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defaultThemeVersion="166925"/>
  <xr:revisionPtr revIDLastSave="0" documentId="13_ncr:1_{B4A5A7E5-5A59-4944-AACA-BB988C98FA5C}" xr6:coauthVersionLast="47" xr6:coauthVersionMax="47" xr10:uidLastSave="{00000000-0000-0000-0000-000000000000}"/>
  <bookViews>
    <workbookView xWindow="-120" yWindow="-120" windowWidth="20730" windowHeight="11040" xr2:uid="{A3D3BCB2-C086-488E-BB18-52B865E48D73}"/>
  </bookViews>
  <sheets>
    <sheet name="予算事業一覧" sheetId="3" r:id="rId1"/>
    <sheet name="事業概要説明資料" sheetId="4" r:id="rId2"/>
  </sheets>
  <definedNames>
    <definedName name="_xlnm._FilterDatabase" localSheetId="1" hidden="1">事業概要説明資料!$B$2770:$AX$2770</definedName>
    <definedName name="N_008a3125476f8210112c4faf016d43e2" localSheetId="1">事業概要説明資料!#REF!</definedName>
    <definedName name="N_008a3125476f8210112c4faf016d43e2">#REF!</definedName>
    <definedName name="N_019ab525476f8210112c4faf016d43c8" localSheetId="1">事業概要説明資料!#REF!</definedName>
    <definedName name="N_019ab525476f8210112c4faf016d43c8">#REF!</definedName>
    <definedName name="N_01cab165476f8210112c4faf016d43c0" localSheetId="1">事業概要説明資料!$H$4536</definedName>
    <definedName name="N_01cab165476f8210112c4faf016d43c0">#REF!</definedName>
    <definedName name="N_028e91234772ca90c29d42df016d4375" localSheetId="1">事業概要説明資料!$H$3104</definedName>
    <definedName name="N_028e91234772ca90c29d42df016d4375">#REF!</definedName>
    <definedName name="N_02aab925476f8210112c4faf016d43db" localSheetId="1">事業概要説明資料!$H$1735</definedName>
    <definedName name="N_02aab925476f8210112c4faf016d43db">#REF!</definedName>
    <definedName name="N_02caf165476f8210112c4faf016d43c6" localSheetId="1">事業概要説明資料!#REF!</definedName>
    <definedName name="N_02caf165476f8210112c4faf016d43c6">#REF!</definedName>
    <definedName name="N_02e96daf47b2ca90c29d42df016d43ad" localSheetId="1">事業概要説明資料!$H$5434</definedName>
    <definedName name="N_02e96daf47b2ca90c29d42df016d43ad">#REF!</definedName>
    <definedName name="N_02ec1deb4732ca90c29d42df016d4335" localSheetId="1">事業概要説明資料!$H$2908</definedName>
    <definedName name="N_02ec1deb4732ca90c29d42df016d4335">#REF!</definedName>
    <definedName name="N_03ca3565476f8210112c4faf016d43eb" localSheetId="1">事業概要説明資料!#REF!</definedName>
    <definedName name="N_03ca3565476f8210112c4faf016d43eb">#REF!</definedName>
    <definedName name="N_048d156f4732ca90c29d42df016d43e4" localSheetId="1">事業概要説明資料!$H$131</definedName>
    <definedName name="N_048d156f4732ca90c29d42df016d43e4">#REF!</definedName>
    <definedName name="N_04aa3925476f8210112c4faf016d43c2" localSheetId="1">事業概要説明資料!$H$1311</definedName>
    <definedName name="N_04aa3925476f8210112c4faf016d43c2">#REF!</definedName>
    <definedName name="N_05ba7d25476f8210112c4faf016d43e1" localSheetId="1">事業概要説明資料!#REF!</definedName>
    <definedName name="N_05ba7d25476f8210112c4faf016d43e1">#REF!</definedName>
    <definedName name="N_068ab125476f8210112c4faf016d43c3" localSheetId="1">事業概要説明資料!#REF!</definedName>
    <definedName name="N_068ab125476f8210112c4faf016d43c3">#REF!</definedName>
    <definedName name="N_06ed256b47f2ca90c29d42df016d43d8" localSheetId="1">事業概要説明資料!$H$5295</definedName>
    <definedName name="N_06ed256b47f2ca90c29d42df016d43d8">#REF!</definedName>
    <definedName name="N_07aaf925476f8210112c4faf016d43bc" localSheetId="1">事業概要説明資料!#REF!</definedName>
    <definedName name="N_07aaf925476f8210112c4faf016d43bc">#REF!</definedName>
    <definedName name="N_07ca3565476f8210112c4faf016d43d9" localSheetId="1">事業概要説明資料!#REF!</definedName>
    <definedName name="N_07ca3565476f8210112c4faf016d43d9">#REF!</definedName>
    <definedName name="N_088a7125476f8210112c4faf016d4325" localSheetId="1">事業概要説明資料!#REF!</definedName>
    <definedName name="N_088a7125476f8210112c4faf016d4325">#REF!</definedName>
    <definedName name="N_08ba3d25476f8210112c4faf016d43ef" localSheetId="1">事業概要説明資料!#REF!</definedName>
    <definedName name="N_08ba3d25476f8210112c4faf016d43ef">#REF!</definedName>
    <definedName name="N_08da7565476f8210112c4faf016d4387" localSheetId="1">事業概要説明資料!#REF!</definedName>
    <definedName name="N_08da7565476f8210112c4faf016d4387">#REF!</definedName>
    <definedName name="N_08da7565476f8210112c4faf016d4399" localSheetId="1">事業概要説明資料!$H$5609</definedName>
    <definedName name="N_08da7565476f8210112c4faf016d4399">#REF!</definedName>
    <definedName name="N_09aa7925476f8210112c4faf016d43c9" localSheetId="1">事業概要説明資料!$H$1693</definedName>
    <definedName name="N_09aa7925476f8210112c4faf016d43c9">#REF!</definedName>
    <definedName name="N_0a1140c047bc5e10112c4faf016d43a2" localSheetId="1">事業概要説明資料!#REF!</definedName>
    <definedName name="N_0a1140c047bc5e10112c4faf016d43a2">#REF!</definedName>
    <definedName name="N_0ab2a5eb4772ca90c29d42df016d43d1" localSheetId="1">事業概要説明資料!$H$3893</definedName>
    <definedName name="N_0ab2a5eb4772ca90c29d42df016d43d1">#REF!</definedName>
    <definedName name="N_0abafd25476f8210112c4faf016d4314" localSheetId="1">事業概要説明資料!#REF!</definedName>
    <definedName name="N_0abafd25476f8210112c4faf016d4314">#REF!</definedName>
    <definedName name="N_0b8a3525476f8210112c4faf016d439d" localSheetId="1">事業概要説明資料!#REF!</definedName>
    <definedName name="N_0b8a3525476f8210112c4faf016d439d">#REF!</definedName>
    <definedName name="N_0c8a7125476f8210112c4faf016d4303" localSheetId="1">事業概要説明資料!#REF!</definedName>
    <definedName name="N_0c8a7125476f8210112c4faf016d4303">#REF!</definedName>
    <definedName name="N_0d8a7125476f8210112c4faf016d43c1" localSheetId="1">事業概要説明資料!#REF!</definedName>
    <definedName name="N_0d8a7125476f8210112c4faf016d43c1">#REF!</definedName>
    <definedName name="N_0daa7925476f8210112c4faf016d43b7" localSheetId="1">事業概要説明資料!$H$1626</definedName>
    <definedName name="N_0daa7925476f8210112c4faf016d43b7">#REF!</definedName>
    <definedName name="N_0ec5e9e347b2ca90c29d42df016d4388" localSheetId="1">事業概要説明資料!$H$513</definedName>
    <definedName name="N_0ec5e9e347b2ca90c29d42df016d4388">#REF!</definedName>
    <definedName name="N_108a7125476f8210112c4faf016d4349" localSheetId="1">事業概要説明資料!$H$214</definedName>
    <definedName name="N_108a7125476f8210112c4faf016d4349">#REF!</definedName>
    <definedName name="N_109a7525476f8210112c4faf016d43da" localSheetId="1">事業概要説明資料!#REF!</definedName>
    <definedName name="N_109a7525476f8210112c4faf016d43da">#REF!</definedName>
    <definedName name="N_10ed55af4732ca90c29d42df016d4342" localSheetId="1">事業概要説明資料!$H$5575</definedName>
    <definedName name="N_10ed55af4732ca90c29d42df016d4342">#REF!</definedName>
    <definedName name="N_11aa7925476f8210112c4faf016d43ed" localSheetId="1">事業概要説明資料!#REF!</definedName>
    <definedName name="N_11aa7925476f8210112c4faf016d43ed">#REF!</definedName>
    <definedName name="N_11ba7d25476f8210112c4faf016d43f3" localSheetId="1">事業概要説明資料!#REF!</definedName>
    <definedName name="N_11ba7d25476f8210112c4faf016d43f3">#REF!</definedName>
    <definedName name="N_1286e96747b2ca90c29d42df016d43ac" localSheetId="1">事業概要説明資料!$H$3517</definedName>
    <definedName name="N_1286e96747b2ca90c29d42df016d43ac">#REF!</definedName>
    <definedName name="N_13296d2f47b2ca90c29d42df016d434e" localSheetId="1">事業概要説明資料!$H$4210</definedName>
    <definedName name="N_13296d2f47b2ca90c29d42df016d434e">#REF!</definedName>
    <definedName name="N_138a3525476f8210112c4faf016d43c1" localSheetId="1">事業概要説明資料!#REF!</definedName>
    <definedName name="N_138a3525476f8210112c4faf016d43c1">#REF!</definedName>
    <definedName name="N_141b6d6347f2ca90c29d42df016d43d8" localSheetId="1">事業概要説明資料!$H$5538</definedName>
    <definedName name="N_141b6d6347f2ca90c29d42df016d43d8">#REF!</definedName>
    <definedName name="N_148a7125476f8210112c4faf016d4337" localSheetId="1">事業概要説明資料!#REF!</definedName>
    <definedName name="N_148a7125476f8210112c4faf016d4337">#REF!</definedName>
    <definedName name="N_149a7525476f8210112c4faf016d43c8" localSheetId="1">事業概要説明資料!#REF!</definedName>
    <definedName name="N_149a7525476f8210112c4faf016d43c8">#REF!</definedName>
    <definedName name="N_15aa7925476f8210112c4faf016d43db" localSheetId="1">事業概要説明資料!#REF!</definedName>
    <definedName name="N_15aa7925476f8210112c4faf016d43db">#REF!</definedName>
    <definedName name="N_169af525476f8210112c4faf016d43c4" localSheetId="1">事業概要説明資料!#REF!</definedName>
    <definedName name="N_169af525476f8210112c4faf016d43c4">#REF!</definedName>
    <definedName name="N_178a3525476f8210112c4faf016d43af" localSheetId="1">事業概要説明資料!#REF!</definedName>
    <definedName name="N_178a3525476f8210112c4faf016d43af">#REF!</definedName>
    <definedName name="N_199ab525476f8210112c4faf016d43eb" localSheetId="1">事業概要説明資料!#REF!</definedName>
    <definedName name="N_199ab525476f8210112c4faf016d43eb">#REF!</definedName>
    <definedName name="N_1a9af525476f8210112c4faf016d43a2" localSheetId="1">事業概要説明資料!#REF!</definedName>
    <definedName name="N_1a9af525476f8210112c4faf016d43a2">#REF!</definedName>
    <definedName name="N_1bba3165476f8210112c4faf016d4331" localSheetId="1">事業概要説明資料!$H$3964</definedName>
    <definedName name="N_1bba3165476f8210112c4faf016d4331">#REF!</definedName>
    <definedName name="N_1d8ab125476f8210112c4faf016d4318" localSheetId="1">事業概要説明資料!#REF!</definedName>
    <definedName name="N_1d8ab125476f8210112c4faf016d4318">#REF!</definedName>
    <definedName name="N_1d9ab525476f8210112c4faf016d43d9" localSheetId="1">事業概要説明資料!#REF!</definedName>
    <definedName name="N_1d9ab525476f8210112c4faf016d43d9">#REF!</definedName>
    <definedName name="N_1e9af525476f8210112c4faf016d4390" localSheetId="1">事業概要説明資料!#REF!</definedName>
    <definedName name="N_1e9af525476f8210112c4faf016d4390">#REF!</definedName>
    <definedName name="N_1ef4696347b2ca90c29d42df016d438a" localSheetId="1">事業概要説明資料!$H$997</definedName>
    <definedName name="N_1ef4696347b2ca90c29d42df016d438a">#REF!</definedName>
    <definedName name="N_20aa7925476f8210112c4faf016d434b" localSheetId="1">事業概要説明資料!$H$1450</definedName>
    <definedName name="N_20aa7925476f8210112c4faf016d434b">#REF!</definedName>
    <definedName name="N_213f11a34772ca90c29d42df016d438b" localSheetId="1">事業概要説明資料!$H$3589</definedName>
    <definedName name="N_213f11a34772ca90c29d42df016d438b">#REF!</definedName>
    <definedName name="N_21aab925476f8210112c4faf016d4374" localSheetId="1">事業概要説明資料!#REF!</definedName>
    <definedName name="N_21aab925476f8210112c4faf016d4374">#REF!</definedName>
    <definedName name="N_2280e9674772ca90c29d42df016d4397" localSheetId="1">事業概要説明資料!$H$368</definedName>
    <definedName name="N_2280e9674772ca90c29d42df016d4397">#REF!</definedName>
    <definedName name="N_228af125476f8210112c4faf016d43e3" localSheetId="1">事業概要説明資料!#REF!</definedName>
    <definedName name="N_228af125476f8210112c4faf016d43e3">#REF!</definedName>
    <definedName name="N_229af525476f8210112c4faf016d43d6" localSheetId="1">事業概要説明資料!#REF!</definedName>
    <definedName name="N_229af525476f8210112c4faf016d43d6">#REF!</definedName>
    <definedName name="N_239a3925476f8210112c4faf016d4374" localSheetId="1">事業概要説明資料!#REF!</definedName>
    <definedName name="N_239a3925476f8210112c4faf016d4374">#REF!</definedName>
    <definedName name="N_23aa3d25476f8210112c4faf016d4335" localSheetId="1">事業概要説明資料!#REF!</definedName>
    <definedName name="N_23aa3d25476f8210112c4faf016d4335">#REF!</definedName>
    <definedName name="N_246a212347f2ca90c29d42df016d43d1" localSheetId="1">事業概要説明資料!$H$6</definedName>
    <definedName name="N_246a212347f2ca90c29d42df016d43d1">#REF!</definedName>
    <definedName name="N_259af525476f8210112c4faf016d4316" localSheetId="1">事業概要説明資料!#REF!</definedName>
    <definedName name="N_259af525476f8210112c4faf016d4316">#REF!</definedName>
    <definedName name="N_25babd25476f8210112c4faf016d4358" localSheetId="1">事業概要説明資料!$H$3005</definedName>
    <definedName name="N_25babd25476f8210112c4faf016d4358">#REF!</definedName>
    <definedName name="N_2641ade74772ca90c29d42df016d43c5" localSheetId="1">事業概要説明資料!$H$1096</definedName>
    <definedName name="N_2641ade74772ca90c29d42df016d43c5">#REF!</definedName>
    <definedName name="N_26ca3565476f8210112c4faf016d4372" localSheetId="1">事業概要説明資料!#REF!</definedName>
    <definedName name="N_26ca3565476f8210112c4faf016d4372">#REF!</definedName>
    <definedName name="N_279a3925476f8210112c4faf016d4362" localSheetId="1">事業概要説明資料!$H$1230</definedName>
    <definedName name="N_279a3925476f8210112c4faf016d4362">#REF!</definedName>
    <definedName name="N_27aa3d25476f8210112c4faf016d4323" localSheetId="1">事業概要説明資料!#REF!</definedName>
    <definedName name="N_27aa3d25476f8210112c4faf016d4323">#REF!</definedName>
    <definedName name="N_27ca7565476f8210112c4faf016d4330" localSheetId="1">事業概要説明資料!$H$4971</definedName>
    <definedName name="N_27ca7565476f8210112c4faf016d4330">#REF!</definedName>
    <definedName name="N_288a7125476f8210112c4faf016d437c" localSheetId="1">事業概要説明資料!#REF!</definedName>
    <definedName name="N_288a7125476f8210112c4faf016d437c">#REF!</definedName>
    <definedName name="N_28ba7d25476f8210112c4faf016d4378" localSheetId="1">事業概要説明資料!#REF!</definedName>
    <definedName name="N_28ba7d25476f8210112c4faf016d4378">#REF!</definedName>
    <definedName name="N_2a67ede747b2ca90c29d42df016d43d5" localSheetId="1">事業概要説明資料!$H$2326</definedName>
    <definedName name="N_2a67ede747b2ca90c29d42df016d43d5">#REF!</definedName>
    <definedName name="N_2a8af125476f8210112c4faf016d439f" localSheetId="1">事業概要説明資料!#REF!</definedName>
    <definedName name="N_2a8af125476f8210112c4faf016d439f">#REF!</definedName>
    <definedName name="N_2aca3565476f8210112c4faf016d4360" localSheetId="1">事業概要説明資料!#REF!</definedName>
    <definedName name="N_2aca3565476f8210112c4faf016d4360">#REF!</definedName>
    <definedName name="N_2c3261ab4772ca90c29d42df016d43d7" localSheetId="1">事業概要説明資料!$H$2226</definedName>
    <definedName name="N_2c3261ab4772ca90c29d42df016d43d7">#REF!</definedName>
    <definedName name="N_2c8a7125476f8210112c4faf016d436a" localSheetId="1">事業概要説明資料!#REF!</definedName>
    <definedName name="N_2c8a7125476f8210112c4faf016d436a">#REF!</definedName>
    <definedName name="N_2cba7d25476f8210112c4faf016d4366" localSheetId="1">事業概要説明資料!#REF!</definedName>
    <definedName name="N_2cba7d25476f8210112c4faf016d4366">#REF!</definedName>
    <definedName name="N_2d2d9eccc3721a103c5a5f4c05013119">#REF!</definedName>
    <definedName name="N_2dcaf165476f8210112c4faf016d4380" localSheetId="1">事業概要説明資料!#REF!</definedName>
    <definedName name="N_2dcaf165476f8210112c4faf016d4380">#REF!</definedName>
    <definedName name="N_2fba3165476f8210112c4faf016d4376" localSheetId="1">事業概要説明資料!#REF!</definedName>
    <definedName name="N_2fba3165476f8210112c4faf016d4376">#REF!</definedName>
    <definedName name="N_30ba7d25476f8210112c4faf016d439c" localSheetId="1">事業概要説明資料!#REF!</definedName>
    <definedName name="N_30ba7d25476f8210112c4faf016d439c">#REF!</definedName>
    <definedName name="N_30ca7165476f8210112c4faf016d4382" localSheetId="1">事業概要説明資料!#REF!</definedName>
    <definedName name="N_30ca7165476f8210112c4faf016d4382">#REF!</definedName>
    <definedName name="N_33aa3d25476f8210112c4faf016d43ac" localSheetId="1">事業概要説明資料!#REF!</definedName>
    <definedName name="N_33aa3d25476f8210112c4faf016d43ac">#REF!</definedName>
    <definedName name="N_348a7125476f8210112c4faf016d438e" localSheetId="1">事業概要説明資料!#REF!</definedName>
    <definedName name="N_348a7125476f8210112c4faf016d438e">#REF!</definedName>
    <definedName name="N_34ba7d25476f8210112c4faf016d438a" localSheetId="1">事業概要説明資料!#REF!</definedName>
    <definedName name="N_34ba7d25476f8210112c4faf016d438a">#REF!</definedName>
    <definedName name="N_34d6e5a747b2ca90c29d42df016d435d" localSheetId="1">事業概要説明資料!$H$2972</definedName>
    <definedName name="N_34d6e5a747b2ca90c29d42df016d435d">#REF!</definedName>
    <definedName name="N_35caf165476f8210112c4faf016d43b4" localSheetId="1">事業概要説明資料!#REF!</definedName>
    <definedName name="N_35caf165476f8210112c4faf016d43b4">#REF!</definedName>
    <definedName name="N_3736b50cc3bed6103c5a5f4c050131e2">#REF!</definedName>
    <definedName name="N_377a3125476f8210112c4faf016d43c0" localSheetId="1">事業概要説明資料!$H$38</definedName>
    <definedName name="N_377a3125476f8210112c4faf016d43c0">#REF!</definedName>
    <definedName name="N_37aa3d25476f8210112c4faf016d438a" localSheetId="1">事業概要説明資料!#REF!</definedName>
    <definedName name="N_37aa3d25476f8210112c4faf016d438a">#REF!</definedName>
    <definedName name="N_389ab525476f8210112c4faf016d4394" localSheetId="1">事業概要説明資料!#REF!</definedName>
    <definedName name="N_389ab525476f8210112c4faf016d4394">#REF!</definedName>
    <definedName name="N_398ab125476f8210112c4faf016d43a1" localSheetId="1">事業概要説明資料!#REF!</definedName>
    <definedName name="N_398ab125476f8210112c4faf016d43a1">#REF!</definedName>
    <definedName name="N_39a854a447cd1610a65a9dab116d43de" localSheetId="1">事業概要説明資料!#REF!</definedName>
    <definedName name="N_39a854a447cd1610a65a9dab116d43de">#REF!</definedName>
    <definedName name="N_3a9af525476f8210112c4faf016d43f9" localSheetId="1">事業概要説明資料!$H$871</definedName>
    <definedName name="N_3a9af525476f8210112c4faf016d43f9">#REF!</definedName>
    <definedName name="N_3aaaf925476f8210112c4faf016d43aa" localSheetId="1">事業概要説明資料!#REF!</definedName>
    <definedName name="N_3aaaf925476f8210112c4faf016d43aa">#REF!</definedName>
    <definedName name="N_3b9a3925476f8210112c4faf016d43b0" localSheetId="1">事業概要説明資料!$H$1273</definedName>
    <definedName name="N_3b9a3925476f8210112c4faf016d43b0">#REF!</definedName>
    <definedName name="N_3be659204730d650a65a9dab116d4306" localSheetId="1">事業概要説明資料!#REF!</definedName>
    <definedName name="N_3be659204730d650a65a9dab116d4306">#REF!</definedName>
    <definedName name="N_3cca7165476f8210112c4faf016d4393" localSheetId="1">事業概要説明資料!$H$4501</definedName>
    <definedName name="N_3cca7165476f8210112c4faf016d4393">#REF!</definedName>
    <definedName name="N_3cd7a894c33092509276b201150131ce" localSheetId="1">事業概要説明資料!#REF!</definedName>
    <definedName name="N_3cd7a894c33092509276b201150131ce">#REF!</definedName>
    <definedName name="N_3daab925476f8210112c4faf016d4385" localSheetId="1">事業概要説明資料!#REF!</definedName>
    <definedName name="N_3daab925476f8210112c4faf016d4385">#REF!</definedName>
    <definedName name="N_3e9af525476f8210112c4faf016d43e7" localSheetId="1">事業概要説明資料!#REF!</definedName>
    <definedName name="N_3e9af525476f8210112c4faf016d43e7">#REF!</definedName>
    <definedName name="N_3e9cad6747f2ca90c29d42df016d4390" localSheetId="1">事業概要説明資料!$H$3172</definedName>
    <definedName name="N_3e9cad6747f2ca90c29d42df016d4390">#REF!</definedName>
    <definedName name="N_3f74252347b2ca90c29d42df016d4341" localSheetId="1">事業概要説明資料!#REF!</definedName>
    <definedName name="N_3f74252347b2ca90c29d42df016d4341">#REF!</definedName>
    <definedName name="N_3fca7565476f8210112c4faf016d4375" localSheetId="1">事業概要説明資料!#REF!</definedName>
    <definedName name="N_3fca7565476f8210112c4faf016d4375">#REF!</definedName>
    <definedName name="N_3ff0eda74772ca90c29d42df016d43f9" localSheetId="1">事業概要説明資料!$H$3414</definedName>
    <definedName name="N_3ff0eda74772ca90c29d42df016d43f9">#REF!</definedName>
    <definedName name="N_409a7525476f8210112c4faf016d43aa" localSheetId="1">事業概要説明資料!#REF!</definedName>
    <definedName name="N_409a7525476f8210112c4faf016d43aa">#REF!</definedName>
    <definedName name="N_40ca7165476f8210112c4faf016d430c" localSheetId="1">事業概要説明資料!#REF!</definedName>
    <definedName name="N_40ca7165476f8210112c4faf016d430c">#REF!</definedName>
    <definedName name="N_418a7125476f8210112c4faf016d43d7" localSheetId="1">事業概要説明資料!$H$433</definedName>
    <definedName name="N_418a7125476f8210112c4faf016d43d7">#REF!</definedName>
    <definedName name="N_41ba7d25476f8210112c4faf016d43c3" localSheetId="1">事業概要説明資料!#REF!</definedName>
    <definedName name="N_41ba7d25476f8210112c4faf016d43c3">#REF!</definedName>
    <definedName name="N_41caf165476f8210112c4faf016d4307" localSheetId="1">事業概要説明資料!#REF!</definedName>
    <definedName name="N_41caf165476f8210112c4faf016d4307">#REF!</definedName>
    <definedName name="N_44b3a1af4772ca90c29d42df016d43cb" localSheetId="1">事業概要説明資料!$H$5221</definedName>
    <definedName name="N_44b3a1af4772ca90c29d42df016d43cb">#REF!</definedName>
    <definedName name="N_44ca3165476f8210112c4faf016d43e1" localSheetId="1">事業概要説明資料!#REF!</definedName>
    <definedName name="N_44ca3165476f8210112c4faf016d43e1">#REF!</definedName>
    <definedName name="N_464ced2747f2ca90c29d42df016d436c" localSheetId="1">事業概要説明資料!$H$4039</definedName>
    <definedName name="N_464ced2747f2ca90c29d42df016d436c">#REF!</definedName>
    <definedName name="N_4673e56f4772ca90c29d42df016d43eb" localSheetId="1">事業概要説明資料!$H$768</definedName>
    <definedName name="N_4673e56f4772ca90c29d42df016d43eb">#REF!</definedName>
    <definedName name="N_468ab125476f8210112c4faf016d43fa" localSheetId="1">事業概要説明資料!#REF!</definedName>
    <definedName name="N_468ab125476f8210112c4faf016d43fa">#REF!</definedName>
    <definedName name="N_46aab925476f8210112c4faf016d43f0" localSheetId="1">事業概要説明資料!$H$1812</definedName>
    <definedName name="N_46aab925476f8210112c4faf016d43f0">#REF!</definedName>
    <definedName name="N_46caf165476f8210112c4faf016d43db" localSheetId="1">事業概要説明資料!#REF!</definedName>
    <definedName name="N_46caf165476f8210112c4faf016d43db">#REF!</definedName>
    <definedName name="N_475b69a347f2ca90c29d42df016d4336" localSheetId="1">事業概要説明資料!$H$2291</definedName>
    <definedName name="N_475b69a347f2ca90c29d42df016d4336">#REF!</definedName>
    <definedName name="N_478a3525476f8210112c4faf016d436f" localSheetId="1">事業概要説明資料!#REF!</definedName>
    <definedName name="N_478a3525476f8210112c4faf016d436f">#REF!</definedName>
    <definedName name="N_49dc29a747f2ca90c29d42df016d432a" localSheetId="1">事業概要説明資料!$H$301</definedName>
    <definedName name="N_49dc29a747f2ca90c29d42df016d432a">#REF!</definedName>
    <definedName name="N_4a9af525476f8210112c4faf016d4372" localSheetId="1">事業概要説明資料!#REF!</definedName>
    <definedName name="N_4a9af525476f8210112c4faf016d4372">#REF!</definedName>
    <definedName name="N_4b9a3925476f8210112c4faf016d4320" localSheetId="1">事業概要説明資料!#REF!</definedName>
    <definedName name="N_4b9a3925476f8210112c4faf016d4320">#REF!</definedName>
    <definedName name="N_4cca7165476f8210112c4faf016d432d" localSheetId="1">事業概要説明資料!#REF!</definedName>
    <definedName name="N_4cca7165476f8210112c4faf016d432d">#REF!</definedName>
    <definedName name="N_4cdfd9e34772ca90c29d42df016d4362" localSheetId="1">事業概要説明資料!#REF!</definedName>
    <definedName name="N_4cdfd9e34772ca90c29d42df016d4362">#REF!</definedName>
    <definedName name="N_4d8a7125476f8210112c4faf016d43e8" localSheetId="1">事業概要説明資料!#REF!</definedName>
    <definedName name="N_4d8a7125476f8210112c4faf016d43e8">#REF!</definedName>
    <definedName name="N_4e9af525476f8210112c4faf016d4360" localSheetId="1">事業概要説明資料!#REF!</definedName>
    <definedName name="N_4e9af525476f8210112c4faf016d4360">#REF!</definedName>
    <definedName name="N_4eaab925476f8210112c4faf016d43bc" localSheetId="1">事業概要説明資料!#REF!</definedName>
    <definedName name="N_4eaab925476f8210112c4faf016d43bc">#REF!</definedName>
    <definedName name="N_4ebabd25476f8210112c4faf016d43a2" localSheetId="1">事業概要説明資料!$H$3343</definedName>
    <definedName name="N_4ebabd25476f8210112c4faf016d43a2">#REF!</definedName>
    <definedName name="N_4ee96daf47b2ca90c29d42df016d439f" localSheetId="1">事業概要説明資料!$H$1064</definedName>
    <definedName name="N_4ee96daf47b2ca90c29d42df016d439f">#REF!</definedName>
    <definedName name="N_4f79a96f47b2ca90c29d42df016d43d3" localSheetId="1">事業概要説明資料!$H$4744</definedName>
    <definedName name="N_4f79a96f47b2ca90c29d42df016d43d3">#REF!</definedName>
    <definedName name="N_5137e5e747b2ca90c29d42df016d43ac" localSheetId="1">事業概要説明資料!$H$4616</definedName>
    <definedName name="N_5137e5e747b2ca90c29d42df016d43ac">#REF!</definedName>
    <definedName name="N_5139ad2f47b2ca90c29d42df016d438f" localSheetId="1">事業概要説明資料!$H$2609</definedName>
    <definedName name="N_5139ad2f47b2ca90c29d42df016d438f">#REF!</definedName>
    <definedName name="N_528af125476f8210112c4faf016d430c" localSheetId="1">事業概要説明資料!#REF!</definedName>
    <definedName name="N_528af125476f8210112c4faf016d430c">#REF!</definedName>
    <definedName name="N_539a3925476f8210112c4faf016d4344" localSheetId="1">事業概要説明資料!#REF!</definedName>
    <definedName name="N_539a3925476f8210112c4faf016d4344">#REF!</definedName>
    <definedName name="N_53ca7565476f8210112c4faf016d4312" localSheetId="1">事業概要説明資料!#REF!</definedName>
    <definedName name="N_53ca7565476f8210112c4faf016d4312">#REF!</definedName>
    <definedName name="N_53dc99eb4732ca90c29d42df016d4385" localSheetId="1">事業概要説明資料!$H$582</definedName>
    <definedName name="N_53dc99eb4732ca90c29d42df016d4385">#REF!</definedName>
    <definedName name="N_54aa3925476f8210112c4faf016d43e9" localSheetId="1">事業概要説明資料!#REF!</definedName>
    <definedName name="N_54aa3925476f8210112c4faf016d43e9">#REF!</definedName>
    <definedName name="N_55babd25476f8210112c4faf016d4308" localSheetId="1">事業概要説明資料!#REF!</definedName>
    <definedName name="N_55babd25476f8210112c4faf016d4308">#REF!</definedName>
    <definedName name="N_5659d24bc3bc92909276b20115013192">事業概要説明資料!$H$2641</definedName>
    <definedName name="N_56bafd25476f8210112c4faf016d435d" localSheetId="1">事業概要説明資料!#REF!</definedName>
    <definedName name="N_56bafd25476f8210112c4faf016d435d">#REF!</definedName>
    <definedName name="N_56ca3565476f8210112c4faf016d4342" localSheetId="1">事業概要説明資料!#REF!</definedName>
    <definedName name="N_56ca3565476f8210112c4faf016d4342">#REF!</definedName>
    <definedName name="N_579a3925476f8210112c4faf016d4332" localSheetId="1">事業概要説明資料!$H$956</definedName>
    <definedName name="N_579a3925476f8210112c4faf016d4332">#REF!</definedName>
    <definedName name="N_57aaf925476f8210112c4faf016d43e3" localSheetId="1">事業概要説明資料!#REF!</definedName>
    <definedName name="N_57aaf925476f8210112c4faf016d43e3">#REF!</definedName>
    <definedName name="N_5813a52f4772ca90c29d42df016d435c" localSheetId="1">事業概要説明資料!$H$335</definedName>
    <definedName name="N_5813a52f4772ca90c29d42df016d435c">#REF!</definedName>
    <definedName name="N_598a7125476f8210112c4faf016d43fa" localSheetId="1">事業概要説明資料!#REF!</definedName>
    <definedName name="N_598a7125476f8210112c4faf016d43fa">#REF!</definedName>
    <definedName name="N_5a49616f47b2ca90c29d42df016d439f" localSheetId="1">事業概要説明資料!$H$5328</definedName>
    <definedName name="N_5a49616f47b2ca90c29d42df016d439f">#REF!</definedName>
    <definedName name="N_5ab46d2347b2ca90c29d42df016d4385" localSheetId="1">事業概要説明資料!$H$1494</definedName>
    <definedName name="N_5ab46d2347b2ca90c29d42df016d4385">#REF!</definedName>
    <definedName name="N_5abafd25476f8210112c4faf016d434b" localSheetId="1">事業概要説明資料!#REF!</definedName>
    <definedName name="N_5abafd25476f8210112c4faf016d434b">#REF!</definedName>
    <definedName name="N_5aca3565476f8210112c4faf016d4330" localSheetId="1">事業概要説明資料!#REF!</definedName>
    <definedName name="N_5aca3565476f8210112c4faf016d4330">#REF!</definedName>
    <definedName name="N_5c3ce92747f2ca90c29d42df016d43a6" localSheetId="1">事業概要説明資料!$H$3623</definedName>
    <definedName name="N_5c3ce92747f2ca90c29d42df016d43a6">#REF!</definedName>
    <definedName name="N_5cba7d25476f8210112c4faf016d4316" localSheetId="1">事業概要説明資料!$H$2417</definedName>
    <definedName name="N_5cba7d25476f8210112c4faf016d4316">#REF!</definedName>
    <definedName name="N_5cca7165476f8210112c4faf016d433f" localSheetId="1">事業概要説明資料!#REF!</definedName>
    <definedName name="N_5cca7165476f8210112c4faf016d433f">#REF!</definedName>
    <definedName name="N_5daae92347f2ca90c29d42df016d4399" localSheetId="1">事業概要説明資料!$H$4311</definedName>
    <definedName name="N_5daae92347f2ca90c29d42df016d4399">#REF!</definedName>
    <definedName name="N_5e8af125476f8210112c4faf016d431d" localSheetId="1">事業概要説明資料!#REF!</definedName>
    <definedName name="N_5e8af125476f8210112c4faf016d431d">#REF!</definedName>
    <definedName name="N_5ebafd25476f8210112c4faf016d4329" localSheetId="1">事業概要説明資料!#REF!</definedName>
    <definedName name="N_5ebafd25476f8210112c4faf016d4329">#REF!</definedName>
    <definedName name="N_5eca3565476f8210112c4faf016d430e" localSheetId="1">事業概要説明資料!$H$4888</definedName>
    <definedName name="N_5eca3565476f8210112c4faf016d430e">#REF!</definedName>
    <definedName name="N_602069274772ca90c29d42df016d436a" localSheetId="1">事業概要説明資料!$H$4106</definedName>
    <definedName name="N_602069274772ca90c29d42df016d436a">#REF!</definedName>
    <definedName name="N_609ab525476f8210112c4faf016d4311" localSheetId="1">事業概要説明資料!#REF!</definedName>
    <definedName name="N_609ab525476f8210112c4faf016d4311">#REF!</definedName>
    <definedName name="N_6269e56f47b2ca90c29d42df016d43ff" localSheetId="1">事業概要説明資料!$H$2017</definedName>
    <definedName name="N_6269e56f47b2ca90c29d42df016d43ff">#REF!</definedName>
    <definedName name="N_649a7525476f8210112c4faf016d43ef" localSheetId="1">事業概要説明資料!#REF!</definedName>
    <definedName name="N_649a7525476f8210112c4faf016d43ef">#REF!</definedName>
    <definedName name="N_64aa7925476f8210112c4faf016d4372" localSheetId="1">事業概要説明資料!#REF!</definedName>
    <definedName name="N_64aa7925476f8210112c4faf016d4372">#REF!</definedName>
    <definedName name="N_659af525476f8210112c4faf016d433d" localSheetId="1">事業概要説明資料!#REF!</definedName>
    <definedName name="N_659af525476f8210112c4faf016d433d">#REF!</definedName>
    <definedName name="N_668af125476f8210112c4faf016d43f8" localSheetId="1">事業概要説明資料!#REF!</definedName>
    <definedName name="N_668af125476f8210112c4faf016d43f8">#REF!</definedName>
    <definedName name="N_67b8a9eb47b2ca90c29d42df016d431b" localSheetId="1">事業概要説明資料!$H$3204</definedName>
    <definedName name="N_67b8a9eb47b2ca90c29d42df016d431b">#REF!</definedName>
    <definedName name="N_68d029a74772ca90c29d42df016d43b7" localSheetId="1">事業概要説明資料!$H$3758</definedName>
    <definedName name="N_68d029a74772ca90c29d42df016d43b7">#REF!</definedName>
    <definedName name="N_6955e5a347b2ca90c29d42df016d43c8" localSheetId="1">事業概要説明資料!$H$1198</definedName>
    <definedName name="N_6955e5a347b2ca90c29d42df016d43c8">#REF!</definedName>
    <definedName name="N_6971652b4772ca90c29d42df016d4331" localSheetId="1">事業概要説明資料!$H$2876</definedName>
    <definedName name="N_6971652b4772ca90c29d42df016d4331">#REF!</definedName>
    <definedName name="N_699af525476f8210112c4faf016d432b" localSheetId="1">事業概要説明資料!#REF!</definedName>
    <definedName name="N_699af525476f8210112c4faf016d432b">#REF!</definedName>
    <definedName name="N_69babd25476f8210112c4faf016d436d" localSheetId="1">事業概要説明資料!$H$3038</definedName>
    <definedName name="N_69babd25476f8210112c4faf016d436d">#REF!</definedName>
    <definedName name="N_69caf165476f8210112c4faf016d4365" localSheetId="1">事業概要説明資料!#REF!</definedName>
    <definedName name="N_69caf165476f8210112c4faf016d4365">#REF!</definedName>
    <definedName name="N_6b87d9c093361a105bf43bb32bba1045">#REF!</definedName>
    <definedName name="N_6bba3165476f8210112c4faf016d4358" localSheetId="1">事業概要説明資料!#REF!</definedName>
    <definedName name="N_6bba3165476f8210112c4faf016d4358">#REF!</definedName>
    <definedName name="N_6bc7e16b47b2ca90c29d42df016d4361" localSheetId="1">事業概要説明資料!$H$5189</definedName>
    <definedName name="N_6bc7e16b47b2ca90c29d42df016d4361">#REF!</definedName>
    <definedName name="N_6ca2e1eb4772ca90c29d42df016d4389" localSheetId="1">事業概要説明資料!$H$3449</definedName>
    <definedName name="N_6ca2e1eb4772ca90c29d42df016d4389">#REF!</definedName>
    <definedName name="N_6cca7165476f8210112c4faf016d4363" localSheetId="1">事業概要説明資料!#REF!</definedName>
    <definedName name="N_6cca7165476f8210112c4faf016d4363">#REF!</definedName>
    <definedName name="N_6d8ab125476f8210112c4faf016d434f" localSheetId="1">事業概要説明資料!#REF!</definedName>
    <definedName name="N_6d8ab125476f8210112c4faf016d434f">#REF!</definedName>
    <definedName name="N_6daab925476f8210112c4faf016d4345" localSheetId="1">事業概要説明資料!#REF!</definedName>
    <definedName name="N_6daab925476f8210112c4faf016d4345">#REF!</definedName>
    <definedName name="N_6eb46d2347b2ca90c29d42df016d43dc" localSheetId="1">事業概要説明資料!$H$3655</definedName>
    <definedName name="N_6eb46d2347b2ca90c29d42df016d43dc">#REF!</definedName>
    <definedName name="N_6ebafd25476f8210112c4faf016d4390" localSheetId="1">事業概要説明資料!#REF!</definedName>
    <definedName name="N_6ebafd25476f8210112c4faf016d4390">#REF!</definedName>
    <definedName name="N_6f442def4772ca90c29d42df016d4388" localSheetId="1">事業概要説明資料!$H$4242</definedName>
    <definedName name="N_6f442def4772ca90c29d42df016d4388">#REF!</definedName>
    <definedName name="N_70aa7925476f8210112c4faf016d4384" localSheetId="1">事業概要説明資料!$H$1561</definedName>
    <definedName name="N_70aa7925476f8210112c4faf016d4384">#REF!</definedName>
    <definedName name="N_7155a338c3f896509276b20115013187" localSheetId="1">事業概要説明資料!$H$5007</definedName>
    <definedName name="N_7155a338c3f896509276b20115013187">#REF!</definedName>
    <definedName name="N_719af525476f8210112c4faf016d434f" localSheetId="1">事業概要説明資料!#REF!</definedName>
    <definedName name="N_719af525476f8210112c4faf016d434f">#REF!</definedName>
    <definedName name="N_71babd25476f8210112c4faf016d4391" localSheetId="1">事業概要説明資料!#REF!</definedName>
    <definedName name="N_71babd25476f8210112c4faf016d4391">#REF!</definedName>
    <definedName name="N_72ca3565476f8210112c4faf016d43bb" localSheetId="1">事業概要説明資料!$H$4930</definedName>
    <definedName name="N_72ca3565476f8210112c4faf016d43bb">#REF!</definedName>
    <definedName name="N_73a5a5e347b2ca90c29d42df016d43e2" localSheetId="1">事業概要説明資料!$H$2088</definedName>
    <definedName name="N_73a5a5e347b2ca90c29d42df016d43e2">#REF!</definedName>
    <definedName name="N_73aa3d25476f8210112c4faf016d435c" localSheetId="1">事業概要説明資料!#REF!</definedName>
    <definedName name="N_73aa3d25476f8210112c4faf016d435c">#REF!</definedName>
    <definedName name="N_73ba3165476f8210112c4faf016d438c" localSheetId="1">事業概要説明資料!#REF!</definedName>
    <definedName name="N_73ba3165476f8210112c4faf016d438c">#REF!</definedName>
    <definedName name="N_758ab125476f8210112c4faf016d4383" localSheetId="1">事業概要説明資料!#REF!</definedName>
    <definedName name="N_758ab125476f8210112c4faf016d4383">#REF!</definedName>
    <definedName name="N_75babd25476f8210112c4faf016d437f" localSheetId="1">事業概要説明資料!#REF!</definedName>
    <definedName name="N_75babd25476f8210112c4faf016d437f">#REF!</definedName>
    <definedName name="N_763a3c97470d9250a65a9dab116d4326" localSheetId="1">事業概要説明資料!#REF!</definedName>
    <definedName name="N_763a3c97470d9250a65a9dab116d4326">#REF!</definedName>
    <definedName name="N_76bafd25476f8210112c4faf016d43b4" localSheetId="1">事業概要説明資料!#REF!</definedName>
    <definedName name="N_76bafd25476f8210112c4faf016d43b4">#REF!</definedName>
    <definedName name="N_76ca3565476f8210112c4faf016d43a9" localSheetId="1">事業概要説明資料!#REF!</definedName>
    <definedName name="N_76ca3565476f8210112c4faf016d43a9">#REF!</definedName>
    <definedName name="N_788a7125476f8210112c4faf016d43a3" localSheetId="1">事業概要説明資料!#REF!</definedName>
    <definedName name="N_788a7125476f8210112c4faf016d43a3">#REF!</definedName>
    <definedName name="N_798ab125476f8210112c4faf016d4361" localSheetId="1">事業概要説明資料!#REF!</definedName>
    <definedName name="N_798ab125476f8210112c4faf016d4361">#REF!</definedName>
    <definedName name="N_7abafd25476f8210112c4faf016d43a2" localSheetId="1">事業概要説明資料!$H$3929</definedName>
    <definedName name="N_7abafd25476f8210112c4faf016d43a2">#REF!</definedName>
    <definedName name="N_7b0065274772ca90c29d42df016d43c6" localSheetId="1">事業概要説明資料!$H$1527</definedName>
    <definedName name="N_7b0065274772ca90c29d42df016d43c6">#REF!</definedName>
    <definedName name="N_7bf961ef47b2ca90c29d42df016d434e" localSheetId="1">事業概要説明資料!$H$3823</definedName>
    <definedName name="N_7bf961ef47b2ca90c29d42df016d434e">#REF!</definedName>
    <definedName name="N_7c9ab525476f8210112c4faf016d4322" localSheetId="1">事業概要説明資料!#REF!</definedName>
    <definedName name="N_7c9ab525476f8210112c4faf016d4322">#REF!</definedName>
    <definedName name="N_7dcded2b47f2ca90c29d42df016d43b6" localSheetId="1">事業概要説明資料!$H$2050</definedName>
    <definedName name="N_7dcded2b47f2ca90c29d42df016d43b6">#REF!</definedName>
    <definedName name="N_7e2129e74772ca90c29d42df016d4337" localSheetId="1">事業概要説明資料!$H$4386</definedName>
    <definedName name="N_7e2129e74772ca90c29d42df016d4337">#REF!</definedName>
    <definedName name="N_7e8a3525476f8210112c4faf016d433b" localSheetId="1">事業概要説明資料!#REF!</definedName>
    <definedName name="N_7e8a3525476f8210112c4faf016d433b">#REF!</definedName>
    <definedName name="N_7e9a3925476f8210112c4faf016d430e" localSheetId="1">事業概要説明資料!#REF!</definedName>
    <definedName name="N_7e9a3925476f8210112c4faf016d430e">#REF!</definedName>
    <definedName name="N_7f24e5ef4772ca90c29d42df016d43b6" localSheetId="1">事業概要説明資料!$H$3236</definedName>
    <definedName name="N_7f24e5ef4772ca90c29d42df016d43b6">#REF!</definedName>
    <definedName name="N_806e44dc4778d250a65a9dab116d4376" localSheetId="1">事業概要説明資料!#REF!</definedName>
    <definedName name="N_806e44dc4778d250a65a9dab116d4376">#REF!</definedName>
    <definedName name="N_809a7525476f8210112c4faf016d434d" localSheetId="1">事業概要説明資料!$H$807</definedName>
    <definedName name="N_809a7525476f8210112c4faf016d434d">#REF!</definedName>
    <definedName name="N_80aa3925476f8210112c4faf016d43cb" localSheetId="1">事業概要説明資料!#REF!</definedName>
    <definedName name="N_80aa3925476f8210112c4faf016d43cb">#REF!</definedName>
    <definedName name="N_819ab525476f8210112c4faf016d43bf" localSheetId="1">事業概要説明資料!#REF!</definedName>
    <definedName name="N_819ab525476f8210112c4faf016d43bf">#REF!</definedName>
    <definedName name="N_81cab165476f8210112c4faf016d43b7" localSheetId="1">事業概要説明資料!#REF!</definedName>
    <definedName name="N_81cab165476f8210112c4faf016d43b7">#REF!</definedName>
    <definedName name="N_81ebede347f2ca90c29d42df016d43e4" localSheetId="1">事業概要説明資料!$H$2358</definedName>
    <definedName name="N_81ebede347f2ca90c29d42df016d43e4">#REF!</definedName>
    <definedName name="N_82a061a74772ca90c29d42df016d4396" localSheetId="1">事業概要説明資料!$H$3268</definedName>
    <definedName name="N_82a061a74772ca90c29d42df016d4396">#REF!</definedName>
    <definedName name="N_82aab925476f8210112c4faf016d43d2" localSheetId="1">事業概要説明資料!#REF!</definedName>
    <definedName name="N_82aab925476f8210112c4faf016d43d2">#REF!</definedName>
    <definedName name="N_83aaf925476f8210112c4faf016d43c5" localSheetId="1">事業概要説明資料!#REF!</definedName>
    <definedName name="N_83aaf925476f8210112c4faf016d43c5">#REF!</definedName>
    <definedName name="N_83ca3565476f8210112c4faf016d43e2" localSheetId="1">事業概要説明資料!#REF!</definedName>
    <definedName name="N_83ca3565476f8210112c4faf016d43e2">#REF!</definedName>
    <definedName name="N_84aa3925476f8210112c4faf016d43b9" localSheetId="1">事業概要説明資料!#REF!</definedName>
    <definedName name="N_84aa3925476f8210112c4faf016d43b9">#REF!</definedName>
    <definedName name="N_84ba3d25476f8210112c4faf016d43f8" localSheetId="1">事業概要説明資料!$H$2155</definedName>
    <definedName name="N_84ba3d25476f8210112c4faf016d43f8">#REF!</definedName>
    <definedName name="N_84da7565476f8210112c4faf016d4390" localSheetId="1">事業概要説明資料!$H$5086</definedName>
    <definedName name="N_84da7565476f8210112c4faf016d4390">#REF!</definedName>
    <definedName name="N_84da7565476f8210112c4faf016d43a2" localSheetId="1">事業概要説明資料!#REF!</definedName>
    <definedName name="N_84da7565476f8210112c4faf016d43a2">#REF!</definedName>
    <definedName name="N_859ab525476f8210112c4faf016d439d" localSheetId="1">事業概要説明資料!#REF!</definedName>
    <definedName name="N_859ab525476f8210112c4faf016d439d">#REF!</definedName>
    <definedName name="N_85ba7d25476f8210112c4faf016d43d8" localSheetId="1">事業概要説明資料!#REF!</definedName>
    <definedName name="N_85ba7d25476f8210112c4faf016d43d8">#REF!</definedName>
    <definedName name="N_878a3525476f8210112c4faf016d43a6" localSheetId="1">事業概要説明資料!#REF!</definedName>
    <definedName name="N_878a3525476f8210112c4faf016d43a6">#REF!</definedName>
    <definedName name="N_87aaf925476f8210112c4faf016d43b3" localSheetId="1">事業概要説明資料!#REF!</definedName>
    <definedName name="N_87aaf925476f8210112c4faf016d43b3">#REF!</definedName>
    <definedName name="N_88ba3d25476f8210112c4faf016d43e6" localSheetId="1">事業概要説明資料!$H$2121</definedName>
    <definedName name="N_88ba3d25476f8210112c4faf016d43e6">#REF!</definedName>
    <definedName name="N_88ed55af4732ca90c29d42df016d4320" localSheetId="1">事業概要説明資料!$H$3484</definedName>
    <definedName name="N_88ed55af4732ca90c29d42df016d4320">#REF!</definedName>
    <definedName name="N_89aa7925476f8210112c4faf016d43c0" localSheetId="1">事業概要説明資料!#REF!</definedName>
    <definedName name="N_89aa7925476f8210112c4faf016d43c0">#REF!</definedName>
    <definedName name="N_89fdd5af4732ca90c29d42df016d43e2" localSheetId="1">事業概要説明資料!$H$1846</definedName>
    <definedName name="N_89fdd5af4732ca90c29d42df016d43e2">#REF!</definedName>
    <definedName name="N_8a4d69e747f2ca90c29d42df016d43dd" localSheetId="1">事業概要説明資料!$H$401</definedName>
    <definedName name="N_8a4d69e747f2ca90c29d42df016d43dd">#REF!</definedName>
    <definedName name="N_8abafd25476f8210112c4faf016d430b" localSheetId="1">事業概要説明資料!#REF!</definedName>
    <definedName name="N_8abafd25476f8210112c4faf016d430b">#REF!</definedName>
    <definedName name="N_8b5025674772ca90c29d42df016d4340" localSheetId="1">事業概要説明資料!$H$1029</definedName>
    <definedName name="N_8b5025674772ca90c29d42df016d4340">#REF!</definedName>
    <definedName name="N_8bbafd25476f8210112c4faf016d43c9" localSheetId="1">事業概要説明資料!#REF!</definedName>
    <definedName name="N_8bbafd25476f8210112c4faf016d43c9">#REF!</definedName>
    <definedName name="N_8c5be5a347f2ca90c29d42df016d4323" localSheetId="1">事業概要説明資料!$H$5646</definedName>
    <definedName name="N_8c5be5a347f2ca90c29d42df016d4323">#REF!</definedName>
    <definedName name="N_8d4dd92f4732ca90c29d42df016d43b2" localSheetId="1">事業概要説明資料!$H$3790</definedName>
    <definedName name="N_8d4dd92f4732ca90c29d42df016d43b2">#REF!</definedName>
    <definedName name="N_8d9ab525476f8210112c4faf016d43d0" localSheetId="1">事業概要説明資料!#REF!</definedName>
    <definedName name="N_8d9ab525476f8210112c4faf016d43d0">#REF!</definedName>
    <definedName name="N_8e9af525476f8210112c4faf016d4387" localSheetId="1">事業概要説明資料!#REF!</definedName>
    <definedName name="N_8e9af525476f8210112c4faf016d4387">#REF!</definedName>
    <definedName name="N_8ebabd25476f8210112c4faf016d43e9" localSheetId="1">事業概要説明資料!$H$3549</definedName>
    <definedName name="N_8ebabd25476f8210112c4faf016d43e9">#REF!</definedName>
    <definedName name="N_908a7125476f8210112c4faf016d4340" localSheetId="1">事業概要説明資料!#REF!</definedName>
    <definedName name="N_908a7125476f8210112c4faf016d4340">#REF!</definedName>
    <definedName name="N_909a7525476f8210112c4faf016d43d1" localSheetId="1">事業概要説明資料!#REF!</definedName>
    <definedName name="N_909a7525476f8210112c4faf016d43d1">#REF!</definedName>
    <definedName name="N_90aa7925476f8210112c4faf016d4342" localSheetId="1">事業概要説明資料!#REF!</definedName>
    <definedName name="N_90aa7925476f8210112c4faf016d4342">#REF!</definedName>
    <definedName name="N_91aa7925476f8210112c4faf016d43e4" localSheetId="1">事業概要説明資料!#REF!</definedName>
    <definedName name="N_91aa7925476f8210112c4faf016d43e4">#REF!</definedName>
    <definedName name="N_91ba7d25476f8210112c4faf016d43ea" localSheetId="1">事業概要説明資料!$H$2807</definedName>
    <definedName name="N_91ba7d25476f8210112c4faf016d43ea">#REF!</definedName>
    <definedName name="N_928af125476f8210112c4faf016d4333" localSheetId="1">事業概要説明資料!#REF!</definedName>
    <definedName name="N_928af125476f8210112c4faf016d4333">#REF!</definedName>
    <definedName name="N_938a3525476f8210112c4faf016d43b8" localSheetId="1">事業概要説明資料!#REF!</definedName>
    <definedName name="N_938a3525476f8210112c4faf016d43b8">#REF!</definedName>
    <definedName name="N_948a7125476f8210112c4faf016d432e" localSheetId="1">事業概要説明資料!#REF!</definedName>
    <definedName name="N_948a7125476f8210112c4faf016d432e">#REF!</definedName>
    <definedName name="N_95aa7925476f8210112c4faf016d43d2" localSheetId="1">事業概要説明資料!#REF!</definedName>
    <definedName name="N_95aa7925476f8210112c4faf016d43d2">#REF!</definedName>
    <definedName name="N_95babd25476f8210112c4faf016d434f" localSheetId="1">事業概要説明資料!#REF!</definedName>
    <definedName name="N_95babd25476f8210112c4faf016d434f">#REF!</definedName>
    <definedName name="N_96aaf925476f8210112c4faf016d4327" localSheetId="1">事業概要説明資料!$H$1924</definedName>
    <definedName name="N_96aaf925476f8210112c4faf016d4327">#REF!</definedName>
    <definedName name="N_979a3925476f8210112c4faf016d4359" localSheetId="1">事業概要説明資料!#REF!</definedName>
    <definedName name="N_979a3925476f8210112c4faf016d4359">#REF!</definedName>
    <definedName name="N_97aa3d25476f8210112c4faf016d431a" localSheetId="1">事業概要説明資料!#REF!</definedName>
    <definedName name="N_97aa3d25476f8210112c4faf016d431a">#REF!</definedName>
    <definedName name="N_97ba3165476f8210112c4faf016d433a" localSheetId="1">事業概要説明資料!#REF!</definedName>
    <definedName name="N_97ba3165476f8210112c4faf016d433a">#REF!</definedName>
    <definedName name="N_98aa3925476f8210112c4faf016d43fe" localSheetId="1">事業概要説明資料!#REF!</definedName>
    <definedName name="N_98aa3925476f8210112c4faf016d43fe">#REF!</definedName>
    <definedName name="N_999ab525476f8210112c4faf016d43e2" localSheetId="1">事業概要説明資料!#REF!</definedName>
    <definedName name="N_999ab525476f8210112c4faf016d43e2">#REF!</definedName>
    <definedName name="N_9a9af525476f8210112c4faf016d4399" localSheetId="1">事業概要説明資料!#REF!</definedName>
    <definedName name="N_9a9af525476f8210112c4faf016d4399">#REF!</definedName>
    <definedName name="N_9af5252747b2ca90c29d42df016d4354" localSheetId="1">事業概要説明資料!$H$2844</definedName>
    <definedName name="N_9af5252747b2ca90c29d42df016d4354">#REF!</definedName>
    <definedName name="N_9dc1616b4772ca90c29d42df016d4397" localSheetId="1">事業概要説明資料!$H$5506</definedName>
    <definedName name="N_9dc1616b4772ca90c29d42df016d4397">#REF!</definedName>
    <definedName name="N_9ddb6de347f2ca90c29d42df016d43a6" localSheetId="1">事業概要説明資料!$H$1885</definedName>
    <definedName name="N_9ddb6de347f2ca90c29d42df016d43a6">#REF!</definedName>
    <definedName name="N_9fca3565476f8210112c4faf016d43f3" localSheetId="1">事業概要説明資料!#REF!</definedName>
    <definedName name="N_9fca3565476f8210112c4faf016d43f3">#REF!</definedName>
    <definedName name="N_a011e1e74772ca90c29d42df016d43fe" localSheetId="1">事業概要説明資料!$H$1661</definedName>
    <definedName name="N_a011e1e74772ca90c29d42df016d43fe">#REF!</definedName>
    <definedName name="N_a0ca7165476f8210112c4faf016d4379" localSheetId="1">事業概要説明資料!#REF!</definedName>
    <definedName name="N_a0ca7165476f8210112c4faf016d4379">#REF!</definedName>
    <definedName name="N_a29af525476f8210112c4faf016d43cd" localSheetId="1">事業概要説明資料!#REF!</definedName>
    <definedName name="N_a29af525476f8210112c4faf016d43cd">#REF!</definedName>
    <definedName name="N_a2aaf925476f8210112c4faf016d436d" localSheetId="1">事業概要説明資料!#REF!</definedName>
    <definedName name="N_a2aaf925476f8210112c4faf016d436d">#REF!</definedName>
    <definedName name="N_a39a3925476f8210112c4faf016d436b" localSheetId="1">事業概要説明資料!#REF!</definedName>
    <definedName name="N_a39a3925476f8210112c4faf016d436b">#REF!</definedName>
    <definedName name="N_a3aa3d25476f8210112c4faf016d432c" localSheetId="1">事業概要説明資料!#REF!</definedName>
    <definedName name="N_a3aa3d25476f8210112c4faf016d432c">#REF!</definedName>
    <definedName name="N_a3ca7565476f8210112c4faf016d4339" localSheetId="1">事業概要説明資料!#REF!</definedName>
    <definedName name="N_a3ca7565476f8210112c4faf016d4339">#REF!</definedName>
    <definedName name="N_a48a7125476f8210112c4faf016d4385" localSheetId="1">事業概要説明資料!#REF!</definedName>
    <definedName name="N_a48a7125476f8210112c4faf016d4385">#REF!</definedName>
    <definedName name="N_a4ba7d25476f8210112c4faf016d4381" localSheetId="1">事業概要説明資料!$H$2472</definedName>
    <definedName name="N_a4ba7d25476f8210112c4faf016d4381">#REF!</definedName>
    <definedName name="N_a5c665a747b2ca90c29d42df016d4342" localSheetId="1">事業概要説明資料!$H$712</definedName>
    <definedName name="N_a5c665a747b2ca90c29d42df016d4342">#REF!</definedName>
    <definedName name="N_a68af125476f8210112c4faf016d43a8" localSheetId="1">事業概要説明資料!#REF!</definedName>
    <definedName name="N_a68af125476f8210112c4faf016d43a8">#REF!</definedName>
    <definedName name="N_a6ca3565476f8210112c4faf016d4369" localSheetId="1">事業概要説明資料!#REF!</definedName>
    <definedName name="N_a6ca3565476f8210112c4faf016d4369">#REF!</definedName>
    <definedName name="N_a75529a347b2ca90c29d42df016d43d7" localSheetId="1">事業概要説明資料!$H$5469</definedName>
    <definedName name="N_a75529a347b2ca90c29d42df016d43d7">#REF!</definedName>
    <definedName name="N_a7f284c247a70610112c4faf016d4360" localSheetId="1">事業概要説明資料!#REF!</definedName>
    <definedName name="N_a7f284c247a70610112c4faf016d4360">#REF!</definedName>
    <definedName name="N_a88a7125476f8210112c4faf016d4373" localSheetId="1">事業概要説明資料!$H$259</definedName>
    <definedName name="N_a88a7125476f8210112c4faf016d4373">#REF!</definedName>
    <definedName name="N_a8ab25e347f2ca90c29d42df016d43d6" localSheetId="1">事業概要説明資料!$H$2940</definedName>
    <definedName name="N_a8ab25e347f2ca90c29d42df016d43d6">#REF!</definedName>
    <definedName name="N_a8ba7d25476f8210112c4faf016d436f" localSheetId="1">事業概要説明資料!#REF!</definedName>
    <definedName name="N_a8ba7d25476f8210112c4faf016d436f">#REF!</definedName>
    <definedName name="N_a92521a347b2ca90c29d42df016d430f" localSheetId="1">事業概要説明資料!$H$3859</definedName>
    <definedName name="N_a92521a347b2ca90c29d42df016d430f">#REF!</definedName>
    <definedName name="N_a959256f47b2ca90c29d42df016d4323" localSheetId="1">事業概要説明資料!$H$1594</definedName>
    <definedName name="N_a959256f47b2ca90c29d42df016d4323">#REF!</definedName>
    <definedName name="N_a9caf165476f8210112c4faf016d436e" localSheetId="1">事業概要説明資料!#REF!</definedName>
    <definedName name="N_a9caf165476f8210112c4faf016d436e">#REF!</definedName>
    <definedName name="N_aaca3565476f8210112c4faf016d4357" localSheetId="1">事業概要説明資料!#REF!</definedName>
    <definedName name="N_aaca3565476f8210112c4faf016d4357">#REF!</definedName>
    <definedName name="N_acaa7925476f8210112c4faf016d4353" localSheetId="1">事業概要説明資料!#REF!</definedName>
    <definedName name="N_acaa7925476f8210112c4faf016d4353">#REF!</definedName>
    <definedName name="N_adcaf165476f8210112c4faf016d4377" localSheetId="1">事業概要説明資料!#REF!</definedName>
    <definedName name="N_adcaf165476f8210112c4faf016d4377">#REF!</definedName>
    <definedName name="N_ae9af525476f8210112c4faf016d43de" localSheetId="1">事業概要説明資料!#REF!</definedName>
    <definedName name="N_ae9af525476f8210112c4faf016d43de">#REF!</definedName>
    <definedName name="N_af9a3925476f8210112c4faf016d437c" localSheetId="1">事業概要説明資料!#REF!</definedName>
    <definedName name="N_af9a3925476f8210112c4faf016d437c">#REF!</definedName>
    <definedName name="N_af9b25e347f2ca90c29d42df016d431a" localSheetId="1">事業概要説明資料!$H$616</definedName>
    <definedName name="N_af9b25e347f2ca90c29d42df016d431a">#REF!</definedName>
    <definedName name="N_afaa3d25476f8210112c4faf016d433d" localSheetId="1">事業概要説明資料!#REF!</definedName>
    <definedName name="N_afaa3d25476f8210112c4faf016d433d">#REF!</definedName>
    <definedName name="N_b0ba7d25476f8210112c4faf016d4393" localSheetId="1">事業概要説明資料!$H$2542</definedName>
    <definedName name="N_b0ba7d25476f8210112c4faf016d4393">#REF!</definedName>
    <definedName name="N_b1caf165476f8210112c4faf016d43bd" localSheetId="1">事業概要説明資料!#REF!</definedName>
    <definedName name="N_b1caf165476f8210112c4faf016d43bd">#REF!</definedName>
    <definedName name="N_b373696f4772ca90c29d42df016d4325" localSheetId="1">事業概要説明資料!$H$3071</definedName>
    <definedName name="N_b373696f4772ca90c29d42df016d4325">#REF!</definedName>
    <definedName name="N_b4aa7925476f8210112c4faf016d4399" localSheetId="1">事業概要説明資料!#REF!</definedName>
    <definedName name="N_b4aa7925476f8210112c4faf016d4399">#REF!</definedName>
    <definedName name="N_b4ff51274772ca90c29d42df016d4304" localSheetId="1">事業概要説明資料!$H$5398</definedName>
    <definedName name="N_b4ff51274772ca90c29d42df016d4304">#REF!</definedName>
    <definedName name="N_b5caf165476f8210112c4faf016d43ab" localSheetId="1">事業概要説明資料!$H$4815</definedName>
    <definedName name="N_b5caf165476f8210112c4faf016d43ab">#REF!</definedName>
    <definedName name="N_b7df5de34772ca90c29d42df016d439e" localSheetId="1">事業概要説明資料!$H$2510</definedName>
    <definedName name="N_b7df5de34772ca90c29d42df016d439e">#REF!</definedName>
    <definedName name="N_b89ab525476f8210112c4faf016d438b" localSheetId="1">事業概要説明資料!#REF!</definedName>
    <definedName name="N_b89ab525476f8210112c4faf016d438b">#REF!</definedName>
    <definedName name="N_b8ca7165476f8210112c4faf016d439c" localSheetId="1">事業概要説明資料!#REF!</definedName>
    <definedName name="N_b8ca7165476f8210112c4faf016d439c">#REF!</definedName>
    <definedName name="N_b9aab925476f8210112c4faf016d438e" localSheetId="1">事業概要説明資料!#REF!</definedName>
    <definedName name="N_b9aab925476f8210112c4faf016d438e">#REF!</definedName>
    <definedName name="N_b9caf165476f8210112c4faf016d4389" localSheetId="1">事業概要説明資料!#REF!</definedName>
    <definedName name="N_b9caf165476f8210112c4faf016d4389">#REF!</definedName>
    <definedName name="N_ba9af525476f8210112c4faf016d43f0" localSheetId="1">事業概要説明資料!#REF!</definedName>
    <definedName name="N_ba9af525476f8210112c4faf016d43f0">#REF!</definedName>
    <definedName name="N_bbca7565476f8210112c4faf016d437e" localSheetId="1">事業概要説明資料!$H$5050</definedName>
    <definedName name="N_bbca7565476f8210112c4faf016d437e">#REF!</definedName>
    <definedName name="N_bc9ab525476f8210112c4faf016d4369" localSheetId="1">事業概要説明資料!#REF!</definedName>
    <definedName name="N_bc9ab525476f8210112c4faf016d4369">#REF!</definedName>
    <definedName name="N_bcba7d25476f8210112c4faf016d43a4" localSheetId="1">事業概要説明資料!#REF!</definedName>
    <definedName name="N_bcba7d25476f8210112c4faf016d43a4">#REF!</definedName>
    <definedName name="N_bcca7165476f8210112c4faf016d438a" localSheetId="1">事業概要説明資料!#REF!</definedName>
    <definedName name="N_bcca7165476f8210112c4faf016d438a">#REF!</definedName>
    <definedName name="N_bd1821ab47b2ca90c29d42df016d43d0" localSheetId="1">事業概要説明資料!#REF!</definedName>
    <definedName name="N_bd1821ab47b2ca90c29d42df016d43d0">#REF!</definedName>
    <definedName name="N_bdaab925476f8210112c4faf016d437c" localSheetId="1">事業概要説明資料!#REF!</definedName>
    <definedName name="N_bdaab925476f8210112c4faf016d437c">#REF!</definedName>
    <definedName name="N_bfca7565476f8210112c4faf016d436c" localSheetId="1">事業概要説明資料!#REF!</definedName>
    <definedName name="N_bfca7565476f8210112c4faf016d436c">#REF!</definedName>
    <definedName name="N_c1ba7d25476f8210112c4faf016d43ba" localSheetId="1">事業概要説明資料!#REF!</definedName>
    <definedName name="N_c1ba7d25476f8210112c4faf016d43ba">#REF!</definedName>
    <definedName name="N_c22f9d634772ca90c29d42df016d43a4" localSheetId="1">事業概要説明資料!$H$5120</definedName>
    <definedName name="N_c22f9d634772ca90c29d42df016d43a4">#REF!</definedName>
    <definedName name="N_c28af125476f8210112c4faf016d4303" localSheetId="1">事業概要説明資料!#REF!</definedName>
    <definedName name="N_c28af125476f8210112c4faf016d4303">#REF!</definedName>
    <definedName name="N_c2caf165476f8210112c4faf016d43e4" localSheetId="1">事業概要説明資料!$H$4851</definedName>
    <definedName name="N_c2caf165476f8210112c4faf016d43e4">#REF!</definedName>
    <definedName name="N_c4aa3925476f8210112c4faf016d43e0" localSheetId="1">事業概要説明資料!#REF!</definedName>
    <definedName name="N_c4aa3925476f8210112c4faf016d43e0">#REF!</definedName>
    <definedName name="N_c62cc2c5c38d9a109276b20115013111" localSheetId="1">事業概要説明資料!#REF!</definedName>
    <definedName name="N_c62cc2c5c38d9a109276b20115013111">#REF!</definedName>
    <definedName name="N_c68ab125476f8210112c4faf016d43f1" localSheetId="1">事業概要説明資料!#REF!</definedName>
    <definedName name="N_c68ab125476f8210112c4faf016d43f1">#REF!</definedName>
    <definedName name="N_c6baad2347f2ca90c29d42df016d43a8" localSheetId="1">事業概要説明資料!$H$479</definedName>
    <definedName name="N_c6baad2347f2ca90c29d42df016d43a8">#REF!</definedName>
    <definedName name="N_c70eee3447745a50a65a9dab116d433d" localSheetId="1">事業概要説明資料!#REF!</definedName>
    <definedName name="N_c70eee3447745a50a65a9dab116d433d">#REF!</definedName>
    <definedName name="N_c78a3525476f8210112c4faf016d4366" localSheetId="1">事業概要説明資料!#REF!</definedName>
    <definedName name="N_c78a3525476f8210112c4faf016d4366">#REF!</definedName>
    <definedName name="N_c79a3925476f8210112c4faf016d4329" localSheetId="1">事業概要説明資料!$H$923</definedName>
    <definedName name="N_c79a3925476f8210112c4faf016d4329">#REF!</definedName>
    <definedName name="N_c7aaf925476f8210112c4faf016d43da" localSheetId="1">事業概要説明資料!#REF!</definedName>
    <definedName name="N_c7aaf925476f8210112c4faf016d43da">#REF!</definedName>
    <definedName name="N_c8ba7d25476f8210112c4faf016d430d" localSheetId="1">事業概要説明資料!#REF!</definedName>
    <definedName name="N_c8ba7d25476f8210112c4faf016d430d">#REF!</definedName>
    <definedName name="N_ca9af525476f8210112c4faf016d4369" localSheetId="1">事業概要説明資料!#REF!</definedName>
    <definedName name="N_ca9af525476f8210112c4faf016d4369">#REF!</definedName>
    <definedName name="N_cb9a3925476f8210112c4faf016d4317" localSheetId="1">事業概要説明資料!#REF!</definedName>
    <definedName name="N_cb9a3925476f8210112c4faf016d4317">#REF!</definedName>
    <definedName name="N_cc384e6047785250112c4faf016d43e9" localSheetId="1">事業概要説明資料!#REF!</definedName>
    <definedName name="N_cc384e6047785250112c4faf016d43e9">#REF!</definedName>
    <definedName name="N_cc9a7525476f8210112c4faf016d4387" localSheetId="1">事業概要説明資料!#REF!</definedName>
    <definedName name="N_cc9a7525476f8210112c4faf016d4387">#REF!</definedName>
    <definedName name="N_cca4692347b2ca90c29d42df016d435c" localSheetId="1">事業概要説明資料!$H$5360</definedName>
    <definedName name="N_cca4692347b2ca90c29d42df016d435c">#REF!</definedName>
    <definedName name="N_cd8a7125476f8210112c4faf016d43df" localSheetId="1">事業概要説明資料!#REF!</definedName>
    <definedName name="N_cd8a7125476f8210112c4faf016d43df">#REF!</definedName>
    <definedName name="N_cdcaf165476f8210112c4faf016d430f" localSheetId="1">事業概要説明資料!#REF!</definedName>
    <definedName name="N_cdcaf165476f8210112c4faf016d430f">#REF!</definedName>
    <definedName name="N_ce9261eb4772ca90c29d42df016d43ec" localSheetId="1">事業概要説明資料!$H$680</definedName>
    <definedName name="N_ce9261eb4772ca90c29d42df016d43ec">#REF!</definedName>
    <definedName name="N_ceca3565476f8210112c4faf016d4305" localSheetId="1">事業概要説明資料!#REF!</definedName>
    <definedName name="N_ceca3565476f8210112c4faf016d4305">#REF!</definedName>
    <definedName name="N_cfca3565476f8210112c4faf016d43c3" localSheetId="1">事業概要説明資料!#REF!</definedName>
    <definedName name="N_cfca3565476f8210112c4faf016d43c3">#REF!</definedName>
    <definedName name="N_d2aab925476f8210112c4faf016d43f9" localSheetId="1">事業概要説明資料!#REF!</definedName>
    <definedName name="N_d2aab925476f8210112c4faf016d43f9">#REF!</definedName>
    <definedName name="N_d39a3925476f8210112c4faf016d433b" localSheetId="1">事業概要説明資料!#REF!</definedName>
    <definedName name="N_d39a3925476f8210112c4faf016d433b">#REF!</definedName>
    <definedName name="N_d3aaf925476f8210112c4faf016d43ec" localSheetId="1">事業概要説明資料!#REF!</definedName>
    <definedName name="N_d3aaf925476f8210112c4faf016d43ec">#REF!</definedName>
    <definedName name="N_d3ca7565476f8210112c4faf016d4309" localSheetId="1">事業概要説明資料!#REF!</definedName>
    <definedName name="N_d3ca7565476f8210112c4faf016d4309">#REF!</definedName>
    <definedName name="N_d43261ab4772ca90c29d42df016d43a3" localSheetId="1">事業概要説明資料!$H$96</definedName>
    <definedName name="N_d43261ab4772ca90c29d42df016d43a3">#REF!</definedName>
    <definedName name="N_d58ab125476f8210112c4faf016d4303" localSheetId="1">事業概要説明資料!#REF!</definedName>
    <definedName name="N_d58ab125476f8210112c4faf016d4303">#REF!</definedName>
    <definedName name="N_d6b6e1a747b2ca90c29d42df016d434f" localSheetId="1">事業概要説明資料!$H$2189</definedName>
    <definedName name="N_d6b6e1a747b2ca90c29d42df016d434f">#REF!</definedName>
    <definedName name="N_d6bafd25476f8210112c4faf016d4354" localSheetId="1">事業概要説明資料!#REF!</definedName>
    <definedName name="N_d6bafd25476f8210112c4faf016d4354">#REF!</definedName>
    <definedName name="N_d6ca3565476f8210112c4faf016d4339" localSheetId="1">事業概要説明資料!#REF!</definedName>
    <definedName name="N_d6ca3565476f8210112c4faf016d4339">#REF!</definedName>
    <definedName name="N_d810a5274772ca90c29d42df016d4324" localSheetId="1">事業概要説明資料!$H$3687</definedName>
    <definedName name="N_d810a5274772ca90c29d42df016d4324">#REF!</definedName>
    <definedName name="N_d88d156f4732ca90c29d42df016d43fe" localSheetId="1">事業概要説明資料!$H$2259</definedName>
    <definedName name="N_d88d156f4732ca90c29d42df016d43fe">#REF!</definedName>
    <definedName name="N_d8b5e5e347b2ca90c29d42df016d432f" localSheetId="1">事業概要説明資料!$H$4353</definedName>
    <definedName name="N_d8b5e5e347b2ca90c29d42df016d432f">#REF!</definedName>
    <definedName name="N_d8ba7d25476f8210112c4faf016d431f" localSheetId="1">事業概要説明資料!#REF!</definedName>
    <definedName name="N_d8ba7d25476f8210112c4faf016d431f">#REF!</definedName>
    <definedName name="N_d98a7125476f8210112c4faf016d43f1" localSheetId="1">事業概要説明資料!#REF!</definedName>
    <definedName name="N_d98a7125476f8210112c4faf016d43f1">#REF!</definedName>
    <definedName name="N_d9caf165476f8210112c4faf016d4331" localSheetId="1">事業概要説明資料!$H$4571</definedName>
    <definedName name="N_d9caf165476f8210112c4faf016d4331">#REF!</definedName>
    <definedName name="N_d9caf165476f8210112c4faf016d435c" localSheetId="1">事業概要説明資料!$H$4777</definedName>
    <definedName name="N_d9caf165476f8210112c4faf016d435c">#REF!</definedName>
    <definedName name="N_dc4a4e10c33c92509276b20115013191" localSheetId="1">事業概要説明資料!#REF!</definedName>
    <definedName name="N_dc4a4e10c33c92509276b20115013191">#REF!</definedName>
    <definedName name="N_dc9a7525476f8210112c4faf016d43b2" localSheetId="1">事業概要説明資料!#REF!</definedName>
    <definedName name="N_dc9a7525476f8210112c4faf016d43b2">#REF!</definedName>
    <definedName name="N_dcaa7925476f8210112c4faf016d4313" localSheetId="1">事業概要説明資料!$H$1380</definedName>
    <definedName name="N_dcaa7925476f8210112c4faf016d4313">#REF!</definedName>
    <definedName name="N_dcc1216b4772ca90c29d42df016d43e2" localSheetId="1">事業概要説明資料!$H$3380</definedName>
    <definedName name="N_dcc1216b4772ca90c29d42df016d43e2">#REF!</definedName>
    <definedName name="N_dcca7165476f8210112c4faf016d4336" localSheetId="1">事業概要説明資料!$H$4422</definedName>
    <definedName name="N_dcca7165476f8210112c4faf016d4336">#REF!</definedName>
    <definedName name="N_de8af125476f8210112c4faf016d4314" localSheetId="1">事業概要説明資料!#REF!</definedName>
    <definedName name="N_de8af125476f8210112c4faf016d4314">#REF!</definedName>
    <definedName name="N_e0aa7925476f8210112c4faf016d4369" localSheetId="1">事業概要説明資料!#REF!</definedName>
    <definedName name="N_e0aa7925476f8210112c4faf016d4369">#REF!</definedName>
    <definedName name="N_e1aab925476f8210112c4faf016d431b" localSheetId="1">事業概要説明資料!#REF!</definedName>
    <definedName name="N_e1aab925476f8210112c4faf016d431b">#REF!</definedName>
    <definedName name="N_e25b29a347f2ca90c29d42df016d43a0" localSheetId="1">事業概要説明資料!$H$175</definedName>
    <definedName name="N_e25b29a347f2ca90c29d42df016d43a0">#REF!</definedName>
    <definedName name="N_e2bafd25476f8210112c4faf016d4366" localSheetId="1">事業概要説明資料!#REF!</definedName>
    <definedName name="N_e2bafd25476f8210112c4faf016d4366">#REF!</definedName>
    <definedName name="N_e32a29ef47b2ca90c29d42df016d432b" localSheetId="1">事業概要説明資料!$H$1128</definedName>
    <definedName name="N_e32a29ef47b2ca90c29d42df016d432b">#REF!</definedName>
    <definedName name="N_e516a92747b2ca90c29d42df016d436f" localSheetId="1">事業概要説明資料!$H$1773</definedName>
    <definedName name="N_e516a92747b2ca90c29d42df016d436f">#REF!</definedName>
    <definedName name="N_e59af525476f8210112c4faf016d4334" localSheetId="1">事業概要説明資料!#REF!</definedName>
    <definedName name="N_e59af525476f8210112c4faf016d4334">#REF!</definedName>
    <definedName name="N_e5babd25476f8210112c4faf016d4376" localSheetId="1">事業概要説明資料!$H$3305</definedName>
    <definedName name="N_e5babd25476f8210112c4faf016d4376">#REF!</definedName>
    <definedName name="N_e7ba3165476f8210112c4faf016d4361" localSheetId="1">事業概要説明資料!#REF!</definedName>
    <definedName name="N_e7ba3165476f8210112c4faf016d4361">#REF!</definedName>
    <definedName name="N_e98ab125476f8210112c4faf016d4358" localSheetId="1">事業概要説明資料!#REF!</definedName>
    <definedName name="N_e98ab125476f8210112c4faf016d4358">#REF!</definedName>
    <definedName name="N_e9c665a747b2ca90c29d42df016d4333" localSheetId="1">事業概要説明資料!$H$648</definedName>
    <definedName name="N_e9c665a747b2ca90c29d42df016d4333">#REF!</definedName>
    <definedName name="N_eabafd25476f8210112c4faf016d4399" localSheetId="1">事業概要説明資料!#REF!</definedName>
    <definedName name="N_eabafd25476f8210112c4faf016d4399">#REF!</definedName>
    <definedName name="N_eb1725e747b2ca90c29d42df016d432d" localSheetId="1">事業概要説明資料!$H$4071</definedName>
    <definedName name="N_eb1725e747b2ca90c29d42df016d432d">#REF!</definedName>
    <definedName name="N_eb3769e747b2ca90c29d42df016d4329" localSheetId="1">事業概要説明資料!$H$3136</definedName>
    <definedName name="N_eb3769e747b2ca90c29d42df016d4329">#REF!</definedName>
    <definedName name="N_ebba3165476f8210112c4faf016d434f" localSheetId="1">事業概要説明資料!#REF!</definedName>
    <definedName name="N_ebba3165476f8210112c4faf016d434f">#REF!</definedName>
    <definedName name="N_ec9ab525476f8210112c4faf016d4319" localSheetId="1">事業概要説明資料!#REF!</definedName>
    <definedName name="N_ec9ab525476f8210112c4faf016d4319">#REF!</definedName>
    <definedName name="N_ecca7165476f8210112c4faf016d435a" localSheetId="1">事業概要説明資料!$H$4462</definedName>
    <definedName name="N_ecca7165476f8210112c4faf016d435a">#REF!</definedName>
    <definedName name="N_ed8ab125476f8210112c4faf016d4346" localSheetId="1">事業概要説明資料!#REF!</definedName>
    <definedName name="N_ed8ab125476f8210112c4faf016d4346">#REF!</definedName>
    <definedName name="N_edaab925476f8210112c4faf016d433c" localSheetId="1">事業概要説明資料!#REF!</definedName>
    <definedName name="N_edaab925476f8210112c4faf016d433c">#REF!</definedName>
    <definedName name="N_eddb6de347f2ca90c29d42df016d43e0" localSheetId="1">事業概要説明資料!#REF!</definedName>
    <definedName name="N_eddb6de347f2ca90c29d42df016d43e0">#REF!</definedName>
    <definedName name="N_eebafd25476f8210112c4faf016d4387" localSheetId="1">事業概要説明資料!#REF!</definedName>
    <definedName name="N_eebafd25476f8210112c4faf016d4387">#REF!</definedName>
    <definedName name="N_eebed9234772ca90c29d42df016d4383" localSheetId="1">事業概要説明資料!$H$4680</definedName>
    <definedName name="N_eebed9234772ca90c29d42df016d4383">#REF!</definedName>
    <definedName name="N_efca7565476f8210112c4faf016d431a" localSheetId="1">事業概要説明資料!#REF!</definedName>
    <definedName name="N_efca7565476f8210112c4faf016d431a">#REF!</definedName>
    <definedName name="N_efd8612f47b2ca90c29d42df016d4361" localSheetId="1">事業概要説明資料!$H$3719</definedName>
    <definedName name="N_efd8612f47b2ca90c29d42df016d4361">#REF!</definedName>
    <definedName name="N_f0aa7925476f8210112c4faf016d437b" localSheetId="1">事業概要説明資料!#REF!</definedName>
    <definedName name="N_f0aa7925476f8210112c4faf016d437b">#REF!</definedName>
    <definedName name="N_f18ab125476f8210112c4faf016d438c" localSheetId="1">事業概要説明資料!#REF!</definedName>
    <definedName name="N_f18ab125476f8210112c4faf016d438c">#REF!</definedName>
    <definedName name="N_f19af525476f8210112c4faf016d4346" localSheetId="1">事業概要説明資料!#REF!</definedName>
    <definedName name="N_f19af525476f8210112c4faf016d4346">#REF!</definedName>
    <definedName name="N_f1babd25476f8210112c4faf016d4388" localSheetId="1">事業概要説明資料!#REF!</definedName>
    <definedName name="N_f1babd25476f8210112c4faf016d4388">#REF!</definedName>
    <definedName name="N_f28a3525476f8210112c4faf016d4301" localSheetId="1">事業概要説明資料!#REF!</definedName>
    <definedName name="N_f28a3525476f8210112c4faf016d4301">#REF!</definedName>
    <definedName name="N_f2ca3565476f8210112c4faf016d43b2" localSheetId="1">事業概要説明資料!#REF!</definedName>
    <definedName name="N_f2ca3565476f8210112c4faf016d43b2">#REF!</definedName>
    <definedName name="N_f31465ef4772ca90c29d42df016d4316" localSheetId="1">事業概要説明資料!$H$4178</definedName>
    <definedName name="N_f31465ef4772ca90c29d42df016d4316">#REF!</definedName>
    <definedName name="N_f39a3925476f8210112c4faf016d439b" localSheetId="1">事業概要説明資料!#REF!</definedName>
    <definedName name="N_f39a3925476f8210112c4faf016d439b">#REF!</definedName>
    <definedName name="N_f3aa3d25476f8210112c4faf016d4353" localSheetId="1">事業概要説明資料!#REF!</definedName>
    <definedName name="N_f3aa3d25476f8210112c4faf016d4353">#REF!</definedName>
    <definedName name="N_f40421ef4772ca90c29d42df016d43ad" localSheetId="1">事業概要説明資料!$H$1346</definedName>
    <definedName name="N_f40421ef4772ca90c29d42df016d43ad">#REF!</definedName>
    <definedName name="N_f48a7125476f8210112c4faf016d43ac" localSheetId="1">事業概要説明資料!#REF!</definedName>
    <definedName name="N_f48a7125476f8210112c4faf016d43ac">#REF!</definedName>
    <definedName name="N_f48c1dab4732ca90c29d42df016d4365" localSheetId="1">事業概要説明資料!$H$4279</definedName>
    <definedName name="N_f48c1dab4732ca90c29d42df016d4365">#REF!</definedName>
    <definedName name="N_f6bafd25476f8210112c4faf016d43ab" localSheetId="1">事業概要説明資料!#REF!</definedName>
    <definedName name="N_f6bafd25476f8210112c4faf016d43ab">#REF!</definedName>
    <definedName name="N_f6ca3565476f8210112c4faf016d43a0" localSheetId="1">事業概要説明資料!#REF!</definedName>
    <definedName name="N_f6ca3565476f8210112c4faf016d43a0">#REF!</definedName>
    <definedName name="N_f7ba3165476f8210112c4faf016d43d8" localSheetId="1">事業概要説明資料!$H$4143</definedName>
    <definedName name="N_f7ba3165476f8210112c4faf016d43d8">#REF!</definedName>
    <definedName name="N_fa8a3525476f8210112c4faf016d4344" localSheetId="1">事業概要説明資料!#REF!</definedName>
    <definedName name="N_fa8a3525476f8210112c4faf016d4344">#REF!</definedName>
    <definedName name="N_fbba3165476f8210112c4faf016d43b6" localSheetId="1">事業概要説明資料!#REF!</definedName>
    <definedName name="N_fbba3165476f8210112c4faf016d43b6">#REF!</definedName>
    <definedName name="N_fc71252b4772ca90c29d42df016d43bd" localSheetId="1">事業概要説明資料!$H$549</definedName>
    <definedName name="N_fc71252b4772ca90c29d42df016d43bd">#REF!</definedName>
    <definedName name="N_fd9af525476f8210112c4faf016d4357" localSheetId="1">事業概要説明資料!#REF!</definedName>
    <definedName name="N_fd9af525476f8210112c4faf016d4357">#REF!</definedName>
    <definedName name="N_fdbabd25476f8210112c4faf016d4399" localSheetId="1">事業概要説明資料!#REF!</definedName>
    <definedName name="N_fdbabd25476f8210112c4faf016d4399">#REF!</definedName>
    <definedName name="N_fe4021674772ca90c29d42df016d43c1" localSheetId="1">事業概要説明資料!$H$4712</definedName>
    <definedName name="N_fe4021674772ca90c29d42df016d43c1">#REF!</definedName>
    <definedName name="N_ffba3165476f8210112c4faf016d4394" localSheetId="1">事業概要説明資料!$H$4004</definedName>
    <definedName name="N_ffba3165476f8210112c4faf016d4394">#REF!</definedName>
    <definedName name="N_ffbe1d234772ca90c29d42df016d4354" localSheetId="1">事業概要説明資料!$H$5263</definedName>
    <definedName name="N_ffbe1d234772ca90c29d42df016d4354">#REF!</definedName>
    <definedName name="print" localSheetId="0">予算事業一覧!print</definedName>
    <definedName name="_xlnm.Print_Area" localSheetId="1">事業概要説明資料!$A$1:$AY$5677</definedName>
    <definedName name="_xlnm.Print_Area" localSheetId="0">予算事業一覧!$A$1:$I$365</definedName>
    <definedName name="print_out" localSheetId="0">予算事業一覧!print_out</definedName>
    <definedName name="_xlnm.Print_Titles" localSheetId="0">予算事業一覧!$3:$7</definedName>
    <definedName name="介護予防に取り組む介護事業者支援事業">事業概要説明資料!$H$2709</definedName>
    <definedName name="重度障がい者等タクシー料金給付事業">事業概要説明資料!$H$1415</definedName>
    <definedName name="難聴高齢者補聴器購入費助成事業">事業概要説明資料!$H$2673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64" i="3" l="1"/>
  <c r="F349" i="3" l="1"/>
  <c r="F348" i="3"/>
  <c r="AJ5562" i="4"/>
  <c r="F361" i="3"/>
  <c r="F360" i="3"/>
  <c r="AJ5670" i="4"/>
  <c r="F149" i="3"/>
  <c r="F357" i="3" l="1"/>
  <c r="F356" i="3"/>
  <c r="G8" i="3" l="1"/>
  <c r="G9" i="3"/>
  <c r="AJ5182" i="4" l="1"/>
  <c r="AA5182" i="4"/>
  <c r="AJ4673" i="4"/>
  <c r="AA4673" i="4"/>
  <c r="AJ1964" i="4" l="1"/>
  <c r="F146" i="3" l="1"/>
  <c r="AJ1487" i="4"/>
  <c r="F119" i="3"/>
  <c r="F93" i="3"/>
  <c r="AJ1948" i="4"/>
  <c r="AJ1950" i="4"/>
  <c r="F113" i="3"/>
  <c r="F59" i="3"/>
  <c r="AJ860" i="4"/>
  <c r="F81" i="3"/>
  <c r="F89" i="3" l="1"/>
  <c r="F88" i="3"/>
  <c r="AJ1404" i="4"/>
  <c r="F84" i="3"/>
  <c r="F85" i="3"/>
  <c r="F107" i="3"/>
  <c r="F133" i="3"/>
  <c r="F61" i="3"/>
  <c r="F63" i="3"/>
  <c r="F15" i="3"/>
  <c r="F33" i="3"/>
  <c r="AJ457" i="4"/>
  <c r="F205" i="3"/>
  <c r="F151" i="3"/>
  <c r="F241" i="3"/>
  <c r="F277" i="3" l="1"/>
  <c r="F273" i="3"/>
  <c r="F303" i="3"/>
  <c r="F320" i="3"/>
  <c r="F299" i="3"/>
  <c r="F297" i="3"/>
  <c r="F305" i="3"/>
  <c r="G283" i="3"/>
  <c r="G282" i="3"/>
  <c r="G317" i="3"/>
  <c r="G316" i="3"/>
  <c r="AJ5633" i="4"/>
  <c r="AJ2081" i="4" l="1"/>
  <c r="AJ1372" i="4" l="1"/>
  <c r="AJ1370" i="4"/>
  <c r="AA1372" i="4"/>
  <c r="AA1370" i="4"/>
  <c r="AA1373" i="4" l="1"/>
  <c r="F75" i="3"/>
  <c r="F77" i="3" l="1"/>
  <c r="AJ1158" i="4"/>
  <c r="AA1191" i="4"/>
  <c r="AJ1191" i="4"/>
  <c r="E126" i="3" l="1"/>
  <c r="E127" i="3"/>
  <c r="AA2081" i="4"/>
  <c r="AA1970" i="4" l="1"/>
  <c r="F87" i="3"/>
  <c r="AJ1970" i="4" l="1"/>
  <c r="F201" i="3"/>
  <c r="F313" i="3"/>
  <c r="AA4923" i="4" l="1"/>
  <c r="AJ4923" i="4"/>
  <c r="AA2965" i="4"/>
  <c r="AA2869" i="4"/>
  <c r="AA2837" i="4"/>
  <c r="AA2734" i="4"/>
  <c r="AA2666" i="4"/>
  <c r="AA2535" i="4"/>
  <c r="AA2602" i="4"/>
  <c r="AJ2602" i="4"/>
  <c r="AJ2634" i="4"/>
  <c r="AA2702" i="4"/>
  <c r="AJ2702" i="4"/>
  <c r="AJ2734" i="4"/>
  <c r="AA2766" i="4"/>
  <c r="AA2800" i="4"/>
  <c r="AJ2837" i="4"/>
  <c r="AJ2800" i="4"/>
  <c r="AJ2766" i="4"/>
  <c r="AJ5568" i="4" l="1"/>
  <c r="AJ5676" i="4"/>
  <c r="AJ5639" i="4"/>
  <c r="F238" i="3"/>
  <c r="AJ3336" i="4"/>
  <c r="F109" i="3"/>
  <c r="F147" i="3" l="1"/>
  <c r="AJ5427" i="4"/>
  <c r="AA5427" i="4"/>
  <c r="AJ5113" i="4"/>
  <c r="AA5079" i="4"/>
  <c r="AJ5079" i="4"/>
  <c r="AJ3997" i="4"/>
  <c r="F215" i="3"/>
  <c r="F365" i="3" s="1"/>
  <c r="G167" i="3"/>
  <c r="G166" i="3"/>
  <c r="G169" i="3"/>
  <c r="G168" i="3"/>
  <c r="AJ3442" i="4"/>
  <c r="G121" i="3"/>
  <c r="G120" i="3"/>
  <c r="G77" i="3"/>
  <c r="G76" i="3"/>
  <c r="AJ2010" i="4"/>
  <c r="AA2010" i="4"/>
  <c r="AJ1339" i="4" l="1"/>
  <c r="AA1158" i="4"/>
  <c r="AJ916" i="4"/>
  <c r="AJ864" i="4"/>
  <c r="F38" i="3"/>
  <c r="AA207" i="4"/>
  <c r="AJ207" i="4"/>
  <c r="AJ289" i="4"/>
  <c r="AA31" i="4" l="1"/>
  <c r="AA5676" i="4"/>
  <c r="AA5639" i="4"/>
  <c r="AJ5602" i="4"/>
  <c r="AA5602" i="4"/>
  <c r="AA5568" i="4"/>
  <c r="AJ5531" i="4"/>
  <c r="AA5531" i="4"/>
  <c r="AJ5499" i="4"/>
  <c r="AA5499" i="4"/>
  <c r="AJ5462" i="4"/>
  <c r="AA5462" i="4"/>
  <c r="AJ5391" i="4"/>
  <c r="AA5391" i="4"/>
  <c r="AJ5353" i="4"/>
  <c r="AA5353" i="4"/>
  <c r="AJ5321" i="4"/>
  <c r="AA5321" i="4"/>
  <c r="AJ5288" i="4"/>
  <c r="AA5288" i="4"/>
  <c r="AA5256" i="4"/>
  <c r="AJ5256" i="4"/>
  <c r="AJ5214" i="4"/>
  <c r="AA5214" i="4"/>
  <c r="AJ5150" i="4"/>
  <c r="AA5150" i="4"/>
  <c r="AA5113" i="4"/>
  <c r="AJ5043" i="4"/>
  <c r="AA5043" i="4"/>
  <c r="AA5000" i="4"/>
  <c r="AJ5000" i="4"/>
  <c r="AJ4964" i="4"/>
  <c r="AA4964" i="4"/>
  <c r="AJ4881" i="4"/>
  <c r="AA4881" i="4"/>
  <c r="AJ4844" i="4"/>
  <c r="AA4844" i="4"/>
  <c r="AJ4808" i="4"/>
  <c r="AA4808" i="4"/>
  <c r="AJ4770" i="4"/>
  <c r="AA4770" i="4"/>
  <c r="AJ4737" i="4"/>
  <c r="AA4737" i="4"/>
  <c r="AJ4705" i="4"/>
  <c r="AA4705" i="4"/>
  <c r="AJ4641" i="4"/>
  <c r="AA4641" i="4"/>
  <c r="AJ4609" i="4"/>
  <c r="AA4609" i="4"/>
  <c r="AJ4564" i="4"/>
  <c r="AA4564" i="4"/>
  <c r="AJ4529" i="4"/>
  <c r="AA4529" i="4"/>
  <c r="AJ4494" i="4"/>
  <c r="AA4494" i="4"/>
  <c r="AJ4455" i="4"/>
  <c r="AA4455" i="4"/>
  <c r="AJ4415" i="4"/>
  <c r="AA4415" i="4"/>
  <c r="AJ4379" i="4"/>
  <c r="AA4379" i="4"/>
  <c r="AJ4346" i="4"/>
  <c r="AA4346" i="4"/>
  <c r="AJ4304" i="4"/>
  <c r="AA4304" i="4"/>
  <c r="AJ4272" i="4"/>
  <c r="AA4272" i="4"/>
  <c r="AJ4235" i="4"/>
  <c r="AA4235" i="4"/>
  <c r="AJ4203" i="4"/>
  <c r="AA4203" i="4"/>
  <c r="AJ4171" i="4"/>
  <c r="AA4171" i="4"/>
  <c r="AJ4136" i="4"/>
  <c r="AA4136" i="4"/>
  <c r="AJ4099" i="4"/>
  <c r="AA4099" i="4"/>
  <c r="AJ4064" i="4"/>
  <c r="AA4064" i="4"/>
  <c r="AJ4032" i="4"/>
  <c r="AA4032" i="4"/>
  <c r="AA3997" i="4"/>
  <c r="AJ3957" i="4"/>
  <c r="AA3957" i="4"/>
  <c r="AJ3922" i="4"/>
  <c r="AA3922" i="4"/>
  <c r="AJ3886" i="4"/>
  <c r="AA3886" i="4"/>
  <c r="AJ3852" i="4"/>
  <c r="AA3852" i="4"/>
  <c r="AJ3816" i="4"/>
  <c r="AA3816" i="4"/>
  <c r="AJ3783" i="4"/>
  <c r="AA3783" i="4"/>
  <c r="AJ3751" i="4"/>
  <c r="AA3751" i="4"/>
  <c r="AJ3712" i="4"/>
  <c r="AA3712" i="4"/>
  <c r="AJ3680" i="4"/>
  <c r="AA3680" i="4"/>
  <c r="AJ3648" i="4"/>
  <c r="AA3648" i="4"/>
  <c r="AJ3616" i="4"/>
  <c r="AA3616" i="4"/>
  <c r="AA3582" i="4"/>
  <c r="AJ3582" i="4"/>
  <c r="AJ3542" i="4"/>
  <c r="AA3542" i="4"/>
  <c r="AJ3510" i="4"/>
  <c r="AA3510" i="4"/>
  <c r="AJ3477" i="4"/>
  <c r="AA3477" i="4"/>
  <c r="AA3442" i="4"/>
  <c r="AJ3407" i="4"/>
  <c r="AA3407" i="4"/>
  <c r="AJ3373" i="4"/>
  <c r="AA3373" i="4"/>
  <c r="AA3336" i="4"/>
  <c r="AJ3298" i="4"/>
  <c r="AA3298" i="4"/>
  <c r="AJ3261" i="4"/>
  <c r="AA3261" i="4"/>
  <c r="AJ3229" i="4"/>
  <c r="AA3229" i="4"/>
  <c r="AJ3197" i="4"/>
  <c r="AA3197" i="4"/>
  <c r="AJ3165" i="4"/>
  <c r="AA3165" i="4"/>
  <c r="AJ3129" i="4"/>
  <c r="AA3129" i="4"/>
  <c r="AJ3097" i="4"/>
  <c r="AA3097" i="4"/>
  <c r="AJ3064" i="4"/>
  <c r="AA3064" i="4"/>
  <c r="AJ3031" i="4"/>
  <c r="AA3031" i="4"/>
  <c r="AJ2998" i="4"/>
  <c r="AA2998" i="4"/>
  <c r="AJ2965" i="4"/>
  <c r="AJ2933" i="4"/>
  <c r="AA2933" i="4"/>
  <c r="AJ2901" i="4"/>
  <c r="AA2901" i="4"/>
  <c r="AJ2869" i="4"/>
  <c r="AJ2666" i="4"/>
  <c r="AA2634" i="4"/>
  <c r="AJ2535" i="4"/>
  <c r="AJ2503" i="4"/>
  <c r="AA2503" i="4"/>
  <c r="AJ2465" i="4"/>
  <c r="AA2465" i="4"/>
  <c r="AJ2410" i="4"/>
  <c r="AA2410" i="4"/>
  <c r="AJ2351" i="4"/>
  <c r="AA2351" i="4"/>
  <c r="AJ2319" i="4"/>
  <c r="AA2319" i="4"/>
  <c r="AA2284" i="4"/>
  <c r="AJ2284" i="4"/>
  <c r="AJ2252" i="4"/>
  <c r="AA2252" i="4"/>
  <c r="AJ2219" i="4"/>
  <c r="AA2219" i="4"/>
  <c r="AA2182" i="4"/>
  <c r="AJ2182" i="4"/>
  <c r="AJ2148" i="4"/>
  <c r="AA2148" i="4"/>
  <c r="AJ2114" i="4"/>
  <c r="AA2114" i="4"/>
  <c r="AJ2043" i="4"/>
  <c r="AA2043" i="4"/>
  <c r="AJ1917" i="4"/>
  <c r="AA1917" i="4"/>
  <c r="AJ1878" i="4"/>
  <c r="AA1878" i="4"/>
  <c r="AJ1839" i="4"/>
  <c r="AA1839" i="4"/>
  <c r="AJ1805" i="4"/>
  <c r="AA1805" i="4"/>
  <c r="AJ1766" i="4"/>
  <c r="AA1766" i="4"/>
  <c r="AJ1728" i="4"/>
  <c r="AA1728" i="4"/>
  <c r="AJ1686" i="4"/>
  <c r="AA1686" i="4"/>
  <c r="AJ1653" i="4"/>
  <c r="AA1653" i="4"/>
  <c r="AJ1619" i="4"/>
  <c r="AA1619" i="4"/>
  <c r="AJ1587" i="4"/>
  <c r="AA1587" i="4"/>
  <c r="AJ1553" i="4"/>
  <c r="AA1553" i="4"/>
  <c r="AJ1519" i="4"/>
  <c r="AA1519" i="4"/>
  <c r="AA1487" i="4"/>
  <c r="AJ1440" i="4"/>
  <c r="AA1440" i="4"/>
  <c r="AJ1407" i="4"/>
  <c r="AA1407" i="4"/>
  <c r="AJ1373" i="4"/>
  <c r="AA1339" i="4"/>
  <c r="AJ1304" i="4"/>
  <c r="AA1304" i="4"/>
  <c r="AJ1266" i="4"/>
  <c r="AA1266" i="4"/>
  <c r="AJ1223" i="4"/>
  <c r="AA1223" i="4"/>
  <c r="AJ1121" i="4"/>
  <c r="AA1121" i="4"/>
  <c r="AJ1089" i="4"/>
  <c r="AA1089" i="4"/>
  <c r="AJ1057" i="4"/>
  <c r="AA1057" i="4"/>
  <c r="AJ1022" i="4"/>
  <c r="AA1022" i="4"/>
  <c r="AJ990" i="4"/>
  <c r="AA990" i="4"/>
  <c r="AJ949" i="4"/>
  <c r="AA949" i="4"/>
  <c r="AA916" i="4"/>
  <c r="AJ800" i="4"/>
  <c r="AA800" i="4"/>
  <c r="AJ761" i="4"/>
  <c r="AA761" i="4"/>
  <c r="AJ705" i="4"/>
  <c r="AA705" i="4"/>
  <c r="AJ673" i="4"/>
  <c r="AA673" i="4"/>
  <c r="AJ641" i="4"/>
  <c r="AA641" i="4"/>
  <c r="AJ609" i="4"/>
  <c r="AA609" i="4"/>
  <c r="AJ575" i="4"/>
  <c r="AA575" i="4"/>
  <c r="AJ542" i="4"/>
  <c r="AA542" i="4"/>
  <c r="AJ506" i="4"/>
  <c r="AA506" i="4"/>
  <c r="AJ472" i="4"/>
  <c r="AA472" i="4"/>
  <c r="AJ426" i="4"/>
  <c r="AA426" i="4"/>
  <c r="AJ394" i="4"/>
  <c r="AA394" i="4"/>
  <c r="AJ361" i="4"/>
  <c r="AA361" i="4"/>
  <c r="AJ328" i="4"/>
  <c r="AA328" i="4"/>
  <c r="AJ294" i="4"/>
  <c r="AA294" i="4"/>
  <c r="AJ252" i="4"/>
  <c r="AA252" i="4"/>
  <c r="AJ168" i="4"/>
  <c r="AA168" i="4"/>
  <c r="AJ124" i="4"/>
  <c r="AA124" i="4"/>
  <c r="AJ89" i="4"/>
  <c r="AA89" i="4"/>
  <c r="AJ31" i="4"/>
  <c r="AA864" i="4" l="1"/>
  <c r="I365" i="3"/>
  <c r="I364" i="3"/>
  <c r="H364" i="3" s="1"/>
  <c r="E364" i="3"/>
  <c r="F363" i="3"/>
  <c r="E363" i="3"/>
  <c r="F362" i="3"/>
  <c r="E362" i="3"/>
  <c r="G361" i="3"/>
  <c r="G360" i="3"/>
  <c r="F359" i="3"/>
  <c r="E359" i="3"/>
  <c r="F358" i="3"/>
  <c r="E358" i="3"/>
  <c r="G357" i="3"/>
  <c r="G356" i="3"/>
  <c r="F355" i="3"/>
  <c r="E355" i="3"/>
  <c r="F354" i="3"/>
  <c r="E354" i="3"/>
  <c r="G353" i="3"/>
  <c r="G352" i="3"/>
  <c r="F351" i="3"/>
  <c r="E351" i="3"/>
  <c r="F350" i="3"/>
  <c r="E350" i="3"/>
  <c r="G349" i="3"/>
  <c r="G348" i="3"/>
  <c r="F347" i="3"/>
  <c r="E347" i="3"/>
  <c r="F346" i="3"/>
  <c r="E346" i="3"/>
  <c r="G345" i="3"/>
  <c r="G344" i="3"/>
  <c r="G343" i="3"/>
  <c r="G342" i="3"/>
  <c r="F341" i="3"/>
  <c r="E341" i="3"/>
  <c r="F340" i="3"/>
  <c r="E340" i="3"/>
  <c r="G339" i="3"/>
  <c r="G338" i="3"/>
  <c r="F337" i="3"/>
  <c r="E337" i="3"/>
  <c r="F336" i="3"/>
  <c r="E336" i="3"/>
  <c r="G335" i="3"/>
  <c r="G334" i="3"/>
  <c r="G333" i="3"/>
  <c r="G332" i="3"/>
  <c r="F331" i="3"/>
  <c r="E331" i="3"/>
  <c r="F330" i="3"/>
  <c r="E330" i="3"/>
  <c r="G329" i="3"/>
  <c r="G328" i="3"/>
  <c r="G327" i="3"/>
  <c r="G326" i="3"/>
  <c r="G325" i="3"/>
  <c r="G324" i="3"/>
  <c r="G323" i="3"/>
  <c r="G322" i="3"/>
  <c r="F321" i="3"/>
  <c r="E321" i="3"/>
  <c r="E320" i="3"/>
  <c r="G319" i="3"/>
  <c r="G318" i="3"/>
  <c r="G315" i="3"/>
  <c r="G314" i="3"/>
  <c r="G313" i="3"/>
  <c r="G312" i="3"/>
  <c r="G311" i="3"/>
  <c r="G310" i="3"/>
  <c r="G309" i="3"/>
  <c r="G308" i="3"/>
  <c r="G307" i="3"/>
  <c r="G306" i="3"/>
  <c r="G305" i="3"/>
  <c r="G304" i="3"/>
  <c r="G303" i="3"/>
  <c r="G302" i="3"/>
  <c r="G301" i="3"/>
  <c r="G300" i="3"/>
  <c r="G299" i="3"/>
  <c r="G298" i="3"/>
  <c r="G297" i="3"/>
  <c r="G296" i="3"/>
  <c r="F295" i="3"/>
  <c r="E295" i="3"/>
  <c r="F294" i="3"/>
  <c r="E294" i="3"/>
  <c r="G293" i="3"/>
  <c r="G292" i="3"/>
  <c r="F291" i="3"/>
  <c r="E291" i="3"/>
  <c r="F290" i="3"/>
  <c r="E290" i="3"/>
  <c r="G289" i="3"/>
  <c r="G288" i="3"/>
  <c r="F287" i="3"/>
  <c r="E287" i="3"/>
  <c r="F286" i="3"/>
  <c r="E286" i="3"/>
  <c r="G285" i="3"/>
  <c r="G284" i="3"/>
  <c r="G281" i="3"/>
  <c r="G280" i="3"/>
  <c r="G279" i="3"/>
  <c r="G278" i="3"/>
  <c r="G277" i="3"/>
  <c r="G276" i="3"/>
  <c r="G275" i="3"/>
  <c r="G274" i="3"/>
  <c r="G273" i="3"/>
  <c r="G272" i="3"/>
  <c r="F271" i="3"/>
  <c r="E271" i="3"/>
  <c r="F270" i="3"/>
  <c r="E270" i="3"/>
  <c r="G269" i="3"/>
  <c r="G268" i="3"/>
  <c r="G267" i="3"/>
  <c r="G266" i="3"/>
  <c r="G265" i="3"/>
  <c r="G264" i="3"/>
  <c r="G263" i="3"/>
  <c r="G262" i="3"/>
  <c r="F261" i="3"/>
  <c r="E261" i="3"/>
  <c r="F260" i="3"/>
  <c r="E260" i="3"/>
  <c r="G259" i="3"/>
  <c r="G258" i="3"/>
  <c r="G257" i="3"/>
  <c r="G256" i="3"/>
  <c r="G255" i="3"/>
  <c r="G254" i="3"/>
  <c r="G253" i="3"/>
  <c r="G252" i="3"/>
  <c r="G251" i="3"/>
  <c r="G250" i="3"/>
  <c r="G249" i="3"/>
  <c r="G248" i="3"/>
  <c r="G247" i="3"/>
  <c r="G246" i="3"/>
  <c r="G245" i="3"/>
  <c r="G244" i="3"/>
  <c r="G243" i="3"/>
  <c r="G242" i="3"/>
  <c r="G241" i="3"/>
  <c r="G240" i="3"/>
  <c r="E239" i="3"/>
  <c r="E238" i="3"/>
  <c r="G237" i="3"/>
  <c r="G236" i="3"/>
  <c r="G235" i="3"/>
  <c r="G234" i="3"/>
  <c r="G233" i="3"/>
  <c r="G232" i="3"/>
  <c r="G231" i="3"/>
  <c r="G230" i="3"/>
  <c r="G229" i="3"/>
  <c r="G228" i="3"/>
  <c r="G227" i="3"/>
  <c r="G226" i="3"/>
  <c r="G225" i="3"/>
  <c r="G224" i="3"/>
  <c r="G223" i="3"/>
  <c r="G222" i="3"/>
  <c r="G221" i="3"/>
  <c r="G220" i="3"/>
  <c r="G219" i="3"/>
  <c r="G218" i="3"/>
  <c r="G217" i="3"/>
  <c r="G216"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5" i="3"/>
  <c r="G164" i="3"/>
  <c r="G163" i="3"/>
  <c r="G162" i="3"/>
  <c r="G161" i="3"/>
  <c r="G160" i="3"/>
  <c r="G159" i="3"/>
  <c r="G158" i="3"/>
  <c r="G157" i="3"/>
  <c r="G156" i="3"/>
  <c r="G155" i="3"/>
  <c r="G154" i="3"/>
  <c r="G153" i="3"/>
  <c r="G152" i="3"/>
  <c r="G151" i="3"/>
  <c r="G150" i="3"/>
  <c r="G149" i="3"/>
  <c r="G148" i="3"/>
  <c r="E146" i="3"/>
  <c r="G143" i="3"/>
  <c r="G142" i="3"/>
  <c r="G141" i="3"/>
  <c r="G140" i="3"/>
  <c r="G139" i="3"/>
  <c r="G138" i="3"/>
  <c r="G137" i="3"/>
  <c r="G136" i="3"/>
  <c r="G135" i="3"/>
  <c r="G134" i="3"/>
  <c r="G133" i="3"/>
  <c r="G132" i="3"/>
  <c r="G131" i="3"/>
  <c r="G130" i="3"/>
  <c r="G129" i="3"/>
  <c r="G128" i="3"/>
  <c r="G127" i="3"/>
  <c r="G126" i="3"/>
  <c r="G123" i="3"/>
  <c r="G122"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5" i="3"/>
  <c r="G74" i="3"/>
  <c r="G73" i="3"/>
  <c r="G72" i="3"/>
  <c r="G71" i="3"/>
  <c r="G70" i="3"/>
  <c r="G69" i="3"/>
  <c r="G68" i="3"/>
  <c r="G67" i="3"/>
  <c r="G66" i="3"/>
  <c r="G65" i="3"/>
  <c r="G63" i="3"/>
  <c r="G62" i="3"/>
  <c r="G61" i="3"/>
  <c r="G60" i="3"/>
  <c r="G59" i="3"/>
  <c r="G58" i="3"/>
  <c r="G57" i="3"/>
  <c r="G56" i="3"/>
  <c r="G55" i="3"/>
  <c r="G54" i="3"/>
  <c r="F53" i="3"/>
  <c r="E53" i="3"/>
  <c r="F52" i="3"/>
  <c r="E52" i="3"/>
  <c r="G51" i="3"/>
  <c r="G50" i="3"/>
  <c r="F49" i="3"/>
  <c r="E49" i="3"/>
  <c r="F48" i="3"/>
  <c r="E48" i="3"/>
  <c r="G47" i="3"/>
  <c r="G46" i="3"/>
  <c r="G45" i="3"/>
  <c r="G44" i="3"/>
  <c r="G43" i="3"/>
  <c r="G42" i="3"/>
  <c r="G41" i="3"/>
  <c r="G40" i="3"/>
  <c r="F39" i="3"/>
  <c r="E39" i="3"/>
  <c r="E38" i="3"/>
  <c r="G37" i="3"/>
  <c r="G36" i="3"/>
  <c r="G35" i="3"/>
  <c r="G34" i="3"/>
  <c r="G33" i="3"/>
  <c r="G32" i="3"/>
  <c r="G31" i="3"/>
  <c r="G30" i="3"/>
  <c r="G29" i="3"/>
  <c r="G28" i="3"/>
  <c r="G27" i="3"/>
  <c r="G26" i="3"/>
  <c r="G25" i="3"/>
  <c r="G24" i="3"/>
  <c r="G23" i="3"/>
  <c r="G22" i="3"/>
  <c r="G21" i="3"/>
  <c r="G20" i="3"/>
  <c r="G19" i="3"/>
  <c r="G18" i="3"/>
  <c r="G17" i="3"/>
  <c r="G16" i="3"/>
  <c r="G15" i="3"/>
  <c r="G14" i="3"/>
  <c r="G13" i="3"/>
  <c r="G12" i="3"/>
  <c r="F11" i="3"/>
  <c r="E11" i="3"/>
  <c r="F10" i="3"/>
  <c r="E10" i="3"/>
  <c r="G287" i="3" l="1"/>
  <c r="G295" i="3"/>
  <c r="G330" i="3"/>
  <c r="G350" i="3"/>
  <c r="G358" i="3"/>
  <c r="G52" i="3"/>
  <c r="G270" i="3"/>
  <c r="G337" i="3"/>
  <c r="G346" i="3"/>
  <c r="G354" i="3"/>
  <c r="G362" i="3"/>
  <c r="G53" i="3"/>
  <c r="F239" i="3"/>
  <c r="G239" i="3" s="1"/>
  <c r="G48" i="3"/>
  <c r="G291" i="3"/>
  <c r="G290" i="3"/>
  <c r="G341" i="3"/>
  <c r="G340" i="3"/>
  <c r="G320" i="3"/>
  <c r="G321" i="3"/>
  <c r="G260" i="3"/>
  <c r="G261" i="3"/>
  <c r="G10" i="3"/>
  <c r="G39" i="3"/>
  <c r="G49" i="3"/>
  <c r="G64" i="3"/>
  <c r="G215" i="3"/>
  <c r="G271" i="3"/>
  <c r="G294" i="3"/>
  <c r="G336" i="3"/>
  <c r="G351" i="3"/>
  <c r="G359" i="3"/>
  <c r="G364" i="3"/>
  <c r="G11" i="3"/>
  <c r="G38" i="3"/>
  <c r="E147" i="3"/>
  <c r="G147" i="3" s="1"/>
  <c r="G238" i="3"/>
  <c r="G286" i="3"/>
  <c r="G331" i="3"/>
  <c r="G347" i="3"/>
  <c r="G355" i="3"/>
  <c r="G363" i="3"/>
  <c r="E365" i="3"/>
  <c r="G365" i="3" s="1"/>
  <c r="G146" i="3"/>
  <c r="G214" i="3"/>
</calcChain>
</file>

<file path=xl/sharedStrings.xml><?xml version="1.0" encoding="utf-8"?>
<sst xmlns="http://schemas.openxmlformats.org/spreadsheetml/2006/main" count="3862" uniqueCount="1165">
  <si>
    <t>所属名　福祉局　</t>
    <phoneticPr fontId="7"/>
  </si>
  <si>
    <t>予算事業一覧</t>
    <rPh sb="4" eb="6">
      <t>イチラン</t>
    </rPh>
    <phoneticPr fontId="7"/>
  </si>
  <si>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7"/>
  </si>
  <si>
    <t>(単位：千円)</t>
    <phoneticPr fontId="7"/>
  </si>
  <si>
    <t>通し</t>
    <phoneticPr fontId="7"/>
  </si>
  <si>
    <t>科 目</t>
    <rPh sb="0" eb="1">
      <t>カ</t>
    </rPh>
    <rPh sb="2" eb="3">
      <t>メ</t>
    </rPh>
    <phoneticPr fontId="7"/>
  </si>
  <si>
    <t>事  業  名</t>
    <phoneticPr fontId="7"/>
  </si>
  <si>
    <t>担 当 課</t>
    <rPh sb="0" eb="1">
      <t>タン</t>
    </rPh>
    <rPh sb="2" eb="3">
      <t>トウ</t>
    </rPh>
    <rPh sb="4" eb="5">
      <t>カ</t>
    </rPh>
    <phoneticPr fontId="7"/>
  </si>
  <si>
    <t>増  減</t>
    <rPh sb="0" eb="1">
      <t>ゾウ</t>
    </rPh>
    <rPh sb="3" eb="4">
      <t>ゲン</t>
    </rPh>
    <phoneticPr fontId="7"/>
  </si>
  <si>
    <t>備  考</t>
    <phoneticPr fontId="7"/>
  </si>
  <si>
    <t>番号</t>
    <phoneticPr fontId="7"/>
  </si>
  <si>
    <t>(款-項-目)</t>
    <rPh sb="1" eb="2">
      <t>カン</t>
    </rPh>
    <rPh sb="3" eb="4">
      <t>コウ</t>
    </rPh>
    <rPh sb="5" eb="6">
      <t>モク</t>
    </rPh>
    <phoneticPr fontId="7"/>
  </si>
  <si>
    <t>当 初 ①</t>
    <phoneticPr fontId="7"/>
  </si>
  <si>
    <t>（② - ①）</t>
    <phoneticPr fontId="7"/>
  </si>
  <si>
    <t>会計名　　一般会計　　</t>
    <phoneticPr fontId="7"/>
  </si>
  <si>
    <t>7 年 度</t>
    <phoneticPr fontId="4"/>
  </si>
  <si>
    <t>　　</t>
  </si>
  <si>
    <t>出</t>
    <rPh sb="0" eb="1">
      <t>デ</t>
    </rPh>
    <phoneticPr fontId="7"/>
  </si>
  <si>
    <t>税</t>
    <rPh sb="0" eb="1">
      <t>ゼイ</t>
    </rPh>
    <phoneticPr fontId="7"/>
  </si>
  <si>
    <t>経理・企画課</t>
    <phoneticPr fontId="2"/>
  </si>
  <si>
    <t>出</t>
    <phoneticPr fontId="7"/>
  </si>
  <si>
    <t>税</t>
    <phoneticPr fontId="7"/>
  </si>
  <si>
    <t>職員費計</t>
    <phoneticPr fontId="7"/>
  </si>
  <si>
    <t>3-1-2</t>
    <phoneticPr fontId="4"/>
  </si>
  <si>
    <t>総務課</t>
    <phoneticPr fontId="2"/>
  </si>
  <si>
    <t>社会福祉連携推進法人設立支援補助</t>
    <phoneticPr fontId="2"/>
  </si>
  <si>
    <t>相談課</t>
    <phoneticPr fontId="2"/>
  </si>
  <si>
    <t>地域福祉活動支援事業</t>
    <phoneticPr fontId="2"/>
  </si>
  <si>
    <t>地域福祉課</t>
    <phoneticPr fontId="2"/>
  </si>
  <si>
    <t>地域における要援護者の見守りネットワーク強化事業</t>
    <phoneticPr fontId="2"/>
  </si>
  <si>
    <t>区ＣＭ出</t>
  </si>
  <si>
    <t>区ＣＭ税</t>
  </si>
  <si>
    <t>総合的な相談支援体制の充実事業</t>
    <phoneticPr fontId="2"/>
  </si>
  <si>
    <t>緊急援護資金貸付事業</t>
    <phoneticPr fontId="2"/>
  </si>
  <si>
    <t>福祉関係職員研修等事務費</t>
    <phoneticPr fontId="2"/>
  </si>
  <si>
    <t>「ごみ屋敷」課題解決推進事業</t>
    <phoneticPr fontId="2"/>
  </si>
  <si>
    <t>自立支援課</t>
    <phoneticPr fontId="2"/>
  </si>
  <si>
    <t>総合福祉(福祉五法)システム運用・保守等経費</t>
    <phoneticPr fontId="2"/>
  </si>
  <si>
    <t>福祉システム課</t>
    <phoneticPr fontId="2"/>
  </si>
  <si>
    <t>標準準拠システム移行経費(総合福祉システム)</t>
    <phoneticPr fontId="2"/>
  </si>
  <si>
    <t>高齢福祉課</t>
    <phoneticPr fontId="2"/>
  </si>
  <si>
    <t>高齢施設課</t>
    <phoneticPr fontId="2"/>
  </si>
  <si>
    <t>介護保険課</t>
    <phoneticPr fontId="2"/>
  </si>
  <si>
    <t>地域包括ケア推進課</t>
    <phoneticPr fontId="2"/>
  </si>
  <si>
    <t>福祉総務費計</t>
    <phoneticPr fontId="7"/>
  </si>
  <si>
    <t>3-1-3</t>
    <phoneticPr fontId="4"/>
  </si>
  <si>
    <t>標準準拠システム移行経費(保険年金システム)</t>
    <phoneticPr fontId="2"/>
  </si>
  <si>
    <t>保険年金課</t>
    <phoneticPr fontId="2"/>
  </si>
  <si>
    <t>国民年金事務費</t>
    <phoneticPr fontId="2"/>
  </si>
  <si>
    <t>保険年金システム運用・保守等経費</t>
    <phoneticPr fontId="2"/>
  </si>
  <si>
    <t>保険年金システム改修等経費</t>
    <phoneticPr fontId="2"/>
  </si>
  <si>
    <t>国民年金事務費計</t>
    <phoneticPr fontId="7"/>
  </si>
  <si>
    <t>3-1-4</t>
    <phoneticPr fontId="4"/>
  </si>
  <si>
    <t>社会福祉施設職員福利厚生基金積立金</t>
    <phoneticPr fontId="2"/>
  </si>
  <si>
    <t>社会福祉施設職員福利厚生基金積立金計</t>
    <phoneticPr fontId="7"/>
  </si>
  <si>
    <t>3-2-1</t>
    <phoneticPr fontId="4"/>
  </si>
  <si>
    <t>診療所</t>
    <phoneticPr fontId="2"/>
  </si>
  <si>
    <t>障がい者健康診査事業</t>
    <phoneticPr fontId="2"/>
  </si>
  <si>
    <t>リハビリテーションセンター整備事業</t>
    <phoneticPr fontId="2"/>
  </si>
  <si>
    <t>管理課</t>
    <phoneticPr fontId="2"/>
  </si>
  <si>
    <t>障がい福祉課</t>
    <phoneticPr fontId="2"/>
  </si>
  <si>
    <t>身体・知的障がい者等の地下鉄等乗車料金福祉措置</t>
    <phoneticPr fontId="2"/>
  </si>
  <si>
    <t>重度障がい者等タクシー料金給付事業</t>
    <phoneticPr fontId="2"/>
  </si>
  <si>
    <t>点字図書館運営費</t>
    <phoneticPr fontId="2"/>
  </si>
  <si>
    <t>早川福祉会館運営費</t>
    <phoneticPr fontId="2"/>
  </si>
  <si>
    <t>障がい児者歯科診療事業</t>
    <phoneticPr fontId="2"/>
  </si>
  <si>
    <t>長居障がい者スポーツセンター建替整備事業</t>
    <phoneticPr fontId="2"/>
  </si>
  <si>
    <t>障がい者差別解消の推進</t>
    <phoneticPr fontId="2"/>
  </si>
  <si>
    <t>障がい者福祉バス借上補助</t>
    <phoneticPr fontId="2"/>
  </si>
  <si>
    <t>障がい児給付</t>
    <phoneticPr fontId="2"/>
  </si>
  <si>
    <t>障がい支援課</t>
    <phoneticPr fontId="2"/>
  </si>
  <si>
    <t>障がい児施設措置費</t>
    <phoneticPr fontId="2"/>
  </si>
  <si>
    <t>国庫支出金等の還付金</t>
    <phoneticPr fontId="2"/>
  </si>
  <si>
    <t>障がい支援区分認定事務費</t>
    <phoneticPr fontId="2"/>
  </si>
  <si>
    <t>敷津浦学園運営費</t>
    <phoneticPr fontId="2"/>
  </si>
  <si>
    <t>障がい者グループホーム整備助成</t>
    <phoneticPr fontId="2"/>
  </si>
  <si>
    <t>医療的ケアを必要とする重症心身障がい児者等支援事業</t>
    <phoneticPr fontId="2"/>
  </si>
  <si>
    <t>強度行動障がい者のグループホーム移行促進事業</t>
    <phoneticPr fontId="2"/>
  </si>
  <si>
    <t>重症心身障がい者施設通所助成</t>
    <phoneticPr fontId="2"/>
  </si>
  <si>
    <t>障がい者リハビリテーション促進事業</t>
    <phoneticPr fontId="2"/>
  </si>
  <si>
    <t>障がい者訓練等通所交通費</t>
    <phoneticPr fontId="2"/>
  </si>
  <si>
    <t>難聴児補聴器給付事業</t>
    <phoneticPr fontId="2"/>
  </si>
  <si>
    <t>子ども安全安心対策事業補助</t>
    <phoneticPr fontId="2"/>
  </si>
  <si>
    <t>自立支援給付</t>
    <phoneticPr fontId="2"/>
  </si>
  <si>
    <t>障がい福祉サービス事業者等指定・指導業務</t>
    <phoneticPr fontId="2"/>
  </si>
  <si>
    <t>運営指導課</t>
    <phoneticPr fontId="2"/>
  </si>
  <si>
    <t>障がい者福祉費計</t>
    <phoneticPr fontId="7"/>
  </si>
  <si>
    <t>3-2-2</t>
    <phoneticPr fontId="4"/>
  </si>
  <si>
    <t>社会福祉研修・情報センター運営費</t>
    <phoneticPr fontId="2"/>
  </si>
  <si>
    <t>後期高齢者医療事業負担金</t>
    <phoneticPr fontId="2"/>
  </si>
  <si>
    <t>老人医療費助成</t>
    <phoneticPr fontId="2"/>
  </si>
  <si>
    <t>総合福祉(福祉五法)システム改修等経費</t>
    <phoneticPr fontId="2"/>
  </si>
  <si>
    <t>敬老優待乗車証交付事業</t>
    <phoneticPr fontId="2"/>
  </si>
  <si>
    <t>老人保護措置費</t>
    <phoneticPr fontId="2"/>
  </si>
  <si>
    <t>軽費老人ホームサービス提供費補助</t>
    <phoneticPr fontId="2"/>
  </si>
  <si>
    <t>老人福祉センター運営費</t>
    <phoneticPr fontId="2"/>
  </si>
  <si>
    <t>生活支援ハウス運営費</t>
    <phoneticPr fontId="2"/>
  </si>
  <si>
    <t>高年齢者就業機会確保事業</t>
    <phoneticPr fontId="2"/>
  </si>
  <si>
    <t>高齢者入浴利用料割引事業</t>
    <phoneticPr fontId="2"/>
  </si>
  <si>
    <t>全国健康福祉祭選手団派遣事業</t>
    <phoneticPr fontId="2"/>
  </si>
  <si>
    <t>市有ブロック塀等の安全対策</t>
    <phoneticPr fontId="2"/>
  </si>
  <si>
    <t>高齢者福祉月間事業</t>
    <phoneticPr fontId="2"/>
  </si>
  <si>
    <t>日常生活支援費</t>
    <phoneticPr fontId="2"/>
  </si>
  <si>
    <t>多床室のプライバシー確保事業</t>
    <phoneticPr fontId="2"/>
  </si>
  <si>
    <t>地域介護・福祉空間整備等施設整備事業</t>
    <phoneticPr fontId="2"/>
  </si>
  <si>
    <t>小規模多機能型居宅介護拠点等整備助成</t>
    <phoneticPr fontId="2"/>
  </si>
  <si>
    <t>特別養護老人ホーム等の長寿命化を目的とした大規模修繕助成</t>
    <phoneticPr fontId="2"/>
  </si>
  <si>
    <t>介護施設等の個室化改修支援事業補助</t>
    <phoneticPr fontId="2"/>
  </si>
  <si>
    <t>施設開設準備経費等支援事業</t>
    <phoneticPr fontId="2"/>
  </si>
  <si>
    <t>介護施設等における簡易陰圧装置設置事業補助</t>
    <phoneticPr fontId="2"/>
  </si>
  <si>
    <t>介護施設等の創設を条件に行う広域型施設の大規模修繕・耐震化整備助成</t>
    <phoneticPr fontId="2"/>
  </si>
  <si>
    <t>特別養護老人ホーム建設助成</t>
    <phoneticPr fontId="2"/>
  </si>
  <si>
    <t>介護職員の宿舎施設整備助成</t>
    <phoneticPr fontId="2"/>
  </si>
  <si>
    <t>介護施設等の看取り環境整備助成</t>
    <phoneticPr fontId="2"/>
  </si>
  <si>
    <t>介護施設等におけるゾーニング環境等の整備事業補助</t>
    <phoneticPr fontId="2"/>
  </si>
  <si>
    <t>介護予防に取り組む介護事業者支援事業</t>
    <phoneticPr fontId="2"/>
  </si>
  <si>
    <t>暫定サービス利用者等にかかる介護支援事業</t>
    <phoneticPr fontId="2"/>
  </si>
  <si>
    <t>アプリを活用した運動・外出促進事業</t>
    <phoneticPr fontId="2"/>
  </si>
  <si>
    <t>難聴高齢者補聴器購入費助成事業</t>
    <phoneticPr fontId="2"/>
  </si>
  <si>
    <t>公衆浴場衛生向上等事業補助</t>
    <phoneticPr fontId="2"/>
  </si>
  <si>
    <t>老人福祉費計</t>
    <phoneticPr fontId="7"/>
  </si>
  <si>
    <t>3-2-3</t>
    <phoneticPr fontId="4"/>
  </si>
  <si>
    <t>自立支援センターの管理運営</t>
    <phoneticPr fontId="2"/>
  </si>
  <si>
    <t>ホームレス巡回相談事業</t>
    <phoneticPr fontId="2"/>
  </si>
  <si>
    <t>ホームレス地域移行支援事業</t>
    <phoneticPr fontId="2"/>
  </si>
  <si>
    <t>生活困窮者自立支援費計</t>
    <phoneticPr fontId="7"/>
  </si>
  <si>
    <t>3-2-4</t>
    <phoneticPr fontId="4"/>
  </si>
  <si>
    <t>あいりん日雇労働者等自立支援事業</t>
    <phoneticPr fontId="2"/>
  </si>
  <si>
    <t>大阪社会医療センター無料低額診療等事業補助金</t>
    <phoneticPr fontId="2"/>
  </si>
  <si>
    <t>大阪社会医療センター建替整備</t>
    <phoneticPr fontId="2"/>
  </si>
  <si>
    <t>環境改善費計</t>
    <phoneticPr fontId="7"/>
  </si>
  <si>
    <t>3-2-5</t>
    <phoneticPr fontId="4"/>
  </si>
  <si>
    <t>戦没者遺族等援護対策事業</t>
    <phoneticPr fontId="2"/>
  </si>
  <si>
    <t>社会福祉センター運営費</t>
    <phoneticPr fontId="2"/>
  </si>
  <si>
    <t>保護課</t>
    <phoneticPr fontId="2"/>
  </si>
  <si>
    <t>行旅死病人取扱費</t>
    <phoneticPr fontId="2"/>
  </si>
  <si>
    <t>国庫支出金の還付金</t>
    <phoneticPr fontId="2"/>
  </si>
  <si>
    <t>其他福祉費計</t>
    <phoneticPr fontId="7"/>
  </si>
  <si>
    <t>3-2-6</t>
    <phoneticPr fontId="4"/>
  </si>
  <si>
    <t>渡邊心身障害者福祉基金積立金</t>
    <phoneticPr fontId="2"/>
  </si>
  <si>
    <t>渡邊心身障害者福祉基金積立金計</t>
    <phoneticPr fontId="7"/>
  </si>
  <si>
    <t>3-2-7</t>
    <phoneticPr fontId="4"/>
  </si>
  <si>
    <t>社会福祉振興基金積立金</t>
    <phoneticPr fontId="2"/>
  </si>
  <si>
    <t>社会福祉振興基金積立金計</t>
    <phoneticPr fontId="7"/>
  </si>
  <si>
    <t>3-3-1</t>
    <phoneticPr fontId="4"/>
  </si>
  <si>
    <t>生活保護費計</t>
    <phoneticPr fontId="7"/>
  </si>
  <si>
    <t>3-3-2</t>
    <phoneticPr fontId="4"/>
  </si>
  <si>
    <t>生活保護費</t>
    <phoneticPr fontId="2"/>
  </si>
  <si>
    <t>進学準備給付金</t>
    <phoneticPr fontId="2"/>
  </si>
  <si>
    <t>就労自立給付金</t>
    <phoneticPr fontId="2"/>
  </si>
  <si>
    <t>扶助費計</t>
    <phoneticPr fontId="7"/>
  </si>
  <si>
    <t>3-4-1</t>
    <phoneticPr fontId="4"/>
  </si>
  <si>
    <t>弘済院内施設管理費</t>
    <phoneticPr fontId="2"/>
  </si>
  <si>
    <t>弘済院総務費計</t>
    <phoneticPr fontId="7"/>
  </si>
  <si>
    <t>3-4-2</t>
    <phoneticPr fontId="4"/>
  </si>
  <si>
    <t>弘済院第２特別養護老人ホーム運営費</t>
    <phoneticPr fontId="2"/>
  </si>
  <si>
    <t>老人福祉施設費計</t>
    <phoneticPr fontId="7"/>
  </si>
  <si>
    <t>3-4-3</t>
    <phoneticPr fontId="4"/>
  </si>
  <si>
    <t>弘済院附属病院運営費</t>
    <phoneticPr fontId="2"/>
  </si>
  <si>
    <t>診療費等の還付金</t>
    <phoneticPr fontId="2"/>
  </si>
  <si>
    <t>医療施設費計</t>
    <phoneticPr fontId="7"/>
  </si>
  <si>
    <t>15-3-1</t>
    <phoneticPr fontId="4"/>
  </si>
  <si>
    <t>国民健康保険事業会計繰出金</t>
    <phoneticPr fontId="2"/>
  </si>
  <si>
    <t>国民健康保険事業会計繰出金計</t>
    <phoneticPr fontId="7"/>
  </si>
  <si>
    <t>15-4-1</t>
    <phoneticPr fontId="4"/>
  </si>
  <si>
    <t>心身障害者扶養共済事業会計繰出金</t>
    <phoneticPr fontId="2"/>
  </si>
  <si>
    <t>心身障害者扶養共済事業会計繰出金計</t>
    <phoneticPr fontId="7"/>
  </si>
  <si>
    <t>15-5-1</t>
    <phoneticPr fontId="4"/>
  </si>
  <si>
    <t>介護保険事業会計繰出金</t>
    <phoneticPr fontId="2"/>
  </si>
  <si>
    <t>介護保険事業会計繰出金計</t>
    <phoneticPr fontId="7"/>
  </si>
  <si>
    <t>15-6-1</t>
    <phoneticPr fontId="4"/>
  </si>
  <si>
    <t>後期高齢者医療事業会計繰出金</t>
    <phoneticPr fontId="2"/>
  </si>
  <si>
    <t>後期高齢者医療事業会計繰出金計</t>
    <phoneticPr fontId="7"/>
  </si>
  <si>
    <t>所属計</t>
    <rPh sb="0" eb="2">
      <t>ショゾク</t>
    </rPh>
    <phoneticPr fontId="7"/>
  </si>
  <si>
    <t>区ＣＭ出</t>
    <rPh sb="0" eb="1">
      <t>ク</t>
    </rPh>
    <rPh sb="3" eb="4">
      <t>デ</t>
    </rPh>
    <phoneticPr fontId="4"/>
  </si>
  <si>
    <t>区ＣＭ税</t>
    <rPh sb="0" eb="1">
      <t>ク</t>
    </rPh>
    <rPh sb="3" eb="4">
      <t>ゼイ</t>
    </rPh>
    <phoneticPr fontId="4"/>
  </si>
  <si>
    <t>予 算 案 ②</t>
    <rPh sb="0" eb="1">
      <t>ヨ</t>
    </rPh>
    <rPh sb="2" eb="3">
      <t>サン</t>
    </rPh>
    <rPh sb="4" eb="5">
      <t>アン</t>
    </rPh>
    <phoneticPr fontId="7"/>
  </si>
  <si>
    <t>3-1-1</t>
    <phoneticPr fontId="7"/>
  </si>
  <si>
    <t>福祉局及び区役所職員の人件費</t>
    <rPh sb="11" eb="14">
      <t>ジンケンヒ</t>
    </rPh>
    <phoneticPr fontId="4"/>
  </si>
  <si>
    <t>経理・企画課</t>
    <phoneticPr fontId="4"/>
  </si>
  <si>
    <t>3-1-2</t>
    <phoneticPr fontId="7"/>
  </si>
  <si>
    <t>地域福祉推進事業</t>
    <rPh sb="0" eb="8">
      <t>チイキフクシスイシンジギョウ</t>
    </rPh>
    <phoneticPr fontId="2"/>
  </si>
  <si>
    <t>地域福祉課</t>
    <phoneticPr fontId="4"/>
  </si>
  <si>
    <t>区ＣＭ</t>
    <phoneticPr fontId="17"/>
  </si>
  <si>
    <t>権利擁護相談支援事業</t>
    <rPh sb="0" eb="2">
      <t>ケンリ</t>
    </rPh>
    <rPh sb="2" eb="4">
      <t>ヨウゴ</t>
    </rPh>
    <rPh sb="4" eb="6">
      <t>ソウダン</t>
    </rPh>
    <rPh sb="6" eb="10">
      <t>シエンジギョウ</t>
    </rPh>
    <phoneticPr fontId="2"/>
  </si>
  <si>
    <t>民生委員活動事業</t>
    <rPh sb="0" eb="8">
      <t>ミンセイイインカツドウジギョウ</t>
    </rPh>
    <phoneticPr fontId="2"/>
  </si>
  <si>
    <t>福祉局運営費</t>
    <rPh sb="0" eb="6">
      <t>フクシキョクウンエイヒ</t>
    </rPh>
    <phoneticPr fontId="2"/>
  </si>
  <si>
    <t>総務課　他</t>
    <rPh sb="4" eb="5">
      <t>ホカ</t>
    </rPh>
    <phoneticPr fontId="4"/>
  </si>
  <si>
    <t>福祉システム課</t>
    <phoneticPr fontId="4"/>
  </si>
  <si>
    <t>標準準拠システム移行経費(総合福祉システム)</t>
    <phoneticPr fontId="4"/>
  </si>
  <si>
    <t>3-1-3</t>
    <phoneticPr fontId="7"/>
  </si>
  <si>
    <t>保険年金課</t>
    <phoneticPr fontId="4"/>
  </si>
  <si>
    <t>保険年金システム改修等経費</t>
    <phoneticPr fontId="4"/>
  </si>
  <si>
    <t>障がい福祉課
障がい支援課</t>
    <phoneticPr fontId="2"/>
  </si>
  <si>
    <t>3-2-1</t>
    <phoneticPr fontId="7"/>
  </si>
  <si>
    <t>障がい支援課</t>
    <phoneticPr fontId="4"/>
  </si>
  <si>
    <t>地域生活支援事業</t>
    <phoneticPr fontId="2"/>
  </si>
  <si>
    <t>障がい支援課　他</t>
    <rPh sb="7" eb="8">
      <t>ホカ</t>
    </rPh>
    <phoneticPr fontId="4"/>
  </si>
  <si>
    <t>重度障がい者医療費助成</t>
    <phoneticPr fontId="2"/>
  </si>
  <si>
    <t>法外援護費</t>
    <phoneticPr fontId="2"/>
  </si>
  <si>
    <t>障がい者在宅支援事業</t>
    <phoneticPr fontId="2"/>
  </si>
  <si>
    <t>障がい福祉課
相談課</t>
    <rPh sb="7" eb="10">
      <t>ソウダンカ</t>
    </rPh>
    <phoneticPr fontId="2"/>
  </si>
  <si>
    <t>発達障がい者支援事業</t>
    <phoneticPr fontId="2"/>
  </si>
  <si>
    <t>障がい者就業支援事業</t>
    <phoneticPr fontId="2"/>
  </si>
  <si>
    <t>障がい者スポーツセンター等運営費</t>
    <phoneticPr fontId="2"/>
  </si>
  <si>
    <t>障がい者相談員設置事業</t>
    <phoneticPr fontId="2"/>
  </si>
  <si>
    <t>リハビリテーションセンター運営費</t>
    <phoneticPr fontId="2"/>
  </si>
  <si>
    <t>障がい者福祉関係事務費</t>
    <phoneticPr fontId="2"/>
  </si>
  <si>
    <t>障がい福祉課　他</t>
    <rPh sb="7" eb="8">
      <t>ホカ</t>
    </rPh>
    <phoneticPr fontId="2"/>
  </si>
  <si>
    <t>福祉システム課
障がい支援課</t>
    <phoneticPr fontId="2"/>
  </si>
  <si>
    <t>福祉システム課　他</t>
    <rPh sb="8" eb="9">
      <t>ホカ</t>
    </rPh>
    <phoneticPr fontId="2"/>
  </si>
  <si>
    <t>認知症高齢者支援事業</t>
    <phoneticPr fontId="2"/>
  </si>
  <si>
    <t>認知症対策普及・相談・支援事業</t>
    <phoneticPr fontId="2"/>
  </si>
  <si>
    <t>高齢者在宅支援事業</t>
    <phoneticPr fontId="2"/>
  </si>
  <si>
    <t>低所得者利用者負担対策事業</t>
    <phoneticPr fontId="2"/>
  </si>
  <si>
    <t>老人クラブ事業</t>
    <rPh sb="5" eb="7">
      <t>ジギョウ</t>
    </rPh>
    <phoneticPr fontId="2"/>
  </si>
  <si>
    <t>老人福祉関係事務費</t>
    <phoneticPr fontId="2"/>
  </si>
  <si>
    <t>高齢福祉課　他</t>
    <rPh sb="6" eb="7">
      <t>ホカ</t>
    </rPh>
    <phoneticPr fontId="2"/>
  </si>
  <si>
    <t>生活困窮者自立支援事業</t>
    <phoneticPr fontId="2"/>
  </si>
  <si>
    <t>生活ケアセンター事業</t>
    <phoneticPr fontId="2"/>
  </si>
  <si>
    <t>生活困窮者自立支援事業関係事務費</t>
    <phoneticPr fontId="2"/>
  </si>
  <si>
    <t>環境改善関係事務費</t>
    <phoneticPr fontId="2"/>
  </si>
  <si>
    <t>中国残留邦人等に対する支援事業</t>
    <phoneticPr fontId="2"/>
  </si>
  <si>
    <t>生活保護適正化推進等事業の実施</t>
    <phoneticPr fontId="2"/>
  </si>
  <si>
    <t>ケースワーク業務の充実・強化</t>
    <phoneticPr fontId="2"/>
  </si>
  <si>
    <t>生活保護受給者等への就労自立支援</t>
    <phoneticPr fontId="2"/>
  </si>
  <si>
    <t>生活保護関係事務費・運営費</t>
    <phoneticPr fontId="2"/>
  </si>
  <si>
    <t>医療扶助等運営費</t>
    <phoneticPr fontId="2"/>
  </si>
  <si>
    <t>保護課
自立支援課</t>
    <rPh sb="4" eb="9">
      <t>ジリツシエンカ</t>
    </rPh>
    <phoneticPr fontId="2"/>
  </si>
  <si>
    <t>生活保護施設運営費</t>
    <phoneticPr fontId="2"/>
  </si>
  <si>
    <t>高度な福祉サービスの提供等に向けた生活保護業務ＤＸ推進事業</t>
    <phoneticPr fontId="2"/>
  </si>
  <si>
    <t>総合福祉(生活保護)システム運用・保守等経費</t>
    <phoneticPr fontId="2"/>
  </si>
  <si>
    <t>保護課
福祉システム課</t>
    <rPh sb="0" eb="3">
      <t>ホゴカ</t>
    </rPh>
    <phoneticPr fontId="2"/>
  </si>
  <si>
    <t>総合福祉(生活保護)システム改修等経費</t>
    <phoneticPr fontId="2"/>
  </si>
  <si>
    <t>事業概要説明資料</t>
    <rPh sb="0" eb="2">
      <t>ジギョウ</t>
    </rPh>
    <rPh sb="2" eb="4">
      <t>ガイヨウ</t>
    </rPh>
    <rPh sb="4" eb="6">
      <t>セツメイ</t>
    </rPh>
    <rPh sb="6" eb="8">
      <t>シリョウ</t>
    </rPh>
    <phoneticPr fontId="4"/>
  </si>
  <si>
    <t>事業名</t>
    <rPh sb="0" eb="2">
      <t>ジギョウ</t>
    </rPh>
    <rPh sb="2" eb="3">
      <t>メイ</t>
    </rPh>
    <phoneticPr fontId="4"/>
  </si>
  <si>
    <t>福祉局及び区役所職員の人件費</t>
    <phoneticPr fontId="19"/>
  </si>
  <si>
    <t>〔事業目的〕</t>
    <rPh sb="1" eb="3">
      <t>ジギョウ</t>
    </rPh>
    <rPh sb="3" eb="5">
      <t>モクテキ</t>
    </rPh>
    <phoneticPr fontId="4"/>
  </si>
  <si>
    <t>〔事業内容〕</t>
    <rPh sb="1" eb="3">
      <t>ジギョウ</t>
    </rPh>
    <rPh sb="3" eb="5">
      <t>ナイヨウ</t>
    </rPh>
    <phoneticPr fontId="4"/>
  </si>
  <si>
    <t>福祉局及び区役所職員の人件費</t>
    <phoneticPr fontId="4"/>
  </si>
  <si>
    <t>〔事項別内訳〕</t>
    <rPh sb="1" eb="3">
      <t>ジコウ</t>
    </rPh>
    <rPh sb="3" eb="4">
      <t>ベツ</t>
    </rPh>
    <rPh sb="4" eb="6">
      <t>ウチワケ</t>
    </rPh>
    <phoneticPr fontId="4"/>
  </si>
  <si>
    <t>（単位：千円）</t>
    <rPh sb="1" eb="3">
      <t>タンイ</t>
    </rPh>
    <rPh sb="4" eb="6">
      <t>センエン</t>
    </rPh>
    <phoneticPr fontId="4"/>
  </si>
  <si>
    <t>事　　　　項</t>
    <rPh sb="0" eb="1">
      <t>コト</t>
    </rPh>
    <rPh sb="5" eb="6">
      <t>コウ</t>
    </rPh>
    <phoneticPr fontId="4"/>
  </si>
  <si>
    <t>備　考</t>
    <rPh sb="0" eb="1">
      <t>ビン</t>
    </rPh>
    <rPh sb="2" eb="3">
      <t>コウ</t>
    </rPh>
    <phoneticPr fontId="4"/>
  </si>
  <si>
    <t>合　　　　計</t>
    <rPh sb="0" eb="1">
      <t>ゴウ</t>
    </rPh>
    <rPh sb="5" eb="6">
      <t>ケイ</t>
    </rPh>
    <phoneticPr fontId="4"/>
  </si>
  <si>
    <t>地域福祉推進事業</t>
    <rPh sb="0" eb="8">
      <t>チイキフクシスイシンジギョウ</t>
    </rPh>
    <phoneticPr fontId="19"/>
  </si>
  <si>
    <t>　「だれもが自分らしく安心して暮らし続けられる地域づくり」をめざし、住民ニーズに適切なサービスをつなぐ支援活動、地域住民の参加と協力による支え合い、助け合い活動等、住民による自律的な地域福祉活動を推進するとともに、住民、地域団体、関係機関、行政等が連携して福祉課題の解決を図ることを目的とする。</t>
    <phoneticPr fontId="19"/>
  </si>
  <si>
    <t>地域福祉活動推進事業</t>
    <phoneticPr fontId="4"/>
  </si>
  <si>
    <t>地域福祉活動推進事業（区CM経費）</t>
    <phoneticPr fontId="4"/>
  </si>
  <si>
    <t>区CM</t>
  </si>
  <si>
    <t>地域福祉基本計画の策定事業</t>
    <phoneticPr fontId="4"/>
  </si>
  <si>
    <t>福祉ボランティア活動事業</t>
    <phoneticPr fontId="4"/>
  </si>
  <si>
    <t>小学生地域福祉学習事業</t>
    <phoneticPr fontId="4"/>
  </si>
  <si>
    <t>社会福祉施設等従事者表彰等</t>
    <phoneticPr fontId="4"/>
  </si>
  <si>
    <t>アシスタントワーカー導入等による福祉・介護人材支援事業</t>
    <phoneticPr fontId="4"/>
  </si>
  <si>
    <t>総合的な相談支援体制の充実事業</t>
    <phoneticPr fontId="19"/>
  </si>
  <si>
    <t>総合的な相談支援体制の充実事業</t>
  </si>
  <si>
    <t>地域福祉活動支援事業</t>
    <phoneticPr fontId="19"/>
  </si>
  <si>
    <t>【大阪市社会福祉協議会】
１．各区社会福祉協議会・地域社会福祉協議会に対する指導・助言、連絡調整事業
２．社会福祉調査・普及・宣伝事業
３．社会福祉事業者・団体の後方支援及び福祉人材の養成事業
４．ボランティア振興事業
５．「大阪市災害ボランティア活動支援センター」の設置及び総合調整
【各区社会福祉協議会】
１．地域福祉活動に対する助言・指導等事業
２．ボランティア活動等の支援事業
３．地域福祉推進のための連絡調整事業
４．「区災害ボランティア活動支援センター」の設置及び総合調整等</t>
    <phoneticPr fontId="4"/>
  </si>
  <si>
    <t>各区地域福祉活動支援事業交付金</t>
  </si>
  <si>
    <t>大阪市地域福祉活動支援事業交付金</t>
  </si>
  <si>
    <t>地域における要援護者の見守りネットワーク強化事業</t>
    <phoneticPr fontId="19"/>
  </si>
  <si>
    <t>地域における要援護者の見守りネットワーク強化事業</t>
  </si>
  <si>
    <t>権利擁護相談支援事業</t>
    <rPh sb="0" eb="4">
      <t>ケンリヨウゴ</t>
    </rPh>
    <rPh sb="4" eb="10">
      <t>ソウダンシエンジギョウ</t>
    </rPh>
    <phoneticPr fontId="19"/>
  </si>
  <si>
    <t>　認知症高齢者や地域で暮らす障がい者が増加する中、判断能力が不十分な方や金銭管理に不安のあるひとり暮らしの高齢者等の地域生活を支援し、権利擁護システムの確立を図る。
　また、成年後見制度にかかる利用促進のため、中核機関を設置し、権利擁護支援の地域連携ネットワークの運営を担う。</t>
    <phoneticPr fontId="19"/>
  </si>
  <si>
    <t>【あんしんさぽーと（日常生活自立支援事業）】
・福祉サービス等利用援助
　福祉サービスを安心して利用できるよう、情報の提供や相談、利用手続きの支援を行う。
・金銭管理サービス
　日常生活を維持するための預貯金の出し入れや、福祉サービス利用料、医療費などの支払い手続きを代行する。
・預かりサービス
　預貯金通帳や有価証券、証書、キャッシュカードなどを区社会福祉協議会が契約する金融機関の貸金庫に保管する。
【成年後見支援センター事業】
・成年後見制度の普及啓発及び相談、市民後見人の養成・支援、相談支援機関の後方支援、関係機関との連携
・協議会の運営（事務局）、親族後見人支援、日常生活自立支援事業からの円滑な成年後見制度への移行支援、成年後見人等候補者の選定</t>
    <phoneticPr fontId="4"/>
  </si>
  <si>
    <t>あんしんさぽーと事業（日常生活自立支援事業）補助金</t>
  </si>
  <si>
    <t>成年後見支援センター事業</t>
    <phoneticPr fontId="4"/>
  </si>
  <si>
    <t>民生委員活動事業</t>
    <rPh sb="0" eb="6">
      <t>ミンセイイインカツドウ</t>
    </rPh>
    <rPh sb="6" eb="8">
      <t>ジギョウ</t>
    </rPh>
    <phoneticPr fontId="4"/>
  </si>
  <si>
    <t>　民生委員が、社会奉仕の精神をもって、常に住民の立場に立って相談に応じ、必要な援助を行い、社会福祉の増進に努めることができるよう、民生委員に対する支援等を行う。</t>
    <phoneticPr fontId="19"/>
  </si>
  <si>
    <t>・市に市民生委員推薦会、各区・地区（おおむね小学校区）にそれぞれ区推薦会・地区準備会を設置し、審議を重ねることで、社会的要請に応じた民生委員・児童委員候補者を選出する。
・民生委員への研修を通じて、地域の身近な相談者として活動するために必要な知識の習得と資質の向上を図る。
・民生委員活動に必要な費用弁償として、交通費、通信費、消耗品費等にかかる経費を負担する。民生委員活動の円滑な遂行を図るため、民生委員全員が一堂に会し、民生委員制度創設の意義や役割の重要性を再確認するための民生委員大会を開催する。</t>
    <phoneticPr fontId="4"/>
  </si>
  <si>
    <t>民生委員推薦会経費</t>
  </si>
  <si>
    <t>民生委員処遇費</t>
    <phoneticPr fontId="4"/>
  </si>
  <si>
    <t>民生委員活動推進事業</t>
    <phoneticPr fontId="4"/>
  </si>
  <si>
    <t>民生委員指導連絡費</t>
    <phoneticPr fontId="4"/>
  </si>
  <si>
    <t>民生委員指導連絡費（区CM経費）</t>
    <phoneticPr fontId="4"/>
  </si>
  <si>
    <t>民生委員大会</t>
    <rPh sb="0" eb="4">
      <t>ミンセイイイン</t>
    </rPh>
    <rPh sb="4" eb="6">
      <t>タイカイ</t>
    </rPh>
    <phoneticPr fontId="4"/>
  </si>
  <si>
    <t>民生委員協議会交付金</t>
    <phoneticPr fontId="4"/>
  </si>
  <si>
    <t>民生委員一斉改選経費</t>
    <phoneticPr fontId="4"/>
  </si>
  <si>
    <t>緊急援護資金貸付事業</t>
    <phoneticPr fontId="19"/>
  </si>
  <si>
    <t>生活福祉資金等の公的貸付や公的給付から支給決定を受けた市民に対し、その支払日までにつなぎ資金として貸付を行いその世帯を援護することを目的としている。</t>
    <phoneticPr fontId="19"/>
  </si>
  <si>
    <t>緊急援護資金貸付事業</t>
  </si>
  <si>
    <t>「ごみ屋敷」課題解決推進事業</t>
    <phoneticPr fontId="19"/>
  </si>
  <si>
    <t>福祉局・環境局による後方支援のもと、各区において、条例に基づく関係機関や専門家による対策会議の設置や、精神科医の派遣並びに経済的支援等を実施し、いわゆる「ごみ屋敷」課題解決の推進を目的とする。</t>
    <phoneticPr fontId="19"/>
  </si>
  <si>
    <t>・「ごみ屋敷」の課題解決に向けて、物品等を堆積することにより不良な状態を発生させている者（以下「堆積者」という。）との対話と説得を前提に、区役所にて相談・苦情の受付、調査、指導・勧告、精神科医の派遣等を行い、それぞれの堆積者に寄り添った解決に取り組む。ごみ撤去費用を自弁できないものについては、審議会の諮問を経て、経済的支援を実施する。
なお、審議会の開催等に係る経費は環境局が予算要求し、堆積者への働きかけは区役所にて実施する。</t>
    <phoneticPr fontId="4"/>
  </si>
  <si>
    <t>「ごみ屋敷」課題解決推進事業</t>
  </si>
  <si>
    <t>福祉関係職員研修等事務費</t>
    <phoneticPr fontId="19"/>
  </si>
  <si>
    <t>福祉関係職員研修等事務費</t>
  </si>
  <si>
    <t>社会福祉連携推進法人設立支援補助</t>
    <phoneticPr fontId="19"/>
  </si>
  <si>
    <t>認定法人設立にかかる準備経費について補助することによって、社会福祉連携推進法人の設立を促進するとともに、設立後の社会福祉連携推進業務の具体的な検討や実施を支援することを目的とする。</t>
    <phoneticPr fontId="19"/>
  </si>
  <si>
    <t>新たな社会福祉連携推進法人の設立・認定や設立後の社会福祉連携推進業務の企画立案・実施について必要な経費の一部を補助するものであり、補助対象となる経費については、設立前に法人間で行う設立準備会や合同研修会、設立後の社会福祉連携推進業務の具体的な業務の検討・実施にかかる経費であり、1件あたり上限2,500千円（1回限り）、補助率10/10である。</t>
    <phoneticPr fontId="4"/>
  </si>
  <si>
    <t>社会福祉連携推進法人設立支援補助</t>
  </si>
  <si>
    <t>福祉局運営費</t>
    <rPh sb="5" eb="6">
      <t>ヒ</t>
    </rPh>
    <phoneticPr fontId="19"/>
  </si>
  <si>
    <t xml:space="preserve">だれもが自分らしく安心して暮らせるように、福祉局が所管する社会福祉、社会保障にかかる事業を推進する。 </t>
    <phoneticPr fontId="19"/>
  </si>
  <si>
    <t>福祉局の管理経費をはじめ、下記の事業にかかる経費を計上する。</t>
    <rPh sb="0" eb="3">
      <t>フクシキョク</t>
    </rPh>
    <rPh sb="4" eb="6">
      <t>カンリ</t>
    </rPh>
    <rPh sb="6" eb="8">
      <t>ケイヒ</t>
    </rPh>
    <rPh sb="13" eb="15">
      <t>カキ</t>
    </rPh>
    <rPh sb="22" eb="24">
      <t>ケイヒ</t>
    </rPh>
    <rPh sb="25" eb="27">
      <t>ケイジョウ</t>
    </rPh>
    <phoneticPr fontId="4"/>
  </si>
  <si>
    <t>福祉局運営事務費</t>
    <phoneticPr fontId="4"/>
  </si>
  <si>
    <t>調査研究費</t>
    <phoneticPr fontId="4"/>
  </si>
  <si>
    <t>職員安全衛生経費</t>
    <phoneticPr fontId="4"/>
  </si>
  <si>
    <t>事業者指定指導業務運営経費</t>
    <phoneticPr fontId="4"/>
  </si>
  <si>
    <t>介護福祉士等修学資金貸与事業</t>
    <phoneticPr fontId="4"/>
  </si>
  <si>
    <t>大学奨学金返還金債権回収事業</t>
    <phoneticPr fontId="4"/>
  </si>
  <si>
    <t>社会福祉法人・施設監査経費</t>
    <phoneticPr fontId="4"/>
  </si>
  <si>
    <t>社会福祉審議会</t>
    <rPh sb="0" eb="7">
      <t>シャカイフクシシンギカイ</t>
    </rPh>
    <phoneticPr fontId="4"/>
  </si>
  <si>
    <t>社会福祉統計調査費</t>
    <phoneticPr fontId="4"/>
  </si>
  <si>
    <t>大阪市保護司研修事業補助</t>
    <phoneticPr fontId="4"/>
  </si>
  <si>
    <t>上海市・大阪市社会福祉交流事業</t>
    <phoneticPr fontId="4"/>
  </si>
  <si>
    <t>シカゴ市・大阪市社会福祉交流事業</t>
    <phoneticPr fontId="4"/>
  </si>
  <si>
    <t>用地売却にかかる経費</t>
    <phoneticPr fontId="4"/>
  </si>
  <si>
    <t>社会福祉施設整備費</t>
    <phoneticPr fontId="4"/>
  </si>
  <si>
    <t>施設整備促進事務費</t>
    <phoneticPr fontId="4"/>
  </si>
  <si>
    <t>総合福祉(福祉五法)システム運用・保守等経費</t>
    <phoneticPr fontId="19"/>
  </si>
  <si>
    <t>・総合福祉システムの運用
・福祉五法関連事業の事務効率化に伴う遂行補助</t>
    <phoneticPr fontId="19"/>
  </si>
  <si>
    <t>本市にある住民情報系基幹システムの一つとして、社会保障制度（国保・介護等除く）にかかる福祉五法関連事業全般のシステム化を図り、市民サービスの向上と事務の効率化を図っている。
また、社会保障制度にかかる度重なる制度改正に対応し、円滑な事務運用が遂行できるようシステム管理を実施している。</t>
    <phoneticPr fontId="4"/>
  </si>
  <si>
    <t>総合福祉(福祉五法)システム運用・保守等経費</t>
  </si>
  <si>
    <t>総合福祉(福祉五法)システム運用・保守等経費（事務費）</t>
  </si>
  <si>
    <t>標準準拠システム移行経費(総合福祉システム)</t>
    <phoneticPr fontId="19"/>
  </si>
  <si>
    <t>標準準拠システム移行経費(総合福祉システム)</t>
  </si>
  <si>
    <t>標準準拠システム移行経費(総合福祉システム)（事務費）</t>
  </si>
  <si>
    <t>国民年金事務費</t>
    <phoneticPr fontId="19"/>
  </si>
  <si>
    <t>　国民年金制度は、老齢、障がい又は死亡によって国民生活の安定が損なわれることを国民の共同連帯によって防止し、もって健全な国民生活の維持及び向上に寄与することを目的として、昭和３６年から実施されている。（市町村が行う事務については、法定受託事務となっている。）</t>
    <phoneticPr fontId="19"/>
  </si>
  <si>
    <t>　基礎年金、福祉年金、特定障がい者に対する特別障がい給付金の支給並びに年金生活者支援給付金に係る事務の一部は、法定受託事務として行っており、法定受託事務に必要な費用は、国が交付する。</t>
    <phoneticPr fontId="4"/>
  </si>
  <si>
    <t>国民年金事務費</t>
  </si>
  <si>
    <t>保険年金システム運用・保守等経費</t>
    <phoneticPr fontId="19"/>
  </si>
  <si>
    <t>　保険年金システムは、市民サービスの向上と事務の効率化を図るため、国民健康保険事務、医療費助成事務、国民年金事務、後期高齢者医療事務等にかかる事務全般をシステム化したものである。
　これらの各種事務を円滑に実施し、システムの安定的稼働を確保するため、日常的なシステムの運用やメンテナンス対応などを行う。</t>
    <phoneticPr fontId="19"/>
  </si>
  <si>
    <t>　システム運用に必要な機器等（サーバ、端末機器等）については、市民対応に弊害のないようハードの障害に対して迅速に対応できる体制を確保している。また、システム機能の安定的な稼働を行うため、業務運用に係る全般について運用・監視を行うため、万全の体制を確保している。</t>
    <phoneticPr fontId="4"/>
  </si>
  <si>
    <t>保険年金システム運用・保守等経費</t>
  </si>
  <si>
    <t>保険年金システム運用・保守等経費（事務費）</t>
  </si>
  <si>
    <t>保険年金システム改修等経費</t>
    <phoneticPr fontId="19"/>
  </si>
  <si>
    <t>　保険年金システムは、市民サービスの向上と事務の効率化を図るため、国民健康保険事務、医療費助成事務、国民年金事務、後期高齢者医療事務等にかかる事務全般をシステム化したものである。
　これらの各種事務にかかる法改正や制度改正等に適切に対応するためにシステム改修を行う。</t>
    <phoneticPr fontId="19"/>
  </si>
  <si>
    <t>保険年金システム改修等経費</t>
  </si>
  <si>
    <t>標準準拠システム移行経費(保険年金システム)</t>
    <phoneticPr fontId="19"/>
  </si>
  <si>
    <t>標準準拠システム移行経費(保険年金システム)</t>
  </si>
  <si>
    <t>社会福祉施設職員福利厚生基金積立金</t>
    <phoneticPr fontId="19"/>
  </si>
  <si>
    <t>　社会福祉施設に勤務する職員に対する福利厚生事業の資金に充てるために設置している社会福祉施設職員福利厚生基金の運用から生じる収益を積み立てる。</t>
    <phoneticPr fontId="19"/>
  </si>
  <si>
    <t>　社会福祉施設に勤務する職員に対する福利厚生事業の資金に充てるために設置している社会福祉施設職員福利厚生基金の運用から生じる収益を積み立てる。</t>
    <phoneticPr fontId="4"/>
  </si>
  <si>
    <t>社会福祉施設職員福利厚生基金の運用益積立</t>
  </si>
  <si>
    <t>自立支援給付</t>
    <phoneticPr fontId="19"/>
  </si>
  <si>
    <t>障害者総合支援法に基づき、障がい者等に対して、介護及び生活や就労のためのサービスを提供することにより、自立と社会参加を支援し、障がい福祉の増進を図ることを目的とする。</t>
    <phoneticPr fontId="19"/>
  </si>
  <si>
    <t>　事業としては、居宅介護、重度訪問介護、行動援護、同行援護、重度障がい者等包括支援、短期入所、療養介護、生活介護、施設入所支援、自立訓練（機能訓練・生活訓練）、宿泊型自立訓練、就労移行支援（一般・養成型）、就労継続支援（Ａ・Ｂ型）、就労定着支援、就労選択支援、自立生活援助、共同生活援助、補装具給付、更生医療、計画相談支援、高額障がい福祉サービス、高齢障がい者の介護保険サービスの利用者負担軽減措置、地域相談支援などがある。</t>
    <phoneticPr fontId="4"/>
  </si>
  <si>
    <t>訓練等給付（就労継続支援事業）</t>
  </si>
  <si>
    <t>介護給付（居宅介護事業）</t>
  </si>
  <si>
    <t>介護給付（生活介護事業）</t>
  </si>
  <si>
    <t>訓練等給付（共同生活援助事業）</t>
  </si>
  <si>
    <t>介護給付（重度訪問介護事業）</t>
  </si>
  <si>
    <t>自立支援医療（更生医療）（扶助費）</t>
  </si>
  <si>
    <t>訓練等給付（就労移行支援事業）</t>
  </si>
  <si>
    <t>介護給付（施設入所支援事業）</t>
  </si>
  <si>
    <t>計画相談支援給付</t>
  </si>
  <si>
    <t>介護給付（短期入所事業）</t>
  </si>
  <si>
    <t>介護給付（同行援護事業）</t>
  </si>
  <si>
    <t>介護給付（行動援護事業）</t>
  </si>
  <si>
    <t>介護給付（療養介護事業）</t>
  </si>
  <si>
    <t>訓練等給付（自立訓練事業）</t>
  </si>
  <si>
    <t>補装具給付</t>
  </si>
  <si>
    <t>訓練等給付費（就労選択支援事業）</t>
  </si>
  <si>
    <t>訓練等給付（就労定着支援事業）</t>
  </si>
  <si>
    <t>地域相談支援給付</t>
  </si>
  <si>
    <t>高齢障がい者の介護保険サービスの利用者負担軽減措置</t>
  </si>
  <si>
    <t>高額障がい福祉サービス等給付</t>
  </si>
  <si>
    <t>介護給付（重度障がい者等包括支援事業）</t>
  </si>
  <si>
    <t>自立支援医療（更生医療）（審査手数料）</t>
  </si>
  <si>
    <t>訓練等給付（自立生活援助事業）</t>
  </si>
  <si>
    <t>自立支援医療（更生医療）（事務費）</t>
  </si>
  <si>
    <t>障がい児給付</t>
    <phoneticPr fontId="19"/>
  </si>
  <si>
    <t>　児童福祉法に基づき、障がい児に対して、身近な地域で日常生活における基本的な動作の指導や集団生活への適応訓練等のサービスを提供することにより、障がい福祉の増進を図ることを目的とする。</t>
    <phoneticPr fontId="19"/>
  </si>
  <si>
    <t>　日常生活における基本的な動作の指導・知識技能の付与・集団生活への適応訓練等の支援を実施する「児童発達支援」、「放課後等デイサービス」、「保育所等訪問支援」にかかる給付（障がい児通所給付）を行う。また、障がい児の心身の状況に応じて、自立の支援と日常生活の充実に資するための指導・訓練等を実施する「障がい児入所支援」にかかる給付（障がい児入所給付）を行う。また、通所支援を利用する障がい児に、きめ細かく支援することができるよう、利用計画を作成し、障がい児の抱える課題の解決や適切なサービスの利用を図る「障がい児相談支援」にかかる給付（障がい児相談支援給付）を行う。</t>
    <phoneticPr fontId="4"/>
  </si>
  <si>
    <t>障がい児通所給付（放課後等デイサービス事業）</t>
  </si>
  <si>
    <t>障がい児通所給付（児童発達支援事業）</t>
  </si>
  <si>
    <t>障がい児相談支援給付</t>
  </si>
  <si>
    <t>障がい児通所給付（保育所等訪問支援事業）</t>
  </si>
  <si>
    <t>障がい児入所給付</t>
  </si>
  <si>
    <t>高額障がい児（通所・入所）給付</t>
  </si>
  <si>
    <t>地域生活支援事業</t>
    <phoneticPr fontId="19"/>
  </si>
  <si>
    <t>　障害者総合支援法に基づき、障がい者及び障がい児に対して、移動支援、地域活動支援センター事業、日常生活用具等給付、住宅改修費等給付、点字図書給付などを提供することにより、自立生活及び社会参加の促進を図ることを目的とする。</t>
    <phoneticPr fontId="19"/>
  </si>
  <si>
    <t>　障害者総合支援法に基づき、障がい者及び障がい児に対して、移動支援、地域活動支援センター事業、日常生活用具等給付、住宅改修費等給付、点字図書給付などを提供する。</t>
    <phoneticPr fontId="4"/>
  </si>
  <si>
    <t>移動支援事業</t>
  </si>
  <si>
    <t>地域活動支援センター事業</t>
    <phoneticPr fontId="4"/>
  </si>
  <si>
    <t>日常生活用具給付事業</t>
    <phoneticPr fontId="4"/>
  </si>
  <si>
    <t>日常生活用具給付事業（区CM経費）</t>
    <phoneticPr fontId="4"/>
  </si>
  <si>
    <t>区CM</t>
    <rPh sb="0" eb="1">
      <t>ク</t>
    </rPh>
    <phoneticPr fontId="4"/>
  </si>
  <si>
    <t>住宅改修費等給付事業</t>
    <phoneticPr fontId="4"/>
  </si>
  <si>
    <t>点字図書給付事業</t>
    <phoneticPr fontId="4"/>
  </si>
  <si>
    <t>障がい者相談支援事業</t>
    <phoneticPr fontId="4"/>
  </si>
  <si>
    <t>障がい児等療育支援事業</t>
    <phoneticPr fontId="4"/>
  </si>
  <si>
    <t>聴覚言語障がい者コミュニケーション支援事業</t>
    <phoneticPr fontId="4"/>
  </si>
  <si>
    <t>手話通訳者等養成事業</t>
    <phoneticPr fontId="4"/>
  </si>
  <si>
    <t>手話奉仕員養成等事業</t>
    <phoneticPr fontId="4"/>
  </si>
  <si>
    <t>点訳奉仕員養成事業</t>
    <phoneticPr fontId="4"/>
  </si>
  <si>
    <t>要約筆記者養成及び派遣事業</t>
    <phoneticPr fontId="4"/>
  </si>
  <si>
    <t>盲ろう者通訳・介助者派遣及び養成事業</t>
    <phoneticPr fontId="4"/>
  </si>
  <si>
    <t>重度障がい者等入院時コミュニケーションサポート事業</t>
    <phoneticPr fontId="4"/>
  </si>
  <si>
    <t>成年後見に係る審判請求（障がい者等）</t>
    <phoneticPr fontId="4"/>
  </si>
  <si>
    <t>発達障がい者支援センター事業</t>
    <phoneticPr fontId="4"/>
  </si>
  <si>
    <t>重度障がい者入浴サービス事業</t>
    <phoneticPr fontId="4"/>
  </si>
  <si>
    <t>日中一時支援事業</t>
    <phoneticPr fontId="4"/>
  </si>
  <si>
    <t>障がい者福祉ホーム事業</t>
    <phoneticPr fontId="4"/>
  </si>
  <si>
    <t>障がい者社会参加促進事業</t>
    <phoneticPr fontId="4"/>
  </si>
  <si>
    <t>身体障がい者自動車改造費補助</t>
    <phoneticPr fontId="4"/>
  </si>
  <si>
    <t>地域自立支援協議会</t>
    <phoneticPr fontId="4"/>
  </si>
  <si>
    <t>地域自立支援協議会（区CM経費）</t>
    <phoneticPr fontId="4"/>
  </si>
  <si>
    <t>点字資料出版事業</t>
    <phoneticPr fontId="4"/>
  </si>
  <si>
    <t>更生訓練活動事業</t>
    <phoneticPr fontId="4"/>
  </si>
  <si>
    <t>在宅中途失明者訪問指導事業</t>
    <phoneticPr fontId="4"/>
  </si>
  <si>
    <t>障がい者スポーツ振興事業</t>
    <phoneticPr fontId="4"/>
  </si>
  <si>
    <t>障がい者福祉啓発事業</t>
    <phoneticPr fontId="4"/>
  </si>
  <si>
    <t>障がい者虐待防止事業</t>
    <phoneticPr fontId="4"/>
  </si>
  <si>
    <t>障がい者虐待防止事業（区CM経費）</t>
    <phoneticPr fontId="4"/>
  </si>
  <si>
    <t>大阪市休日夜間障がい者・高齢者虐待ホットライン事業（障がい者）</t>
    <phoneticPr fontId="4"/>
  </si>
  <si>
    <t>医療的ケア児者等地域生活支援センター事業</t>
    <phoneticPr fontId="4"/>
  </si>
  <si>
    <t>重度障がい者等就業支援事業</t>
    <phoneticPr fontId="4"/>
  </si>
  <si>
    <t>重度障がい者医療費助成</t>
    <phoneticPr fontId="19"/>
  </si>
  <si>
    <t>重度障がい者に対し、医療費等の一部を助成することにより、健康の保持及び生活の安定に寄与し、福祉の向上を図る。</t>
    <phoneticPr fontId="19"/>
  </si>
  <si>
    <t>医療費助成経費</t>
    <phoneticPr fontId="4"/>
  </si>
  <si>
    <t>審査支払事務にかかる委託経費</t>
  </si>
  <si>
    <t>助成事務にかかる経費</t>
    <phoneticPr fontId="4"/>
  </si>
  <si>
    <t>入院時食事療養費</t>
    <phoneticPr fontId="4"/>
  </si>
  <si>
    <t>事務費</t>
    <rPh sb="0" eb="3">
      <t>ジムヒ</t>
    </rPh>
    <phoneticPr fontId="4"/>
  </si>
  <si>
    <t>障がい児施設措置費</t>
    <phoneticPr fontId="19"/>
  </si>
  <si>
    <t>　児童福祉法に基づき、障がい児入所施設の措置児童等の保護に必要な費用の負担を行うことにより、障がい児の福祉の向上を図る。</t>
    <phoneticPr fontId="19"/>
  </si>
  <si>
    <t>　虐待等児童の人権擁護のため、措置による入所等が適切であると児童相談所が判断した場合、障がい児入所施設に対して障がい児施設措置費の支弁を行う。本市において措置決定を受けた児童が入所する障がい児入所施設に対し、毎月初日時点の措置児童在籍者数に応じて障がい児施設措置費等を支弁する。</t>
    <phoneticPr fontId="4"/>
  </si>
  <si>
    <t>障がい児施設措置費</t>
  </si>
  <si>
    <t>法外援護費</t>
    <phoneticPr fontId="19"/>
  </si>
  <si>
    <t>　障がい児通所・入所施設を利用している障がい児のいる世帯に対して、費用の一部などを負担することにより保護者の負担軽減を図る。</t>
    <phoneticPr fontId="19"/>
  </si>
  <si>
    <t>第二子等障がい児施設等利用料軽減措置事業</t>
    <phoneticPr fontId="4"/>
  </si>
  <si>
    <t>施設児童援護費</t>
    <phoneticPr fontId="4"/>
  </si>
  <si>
    <t>公設民営施設運営調整費</t>
    <phoneticPr fontId="4"/>
  </si>
  <si>
    <t>児童発達支援利用者負担給付事業（0～2歳児の保育料無償化）</t>
    <phoneticPr fontId="4"/>
  </si>
  <si>
    <t>障がい者リハビリテーション促進事業</t>
    <phoneticPr fontId="19"/>
  </si>
  <si>
    <t>地域で生活する障がい者が継続して自立した生活を送ることができるよう、障がい福祉サービス事業所においてリハビリテーション提供体制を整えることを目的とする。</t>
    <phoneticPr fontId="19"/>
  </si>
  <si>
    <t>障がい福祉サービス事業所等（生活介護、自立訓練、児童発達支援、放課後等デイサービス）においてリハビリテーションの提供体制を整えるため、理学療法士等の専門職員を確保するための経費を支給する。</t>
    <phoneticPr fontId="4"/>
  </si>
  <si>
    <t>障がい者リハビリテーション促進事業</t>
  </si>
  <si>
    <t>重症心身障がい者施設通所助成</t>
    <phoneticPr fontId="19"/>
  </si>
  <si>
    <t>重症心身障がい者に対する通所援護を実施する生活介護の施設（重症心身障がい者通所施設）及び当該施設利用者の保護者等に対し、利用者の通所にかかる経費を助成することにより、施設における支援体制の安定化を図り、重症心身障がい者の社会参加を促進する。</t>
    <phoneticPr fontId="19"/>
  </si>
  <si>
    <t>（１）　通所用バス運行費
　重症心身障がい者通所施設における通所用バス運行にかかる経費について補助を行う。
（２）　通所施設交通費
　重症心身障がい者通所施設への通所手段として保護者等の自家用車を利用する場合に、保護者等に対して通所に要する交通費（燃料費）を支給する。</t>
    <phoneticPr fontId="4"/>
  </si>
  <si>
    <t>重症心身障がい者通所用バス運行費補助</t>
  </si>
  <si>
    <t>重症心身障がい者通所交通費助成</t>
  </si>
  <si>
    <t>障がい者訓練等通所交通費</t>
    <phoneticPr fontId="19"/>
  </si>
  <si>
    <t>　市内に居住する低所得の障がい者が、訓練等給付事業所を利用する場合に、利用者およびその介護者の交通費の一部を支給することにより、経済的負担の軽減を行い、社会参加を促進することを目的とする。</t>
    <phoneticPr fontId="19"/>
  </si>
  <si>
    <t>　自立訓練（機能訓練・生活訓練）事業、就労移行支援事業、就労継続支援B型事業を利用する障がい者およびその介護者の交通費の一部を支給する。</t>
    <phoneticPr fontId="4"/>
  </si>
  <si>
    <t>障がい者訓練等通所交通費</t>
  </si>
  <si>
    <t>難聴児補聴器給付事業</t>
    <phoneticPr fontId="19"/>
  </si>
  <si>
    <t>　補聴器を必要とする軽度・中等度の難聴児の保護者からの申請に基づき、補聴器の購入及び修理に係る費用の全部又は一部を支給することにより、障がい児の言語訓練及び生活適応訓練を促進することを目的とする。</t>
    <phoneticPr fontId="19"/>
  </si>
  <si>
    <t>　障がい者手帳の交付対象とならない軽度・中等度の難聴児が、専門医の診断により補聴器の装着の必要性を示唆された場合、当該児童の保護者からの申請に基づき、当該補聴器の購入に際して必要な費用の全部又は一部を支給する。また、当該補聴器の修理に係る必要な費用の全部又は一部についても支給する。</t>
    <phoneticPr fontId="4"/>
  </si>
  <si>
    <t>難聴児補聴器給付事業</t>
  </si>
  <si>
    <t>医療的ケアを必要とする重症心身障がい児者等支援事業</t>
    <phoneticPr fontId="19"/>
  </si>
  <si>
    <t>医療型短期入所事業の整備促進を図り、在宅重症心身障がい児者等の介護者の急病等の一時的受入（短期入所）施設を確保するとともに、医療的ケアに対応する福祉サービス事業所の整備充実を図る。</t>
    <phoneticPr fontId="19"/>
  </si>
  <si>
    <t>医療型短期入所事業</t>
    <phoneticPr fontId="4"/>
  </si>
  <si>
    <t>障がい児者歯科診療事業</t>
    <phoneticPr fontId="19"/>
  </si>
  <si>
    <t>不随意運動や衝動的な行動など、一般開業医での対応が困難な障がい児（者）の診療機会を確保を目的とする。</t>
    <phoneticPr fontId="19"/>
  </si>
  <si>
    <t>障がい特性により不随意運動や衝動的な行動が伴う障がい児(者)の診療は、一般の地域歯科医院では特別な設備や介助者を必要とするなど診療の困難性や採算上の問題があることから、専用の設備等を備えた治療環境とマンパワーにより歯科診療体制を確保し、より高度で専門的な技術により診療を実施する。</t>
    <phoneticPr fontId="4"/>
  </si>
  <si>
    <t>障がい児（者）歯科診療事業</t>
  </si>
  <si>
    <t>障がい者在宅支援事業</t>
    <phoneticPr fontId="19"/>
  </si>
  <si>
    <t>生活支援型食事サービス事業</t>
    <phoneticPr fontId="4"/>
  </si>
  <si>
    <t>ICT技術を活用した高齢者等の見守り</t>
    <phoneticPr fontId="4"/>
  </si>
  <si>
    <t>特別障がい者手当等の支給</t>
    <phoneticPr fontId="4"/>
  </si>
  <si>
    <t>外国人心身障がい者給付金支給事業</t>
    <phoneticPr fontId="4"/>
  </si>
  <si>
    <t>重度肢体障がい者訪問診断実施事業</t>
    <phoneticPr fontId="4"/>
  </si>
  <si>
    <t>発達障がい者支援事業</t>
    <phoneticPr fontId="19"/>
  </si>
  <si>
    <t>　発達障がい者の乳幼児期から成人期までのライフステージに対応した一貫した発達障がい者支援体制の構築を目指し、発達障がい者支援センターの運営及び専門療育機関の設置等を通じて、地域における支援体制の整備及び発達障がい者とその家族の福祉の向上を図る。</t>
    <phoneticPr fontId="19"/>
  </si>
  <si>
    <t>専門療育機関の設置</t>
    <phoneticPr fontId="4"/>
  </si>
  <si>
    <t>発達障がい者支援</t>
    <phoneticPr fontId="4"/>
  </si>
  <si>
    <t>障がい者就業支援事業</t>
    <phoneticPr fontId="19"/>
  </si>
  <si>
    <t>　障がい者の雇用の促進と職業生活における自立を図るため、就業及びこれに伴う日常生活及び社会生活上の支援等を行うことにより、障がい者の自立と社会参加を支援し、障がい福祉の増進を図ることを目的とする。</t>
    <phoneticPr fontId="19"/>
  </si>
  <si>
    <t>　障がいがある人の就業を支援するために、職業リハビリテーションと就業の場を確保するために、能力開発施設や就業生活支援施設の設置や就労機会の拡充に向けた取組を行っている。</t>
    <phoneticPr fontId="4"/>
  </si>
  <si>
    <t>障がい者就業・生活支援センター事業</t>
    <phoneticPr fontId="4"/>
  </si>
  <si>
    <t>知的障がい者長期受入プロジェクト</t>
    <phoneticPr fontId="4"/>
  </si>
  <si>
    <t>大阪市ハートフルＷｅｂ事業</t>
    <phoneticPr fontId="4"/>
  </si>
  <si>
    <t>大阪市障がい者職業能力開発訓練施設運営助成</t>
    <phoneticPr fontId="4"/>
  </si>
  <si>
    <t>身体・知的障がい者等の地下鉄等乗車料金福祉措置</t>
    <phoneticPr fontId="19"/>
  </si>
  <si>
    <t>　身体・知的障がい者等の自立と社会経済活動への積極的な参加を促すため無料乗車証または乗車料金割引証を交付し、もって福祉の向上に資することを目的とする。</t>
    <phoneticPr fontId="19"/>
  </si>
  <si>
    <t>　身体障がい者手帳や療育手帳等の交付を受けている方に対し、障がいの等級等に応じて、交通機関（Osaka Metro、大阪シティバス）の無料乗車証または乗車料金割引証を交付する。</t>
    <phoneticPr fontId="4"/>
  </si>
  <si>
    <t>障がい者の乗車料金福祉措置（交付金）</t>
  </si>
  <si>
    <t>身体・知的障がい者等の地下鉄等乗車料金福祉措置にかかるICカード化システム改修経費</t>
  </si>
  <si>
    <t>障がい者の乗車料金福祉措置</t>
  </si>
  <si>
    <t>重度障がい者等タクシー料金給付事業</t>
    <phoneticPr fontId="19"/>
  </si>
  <si>
    <t>　外出が困難な重度障がい者等に対し、タクシーの利用が必要な場合にその料金の一部を給付し、身体・知的障がい者等の自立と社会参加を促すことを目的とする。</t>
    <phoneticPr fontId="19"/>
  </si>
  <si>
    <t>　外出が困難な重度障がい者等を対象として、500円（リフト付タクシーは2,000円）を上限に、重度障がい者等タクシー料金給付券を交付し、乗車料金の一部又は全てを給付する。</t>
    <phoneticPr fontId="4"/>
  </si>
  <si>
    <t>重度障がい者等タクシー料金給付事業</t>
  </si>
  <si>
    <t>重度障がい者等タクシー料金給付事業（区CM経費）</t>
    <rPh sb="18" eb="19">
      <t>ク</t>
    </rPh>
    <rPh sb="21" eb="23">
      <t>ケイヒ</t>
    </rPh>
    <phoneticPr fontId="4"/>
  </si>
  <si>
    <t>重度障がい者等タクシー料金給付における二次元コードを活用した利便性向上事業</t>
  </si>
  <si>
    <t>障がい者福祉バス借上補助</t>
    <phoneticPr fontId="19"/>
  </si>
  <si>
    <t>　障がい者の自立と社会参加を目的とする事業を行う団体が研修会や社会見学等を実施する際に使用するバスの借上にかかる経費の一部を補助することにより、障がい者の社会参加の促進と福祉の向上に資することを目的とする。</t>
    <rPh sb="1" eb="2">
      <t>ショウ</t>
    </rPh>
    <rPh sb="4" eb="5">
      <t>シャ</t>
    </rPh>
    <rPh sb="6" eb="8">
      <t>ジリツ</t>
    </rPh>
    <rPh sb="9" eb="13">
      <t>シャカイサンカ</t>
    </rPh>
    <rPh sb="14" eb="16">
      <t>モクテキ</t>
    </rPh>
    <rPh sb="19" eb="21">
      <t>ジギョウ</t>
    </rPh>
    <rPh sb="22" eb="23">
      <t>オコナ</t>
    </rPh>
    <rPh sb="24" eb="26">
      <t>ダンタイ</t>
    </rPh>
    <rPh sb="59" eb="61">
      <t>イチブ</t>
    </rPh>
    <rPh sb="62" eb="64">
      <t>ホジョ</t>
    </rPh>
    <rPh sb="88" eb="90">
      <t>コウジョウ</t>
    </rPh>
    <rPh sb="91" eb="92">
      <t>シ</t>
    </rPh>
    <phoneticPr fontId="19"/>
  </si>
  <si>
    <t>　障がい者の自立と社会参加を目的とする事業を行う団体が研修会や社会見学等を実施する際に使用するバスの借上にかかる経費の２分の１以内（100円未満切捨て）を補助する（１台につき51,500円を上限とする）。また、補助は1団体につき1年に1回を限度とする。</t>
    <phoneticPr fontId="4"/>
  </si>
  <si>
    <t>障がい者福祉バス借上補助</t>
    <phoneticPr fontId="4"/>
  </si>
  <si>
    <t>障がい者スポーツセンター等運営費</t>
    <phoneticPr fontId="19"/>
  </si>
  <si>
    <t>　障がい者に対し、スポーツ及びレクリエーション活動の機会を提供するとともに、障がい者のスポーツに関する講習会等を開催することにより、障がい者の自立と社会参加を促進し、もって障がい者福祉の増進に寄与すること。
　また、障がい者スポーツセンター等の経年劣化等に伴い、必要な改修及び取替工事等について整備を行うこと。</t>
    <phoneticPr fontId="19"/>
  </si>
  <si>
    <t>１　障がい者スポーツセンターの事業の実施
　(1) 障がい者スポーツセンターの運営業務
　(2) 障がい者のスポーツに関する各種講習会の開催その他障がい者のスポーツ指導
　(3) 障がい者のスポーツの振興を担う人材の育成
　(4) 障がい者のスポーツに関する普及啓発
　(5) その他障がい者スポーツ振興に関する事業等
２　障がい者スポーツセンター等の建物及び附属設備の維持保全及び整備に関すること
３　その他障がい者スポーツセンターの管理に関すること</t>
    <phoneticPr fontId="4"/>
  </si>
  <si>
    <t>長居障がい者スポーツセンター運営費</t>
    <phoneticPr fontId="4"/>
  </si>
  <si>
    <t>長居障がい者スポーツセンター運営費（法定点検）</t>
  </si>
  <si>
    <t>長居障がい者スポーツセンター運営費（物価高騰）</t>
  </si>
  <si>
    <t>舞洲障がい者スポーツセンター運営費</t>
    <phoneticPr fontId="4"/>
  </si>
  <si>
    <t>舞洲障がい者スポーツセンター運営費（法定点検）</t>
    <phoneticPr fontId="4"/>
  </si>
  <si>
    <t>舞洲障がい者スポーツセンター運営費（物価高騰）</t>
  </si>
  <si>
    <t>障がい者福祉施設整備（指定管理施設分）</t>
    <phoneticPr fontId="4"/>
  </si>
  <si>
    <t>障がい者福祉施設整備（緊急安全対策分）</t>
    <phoneticPr fontId="4"/>
  </si>
  <si>
    <t>長居障がい者スポーツセンター建替整備事業</t>
    <phoneticPr fontId="19"/>
  </si>
  <si>
    <t>　障がい者スポーツ振興の中核的な拠点施設として機能強化を図るため、PFI方式により新たな施設を整備する。</t>
    <phoneticPr fontId="19"/>
  </si>
  <si>
    <t>点字図書館運営費</t>
    <phoneticPr fontId="19"/>
  </si>
  <si>
    <t>　視覚障がいのある方のニーズに応じて点字刊行物や図書の閲覧貸し出しなどを行うとともに、ボランティアの養成等を実施し、障がい福祉の増進を図ることを目的とする。</t>
    <phoneticPr fontId="19"/>
  </si>
  <si>
    <t>　視覚障がいのある方のニーズに応じて点字刊行物や図書の閲覧貸し出しなどを行うとともに、ボランティアの養成等を実施する。</t>
    <phoneticPr fontId="4"/>
  </si>
  <si>
    <t>点字図書館にかかる運営経費（情報文化センター）</t>
  </si>
  <si>
    <t>点字図書館にかかる運営経費（早川福祉会館）</t>
  </si>
  <si>
    <t>早川福祉会館運営費</t>
    <phoneticPr fontId="19"/>
  </si>
  <si>
    <t xml:space="preserve">　指定管理者制度を導入し、施設の維持管理及び貸会議室業務をより効果的、効率的に行い、障がい者の自立と社会参加を促進し、もって障がい者福祉の増進に寄与する。 </t>
    <phoneticPr fontId="19"/>
  </si>
  <si>
    <t>１　会館の管理運営に関する業務
２　会議室の管理運営に伴う業務
３　建物及び附属設備の維持保全業務</t>
    <phoneticPr fontId="4"/>
  </si>
  <si>
    <t>早川福祉会館運営費</t>
    <phoneticPr fontId="4"/>
  </si>
  <si>
    <t>早川福祉会館運営費（緊急安全対策）</t>
    <phoneticPr fontId="4"/>
  </si>
  <si>
    <t>敷津浦学園運営費</t>
    <phoneticPr fontId="19"/>
  </si>
  <si>
    <t>　大阪市立敷津浦学園は、児童福祉法第42条に規定される福祉型障がい児入所施設で、主として知的障がいのある児童等を入所により保護するとともに、独立自活に必要な知識技能の習得のための支援を行うことを目的として設置している。</t>
    <phoneticPr fontId="19"/>
  </si>
  <si>
    <t>　大阪市立敷津浦学園については、指定管理者制度により、管理運営委託しており、月初に在籍する措置人員数を基準に、施設からの請求に基づき運営費を支出する。</t>
    <phoneticPr fontId="4"/>
  </si>
  <si>
    <t>敷津浦学園にかかる運営経費</t>
  </si>
  <si>
    <t>障がい者相談員設置事業</t>
    <phoneticPr fontId="19"/>
  </si>
  <si>
    <t>　身体及び知的障がい者福祉に関し、身体及び知的障がい者又はその家族からの相談に応じ、必要な助言や指導や支援を行うとともに、関係機関との協力及び積極的な啓発・普及活動に質する業務を行うことにより、身体及び知的障がい者の福祉の増進を図ることを目的とする。</t>
    <phoneticPr fontId="19"/>
  </si>
  <si>
    <t>　身体障がい者相談員・知的障がい者相談員が、障がいのある方からの相談に応じ、助言を行う。身体障がい者相談員は身体障がい当事者、知的障がい者相談員は知的障がいのある方の保護者に委嘱しており、保健福祉センター等の行政機関への協力、障がい者福祉についての普及や啓発等の業務を行う。</t>
    <phoneticPr fontId="4"/>
  </si>
  <si>
    <t>身体障がい者相談員経費</t>
    <phoneticPr fontId="4"/>
  </si>
  <si>
    <t>知的障がい者相談員（区CM経費）</t>
    <phoneticPr fontId="4"/>
  </si>
  <si>
    <t>障がい者健康診査事業</t>
    <phoneticPr fontId="19"/>
  </si>
  <si>
    <t>在宅障がい者に対して健康診査を実施することにより、障がい者の病気の早期発見及び二次障がいの発生を予防し、福祉の増進に資することを目的とする。</t>
    <phoneticPr fontId="19"/>
  </si>
  <si>
    <t>在宅障がい者に対し、問診、身体計測、理学的検査、血圧測定、血液検査、検尿、胸部Ｘ線撮影等の健康診査、また、選択検査として心電図検査、肝炎ｳｲﾙｽ検査を実施することにより、障がい者の病気の早期発見及び二次障がいの発生の予防に貢献している。また、平成20年4月から特定健康診査（いわゆるメタボリック症候群の早期発見のための健康診査）が実施され、障がい者の方についても特定健診等の受診券をご持参いただき、当センターで実施している。</t>
    <phoneticPr fontId="4"/>
  </si>
  <si>
    <t>障がい者健康診査事業</t>
  </si>
  <si>
    <t>リハビリテーションセンター運営費</t>
    <phoneticPr fontId="19"/>
  </si>
  <si>
    <t>施設管理経費</t>
  </si>
  <si>
    <t>施設管理経費（緊急安全対策）</t>
    <phoneticPr fontId="4"/>
  </si>
  <si>
    <t>企画情報事業</t>
  </si>
  <si>
    <t>更生相談・判定事業</t>
  </si>
  <si>
    <t>知的障がい者相談・判定事業</t>
  </si>
  <si>
    <t>地域リハビリテーション推進事業</t>
  </si>
  <si>
    <t>通所肢体訓練事業</t>
  </si>
  <si>
    <t>通所言語訓練事業</t>
  </si>
  <si>
    <t>補装具福祉機器普及事業</t>
  </si>
  <si>
    <t>指定管理者外部評価等経費</t>
  </si>
  <si>
    <t>療育相談・発達相談診査事業</t>
  </si>
  <si>
    <t>リハビリテーションセンター整備事業</t>
    <phoneticPr fontId="19"/>
  </si>
  <si>
    <t>リハビリテーションセンター改修工事（投資）</t>
  </si>
  <si>
    <t>リハビリテーションセンター改修工事</t>
  </si>
  <si>
    <t>医療機器の更新（投資）</t>
  </si>
  <si>
    <t>医療機器の更新</t>
  </si>
  <si>
    <t>障がい福祉サービス事業者等指定・指導業務</t>
    <phoneticPr fontId="19"/>
  </si>
  <si>
    <t>障害者の日常生活及び社会生活を総合的に支援するための法律（総合支援法）及び児童福祉法等に基づく障がい福祉サービス事業者等の指定及び指導・監査業務を行うことにより、サービスの質の確保及び給付費の適正化を図る。</t>
    <phoneticPr fontId="19"/>
  </si>
  <si>
    <t>・障害者総合支援法及び児童福祉法等に基づく事業者指定及び移動支援事業要綱に基づく事業者登録を行う。
・人員基準や設備基準等に定める事項や加算等の報酬に関する事項等、事業者が本市に対して届け出る必要がある事項に係る書類の受付等を行う。
・障がい福祉サービス事業者等に対し、運営指導及び集団指導を行い、障がい福祉サービス等の取扱い及び障がい福祉サービスに係る介護給付等の請求に関する事項等について周知徹底させる。
・運営指導の結果、介護給付等の請求に誤り等が確認され、その内容等が著しく不正な請求と認められる場合等においては、監査を実施する。
・監査において、指定基準違反等が認められた場合には、法律に基づき「勧告、命令」、「指定の取消」等の行政上の措置を講じる。</t>
    <phoneticPr fontId="4"/>
  </si>
  <si>
    <t>障がい福祉サービス事業者等指定・指導業務</t>
  </si>
  <si>
    <t>障がい支援区分認定事務費</t>
    <phoneticPr fontId="19"/>
  </si>
  <si>
    <t>　障がい者等に対して、障害者総合支援法に基づく、障がい福祉サービスの種類や支給量などを決定するために必要となる「障がい支援区分認定」を適切に行うことを目的とする。</t>
    <phoneticPr fontId="19"/>
  </si>
  <si>
    <t>　障がい者等に対して、障害者総合支援法に基づく、障がい福祉サービスの種類や支給量などを決定するために必要となる「障がい支援区分認定」を適切に行うことを目的とする。</t>
    <phoneticPr fontId="4"/>
  </si>
  <si>
    <t>障がい支援区分認定審査会経費（審査会経費）</t>
    <phoneticPr fontId="4"/>
  </si>
  <si>
    <t>障がい支援区分認定審査会経費（審査会関係経費）</t>
  </si>
  <si>
    <t>認定事務センター運営経費</t>
  </si>
  <si>
    <t>障がい者差別解消の推進</t>
    <phoneticPr fontId="19"/>
  </si>
  <si>
    <t>　「障害を理由とする差別の解消の推進に関する法律（障害者差別解消法）」の趣旨に基づき、相談及び紛争の防止等のための体制の整備、障がい者差別解消支援地域協議部会の設置運営及び市民への啓発活動等を図る。
　障がい者差別解消の取組を円滑に行っていくためには、支援体制の整備は継続的に行う必要があり、当該施策の実施により当事者間の「建設的対話による相互理解」の促進を図るとともに、市民、事業者等への法の趣旨の周知・研修啓発を行っていく。</t>
    <phoneticPr fontId="19"/>
  </si>
  <si>
    <t>障がい者差別解消推進</t>
  </si>
  <si>
    <t>強度行動障がい者のグループホーム移行促進事業</t>
    <phoneticPr fontId="19"/>
  </si>
  <si>
    <t>　強度行動障がいのある方について、障がい者グループホームで受け入れ可能な体制を構築出来るよう、一定期間において人員を確保するための加算を実施したり、受け皿となるグループホームに対して、行動障がいに対応した住宅改造のための費用の一部を助成することにより、グループホームへの移行を促進していく。</t>
    <phoneticPr fontId="19"/>
  </si>
  <si>
    <t>（１）グループホームへの入居前後支援事業
　（ア）強度行動障がい者の受け入れにあたって必要な準備（対象者のアセスメント、支援計画の作成（特に行動障がいへの対応等）、日中活動場所の確保、家主・近隣への説明、体験入居実施等）を行う。
　（イ）グループホーム入居後、グループホームでの生活が安定するまでの間支援員を加配する。
（2）整備費助成
　行動障がいに対応した住宅改造費の補助を設け、グループホームに強度行動障がい者を受け入れやすい環境を整備する。</t>
    <phoneticPr fontId="4"/>
  </si>
  <si>
    <t>強度行動障がい者のグループホーム移行促進事業</t>
  </si>
  <si>
    <t>強度行動障がい者のグループホーム移行促進事業（投資）</t>
  </si>
  <si>
    <t>障がい者福祉関係事務費</t>
    <rPh sb="0" eb="1">
      <t>ショウ</t>
    </rPh>
    <rPh sb="3" eb="4">
      <t>シャ</t>
    </rPh>
    <rPh sb="4" eb="6">
      <t>フクシ</t>
    </rPh>
    <rPh sb="6" eb="8">
      <t>カンケイ</t>
    </rPh>
    <rPh sb="8" eb="10">
      <t>ジム</t>
    </rPh>
    <rPh sb="10" eb="11">
      <t>ヒ</t>
    </rPh>
    <phoneticPr fontId="19"/>
  </si>
  <si>
    <t>　障がい者福祉にかかる必要な事務的な経費及び障がい者福祉施設の改修等に関する経費であり、円滑な事務を実施することを目的とする。</t>
    <phoneticPr fontId="19"/>
  </si>
  <si>
    <t>　障がい者福祉にかかる必要な事務的な経費及び障がい者福祉施設の改修等に関する経費であり、円滑な事務を実施する。</t>
    <phoneticPr fontId="4"/>
  </si>
  <si>
    <t>法施行事務費等</t>
    <phoneticPr fontId="4"/>
  </si>
  <si>
    <t>法施行事務費等（区CM経費）</t>
  </si>
  <si>
    <t>総合支援事務費</t>
    <phoneticPr fontId="4"/>
  </si>
  <si>
    <t>総合支援事務費（区CM経費）</t>
  </si>
  <si>
    <t>特別児童扶養手当</t>
    <phoneticPr fontId="4"/>
  </si>
  <si>
    <t>療育手帳交付事業</t>
    <phoneticPr fontId="4"/>
  </si>
  <si>
    <t>療育手帳交付事業（区CM経費）</t>
  </si>
  <si>
    <t>身体障がい者手帳交付事務</t>
    <phoneticPr fontId="4"/>
  </si>
  <si>
    <t>障がい者福祉担当職員研修会</t>
    <phoneticPr fontId="4"/>
  </si>
  <si>
    <t>障がい者支援計画・障がい福祉計画・障がい児福祉計画策定事業</t>
  </si>
  <si>
    <t>障がい福祉課所管用地の管理等に関する経費</t>
    <phoneticPr fontId="4"/>
  </si>
  <si>
    <t>障がい福祉課所管施設等の改修経費</t>
    <phoneticPr fontId="4"/>
  </si>
  <si>
    <t>障がい児通所支援事業所等における性被害防止対策設備等支援</t>
    <phoneticPr fontId="4"/>
  </si>
  <si>
    <t>AI音声認識技術を活用した事業者向けサービス向上事業</t>
    <phoneticPr fontId="4"/>
  </si>
  <si>
    <t>障がい者グループホーム整備助成</t>
    <phoneticPr fontId="19"/>
  </si>
  <si>
    <t>　障がい者のグループホームの整備及び設備整備に係る経費の一部を助成することにより、重度障がい者の受入れを促進し、地域における社会資源を充実させることで、地域で共同生活を行う障がい者の自立を促進し、その福祉の向上を図る。</t>
    <phoneticPr fontId="19"/>
  </si>
  <si>
    <t>　障がい者の日常生活及び社会生活を総合的に支援するための法律に基づく共同生活援助事業として指定を受けることができる法人であって、重度障がい者を新たに受け入れるものに対し、グループホームの新規設置又は既存住居における重度者支援等の理由による住宅改造費の一部を助成する。</t>
    <phoneticPr fontId="4"/>
  </si>
  <si>
    <t>障がい者グループホーム整備助成（投資・国庫補助あり）</t>
  </si>
  <si>
    <t>障がい者グループホーム整備助成（投資）</t>
  </si>
  <si>
    <t>障がい福祉分野のICT導入モデル事業補助</t>
  </si>
  <si>
    <t>子ども安全安心対策事業補助</t>
    <phoneticPr fontId="19"/>
  </si>
  <si>
    <t>　障がい児通所支援事業所等のICTを活用した子ども見守りサービス等の機器の導入、登降園管理システムにかかる経費の補助を行うことで、子どもの安全を守るための万全の対策を講じるとともに、子どもを預けている保護者の不安解消を図る。</t>
    <phoneticPr fontId="19"/>
  </si>
  <si>
    <t>障がい児通所事業所において、子どもの安全を守るための万全の対策を講じるとともに、子どもを預けている保護者の不安解消を図るため、以下の経費を補助する。
①ICTを活用した子どもの見守り支援事業　
②登降園管理システム支援事業</t>
    <phoneticPr fontId="4"/>
  </si>
  <si>
    <t>ICTを活用した子どもの見守り支援事業</t>
  </si>
  <si>
    <t>登降園管理システム支援事業</t>
  </si>
  <si>
    <t>　本市にある住民情報系基幹システムの一つとして、社会保障制度（国保・介護等除く）にかかる福祉五法関連事業全般のシステム化を図り、市民サービスの向上と事務の効率化を図っている。
　また、社会保障制度にかかる度重なる制度改正に対応し、円滑な事務運用が遂行できるようシステム管理を実施している。</t>
    <phoneticPr fontId="19"/>
  </si>
  <si>
    <t>　各種事務を円滑に実施し、システムの安定的稼働を確保するため、日常的なシステムの運用やメンテナンス対応を行う。</t>
    <phoneticPr fontId="4"/>
  </si>
  <si>
    <t>総合福祉システム運用・保守等（福祉システム課）</t>
    <rPh sb="15" eb="17">
      <t>フクシ</t>
    </rPh>
    <rPh sb="21" eb="22">
      <t>カ</t>
    </rPh>
    <phoneticPr fontId="4"/>
  </si>
  <si>
    <t>総合福祉システム運用・保守等（中間サーバー）</t>
    <phoneticPr fontId="4"/>
  </si>
  <si>
    <t>総合福祉システム運用・保守等（障がい支援課）</t>
    <rPh sb="15" eb="16">
      <t>ショウ</t>
    </rPh>
    <rPh sb="18" eb="20">
      <t>シエン</t>
    </rPh>
    <rPh sb="20" eb="21">
      <t>カ</t>
    </rPh>
    <phoneticPr fontId="4"/>
  </si>
  <si>
    <t>総合福祉(福祉五法)システム改修等経費</t>
    <phoneticPr fontId="19"/>
  </si>
  <si>
    <t>福祉五法（身体障害者福祉法・知的障害者福祉法・老人福祉法・児童福祉法・母子・寡婦福祉法）に係る制度改正に対応する。</t>
    <phoneticPr fontId="19"/>
  </si>
  <si>
    <t>社会保障制度にかかる度重なる制度改正に対応し、円滑な事務運用が遂行できるようシステム改修を行う。</t>
    <phoneticPr fontId="4"/>
  </si>
  <si>
    <t>総合福祉システム改修等経費（福祉システム課）</t>
    <rPh sb="10" eb="11">
      <t>トウ</t>
    </rPh>
    <rPh sb="11" eb="13">
      <t>ケイヒ</t>
    </rPh>
    <rPh sb="14" eb="16">
      <t>フクシ</t>
    </rPh>
    <rPh sb="20" eb="21">
      <t>カ</t>
    </rPh>
    <phoneticPr fontId="4"/>
  </si>
  <si>
    <t>総合福祉システム改修等経費（障がい福祉課）</t>
  </si>
  <si>
    <t>総合福祉システム改修等経費（障がい支援課）</t>
    <rPh sb="17" eb="19">
      <t>シエン</t>
    </rPh>
    <phoneticPr fontId="4"/>
  </si>
  <si>
    <t>標準準拠システム移行経費</t>
  </si>
  <si>
    <t>医療助成システム運用・保守等（重度障がい者医療費助成）に必要な機器等（サーバー、端末機器等）の購入や賃借契約にかかる費用及びシステムの機能を確保しつつ、安定的な稼働を行うためのSEによる日常的な運用やメンテナンス体制を整えている。</t>
    <phoneticPr fontId="4"/>
  </si>
  <si>
    <t>医療助成システム運用・保守等（重度障がい者医療費助成）（福祉システム課）</t>
  </si>
  <si>
    <t>医療助成システム運用・保守等（重度障がい者医療費助成）（福祉システム課）（事務費）</t>
  </si>
  <si>
    <t>法改正や制度改正等に適切に対応するため、システム改修にかかる調査・分析、プロジェクト管理、設計・試験工程等にかかる支援を実施する。</t>
    <phoneticPr fontId="4"/>
  </si>
  <si>
    <t>医療助成システム改修（重度障がい者医療費助成）</t>
  </si>
  <si>
    <t>　令和３年９月１日に、「地方公共団体情報システムの標準化に関する法律」が施行され、国が定める20業務について、市町村等ごとに開発・運用している独自システムから、関係省庁が作成した標準仕様書に準拠し、国が調達するガバメントクラウド上に設置されるシステムへ移行することを目的とする。（令和8年1月に一旦機種更新の上、令和11年1月以降に標準準拠システムへ移行）</t>
    <phoneticPr fontId="19"/>
  </si>
  <si>
    <t>【機種更新】
令和8年1月の機種更新に向け、福祉3システムの開発、各種テスト、機器の調達・設置を行う。
【標準準拠移行】
　「自治体情報システムの標準化・共通化に係る手順書」に基づき、自治体が実施すべき作業を実施する。
①計画立案フェーズ（推進体制構築、現行システム概要調査、仕様書比較分析　ほか）
②システム選定フェーズ（RFIの実施・結果分析、RFPの実施、ベンダ選定、契約　ほか）
③移行フェース（移行データ作成、移行テスト、研修　ほか）</t>
    <phoneticPr fontId="4"/>
  </si>
  <si>
    <t>国庫支出金等の還付金</t>
    <phoneticPr fontId="19"/>
  </si>
  <si>
    <t>　国庫支出金等の受入超過にかかる還付金。</t>
    <phoneticPr fontId="19"/>
  </si>
  <si>
    <t>　国庫支出金等の受入超過にかかる還付金。</t>
    <phoneticPr fontId="4"/>
  </si>
  <si>
    <t>国庫支出金等の還付金</t>
  </si>
  <si>
    <t>後期高齢者医療事業負担金</t>
    <phoneticPr fontId="19"/>
  </si>
  <si>
    <t>・後期高齢者医療広域連合療養給付費負担金
　高齢者の医療の確保に関する法律の規定により、後期高齢者医療広域連合に対し、一般会計において、負担対象額（給付費相当額）の１２分の１に相当する額を負担する。
・後期高齢者医療広域連合共通経費市町村負担金
　大阪府後期高齢者医療広域連合に対する地方自治法上の分賦金を負担する。
・後期高齢者保健事業
　 大阪市内に在住する後期高齢者医療制度の被保険者を対象に、各区保健福祉センターや小学校等で後期高齢者医療健康診査（集団健診）を実施する。
　後期高齢者医療被保険者に対する個別的支援（ハイリスクアプローチ）の取組みとして、通院による歯科健診の受診が困難な方に対して、訪問による歯科健診を実施する。健診の結果に応じて、保健指導を実施することで重症化予防に努める。
　健康状態が不明な被保険者の健康状態等の把握に努め、生活習慣病等の発症や重症化に至る前段階で支援することや生活機能の低下等を防止することで、高齢者の生涯にわたる健康の保持増進、ひいては生活の質（QOL；Quality of Life）の維持向上を図る。結果として、医療費の減少、要介護認定率の低下や介護給付費の減少に資する。
　脆弱性骨折のリスクが高い被保険者に対して保健指導および受診勧奨を行い、早期に治療につなげることで、骨粗しょう症の悪化による骨折入院を減らし、健康寿命の延伸を図る。結果として医療費の減少、要介護認定率の低下や介護給付費の減少に資する。</t>
    <phoneticPr fontId="4"/>
  </si>
  <si>
    <t>後期高齢者医療広域連合療養給付費負担金</t>
  </si>
  <si>
    <t>後期高齢者医療広域連合共通経費市町村負担金</t>
  </si>
  <si>
    <t>後期高齢者保健事業</t>
  </si>
  <si>
    <t>認知症高齢者支援事業</t>
    <phoneticPr fontId="19"/>
  </si>
  <si>
    <t>　認知症の人の意思が尊重され、地域で自分らしく暮らし続けることができるよう、認知症の医療にかかる正しい知識の普及の推進を図るとともに、各地域において、認知症の発症初期から状況に応じて、医療と介護が一体となった認知症の人への支援体制の構築を図ることを目的とする。</t>
    <phoneticPr fontId="19"/>
  </si>
  <si>
    <t>（認知症地域医療支援事業）
専門職が認知症の疑いがある人に早期に気づき、かかりつけ医と連携して、適切に対応を行うことができる体制の構築・充実を図るため、かかりつけ医をはじめ、歯科医師、薬剤師、看護職員及び医療従事者等に対し認知症対応力向上研修を実施するとともに、かかりつけ医の認知症診断等に関する相談役等の役割を担う認知症サポート医の養成をする。
（認知症介護実践者等養成事業）
認知症介護技術の向上を図り、認知症介護の専門職員を養成し、もって、認知症高齢者に対する介護サービスの充実を図るため、認知症介護基礎研修や認知症介護実践研修、認知症介護指導者養成研修等を実施する。
（認知症高齢者支援ネットワークへの専門的支援事業）
弘済院の培ってきた認知症にかかるノウハウを医療・介護の従事者に発信していくことで、認知症ケアに携わる方へのより専門的な支援を広める。
（認知症疾患医療センター運営事業）
保健医療・介護関係機関等と連携を図りながら、認知症疾患に関する鑑別診断、認知症の行動・心理症状（BPSD）と身体合併症への対応、専門医療相談、診断後相談支援等を実施するとともに、保健医療・介護関係者への研修などを行う。
（認知症高齢者緊急ショートステイ事業）
介護者の急病や葬儀への出席など突発的な事由などにより、在宅生活が困難となった認知症高齢者等を一時的に介護老人福祉施設で受け入れ、緊急ショートステイを利用することにより、介護者の介護負担の軽減や認知症高齢者等を適切な支援につなげる。</t>
    <phoneticPr fontId="4"/>
  </si>
  <si>
    <t>認知症地域医療支援事業</t>
    <phoneticPr fontId="4"/>
  </si>
  <si>
    <t>認知症介護実践者等養成事業</t>
  </si>
  <si>
    <t>認知症高齢者支援ネットワークへの専門的支援事業</t>
  </si>
  <si>
    <t>認知症疾患医療センター運営事業</t>
  </si>
  <si>
    <t>認知症高齢者緊急ショートステイ事業</t>
  </si>
  <si>
    <t>認知症対策普及・相談・支援事業</t>
    <phoneticPr fontId="19"/>
  </si>
  <si>
    <t>　社会全体で認知症の人を支える基盤として、認知症の人の視点に立って認知症への社会の理解を深めるための取組や認知症サポーターの養成など、認知症への理解を深めるための普及・啓発等の推進を図るとともに、若年性認知症の人への支援を強化することにより、若年性を含む認知症の人にやさしいまちづくりを推進する。</t>
    <phoneticPr fontId="19"/>
  </si>
  <si>
    <t>（キャラバン・メイト養成研修事業）
地域住民等に認知症の正しい理解を普及啓発し、地域で暮らす認知症の人やその家族を応援する認知症サポーターの講師役であるキャラバン・メイトを養成及びキャラバン・メイトを対象に資質の向上を図るためフォローアップ研修を実施する。
（若年性認知症支援強化事業）
若年性認知症支援に知見を有する専門職（若年性認知症支援コーディネーター）を配置し、認知症地域支援推進員等が行う若年性認知症の人とその家族への支援に関して助言や研修等の後方支援を行うことにより、市全体の若年性認知症支援力の強化を図る。</t>
    <phoneticPr fontId="4"/>
  </si>
  <si>
    <t>キャラバン・メイト養成研修事業</t>
  </si>
  <si>
    <t>若年性認知症支援強化事業</t>
    <phoneticPr fontId="4"/>
  </si>
  <si>
    <t>社会福祉研修・情報センター運営費</t>
    <phoneticPr fontId="19"/>
  </si>
  <si>
    <t>社会福祉に関する各種の情報を総合的に提供し、社会福祉に関する知識の普及、啓発等を行うとともに、社会福祉に携わる人材の確保・育成等を図ることにより、市民の福祉の増進に寄与することを目的とする。</t>
    <phoneticPr fontId="19"/>
  </si>
  <si>
    <t>社会福祉研修・情報センター運営費</t>
  </si>
  <si>
    <t>高齢者在宅支援事業</t>
    <phoneticPr fontId="19"/>
  </si>
  <si>
    <t>　ひとり暮らし高齢者や高齢者のみ世帯、ねたきり高齢者等が住み慣れた地域で可能な限り健やかに安心して暮らし続けられるよう、介護保険サービス以外の必要な在宅福祉・生活支援サービスを提供する。</t>
    <phoneticPr fontId="19"/>
  </si>
  <si>
    <t>日常生活用具給付</t>
  </si>
  <si>
    <t>日常生活用具給付（区CM経費）</t>
    <rPh sb="12" eb="14">
      <t>ケイヒ</t>
    </rPh>
    <phoneticPr fontId="4"/>
  </si>
  <si>
    <t>緊急通報システム</t>
  </si>
  <si>
    <t>緊急通報システム（区CM経費）</t>
    <rPh sb="12" eb="14">
      <t>ケイヒ</t>
    </rPh>
    <phoneticPr fontId="4"/>
  </si>
  <si>
    <t>高齢者用電話設置助成</t>
  </si>
  <si>
    <t>高齢者用電話設置助成（区CM経費）</t>
    <rPh sb="14" eb="16">
      <t>ケイヒ</t>
    </rPh>
    <phoneticPr fontId="4"/>
  </si>
  <si>
    <t>在日外国人高齢者給付金支給事業（扶助費）</t>
  </si>
  <si>
    <t>在日外国人高齢者給付金支給事業</t>
  </si>
  <si>
    <t>寝具洗濯乾燥消毒サービス事業</t>
  </si>
  <si>
    <t>高齢者住宅改修費給付事業</t>
  </si>
  <si>
    <t>ＩＣＴ技術を活用した高齢者等の見守り（高齢者分）</t>
  </si>
  <si>
    <t>公衆浴場衛生向上等事業補助</t>
    <phoneticPr fontId="19"/>
  </si>
  <si>
    <t>一般公衆浴場の安全確保のため、手すり取付等のバリアフリー化設備改修を実施する際に補助を行い、転倒等のリスクを軽減し、高齢者等の介護予防の促進を図る。</t>
    <phoneticPr fontId="19"/>
  </si>
  <si>
    <t>一般公衆衛生浴場において高齢者等の浴場利用者が安全に施設を利用することができ、健康づくり・介護予防につながるよう、健康局と連携し、浴室等に手すりの設置等、バリアフリー化にかかる経費の1/2を補助する。（補助については健康局と50：50で実施）</t>
    <phoneticPr fontId="4"/>
  </si>
  <si>
    <t>公衆浴場衛生向上等事業補助金</t>
  </si>
  <si>
    <t>アプリを活用した運動・外出促進事業</t>
    <phoneticPr fontId="19"/>
  </si>
  <si>
    <t xml:space="preserve"> 高齢者の活動の開始や継続に向け、外出機会の増加や運動習慣の習得を支援することにより、介護予防につなげる。</t>
    <phoneticPr fontId="19"/>
  </si>
  <si>
    <t>アスマイルの市町村オプションを導入し、歩数・イベント参加により電子マネー等に交換できる「交換ポイント」を付与する。</t>
    <phoneticPr fontId="4"/>
  </si>
  <si>
    <t>アプリを活用した運動・外出促進事業</t>
    <phoneticPr fontId="4"/>
  </si>
  <si>
    <t>難聴高齢者補聴器購入費助成事業</t>
    <phoneticPr fontId="19"/>
  </si>
  <si>
    <t>聞こえにくさ（難聴）が原因で外出等が困難な高齢者に対し、補聴器購入費用を助成することにより、介護予防活動等への継続した参加を支援する。</t>
    <phoneticPr fontId="19"/>
  </si>
  <si>
    <t>次の各号のいずれにも該当する者に対し、補聴器購入費用を助成する。
（１） 大阪市内に住所を有する65歳以上の者
（２） 原則として両耳とも30デシベル以上、70デシベル未満で、医師により聴力低下のため日常生活に支障があり、補聴器の必要性を認める旨の意見書等を得ること。
（３） 身体障がい者手帳（聴覚障がい）の所持者でない者又は対象とならない者
（４） 過去に本事業による助成を受けたことがない者
（５） アスマイル事業、介護予防ポイント事業等に参加可能な者</t>
    <rPh sb="84" eb="86">
      <t>ミマン</t>
    </rPh>
    <phoneticPr fontId="4"/>
  </si>
  <si>
    <t>難聴高齢者補聴器購入費助成事業</t>
    <phoneticPr fontId="4"/>
  </si>
  <si>
    <t>介護予防に取り組む介護事業者支援事業</t>
    <phoneticPr fontId="19"/>
  </si>
  <si>
    <t>介護予防に取り組む介護事業者支援事業</t>
    <phoneticPr fontId="4"/>
  </si>
  <si>
    <t>低所得者利用者負担対策事業</t>
    <phoneticPr fontId="19"/>
  </si>
  <si>
    <t>　利用者負担の軽減を図るため、経費の一部を補助するなどにより、低所得利用者の生活の安定と介護保険制度の円滑な実施に資することを目的とする。</t>
    <phoneticPr fontId="19"/>
  </si>
  <si>
    <t>【社会福祉法人等による利用者負担の軽減措置】介護保険サービスの提供を行う社会福祉法人等が、その社会的役割に鑑み、低所得者で特に生計が困難である者及び
生活保護受給者に対し利用者負担の軽減を行い、それに対しその経費の一部を補助し、当該事業の普及促進を図る。
【障がい者ホームヘルプサービス利用者に対する支援措置】障がい者施策によるホームヘルプサービスを利用していた低所得者の障がい者であって介護保険制度の適用を受けることになった者等について、利用者負担の軽減措置を講じることにより、サービスの継続的な利用の促進を図る。</t>
    <phoneticPr fontId="4"/>
  </si>
  <si>
    <t>低所得者利用者負担対策事業にかかる経費</t>
    <phoneticPr fontId="4"/>
  </si>
  <si>
    <t>社会福祉法人等による利用者負担の軽減措置</t>
    <phoneticPr fontId="4"/>
  </si>
  <si>
    <t>障がい者ホームヘルプサービス利用者に対する支援措置</t>
    <phoneticPr fontId="4"/>
  </si>
  <si>
    <t>暫定サービス利用者等にかかる介護支援事業</t>
    <phoneticPr fontId="19"/>
  </si>
  <si>
    <t>　要介護・要支援申請後、至急に介護サービスが必要となり暫定ケアプランにより暫定サービスを利用しなければならない被保険者が、認定調査前に亡くなったことにより介護保険の対象とならず、全額自己負担となってしまう。このような介護保険制度を補完するため、介護給付相当の費用を補助する。また、暫定ケアプランを作成した介護支援専門員（ケアマネジャー）に対して、ケアプラン作成料を補助する。</t>
    <phoneticPr fontId="19"/>
  </si>
  <si>
    <t>暫定サービス利用者等にかかる介護支援事業
　（補助率10/10）</t>
    <phoneticPr fontId="4"/>
  </si>
  <si>
    <t>暫定サービス利用者等にかかる介護支援事業</t>
  </si>
  <si>
    <t>老人保護措置費</t>
    <phoneticPr fontId="19"/>
  </si>
  <si>
    <t>　原則として65歳以上で環境上の理由及び経済的理由などにより居宅で養護を受けることが困難な者を養護老人ホームへの措置を行う。また、やむを得ない事由により事業者と契約をして介護サービスを利用することなどが期待しがたい場合、その事由が解消し、介護保険法に基づくサービスが受けられるようになるまでの間、特別養護老人ホーム等への措置を行う。その措置に要する費用について支弁する。</t>
    <phoneticPr fontId="19"/>
  </si>
  <si>
    <t>対象者の措置に要する費用</t>
    <phoneticPr fontId="4"/>
  </si>
  <si>
    <t>対象者の措置に要する費用</t>
  </si>
  <si>
    <t>生活支援ハウス運営費</t>
    <phoneticPr fontId="19"/>
  </si>
  <si>
    <t>　大阪市内に住所を有する60歳以上の単身もしくは夫婦のみの世帯であって、独居に不安のある高齢者を対象に介護支援機能、居住機能及び交流機能を総合的に提供することにより、高齢者が安心して健康で明るい生活を送れるように支援し、もって高齢者の福祉の増進を図る。</t>
    <phoneticPr fontId="19"/>
  </si>
  <si>
    <t>生活支援ハウス（市内4か所）運営経費</t>
    <phoneticPr fontId="4"/>
  </si>
  <si>
    <t>生活支援ハウス（市内4か所）運営経費</t>
  </si>
  <si>
    <t>日常生活支援費</t>
    <phoneticPr fontId="19"/>
  </si>
  <si>
    <t>　養護老人ホーム入所者に対し、日常生活支援費を支給することにより、養護老人ホームにおいて必要不可欠な生活雑貨等の購入に係る費用負担の軽減を図り、もって老人福祉の向上を図ることを目的とする。</t>
    <phoneticPr fontId="19"/>
  </si>
  <si>
    <t>対象者の日常生活にかかる支援に要する費用</t>
    <phoneticPr fontId="4"/>
  </si>
  <si>
    <t>対象者の日常生活にかかる支援に要する費用</t>
  </si>
  <si>
    <t>軽費老人ホームサービス提供費補助</t>
    <phoneticPr fontId="19"/>
  </si>
  <si>
    <t>　老人福祉法第20条の６に規定する軽費老人ホーム（「軽費老人ホームの設備及び運営に関する基準」（厚生労働省令第107号）に定める軽費老人ホーム及び附則第２条第１項第１号に定める軽費老人ホームＡ型に限る。）を大阪市内に設置し、かつ運営する社会福祉法人に対し、サービスの提供に要する費用に充当する経費を補助することにより、利用者の処遇向上を図ることを目的とする。</t>
    <phoneticPr fontId="19"/>
  </si>
  <si>
    <t>・身体機能の低下等により自立した日常生活を営むことについて不安があると認められる者であって、家族による援助を受けることが困難な者を入所させ、食事の提供、入浴等の準備、相談及び援助、社会生活上の便宜の供与その他の日常生活に必要な便宜を供与する。
・対象者は60歳以上の者。ただし、その者の配偶者、三親等内の親族その他特別な事情により当該者と共に入所させることが必要と認められる者については、この限りでない。</t>
    <phoneticPr fontId="4"/>
  </si>
  <si>
    <t>サービス提供に要する費用補助金</t>
  </si>
  <si>
    <t>特別養護老人ホーム建設助成</t>
    <phoneticPr fontId="19"/>
  </si>
  <si>
    <t>特別養護老人ホームの整備については、大阪市高齢者保健福祉計画・介護保険計画において入所の必要性・緊急性が高い入所申込者が概ね1年以内に入所が可能となるよう要介護認定者数の伸びを勘案しながら整備目標を定めて、必要な整備を進める。</t>
    <phoneticPr fontId="19"/>
  </si>
  <si>
    <t>特別養護老人ホーム建設助成</t>
  </si>
  <si>
    <t>特別養護老人ホーム等の長寿命化を目的とした大規模修繕助成</t>
    <phoneticPr fontId="19"/>
  </si>
  <si>
    <t>措置費等で運営され制度上、大規模修繕等の積立が困難である老人福祉施設等に対し、大規模修繕に要する経費の一部を補助することにより、老朽化した施設等の維持・長寿命化、利用者の安全の確保及び施設サービスの向上を図り、あわせて、各施設等が地域の社会資源としての公益的な機能を果たすことを目的とする。</t>
    <phoneticPr fontId="19"/>
  </si>
  <si>
    <t>老人福祉施設等（特別養護老人ホーム、養護老人ホーム、軽費老人ホーム、生活支援ハウス）の約半数は建築後20年以上経過し、建物の老朽化に伴い大規模な修繕工事が必要な状況となっていることより、措置費等で運営されており、制度上修繕積立が難しい老人福祉施設等（介護保険導入までの特養含む）に対して、大規模修繕に要する経費の一部を補助する。また、本市施策に資することや地域交流、社会貢献等の取り組みを行うことを補助の条件とすることで、本市施策の推進や各施設の公益的な機能の発揮、地域の社会資源の確保につなげる。</t>
    <phoneticPr fontId="4"/>
  </si>
  <si>
    <t>特別養護老人ホーム等の長寿命化を目的とした大規模修繕助成</t>
  </si>
  <si>
    <t>多床室のプライバシー確保事業</t>
    <phoneticPr fontId="19"/>
  </si>
  <si>
    <t>　特別養護老人ホームの多床室について、居住環境の質を向上させるために、プライバシー保護のための改修を行う費用を支援する。
　また、既存の従来型特別養護老人ホームについて、個人の自立した日常生活を支援することを目的に、ユニット化改修を行う費用を支援する。</t>
    <phoneticPr fontId="19"/>
  </si>
  <si>
    <t>特別養護老人ホームの多床室について、入居者がより在宅に近い環境の下で生活することで、その尊厳の保持を図るために、居住環境の質を向上させ、プライバシーを確保する改修工事を行う社会福祉法人に対して補助を行う。</t>
    <phoneticPr fontId="4"/>
  </si>
  <si>
    <t>多床室のプライバシー保護のための改修補助</t>
  </si>
  <si>
    <t>小規模多機能型居宅介護拠点等整備助成</t>
    <phoneticPr fontId="19"/>
  </si>
  <si>
    <t>可能な限り地域での生活を安心して継続できるよう在宅支援のための拠点整備の促進を図ることを目的として、設置法人を対象に、施設整備補助を行う。</t>
    <phoneticPr fontId="19"/>
  </si>
  <si>
    <t>高齢者が認知症や重度な要介護状態になっても、可能な限り地域での生活を安心して継続できるようにするため、身近なところでサービスを提供する「地域密着型サービス」の事業者の参入促進に取組む。</t>
    <phoneticPr fontId="4"/>
  </si>
  <si>
    <t>小規模多機能型居宅介護拠点等整備助成</t>
  </si>
  <si>
    <t>施設開設準備経費等支援事業</t>
    <phoneticPr fontId="19"/>
  </si>
  <si>
    <t>円滑な施設の開設のためには、施設のハード整備と一体的に、早期からの開設準備が重要であり、その開設準備経費を助成することで、開設時から安定した質の高いサービスを提供するための体制整備を支援する。
また、施設等用地の取得が困難なことから、施設等用地確保のために定期借地権を設定し、一時金を支出した場合に助成を行うことにより、用地の確保を容易にし、介護保険施設等の整備促進を図る。</t>
    <phoneticPr fontId="19"/>
  </si>
  <si>
    <t>施設開設準備にかかる経費に対する補助</t>
  </si>
  <si>
    <t>介護施設等の看取り環境整備助成</t>
    <phoneticPr fontId="19"/>
  </si>
  <si>
    <t>終末期にある利用者に対し、介護施設等において安らかな人生の最期を迎えるための環境を整備する。</t>
    <phoneticPr fontId="19"/>
  </si>
  <si>
    <t>終末期にある利用者に対し、安らかな人生の最期を迎えるための環境を整備する観点から、看取り及び家族等の宿泊のための個室の確保を目的として行う施設の改修費について補助する。</t>
    <phoneticPr fontId="4"/>
  </si>
  <si>
    <t>看取り環境整備費用の補助</t>
  </si>
  <si>
    <t>介護職員の宿舎施設整備助成</t>
    <phoneticPr fontId="19"/>
  </si>
  <si>
    <t>　介護人材（外国人を含む）を確保するため、介護施設等の事業者が介護職員（職種は問わず、幅広く対象）用の宿舎を整備する費用の一部を補助することによって、介護職員が働きやすい環境を整備する。</t>
    <phoneticPr fontId="19"/>
  </si>
  <si>
    <t>介護人材（外国人を含む）を確保するため、介護施設等の事業者が整備する介護職員（職種は問わず）用の宿舎の整備費用を補助する。</t>
    <phoneticPr fontId="4"/>
  </si>
  <si>
    <t>介護職員の宿舎施設整備費用の補助</t>
  </si>
  <si>
    <t>介護施設等の創設を条件に行う広域型施設の大規模修繕・耐震化整備助成</t>
    <phoneticPr fontId="19"/>
  </si>
  <si>
    <t>　介護離職ゼロと老朽化した特別養護老人ホーム等の広域施設の大規模修繕を同時に進めるため、介護離職ゼロ対象サービスを整備する際に、あわせて行う広域型特養等の大規模修繕・耐震化について支援を行う。</t>
    <phoneticPr fontId="19"/>
  </si>
  <si>
    <t>介護施設等を1施設創設することを条件に、大規模修繕又は耐震化を行う広域型施設（特別養護老人ホーム、介護老人保健施設、介護医療院、養護老人ホーム、軽費老人ホーム）１施設を補助の対象とする。</t>
    <phoneticPr fontId="4"/>
  </si>
  <si>
    <t>介護施設等の創設を条件に行う広域型施設の大規模修繕・耐震化整備助成</t>
  </si>
  <si>
    <t>地域介護・福祉空間整備等施設整備事業</t>
    <phoneticPr fontId="19"/>
  </si>
  <si>
    <t>地域における公的介護施設等の計画的な整備等の促進に関する法律（平成元年法律第６４号）第５条第２項に基づく交付金　　(地域介護・福祉空間整備等施設整備交付金)を活用し、災害発生時に自力で避難することが困難な方が多く利用する高齢者施設等の防災・減災対策を推進し、利用者の安心・安全を確保する。</t>
    <phoneticPr fontId="19"/>
  </si>
  <si>
    <t>非常用自家発電設置補助（定員30人以上）</t>
  </si>
  <si>
    <t>水害対策のための改修補助（定員30人以上）</t>
  </si>
  <si>
    <t>非常用自家発電設置補助（定員29人以下）</t>
  </si>
  <si>
    <t>水害対策のための改修補助（定員29人以下）</t>
  </si>
  <si>
    <t>老人福祉センター運営費</t>
    <phoneticPr fontId="19"/>
  </si>
  <si>
    <t>　高齢者の地域における生きがいづくりの拠点施設として、各種相談・各種講座及びレクリエーションの便宜供与等を実施することにより、高齢者の生きがいづくり、教養の向上、社会参加の促進を図るとともに、老人クラブ活動の指導・助言を行う。
　また、施設の老朽化に伴う破損等を改修し、施設利用者の安全を確保することにより、高齢者の心身の健康の増進を図る。</t>
    <phoneticPr fontId="19"/>
  </si>
  <si>
    <t>・老人福祉センター運営費
・老人福祉センター整備費</t>
    <phoneticPr fontId="4"/>
  </si>
  <si>
    <t>老人福祉センター運営費</t>
  </si>
  <si>
    <t>老人福祉センター運営費（物価高騰対策)</t>
  </si>
  <si>
    <t>老人福祉センター運営費（区CM経費）（緊急安全対策）</t>
  </si>
  <si>
    <t>老人福祉センター整備費（投資）</t>
  </si>
  <si>
    <t>老人福祉センター整備費</t>
  </si>
  <si>
    <t>老人福祉センター整備費（緊急安全対策）（投資）</t>
  </si>
  <si>
    <t>老人福祉センター整備費（緊急安全対策）（投資・国庫補助あり）</t>
  </si>
  <si>
    <t>老人クラブ事業</t>
    <phoneticPr fontId="19"/>
  </si>
  <si>
    <t>　高齢者の老後の生活を健全で豊かなものにし、福祉の増進に資することを目的として結成された老人クラブ活動の育成及び活性化を支援し、高齢者の社会参加の促進を図る。</t>
    <phoneticPr fontId="19"/>
  </si>
  <si>
    <t>・単位老人クラブ育成補助金（補助率1/2）
・区老人クラブ連合会育成補助金（補助率1/2）
・市老人クラブ連合会育成補助金（補助率1/2）
・老人クラブ活動推進事業
・老人クラブ活動援助事業</t>
    <phoneticPr fontId="4"/>
  </si>
  <si>
    <t>老人クラブ活動援助事業</t>
  </si>
  <si>
    <t>老人クラブ活動推進事業</t>
  </si>
  <si>
    <t>単位老人クラブ育成補助金</t>
  </si>
  <si>
    <t>区老人クラブ連合会育成補助金</t>
  </si>
  <si>
    <t>市老人クラブ連合会育成補助金</t>
  </si>
  <si>
    <t>敬老優待乗車証交付事業</t>
    <phoneticPr fontId="19"/>
  </si>
  <si>
    <t>　大阪市に住民登録のある７０歳以上の高齢者に、敬老の意を表するとともに、社会参加を支援し、福祉の増進を図るため、Osaka Metro（オオサカメトロ）が運行する地下鉄・ニュートラムと、大阪シティバスが運行するバスを優待利用できる敬老優待乗車証を交付する。</t>
    <phoneticPr fontId="19"/>
  </si>
  <si>
    <t>・交通機関の利用に関する交付金
・敬老優待乗車証交付に関する事務経費</t>
    <phoneticPr fontId="4"/>
  </si>
  <si>
    <t>交通機関の利用に関する交付金</t>
  </si>
  <si>
    <t>敬老優待乗車証交付に関する事務経費</t>
  </si>
  <si>
    <t>敬老優待乗車証交付に関する事務経費（職員雇用経費等）</t>
  </si>
  <si>
    <t>高齢者入浴利用料割引事業</t>
    <phoneticPr fontId="19"/>
  </si>
  <si>
    <t>　高齢者が利用しやすい入浴機会を設け、高齢者の健康増進と孤独感の解消の一助とするとともに、高齢者福祉の向上をはかる。</t>
    <phoneticPr fontId="19"/>
  </si>
  <si>
    <t>・入浴割引事業費補助金（補助上限 1人1回95円）
・事業広告費補助金（補助率1/2）
・浴場券作成費</t>
    <phoneticPr fontId="4"/>
  </si>
  <si>
    <t>入浴割引事業費補助金</t>
  </si>
  <si>
    <t>浴場券作成費</t>
  </si>
  <si>
    <t>割引券封入・封緘業務委託料</t>
  </si>
  <si>
    <t>事業広告費補助金</t>
  </si>
  <si>
    <t>高齢者福祉月間事業</t>
    <phoneticPr fontId="19"/>
  </si>
  <si>
    <t>　毎年９月を高齢者福祉月間と定め、市民が高齢者福祉についての関心と理解を深めるとともに、高齢者自身の社会参加意欲を高めることを目的としている。</t>
    <phoneticPr fontId="19"/>
  </si>
  <si>
    <t>・高齢者福祉月間啓発
・優良老人クラブ表彰
・大阪市高齢者福祉大会</t>
    <phoneticPr fontId="4"/>
  </si>
  <si>
    <t>百歳調査関係事務</t>
  </si>
  <si>
    <t>大阪市高齢者福祉大会</t>
  </si>
  <si>
    <t>優良老人クラブ表彰</t>
  </si>
  <si>
    <t>高齢者福祉月間啓発</t>
  </si>
  <si>
    <t>全国健康福祉祭選手団派遣事業</t>
    <phoneticPr fontId="19"/>
  </si>
  <si>
    <t>　健康及び福祉に関し、積極的かつ総合的な普及啓発活動を通じて、高齢者を中心とする国民の健康の保持・増進、社会参加、いきがいの高揚を図り、ふれあいと活力のある長寿社会の形成に寄与することを目的とする。</t>
    <phoneticPr fontId="19"/>
  </si>
  <si>
    <t>・選手団派遣事業に関する委託料
・選手団の引率及び担当者会議に関する出張旅費</t>
    <phoneticPr fontId="4"/>
  </si>
  <si>
    <t>選手団派遣事業に関する委託料</t>
  </si>
  <si>
    <t>選手団の引率及び担当者会議に関する出張旅費</t>
  </si>
  <si>
    <t>高年齢者就業機会確保事業</t>
    <phoneticPr fontId="19"/>
  </si>
  <si>
    <t>　定年退職後等の高年齢者の就業機会確保と社会参加を促進する公益社団法人大阪市シルバー人材センターが行う高年齢者就業機会確保事業に対し補助金を交付する。</t>
    <phoneticPr fontId="19"/>
  </si>
  <si>
    <t>大阪市高年齢者就業機会確保事業（補助率1/2）</t>
    <phoneticPr fontId="4"/>
  </si>
  <si>
    <t>高年齢者就業機会確保事業</t>
  </si>
  <si>
    <t>老人福祉関係事務費</t>
    <phoneticPr fontId="19"/>
  </si>
  <si>
    <t>　高齢者福祉にかかる必要な事務的経費及び老人福祉施設等の整備及び改修等であり、円滑な事務を実施することを目的とする。</t>
    <phoneticPr fontId="19"/>
  </si>
  <si>
    <t>高齢者福祉にかかる必要な事務的経費及び老人福祉施設等の整備及び改修等</t>
    <phoneticPr fontId="4"/>
  </si>
  <si>
    <t>大阪市高齢者保健福祉計画・介護保険事業計画・認知症施策推進計画策定事業（高齢福祉課分）</t>
    <phoneticPr fontId="4"/>
  </si>
  <si>
    <t>大阪市高齢者保健福祉計画・介護保険事業計画・認知症施策推進計画策定事業（地域包括ケア推進課分）</t>
  </si>
  <si>
    <t>介護保険事業者指定指導関連経費</t>
    <phoneticPr fontId="4"/>
  </si>
  <si>
    <t>介護保険事業者指定業務</t>
  </si>
  <si>
    <t>法施行事務費</t>
  </si>
  <si>
    <t>未利用地等の売却に関する経費</t>
  </si>
  <si>
    <t>所管老人福祉施設等の改修経費</t>
  </si>
  <si>
    <t>所管老人福祉施設等の改修経費（緊急安全対策）</t>
  </si>
  <si>
    <t>地域共生社会の未来実現事業</t>
    <phoneticPr fontId="4"/>
  </si>
  <si>
    <t>老人医療費助成</t>
    <phoneticPr fontId="19"/>
  </si>
  <si>
    <t>　65歳以上で一定の要件を満たす障がい者等の福祉制度を必要とする高齢者に対し、医療費の一部を助成することにより、健康の保持及び生活の安定に寄与し、福祉の向上を図ることを目的とする。</t>
    <phoneticPr fontId="19"/>
  </si>
  <si>
    <t>医療費助成経費</t>
  </si>
  <si>
    <t>助成事務にかかる経費</t>
  </si>
  <si>
    <t>市有ブロック塀等の安全対策</t>
    <phoneticPr fontId="19"/>
  </si>
  <si>
    <t>　福祉局所管の建築物の敷地や未利用地等に設置されている既存ブロック塀等について、「市有ブロック塀等の安全対策に関する取組方針」に基づき、早急な安全対策を実施する。</t>
    <phoneticPr fontId="19"/>
  </si>
  <si>
    <t>市有ブロック塀等の安全対策</t>
    <phoneticPr fontId="4"/>
  </si>
  <si>
    <t>市有ブロック塀等の安全対策</t>
  </si>
  <si>
    <t>介護施設等の個室化改修支援事業補助</t>
    <phoneticPr fontId="19"/>
  </si>
  <si>
    <t>介護施設等における個室化に係る改修経費を補助することで、新型コロナウイルス感染症をはじめとする感染症の拡大を防止する。</t>
    <phoneticPr fontId="19"/>
  </si>
  <si>
    <t>介護施設等において、新型コロナウイルス感染症をはじめとする感染症の感染拡大を防止する観点から、これまでの多床室を個室に改修するための費用を補助する。</t>
    <phoneticPr fontId="4"/>
  </si>
  <si>
    <t>介護施設等の個室化改修支援事業補助</t>
  </si>
  <si>
    <t>介護施設等における簡易陰圧装置設置事業補助</t>
    <phoneticPr fontId="19"/>
  </si>
  <si>
    <t>介護施設等において、感染が疑われる方が発生した場合に、感染拡大のリスクを低減するためには、ウイルスが外に漏れないよう、気圧を低くした陰圧室の設置が有効であることから、陰圧装置を設置するとともに簡易的なダクト工事等に必要な経費について補助する。</t>
    <phoneticPr fontId="4"/>
  </si>
  <si>
    <t>介護施設等における簡易陰圧装置設置事業補助</t>
  </si>
  <si>
    <t>介護施設等におけるゾーニング環境等の整備事業補助</t>
    <phoneticPr fontId="19"/>
  </si>
  <si>
    <t>介護施設等においてゾーニング環境等の整備工事等に必要な費用を補助することで、新型コロナウイルス感染症をはじめとする感染症の拡大を防止する。</t>
    <phoneticPr fontId="19"/>
  </si>
  <si>
    <t xml:space="preserve">・ユニット型である介護施設等において、各ユニットの共同生活室の入口に玄関室を設置する等により、消毒や防護服の着脱等を行うためのスペースを設置するための事業について補助を行う。
・介護施設等のうち、従来型個室、多床室である介護施設等について、新型コロナウイルス感染症をはじめとする感染症が発生した際に感染者と非感染者の動線を分離することを目的として行う従来型個室・多床室の改修を行う事業について補助を行う。
・介護施設等において、新型コロナウイルス感染症をはじめとする感染症の感染拡大を防止しつつ家族との面会を実施するために必要な家族面会室を整備（２方向から出入りできる家族面会室の設置の他、家族面会室の複数設置や拡張、家族面会室における簡易陰圧装置・換気設備の設置、家族面会室の入口に消毒等を行う玄関室の設置、家族面会室がない場合の新規整備等）するための事業について補助を行う。
</t>
    <phoneticPr fontId="4"/>
  </si>
  <si>
    <t>介護施設等におけるゾーニング環境等の整備事業補助</t>
  </si>
  <si>
    <t>総合福祉(福祉五法)システム改修等経費（投資）</t>
  </si>
  <si>
    <t>総合福祉(福祉五法)システム改修等経費</t>
  </si>
  <si>
    <t>市民サービスの向上と事務の効率化を図るため、敬老優待乗車証交付システムを安定的に稼働させる。</t>
    <phoneticPr fontId="19"/>
  </si>
  <si>
    <t>システム運用に必要な機器等（サーバー、端末機器等）については、賃借契約に基づくリース契約を締結しており、市民対応に弊害のないようハードの障害に対して迅速に対応できる体制を確保している。また、システムの機能を確保しつつ安定的な稼動を行うため、専門的な知識・ノウハウを有するＳＥによる、オンライン業務の安定稼動、年間スケジュール及び実行処理の管理、大量処理に伴う走行監視及び処理結果の確認、プログラム改修に伴う調整、他システムの改修に伴うリンケージ処理の調整、ユーザの運用に伴う機能改善等、システムの業務運用に係る全般について運用・監視を行うため、万全の体制を確保している。</t>
    <phoneticPr fontId="4"/>
  </si>
  <si>
    <t>敬老優待乗車証交付システム運用・保守等経費</t>
  </si>
  <si>
    <t>国庫支出金等の受入超過にかかる還付金</t>
    <phoneticPr fontId="19"/>
  </si>
  <si>
    <t>国庫支出金等の還付金</t>
    <phoneticPr fontId="4"/>
  </si>
  <si>
    <t>国庫支出金等の還付金（高齢福祉課分）</t>
    <phoneticPr fontId="4"/>
  </si>
  <si>
    <t>国庫支出金等の還付金（高齢施設課分）</t>
    <rPh sb="13" eb="15">
      <t>シセツ</t>
    </rPh>
    <phoneticPr fontId="4"/>
  </si>
  <si>
    <t>国庫支出金等の還付金（介護保険課分）</t>
    <rPh sb="11" eb="17">
      <t>カイゴホケンカブン</t>
    </rPh>
    <phoneticPr fontId="4"/>
  </si>
  <si>
    <t>国庫支出金等の還付金（地域包括ケア推進課分）</t>
    <rPh sb="20" eb="21">
      <t>ブン</t>
    </rPh>
    <phoneticPr fontId="4"/>
  </si>
  <si>
    <t>生活困窮者自立支援事業</t>
    <phoneticPr fontId="19"/>
  </si>
  <si>
    <t>　生活保護に至る前の段階での自立支援策の強化を図り、生活困窮者の抱える課題が複雑化、困難化する前の段階での早期支援を行うとともに、生活困窮者を早期に把握するための地域ネットワークの強化、社会資源の構築を図る。</t>
    <phoneticPr fontId="19"/>
  </si>
  <si>
    <t>　生活困窮者自立支援法に基づき全区役所に設置する生活困窮者自立相談支援窓口において、相談者の状況に応じて、住居確保給付金の支給や就労チャレンジ事業等の法に基づく事業の他、他法・他施策による事業や、地域のネットワークなどのインフォーマルな支援も含めた個別の自立支援計画を策定し、地域の関係機関と連携しながら、相談者の自立に向けた支援を包括的・継続的に実施する。</t>
    <phoneticPr fontId="4"/>
  </si>
  <si>
    <t>自立相談支援事業（相談支援）</t>
  </si>
  <si>
    <t>総合就職サポート事業</t>
  </si>
  <si>
    <t>住居確保給付金</t>
  </si>
  <si>
    <t>家計改善支援事業</t>
  </si>
  <si>
    <t>子ども自立アシスト事業</t>
  </si>
  <si>
    <t>就労チャレンジ事業</t>
  </si>
  <si>
    <t>その他生活困窮者の自立の促進に資する事業</t>
  </si>
  <si>
    <t>生活ケアセンター事業</t>
    <phoneticPr fontId="19"/>
  </si>
  <si>
    <t>　大阪市内の住居不定者のうち、高齢・病弱等で短期間の援護を要する者を「生活ケアセンター」に一時的に入所させ、生活指導・就労相談等を行い、社会復帰及び自立促進を図る。</t>
    <phoneticPr fontId="19"/>
  </si>
  <si>
    <t>　食事・入浴・清掃等を通しての生活訓練及び集団生活を通しての社会適合訓練等を行い自立生活に向けての指導を行う。また、軽微な病気・怪我の治療及び軽度の機能回復訓練、保健衛生意識の向上を図る。</t>
    <phoneticPr fontId="4"/>
  </si>
  <si>
    <t>三徳生活ケアセンター事業</t>
  </si>
  <si>
    <t>三徳生活ケアセンター事業（法定点検）</t>
  </si>
  <si>
    <t>大阪婦人ホーム生活ケアセンター事業</t>
  </si>
  <si>
    <t>大阪婦人ホーム生活ケアセンター事業（法定点検）</t>
  </si>
  <si>
    <t>自立支援センターの管理運営</t>
    <phoneticPr fontId="19"/>
  </si>
  <si>
    <t>　自立する能力と意思がありながら、ホームレス生活を余儀なくされ、道路公園などで生活するため、公共施設の機能を損ねている、またはその恐れのある人たちの就労自立を助長することを目的とする。</t>
    <phoneticPr fontId="19"/>
  </si>
  <si>
    <t>　ホームレス及び生活困窮者に対し、宿所や食事を提供し、健康診断や法律相談によりホームレスになる、またはその恐れが発生するに至った原因を取り除き、就労の機会の斡旋紹介、新たな技能の取得などを通じ、就労自立につなげてゆく。</t>
    <phoneticPr fontId="4"/>
  </si>
  <si>
    <t>自立支援センターの管理運営</t>
  </si>
  <si>
    <t>ホームレス巡回相談事業</t>
    <phoneticPr fontId="19"/>
  </si>
  <si>
    <t>ホームレスに対し、巡回相談員が大阪市内の全域を巡回して、面接相談を実施することにより、ホームレスと社会との関係を維持し、自立に向けての支援を行う。路上と屋根のある場所とを行き来し、ネットカフェ等で寝起きする若年層へもこれまで通り働きかけしていく。</t>
    <phoneticPr fontId="19"/>
  </si>
  <si>
    <t>・市内のホームレスの野宿地において面接相談を行い、自立支援センターへの入所依頼、受診・施設入所等の支援を行う。高齢者（６５歳以上）や野宿生活期間が長期化しているホームレスに対しては、年間の面接の回数を維持して脱野宿を働きかける。若年層（４０歳未満）を中心に、定まった住居を喪失しネットカフェ等で寝起きする若年層に対してホームレスとなる前に自立支援策の周知を試みる。
・巡回相談員が、精神科医師と同伴で野宿地で面接する（精神保健相談）。また、健康に問題があると思われるホームレスに対しても、巡回相談員が、内科医師と同伴で野宿地で面接する（巡回健康相談)。相談から適切な医療に繋ぐことによって脱野宿を支援する。</t>
    <phoneticPr fontId="4"/>
  </si>
  <si>
    <t>ホームレス巡回相談事業</t>
  </si>
  <si>
    <t>ホームレス地域移行支援事業</t>
    <phoneticPr fontId="19"/>
  </si>
  <si>
    <t>大阪市において、都市公園、河川、道路、駅舎その他の施設で起居することを余儀なくされたホームレスに対して、個室を提供し、地域での居宅生活に向けた支援を行い、自立の促進を図ることを目的とする。</t>
    <phoneticPr fontId="19"/>
  </si>
  <si>
    <t>・民間の借り上げアパートなど原則個室かつプライバシーが守られる生活の場を用意し、地域での居宅生活移行に向けた環境を 整備する。
・支援対象者ごとに自立を支援するための計画を作成し、生活状況・健康状態の把握に努めながら、自立に向けた支援を実施する。
・住まい探しの支援、賃貸借契約に係る支援、住民登録等の手続き等、居宅生活移行に必要な支援を実施する。
・地域移行後は、概ね１年程度居宅を定期的に訪問することにより生活状況を把握し、生活・健康・就労その他地域生活継続に係る相談及び支援、さらには地域活動への参画を促すなど地域での孤立を防ぐ取組を行い、安定した居宅生活を送るための支援を実施する。</t>
    <phoneticPr fontId="4"/>
  </si>
  <si>
    <t>ホームレス地域移行支援事業</t>
  </si>
  <si>
    <t>生活困窮者自立支援事業関係事務費</t>
    <phoneticPr fontId="19"/>
  </si>
  <si>
    <t>　生活困窮者自立支援事業にかかる必要な事務的経費等であり、事業及び事務を円滑に実施することを目的とする。</t>
    <phoneticPr fontId="19"/>
  </si>
  <si>
    <t>・生活困窮者自立支援事業等にかかる旅費、消耗品費、通信運搬費、会費の支出。
・ホームレスの実態把握のための巡回相談員の目視による概数調査。
・もと自立支援センター大淀の売却に向けた建物解体及び商品化のための必要経費の支出。</t>
    <phoneticPr fontId="4"/>
  </si>
  <si>
    <t>生活困窮者自立支援事業事務費</t>
  </si>
  <si>
    <t>ホームレスの実態に関する全国調査事業</t>
  </si>
  <si>
    <t>未利用地の売却に関する経費（投資的）</t>
  </si>
  <si>
    <t>未利用地の売却に関する経費</t>
  </si>
  <si>
    <t>総合福祉（福祉五法）システム運用・保守等</t>
  </si>
  <si>
    <t>総合福祉（福祉五法）システム改修</t>
  </si>
  <si>
    <t>概算額で交付された国庫補助金について、あるべき補助額が確定したことにより、受入超過となった額を返還する。</t>
    <phoneticPr fontId="19"/>
  </si>
  <si>
    <t>概算額で交付された国庫補助金について、あるべき補助額が確定したことにより、受入超過となった額を返還する。</t>
    <phoneticPr fontId="4"/>
  </si>
  <si>
    <t>あいりん日雇労働者等自立支援事業</t>
    <phoneticPr fontId="19"/>
  </si>
  <si>
    <t>　あいりん地域においては、経済構造の変動に伴い、野宿生活を余儀なくされている日雇労働者等が依然として存在していることから、緊急一時的な宿泊場所の提供、衛生状態の改善と併せて生活相談、健康相談等を通して必要な施策に繋げるとともに、就労機会の提供等、総合的な支援を行うことにより自立促進を図る。</t>
    <phoneticPr fontId="19"/>
  </si>
  <si>
    <t>本事業の内容は①相談支援、②居場所支援、③高齢日雇労働者社会的就労支援、④越年時支援である。
①あいりん地域の日雇労働者に対し、就労自立に結びつけるための自立支援を行うためアセスメント機能を設けた相談支援を実施するとともに、個人ごとの自立支援プランの作成、各業務間の情報の共有化、ケース検討会の実施等、より各個人の状況に応じた支援を行う。
②野宿を余儀なくされているあいりん地域の日雇労働者に対し、緊急・一時的に宿泊場所を提供する。
③55歳以上のあいりん地域の高齢日雇労働者に対し、就労意欲の低下の防止、孤立の防止を図るとともに、自立に向けた支援を行うため、あいりん地域内及びその周辺、地域外それぞれの環境美化に関する作業を行う。
④あいりん地域に居住する単身日雇労働者であって、年末年始に仕事を得られないため、自ら食及び住を求めがたい者に対し、宿泊場所を提供するとともに食品・日用品等を支給する。</t>
    <phoneticPr fontId="4"/>
  </si>
  <si>
    <t>あいりん日雇労働者等 自立支援事業 （社会的就労支援）</t>
  </si>
  <si>
    <t>あいりん日雇労働者等 自立支援事業 （居場所支援）</t>
  </si>
  <si>
    <t>あいりん日雇労働者等 自立支援事業 （相談支援）</t>
  </si>
  <si>
    <t>あいりん日雇労働者等 自立支援事業 （越年時対策）</t>
  </si>
  <si>
    <t>あいりん日雇労働者等 自立支援事業 （業者選定会議）</t>
  </si>
  <si>
    <t>大阪社会医療センター無料低額診療等事業補助金</t>
    <phoneticPr fontId="19"/>
  </si>
  <si>
    <t>　設立主旨によって行う診療事業及び患者に対する援護措置に要する経費、あいりん地域という立地環境から起因する必要経費並びに減免診療に要する経費に対して事業補助する。</t>
    <phoneticPr fontId="19"/>
  </si>
  <si>
    <t>　大阪社会医療センターは、あいりん対策の一環として昭和45年7月に設置されて以来、あいりん地域並びに周辺の居住者及び生計困難者に対し、医療サービスを提供している。
　設立主旨によって行う診療事業及び患者に対する援護措置に要する経費、あいりん地域という立地環境から起因する必要経費並びに減免診療に要する経費について事業補助する。</t>
    <phoneticPr fontId="4"/>
  </si>
  <si>
    <t>大阪社会医療センター無料低額診療等事業補助金</t>
  </si>
  <si>
    <t>大阪社会医療センター建替整備</t>
    <phoneticPr fontId="19"/>
  </si>
  <si>
    <t>　あいりん地域には依然多くの日雇労働者や生活困窮者がおり、福祉的な役割を果たす医療施設が必要とされている。しかし、現在の施設は老朽化しており耐震対策が必要となっていることから、建替え、移転により医療施設の整備を行う。なお、整備にあたっては西成特区構想として検討を行った内容を踏まえて実施する。</t>
    <phoneticPr fontId="19"/>
  </si>
  <si>
    <t>大阪社会医療センター建替整備（解体工事費）</t>
  </si>
  <si>
    <t>大阪社会医療センター建替整備（旧あいりん総合センター土地明渡請求訴訟関連費用）</t>
  </si>
  <si>
    <t>環境改善関係事務費</t>
    <phoneticPr fontId="19"/>
  </si>
  <si>
    <t>　自立支援課における環境改善事業の円滑かつ適正実施を行うための事務経費等を支出する。</t>
    <phoneticPr fontId="19"/>
  </si>
  <si>
    <t>・環境改善事業にかかる事務経費の支出。（書類等の郵送料）
・大阪社会医療センター付属病院経営監理会議等の実施。
・西成市民館における次の事業の実施。
（１）地域福祉に関する情報の収集及び提供
（２）講演会、講習会及び教養講座の開催
（３）レクリエーション活動その他地域住民の交流の機会の提供
（４）西成市民館指定管理者外部評価会議の運営等
・西成市民館他１施設外壁改修工事の実施</t>
    <phoneticPr fontId="4"/>
  </si>
  <si>
    <t>環境改善事務費</t>
  </si>
  <si>
    <t>西成市民館管理運営費</t>
  </si>
  <si>
    <t>西成市民館管理運営費（法定点検）</t>
  </si>
  <si>
    <t>西成市民館管理運営費（物価高騰対策）</t>
  </si>
  <si>
    <t>西成市民館他１施設外壁改修工事（緊急安全対策）</t>
  </si>
  <si>
    <t>中国残留邦人等に対する支援事業</t>
    <phoneticPr fontId="19"/>
  </si>
  <si>
    <t>　満額の老齢基礎年金を受給しても、なお生活の安定が十分に図れない中国残留邦人等及び特定配偶者に対して、老齢基礎年金制度による対応を補完する支援給付を実施し、単身の特定配偶者については配偶者支援金の支給を実施する。
　中国残留邦人等に理解が深く、中国語等ができる「支援相談員」を配置することにより、円滑な給付事務を図る。
　本市における中国残留邦人等とその配偶者及びその家族が地域社会の一員として、いきいきと暮らすことができるよう地域における生活支援事業を実施する。</t>
    <phoneticPr fontId="19"/>
  </si>
  <si>
    <t>中国残留邦人等の円滑な帰国の促進並びに永住帰国した中国残留邦人等及び特定配偶者の自立の支援に関する法律に基づき、対象世帯に対して金銭的な支給である支援給付金・配偶者支援金を実施する。また支援相談員は中国残留邦人等の日常生活等の諸問題に関して相談や通訳等必要な支援を行う。地域生活を支援するため、日本語学習等の支援を行う。</t>
    <phoneticPr fontId="4"/>
  </si>
  <si>
    <t>中国残留邦人等に対する支援給付金</t>
  </si>
  <si>
    <t>中国残留邦人等に対する支援給付金（診療報酬審査支払費及び介護給付費審査支払費等）</t>
  </si>
  <si>
    <t>中国残留邦人等に対する配偶者支援金</t>
  </si>
  <si>
    <t>中国残留邦人等に対する支援相談員配置事業</t>
  </si>
  <si>
    <t>中国残留邦人等に対する地域生活支援事業</t>
  </si>
  <si>
    <t>中国残留邦人等に対する支援事業における社会保障・税番号制度対応にかかる中間サーバー関連経費</t>
  </si>
  <si>
    <t>社会福祉研修・情報センター施設管理経費（法定点検）</t>
  </si>
  <si>
    <t>社会福祉研修・情報センター建物改修経費</t>
  </si>
  <si>
    <t>社会福祉研修・情報センター建物改修経費（緊急安全対策）</t>
  </si>
  <si>
    <t>社会福祉センター運営費</t>
    <phoneticPr fontId="19"/>
  </si>
  <si>
    <t>大阪市立社会福祉センターについては、社会福祉事業の進展を図ることを目的に、昭和６２年にアーバンヒル上町（大阪市住宅供給公社の分譲住宅）との合築施設として整備され、社会福祉関係団体との連絡調整、社会福祉事業に関する情報の収集及び提供を行うことを目的とする。</t>
    <phoneticPr fontId="19"/>
  </si>
  <si>
    <t>　会議室の利用や社会福祉事業にかかる団体に場所を提供することにより、その活動を助成することとなり、大阪市の社会福祉活動の中核的役割を担う拠点施設となっている。
　当施設は、建築後37年経過しており、施設の所々に破損等が見受けられ、また、設備についても、耐用年数が大幅に過ぎているものが多数あることから、計画的に整備していく。</t>
    <phoneticPr fontId="4"/>
  </si>
  <si>
    <t>社会福祉センター管理運営経費</t>
  </si>
  <si>
    <t>社会福祉センター整備（投資）</t>
  </si>
  <si>
    <t>社会福祉センター整備（消費）</t>
  </si>
  <si>
    <t>社会福祉センター整備（緊急安全対策）（投資）</t>
  </si>
  <si>
    <t>戦没者遺族等援護対策事業</t>
    <phoneticPr fontId="19"/>
  </si>
  <si>
    <t>　先の大戦の記憶が風化していく中、戦争の惨禍が再び繰り返されることのないよう、戦没者の英霊顕彰を次世代へ継承し、恒久平和の実現に努める。
　また、先の大戦において公務等のため国に殉じた軍人等に思いをいたし、国として改めて弔慰の意を表すために、これらの方々の遺族に対して支給される特別弔慰金（記名国債）が円滑に支給されるよう努める。</t>
    <phoneticPr fontId="19"/>
  </si>
  <si>
    <t>弔慰金等支給事務</t>
  </si>
  <si>
    <t>戦没者追悼式、沖縄なにわの塔参拝事業</t>
  </si>
  <si>
    <t>行旅死病人取扱費</t>
    <phoneticPr fontId="19"/>
  </si>
  <si>
    <t>　旅行中の病人で入院治療を必要とするが救護者のない者や、旅行中の死亡者及び住所、居所もしくは氏名が不明の死亡者で引取者のない者に対して、「行旅病人及行旅死亡人取扱法」に基づき、救護及び埋火葬を行う。また、身元不明の死亡者の火葬を行った場合は官報に公告する。</t>
    <phoneticPr fontId="19"/>
  </si>
  <si>
    <t>　旅行中の病人で入院治療を必要とするが救護者のない者や、旅行中の死亡者及び住所、居所もしくは氏名が不明の死亡者で引取者のない者に対して、「行旅病人及行旅死亡人取扱法」に基づき、救護及び埋火葬を行う。また、身元不明の死亡者の火葬を行った場合は官報に公告する。</t>
    <phoneticPr fontId="4"/>
  </si>
  <si>
    <t>行旅死病人の救護及び埋火葬等</t>
  </si>
  <si>
    <t>国庫支出金の還付金</t>
    <phoneticPr fontId="19"/>
  </si>
  <si>
    <t>概算額で交付された国庫補助金について、あるべき補助金額等が確定したことにより受入超過となった分を返還する。</t>
    <phoneticPr fontId="19"/>
  </si>
  <si>
    <t>概算額で交付された国庫補助金について、あるべき補助金額等が確定したことにより受入超過となった分を返還する。</t>
    <phoneticPr fontId="4"/>
  </si>
  <si>
    <t>国庫支出金の還付金</t>
  </si>
  <si>
    <t>渡邊心身障害者福祉基金積立金</t>
    <phoneticPr fontId="19"/>
  </si>
  <si>
    <t>渡邊心身障害者福祉基金の運用から生じる収益を積み立てる。</t>
    <phoneticPr fontId="19"/>
  </si>
  <si>
    <t>基金の運用から生じる収益を積み立て、心身障がい者の福祉を目的とする事業の資金に充てる。</t>
    <phoneticPr fontId="4"/>
  </si>
  <si>
    <t>渡邊心身障害者福祉基金の運用益積立</t>
  </si>
  <si>
    <t>社会福祉振興基金積立金</t>
    <phoneticPr fontId="19"/>
  </si>
  <si>
    <t>大阪市における社会福祉事業の推進を図るために必要とする財源を長期的かつ安定的に確保し、もって市民の福祉の向上を図ることを目的として昭和６３年４月1日条例により基金を設置。
　この基金の原資となる寄附金及び運用から生じた収益を積み立てる。</t>
    <phoneticPr fontId="19"/>
  </si>
  <si>
    <t>大阪市における社会福祉事業の推進を図るために必要とする財源を長期的かつ安定的に確保し、もって市民の福祉の向上を図ることを目的として昭和６３年４月1日条例により基金を設置。
　この基金の原資となる寄附金及び運用から生じた収益を積み立てる。</t>
    <phoneticPr fontId="4"/>
  </si>
  <si>
    <t>社会福祉振興基金の積立</t>
  </si>
  <si>
    <t>社会福祉振興基金の運用益積立</t>
  </si>
  <si>
    <t>生活保護適正化推進等事業の実施</t>
    <phoneticPr fontId="19"/>
  </si>
  <si>
    <t>　重複受診・頻回受診者への適切な受診支援や生活習慣病の重症化予防等について、レセプト情報をもとにした分析を行うとともに、医学的知識を有する専門職員を全区へ配置し、医療扶助の適正な実施を推進する。
　さらに、重複処方の改善などを目的としたお薬手帳の活用や、調剤医療費の適正化の更なる推進に向け指定薬局に対する取組みを重点的に実施する。　
　また、保護費の不正受給・不正請求等への対応や、他法活用の促進を行うことで公平・公正な制度運用を行う。</t>
    <phoneticPr fontId="19"/>
  </si>
  <si>
    <t>　診療報酬明細の点検や分析、保健師等による適正受診の助言や支援等を通し、医療扶助適正実施を推進していく。不正受給や行政対象暴力に厳正に対応するため、調査や危機管理体制の構築を行う。また、保護の要件なる他法他施策の活用を適切に行うために、年金、リバースモーゲージ等の利用を支援する取り組みを行っていく。</t>
    <phoneticPr fontId="4"/>
  </si>
  <si>
    <t>診療報酬明細書点検・分析事業</t>
  </si>
  <si>
    <t>被保護者への適正受診支援事業</t>
  </si>
  <si>
    <t>生活保護適正化推進チーム強化事業</t>
  </si>
  <si>
    <t>区における生活保護業務適正化対策事業</t>
  </si>
  <si>
    <t>年金裁定請求支援・受給資格点検強化事業</t>
  </si>
  <si>
    <t>要保護世帯向け不動産担保型生活資金貸付事業</t>
  </si>
  <si>
    <t>ケースワーク業務の充実・強化</t>
    <phoneticPr fontId="19"/>
  </si>
  <si>
    <t>　限られた人員でより的確なケースワーク業務が実施できるよう、現業員業務の一部について専任の職員を配置するなど、効率的な実施体制を構築する。
　また、生活保護担当職員に対する技術的助言・指導等を通じて、生活保護の適正実施を図る。</t>
    <phoneticPr fontId="19"/>
  </si>
  <si>
    <t>被保護高齢者世帯訪問等事業</t>
  </si>
  <si>
    <t>資産・扶養調査等担当職員の配置</t>
  </si>
  <si>
    <t>生活保護事務担当職員の配置</t>
  </si>
  <si>
    <t>ケースワーク業務支援事業</t>
  </si>
  <si>
    <t>生活保護受給者等への就労自立支援</t>
    <phoneticPr fontId="19"/>
  </si>
  <si>
    <t>　被保護世帯の自立の助長を促進することを目的とし、自立に向けた就労支援や「貧困の連鎖」の防止の観点から被保護世帯の子に着目した支援を実施する事業。
　「総合就職サポート事業」では、被保護世帯（申請中を含む）のうち稼働能力を有する方を対象とし、個別面談支援を中心とした就労及び就労後の職場定着のための支援を実施している。
　「子ども自立アシスト事業」では、被保護世帯の子（中学３年生を中心として）のうち就学や高校進学に課題を有する子を対象とし、進学意欲や将来の就労意欲を高めるための支援を実施している。
 「就労チャレンジ事業」では、直ちに一般就労に就くことが難しい被保護者に対し、日常生活自立段階及び社会生活自立段階の支援を実施している。</t>
    <phoneticPr fontId="19"/>
  </si>
  <si>
    <t>　総合就職サポート事業では、被保護者等に対し専門的見地を有する支援員が就職活動のサポートを行い、就労や保護の自立を促していく。子ども自立アシスト事業では訪問や関係機関との連携により、中学生世代の被保護者等の進路検討や進学支援を行う。就労チャレンジ事業では、日常生活自立・社会生活自立段階から支援が必要な方に対し就労準備支援事業、認定就労訓練事業、就労訓練推進事業を行う。</t>
    <phoneticPr fontId="4"/>
  </si>
  <si>
    <t>生活保護関係事務費・運営費</t>
    <phoneticPr fontId="19"/>
  </si>
  <si>
    <t>　生活保護業務を円滑に実施するために、被保護者に対する指導や保護の決定等を適正に行うことを目的とする。</t>
    <phoneticPr fontId="19"/>
  </si>
  <si>
    <t>　生活保護担当職員の業務を円滑に行うため、訪問活動や出張、監査等の実施に係る費用の予算化を行う。また、緊急入院保護業務センターの運営の適正実施を行っていく。</t>
    <phoneticPr fontId="4"/>
  </si>
  <si>
    <t>指導調査等経費</t>
  </si>
  <si>
    <t>監査指導研修費</t>
  </si>
  <si>
    <t>事務打合せ会経費</t>
  </si>
  <si>
    <t>生活保護費支給封筒現金封入業務</t>
  </si>
  <si>
    <t>生活保護担当職員のスキルアップ事業</t>
  </si>
  <si>
    <t>生活保護専門相談事業</t>
  </si>
  <si>
    <t>中国語通訳委託事業</t>
  </si>
  <si>
    <t>一般事務費</t>
  </si>
  <si>
    <t>口座振替実施金融機関へのデータ伝送利用料</t>
  </si>
  <si>
    <t>緊急入院保護業務センター運営費</t>
  </si>
  <si>
    <t>緊急入院保護業務センター運営費（法定点検）</t>
  </si>
  <si>
    <t>医療扶助等運営費</t>
    <phoneticPr fontId="19"/>
  </si>
  <si>
    <t>　医療扶助及び介護扶助の給付にかかる審査等を適正に行う。また、指定医療機関等に対する指導を実施する。</t>
    <phoneticPr fontId="19"/>
  </si>
  <si>
    <t>生活保護法による医療扶助のうち、診療報酬の審査及び支払に関する事務の委託や、介護扶助のうち介護報酬の審査及び支払いに関する事務の委託等を行っている。
指定医療機関の診療報酬について全体的な傾向・算定状況について分析するとともに、専門的見地から審議・指導・検査を実施する。</t>
    <phoneticPr fontId="4"/>
  </si>
  <si>
    <t>診療報酬審査支払費</t>
  </si>
  <si>
    <t>レセプト管理システム等関連経費</t>
  </si>
  <si>
    <t>嘱託医設置費</t>
  </si>
  <si>
    <t>医療扶助審議会開催業務</t>
  </si>
  <si>
    <t>生活保護歯科・施術給付適正運営事業</t>
  </si>
  <si>
    <t>生活保護法に基づく指定医療・介護機関等指定指導業務</t>
  </si>
  <si>
    <t>介護給付費審査支払費</t>
  </si>
  <si>
    <t>介護認定調査連絡等経費</t>
  </si>
  <si>
    <t>オンライン資格確認等システム運営負担金</t>
  </si>
  <si>
    <t>生活保護施設運営費</t>
    <phoneticPr fontId="19"/>
  </si>
  <si>
    <t>　生活保護法第３８条に基づく保護施設の施設整備及び改修等を行うことにより、福祉の向上に資する。</t>
    <phoneticPr fontId="19"/>
  </si>
  <si>
    <t>未利用地施設について、活用の予定がないものは、売却に向けた商品化作業及び解体撤去工事を行っていく。
本市が所管する施設のうち、市建築物にて運営する複合施設については、他局とともに施設維持管理を行い、入所者の安全な生活を確保する。</t>
    <phoneticPr fontId="4"/>
  </si>
  <si>
    <t>保護施設の売却にかかる経費（投資的）</t>
  </si>
  <si>
    <t>保護施設の売却にかかる経費</t>
  </si>
  <si>
    <t>生活保護施設事務費</t>
  </si>
  <si>
    <t>八幡屋センタービル（第２港晴寮）整備費（裁量）</t>
  </si>
  <si>
    <t>八幡屋センタービル（第２港晴寮）整備費</t>
  </si>
  <si>
    <t>高度な福祉サービスの提供等に向けた生活保護業務DX推進事業</t>
    <phoneticPr fontId="19"/>
  </si>
  <si>
    <t>デジタル化による自動化、周辺業務の解消により、市民の利便性向上、安心安全の確保と高度な福祉サービスの提供をめざす。</t>
    <phoneticPr fontId="19"/>
  </si>
  <si>
    <t>高度な福祉サービスの提供等に向けた生活保護業務DX推進事業</t>
  </si>
  <si>
    <t>総合福祉(生活保護)システム運用・保守等経費</t>
    <phoneticPr fontId="19"/>
  </si>
  <si>
    <t>・総合福祉システムの運用
・生活保護法関連事業の事務効率化に伴う遂行補助</t>
    <phoneticPr fontId="19"/>
  </si>
  <si>
    <t>本市にある住民情報系基幹システムの一つとして、社会保障制度（国保・介護等除く）にかかる生活保護法関連事業全般のシステム化を図り、市民サービスの向上と事務の効率化を図っている。
また、社会保障制度にかかる度重なる制度改正に対応し、円滑な事務運用が遂行できるようシステム管理を実施している。</t>
    <phoneticPr fontId="4"/>
  </si>
  <si>
    <t>総合福祉システム運用経費（保守等）（福祉システム課）</t>
    <rPh sb="18" eb="20">
      <t>フクシ</t>
    </rPh>
    <rPh sb="24" eb="25">
      <t>カ</t>
    </rPh>
    <phoneticPr fontId="4"/>
  </si>
  <si>
    <t>総合福祉システム運用経費（保守等）（事務費）（福祉システム課）</t>
    <phoneticPr fontId="4"/>
  </si>
  <si>
    <t>総合福祉システム運用経費（帳票類）（保護課）</t>
    <rPh sb="18" eb="21">
      <t>ホゴカ</t>
    </rPh>
    <phoneticPr fontId="4"/>
  </si>
  <si>
    <t>総合福祉システム運用経費（印字処理経費）（保護課）</t>
    <rPh sb="21" eb="24">
      <t>ホゴカ</t>
    </rPh>
    <phoneticPr fontId="4"/>
  </si>
  <si>
    <t>総合福祉(生活保護)システム改修等経費</t>
    <phoneticPr fontId="19"/>
  </si>
  <si>
    <t>生活保護法に係る制度改正に対応する。</t>
    <phoneticPr fontId="19"/>
  </si>
  <si>
    <t>総合福祉システム改修（福祉システム課）</t>
    <rPh sb="11" eb="13">
      <t>フクシ</t>
    </rPh>
    <rPh sb="17" eb="18">
      <t>カ</t>
    </rPh>
    <phoneticPr fontId="4"/>
  </si>
  <si>
    <t>総合福祉（生活保護）システム改修（投資）（福祉システム課）</t>
    <phoneticPr fontId="4"/>
  </si>
  <si>
    <t>総合福祉（生活保護）システム改修（投資）（保護課）</t>
    <rPh sb="21" eb="24">
      <t>ホゴカ</t>
    </rPh>
    <phoneticPr fontId="4"/>
  </si>
  <si>
    <t>　概算額で交付された国庫補助金等について、あるべき補助額等が確定したことにより受入超過となった額を返還する。</t>
    <phoneticPr fontId="19"/>
  </si>
  <si>
    <t>　概算額で交付された国庫補助金等について、あるべき補助額等が確定したことにより受入超過となった額を返還する。</t>
    <phoneticPr fontId="4"/>
  </si>
  <si>
    <t>生活保護費</t>
    <phoneticPr fontId="19"/>
  </si>
  <si>
    <t>　生活保護制度は、日本国憲法第25条の理念に基づき、生活に困窮する全ての国民に対し、健康で文化的な最低限度の生活を保障するとともに、その自立を助長することを目的とする。</t>
    <phoneticPr fontId="19"/>
  </si>
  <si>
    <t>　生活保護の適用にあたっては、生活に困窮する者が、その資産及び能力を、その最低限度の生活の維持のために活用することを要件とし、扶養義務者の扶養及び他の法律や制度による扶助等によっても必要な費用が不足するときに適用される。
　また、生活保護法第11～18条により、保護の種類及び範囲が規定されており、同法第70条の規定により、市町村の支弁が義務付けられている。</t>
    <phoneticPr fontId="4"/>
  </si>
  <si>
    <t>医療扶助金</t>
  </si>
  <si>
    <t>生活扶助金</t>
  </si>
  <si>
    <t>住宅扶助金</t>
  </si>
  <si>
    <t>介護扶助金</t>
  </si>
  <si>
    <t>施設事務費</t>
  </si>
  <si>
    <t>葬祭扶助金</t>
  </si>
  <si>
    <t>教育扶助金</t>
  </si>
  <si>
    <t>生業扶助金</t>
  </si>
  <si>
    <t>出産扶助金</t>
  </si>
  <si>
    <t>委託事務費</t>
  </si>
  <si>
    <t>就労自立給付金</t>
    <phoneticPr fontId="19"/>
  </si>
  <si>
    <t>　生活保護から脱却すると、税・社会保障料等の負担が生じるため、こうした点を踏まえた上で、生活保護を脱却するためのインセンティブを強化するとともに、脱却直後の不安定な生活を支え、再度保護に至ることを防止する。</t>
    <phoneticPr fontId="19"/>
  </si>
  <si>
    <t>　安定した職業に就いたこと等により保護を必要としなくなった者に対して就労自立給付金を支給する。給付額については、最低給付額に加えて保護受給中の就労収入のうち、保護廃止時以前の一定期間に収入認定された金額以内の額を支給する。</t>
    <phoneticPr fontId="4"/>
  </si>
  <si>
    <t>措置扶助金</t>
  </si>
  <si>
    <t>進学準備給付金</t>
    <phoneticPr fontId="19"/>
  </si>
  <si>
    <t>　生活保護世帯の子どもの大学等への進学及び就職について、生活保護制度特有の事情が障壁になることがないよう、大学等に進学及び就職した場合に進学準備給付金を支給する。</t>
    <phoneticPr fontId="19"/>
  </si>
  <si>
    <t>　生活保護受給世帯の子どものうち、当該年度の前年度の3月に高等学校等を卒業し、原則当該年度の４月に大学への進学や就職するために生活保護受給世帯から脱却することとなるもので
①世帯分離されることとなるものについて10万円支給
②①以外の者（大学等への進学に当たって出身元から転居し下宿等から通学することとなる者）について30万円支給</t>
    <phoneticPr fontId="4"/>
  </si>
  <si>
    <t>弘済院内施設管理費</t>
    <phoneticPr fontId="19"/>
  </si>
  <si>
    <t>・弘済院の一般事務管理に必要な間接経費の支出
・弘済院全体の共通維持管理経費の支出（設備管理・保守点検業務（夜間警備、中央監視、電気設備保守点検、通信設備保守点検等）等）
・弘済院の閉院に向けた維持管理経費の支出</t>
    <phoneticPr fontId="4"/>
  </si>
  <si>
    <t>管理費</t>
  </si>
  <si>
    <t>事業費</t>
  </si>
  <si>
    <t>管理費（法定点検）</t>
  </si>
  <si>
    <t>事業費（法定点検）</t>
  </si>
  <si>
    <t>閉院業務経費</t>
  </si>
  <si>
    <t>管理費（システム関連経費）</t>
  </si>
  <si>
    <t>住吉市民病院跡地に整備する新施設において、弘済院が培ってきた認知症医療・介護機能を継承・発展させながら、先進的な研究及び医療・介護等の人材の育成を推進するなど、認知症の人に対する総合的な支援の充実を図る。</t>
    <phoneticPr fontId="19"/>
  </si>
  <si>
    <t>新施設建設工事の実施</t>
  </si>
  <si>
    <t>公立大学法人大阪運営費交付金</t>
  </si>
  <si>
    <t>介護老人保健施設の指定管理法人の公募、選定及び開設準備</t>
  </si>
  <si>
    <t>弘済院第２特別養護老人ホーム運営費</t>
    <phoneticPr fontId="19"/>
  </si>
  <si>
    <t>介護保険法に基づく指定介護老人福祉施設として、歩行能力が高く、活動性のある認知症高齢者を対象に、入浴・排泄・食事などの介護、相談及び援助、機能訓練、健康管理等のサービスを利用者の状況に応じて提供する施設を運営する。
また、老朽化が著しい建物、設備について、最低限の維持管理を行う。
　</t>
    <phoneticPr fontId="19"/>
  </si>
  <si>
    <t>特養施設運営費</t>
  </si>
  <si>
    <t>施設整備費</t>
  </si>
  <si>
    <t>特養施設運営費（法定点検)</t>
  </si>
  <si>
    <t>ショートステイ事業費</t>
  </si>
  <si>
    <t>弘済院附属病院運営費</t>
    <phoneticPr fontId="19"/>
  </si>
  <si>
    <t>・病床数：一般病床９０床
・診療科：内科、神経内科・精神科、整形外科・リハビリテーション科、泌尿器科、皮膚科、耳鼻咽喉科、放射線科
・診療入退院業務：月曜日～金曜日（祝日・年末年始を除く）
・老朽化が著しい施設・設備の維持管理</t>
    <phoneticPr fontId="4"/>
  </si>
  <si>
    <t>弘済院附属病院運営費</t>
  </si>
  <si>
    <t>弘済院附属病院院内整備費</t>
  </si>
  <si>
    <t>弘済院附属病院運営費（法定点検）</t>
  </si>
  <si>
    <t>弘済院附属病院運営費（投資）</t>
  </si>
  <si>
    <t>診療費等の還付金</t>
    <phoneticPr fontId="19"/>
  </si>
  <si>
    <t>弘済院附属病院における診療費等の過誤納金のうち、前年度以前に収入したものについて還付する。</t>
    <phoneticPr fontId="19"/>
  </si>
  <si>
    <t>弘済院附属病院における診療費等の過誤納金のうち、前年度以前に収入したものについて還付する。</t>
    <phoneticPr fontId="4"/>
  </si>
  <si>
    <t>弘済院附属病院診療費等還付金</t>
  </si>
  <si>
    <t>国民健康保険事業会計繰出金</t>
    <phoneticPr fontId="19"/>
  </si>
  <si>
    <t>国民健康保険事業会計に対し、一般会計から必要な資金を繰出すことにより、国民健康保険事業の被保険者の負担を軽減するとともに、国民健康保険事業の健全な運営を図る。</t>
    <phoneticPr fontId="19"/>
  </si>
  <si>
    <t>国民健康保険事業会計に対し、一般会計から必要な資金を繰出すことにより、国民健康保険事業の被保険者の負担を軽減するとともに、国民健康保険事業の健全な運営を図るための経費。</t>
    <phoneticPr fontId="4"/>
  </si>
  <si>
    <t>国民健康保険事業会計繰出金（保険基盤安定制度等）</t>
  </si>
  <si>
    <t>国民健康保険事業会計繰出金</t>
  </si>
  <si>
    <t>国民健康保険事業会計繰出金（システム関連経費等）</t>
  </si>
  <si>
    <t>国民健康保険事業会計繰出金（緊急安全対策）</t>
  </si>
  <si>
    <t>国民健康保険事業会計繰出金（法定点検）</t>
  </si>
  <si>
    <t>心身障害者扶養共済事業会計繰出金</t>
    <phoneticPr fontId="19"/>
  </si>
  <si>
    <t>心身障害者扶養共済事業は、相互扶助精神にもとづくもので、加入者が死亡、又は重度の障がいの状態になったとき、障がい者（児）への終身年金を支給し、障がい者（児）の生活の安定と福祉の向上を図ることを目的とする。</t>
    <phoneticPr fontId="19"/>
  </si>
  <si>
    <t>心身障がい者の保護者の相互扶助の精神に基づいて、保護者が生存中に一定額の掛金を納付することにより、保護者が万一死亡し、又は重度障がいになったとき、障がい者に就寝一定額の年金を支給する。</t>
    <phoneticPr fontId="4"/>
  </si>
  <si>
    <t>心身障害者扶養共済事業会計繰出金（納付費減額分及び特別調整費市負担分）</t>
  </si>
  <si>
    <t>心身障害者扶養共済事業会計繰出金（口座振替実施金融機関へのデータ伝送手数料）</t>
  </si>
  <si>
    <t>心身障害者扶養共済事業会計繰出金</t>
  </si>
  <si>
    <t>介護保険事業会計繰出金</t>
    <phoneticPr fontId="19"/>
  </si>
  <si>
    <t>介護保険事業を運営するために必要な一般会計繰入金を介護保険事業会計へ組替するための経費。</t>
    <phoneticPr fontId="19"/>
  </si>
  <si>
    <t>介護保険事業を運営するために必要な一般会計繰入金を介護保険事業会計へ組替するための経費。</t>
    <phoneticPr fontId="4"/>
  </si>
  <si>
    <t>介護保険事業会計繰出金（介護給付費市費負担分等）</t>
  </si>
  <si>
    <t>介護保険事業会計繰出金</t>
  </si>
  <si>
    <t>介護保険事業会計繰出金（システム関連経費等）</t>
  </si>
  <si>
    <t>介護保険事業会計繰出金（重点）</t>
  </si>
  <si>
    <t>介護保険事業会計繰出金（区CM経費）</t>
    <rPh sb="15" eb="17">
      <t>ケイヒ</t>
    </rPh>
    <phoneticPr fontId="4"/>
  </si>
  <si>
    <t>介護保険事業会計繰出金（DX）</t>
  </si>
  <si>
    <t>介護保険事業会計繰出金（介護保険課）（緊急安全対策)</t>
  </si>
  <si>
    <t>後期高齢者医療事業会計繰出金</t>
    <phoneticPr fontId="19"/>
  </si>
  <si>
    <t>　後期高齢者医療事業会計に対し、一般会計から必要な資金を繰出すことにより、後期高齢者医療事業の被保険者の負担を軽減するとともに、後期高齢者医療事業の健全な運営を図る。</t>
    <phoneticPr fontId="19"/>
  </si>
  <si>
    <t>　後期高齢者医療事業会計に対し、一般会計から必要な資金を繰出すことにより、後期高齢者医療事業の被保険者の負担を軽減するとともに、後期高齢者医療事業の健全な運営を図るための経費。</t>
    <phoneticPr fontId="4"/>
  </si>
  <si>
    <t>後期高齢者医療事業会計繰出金（保険基盤安定制度等）</t>
  </si>
  <si>
    <t>後期高齢者医療事業会計繰出金</t>
  </si>
  <si>
    <t>後期高齢者医療事業会計繰出金（システム関連経費等）</t>
  </si>
  <si>
    <t>後期高齢者医療事業会計繰出金（緊急安全対策）</t>
  </si>
  <si>
    <t>後期高齢者医療事業会計繰出金（法定点検）</t>
  </si>
  <si>
    <t>　高齢者の医療の確保に関する法律の規定により、後期高齢者医療広域連合に対し、一般会計において、負担対象額（給付費相当額）の１２分の１に相当する額を負担する。
　大阪府後期高齢者医療広域連合に対する地方自治法上の分賦金を負担する。
  大阪市内に在住する後期高齢者医療制度の被保険者を対象に、各区保健福祉センターや小学校等で後期高齢者医療健康診査（集団健診）を実施する。
　後期高齢者医療被保険者に対する個別的支援（ハイリスクアプローチ）の取組みとして、通院による歯科健診の受診が困難な方に対して、訪問による歯科健診を実施する。健診の結果に応じて、保健指導を実施することで重症化予防に努める。
　健康状態が不明な被保険者の健康状態等の把握に努め、生活習慣病等の発症や重症化に至る前段階で支援することや生活機能の低下等を防止することで、高齢者の生涯にわたる健康の保持増進、ひいては生活の質（QOL；Quality of Life）の維持向上を図る。結果として、医療費の減少、要介護認定率の低下や介護給付費の減少に資する。
　脆弱性骨折のリスクが高い被保険者に対して保健指導および受診勧奨を行い、早期に治療につなげることで、骨粗しょう症の悪化による骨折入院を減らし、健康寿命の延伸を図る。結果として医療費の減少、要介護認定率の低下や介護給付費の減少に資する。</t>
    <phoneticPr fontId="3"/>
  </si>
  <si>
    <t>平成30年3月31日付で本事業廃止（令和3年3月31日まで経過措置）。 令和3年3月31日までに対象者が受診した医療費が助成対象となるため、医療機関からの請求や対象者からの払い戻し申請に対し支払い事務を行う。</t>
    <phoneticPr fontId="4"/>
  </si>
  <si>
    <t>・定期借地権による用地確保に対する補助
　特別養護老人ホーム及び小規模多機能型居宅介護拠点を開設する社会福祉法人が定期借地により用地確保
   し、一時金を支出した場合について補助を行う。
・施設開設準備にかかる経費に対する補助
　特別養護老人ホーム及び小規模多機能型居宅介護拠点等の円滑な開設のため、開設前に看護・介護職員等
  指定基準を満たすための職員の雇いあげ等の開設準備を行う社会福祉法人に補助を行う。</t>
    <phoneticPr fontId="4"/>
  </si>
  <si>
    <t>介護施設等において居室に簡易陰圧装置を設置する工事等に必要な費用を補助することで、新型コロナウイルス
感染症をはじめとする感染症の拡大を防止する。</t>
    <phoneticPr fontId="19"/>
  </si>
  <si>
    <t>7年度</t>
  </si>
  <si>
    <t>8年度</t>
  </si>
  <si>
    <t>次の条件により市民に対して貸付を実施している。
・貸付対象者…①生活福祉資金等の公的貸付や公的給付から支給決定を受け、緊急に資金を必要とする者
　 　　　　　　　 　②生活保護の決定を受けた者で、初回の支給日までに緊急の必要があると認められる者
・貸付条件…無担保、無利子、無保証人、１世帯10万円以内（単身世帯は５万円以内）で必要最小限の金額
・償還期限…原則として他の公的貸付や公的給付の支給日の翌日に一括償還
　　　　　　　※平成26年度以前に貸付を受けた者の償還期限は従前のとおり２ヵ月据置後20ヵ月以内</t>
    <phoneticPr fontId="3"/>
  </si>
  <si>
    <t>　令和３年９月１日に、「地方公共団体情報システムの標準化に関する法律」が施行され、国が定める20業務について、市町村等ごとに開発・運用している独自システムから、関係省庁が作成した標準仕様書に準拠し、国が調達するガバメントクラウド上に設置されるシステムへ移行することを目的とする。（令和8年1月に一旦、福祉３システムを機種更新を完了し、令和13年1月以降に標準準拠システムへの移行を目指す）</t>
    <phoneticPr fontId="19"/>
  </si>
  <si>
    <t xml:space="preserve">【標準準拠移行】
　「自治体情報システムの標準化・共通化に係る手順書」に基づき、自治体が実施すべき作業を実施する。
①計画立案フェーズ（推進体制構築、現行システム概要調査、仕様書比較分析、移行計画作成　ほか）
②システム選定フェーズ（RFIの実施・結果分析、RFPの実施、ベンダ選定、契約、PIAの実施　ほか）
③移行フェース（移行データ作成、移行テスト、研修、既存システムの設定変更、規則・条例等改正　ほか）                                                                                                              </t>
    <phoneticPr fontId="4"/>
  </si>
  <si>
    <t>　これまで、高齢者・障がい者・児童等、各施策分野における対象者ごとの相談支援機関の充実を図ってきたが、一層複雑化・多様化・深刻化する福祉課題に対し、一つの分野の相談支援機関だけでは十分に対応できない状況があり、既存の相談支援機関の連携や、地域と相談支援機関の連携の充実を図り、相談支援機関、地域、行政が一体となった「総合的な相談支援体制」を構築する必要がある。</t>
    <phoneticPr fontId="19"/>
  </si>
  <si>
    <t>・複合的な課題等を抱えた人や世帯を分野横断的に支援するため、区保健福祉センターが調整役となり、様々な相談支援機関や地域の関係者の参画のもと支援方針を話し合う「総合的な支援調整の場（以下「つながる場」という。）」の開催や、相談支援機関・地域関係者の連携の強化に向けた研修会の開催、連携に必要なツールの開発等を行う。
・これらの取組については、各施策分野に跨る幅広い知識や相談支援に関するノウハウ等、高い専門性が必要とされることから、専門的な助言・指導を行うスーパーバイザーを派遣するとともに、担当係長とともに主体的に本業務を担うつながる体制推進員（会計年度任用職員）を各区に配置する。</t>
    <phoneticPr fontId="4"/>
  </si>
  <si>
    <t>「地域における要援護者の見守りネットワーク強化事業」における見守り相談システム改修事業</t>
  </si>
  <si>
    <t>誰もが安全安心に暮らせる地域社会の実現に向け、地域における見守りのネットワークを強化するために、各区に福祉専門職のワーカーを配置した「見守り相談室」を設置し、次の機能を一体的に実施することで、地域におけるきめ細やかな見守りネットワークを実現する。
・機能①地域における見守り活動への支援（要援護者の把握、地域への名簿提供や活動者への働きかけ）
・機能②孤立世帯等への専門的対応機能（アウトリーチ、支援へのつなぎ）
・機能③認知症高齢者等の行方不明時の早期発見（メール配信、地域での支えあい）
【システム改修】
本市システムの標準化に伴い、システムで使用しているフォントが「拡張大阪市明朝」から「行政事務標準文字」に変わることから、現在「拡張大阪市明朝」で対応している見守り相談システムの改修を行い、「行政事務標準文字」での対応を可能とする。</t>
    <phoneticPr fontId="4"/>
  </si>
  <si>
    <t xml:space="preserve">【標準準拠移行】
　「自治体情報システムの標準化・共通化に係る手順書」に基づき、自治体が実施すべき作業を実施する。
①計画立案フェーズ（推進体制構築、現行システム概要調査、仕様書比較分析、移行計画作成　ほか）
②システム選定フェーズ（RFIの実施・結果分析、RFPの実施、ベンダ選定、契約、PIAの実施　ほか）
③移行フェース（移行データ作成、移行テスト、研修、既存システムの設定変更、規則・条例等改正　ほか） </t>
    <phoneticPr fontId="4"/>
  </si>
  <si>
    <t>審査支払事務にかかる委託経費</t>
    <phoneticPr fontId="3"/>
  </si>
  <si>
    <t>医療的ケア児の家族に対するレスパイト支援事業</t>
    <phoneticPr fontId="4"/>
  </si>
  <si>
    <t>長居障がい者スポーツセンター建替整備にかかる調査・検討</t>
    <rPh sb="0" eb="2">
      <t>ナガイ</t>
    </rPh>
    <rPh sb="2" eb="3">
      <t>ショウ</t>
    </rPh>
    <rPh sb="5" eb="6">
      <t>シャ</t>
    </rPh>
    <rPh sb="14" eb="15">
      <t>ダテ</t>
    </rPh>
    <rPh sb="15" eb="16">
      <t>タイ</t>
    </rPh>
    <rPh sb="16" eb="18">
      <t>セイビ</t>
    </rPh>
    <rPh sb="22" eb="24">
      <t>チョウサ</t>
    </rPh>
    <rPh sb="25" eb="27">
      <t>ケントウ</t>
    </rPh>
    <phoneticPr fontId="4"/>
  </si>
  <si>
    <t>身体障がい者相談員経費</t>
    <phoneticPr fontId="3"/>
  </si>
  <si>
    <t>リハビリテーションセンター改修工事（緊急安全対策）</t>
    <phoneticPr fontId="3"/>
  </si>
  <si>
    <t>身体障害者福祉法・知的障害者福祉法施行記念市長表彰事業</t>
    <phoneticPr fontId="4"/>
  </si>
  <si>
    <t>身体障がい者手帳無料診断事業</t>
    <phoneticPr fontId="3"/>
  </si>
  <si>
    <t>指定管理者外部評価等経費</t>
    <phoneticPr fontId="3"/>
  </si>
  <si>
    <t>民間社会福祉施設等償還金補助</t>
    <phoneticPr fontId="3"/>
  </si>
  <si>
    <t>社会保障・税番号制度対応のための中間サーバ関連経費</t>
    <phoneticPr fontId="3"/>
  </si>
  <si>
    <t>地域共生社会の未来実現事業</t>
    <phoneticPr fontId="3"/>
  </si>
  <si>
    <t>障がい福祉サービス等に係る質の確保・向上に関する検討調査</t>
    <phoneticPr fontId="2"/>
  </si>
  <si>
    <t>障がい福祉サービス等に係る質の確保・向上に関する検討調査</t>
    <phoneticPr fontId="19"/>
  </si>
  <si>
    <t>　本事業は、真に支援が必要な障がい者若しくは障がい児（以下「障がい者等」という。）が身近な地域で安心して相談・支援をしっかり受けられ、自立した日常生活又は社会生活を営むことができるよう、障害者総合支援法並びに児童福祉法に基づく自治体としての責務を果たすことを目的として、障がい福祉サービス等における事業者の指定、給付費請求の審査、事業者への運営指導、利用者への支給決定並びに事業者における人材の確保・定着・資質の向上に関して、達成すべき明確な目標、実施すべき具体的な項目及びロードマップ等を定めた「障がい福祉サービス等に係る質の確保・向上のためのアクションプラン（以下「アクションプラン」という。）」を策定するものである。</t>
    <phoneticPr fontId="19"/>
  </si>
  <si>
    <t>〇　アクションプランの策定に向けた調査・検討
　　アクションプランの策定に当たり、民間事業者にアクションプラン策定支援業務を委託し、必要な調査・検討を行う。
　１　事業者指定（更新）等のあり方の見直し
　２　給付費請求の審査の強化
　３　運営指導等の強化
　４　支給決定等のあり方の見直し
　５　障がい福祉サービス等を担う人材の確保・定着・資質の向上
〇　支給決定等のあり方検討会議の開催
　　利用者への支給決定等に係るサービス量や基準等に関するあり方検討に当たり、障がい福祉サービス等の様々な分野から外部有識者を選任し、意見を聴取する。</t>
    <phoneticPr fontId="4"/>
  </si>
  <si>
    <t>障がい福祉サービス等に係る質の確保・向上に関する検討調査</t>
  </si>
  <si>
    <t>在宅人工呼吸器使用者電源確保支援事業</t>
  </si>
  <si>
    <t>生活のしづらさなどに関する調査</t>
  </si>
  <si>
    <t>介護施設等の換気設備の設置補助</t>
  </si>
  <si>
    <t>高齢者の就業促進事業</t>
    <phoneticPr fontId="2"/>
  </si>
  <si>
    <t>高齢者の就業促進事業</t>
    <phoneticPr fontId="19"/>
  </si>
  <si>
    <t xml:space="preserve">人や社会とのつながりが維持でき、仕事や社会への貢献に達成感を得ることができるため、就業により得られる効果は 非常に大きく重要である。
就業を通じて生きがいづくり・社会参加をすすめるシルバー人材センターの会員数増加と就業機会の拡大を図る。
</t>
    <phoneticPr fontId="19"/>
  </si>
  <si>
    <t>現行システムの機能を拡充し、Web上でシルバー人材センターへの入会説明会や入会手続きができる環境を整備するほか、会員がいつでもどこでもWeb上でお仕事情報の確認・申し込みを可能とするため、システム改修に係る補助金を支出する。</t>
    <phoneticPr fontId="4"/>
  </si>
  <si>
    <t>7年度</t>
    <phoneticPr fontId="4"/>
  </si>
  <si>
    <t>8年度</t>
    <phoneticPr fontId="4"/>
  </si>
  <si>
    <t>高齢者の就業促進事業</t>
  </si>
  <si>
    <t>将来の世代に向けた介護予防施策の構築支援事業</t>
    <phoneticPr fontId="2"/>
  </si>
  <si>
    <t>将来の世代に向けた介護予防施策の構築支援事業</t>
    <phoneticPr fontId="19"/>
  </si>
  <si>
    <t>これまで実施してきた本市の介護予防事業の取組みや、“すかい”プロジェクトの実施の効果を分析・評価することで、将来の本市の状況等を見据えた効果的な介護予防施策を構築をめざし、介護が必要な状態とならないよう、健康を保持し、いきいきと自分らしい暮らしを続けることができるようにする。</t>
    <phoneticPr fontId="19"/>
  </si>
  <si>
    <t>本市のこれまでの介護予防事業については、介護予防や要介護状態の重度化防止など様々な役割を果たしてきている。また、令和７年度より”すかい”プロジェクトに関する事業を３年間重点的に取組み、介護予防や社会参加につなげていくこととしており、これまでの介護予防事業と”すかい”プロジェクトの取組みについて分析及び評価を実施することで、本市の将来の世代にマッチした介護予防事業を創出する。</t>
    <phoneticPr fontId="4"/>
  </si>
  <si>
    <t>将来の世代に向けた介護予防施策の構築支援事業</t>
  </si>
  <si>
    <t>弘済院用地の売却関連経費</t>
  </si>
  <si>
    <t>新施設事務調整等経費</t>
  </si>
  <si>
    <t>障がい福祉分野のロボット等導入支援事業補助</t>
    <phoneticPr fontId="3"/>
  </si>
  <si>
    <t>介護テクノロジーのパッケージ型導入支援事業補助</t>
    <phoneticPr fontId="3"/>
  </si>
  <si>
    <t>　障がい福祉の現場における介護テクノロジー（介護ロボット、見守り機器、ICT等）の活用により、障がい者支援施設等における介護業務の負担軽減、労働環境の改善、業務負担効率化を図り、働きやすい職場環境の整備や安全・安心な障がい福祉サービスの提供等を推進すること</t>
  </si>
  <si>
    <t>後期高齢者医療事業会計繰出金（DX経費）</t>
  </si>
  <si>
    <t>国民健康保険事業会計繰出金（DX経費）</t>
  </si>
  <si>
    <t>　令和３年９月１日に、「地方公共団体情報システムの標準化に関する法律」が施行され、国が定める20業務について、市町村等ごとに開発・運用している独自システムから、関係省庁が作成した標準仕様書に準拠し、国が調達するガバメントクラウド上に設置されるシステムへ移行することを目的とする。（令和8年1月に一旦機種更新を完了し、令和13年1月以降に標準準拠システムへの移行を目指す）</t>
  </si>
  <si>
    <t xml:space="preserve">【標準準拠移行】
　「自治体情報システムの標準化・共通化に係る手順書」に基づき、自治体が実施すべき作業を実施する。
①計画立案フェーズ（推進体制構築、現行システム概要調査、仕様書比較分析、移行計画作成　ほか）
②システム選定フェーズ（RFIの実施・結果分析、RFPの実施、ベンダ選定、契約、PIAの実施　ほか）
③移行フェース（移行データ作成、移行テスト、研修、既存システムの設定変更、規則・条例等改正　ほか）     </t>
  </si>
  <si>
    <t>　令和３年９月１日に、「地方公共団体情報システムの標準化に関する法律」が施行され、国が定める20業務について、市町村等ごとに開発・運用している独自システムから、関係省庁が作成した標準仕様書に準拠し、国が調達するガバメントクラウド上に設置されるシステムへ移行することを目的とする。（令和8年1月に一旦、福祉３システムを機種更新を完了し、令和13年1月以降に標準準拠システムへの移行を目指す）</t>
  </si>
  <si>
    <t xml:space="preserve">【標準準拠移行】
　「自治体情報システムの標準化・共通化に係る手順書」に基づき、自治体が実施すべき作業を実施する。
①計画立案フェーズ（推進体制構築、現行システム概要調査、仕様書比較分析、移行計画作成　ほか）
②システム選定フェーズ（RFIの実施・結果分析、RFPの実施、ベンダ選定、契約、PIAの実施　ほか）
③移行フェース（移行データ作成、移行テスト、研修、既存システムの設定変更、規則・条例等改正　ほか）     </t>
    <phoneticPr fontId="4"/>
  </si>
  <si>
    <t>（１）介護予防取組紹介事業
・介護サービス利用者やその家族が、介護予防活動に取り組む介護事業者を比較・選択できるよう、事業者の取組み等について、ホームページでわかりやすく公表。
（２）介護事業者インセンティブ事業
・介護事業者が取り組む介護予防の取組みについて評価を行い、その結果に応じたインセンティブを交付。あわせて事業の効果検証を行い、次年度以降のより効果的な事業見直しを実施。
＜現時点での制度案＞
・プロセス評価  ・・・利用者の状況・目標に基づいて介護事業者が適切な介護を提供する体制が整備できているかを評価
・アウトカム評価・・・利用者の要介護度、日常生活動作（ＡＤＬ）の自立度の維持・改善度合を評価
・事業者による取組期間は、先行自治体の例などを参考に、１年間に設定。</t>
    <phoneticPr fontId="4"/>
  </si>
  <si>
    <t>介護事業者がこれまで以上に介護予防活動に取り組む‘動機付け’となる仕組みづくり（インセンティブ等）により、事業者や市民に介護予防・重度化防止の効果・意識を「広げ」ていくことを目的とする。</t>
  </si>
  <si>
    <t>　大阪社会医療センターの建設整備を行うため、西成特区構想として検討を行い平成29年度には機能、規模、移転先を確定し、平成30年度は、法人において実施設計・施工業者を選定し、実施設計を行い、本市において移転先の用地整備（校舎解体）を行った。
　令和元年度には、新病院整備事業(工事施工等)を行い、令和２年度においては、建設工事の実施及び、医療機器等の購入を行い、同年12月に新病院へ移転開院した。旧施設については、令和６年５月27日に土地明渡請求訴訟の勝訴が確定した。令和７年５月市会において解体工事契約に係る議案が既決されたことから、同年６月２日に 解体工事契約を締結し、解体スケジュールの準じて工事を実施している。</t>
    <phoneticPr fontId="4"/>
  </si>
  <si>
    <t>障がい福祉分野の介護テクノロジー導入支援事業補助</t>
    <phoneticPr fontId="19"/>
  </si>
  <si>
    <t>障がい福祉分野の介護テクノロジー導入支援事業補助</t>
    <phoneticPr fontId="2"/>
  </si>
  <si>
    <t>　被保護高齢世帯の訪問業務や生活保護に係る事務、資産調査等を担う会計年度任用職員を配置し、ケースワーカーが被保護者に対する支援業務を的確に行うための援助を行う。
　また、生活保護やその他福祉施策等に精通した専門員を配置し、生活保護担当職員に対して技術的助言、指導を行い、保護の適正実施を図る。</t>
    <phoneticPr fontId="4"/>
  </si>
  <si>
    <t>ケースファイルの電子化を前提としたさまざまな取組により市民の利便性向上、安心安全の確保と高度な福祉サービスの提供をめざす。
・ケースファイルの電子化
　標準準拠システムの導入状況を踏まえ、紙媒体で管理しているケースファイルについて、電子化を図り、ケースワーカーや査察指導
  員の業務管理に資するシステム構築を行う。
・オンライン届出
　大阪市行政オンラインシステムを活用した申請・届出の電子化を行う。
・照会作業の電子化
　保護の決定・実施に伴う資産調査の電子化（オンライン調査ツールの活用）を行う。
・記録作成の電子化
　「書かない・待たない申請」に向けたタブレットの窓口導入及び訪問調査の電子化に向けたタブレットの導入。
・ＡＩによる業務支援
　生活保護法令等の検索に係るＡＩの導入</t>
    <phoneticPr fontId="4"/>
  </si>
  <si>
    <t>（医療的ケア児の家族に対するレスパイト支援事業）
医療的ケア児を受け入れるための体制を整備している訪問看護事業所等を登録し、自宅や外出先等へ看護職員等を派遣するなどして、医療的ケア児を 一時的に預かり、医療的ケアや見守り等を行う。
（在宅人工呼吸器使用者電源確保支援事業）
日常生活全般における電源確保の観点から、在宅人工呼吸器使用者向けの発電機や蓄電池を個別給付する。</t>
    <phoneticPr fontId="3"/>
  </si>
  <si>
    <t>日常的に医療的ケアを必要とする医療的ケア児・者やその家族が、身近な地域で安心して生活することができるよう、家族に対するレスパイト支援事業や在宅人工呼吸器使用者電源確保支援事業を実施し、支援の強化を図る。</t>
    <phoneticPr fontId="3"/>
  </si>
  <si>
    <t>医療的ケア児等支援強化事業</t>
    <phoneticPr fontId="3"/>
  </si>
  <si>
    <t>（医療型短期入所事業）
医療機関において、重症心身障がい児者を一時的に受入れるための病床を確保するとともに、対象者又はその保護者からの利用申込に応じて、医療的ケアをはじめとした宿泊を伴うサービス（入浴、排泄、食事の介護等必要な支援）を提供する。
（重症心身障がい者地域生活支援センター事業）
医療的ケアに対応可能な福祉サービス事業所の充実を図るため、介護技術の向上を目的とした研修、福祉サービス事業所の情報集約・情報提供、等を実施し、地域生活支援の基盤づくりを行う。</t>
    <phoneticPr fontId="4"/>
  </si>
  <si>
    <t>医療的ケア児等支援強化事業</t>
    <phoneticPr fontId="2"/>
  </si>
  <si>
    <t>　重度の身体障がい等のため食事の調理が困難な者又は食生活の自己管理が困難な者に対し、訪問により食事を配達するとともに利用者の安否を確認すること、障がい者が安心して暮らせるよう市営住宅の一部にICT技術を活用した見守りを実施すること、在宅の重度障がい者等に対して手当及び給付金を支給すること、日常生活に著しい支障のある在宅等の重度肢体障がい者に対して、医師等を派遣して手帳診断及び更生相談を行い、市域北部・西部・東部方面の保健福祉センターへ出向き出張判定を行うこと、福祉療育相談や、検診を通じて、進行性の障がい状況を的確に把握し療養管理を図ることにより、在宅の重度障がい者等の福祉の向上を図ることを目的とする。</t>
    <phoneticPr fontId="19"/>
  </si>
  <si>
    <t>・重度の身体障がい等のため食事の調理が困難な者又は食生活の自己管理が困難な者に対し、訪問により食事を配達するとともに利用者の安否を確認する。
・障がい者が安心して暮らせるよう市営住宅の一部にICT技術を活用した見守りを実施する。
・在宅の重度障がい者等に対して手当及び給付金を支給する。
・日常生活に著しい支障のある在宅等の重度肢体障がい者に対して、医師等を派遣して手帳診断及び更生相談を行い、市域北部・西部・東部方面の保健福祉センターへ出向き出張判定を行い、福祉療育相談や、検診を通じて、進行性の障がい状況を的確に把握し療養管理を図る。</t>
    <phoneticPr fontId="4"/>
  </si>
  <si>
    <t>　リハビリテーションセンターは昭和５９年の開設から4０年以上経過しており、建物や設備の老朽化が著しく、管理運営及びリハビリテーション事業を実施していくうえで支障をきたすため、施設の機能・利便性を向上させ、安定的に管理運営することにより、利用者の処遇向上を図る。
　また、身体障がい者の各種障がいの判定・医学的診断に必要不可欠な医療機器を更新することにより、リハビリテーションセンター事業を円滑に遂行する。</t>
    <phoneticPr fontId="19"/>
  </si>
  <si>
    <t>　リハビリテーションセンターは昭和５９年の開設から4０年以上経過しており、建物や設備の老朽化が著しく、管理運営及びリハビリテーション事業を実施していくうえで支障をきたすため、施設の機能・利便性を向上させ、安定的に管理運営することにより、利用者の処遇向上を図る。
　また、身体障がい者の各種障がいの判定・医学的診断に必要不可欠な医療機器を更新することにより、リハビリテーションセンター事業を円滑に遂行する。</t>
    <phoneticPr fontId="4"/>
  </si>
  <si>
    <t>　支援が必要な高齢者や障がい者などの要援護者に対して、個人情報の地域への提供に係る同意確認を実施し、同意のあった方を地域の見守り活動につなぐとともに、福祉専門職のワーカー（CSW：コミュニティ・ソーシャル・ワーカー）が、支援の必要性が高い要援護者等へのアウトリーチや、認知症高齢者等が行方不明になった際のメール配信等を行い、要援護者を支援するための地域における見守りネットワークの強化を図る。</t>
    <rPh sb="150" eb="151">
      <t>サイ</t>
    </rPh>
    <rPh sb="155" eb="157">
      <t>ハイシン</t>
    </rPh>
    <rPh sb="157" eb="158">
      <t>トウ</t>
    </rPh>
    <rPh sb="159" eb="160">
      <t>オコナ</t>
    </rPh>
    <phoneticPr fontId="19"/>
  </si>
  <si>
    <t>　地域福祉の推進を図ることを目的とする団体である大阪市社会福祉協議会・各区社会福祉協議会の事務局体制を整備･強化するとともに、地域における住民の支え合い・助け合い機能を強化する取り組みを支援することにより、地域福祉活動の推進と社会福祉事業の充実を図り、もって地域福祉の向上に資することを目的とする。</t>
    <rPh sb="24" eb="34">
      <t>オオサカシシャカイフクシキョウギカイ</t>
    </rPh>
    <phoneticPr fontId="19"/>
  </si>
  <si>
    <t>身体障がい者更生相談所及び知的障がい者更生相談所、診療所を設置・運営し、相談・支援体制の充実を図るとともに、心身障がいに関する調査研究、研修及び情報の提供を行い、障がい者の福祉の向上を目的とする。</t>
  </si>
  <si>
    <t>・センターにかかる光熱水費の支出、建物の修繕、清掃及び設備の保守管理・点検等の委託事業を行う。
・身体障がい者更生相談所、知的障がい者更生相談所において、専門的な知識を要する相談・指導業務や医学的・心理学的・職能的判定、補装具判定を行う。
・通所により、身体の機能回復訓練やコミュニケ―ション機能の改善を図るための言語訓練を実施する。
・就学前の乳幼児で、障がいあるいは障がいを疑われる場合の発育、発達及び障がいに関する相談を行う。
・心身障がいに関する専門的な調査研究、啓発、研修、各種情報提供等を行う。</t>
  </si>
  <si>
    <t>　PFI方式による新たな施設の整備・運営に向け、民間事業者にアドバイザリー業務を委託し、民間資金等の活用による公共施設等の整備等の促進に関する法律（PFI法）所定の手続の準備を進めるとともに、先行して選定した運営予定事業者の意見を取り入れながら、公募資料を作成する。</t>
    <rPh sb="100" eb="102">
      <t>センテイ</t>
    </rPh>
    <rPh sb="112" eb="114">
      <t>イケン</t>
    </rPh>
    <rPh sb="115" eb="116">
      <t>ト</t>
    </rPh>
    <rPh sb="117" eb="118">
      <t>イ</t>
    </rPh>
    <rPh sb="123" eb="127">
      <t>コウボシリョウ</t>
    </rPh>
    <rPh sb="128" eb="130">
      <t>サクセイ</t>
    </rPh>
    <phoneticPr fontId="5"/>
  </si>
  <si>
    <t>１　障がいを理由とする差別の解消の推進に資する体制の整備として、法第17条に基づき、障がい者差別に関する相談等について情報を共有し、障がい者差別を解消するための取組を効果的かつ円滑に行うネットワークとして、障がい者施策推進協議会の専門部会に「障がい者差別解消支援地域協議部会」を設置する。
２　障がいを理由とする差別に関する相談窓口（区役所や各区の障がい者基幹相談支援センター等）への後方支援として専門相談員（会計年度任用職員）を配置し、専門的知識や経験を要する事案の解決に向けた検討や助言等を実施するとともに、事業者等のニーズに対応するため、主として出前講座に対応する職員として、専門相談員の配置を継続する。
３　障害者差別解消法に基づき、専門相談員と関係機関との連携によっても解決困難な事例の対応策の検討や専門分野の相談に関する分析評価など、より専門的な意見が必要な事案について、外部有識者等より意見を聴取するため、事例検討会議を開催する。</t>
    <rPh sb="297" eb="299">
      <t>ハイチ</t>
    </rPh>
    <rPh sb="300" eb="302">
      <t>ケイゾク</t>
    </rPh>
    <phoneticPr fontId="5"/>
  </si>
  <si>
    <t>弘済院の認知症医療・介護機能を継承・発展させる新施設（大阪健康長寿医科学センター）の整備</t>
    <phoneticPr fontId="2"/>
  </si>
  <si>
    <t>弘済院の認知症医療・介護機能を継承・発展させる新施設（大阪健康長寿医科学センター）の整備</t>
    <phoneticPr fontId="19"/>
  </si>
  <si>
    <t xml:space="preserve">
弘済院の効率的な運営を図るため、院内の各施設（第２特別養護老人ホーム、附属病院、みなと弘済園（旧第１特別養護老人ホーム））に共通する物品や業務委託等を一元的に管理する。また、老朽化が著しい建物、設備について、最低限の維持管理を行う。</t>
    <phoneticPr fontId="19"/>
  </si>
  <si>
    <t>認知症疾患医療センターとして、認知症に対する情報発信や啓発、調査、研究を行う。
弘済院内の施設入所者の診療だけでなく、一般外来診療、一般検診、リハビリテーション等も行い、広く周辺地域や大阪市民にも利用していただき、適正な医療サービスを提供する。</t>
  </si>
  <si>
    <t>（日常生活用具給付事業）
市内に居住する在宅の寝たきり高齢者及びひとり暮らし高齢者等に対し、家庭内での火災による緊急事態に備えて住宅用防災機器を給付することにより、火災の未然防止及び迅速な消火・救助活動につながる体制を整備する。
（緊急通報システム事業）
緊急通報装置を設置することで、急病や災害などの緊急時に、受信センターで利用者からの緊急通報を24時間体制で受信し、必要な援助が受けられるよう支援する。
(在日外国人高齢者給付金支給事業)
年金制度上、国籍要件などによって、国民年金の受給資格を得ることができなかった外国人高齢者などの方に給付金を支給する。
（寝具洗濯乾燥消毒サービス事業）
寝具類の衛生管理が困難な高齢者に対して、寝具の洗濯・乾燥サービスを提供する事業者に補助金を交付する。
(高齢者住宅改修費給付事業)
要介護認定において要支援以上の認定を受けた高齢者のいる世帯で、介護保険制度の「居宅介護（介護予防）住宅改修費」を申請した世帯を対象に、介護保険制度の住宅改修に伴う工事で、かつ同制度の対象外の工事にかかる経費のうち、所得区分に応じた上限額の範囲で、自己負担を除く金額を給付する
(ＩＣＴ技術を活用した高齢者等の見守り（高齢者分）)
空室となったケア付住宅（市営住宅）を順次、ICT技術を活用して24時間見守りをおこなう「見守り付住宅」に転換し、一定時間家電等の使用がない場合に異常検知して、通報するICT機器を設置し、これまで以上に高齢者等が安心して暮らしていける環境を整備する。</t>
    <phoneticPr fontId="4"/>
  </si>
  <si>
    <t>・福祉行政を担う人材を育成することを目的として、各区保健福祉センター職員等の社会福祉に関する知識、技術等の習得・向上を図る。
・研修の実施等を通じて、本市福祉職員の専門知識や技術等の習得に取り組む。
・広報活動を通じて、福祉行政を担う新たな人材確保に向けた取組を推進する。</t>
  </si>
  <si>
    <t>・各区保健福祉センター職員等を対象とする新任職員研修の実施
・厚生労働省委託研修等への職員派遣
・本市福祉職員を対象とする専門研修等の実施
・社会福祉実習生の受入や福祉行政の魅力を伝えるセミナーの実施等の広報活動</t>
  </si>
  <si>
    <t>（１）福祉・介護人材の確保・定着・育成に関する研修・企画等の実施
（２）社会福祉に関する普及啓発・情報提供
（３）社会福祉に関する調査研究
（４）施設の総合管理
（５）貸室及び附属設備の管理運営
（６）建物及び附属設備の維持保全</t>
  </si>
  <si>
    <t>　公的医療保険に加入している市内居住者のうち一定要件を満たす障がい者（所得制限あり）に対し、保険診療が適用された医療費等の自己負担の一部を助成する。また、障がい要件①～③に該当し、加入する健康保険から入院時食事代に係る標準負担額の減額認定を受けることができる市民税非課税世帯の者に対し、標準負担額減額後の入院時食事代を助成する。なお、所得制限超過者、生活保護受給者（保護停止中のものを除く）、児童福祉施設への措置入所や里親委託、その他国公費負担により医療費の全部支給を受けることができる者、こども医療費助成制度又はひとり親家庭医療費助成制度の受給者は本事業の助成対象外としている。
障がい要件
　①障がい程度１級または２級の身体障がい者手帳をお持ちの方
　②障がい程度Ａの療育手帳をお持ちの方
　③障がい程度３～６級の身体障がい者手帳かつ障がい程度Ｂ１の療育手帳をお持ちの方
　④障がい程度１級の精神障がい者保健福祉手帳をお持ちの方
　⑤難病法の助成対象者及び特定疾患医療受給者のうち、障がい程度１級９号相当の方
　　または特別児童扶養手当１級９号相当の方
所得要件
　扶養人員が０人の場合、479万４千円以下
　扶養人員が１人増えるごとに38万円ずつ加算
　その他、重度障がい者医療費助成に係る各種案内の送付や医療証の更新事務等、制度運営に必要な事務を行う。
　</t>
    <rPh sb="1" eb="3">
      <t>コウテキ</t>
    </rPh>
    <rPh sb="59" eb="60">
      <t>トウ</t>
    </rPh>
    <rPh sb="260" eb="263">
      <t>オヤカテイ</t>
    </rPh>
    <phoneticPr fontId="4"/>
  </si>
  <si>
    <t>１　大阪戦没者追悼式
　先の大戦による大阪府内の戦争犠牲者は、12万７千余名の多きに及んでおり、これら犠牲者に対し、府民とともに心から追悼の誠を捧げるとともに、再び戦争の惨禍が繰り返されることのないよう、その教訓を次世代に語り継ぎ、恒久平和への誓いを新たにするため、大阪府及び堺市との共催により追悼式を実施する。
２　沖縄「なにわの塔」慰霊追悼式
　沖縄及び南方諸地域において祖国のために散華された大阪府関係の戦没者を慰霊するために沖縄に建立された大阪沖縄戦没者慰霊塔「なにわの塔」において追悼式を開催し、戦没者を慰霊するとともに、再び戦争の惨禍が繰り返されることのないよう、その教訓を次世代に語り継ぎ、恒久平和の誓いを新たにし、追悼式を実施する。
３　弔慰金等支給事務
　特別弔慰金の支給にあたり、本市では制度周知や請求指導、請求受付、都道府県への請求書送付に係る事務及び国債の交付事務等を実施している。第十二回特別弔慰金については、令和７年４月から請求期間が開始しており、令和８年度も引き続き各区において特別弔慰金支給事務等を実施する。</t>
    <phoneticPr fontId="3"/>
  </si>
  <si>
    <t>法改正や制度改正等に適切に対応するため、システム改修にかかる調査・分析、プロジェクト管理、設計・試験工程等にかかる支援を実施する。</t>
  </si>
  <si>
    <t>１　発達障がい児専門療育機関の設置・運営
（１）児童の療育（年間20回）　
　　自閉スペクトラム症の特性をふまえた指導手法を用いて、身辺自立や集団への適応に向けた日常生活の 
　力を伸ばすため個別の療育を実施する。
（２）保護者の研修（年間10回程度）
 　保護者が児童についてより理解を深めるため、自閉スペクトラム症についての特性や支援について、小グ
　ループでの意見交換や実習など参加型研修等を取り入れて実施する。
２　発達障がい者支援
（１）「発達障がい者支援室」を中心に、区役所及び関係部局との横断的な連携により支援施策を推進する。
（２）学識経験者等で構成する「大阪市障がい者施策推進協議会　発達障がい者支援部会（企画推進委員
　会）」を運営し、発達障がい者支援施策の多面的な検討を行い、ライフステージに応じた一貫した支援体制の
　構築を図る。
（３）発達障がい者支援センターに発達障がい者支援モデル事業マネージャーを配置し、モデル事業の進捗管
　理、委員会と事業実施者との調整、結果とりまとめ・分析報告を行うとともに、発達障がい者の実態把握等に
　努める。
（４）「世界自閉症啓発デー」「発達障がい啓発週間」等の普及啓発活動や発達障がい理解のための冊子等の
　作成。</t>
    <phoneticPr fontId="4"/>
  </si>
  <si>
    <t>（介護ロボット等の導入支援事業補助）
障がい者支援施設事業者等に対し、介護ロボット等の導入に必要な経費を補助する。
（介護テクノロジーのパッケージ型導入支援事業補助）
障がい者支援施設事業者等に対し、 介護テクノロジーのパッケージ型（ICTと介護ロボットを組み合わせた支援等）の導入に必要な経費を補助する。</t>
    <phoneticPr fontId="4"/>
  </si>
  <si>
    <t>介護ロボット等の導入支援事業補助</t>
    <rPh sb="0" eb="2">
      <t>カイゴ</t>
    </rPh>
    <rPh sb="6" eb="7">
      <t>ナド</t>
    </rPh>
    <phoneticPr fontId="4"/>
  </si>
  <si>
    <t>平成25年から実施した生活扶助基準改定に関する最高裁判決（令和７年６月27日）を踏まえた対応を実施する。</t>
    <phoneticPr fontId="19"/>
  </si>
  <si>
    <t>・新施設建設工事の実施
・病院、研究施設の開設準備に係る必要経費（公立大学法人大阪運営費交付金）の交付
・介護老人保健施設の開設準備業務
・弘済院用地売却にかかる準備・調査業務</t>
    <rPh sb="68" eb="70">
      <t>ケイヒ</t>
    </rPh>
    <rPh sb="71" eb="73">
      <t>シシュツ</t>
    </rPh>
    <rPh sb="81" eb="83">
      <t>ジュンビ</t>
    </rPh>
    <rPh sb="84" eb="86">
      <t>チョウサ</t>
    </rPh>
    <rPh sb="86" eb="88">
      <t>ギョウム</t>
    </rPh>
    <phoneticPr fontId="4"/>
  </si>
  <si>
    <t>【地域福祉活動推進事業（区CM経費を含む）】
・地域福祉システムの推進にむけて、地域住民及び関係機関や行政等がつながり、協力し合うことを通じて、より効果的な地域福祉活動事業が展開できるよう、区において地域の実情に応じた会議の開催や地域福祉にかかる研修・啓発を実施する。
・ケアラー支援（孤独・孤立対策を含む）に必要な理解と気付きの醸成など、社会的認知度の向上を目的とした周知啓発を行う。
【地域福祉基本計画の策定事業】
・第３期大阪市地域福祉基本計画に記載する取組の進捗状況を把握するとともに、その評価及び改善方策等の検討を行う。
・第４期大阪市地域福祉基本計画の策定及び、計画策定に伴うパブリックコメントを実施する。
【福祉ボランティア活動事業】
・ボランティア活動を通じた多様な社会参加と地域づくりに向けた支援、ボランティア活動しやすい環境づくりを実施する。また、中学校における福祉教育や社会貢献活動を支援するプログラムを実施する。
【小学生地域福祉学習事業】
・新３年生に福祉教材「福祉読本」を配付し、６年生までの４年間を通じて、総合的な学習の授業等で本教材を活用した福祉教育を実施する。また、教員には指導用教材を配付することにより小学校での福祉教育の支援を行う。
【社会福祉施設等従事者表彰等】
・大阪市社会福祉施設等従事者表彰、地域福祉推進功労者表彰、みおつくし福祉・介護の仕事きらめき大賞を実施する。
【アシスタントワーカー導入等による福祉・介護人材支援事業】
・介護職員が行う様々な業務について、入所者に直接関わる業務（直接介助）と、直接関わりのない間接的な業務（間接介助）に仕分けし、間接介助を行う「アシスタントワーカー」を導入することにより、福祉・介護の仕事に就くことへのハードルを下げ、多様な人材の参入促進や介護職員の負担軽減につなげるとともに、業務仕分けなどの取組過程を通じて、職員の意識改革、リーダー層の育成などの人材育成やモチベーションの向上、チームケアの向上につなげる。</t>
    <phoneticPr fontId="4"/>
  </si>
  <si>
    <t>必要性・緊急性の高い入所申込者が引き続き概ね１年以内に入所できるよう特別養護老人ホームの整備を進める。
第9期計画目標　令和6年度  14,800人
　　　　　　　        令和7年度  14,800人
　　　　　　　        令和8年度  14,900人</t>
    <rPh sb="120" eb="122">
      <t>レイワ</t>
    </rPh>
    <rPh sb="123" eb="125">
      <t>ネンド</t>
    </rPh>
    <rPh sb="133" eb="134">
      <t>ニン</t>
    </rPh>
    <phoneticPr fontId="4"/>
  </si>
  <si>
    <t>社会保障審議会生活保護基準部会最高裁判決への対応に関する専門委員会における審議結果等を踏まえて、平成25年に遡り生活保護費の基準額が変更となったことを受け、当時の中国残留邦人等支援給付受給者、及びデフレ調整の影響を受けていた各種加算等を受給していた被支援者に必要な給付費の追加支給を行うため、事務を行う福祉局職員に係る人件費を計上する。</t>
    <phoneticPr fontId="4"/>
  </si>
  <si>
    <t>社会保障審議会生活保護基準部会最高裁判決への対応に関する専門委員会における審議結果等を踏まえて、平成25年に遡り生活保護費の基準額が変更となったことを受け、当時の生活保護受給者等、及びデフレ調整の影響を受けていた各種加算等を受給していた被保護者に必要な扶助費の追加支給が必要となったため、事務を行う福祉局及び区役所職員に係る人件費を計上。</t>
    <phoneticPr fontId="4"/>
  </si>
  <si>
    <t>　・別のきょうだいが保育所に通所している場合、「第二子等障がい児施設など利用料軽減措置事業」により利用料の軽減を行う。
・「施設児童援護費」により、旧重症心身障がい児施設に対し、法定給付費の加算分を特別加算として支給することで、入所者の処遇に万全を図り、児童発達支援センターに通園する児童等の通園にかかる交通費の一部を支給することで、保護者の負担軽減を行い通園を促進する。
・公立施設を運営している法人に対し、民間施設と差等が生じている運営費を調整し施設運営を安定させるため、「公設民営施設運営調整費」により障がい児の処遇向上を図る。
・大阪市では「子育て・教育の無償化」に取り組むため、保育料無償化に合わせ、児童発達支援についても０～２歳児の利用者負担を無償化し、保護者への子育てにかかる費用の負担軽減を図る。</t>
  </si>
  <si>
    <t>平成25年から実施した生活扶助基準改定に関する最高裁判決への対応等</t>
    <phoneticPr fontId="2"/>
  </si>
  <si>
    <t>平成25年から実施した生活扶助基準改定に関する最高裁判決への対応等</t>
    <phoneticPr fontId="19"/>
  </si>
  <si>
    <t>平成25年から実施した生活扶助基準改定に関する最高裁判決への対応等</t>
    <phoneticPr fontId="3"/>
  </si>
  <si>
    <t>わがまちのやさしさ発見マップ事業</t>
    <phoneticPr fontId="3"/>
  </si>
  <si>
    <t>・国が定める対象施設で、スプリンクラー未設置の施設を対象にスプリンクラー設置補助を行う。
・国が定める対象施設で、垂直避難用エレベーター・スロープ・避難スペースの確保・止水板設置等の水害対策に伴う改修工
　事等に補助を行う。
・国が定める対象施設で、非常用自家発電設備に伴う改修工事等に補助を行う。
・国が定める対象施設で、有効な換気を定期的に行うことができる換気設備設置補助を行う。</t>
    <phoneticPr fontId="4"/>
  </si>
  <si>
    <t>8 年 度</t>
    <phoneticPr fontId="4"/>
  </si>
  <si>
    <t>介護保険課
地域福祉課</t>
    <phoneticPr fontId="3"/>
  </si>
  <si>
    <t>・特養施設運営費
・ショートステイ事業費</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</si>
</sst>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6">
    <font>
      <sz val="11"/>
      <color theme="1"/>
      <name val="ＭＳ Ｐゴシック"/>
      <family val="2"/>
      <charset val="128"/>
    </font>
    <font>
      <sz val="11"/>
      <color theme="1"/>
      <name val="游ゴシック"/>
      <family val="2"/>
      <charset val="128"/>
      <scheme val="minor"/>
    </font>
    <font>
      <sz val="11"/>
      <name val="ＭＳ Ｐゴシック"/>
      <family val="3"/>
      <charset val="128"/>
    </font>
    <font>
      <sz val="6"/>
      <name val="ＭＳ Ｐゴシック"/>
      <family val="2"/>
      <charset val="128"/>
    </font>
    <font>
      <sz val="6"/>
      <name val="ＭＳ Ｐゴシック"/>
      <family val="3"/>
      <charset val="128"/>
    </font>
    <font>
      <sz val="10.5"/>
      <name val="ＭＳ Ｐゴシック"/>
      <family val="3"/>
      <charset val="128"/>
    </font>
    <font>
      <sz val="10.5"/>
      <name val="明朝体"/>
      <family val="3"/>
      <charset val="128"/>
    </font>
    <font>
      <sz val="6"/>
      <name val="明朝体"/>
      <family val="3"/>
      <charset val="128"/>
    </font>
    <font>
      <sz val="11"/>
      <color theme="1"/>
      <name val="游ゴシック"/>
      <family val="2"/>
      <scheme val="minor"/>
    </font>
    <font>
      <sz val="10"/>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
      <color theme="1"/>
      <name val="ＭＳ Ｐゴシック"/>
      <family val="3"/>
      <charset val="128"/>
    </font>
    <font>
      <sz val="10.5"/>
      <color theme="1"/>
      <name val="ＭＳ Ｐゴシック"/>
      <family val="3"/>
      <charset val="128"/>
    </font>
    <font>
      <u/>
      <sz val="10"/>
      <color theme="10"/>
      <name val="ＭＳ Ｐゴシック"/>
      <family val="2"/>
      <charset val="128"/>
    </font>
    <font>
      <sz val="6"/>
      <name val="游ゴシック"/>
      <family val="2"/>
      <charset val="128"/>
      <scheme val="minor"/>
    </font>
    <font>
      <u/>
      <sz val="11"/>
      <color theme="1"/>
      <name val="游ゴシック"/>
      <family val="2"/>
      <scheme val="minor"/>
    </font>
    <font>
      <sz val="6"/>
      <name val="游ゴシック"/>
      <family val="3"/>
      <charset val="128"/>
      <scheme val="minor"/>
    </font>
    <font>
      <sz val="11"/>
      <color theme="1"/>
      <name val="游ゴシック"/>
      <family val="2"/>
      <charset val="128"/>
      <scheme val="minor"/>
    </font>
    <font>
      <u/>
      <sz val="10"/>
      <color rgb="FF0070C0"/>
      <name val="ＭＳ Ｐゴシック"/>
      <family val="3"/>
      <charset val="128"/>
    </font>
    <font>
      <sz val="11"/>
      <color theme="1"/>
      <name val="ＭＳ Ｐゴシック"/>
      <family val="2"/>
      <charset val="128"/>
    </font>
    <font>
      <b/>
      <sz val="16"/>
      <color theme="1"/>
      <name val="ＭＳ Ｐゴシック"/>
      <family val="3"/>
      <charset val="128"/>
    </font>
    <font>
      <sz val="11"/>
      <color theme="1"/>
      <name val="ＭＳ Ｐゴシック"/>
      <family val="3"/>
      <charset val="128"/>
    </font>
    <font>
      <sz val="8"/>
      <color theme="1"/>
      <name val="ＭＳ Ｐゴシック"/>
      <family val="3"/>
      <charset val="128"/>
    </font>
  </fonts>
  <fills count="2">
    <fill>
      <patternFill patternType="none"/>
    </fill>
    <fill>
      <patternFill patternType="gray125"/>
    </fill>
  </fills>
  <borders count="43">
    <border>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8">
    <xf numFmtId="0" fontId="0" fillId="0" borderId="0">
      <alignment vertical="center"/>
    </xf>
    <xf numFmtId="0" fontId="2" fillId="0" borderId="0"/>
    <xf numFmtId="0" fontId="8" fillId="0" borderId="0"/>
    <xf numFmtId="0" fontId="6" fillId="0" borderId="0"/>
    <xf numFmtId="0" fontId="2" fillId="0" borderId="0"/>
    <xf numFmtId="0" fontId="16" fillId="0" borderId="0" applyNumberFormat="0" applyFill="0" applyBorder="0" applyAlignment="0" applyProtection="0">
      <alignment vertical="center"/>
    </xf>
    <xf numFmtId="0" fontId="6" fillId="0" borderId="0"/>
    <xf numFmtId="0" fontId="20" fillId="0" borderId="0">
      <alignment vertical="center"/>
    </xf>
  </cellStyleXfs>
  <cellXfs count="186">
    <xf numFmtId="0" fontId="0" fillId="0" borderId="0" xfId="0">
      <alignment vertical="center"/>
    </xf>
    <xf numFmtId="0" fontId="11" fillId="0" borderId="0" xfId="3" applyFont="1" applyFill="1" applyAlignment="1">
      <alignment vertical="center"/>
    </xf>
    <xf numFmtId="0" fontId="11" fillId="0" borderId="15" xfId="3" applyFont="1" applyFill="1" applyBorder="1" applyAlignment="1">
      <alignment horizontal="center" vertical="center"/>
    </xf>
    <xf numFmtId="176" fontId="15" fillId="0" borderId="17" xfId="3" applyNumberFormat="1" applyFont="1" applyFill="1" applyBorder="1" applyAlignment="1">
      <alignment vertical="center" shrinkToFit="1"/>
    </xf>
    <xf numFmtId="177" fontId="15" fillId="0" borderId="15" xfId="3" applyNumberFormat="1" applyFont="1" applyFill="1" applyBorder="1" applyAlignment="1">
      <alignment vertical="center" shrinkToFit="1"/>
    </xf>
    <xf numFmtId="177" fontId="15" fillId="0" borderId="24" xfId="3" applyNumberFormat="1" applyFont="1" applyFill="1" applyBorder="1" applyAlignment="1">
      <alignment vertical="center" shrinkToFit="1"/>
    </xf>
    <xf numFmtId="0" fontId="10" fillId="0" borderId="0" xfId="3" applyFont="1" applyFill="1" applyAlignment="1">
      <alignment vertical="center"/>
    </xf>
    <xf numFmtId="0" fontId="11" fillId="0" borderId="0" xfId="4" applyFont="1" applyFill="1" applyAlignment="1">
      <alignment horizontal="right" vertical="center"/>
    </xf>
    <xf numFmtId="0" fontId="12" fillId="0" borderId="0" xfId="3" applyFont="1" applyFill="1" applyAlignment="1">
      <alignment vertical="center"/>
    </xf>
    <xf numFmtId="0" fontId="13" fillId="0" borderId="0" xfId="3" applyFont="1" applyFill="1" applyAlignment="1">
      <alignment vertical="center"/>
    </xf>
    <xf numFmtId="0" fontId="13" fillId="0" borderId="0" xfId="3" applyFont="1" applyFill="1" applyAlignment="1">
      <alignment vertical="center" shrinkToFit="1"/>
    </xf>
    <xf numFmtId="0" fontId="14" fillId="0" borderId="0" xfId="3" applyFont="1" applyFill="1" applyAlignment="1">
      <alignment horizontal="left" vertical="center"/>
    </xf>
    <xf numFmtId="0" fontId="11" fillId="0" borderId="0" xfId="3" applyFont="1" applyFill="1" applyAlignment="1">
      <alignment horizontal="right" vertical="center" wrapText="1"/>
    </xf>
    <xf numFmtId="0" fontId="12" fillId="0" borderId="0" xfId="3" applyFont="1" applyFill="1" applyAlignment="1">
      <alignment horizontal="right" vertical="center"/>
    </xf>
    <xf numFmtId="0" fontId="9" fillId="0" borderId="12" xfId="3" applyFont="1" applyFill="1" applyBorder="1" applyAlignment="1">
      <alignment horizontal="center" vertical="center"/>
    </xf>
    <xf numFmtId="0" fontId="9" fillId="0" borderId="5" xfId="3" applyFont="1" applyFill="1" applyBorder="1" applyAlignment="1">
      <alignment horizontal="center" vertical="center"/>
    </xf>
    <xf numFmtId="0" fontId="11" fillId="0" borderId="13" xfId="3" applyFont="1" applyFill="1" applyBorder="1" applyAlignment="1">
      <alignment horizontal="center" vertical="center"/>
    </xf>
    <xf numFmtId="0" fontId="9" fillId="0" borderId="14" xfId="3" applyFont="1" applyFill="1" applyBorder="1" applyAlignment="1">
      <alignment horizontal="center" vertical="center"/>
    </xf>
    <xf numFmtId="0" fontId="9" fillId="0" borderId="9" xfId="3" applyFont="1" applyFill="1" applyBorder="1" applyAlignment="1">
      <alignment horizontal="center" vertical="center"/>
    </xf>
    <xf numFmtId="176" fontId="15" fillId="0" borderId="19" xfId="3" applyNumberFormat="1" applyFont="1" applyFill="1" applyBorder="1" applyAlignment="1">
      <alignment vertical="center" shrinkToFit="1"/>
    </xf>
    <xf numFmtId="177" fontId="15" fillId="0" borderId="11" xfId="3" applyNumberFormat="1" applyFont="1" applyFill="1" applyBorder="1" applyAlignment="1">
      <alignment vertical="center" shrinkToFit="1"/>
    </xf>
    <xf numFmtId="3" fontId="12" fillId="0" borderId="0" xfId="3" applyNumberFormat="1" applyFont="1" applyFill="1" applyAlignment="1">
      <alignment vertical="center"/>
    </xf>
    <xf numFmtId="3" fontId="11" fillId="0" borderId="0" xfId="3" applyNumberFormat="1" applyFont="1" applyFill="1" applyAlignment="1">
      <alignment vertical="center"/>
    </xf>
    <xf numFmtId="176" fontId="15" fillId="0" borderId="17" xfId="3" applyNumberFormat="1" applyFont="1" applyFill="1" applyBorder="1" applyAlignment="1">
      <alignment horizontal="right" vertical="center" shrinkToFit="1"/>
    </xf>
    <xf numFmtId="176" fontId="15" fillId="0" borderId="19" xfId="3" applyNumberFormat="1" applyFont="1" applyFill="1" applyBorder="1" applyAlignment="1">
      <alignment horizontal="right" vertical="center" shrinkToFit="1"/>
    </xf>
    <xf numFmtId="177" fontId="15" fillId="0" borderId="4" xfId="3" applyNumberFormat="1" applyFont="1" applyFill="1" applyBorder="1" applyAlignment="1">
      <alignment vertical="center" shrinkToFit="1"/>
    </xf>
    <xf numFmtId="0" fontId="11" fillId="0" borderId="0" xfId="3" applyFont="1" applyFill="1" applyAlignment="1">
      <alignment horizontal="center" vertical="center"/>
    </xf>
    <xf numFmtId="0" fontId="11" fillId="0" borderId="5" xfId="3" applyFont="1" applyFill="1" applyBorder="1" applyAlignment="1">
      <alignment horizontal="center" vertical="center"/>
    </xf>
    <xf numFmtId="0" fontId="23" fillId="0" borderId="0" xfId="1" applyFont="1" applyFill="1"/>
    <xf numFmtId="0" fontId="15" fillId="0" borderId="0" xfId="1" applyFont="1" applyFill="1"/>
    <xf numFmtId="0" fontId="15" fillId="0" borderId="0" xfId="6" applyFont="1" applyFill="1" applyAlignment="1">
      <alignment horizontal="right" vertical="center"/>
    </xf>
    <xf numFmtId="0" fontId="15" fillId="0" borderId="0" xfId="1" applyFont="1" applyFill="1" applyAlignment="1">
      <alignment horizontal="right"/>
    </xf>
    <xf numFmtId="0" fontId="13" fillId="0" borderId="0" xfId="6" applyFont="1" applyFill="1" applyAlignment="1">
      <alignment horizontal="left" vertical="center"/>
    </xf>
    <xf numFmtId="0" fontId="15" fillId="0" borderId="29" xfId="1" applyFont="1" applyFill="1" applyBorder="1" applyAlignment="1">
      <alignment horizontal="left" vertical="center"/>
    </xf>
    <xf numFmtId="0" fontId="15" fillId="0" borderId="0" xfId="1" applyFont="1" applyFill="1" applyAlignment="1">
      <alignment horizontal="left" vertical="center"/>
    </xf>
    <xf numFmtId="0" fontId="10" fillId="0" borderId="0" xfId="1" applyFont="1" applyFill="1" applyAlignment="1">
      <alignment vertical="center"/>
    </xf>
    <xf numFmtId="0" fontId="10" fillId="0" borderId="0" xfId="1" applyFont="1" applyFill="1" applyAlignment="1">
      <alignment horizontal="left" vertical="center"/>
    </xf>
    <xf numFmtId="0" fontId="24" fillId="0" borderId="0" xfId="1" applyFont="1" applyFill="1" applyAlignment="1">
      <alignment horizontal="left" vertical="center"/>
    </xf>
    <xf numFmtId="0" fontId="15" fillId="0" borderId="30" xfId="1" applyFont="1" applyFill="1" applyBorder="1" applyAlignment="1">
      <alignment horizontal="left" vertical="center"/>
    </xf>
    <xf numFmtId="0" fontId="10" fillId="0" borderId="29" xfId="1" applyFont="1" applyFill="1" applyBorder="1" applyAlignment="1">
      <alignment vertical="center"/>
    </xf>
    <xf numFmtId="0" fontId="10" fillId="0" borderId="29" xfId="1" applyFont="1" applyFill="1" applyBorder="1" applyAlignment="1">
      <alignment horizontal="left" vertical="center"/>
    </xf>
    <xf numFmtId="0" fontId="10" fillId="0" borderId="1" xfId="1" applyFont="1" applyFill="1" applyBorder="1" applyAlignment="1">
      <alignment horizontal="left" vertical="center"/>
    </xf>
    <xf numFmtId="0" fontId="24" fillId="0" borderId="0" xfId="1" applyFont="1" applyFill="1"/>
    <xf numFmtId="0" fontId="15" fillId="0" borderId="0" xfId="1" applyFont="1" applyFill="1" applyAlignment="1">
      <alignment vertical="center" wrapText="1"/>
    </xf>
    <xf numFmtId="0" fontId="10" fillId="0" borderId="2" xfId="1" applyFont="1" applyFill="1" applyBorder="1" applyAlignment="1">
      <alignment vertical="top" wrapText="1"/>
    </xf>
    <xf numFmtId="0" fontId="10" fillId="0" borderId="3" xfId="1" applyFont="1" applyFill="1" applyBorder="1" applyAlignment="1">
      <alignment vertical="top" wrapText="1"/>
    </xf>
    <xf numFmtId="0" fontId="10" fillId="0" borderId="4" xfId="1" applyFont="1" applyFill="1" applyBorder="1" applyAlignment="1">
      <alignment vertical="top" wrapText="1"/>
    </xf>
    <xf numFmtId="0" fontId="15" fillId="0" borderId="0" xfId="6" applyFont="1" applyFill="1" applyAlignment="1">
      <alignment vertical="center"/>
    </xf>
    <xf numFmtId="0" fontId="25" fillId="0" borderId="0" xfId="1" applyFont="1" applyFill="1" applyAlignment="1">
      <alignment horizontal="right" vertical="center"/>
    </xf>
    <xf numFmtId="0" fontId="15" fillId="0" borderId="0" xfId="1" applyFont="1" applyFill="1" applyAlignment="1">
      <alignment vertical="center"/>
    </xf>
    <xf numFmtId="0" fontId="10" fillId="0" borderId="33" xfId="1" applyFont="1" applyFill="1" applyBorder="1" applyAlignment="1">
      <alignment vertical="center"/>
    </xf>
    <xf numFmtId="3" fontId="15" fillId="0" borderId="0" xfId="1" applyNumberFormat="1" applyFont="1" applyFill="1"/>
    <xf numFmtId="0" fontId="10" fillId="0" borderId="20" xfId="1" applyFont="1" applyFill="1" applyBorder="1" applyAlignment="1">
      <alignment vertical="center"/>
    </xf>
    <xf numFmtId="176" fontId="10" fillId="0" borderId="18" xfId="1" applyNumberFormat="1" applyFont="1" applyFill="1" applyBorder="1" applyAlignment="1">
      <alignment horizontal="center" vertical="center"/>
    </xf>
    <xf numFmtId="0" fontId="24" fillId="0" borderId="21" xfId="1" applyFont="1" applyFill="1" applyBorder="1" applyAlignment="1">
      <alignment horizontal="center" vertical="center"/>
    </xf>
    <xf numFmtId="0" fontId="24" fillId="0" borderId="19" xfId="1" applyFont="1" applyFill="1" applyBorder="1" applyAlignment="1">
      <alignment horizontal="center" vertical="center"/>
    </xf>
    <xf numFmtId="0" fontId="11" fillId="0" borderId="2" xfId="1" applyFont="1" applyFill="1" applyBorder="1" applyAlignment="1">
      <alignment vertical="top" wrapText="1"/>
    </xf>
    <xf numFmtId="0" fontId="11" fillId="0" borderId="3" xfId="1" applyFont="1" applyFill="1" applyBorder="1" applyAlignment="1">
      <alignment vertical="top" wrapText="1"/>
    </xf>
    <xf numFmtId="0" fontId="11" fillId="0" borderId="4" xfId="1" applyFont="1" applyFill="1" applyBorder="1" applyAlignment="1">
      <alignment vertical="top" wrapText="1"/>
    </xf>
    <xf numFmtId="176" fontId="10" fillId="0" borderId="36" xfId="1" applyNumberFormat="1" applyFont="1" applyFill="1" applyBorder="1" applyAlignment="1">
      <alignment vertical="center"/>
    </xf>
    <xf numFmtId="0" fontId="24" fillId="0" borderId="34" xfId="1" applyFont="1" applyFill="1" applyBorder="1" applyAlignment="1">
      <alignment vertical="center"/>
    </xf>
    <xf numFmtId="0" fontId="24" fillId="0" borderId="35" xfId="1" applyFont="1" applyFill="1" applyBorder="1" applyAlignment="1">
      <alignment vertical="center"/>
    </xf>
    <xf numFmtId="176" fontId="10" fillId="0" borderId="36" xfId="1" applyNumberFormat="1" applyFont="1" applyFill="1" applyBorder="1" applyAlignment="1">
      <alignment horizontal="center" vertical="center"/>
    </xf>
    <xf numFmtId="176" fontId="10" fillId="0" borderId="34" xfId="1" applyNumberFormat="1" applyFont="1" applyFill="1" applyBorder="1" applyAlignment="1">
      <alignment horizontal="center" vertical="center"/>
    </xf>
    <xf numFmtId="176" fontId="10" fillId="0" borderId="37" xfId="1" applyNumberFormat="1" applyFont="1" applyFill="1" applyBorder="1" applyAlignment="1">
      <alignment horizontal="center" vertical="center"/>
    </xf>
    <xf numFmtId="0" fontId="24" fillId="0" borderId="0" xfId="1" applyFont="1" applyFill="1" applyAlignment="1">
      <alignment vertical="center"/>
    </xf>
    <xf numFmtId="176" fontId="9" fillId="0" borderId="16" xfId="3" applyNumberFormat="1" applyFont="1" applyFill="1" applyBorder="1" applyAlignment="1">
      <alignment horizontal="center" vertical="center" wrapText="1"/>
    </xf>
    <xf numFmtId="176" fontId="9" fillId="0" borderId="14" xfId="3" applyNumberFormat="1" applyFont="1" applyFill="1" applyBorder="1" applyAlignment="1">
      <alignment horizontal="center" vertical="center" wrapText="1"/>
    </xf>
    <xf numFmtId="49" fontId="9" fillId="0" borderId="17" xfId="3" quotePrefix="1" applyNumberFormat="1" applyFont="1" applyFill="1" applyBorder="1" applyAlignment="1">
      <alignment horizontal="center" vertical="center"/>
    </xf>
    <xf numFmtId="49" fontId="9" fillId="0" borderId="15" xfId="3" quotePrefix="1" applyNumberFormat="1" applyFont="1" applyFill="1" applyBorder="1" applyAlignment="1">
      <alignment horizontal="center" vertical="center"/>
    </xf>
    <xf numFmtId="0" fontId="21" fillId="0" borderId="17" xfId="5" applyFont="1" applyFill="1" applyBorder="1" applyAlignment="1">
      <alignment horizontal="left" vertical="center" wrapText="1"/>
    </xf>
    <xf numFmtId="0" fontId="21" fillId="0" borderId="15" xfId="5" applyFont="1" applyFill="1" applyBorder="1" applyAlignment="1">
      <alignment horizontal="left" vertical="center" wrapText="1"/>
    </xf>
    <xf numFmtId="176" fontId="11" fillId="0" borderId="17" xfId="3" applyNumberFormat="1" applyFont="1" applyFill="1" applyBorder="1" applyAlignment="1">
      <alignment horizontal="center" vertical="center" wrapText="1"/>
    </xf>
    <xf numFmtId="176" fontId="11" fillId="0" borderId="15" xfId="3" applyNumberFormat="1" applyFont="1" applyFill="1" applyBorder="1" applyAlignment="1">
      <alignment horizontal="center" vertical="center" wrapText="1"/>
    </xf>
    <xf numFmtId="0" fontId="11" fillId="0" borderId="18" xfId="3" applyFont="1" applyFill="1" applyBorder="1" applyAlignment="1">
      <alignment horizontal="center" vertical="center"/>
    </xf>
    <xf numFmtId="0" fontId="11" fillId="0" borderId="10" xfId="3" applyFont="1" applyFill="1" applyBorder="1" applyAlignment="1">
      <alignment horizontal="center" vertical="center"/>
    </xf>
    <xf numFmtId="0" fontId="13" fillId="0" borderId="0" xfId="3" applyFont="1" applyFill="1" applyAlignment="1">
      <alignment horizontal="right" vertical="center" shrinkToFit="1"/>
    </xf>
    <xf numFmtId="0" fontId="12" fillId="0" borderId="3" xfId="3" applyFont="1" applyFill="1" applyBorder="1" applyAlignment="1">
      <alignment horizontal="right" vertical="center" wrapText="1"/>
    </xf>
    <xf numFmtId="0" fontId="9" fillId="0" borderId="13" xfId="3" applyFont="1" applyFill="1" applyBorder="1" applyAlignment="1">
      <alignment horizontal="center" vertical="center"/>
    </xf>
    <xf numFmtId="0" fontId="9" fillId="0" borderId="15" xfId="3" applyFont="1" applyFill="1" applyBorder="1" applyAlignment="1">
      <alignment horizontal="center" vertical="center"/>
    </xf>
    <xf numFmtId="0" fontId="11" fillId="0" borderId="13" xfId="3" applyFont="1" applyFill="1" applyBorder="1" applyAlignment="1">
      <alignment horizontal="center" vertical="center" wrapText="1"/>
    </xf>
    <xf numFmtId="0" fontId="11" fillId="0" borderId="15" xfId="3" applyFont="1" applyFill="1" applyBorder="1" applyAlignment="1">
      <alignment horizontal="center" vertical="center" wrapText="1"/>
    </xf>
    <xf numFmtId="0" fontId="11" fillId="0" borderId="6" xfId="3" applyFont="1" applyFill="1" applyBorder="1" applyAlignment="1">
      <alignment horizontal="center" vertical="center"/>
    </xf>
    <xf numFmtId="0" fontId="11" fillId="0" borderId="1" xfId="3" applyFont="1" applyFill="1" applyBorder="1" applyAlignment="1">
      <alignment horizontal="center" vertical="center"/>
    </xf>
    <xf numFmtId="0" fontId="11" fillId="0" borderId="11" xfId="3" applyFont="1" applyFill="1" applyBorder="1" applyAlignment="1">
      <alignment horizontal="center" vertical="center"/>
    </xf>
    <xf numFmtId="176" fontId="15" fillId="0" borderId="19" xfId="3" applyNumberFormat="1" applyFont="1" applyFill="1" applyBorder="1" applyAlignment="1">
      <alignment horizontal="center" vertical="center" shrinkToFit="1"/>
    </xf>
    <xf numFmtId="176" fontId="15" fillId="0" borderId="11" xfId="3" applyNumberFormat="1" applyFont="1" applyFill="1" applyBorder="1" applyAlignment="1">
      <alignment horizontal="center" vertical="center" shrinkToFit="1"/>
    </xf>
    <xf numFmtId="0" fontId="9" fillId="0" borderId="20" xfId="3" applyFont="1" applyFill="1" applyBorder="1" applyAlignment="1">
      <alignment horizontal="center" vertical="center" shrinkToFit="1"/>
    </xf>
    <xf numFmtId="0" fontId="9" fillId="0" borderId="21" xfId="3" applyFont="1" applyFill="1" applyBorder="1" applyAlignment="1">
      <alignment horizontal="center" vertical="center" shrinkToFit="1"/>
    </xf>
    <xf numFmtId="0" fontId="9" fillId="0" borderId="22" xfId="3" applyFont="1" applyFill="1" applyBorder="1" applyAlignment="1">
      <alignment horizontal="center" vertical="center" shrinkToFit="1"/>
    </xf>
    <xf numFmtId="0" fontId="9" fillId="0" borderId="7" xfId="3" applyFont="1" applyFill="1" applyBorder="1" applyAlignment="1">
      <alignment horizontal="center" vertical="center" shrinkToFit="1"/>
    </xf>
    <xf numFmtId="0" fontId="9" fillId="0" borderId="8" xfId="3" applyFont="1" applyFill="1" applyBorder="1" applyAlignment="1">
      <alignment horizontal="center" vertical="center" shrinkToFit="1"/>
    </xf>
    <xf numFmtId="0" fontId="9" fillId="0" borderId="9" xfId="3" applyFont="1" applyFill="1" applyBorder="1" applyAlignment="1">
      <alignment horizontal="center" vertical="center" shrinkToFit="1"/>
    </xf>
    <xf numFmtId="0" fontId="21" fillId="0" borderId="17" xfId="5" applyFont="1" applyFill="1" applyBorder="1" applyAlignment="1">
      <alignment horizontal="left" vertical="center" wrapText="1" shrinkToFit="1"/>
    </xf>
    <xf numFmtId="0" fontId="21" fillId="0" borderId="15" xfId="5" applyFont="1" applyFill="1" applyBorder="1" applyAlignment="1">
      <alignment horizontal="left" vertical="center" wrapText="1" shrinkToFit="1"/>
    </xf>
    <xf numFmtId="49" fontId="11" fillId="0" borderId="17" xfId="3" quotePrefix="1" applyNumberFormat="1" applyFont="1" applyFill="1" applyBorder="1" applyAlignment="1">
      <alignment horizontal="center" vertical="center"/>
    </xf>
    <xf numFmtId="49" fontId="11" fillId="0" borderId="15" xfId="3" applyNumberFormat="1" applyFont="1" applyFill="1" applyBorder="1" applyAlignment="1">
      <alignment horizontal="center" vertical="center"/>
    </xf>
    <xf numFmtId="0" fontId="16" fillId="0" borderId="17" xfId="5" applyFill="1" applyBorder="1" applyAlignment="1">
      <alignment horizontal="left" vertical="center" wrapText="1"/>
    </xf>
    <xf numFmtId="0" fontId="16" fillId="0" borderId="15" xfId="5" applyFill="1" applyBorder="1" applyAlignment="1">
      <alignment horizontal="left" vertical="center" wrapText="1"/>
    </xf>
    <xf numFmtId="49" fontId="11" fillId="0" borderId="15" xfId="3" quotePrefix="1" applyNumberFormat="1" applyFont="1" applyFill="1" applyBorder="1" applyAlignment="1">
      <alignment horizontal="center" vertical="center"/>
    </xf>
    <xf numFmtId="0" fontId="16" fillId="0" borderId="17" xfId="5" applyFill="1" applyBorder="1" applyAlignment="1">
      <alignment horizontal="left" vertical="center" wrapText="1" shrinkToFit="1"/>
    </xf>
    <xf numFmtId="0" fontId="16" fillId="0" borderId="15" xfId="5" applyFill="1" applyBorder="1" applyAlignment="1">
      <alignment horizontal="left" vertical="center" wrapText="1" shrinkToFit="1"/>
    </xf>
    <xf numFmtId="0" fontId="11" fillId="0" borderId="25" xfId="3" applyFont="1" applyFill="1" applyBorder="1" applyAlignment="1">
      <alignment horizontal="center" vertical="center"/>
    </xf>
    <xf numFmtId="0" fontId="11" fillId="0" borderId="20" xfId="3" applyFont="1" applyFill="1" applyBorder="1" applyAlignment="1">
      <alignment horizontal="center" vertical="center"/>
    </xf>
    <xf numFmtId="0" fontId="11" fillId="0" borderId="21" xfId="3" applyFont="1" applyFill="1" applyBorder="1" applyAlignment="1">
      <alignment horizontal="center" vertical="center"/>
    </xf>
    <xf numFmtId="0" fontId="11" fillId="0" borderId="22" xfId="3" applyFont="1" applyFill="1" applyBorder="1" applyAlignment="1">
      <alignment horizontal="center" vertical="center"/>
    </xf>
    <xf numFmtId="0" fontId="11" fillId="0" borderId="2" xfId="3" applyFont="1" applyFill="1" applyBorder="1" applyAlignment="1">
      <alignment horizontal="center" vertical="center"/>
    </xf>
    <xf numFmtId="0" fontId="11" fillId="0" borderId="3" xfId="3" applyFont="1" applyFill="1" applyBorder="1" applyAlignment="1">
      <alignment horizontal="center" vertical="center"/>
    </xf>
    <xf numFmtId="0" fontId="11" fillId="0" borderId="23" xfId="3" applyFont="1" applyFill="1" applyBorder="1" applyAlignment="1">
      <alignment horizontal="center" vertical="center"/>
    </xf>
    <xf numFmtId="0" fontId="13" fillId="0" borderId="0" xfId="1" applyFont="1" applyFill="1" applyAlignment="1">
      <alignment horizontal="right" shrinkToFit="1"/>
    </xf>
    <xf numFmtId="0" fontId="18" fillId="0" borderId="0" xfId="0" applyFont="1" applyFill="1" applyAlignment="1">
      <alignment horizontal="right" shrinkToFit="1"/>
    </xf>
    <xf numFmtId="0" fontId="10" fillId="0" borderId="26" xfId="1" applyFont="1" applyFill="1" applyBorder="1" applyAlignment="1">
      <alignment horizontal="center" vertical="center"/>
    </xf>
    <xf numFmtId="0" fontId="10" fillId="0" borderId="27" xfId="1" applyFont="1" applyFill="1" applyBorder="1" applyAlignment="1">
      <alignment horizontal="center" vertical="center"/>
    </xf>
    <xf numFmtId="0" fontId="10" fillId="0" borderId="26" xfId="1" applyFont="1" applyFill="1" applyBorder="1" applyAlignment="1">
      <alignment horizontal="left" vertical="center" shrinkToFit="1"/>
    </xf>
    <xf numFmtId="0" fontId="10" fillId="0" borderId="27" xfId="1" applyFont="1" applyFill="1" applyBorder="1" applyAlignment="1">
      <alignment horizontal="left" vertical="center" shrinkToFit="1"/>
    </xf>
    <xf numFmtId="0" fontId="10" fillId="0" borderId="28" xfId="1" applyFont="1" applyFill="1" applyBorder="1" applyAlignment="1">
      <alignment horizontal="left" vertical="center" shrinkToFit="1"/>
    </xf>
    <xf numFmtId="0" fontId="11" fillId="0" borderId="31" xfId="1" applyFont="1" applyFill="1" applyBorder="1" applyAlignment="1">
      <alignment horizontal="left" vertical="top" wrapText="1"/>
    </xf>
    <xf numFmtId="0" fontId="11" fillId="0" borderId="0" xfId="1" applyFont="1" applyFill="1" applyAlignment="1">
      <alignment horizontal="left" vertical="top" wrapText="1"/>
    </xf>
    <xf numFmtId="0" fontId="11" fillId="0" borderId="32" xfId="1" applyFont="1" applyFill="1" applyBorder="1" applyAlignment="1">
      <alignment horizontal="left" vertical="top" wrapText="1"/>
    </xf>
    <xf numFmtId="0" fontId="10" fillId="0" borderId="30" xfId="1" applyFont="1" applyFill="1" applyBorder="1" applyAlignment="1">
      <alignment horizontal="center" vertical="center"/>
    </xf>
    <xf numFmtId="0" fontId="24" fillId="0" borderId="29" xfId="1" applyFont="1" applyFill="1" applyBorder="1" applyAlignment="1">
      <alignment horizontal="center" vertical="center"/>
    </xf>
    <xf numFmtId="0" fontId="24" fillId="0" borderId="5" xfId="1" applyFont="1" applyFill="1" applyBorder="1" applyAlignment="1">
      <alignment horizontal="center" vertical="center"/>
    </xf>
    <xf numFmtId="0" fontId="24" fillId="0" borderId="7" xfId="1" applyFont="1" applyFill="1" applyBorder="1" applyAlignment="1">
      <alignment horizontal="center" vertical="center"/>
    </xf>
    <xf numFmtId="0" fontId="24" fillId="0" borderId="8" xfId="1" applyFont="1" applyFill="1" applyBorder="1" applyAlignment="1">
      <alignment horizontal="center" vertical="center"/>
    </xf>
    <xf numFmtId="0" fontId="24" fillId="0" borderId="9" xfId="1" applyFont="1" applyFill="1" applyBorder="1" applyAlignment="1">
      <alignment horizontal="center" vertical="center"/>
    </xf>
    <xf numFmtId="176" fontId="10" fillId="0" borderId="6" xfId="1" applyNumberFormat="1" applyFont="1" applyFill="1" applyBorder="1" applyAlignment="1">
      <alignment horizontal="center" vertical="center"/>
    </xf>
    <xf numFmtId="0" fontId="24" fillId="0" borderId="10" xfId="1" applyFont="1" applyFill="1" applyBorder="1" applyAlignment="1">
      <alignment horizontal="center" vertical="center"/>
    </xf>
    <xf numFmtId="0" fontId="24" fillId="0" borderId="1" xfId="1" applyFont="1" applyFill="1" applyBorder="1" applyAlignment="1">
      <alignment horizontal="center" vertical="center"/>
    </xf>
    <xf numFmtId="0" fontId="24" fillId="0" borderId="11" xfId="1" applyFont="1" applyFill="1" applyBorder="1" applyAlignment="1">
      <alignment horizontal="center" vertical="center"/>
    </xf>
    <xf numFmtId="0" fontId="10" fillId="0" borderId="34" xfId="1" applyFont="1" applyFill="1" applyBorder="1" applyAlignment="1">
      <alignment vertical="center" shrinkToFit="1"/>
    </xf>
    <xf numFmtId="0" fontId="22" fillId="0" borderId="34" xfId="0" applyFont="1" applyFill="1" applyBorder="1" applyAlignment="1">
      <alignment vertical="center" shrinkToFit="1"/>
    </xf>
    <xf numFmtId="0" fontId="22" fillId="0" borderId="35" xfId="0" applyFont="1" applyFill="1" applyBorder="1" applyAlignment="1">
      <alignment vertical="center" shrinkToFit="1"/>
    </xf>
    <xf numFmtId="176" fontId="10" fillId="0" borderId="36" xfId="1" applyNumberFormat="1" applyFont="1" applyFill="1" applyBorder="1" applyAlignment="1">
      <alignment vertical="center"/>
    </xf>
    <xf numFmtId="0" fontId="24" fillId="0" borderId="34" xfId="1" applyFont="1" applyFill="1" applyBorder="1" applyAlignment="1">
      <alignment vertical="center"/>
    </xf>
    <xf numFmtId="0" fontId="24" fillId="0" borderId="35" xfId="1" applyFont="1" applyFill="1" applyBorder="1" applyAlignment="1">
      <alignment vertical="center"/>
    </xf>
    <xf numFmtId="176" fontId="10" fillId="0" borderId="36" xfId="1" applyNumberFormat="1" applyFont="1" applyFill="1" applyBorder="1" applyAlignment="1">
      <alignment horizontal="center" vertical="center"/>
    </xf>
    <xf numFmtId="0" fontId="24" fillId="0" borderId="34" xfId="1" applyFont="1" applyFill="1" applyBorder="1" applyAlignment="1">
      <alignment horizontal="center" vertical="center"/>
    </xf>
    <xf numFmtId="0" fontId="24" fillId="0" borderId="37" xfId="1" applyFont="1" applyFill="1" applyBorder="1" applyAlignment="1">
      <alignment horizontal="center" vertical="center"/>
    </xf>
    <xf numFmtId="0" fontId="10" fillId="0" borderId="38" xfId="1" applyFont="1" applyFill="1" applyBorder="1" applyAlignment="1">
      <alignment horizontal="center" vertical="center"/>
    </xf>
    <xf numFmtId="0" fontId="24" fillId="0" borderId="39" xfId="1" applyFont="1" applyFill="1" applyBorder="1" applyAlignment="1">
      <alignment horizontal="center" vertical="center"/>
    </xf>
    <xf numFmtId="0" fontId="24" fillId="0" borderId="40" xfId="1" applyFont="1" applyFill="1" applyBorder="1" applyAlignment="1">
      <alignment horizontal="center" vertical="center"/>
    </xf>
    <xf numFmtId="176" fontId="10" fillId="0" borderId="41" xfId="1" applyNumberFormat="1" applyFont="1" applyFill="1" applyBorder="1" applyAlignment="1">
      <alignment vertical="center" shrinkToFit="1"/>
    </xf>
    <xf numFmtId="0" fontId="24" fillId="0" borderId="39" xfId="1" applyFont="1" applyFill="1" applyBorder="1" applyAlignment="1">
      <alignment vertical="center" shrinkToFit="1"/>
    </xf>
    <xf numFmtId="0" fontId="24" fillId="0" borderId="40" xfId="1" applyFont="1" applyFill="1" applyBorder="1" applyAlignment="1">
      <alignment vertical="center" shrinkToFit="1"/>
    </xf>
    <xf numFmtId="176" fontId="10" fillId="0" borderId="41" xfId="1" applyNumberFormat="1" applyFont="1" applyFill="1" applyBorder="1" applyAlignment="1">
      <alignment vertical="center"/>
    </xf>
    <xf numFmtId="0" fontId="24" fillId="0" borderId="39" xfId="1" applyFont="1" applyFill="1" applyBorder="1" applyAlignment="1">
      <alignment vertical="center"/>
    </xf>
    <xf numFmtId="0" fontId="24" fillId="0" borderId="42" xfId="1" applyFont="1" applyFill="1" applyBorder="1" applyAlignment="1">
      <alignment vertical="center"/>
    </xf>
    <xf numFmtId="0" fontId="1" fillId="0" borderId="34" xfId="7" applyFont="1" applyFill="1" applyBorder="1" applyAlignment="1">
      <alignment vertical="center" shrinkToFit="1"/>
    </xf>
    <xf numFmtId="0" fontId="1" fillId="0" borderId="35" xfId="7" applyFont="1" applyFill="1" applyBorder="1" applyAlignment="1">
      <alignment vertical="center" shrinkToFit="1"/>
    </xf>
    <xf numFmtId="0" fontId="18" fillId="0" borderId="0" xfId="2" applyFont="1" applyFill="1" applyAlignment="1">
      <alignment horizontal="right" shrinkToFit="1"/>
    </xf>
    <xf numFmtId="0" fontId="18" fillId="0" borderId="0" xfId="7" applyFont="1" applyFill="1" applyAlignment="1">
      <alignment horizontal="right" shrinkToFit="1"/>
    </xf>
    <xf numFmtId="0" fontId="11" fillId="0" borderId="0" xfId="1" applyFont="1" applyFill="1" applyBorder="1" applyAlignment="1">
      <alignment horizontal="left" vertical="top" wrapText="1"/>
    </xf>
    <xf numFmtId="0" fontId="10" fillId="0" borderId="34" xfId="1" applyFont="1" applyFill="1" applyBorder="1" applyAlignment="1">
      <alignment vertical="center"/>
    </xf>
    <xf numFmtId="0" fontId="10" fillId="0" borderId="35" xfId="1" applyFont="1" applyFill="1" applyBorder="1" applyAlignment="1">
      <alignment vertical="center"/>
    </xf>
    <xf numFmtId="0" fontId="10" fillId="0" borderId="34" xfId="1" applyFont="1" applyFill="1" applyBorder="1" applyAlignment="1">
      <alignment horizontal="left" vertical="center" shrinkToFit="1"/>
    </xf>
    <xf numFmtId="0" fontId="10" fillId="0" borderId="35" xfId="1" applyFont="1" applyFill="1" applyBorder="1" applyAlignment="1">
      <alignment horizontal="left" vertical="center" shrinkToFit="1"/>
    </xf>
    <xf numFmtId="176" fontId="10" fillId="0" borderId="36" xfId="1" applyNumberFormat="1" applyFont="1" applyFill="1" applyBorder="1" applyAlignment="1">
      <alignment horizontal="right" vertical="center"/>
    </xf>
    <xf numFmtId="176" fontId="10" fillId="0" borderId="34" xfId="1" applyNumberFormat="1" applyFont="1" applyFill="1" applyBorder="1" applyAlignment="1">
      <alignment horizontal="right" vertical="center"/>
    </xf>
    <xf numFmtId="176" fontId="10" fillId="0" borderId="35" xfId="1" applyNumberFormat="1" applyFont="1" applyFill="1" applyBorder="1" applyAlignment="1">
      <alignment horizontal="right" vertical="center"/>
    </xf>
    <xf numFmtId="0" fontId="10" fillId="0" borderId="29" xfId="1" applyFont="1" applyFill="1" applyBorder="1" applyAlignment="1">
      <alignment horizontal="center" vertical="center"/>
    </xf>
    <xf numFmtId="176" fontId="10" fillId="0" borderId="29" xfId="1" applyNumberFormat="1" applyFont="1" applyFill="1" applyBorder="1" applyAlignment="1">
      <alignment vertical="center" shrinkToFit="1"/>
    </xf>
    <xf numFmtId="0" fontId="24" fillId="0" borderId="29" xfId="1" applyFont="1" applyFill="1" applyBorder="1" applyAlignment="1">
      <alignment vertical="center" shrinkToFit="1"/>
    </xf>
    <xf numFmtId="176" fontId="10" fillId="0" borderId="29" xfId="1" applyNumberFormat="1" applyFont="1" applyFill="1" applyBorder="1" applyAlignment="1">
      <alignment vertical="center"/>
    </xf>
    <xf numFmtId="0" fontId="24" fillId="0" borderId="29" xfId="1" applyFont="1" applyFill="1" applyBorder="1" applyAlignment="1">
      <alignment vertical="center"/>
    </xf>
    <xf numFmtId="176" fontId="10" fillId="0" borderId="34" xfId="1" applyNumberFormat="1" applyFont="1" applyFill="1" applyBorder="1" applyAlignment="1">
      <alignment horizontal="center" vertical="center"/>
    </xf>
    <xf numFmtId="176" fontId="10" fillId="0" borderId="37" xfId="1" applyNumberFormat="1" applyFont="1" applyFill="1" applyBorder="1" applyAlignment="1">
      <alignment horizontal="center" vertical="center"/>
    </xf>
    <xf numFmtId="176" fontId="10" fillId="0" borderId="41" xfId="1" applyNumberFormat="1" applyFont="1" applyFill="1" applyBorder="1" applyAlignment="1">
      <alignment horizontal="center" vertical="center"/>
    </xf>
    <xf numFmtId="0" fontId="24" fillId="0" borderId="42" xfId="1" applyFont="1" applyFill="1" applyBorder="1" applyAlignment="1">
      <alignment horizontal="center" vertical="center"/>
    </xf>
    <xf numFmtId="0" fontId="10" fillId="0" borderId="29" xfId="1" applyFont="1" applyFill="1" applyBorder="1" applyAlignment="1">
      <alignment vertical="center" shrinkToFit="1"/>
    </xf>
    <xf numFmtId="0" fontId="1" fillId="0" borderId="29" xfId="7" applyFont="1" applyFill="1" applyBorder="1" applyAlignment="1">
      <alignment vertical="center" shrinkToFit="1"/>
    </xf>
    <xf numFmtId="176" fontId="10" fillId="0" borderId="29" xfId="1" applyNumberFormat="1" applyFont="1" applyFill="1" applyBorder="1" applyAlignment="1">
      <alignment horizontal="center" vertical="center"/>
    </xf>
    <xf numFmtId="0" fontId="10" fillId="0" borderId="0" xfId="1" applyFont="1" applyFill="1" applyAlignment="1">
      <alignment vertical="center" shrinkToFit="1"/>
    </xf>
    <xf numFmtId="0" fontId="1" fillId="0" borderId="0" xfId="7" applyFont="1" applyFill="1" applyAlignment="1">
      <alignment vertical="center" shrinkToFit="1"/>
    </xf>
    <xf numFmtId="176" fontId="10" fillId="0" borderId="0" xfId="1" applyNumberFormat="1" applyFont="1" applyFill="1" applyAlignment="1">
      <alignment vertical="center"/>
    </xf>
    <xf numFmtId="0" fontId="24" fillId="0" borderId="0" xfId="1" applyFont="1" applyFill="1" applyAlignment="1">
      <alignment vertical="center"/>
    </xf>
    <xf numFmtId="176" fontId="10" fillId="0" borderId="0" xfId="1" applyNumberFormat="1" applyFont="1" applyFill="1" applyAlignment="1">
      <alignment horizontal="center" vertical="center"/>
    </xf>
    <xf numFmtId="0" fontId="24" fillId="0" borderId="0" xfId="1" applyFont="1" applyFill="1" applyAlignment="1">
      <alignment horizontal="center" vertical="center"/>
    </xf>
    <xf numFmtId="0" fontId="10" fillId="0" borderId="0" xfId="1" applyFont="1" applyFill="1" applyAlignment="1">
      <alignment horizontal="center" vertical="center"/>
    </xf>
    <xf numFmtId="176" fontId="10" fillId="0" borderId="0" xfId="1" applyNumberFormat="1" applyFont="1" applyFill="1" applyAlignment="1">
      <alignment vertical="center" shrinkToFit="1"/>
    </xf>
    <xf numFmtId="0" fontId="24" fillId="0" borderId="0" xfId="1" applyFont="1" applyFill="1" applyAlignment="1">
      <alignment vertical="center" shrinkToFit="1"/>
    </xf>
    <xf numFmtId="176" fontId="10" fillId="0" borderId="34" xfId="1" applyNumberFormat="1" applyFont="1" applyFill="1" applyBorder="1" applyAlignment="1">
      <alignment vertical="center"/>
    </xf>
    <xf numFmtId="176" fontId="10" fillId="0" borderId="35" xfId="1" applyNumberFormat="1" applyFont="1" applyFill="1" applyBorder="1" applyAlignment="1">
      <alignment vertical="center"/>
    </xf>
    <xf numFmtId="0" fontId="10" fillId="0" borderId="35" xfId="1" applyFont="1" applyFill="1" applyBorder="1" applyAlignment="1">
      <alignment vertical="center" shrinkToFit="1"/>
    </xf>
    <xf numFmtId="0" fontId="11" fillId="0" borderId="2" xfId="1" applyFont="1" applyFill="1" applyBorder="1" applyAlignment="1">
      <alignment horizontal="left" vertical="top" wrapText="1"/>
    </xf>
    <xf numFmtId="0" fontId="11" fillId="0" borderId="3" xfId="1" applyFont="1" applyFill="1" applyBorder="1" applyAlignment="1">
      <alignment horizontal="left" vertical="top" wrapText="1"/>
    </xf>
    <xf numFmtId="0" fontId="11" fillId="0" borderId="4" xfId="1" applyFont="1" applyFill="1" applyBorder="1" applyAlignment="1">
      <alignment horizontal="left" vertical="top" wrapText="1"/>
    </xf>
  </cellXfs>
  <cellStyles count="8">
    <cellStyle name="ハイパーリンク" xfId="5" builtinId="8" customBuiltin="1"/>
    <cellStyle name="標準" xfId="0" builtinId="0"/>
    <cellStyle name="標準 2" xfId="2" xr:uid="{A7927B9C-7E90-469B-90FA-64B687930B7F}"/>
    <cellStyle name="標準 2 4" xfId="1" xr:uid="{9A4DAE5A-0973-4F27-978B-3BC43212FC66}"/>
    <cellStyle name="標準 3" xfId="7" xr:uid="{1E1D4781-ED7F-4E36-ACFB-BCAA5E8B553B}"/>
    <cellStyle name="標準 7" xfId="4" xr:uid="{6D2E1DAC-200B-463D-9DBE-E1508B58B030}"/>
    <cellStyle name="標準_③予算事業別調書(目次様式)" xfId="3" xr:uid="{F015D7CE-2EA6-4A6B-BCE0-BA7BD99325CD}"/>
    <cellStyle name="標準_④予算事業別調書(本体様式)" xfId="6" xr:uid="{FED2BF7D-3296-4165-9B4C-9F560F8BB91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C9B0F-D10B-4AD5-A944-1DC067AE8D7C}">
  <sheetPr codeName="Sheet1"/>
  <dimension ref="A1:P365"/>
  <sheetViews>
    <sheetView tabSelected="1" view="pageBreakPreview" zoomScaleNormal="115" zoomScaleSheetLayoutView="100" workbookViewId="0">
      <selection activeCell="C118" sqref="C118:C119"/>
    </sheetView>
  </sheetViews>
  <sheetFormatPr defaultColWidth="7.625" defaultRowHeight="12"/>
  <cols>
    <col min="1" max="1" width="3.75" style="1" customWidth="1"/>
    <col min="2" max="2" width="12.5" style="1" customWidth="1"/>
    <col min="3" max="3" width="23.75" style="1" customWidth="1"/>
    <col min="4" max="4" width="17.5" style="1" customWidth="1"/>
    <col min="5" max="5" width="12.5" style="1" customWidth="1"/>
    <col min="6" max="7" width="12.5" style="26" customWidth="1"/>
    <col min="8" max="8" width="6.25" style="1" customWidth="1"/>
    <col min="9" max="9" width="9.375" style="1" customWidth="1"/>
    <col min="10" max="10" width="2.875" style="8" customWidth="1"/>
    <col min="11" max="11" width="6.625" style="8" customWidth="1"/>
    <col min="12" max="12" width="2.625" style="8" customWidth="1"/>
    <col min="13" max="14" width="7.625" style="8"/>
    <col min="15" max="16384" width="7.625" style="1"/>
  </cols>
  <sheetData>
    <row r="1" spans="1:11" ht="18" customHeight="1">
      <c r="A1" s="6" t="s">
        <v>1</v>
      </c>
      <c r="G1" s="1"/>
      <c r="H1" s="7"/>
      <c r="I1" s="7"/>
    </row>
    <row r="2" spans="1:11" ht="15" customHeight="1">
      <c r="G2" s="1"/>
    </row>
    <row r="3" spans="1:11" ht="18" customHeight="1">
      <c r="A3" s="9" t="s">
        <v>14</v>
      </c>
      <c r="B3" s="10"/>
      <c r="D3" s="76" t="s">
        <v>0</v>
      </c>
      <c r="E3" s="76"/>
      <c r="F3" s="76"/>
      <c r="G3" s="76"/>
      <c r="H3" s="76"/>
      <c r="I3" s="76"/>
    </row>
    <row r="4" spans="1:11" ht="10.5" customHeight="1">
      <c r="F4" s="11"/>
      <c r="G4" s="11"/>
    </row>
    <row r="5" spans="1:11" ht="27" customHeight="1" thickBot="1">
      <c r="E5" s="77" t="s">
        <v>2</v>
      </c>
      <c r="F5" s="77"/>
      <c r="G5" s="12"/>
      <c r="I5" s="13" t="s">
        <v>3</v>
      </c>
    </row>
    <row r="6" spans="1:11" ht="15" customHeight="1">
      <c r="A6" s="14" t="s">
        <v>4</v>
      </c>
      <c r="B6" s="15" t="s">
        <v>5</v>
      </c>
      <c r="C6" s="78" t="s">
        <v>6</v>
      </c>
      <c r="D6" s="80" t="s">
        <v>7</v>
      </c>
      <c r="E6" s="27" t="s">
        <v>15</v>
      </c>
      <c r="F6" s="27" t="s">
        <v>1162</v>
      </c>
      <c r="G6" s="16" t="s">
        <v>8</v>
      </c>
      <c r="H6" s="82" t="s">
        <v>9</v>
      </c>
      <c r="I6" s="83"/>
    </row>
    <row r="7" spans="1:11" ht="15" customHeight="1">
      <c r="A7" s="17" t="s">
        <v>10</v>
      </c>
      <c r="B7" s="18" t="s">
        <v>11</v>
      </c>
      <c r="C7" s="79"/>
      <c r="D7" s="81"/>
      <c r="E7" s="2" t="s">
        <v>12</v>
      </c>
      <c r="F7" s="2" t="s">
        <v>176</v>
      </c>
      <c r="G7" s="2" t="s">
        <v>13</v>
      </c>
      <c r="H7" s="75"/>
      <c r="I7" s="84"/>
    </row>
    <row r="8" spans="1:11" ht="15" customHeight="1">
      <c r="A8" s="66">
        <v>1</v>
      </c>
      <c r="B8" s="68" t="s">
        <v>177</v>
      </c>
      <c r="C8" s="70" t="s">
        <v>178</v>
      </c>
      <c r="D8" s="72" t="s">
        <v>179</v>
      </c>
      <c r="E8" s="3">
        <v>6168627</v>
      </c>
      <c r="F8" s="3">
        <v>6442209</v>
      </c>
      <c r="G8" s="3">
        <f>F8-E8</f>
        <v>273582</v>
      </c>
      <c r="H8" s="74" t="s">
        <v>16</v>
      </c>
      <c r="I8" s="85"/>
      <c r="J8" s="8" t="s">
        <v>20</v>
      </c>
    </row>
    <row r="9" spans="1:11" ht="15" customHeight="1">
      <c r="A9" s="67"/>
      <c r="B9" s="69"/>
      <c r="C9" s="71"/>
      <c r="D9" s="73"/>
      <c r="E9" s="4">
        <v>6168627</v>
      </c>
      <c r="F9" s="4">
        <v>6442209</v>
      </c>
      <c r="G9" s="4">
        <f t="shared" ref="G9:G71" si="0">F9-E9</f>
        <v>273582</v>
      </c>
      <c r="H9" s="75"/>
      <c r="I9" s="86"/>
      <c r="J9" s="8" t="s">
        <v>21</v>
      </c>
    </row>
    <row r="10" spans="1:11" ht="15" customHeight="1">
      <c r="A10" s="87" t="s">
        <v>22</v>
      </c>
      <c r="B10" s="88"/>
      <c r="C10" s="88"/>
      <c r="D10" s="89"/>
      <c r="E10" s="3">
        <f>SUMIF($J$8:$J$9, J8, E8:E9)</f>
        <v>6168627</v>
      </c>
      <c r="F10" s="3">
        <f>SUMIF($J$8:$J$9, J8, F8:F9)</f>
        <v>6442209</v>
      </c>
      <c r="G10" s="3">
        <f t="shared" si="0"/>
        <v>273582</v>
      </c>
      <c r="H10" s="74"/>
      <c r="I10" s="19"/>
    </row>
    <row r="11" spans="1:11" ht="15" customHeight="1">
      <c r="A11" s="90"/>
      <c r="B11" s="91"/>
      <c r="C11" s="91"/>
      <c r="D11" s="92"/>
      <c r="E11" s="4">
        <f>SUMIF($J$8:$J$9, J9, E8:E9)</f>
        <v>6168627</v>
      </c>
      <c r="F11" s="4">
        <f>SUMIF($J$8:$J$9, J9, F8:F9)</f>
        <v>6442209</v>
      </c>
      <c r="G11" s="4">
        <f t="shared" si="0"/>
        <v>273582</v>
      </c>
      <c r="H11" s="75"/>
      <c r="I11" s="20"/>
    </row>
    <row r="12" spans="1:11" ht="15" customHeight="1">
      <c r="A12" s="66">
        <v>2</v>
      </c>
      <c r="B12" s="68" t="s">
        <v>180</v>
      </c>
      <c r="C12" s="70" t="s">
        <v>181</v>
      </c>
      <c r="D12" s="72" t="s">
        <v>182</v>
      </c>
      <c r="E12" s="3">
        <v>36507</v>
      </c>
      <c r="F12" s="3">
        <v>35180</v>
      </c>
      <c r="G12" s="3">
        <f t="shared" si="0"/>
        <v>-1327</v>
      </c>
      <c r="H12" s="74" t="s">
        <v>183</v>
      </c>
      <c r="I12" s="19">
        <v>434</v>
      </c>
      <c r="J12" s="8" t="s">
        <v>20</v>
      </c>
      <c r="K12" s="8" t="s">
        <v>30</v>
      </c>
    </row>
    <row r="13" spans="1:11" ht="15" customHeight="1">
      <c r="A13" s="67"/>
      <c r="B13" s="69"/>
      <c r="C13" s="71"/>
      <c r="D13" s="73"/>
      <c r="E13" s="4">
        <v>27157</v>
      </c>
      <c r="F13" s="4">
        <v>18141</v>
      </c>
      <c r="G13" s="4">
        <f t="shared" si="0"/>
        <v>-9016</v>
      </c>
      <c r="H13" s="75"/>
      <c r="I13" s="20">
        <v>434</v>
      </c>
      <c r="J13" s="8" t="s">
        <v>21</v>
      </c>
      <c r="K13" s="8" t="s">
        <v>31</v>
      </c>
    </row>
    <row r="14" spans="1:11" ht="15" customHeight="1">
      <c r="A14" s="66">
        <v>3</v>
      </c>
      <c r="B14" s="68" t="s">
        <v>180</v>
      </c>
      <c r="C14" s="70" t="s">
        <v>32</v>
      </c>
      <c r="D14" s="72" t="s">
        <v>182</v>
      </c>
      <c r="E14" s="3">
        <v>116732</v>
      </c>
      <c r="F14" s="3">
        <v>127692</v>
      </c>
      <c r="G14" s="3">
        <f t="shared" si="0"/>
        <v>10960</v>
      </c>
      <c r="H14" s="74" t="s">
        <v>16</v>
      </c>
      <c r="I14" s="19"/>
      <c r="J14" s="8" t="s">
        <v>20</v>
      </c>
    </row>
    <row r="15" spans="1:11" ht="15" customHeight="1">
      <c r="A15" s="67"/>
      <c r="B15" s="69"/>
      <c r="C15" s="71"/>
      <c r="D15" s="73"/>
      <c r="E15" s="4">
        <v>116732</v>
      </c>
      <c r="F15" s="4">
        <f>99257-61</f>
        <v>99196</v>
      </c>
      <c r="G15" s="4">
        <f t="shared" si="0"/>
        <v>-17536</v>
      </c>
      <c r="H15" s="75"/>
      <c r="I15" s="20"/>
      <c r="J15" s="8" t="s">
        <v>21</v>
      </c>
    </row>
    <row r="16" spans="1:11" ht="15" customHeight="1">
      <c r="A16" s="66">
        <v>4</v>
      </c>
      <c r="B16" s="68" t="s">
        <v>180</v>
      </c>
      <c r="C16" s="70" t="s">
        <v>27</v>
      </c>
      <c r="D16" s="72" t="s">
        <v>182</v>
      </c>
      <c r="E16" s="3">
        <v>1348701</v>
      </c>
      <c r="F16" s="3">
        <v>1363373</v>
      </c>
      <c r="G16" s="3">
        <f t="shared" si="0"/>
        <v>14672</v>
      </c>
      <c r="H16" s="74" t="s">
        <v>16</v>
      </c>
      <c r="I16" s="19"/>
      <c r="J16" s="8" t="s">
        <v>20</v>
      </c>
    </row>
    <row r="17" spans="1:15" ht="15" customHeight="1">
      <c r="A17" s="67"/>
      <c r="B17" s="69"/>
      <c r="C17" s="71"/>
      <c r="D17" s="73"/>
      <c r="E17" s="4">
        <v>1330844</v>
      </c>
      <c r="F17" s="4">
        <v>1345079</v>
      </c>
      <c r="G17" s="4">
        <f t="shared" si="0"/>
        <v>14235</v>
      </c>
      <c r="H17" s="75"/>
      <c r="I17" s="20"/>
      <c r="J17" s="8" t="s">
        <v>21</v>
      </c>
    </row>
    <row r="18" spans="1:15" ht="15" customHeight="1">
      <c r="A18" s="66">
        <v>5</v>
      </c>
      <c r="B18" s="68" t="s">
        <v>180</v>
      </c>
      <c r="C18" s="70" t="s">
        <v>29</v>
      </c>
      <c r="D18" s="72" t="s">
        <v>182</v>
      </c>
      <c r="E18" s="3">
        <v>399371</v>
      </c>
      <c r="F18" s="3">
        <v>402396</v>
      </c>
      <c r="G18" s="3">
        <f t="shared" si="0"/>
        <v>3025</v>
      </c>
      <c r="H18" s="74" t="s">
        <v>183</v>
      </c>
      <c r="I18" s="19">
        <v>402396</v>
      </c>
      <c r="J18" s="8" t="s">
        <v>20</v>
      </c>
      <c r="K18" s="8" t="s">
        <v>30</v>
      </c>
    </row>
    <row r="19" spans="1:15" ht="15" customHeight="1">
      <c r="A19" s="67"/>
      <c r="B19" s="69"/>
      <c r="C19" s="71"/>
      <c r="D19" s="73"/>
      <c r="E19" s="4">
        <v>399371</v>
      </c>
      <c r="F19" s="4">
        <v>402396</v>
      </c>
      <c r="G19" s="4">
        <f t="shared" si="0"/>
        <v>3025</v>
      </c>
      <c r="H19" s="75"/>
      <c r="I19" s="20">
        <v>402396</v>
      </c>
      <c r="J19" s="8" t="s">
        <v>21</v>
      </c>
      <c r="K19" s="8" t="s">
        <v>31</v>
      </c>
      <c r="N19" s="21"/>
    </row>
    <row r="20" spans="1:15" ht="15" customHeight="1">
      <c r="A20" s="66">
        <v>6</v>
      </c>
      <c r="B20" s="68" t="s">
        <v>180</v>
      </c>
      <c r="C20" s="70" t="s">
        <v>184</v>
      </c>
      <c r="D20" s="72" t="s">
        <v>182</v>
      </c>
      <c r="E20" s="3">
        <v>544120</v>
      </c>
      <c r="F20" s="3">
        <v>563652</v>
      </c>
      <c r="G20" s="3">
        <f t="shared" si="0"/>
        <v>19532</v>
      </c>
      <c r="H20" s="74" t="s">
        <v>16</v>
      </c>
      <c r="I20" s="19"/>
      <c r="J20" s="8" t="s">
        <v>20</v>
      </c>
    </row>
    <row r="21" spans="1:15" ht="15" customHeight="1">
      <c r="A21" s="67"/>
      <c r="B21" s="69"/>
      <c r="C21" s="71"/>
      <c r="D21" s="73"/>
      <c r="E21" s="4">
        <v>266041</v>
      </c>
      <c r="F21" s="4">
        <v>275807</v>
      </c>
      <c r="G21" s="4">
        <f t="shared" si="0"/>
        <v>9766</v>
      </c>
      <c r="H21" s="75"/>
      <c r="I21" s="20"/>
      <c r="J21" s="8" t="s">
        <v>21</v>
      </c>
    </row>
    <row r="22" spans="1:15" ht="15" customHeight="1">
      <c r="A22" s="66">
        <v>7</v>
      </c>
      <c r="B22" s="68" t="s">
        <v>23</v>
      </c>
      <c r="C22" s="70" t="s">
        <v>185</v>
      </c>
      <c r="D22" s="72" t="s">
        <v>182</v>
      </c>
      <c r="E22" s="3">
        <v>295576</v>
      </c>
      <c r="F22" s="3">
        <v>293017</v>
      </c>
      <c r="G22" s="3">
        <f t="shared" si="0"/>
        <v>-2559</v>
      </c>
      <c r="H22" s="74" t="s">
        <v>183</v>
      </c>
      <c r="I22" s="19">
        <v>297</v>
      </c>
      <c r="J22" s="8" t="s">
        <v>20</v>
      </c>
      <c r="K22" s="8" t="s">
        <v>30</v>
      </c>
    </row>
    <row r="23" spans="1:15" ht="15" customHeight="1">
      <c r="A23" s="67"/>
      <c r="B23" s="69"/>
      <c r="C23" s="71"/>
      <c r="D23" s="73"/>
      <c r="E23" s="4">
        <v>282169</v>
      </c>
      <c r="F23" s="4">
        <v>279209</v>
      </c>
      <c r="G23" s="4">
        <f t="shared" si="0"/>
        <v>-2960</v>
      </c>
      <c r="H23" s="75"/>
      <c r="I23" s="20">
        <v>297</v>
      </c>
      <c r="J23" s="8" t="s">
        <v>21</v>
      </c>
      <c r="K23" s="8" t="s">
        <v>31</v>
      </c>
      <c r="O23" s="22"/>
    </row>
    <row r="24" spans="1:15" ht="15" customHeight="1">
      <c r="A24" s="66">
        <v>8</v>
      </c>
      <c r="B24" s="68" t="s">
        <v>180</v>
      </c>
      <c r="C24" s="70" t="s">
        <v>33</v>
      </c>
      <c r="D24" s="72" t="s">
        <v>182</v>
      </c>
      <c r="E24" s="3">
        <v>13197</v>
      </c>
      <c r="F24" s="3">
        <v>13066</v>
      </c>
      <c r="G24" s="3">
        <f t="shared" si="0"/>
        <v>-131</v>
      </c>
      <c r="H24" s="74" t="s">
        <v>16</v>
      </c>
      <c r="I24" s="19"/>
      <c r="J24" s="8" t="s">
        <v>20</v>
      </c>
    </row>
    <row r="25" spans="1:15" ht="15" customHeight="1">
      <c r="A25" s="67"/>
      <c r="B25" s="69"/>
      <c r="C25" s="71"/>
      <c r="D25" s="73"/>
      <c r="E25" s="4">
        <v>10697</v>
      </c>
      <c r="F25" s="4">
        <v>11066</v>
      </c>
      <c r="G25" s="4">
        <f t="shared" si="0"/>
        <v>369</v>
      </c>
      <c r="H25" s="75"/>
      <c r="I25" s="20"/>
      <c r="J25" s="8" t="s">
        <v>21</v>
      </c>
      <c r="M25" s="21"/>
    </row>
    <row r="26" spans="1:15" ht="15" customHeight="1">
      <c r="A26" s="66">
        <v>9</v>
      </c>
      <c r="B26" s="68" t="s">
        <v>23</v>
      </c>
      <c r="C26" s="70" t="s">
        <v>35</v>
      </c>
      <c r="D26" s="72" t="s">
        <v>28</v>
      </c>
      <c r="E26" s="3">
        <v>1204</v>
      </c>
      <c r="F26" s="3">
        <v>1204</v>
      </c>
      <c r="G26" s="3">
        <f t="shared" si="0"/>
        <v>0</v>
      </c>
      <c r="H26" s="74" t="s">
        <v>16</v>
      </c>
      <c r="I26" s="19"/>
      <c r="J26" s="8" t="s">
        <v>20</v>
      </c>
    </row>
    <row r="27" spans="1:15" ht="15" customHeight="1">
      <c r="A27" s="67"/>
      <c r="B27" s="69"/>
      <c r="C27" s="71"/>
      <c r="D27" s="73"/>
      <c r="E27" s="4">
        <v>1204</v>
      </c>
      <c r="F27" s="4">
        <v>1204</v>
      </c>
      <c r="G27" s="4">
        <f t="shared" si="0"/>
        <v>0</v>
      </c>
      <c r="H27" s="75"/>
      <c r="I27" s="20"/>
      <c r="J27" s="8" t="s">
        <v>21</v>
      </c>
    </row>
    <row r="28" spans="1:15" ht="15" customHeight="1">
      <c r="A28" s="66">
        <v>10</v>
      </c>
      <c r="B28" s="68" t="s">
        <v>180</v>
      </c>
      <c r="C28" s="70" t="s">
        <v>34</v>
      </c>
      <c r="D28" s="72" t="s">
        <v>182</v>
      </c>
      <c r="E28" s="3">
        <v>10848</v>
      </c>
      <c r="F28" s="3">
        <v>11142</v>
      </c>
      <c r="G28" s="3">
        <f t="shared" si="0"/>
        <v>294</v>
      </c>
      <c r="H28" s="74" t="s">
        <v>16</v>
      </c>
      <c r="I28" s="19"/>
      <c r="J28" s="8" t="s">
        <v>20</v>
      </c>
    </row>
    <row r="29" spans="1:15" ht="15" customHeight="1">
      <c r="A29" s="67"/>
      <c r="B29" s="69"/>
      <c r="C29" s="71"/>
      <c r="D29" s="73"/>
      <c r="E29" s="4">
        <v>10848</v>
      </c>
      <c r="F29" s="4">
        <v>11142</v>
      </c>
      <c r="G29" s="4">
        <f t="shared" si="0"/>
        <v>294</v>
      </c>
      <c r="H29" s="75"/>
      <c r="I29" s="20"/>
      <c r="J29" s="8" t="s">
        <v>21</v>
      </c>
      <c r="O29" s="22"/>
    </row>
    <row r="30" spans="1:15" ht="15" customHeight="1">
      <c r="A30" s="66">
        <v>11</v>
      </c>
      <c r="B30" s="68" t="s">
        <v>23</v>
      </c>
      <c r="C30" s="70" t="s">
        <v>25</v>
      </c>
      <c r="D30" s="72" t="s">
        <v>24</v>
      </c>
      <c r="E30" s="3">
        <v>7500</v>
      </c>
      <c r="F30" s="3">
        <v>7500</v>
      </c>
      <c r="G30" s="3">
        <f t="shared" si="0"/>
        <v>0</v>
      </c>
      <c r="H30" s="74" t="s">
        <v>16</v>
      </c>
      <c r="I30" s="19"/>
      <c r="J30" s="8" t="s">
        <v>20</v>
      </c>
    </row>
    <row r="31" spans="1:15" ht="15" customHeight="1">
      <c r="A31" s="67"/>
      <c r="B31" s="69"/>
      <c r="C31" s="71"/>
      <c r="D31" s="73"/>
      <c r="E31" s="4">
        <v>0</v>
      </c>
      <c r="F31" s="4">
        <v>0</v>
      </c>
      <c r="G31" s="4">
        <f t="shared" si="0"/>
        <v>0</v>
      </c>
      <c r="H31" s="75"/>
      <c r="I31" s="20"/>
      <c r="J31" s="8" t="s">
        <v>21</v>
      </c>
    </row>
    <row r="32" spans="1:15" ht="15" customHeight="1">
      <c r="A32" s="66">
        <v>12</v>
      </c>
      <c r="B32" s="68" t="s">
        <v>180</v>
      </c>
      <c r="C32" s="70" t="s">
        <v>186</v>
      </c>
      <c r="D32" s="72" t="s">
        <v>187</v>
      </c>
      <c r="E32" s="3">
        <v>170751</v>
      </c>
      <c r="F32" s="3">
        <v>173167</v>
      </c>
      <c r="G32" s="3">
        <f t="shared" si="0"/>
        <v>2416</v>
      </c>
      <c r="H32" s="74" t="s">
        <v>16</v>
      </c>
      <c r="I32" s="19"/>
      <c r="J32" s="8" t="s">
        <v>20</v>
      </c>
    </row>
    <row r="33" spans="1:10" ht="15" customHeight="1">
      <c r="A33" s="67"/>
      <c r="B33" s="69"/>
      <c r="C33" s="71"/>
      <c r="D33" s="73"/>
      <c r="E33" s="4">
        <v>67988</v>
      </c>
      <c r="F33" s="4">
        <f>55783-1899-6-3</f>
        <v>53875</v>
      </c>
      <c r="G33" s="4">
        <f t="shared" si="0"/>
        <v>-14113</v>
      </c>
      <c r="H33" s="75"/>
      <c r="I33" s="20"/>
      <c r="J33" s="8" t="s">
        <v>21</v>
      </c>
    </row>
    <row r="34" spans="1:10" ht="15" customHeight="1">
      <c r="A34" s="66">
        <v>13</v>
      </c>
      <c r="B34" s="68" t="s">
        <v>180</v>
      </c>
      <c r="C34" s="70" t="s">
        <v>37</v>
      </c>
      <c r="D34" s="72" t="s">
        <v>188</v>
      </c>
      <c r="E34" s="3">
        <v>57870</v>
      </c>
      <c r="F34" s="3">
        <v>113415</v>
      </c>
      <c r="G34" s="3">
        <f t="shared" si="0"/>
        <v>55545</v>
      </c>
      <c r="H34" s="74" t="s">
        <v>16</v>
      </c>
      <c r="I34" s="19"/>
      <c r="J34" s="8" t="s">
        <v>20</v>
      </c>
    </row>
    <row r="35" spans="1:10" ht="15" customHeight="1">
      <c r="A35" s="67"/>
      <c r="B35" s="69"/>
      <c r="C35" s="71"/>
      <c r="D35" s="73"/>
      <c r="E35" s="4">
        <v>57870</v>
      </c>
      <c r="F35" s="4">
        <v>113415</v>
      </c>
      <c r="G35" s="4">
        <f t="shared" si="0"/>
        <v>55545</v>
      </c>
      <c r="H35" s="75"/>
      <c r="I35" s="20"/>
      <c r="J35" s="8" t="s">
        <v>21</v>
      </c>
    </row>
    <row r="36" spans="1:10" ht="15" customHeight="1">
      <c r="A36" s="66">
        <v>14</v>
      </c>
      <c r="B36" s="68" t="s">
        <v>180</v>
      </c>
      <c r="C36" s="70" t="s">
        <v>189</v>
      </c>
      <c r="D36" s="72" t="s">
        <v>188</v>
      </c>
      <c r="E36" s="3">
        <v>34791</v>
      </c>
      <c r="F36" s="3">
        <v>2389</v>
      </c>
      <c r="G36" s="3">
        <f t="shared" si="0"/>
        <v>-32402</v>
      </c>
      <c r="H36" s="74" t="s">
        <v>16</v>
      </c>
      <c r="I36" s="19"/>
      <c r="J36" s="8" t="s">
        <v>20</v>
      </c>
    </row>
    <row r="37" spans="1:10" ht="15" customHeight="1">
      <c r="A37" s="67"/>
      <c r="B37" s="69"/>
      <c r="C37" s="71"/>
      <c r="D37" s="73"/>
      <c r="E37" s="4">
        <v>32998</v>
      </c>
      <c r="F37" s="4">
        <v>658</v>
      </c>
      <c r="G37" s="4">
        <f t="shared" si="0"/>
        <v>-32340</v>
      </c>
      <c r="H37" s="75"/>
      <c r="I37" s="20"/>
      <c r="J37" s="8" t="s">
        <v>21</v>
      </c>
    </row>
    <row r="38" spans="1:10" ht="15" customHeight="1">
      <c r="A38" s="87" t="s">
        <v>44</v>
      </c>
      <c r="B38" s="88"/>
      <c r="C38" s="88"/>
      <c r="D38" s="89"/>
      <c r="E38" s="3">
        <f>SUMIF($J$12:$J$37, J32, E12:E37)</f>
        <v>3037168</v>
      </c>
      <c r="F38" s="3">
        <f>SUMIF($J$12:$J$37, J12, F12:F37)</f>
        <v>3107193</v>
      </c>
      <c r="G38" s="3">
        <f t="shared" si="0"/>
        <v>70025</v>
      </c>
      <c r="H38" s="74"/>
      <c r="I38" s="19"/>
    </row>
    <row r="39" spans="1:10" ht="15" customHeight="1">
      <c r="A39" s="90"/>
      <c r="B39" s="91"/>
      <c r="C39" s="91"/>
      <c r="D39" s="92"/>
      <c r="E39" s="4">
        <f>SUMIF($J$12:$J$37, J13, E12:E37)</f>
        <v>2603919</v>
      </c>
      <c r="F39" s="4">
        <f>SUMIF($J$12:$J$37, J13, F12:F37)</f>
        <v>2611188</v>
      </c>
      <c r="G39" s="4">
        <f t="shared" si="0"/>
        <v>7269</v>
      </c>
      <c r="H39" s="75"/>
      <c r="I39" s="20"/>
    </row>
    <row r="40" spans="1:10" ht="15" customHeight="1">
      <c r="A40" s="66">
        <v>15</v>
      </c>
      <c r="B40" s="68" t="s">
        <v>190</v>
      </c>
      <c r="C40" s="70" t="s">
        <v>48</v>
      </c>
      <c r="D40" s="72" t="s">
        <v>191</v>
      </c>
      <c r="E40" s="3">
        <v>80814</v>
      </c>
      <c r="F40" s="3">
        <v>89790</v>
      </c>
      <c r="G40" s="3">
        <f t="shared" si="0"/>
        <v>8976</v>
      </c>
      <c r="H40" s="74" t="s">
        <v>16</v>
      </c>
      <c r="I40" s="19"/>
      <c r="J40" s="8" t="s">
        <v>20</v>
      </c>
    </row>
    <row r="41" spans="1:10" ht="15" customHeight="1">
      <c r="A41" s="67"/>
      <c r="B41" s="69"/>
      <c r="C41" s="71"/>
      <c r="D41" s="73"/>
      <c r="E41" s="4">
        <v>-632469</v>
      </c>
      <c r="F41" s="4">
        <v>-669241</v>
      </c>
      <c r="G41" s="4">
        <f t="shared" si="0"/>
        <v>-36772</v>
      </c>
      <c r="H41" s="75"/>
      <c r="I41" s="20"/>
      <c r="J41" s="8" t="s">
        <v>21</v>
      </c>
    </row>
    <row r="42" spans="1:10" ht="15" customHeight="1">
      <c r="A42" s="66">
        <v>16</v>
      </c>
      <c r="B42" s="68" t="s">
        <v>45</v>
      </c>
      <c r="C42" s="70" t="s">
        <v>49</v>
      </c>
      <c r="D42" s="72" t="s">
        <v>47</v>
      </c>
      <c r="E42" s="3">
        <v>68996</v>
      </c>
      <c r="F42" s="3">
        <v>86480</v>
      </c>
      <c r="G42" s="3">
        <f t="shared" si="0"/>
        <v>17484</v>
      </c>
      <c r="H42" s="74" t="s">
        <v>16</v>
      </c>
      <c r="I42" s="19"/>
      <c r="J42" s="8" t="s">
        <v>20</v>
      </c>
    </row>
    <row r="43" spans="1:10" ht="15" customHeight="1">
      <c r="A43" s="67"/>
      <c r="B43" s="69"/>
      <c r="C43" s="71"/>
      <c r="D43" s="73"/>
      <c r="E43" s="4">
        <v>0</v>
      </c>
      <c r="F43" s="4">
        <v>0</v>
      </c>
      <c r="G43" s="4">
        <f t="shared" si="0"/>
        <v>0</v>
      </c>
      <c r="H43" s="75"/>
      <c r="I43" s="20"/>
      <c r="J43" s="8" t="s">
        <v>21</v>
      </c>
    </row>
    <row r="44" spans="1:10" ht="15" customHeight="1">
      <c r="A44" s="66">
        <v>17</v>
      </c>
      <c r="B44" s="68" t="s">
        <v>190</v>
      </c>
      <c r="C44" s="70" t="s">
        <v>192</v>
      </c>
      <c r="D44" s="72" t="s">
        <v>191</v>
      </c>
      <c r="E44" s="3">
        <v>26636</v>
      </c>
      <c r="F44" s="3">
        <v>82669</v>
      </c>
      <c r="G44" s="3">
        <f t="shared" si="0"/>
        <v>56033</v>
      </c>
      <c r="H44" s="74" t="s">
        <v>16</v>
      </c>
      <c r="I44" s="19"/>
      <c r="J44" s="8" t="s">
        <v>20</v>
      </c>
    </row>
    <row r="45" spans="1:10" ht="15" customHeight="1">
      <c r="A45" s="67"/>
      <c r="B45" s="69"/>
      <c r="C45" s="71"/>
      <c r="D45" s="73"/>
      <c r="E45" s="4">
        <v>0</v>
      </c>
      <c r="F45" s="4">
        <v>0</v>
      </c>
      <c r="G45" s="4">
        <f t="shared" si="0"/>
        <v>0</v>
      </c>
      <c r="H45" s="75"/>
      <c r="I45" s="20"/>
      <c r="J45" s="8" t="s">
        <v>21</v>
      </c>
    </row>
    <row r="46" spans="1:10" ht="15" customHeight="1">
      <c r="A46" s="66">
        <v>18</v>
      </c>
      <c r="B46" s="68" t="s">
        <v>45</v>
      </c>
      <c r="C46" s="70" t="s">
        <v>46</v>
      </c>
      <c r="D46" s="72" t="s">
        <v>47</v>
      </c>
      <c r="E46" s="3">
        <v>85321</v>
      </c>
      <c r="F46" s="3">
        <v>7065</v>
      </c>
      <c r="G46" s="3">
        <f t="shared" si="0"/>
        <v>-78256</v>
      </c>
      <c r="H46" s="74" t="s">
        <v>16</v>
      </c>
      <c r="I46" s="19"/>
      <c r="J46" s="8" t="s">
        <v>20</v>
      </c>
    </row>
    <row r="47" spans="1:10" ht="15" customHeight="1">
      <c r="A47" s="67"/>
      <c r="B47" s="69"/>
      <c r="C47" s="71"/>
      <c r="D47" s="73"/>
      <c r="E47" s="4">
        <v>78657</v>
      </c>
      <c r="F47" s="4">
        <v>905</v>
      </c>
      <c r="G47" s="4">
        <f t="shared" si="0"/>
        <v>-77752</v>
      </c>
      <c r="H47" s="75"/>
      <c r="I47" s="20"/>
      <c r="J47" s="8" t="s">
        <v>21</v>
      </c>
    </row>
    <row r="48" spans="1:10" ht="15" customHeight="1">
      <c r="A48" s="87" t="s">
        <v>51</v>
      </c>
      <c r="B48" s="88"/>
      <c r="C48" s="88"/>
      <c r="D48" s="89"/>
      <c r="E48" s="3">
        <f>SUMIF($J$40:$J$47, J40, E40:E47)</f>
        <v>261767</v>
      </c>
      <c r="F48" s="3">
        <f>SUMIF($J$40:$J$47, J46, F40:F47)</f>
        <v>266004</v>
      </c>
      <c r="G48" s="3">
        <f t="shared" si="0"/>
        <v>4237</v>
      </c>
      <c r="H48" s="74"/>
      <c r="I48" s="19"/>
    </row>
    <row r="49" spans="1:14" ht="15" customHeight="1">
      <c r="A49" s="90"/>
      <c r="B49" s="91"/>
      <c r="C49" s="91"/>
      <c r="D49" s="92"/>
      <c r="E49" s="4">
        <f>SUMIF($J$40:$J$47, J41, E40:E47)</f>
        <v>-553812</v>
      </c>
      <c r="F49" s="4">
        <f>SUMIF($J$40:$J$47, J41, F40:F47)</f>
        <v>-668336</v>
      </c>
      <c r="G49" s="4">
        <f t="shared" si="0"/>
        <v>-114524</v>
      </c>
      <c r="H49" s="75"/>
      <c r="I49" s="20"/>
    </row>
    <row r="50" spans="1:14" ht="15" customHeight="1">
      <c r="A50" s="66">
        <v>19</v>
      </c>
      <c r="B50" s="68" t="s">
        <v>52</v>
      </c>
      <c r="C50" s="70" t="s">
        <v>53</v>
      </c>
      <c r="D50" s="72" t="s">
        <v>24</v>
      </c>
      <c r="E50" s="3">
        <v>4819</v>
      </c>
      <c r="F50" s="3">
        <v>6943</v>
      </c>
      <c r="G50" s="3">
        <f t="shared" si="0"/>
        <v>2124</v>
      </c>
      <c r="H50" s="74" t="s">
        <v>16</v>
      </c>
      <c r="I50" s="19"/>
      <c r="J50" s="8" t="s">
        <v>20</v>
      </c>
    </row>
    <row r="51" spans="1:14" ht="15" customHeight="1">
      <c r="A51" s="67"/>
      <c r="B51" s="69"/>
      <c r="C51" s="71"/>
      <c r="D51" s="73"/>
      <c r="E51" s="4">
        <v>0</v>
      </c>
      <c r="F51" s="4">
        <v>0</v>
      </c>
      <c r="G51" s="4">
        <f t="shared" si="0"/>
        <v>0</v>
      </c>
      <c r="H51" s="75"/>
      <c r="I51" s="20"/>
      <c r="J51" s="8" t="s">
        <v>21</v>
      </c>
    </row>
    <row r="52" spans="1:14" ht="15" customHeight="1">
      <c r="A52" s="87" t="s">
        <v>54</v>
      </c>
      <c r="B52" s="88"/>
      <c r="C52" s="88"/>
      <c r="D52" s="89"/>
      <c r="E52" s="3">
        <f>SUMIF($J$50:$J$51, J50, E50:E51)</f>
        <v>4819</v>
      </c>
      <c r="F52" s="3">
        <f>SUMIF($J$50:$J$51, J50, F50:F51)</f>
        <v>6943</v>
      </c>
      <c r="G52" s="3">
        <f t="shared" si="0"/>
        <v>2124</v>
      </c>
      <c r="H52" s="74"/>
      <c r="I52" s="19"/>
    </row>
    <row r="53" spans="1:14" ht="15" customHeight="1">
      <c r="A53" s="90"/>
      <c r="B53" s="91"/>
      <c r="C53" s="91"/>
      <c r="D53" s="92"/>
      <c r="E53" s="4">
        <f>SUMIF($J$50:$J$51, J51, E50:E51)</f>
        <v>0</v>
      </c>
      <c r="F53" s="4">
        <f>SUMIF($J$50:$J$51, J51, F50:F51)</f>
        <v>0</v>
      </c>
      <c r="G53" s="4">
        <f t="shared" si="0"/>
        <v>0</v>
      </c>
      <c r="H53" s="75"/>
      <c r="I53" s="20"/>
    </row>
    <row r="54" spans="1:14" ht="15" customHeight="1">
      <c r="A54" s="66">
        <v>20</v>
      </c>
      <c r="B54" s="68" t="s">
        <v>55</v>
      </c>
      <c r="C54" s="70" t="s">
        <v>83</v>
      </c>
      <c r="D54" s="72" t="s">
        <v>193</v>
      </c>
      <c r="E54" s="3">
        <v>175411737</v>
      </c>
      <c r="F54" s="3">
        <v>209851898</v>
      </c>
      <c r="G54" s="3">
        <f t="shared" si="0"/>
        <v>34440161</v>
      </c>
      <c r="H54" s="74" t="s">
        <v>16</v>
      </c>
      <c r="I54" s="19"/>
      <c r="J54" s="8" t="s">
        <v>20</v>
      </c>
    </row>
    <row r="55" spans="1:14" ht="15" customHeight="1">
      <c r="A55" s="67"/>
      <c r="B55" s="69"/>
      <c r="C55" s="71"/>
      <c r="D55" s="73"/>
      <c r="E55" s="4">
        <v>43857614</v>
      </c>
      <c r="F55" s="4">
        <v>52467495</v>
      </c>
      <c r="G55" s="4">
        <f t="shared" si="0"/>
        <v>8609881</v>
      </c>
      <c r="H55" s="75"/>
      <c r="I55" s="20"/>
      <c r="J55" s="8" t="s">
        <v>21</v>
      </c>
      <c r="N55" s="21"/>
    </row>
    <row r="56" spans="1:14" ht="15" customHeight="1">
      <c r="A56" s="66">
        <v>21</v>
      </c>
      <c r="B56" s="68" t="s">
        <v>194</v>
      </c>
      <c r="C56" s="70" t="s">
        <v>69</v>
      </c>
      <c r="D56" s="72" t="s">
        <v>195</v>
      </c>
      <c r="E56" s="3">
        <v>44833839</v>
      </c>
      <c r="F56" s="3">
        <v>49358049</v>
      </c>
      <c r="G56" s="3">
        <f t="shared" si="0"/>
        <v>4524210</v>
      </c>
      <c r="H56" s="74" t="s">
        <v>16</v>
      </c>
      <c r="I56" s="19"/>
      <c r="J56" s="8" t="s">
        <v>20</v>
      </c>
    </row>
    <row r="57" spans="1:14" ht="15" customHeight="1">
      <c r="A57" s="67"/>
      <c r="B57" s="69"/>
      <c r="C57" s="71"/>
      <c r="D57" s="73"/>
      <c r="E57" s="4">
        <v>11292013</v>
      </c>
      <c r="F57" s="4">
        <v>12422414</v>
      </c>
      <c r="G57" s="4">
        <f t="shared" si="0"/>
        <v>1130401</v>
      </c>
      <c r="H57" s="75"/>
      <c r="I57" s="20"/>
      <c r="J57" s="8" t="s">
        <v>21</v>
      </c>
    </row>
    <row r="58" spans="1:14" ht="15" customHeight="1">
      <c r="A58" s="66">
        <v>22</v>
      </c>
      <c r="B58" s="68" t="s">
        <v>194</v>
      </c>
      <c r="C58" s="70" t="s">
        <v>196</v>
      </c>
      <c r="D58" s="72" t="s">
        <v>197</v>
      </c>
      <c r="E58" s="3">
        <v>6463518</v>
      </c>
      <c r="F58" s="3">
        <v>6587051</v>
      </c>
      <c r="G58" s="3">
        <f t="shared" si="0"/>
        <v>123533</v>
      </c>
      <c r="H58" s="74" t="s">
        <v>183</v>
      </c>
      <c r="I58" s="19">
        <v>6685</v>
      </c>
      <c r="J58" s="8" t="s">
        <v>20</v>
      </c>
      <c r="K58" s="8" t="s">
        <v>30</v>
      </c>
    </row>
    <row r="59" spans="1:14" ht="15" customHeight="1">
      <c r="A59" s="67"/>
      <c r="B59" s="69"/>
      <c r="C59" s="71"/>
      <c r="D59" s="73"/>
      <c r="E59" s="4">
        <v>2211049</v>
      </c>
      <c r="F59" s="4">
        <f>2219210-526-4</f>
        <v>2218680</v>
      </c>
      <c r="G59" s="4">
        <f t="shared" si="0"/>
        <v>7631</v>
      </c>
      <c r="H59" s="75"/>
      <c r="I59" s="20">
        <v>6412</v>
      </c>
      <c r="J59" s="8" t="s">
        <v>21</v>
      </c>
      <c r="K59" s="8" t="s">
        <v>31</v>
      </c>
      <c r="N59" s="21"/>
    </row>
    <row r="60" spans="1:14" ht="15" customHeight="1">
      <c r="A60" s="66">
        <v>23</v>
      </c>
      <c r="B60" s="68" t="s">
        <v>55</v>
      </c>
      <c r="C60" s="70" t="s">
        <v>198</v>
      </c>
      <c r="D60" s="72" t="s">
        <v>47</v>
      </c>
      <c r="E60" s="3">
        <v>7158666</v>
      </c>
      <c r="F60" s="3">
        <v>6932785</v>
      </c>
      <c r="G60" s="3">
        <f t="shared" si="0"/>
        <v>-225881</v>
      </c>
      <c r="H60" s="74" t="s">
        <v>16</v>
      </c>
      <c r="I60" s="19"/>
      <c r="J60" s="8" t="s">
        <v>20</v>
      </c>
    </row>
    <row r="61" spans="1:14" ht="15" customHeight="1">
      <c r="A61" s="67"/>
      <c r="B61" s="69"/>
      <c r="C61" s="71"/>
      <c r="D61" s="73"/>
      <c r="E61" s="4">
        <v>3504568</v>
      </c>
      <c r="F61" s="4">
        <f>3213256+1576+343+105505-3</f>
        <v>3320677</v>
      </c>
      <c r="G61" s="4">
        <f t="shared" si="0"/>
        <v>-183891</v>
      </c>
      <c r="H61" s="75"/>
      <c r="I61" s="20"/>
      <c r="J61" s="8" t="s">
        <v>21</v>
      </c>
    </row>
    <row r="62" spans="1:14" ht="15" customHeight="1">
      <c r="A62" s="66">
        <v>24</v>
      </c>
      <c r="B62" s="68" t="s">
        <v>194</v>
      </c>
      <c r="C62" s="70" t="s">
        <v>71</v>
      </c>
      <c r="D62" s="72" t="s">
        <v>195</v>
      </c>
      <c r="E62" s="3">
        <v>1526498</v>
      </c>
      <c r="F62" s="3">
        <v>1711774</v>
      </c>
      <c r="G62" s="3">
        <f t="shared" si="0"/>
        <v>185276</v>
      </c>
      <c r="H62" s="74" t="s">
        <v>16</v>
      </c>
      <c r="I62" s="19"/>
      <c r="J62" s="8" t="s">
        <v>20</v>
      </c>
    </row>
    <row r="63" spans="1:14" ht="15" customHeight="1">
      <c r="A63" s="67"/>
      <c r="B63" s="69"/>
      <c r="C63" s="71"/>
      <c r="D63" s="73"/>
      <c r="E63" s="4">
        <v>759784</v>
      </c>
      <c r="F63" s="4">
        <f>856634-3951</f>
        <v>852683</v>
      </c>
      <c r="G63" s="4">
        <f t="shared" si="0"/>
        <v>92899</v>
      </c>
      <c r="H63" s="75"/>
      <c r="I63" s="20"/>
      <c r="J63" s="8" t="s">
        <v>21</v>
      </c>
    </row>
    <row r="64" spans="1:14" ht="15" customHeight="1">
      <c r="A64" s="66">
        <v>25</v>
      </c>
      <c r="B64" s="68" t="s">
        <v>55</v>
      </c>
      <c r="C64" s="70" t="s">
        <v>199</v>
      </c>
      <c r="D64" s="72" t="s">
        <v>70</v>
      </c>
      <c r="E64" s="3">
        <v>189606</v>
      </c>
      <c r="F64" s="3">
        <v>197838</v>
      </c>
      <c r="G64" s="3">
        <f t="shared" si="0"/>
        <v>8232</v>
      </c>
      <c r="H64" s="74" t="s">
        <v>16</v>
      </c>
      <c r="I64" s="19"/>
      <c r="J64" s="8" t="s">
        <v>20</v>
      </c>
    </row>
    <row r="65" spans="1:12" ht="15" customHeight="1">
      <c r="A65" s="67"/>
      <c r="B65" s="69"/>
      <c r="C65" s="71"/>
      <c r="D65" s="73"/>
      <c r="E65" s="4">
        <v>189606</v>
      </c>
      <c r="F65" s="4">
        <v>197838</v>
      </c>
      <c r="G65" s="4">
        <f t="shared" si="0"/>
        <v>8232</v>
      </c>
      <c r="H65" s="75"/>
      <c r="I65" s="20"/>
      <c r="J65" s="8" t="s">
        <v>21</v>
      </c>
    </row>
    <row r="66" spans="1:12" ht="15" customHeight="1">
      <c r="A66" s="66">
        <v>26</v>
      </c>
      <c r="B66" s="68" t="s">
        <v>194</v>
      </c>
      <c r="C66" s="70" t="s">
        <v>79</v>
      </c>
      <c r="D66" s="72" t="s">
        <v>195</v>
      </c>
      <c r="E66" s="3">
        <v>11793</v>
      </c>
      <c r="F66" s="3">
        <v>19483</v>
      </c>
      <c r="G66" s="3">
        <f t="shared" si="0"/>
        <v>7690</v>
      </c>
      <c r="H66" s="74" t="s">
        <v>16</v>
      </c>
      <c r="I66" s="19"/>
      <c r="J66" s="8" t="s">
        <v>20</v>
      </c>
    </row>
    <row r="67" spans="1:12" ht="15" customHeight="1">
      <c r="A67" s="67"/>
      <c r="B67" s="69"/>
      <c r="C67" s="71"/>
      <c r="D67" s="73"/>
      <c r="E67" s="4">
        <v>11793</v>
      </c>
      <c r="F67" s="4">
        <v>19483</v>
      </c>
      <c r="G67" s="4">
        <f t="shared" si="0"/>
        <v>7690</v>
      </c>
      <c r="H67" s="75"/>
      <c r="I67" s="20"/>
      <c r="J67" s="8" t="s">
        <v>21</v>
      </c>
    </row>
    <row r="68" spans="1:12" ht="15" customHeight="1">
      <c r="A68" s="66">
        <v>27</v>
      </c>
      <c r="B68" s="68" t="s">
        <v>55</v>
      </c>
      <c r="C68" s="70" t="s">
        <v>78</v>
      </c>
      <c r="D68" s="72" t="s">
        <v>70</v>
      </c>
      <c r="E68" s="3">
        <v>12668</v>
      </c>
      <c r="F68" s="3">
        <v>8468</v>
      </c>
      <c r="G68" s="3">
        <f t="shared" si="0"/>
        <v>-4200</v>
      </c>
      <c r="H68" s="74" t="s">
        <v>16</v>
      </c>
      <c r="I68" s="19"/>
      <c r="J68" s="8" t="s">
        <v>20</v>
      </c>
    </row>
    <row r="69" spans="1:12" ht="15" customHeight="1">
      <c r="A69" s="67"/>
      <c r="B69" s="69"/>
      <c r="C69" s="71"/>
      <c r="D69" s="73"/>
      <c r="E69" s="4">
        <v>12668</v>
      </c>
      <c r="F69" s="4">
        <v>8468</v>
      </c>
      <c r="G69" s="4">
        <f t="shared" si="0"/>
        <v>-4200</v>
      </c>
      <c r="H69" s="75"/>
      <c r="I69" s="20"/>
      <c r="J69" s="8" t="s">
        <v>21</v>
      </c>
    </row>
    <row r="70" spans="1:12" ht="15" customHeight="1">
      <c r="A70" s="66">
        <v>28</v>
      </c>
      <c r="B70" s="68" t="s">
        <v>55</v>
      </c>
      <c r="C70" s="70" t="s">
        <v>80</v>
      </c>
      <c r="D70" s="72" t="s">
        <v>70</v>
      </c>
      <c r="E70" s="3">
        <v>10095</v>
      </c>
      <c r="F70" s="3">
        <v>9833</v>
      </c>
      <c r="G70" s="3">
        <f t="shared" si="0"/>
        <v>-262</v>
      </c>
      <c r="H70" s="74" t="s">
        <v>16</v>
      </c>
      <c r="I70" s="19"/>
      <c r="J70" s="8" t="s">
        <v>20</v>
      </c>
    </row>
    <row r="71" spans="1:12" ht="15" customHeight="1">
      <c r="A71" s="67"/>
      <c r="B71" s="69"/>
      <c r="C71" s="71"/>
      <c r="D71" s="73"/>
      <c r="E71" s="4">
        <v>10095</v>
      </c>
      <c r="F71" s="4">
        <v>9833</v>
      </c>
      <c r="G71" s="4">
        <f t="shared" si="0"/>
        <v>-262</v>
      </c>
      <c r="H71" s="75"/>
      <c r="I71" s="20"/>
      <c r="J71" s="8" t="s">
        <v>21</v>
      </c>
    </row>
    <row r="72" spans="1:12" ht="15" customHeight="1">
      <c r="A72" s="66">
        <v>29</v>
      </c>
      <c r="B72" s="68" t="s">
        <v>55</v>
      </c>
      <c r="C72" s="70" t="s">
        <v>81</v>
      </c>
      <c r="D72" s="72" t="s">
        <v>70</v>
      </c>
      <c r="E72" s="3">
        <v>6597</v>
      </c>
      <c r="F72" s="3">
        <v>7279</v>
      </c>
      <c r="G72" s="3">
        <f t="shared" ref="G72:G139" si="1">F72-E72</f>
        <v>682</v>
      </c>
      <c r="H72" s="74" t="s">
        <v>16</v>
      </c>
      <c r="I72" s="19"/>
      <c r="J72" s="8" t="s">
        <v>20</v>
      </c>
    </row>
    <row r="73" spans="1:12" ht="15" customHeight="1">
      <c r="A73" s="67"/>
      <c r="B73" s="69"/>
      <c r="C73" s="71"/>
      <c r="D73" s="73"/>
      <c r="E73" s="4">
        <v>1923</v>
      </c>
      <c r="F73" s="4">
        <v>1337</v>
      </c>
      <c r="G73" s="4">
        <f t="shared" si="1"/>
        <v>-586</v>
      </c>
      <c r="H73" s="75"/>
      <c r="I73" s="20"/>
      <c r="J73" s="8" t="s">
        <v>21</v>
      </c>
    </row>
    <row r="74" spans="1:12" ht="15" customHeight="1">
      <c r="A74" s="66">
        <v>30</v>
      </c>
      <c r="B74" s="68" t="s">
        <v>55</v>
      </c>
      <c r="C74" s="70" t="s">
        <v>76</v>
      </c>
      <c r="D74" s="72" t="s">
        <v>70</v>
      </c>
      <c r="E74" s="3">
        <v>53484</v>
      </c>
      <c r="F74" s="3">
        <v>51277</v>
      </c>
      <c r="G74" s="3">
        <f t="shared" si="1"/>
        <v>-2207</v>
      </c>
      <c r="H74" s="74" t="s">
        <v>16</v>
      </c>
      <c r="I74" s="19"/>
      <c r="J74" s="8" t="s">
        <v>20</v>
      </c>
    </row>
    <row r="75" spans="1:12" ht="15" customHeight="1">
      <c r="A75" s="67"/>
      <c r="B75" s="69"/>
      <c r="C75" s="71"/>
      <c r="D75" s="73"/>
      <c r="E75" s="4">
        <v>34929</v>
      </c>
      <c r="F75" s="4">
        <f>79953-46098</f>
        <v>33855</v>
      </c>
      <c r="G75" s="4">
        <f t="shared" si="1"/>
        <v>-1074</v>
      </c>
      <c r="H75" s="75"/>
      <c r="I75" s="20"/>
      <c r="J75" s="8" t="s">
        <v>21</v>
      </c>
    </row>
    <row r="76" spans="1:12" s="8" customFormat="1" ht="15" customHeight="1">
      <c r="A76" s="66">
        <v>31</v>
      </c>
      <c r="B76" s="95" t="s">
        <v>55</v>
      </c>
      <c r="C76" s="97" t="s">
        <v>1125</v>
      </c>
      <c r="D76" s="72" t="s">
        <v>70</v>
      </c>
      <c r="E76" s="3">
        <v>0</v>
      </c>
      <c r="F76" s="3">
        <v>115606</v>
      </c>
      <c r="G76" s="3">
        <f>F76-E76</f>
        <v>115606</v>
      </c>
      <c r="H76" s="74" t="s">
        <v>16</v>
      </c>
      <c r="I76" s="19"/>
      <c r="J76" s="8" t="s">
        <v>20</v>
      </c>
    </row>
    <row r="77" spans="1:12" s="8" customFormat="1" ht="15" customHeight="1">
      <c r="A77" s="67"/>
      <c r="B77" s="96"/>
      <c r="C77" s="98"/>
      <c r="D77" s="73"/>
      <c r="E77" s="4">
        <v>0</v>
      </c>
      <c r="F77" s="4">
        <f>23410+46098</f>
        <v>69508</v>
      </c>
      <c r="G77" s="4">
        <f>F77-E77</f>
        <v>69508</v>
      </c>
      <c r="H77" s="75"/>
      <c r="I77" s="20"/>
      <c r="J77" s="8" t="s">
        <v>21</v>
      </c>
    </row>
    <row r="78" spans="1:12" ht="15" customHeight="1">
      <c r="A78" s="66">
        <v>32</v>
      </c>
      <c r="B78" s="68" t="s">
        <v>55</v>
      </c>
      <c r="C78" s="70" t="s">
        <v>65</v>
      </c>
      <c r="D78" s="72" t="s">
        <v>60</v>
      </c>
      <c r="E78" s="3">
        <v>23968</v>
      </c>
      <c r="F78" s="3">
        <v>23968</v>
      </c>
      <c r="G78" s="3">
        <f t="shared" si="1"/>
        <v>0</v>
      </c>
      <c r="H78" s="74" t="s">
        <v>16</v>
      </c>
      <c r="I78" s="19"/>
      <c r="J78" s="8" t="s">
        <v>20</v>
      </c>
    </row>
    <row r="79" spans="1:12" ht="15" customHeight="1">
      <c r="A79" s="67"/>
      <c r="B79" s="69"/>
      <c r="C79" s="71"/>
      <c r="D79" s="73"/>
      <c r="E79" s="4">
        <v>23968</v>
      </c>
      <c r="F79" s="4">
        <v>23968</v>
      </c>
      <c r="G79" s="4">
        <f t="shared" si="1"/>
        <v>0</v>
      </c>
      <c r="H79" s="75"/>
      <c r="I79" s="20"/>
      <c r="J79" s="8" t="s">
        <v>21</v>
      </c>
    </row>
    <row r="80" spans="1:12" ht="15" customHeight="1">
      <c r="A80" s="66">
        <v>33</v>
      </c>
      <c r="B80" s="68" t="s">
        <v>55</v>
      </c>
      <c r="C80" s="70" t="s">
        <v>200</v>
      </c>
      <c r="D80" s="72" t="s">
        <v>201</v>
      </c>
      <c r="E80" s="3">
        <v>1893213</v>
      </c>
      <c r="F80" s="3">
        <v>1950335</v>
      </c>
      <c r="G80" s="3">
        <f t="shared" si="1"/>
        <v>57122</v>
      </c>
      <c r="H80" s="74" t="s">
        <v>16</v>
      </c>
      <c r="I80" s="19"/>
      <c r="J80" s="8" t="s">
        <v>20</v>
      </c>
      <c r="L80" s="21"/>
    </row>
    <row r="81" spans="1:14" ht="15" customHeight="1">
      <c r="A81" s="67"/>
      <c r="B81" s="69"/>
      <c r="C81" s="71"/>
      <c r="D81" s="73"/>
      <c r="E81" s="4">
        <v>501610</v>
      </c>
      <c r="F81" s="4">
        <f>515569-1+78+463+4</f>
        <v>516113</v>
      </c>
      <c r="G81" s="4">
        <f t="shared" si="1"/>
        <v>14503</v>
      </c>
      <c r="H81" s="75"/>
      <c r="I81" s="20"/>
      <c r="J81" s="8" t="s">
        <v>21</v>
      </c>
      <c r="L81" s="21"/>
    </row>
    <row r="82" spans="1:14" ht="15" customHeight="1">
      <c r="A82" s="66">
        <v>34</v>
      </c>
      <c r="B82" s="68" t="s">
        <v>55</v>
      </c>
      <c r="C82" s="70" t="s">
        <v>202</v>
      </c>
      <c r="D82" s="72" t="s">
        <v>26</v>
      </c>
      <c r="E82" s="3">
        <v>78662</v>
      </c>
      <c r="F82" s="3">
        <v>78611</v>
      </c>
      <c r="G82" s="3">
        <f t="shared" si="1"/>
        <v>-51</v>
      </c>
      <c r="H82" s="74" t="s">
        <v>16</v>
      </c>
      <c r="I82" s="19"/>
      <c r="J82" s="8" t="s">
        <v>20</v>
      </c>
      <c r="M82" s="21"/>
    </row>
    <row r="83" spans="1:14" ht="15" customHeight="1">
      <c r="A83" s="67"/>
      <c r="B83" s="69"/>
      <c r="C83" s="71"/>
      <c r="D83" s="73"/>
      <c r="E83" s="4">
        <v>70651</v>
      </c>
      <c r="F83" s="4">
        <v>70600</v>
      </c>
      <c r="G83" s="4">
        <f t="shared" si="1"/>
        <v>-51</v>
      </c>
      <c r="H83" s="75"/>
      <c r="I83" s="20"/>
      <c r="J83" s="8" t="s">
        <v>21</v>
      </c>
    </row>
    <row r="84" spans="1:14" ht="15" customHeight="1">
      <c r="A84" s="66">
        <v>35</v>
      </c>
      <c r="B84" s="68" t="s">
        <v>55</v>
      </c>
      <c r="C84" s="70" t="s">
        <v>203</v>
      </c>
      <c r="D84" s="72" t="s">
        <v>60</v>
      </c>
      <c r="E84" s="3">
        <v>207444</v>
      </c>
      <c r="F84" s="3">
        <f>205169-2</f>
        <v>205167</v>
      </c>
      <c r="G84" s="3">
        <f t="shared" si="1"/>
        <v>-2277</v>
      </c>
      <c r="H84" s="74" t="s">
        <v>16</v>
      </c>
      <c r="I84" s="19"/>
      <c r="J84" s="8" t="s">
        <v>20</v>
      </c>
    </row>
    <row r="85" spans="1:14" ht="15" customHeight="1">
      <c r="A85" s="67"/>
      <c r="B85" s="69"/>
      <c r="C85" s="71"/>
      <c r="D85" s="73"/>
      <c r="E85" s="4">
        <v>207276</v>
      </c>
      <c r="F85" s="4">
        <f>201121+3667+213-2</f>
        <v>204999</v>
      </c>
      <c r="G85" s="4">
        <f t="shared" si="1"/>
        <v>-2277</v>
      </c>
      <c r="H85" s="75"/>
      <c r="I85" s="20"/>
      <c r="J85" s="8" t="s">
        <v>21</v>
      </c>
    </row>
    <row r="86" spans="1:14" ht="15" customHeight="1">
      <c r="A86" s="66">
        <v>36</v>
      </c>
      <c r="B86" s="68" t="s">
        <v>55</v>
      </c>
      <c r="C86" s="70" t="s">
        <v>61</v>
      </c>
      <c r="D86" s="72" t="s">
        <v>60</v>
      </c>
      <c r="E86" s="3">
        <v>1707789</v>
      </c>
      <c r="F86" s="3">
        <v>1699030</v>
      </c>
      <c r="G86" s="3">
        <f t="shared" si="1"/>
        <v>-8759</v>
      </c>
      <c r="H86" s="74" t="s">
        <v>16</v>
      </c>
      <c r="I86" s="19"/>
      <c r="J86" s="8" t="s">
        <v>20</v>
      </c>
    </row>
    <row r="87" spans="1:14" ht="15" customHeight="1">
      <c r="A87" s="67"/>
      <c r="B87" s="69"/>
      <c r="C87" s="71"/>
      <c r="D87" s="73"/>
      <c r="E87" s="4">
        <v>1707753</v>
      </c>
      <c r="F87" s="4">
        <f>1526308+1201</f>
        <v>1527509</v>
      </c>
      <c r="G87" s="4">
        <f t="shared" si="1"/>
        <v>-180244</v>
      </c>
      <c r="H87" s="75"/>
      <c r="I87" s="20"/>
      <c r="J87" s="8" t="s">
        <v>21</v>
      </c>
    </row>
    <row r="88" spans="1:14" ht="15" customHeight="1">
      <c r="A88" s="66">
        <v>37</v>
      </c>
      <c r="B88" s="68" t="s">
        <v>55</v>
      </c>
      <c r="C88" s="70" t="s">
        <v>62</v>
      </c>
      <c r="D88" s="72" t="s">
        <v>60</v>
      </c>
      <c r="E88" s="3">
        <v>783851</v>
      </c>
      <c r="F88" s="3">
        <f>818841-3</f>
        <v>818838</v>
      </c>
      <c r="G88" s="3">
        <f>F88-E88</f>
        <v>34987</v>
      </c>
      <c r="H88" s="74" t="s">
        <v>183</v>
      </c>
      <c r="I88" s="19">
        <v>12221</v>
      </c>
      <c r="J88" s="8" t="s">
        <v>20</v>
      </c>
      <c r="K88" s="8" t="s">
        <v>30</v>
      </c>
    </row>
    <row r="89" spans="1:14" ht="15" customHeight="1">
      <c r="A89" s="67"/>
      <c r="B89" s="69"/>
      <c r="C89" s="71"/>
      <c r="D89" s="73"/>
      <c r="E89" s="4">
        <v>783838</v>
      </c>
      <c r="F89" s="4">
        <f>818615+200-3</f>
        <v>818812</v>
      </c>
      <c r="G89" s="4">
        <f>F89-E89</f>
        <v>34974</v>
      </c>
      <c r="H89" s="75"/>
      <c r="I89" s="20">
        <v>12221</v>
      </c>
      <c r="J89" s="8" t="s">
        <v>21</v>
      </c>
      <c r="K89" s="8" t="s">
        <v>31</v>
      </c>
      <c r="N89" s="21"/>
    </row>
    <row r="90" spans="1:14" ht="15" customHeight="1">
      <c r="A90" s="66">
        <v>38</v>
      </c>
      <c r="B90" s="68" t="s">
        <v>55</v>
      </c>
      <c r="C90" s="70" t="s">
        <v>68</v>
      </c>
      <c r="D90" s="72" t="s">
        <v>60</v>
      </c>
      <c r="E90" s="3">
        <v>2532</v>
      </c>
      <c r="F90" s="3">
        <v>2532</v>
      </c>
      <c r="G90" s="3">
        <f t="shared" si="1"/>
        <v>0</v>
      </c>
      <c r="H90" s="74"/>
      <c r="I90" s="19"/>
      <c r="J90" s="8" t="s">
        <v>20</v>
      </c>
    </row>
    <row r="91" spans="1:14" ht="15" customHeight="1">
      <c r="A91" s="67"/>
      <c r="B91" s="69"/>
      <c r="C91" s="71"/>
      <c r="D91" s="73"/>
      <c r="E91" s="4">
        <v>2532</v>
      </c>
      <c r="F91" s="4">
        <v>2532</v>
      </c>
      <c r="G91" s="4">
        <f t="shared" si="1"/>
        <v>0</v>
      </c>
      <c r="H91" s="75"/>
      <c r="I91" s="20"/>
      <c r="J91" s="8" t="s">
        <v>21</v>
      </c>
      <c r="N91" s="21"/>
    </row>
    <row r="92" spans="1:14" ht="15" customHeight="1">
      <c r="A92" s="66">
        <v>39</v>
      </c>
      <c r="B92" s="68" t="s">
        <v>55</v>
      </c>
      <c r="C92" s="70" t="s">
        <v>204</v>
      </c>
      <c r="D92" s="72" t="s">
        <v>60</v>
      </c>
      <c r="E92" s="3">
        <v>1160849</v>
      </c>
      <c r="F92" s="3">
        <v>1043755</v>
      </c>
      <c r="G92" s="3">
        <f t="shared" si="1"/>
        <v>-117094</v>
      </c>
      <c r="H92" s="74" t="s">
        <v>16</v>
      </c>
      <c r="I92" s="19"/>
      <c r="J92" s="8" t="s">
        <v>20</v>
      </c>
    </row>
    <row r="93" spans="1:14" ht="15" customHeight="1">
      <c r="A93" s="67"/>
      <c r="B93" s="69"/>
      <c r="C93" s="71"/>
      <c r="D93" s="73"/>
      <c r="E93" s="4">
        <v>1080934</v>
      </c>
      <c r="F93" s="4">
        <f>929208+105877+1937</f>
        <v>1037022</v>
      </c>
      <c r="G93" s="4">
        <f t="shared" si="1"/>
        <v>-43912</v>
      </c>
      <c r="H93" s="75"/>
      <c r="I93" s="20"/>
      <c r="J93" s="8" t="s">
        <v>21</v>
      </c>
      <c r="L93" s="21"/>
      <c r="M93" s="21"/>
      <c r="N93" s="21"/>
    </row>
    <row r="94" spans="1:14" ht="15" customHeight="1">
      <c r="A94" s="66">
        <v>40</v>
      </c>
      <c r="B94" s="68" t="s">
        <v>55</v>
      </c>
      <c r="C94" s="70" t="s">
        <v>66</v>
      </c>
      <c r="D94" s="72" t="s">
        <v>60</v>
      </c>
      <c r="E94" s="3">
        <v>20998</v>
      </c>
      <c r="F94" s="3">
        <v>25604</v>
      </c>
      <c r="G94" s="3">
        <f t="shared" si="1"/>
        <v>4606</v>
      </c>
      <c r="H94" s="74" t="s">
        <v>16</v>
      </c>
      <c r="I94" s="19"/>
      <c r="J94" s="8" t="s">
        <v>20</v>
      </c>
      <c r="L94" s="21"/>
    </row>
    <row r="95" spans="1:14" ht="15" customHeight="1">
      <c r="A95" s="67"/>
      <c r="B95" s="69"/>
      <c r="C95" s="71"/>
      <c r="D95" s="73"/>
      <c r="E95" s="4">
        <v>20998</v>
      </c>
      <c r="F95" s="4">
        <v>25604</v>
      </c>
      <c r="G95" s="4">
        <f t="shared" si="1"/>
        <v>4606</v>
      </c>
      <c r="H95" s="75"/>
      <c r="I95" s="20"/>
      <c r="J95" s="8" t="s">
        <v>21</v>
      </c>
    </row>
    <row r="96" spans="1:14" ht="15" customHeight="1">
      <c r="A96" s="66">
        <v>41</v>
      </c>
      <c r="B96" s="68" t="s">
        <v>55</v>
      </c>
      <c r="C96" s="70" t="s">
        <v>63</v>
      </c>
      <c r="D96" s="72" t="s">
        <v>60</v>
      </c>
      <c r="E96" s="3">
        <v>135860</v>
      </c>
      <c r="F96" s="3">
        <v>160934</v>
      </c>
      <c r="G96" s="3">
        <f t="shared" si="1"/>
        <v>25074</v>
      </c>
      <c r="H96" s="74" t="s">
        <v>16</v>
      </c>
      <c r="I96" s="19"/>
      <c r="J96" s="8" t="s">
        <v>20</v>
      </c>
    </row>
    <row r="97" spans="1:13" ht="15" customHeight="1">
      <c r="A97" s="67"/>
      <c r="B97" s="69"/>
      <c r="C97" s="71"/>
      <c r="D97" s="73"/>
      <c r="E97" s="4">
        <v>76976</v>
      </c>
      <c r="F97" s="4">
        <v>88156</v>
      </c>
      <c r="G97" s="4">
        <f t="shared" si="1"/>
        <v>11180</v>
      </c>
      <c r="H97" s="75"/>
      <c r="I97" s="20"/>
      <c r="J97" s="8" t="s">
        <v>21</v>
      </c>
    </row>
    <row r="98" spans="1:13" ht="15" customHeight="1">
      <c r="A98" s="66">
        <v>42</v>
      </c>
      <c r="B98" s="68" t="s">
        <v>55</v>
      </c>
      <c r="C98" s="70" t="s">
        <v>64</v>
      </c>
      <c r="D98" s="72" t="s">
        <v>60</v>
      </c>
      <c r="E98" s="3">
        <v>37028</v>
      </c>
      <c r="F98" s="3">
        <v>37028</v>
      </c>
      <c r="G98" s="3">
        <f t="shared" si="1"/>
        <v>0</v>
      </c>
      <c r="H98" s="74" t="s">
        <v>16</v>
      </c>
      <c r="I98" s="19"/>
      <c r="J98" s="8" t="s">
        <v>20</v>
      </c>
      <c r="M98" s="21"/>
    </row>
    <row r="99" spans="1:13" ht="15" customHeight="1">
      <c r="A99" s="67"/>
      <c r="B99" s="69"/>
      <c r="C99" s="71"/>
      <c r="D99" s="73"/>
      <c r="E99" s="4">
        <v>37028</v>
      </c>
      <c r="F99" s="4">
        <v>37028</v>
      </c>
      <c r="G99" s="4">
        <f t="shared" si="1"/>
        <v>0</v>
      </c>
      <c r="H99" s="75"/>
      <c r="I99" s="20"/>
      <c r="J99" s="8" t="s">
        <v>21</v>
      </c>
      <c r="K99" s="21"/>
      <c r="M99" s="21"/>
    </row>
    <row r="100" spans="1:13" ht="15" customHeight="1">
      <c r="A100" s="66">
        <v>43</v>
      </c>
      <c r="B100" s="68" t="s">
        <v>55</v>
      </c>
      <c r="C100" s="70" t="s">
        <v>74</v>
      </c>
      <c r="D100" s="72" t="s">
        <v>70</v>
      </c>
      <c r="E100" s="3">
        <v>196533</v>
      </c>
      <c r="F100" s="3">
        <v>200402</v>
      </c>
      <c r="G100" s="3">
        <f t="shared" si="1"/>
        <v>3869</v>
      </c>
      <c r="H100" s="74" t="s">
        <v>16</v>
      </c>
      <c r="I100" s="19"/>
      <c r="J100" s="8" t="s">
        <v>20</v>
      </c>
      <c r="M100" s="21"/>
    </row>
    <row r="101" spans="1:13" ht="15" customHeight="1">
      <c r="A101" s="67"/>
      <c r="B101" s="69"/>
      <c r="C101" s="71"/>
      <c r="D101" s="73"/>
      <c r="E101" s="4">
        <v>0</v>
      </c>
      <c r="F101" s="4">
        <v>0</v>
      </c>
      <c r="G101" s="4">
        <f t="shared" si="1"/>
        <v>0</v>
      </c>
      <c r="H101" s="75"/>
      <c r="I101" s="20"/>
      <c r="J101" s="8" t="s">
        <v>21</v>
      </c>
    </row>
    <row r="102" spans="1:13" ht="15" customHeight="1">
      <c r="A102" s="66">
        <v>44</v>
      </c>
      <c r="B102" s="68" t="s">
        <v>55</v>
      </c>
      <c r="C102" s="70" t="s">
        <v>205</v>
      </c>
      <c r="D102" s="72" t="s">
        <v>60</v>
      </c>
      <c r="E102" s="3">
        <v>2871</v>
      </c>
      <c r="F102" s="3">
        <v>2871</v>
      </c>
      <c r="G102" s="3">
        <f t="shared" si="1"/>
        <v>0</v>
      </c>
      <c r="H102" s="74" t="s">
        <v>183</v>
      </c>
      <c r="I102" s="19">
        <v>2726</v>
      </c>
      <c r="J102" s="8" t="s">
        <v>20</v>
      </c>
      <c r="K102" s="8" t="s">
        <v>30</v>
      </c>
    </row>
    <row r="103" spans="1:13" ht="15" customHeight="1">
      <c r="A103" s="67"/>
      <c r="B103" s="69"/>
      <c r="C103" s="71"/>
      <c r="D103" s="73"/>
      <c r="E103" s="4">
        <v>2871</v>
      </c>
      <c r="F103" s="4">
        <v>2871</v>
      </c>
      <c r="G103" s="4">
        <f t="shared" si="1"/>
        <v>0</v>
      </c>
      <c r="H103" s="75"/>
      <c r="I103" s="20">
        <v>2726</v>
      </c>
      <c r="J103" s="8" t="s">
        <v>21</v>
      </c>
      <c r="K103" s="8" t="s">
        <v>31</v>
      </c>
    </row>
    <row r="104" spans="1:13" ht="15" customHeight="1">
      <c r="A104" s="66">
        <v>45</v>
      </c>
      <c r="B104" s="68" t="s">
        <v>55</v>
      </c>
      <c r="C104" s="70" t="s">
        <v>57</v>
      </c>
      <c r="D104" s="72" t="s">
        <v>56</v>
      </c>
      <c r="E104" s="3">
        <v>4323</v>
      </c>
      <c r="F104" s="3">
        <v>4323</v>
      </c>
      <c r="G104" s="3">
        <f t="shared" si="1"/>
        <v>0</v>
      </c>
      <c r="H104" s="74" t="s">
        <v>16</v>
      </c>
      <c r="I104" s="19"/>
      <c r="J104" s="8" t="s">
        <v>20</v>
      </c>
    </row>
    <row r="105" spans="1:13" ht="15" customHeight="1">
      <c r="A105" s="67"/>
      <c r="B105" s="69"/>
      <c r="C105" s="71"/>
      <c r="D105" s="73"/>
      <c r="E105" s="4">
        <v>2788</v>
      </c>
      <c r="F105" s="4">
        <v>2788</v>
      </c>
      <c r="G105" s="4">
        <f t="shared" si="1"/>
        <v>0</v>
      </c>
      <c r="H105" s="75"/>
      <c r="I105" s="20"/>
      <c r="J105" s="8" t="s">
        <v>21</v>
      </c>
    </row>
    <row r="106" spans="1:13" ht="15" customHeight="1">
      <c r="A106" s="66">
        <v>46</v>
      </c>
      <c r="B106" s="68" t="s">
        <v>55</v>
      </c>
      <c r="C106" s="70" t="s">
        <v>206</v>
      </c>
      <c r="D106" s="72" t="s">
        <v>59</v>
      </c>
      <c r="E106" s="3">
        <v>130294</v>
      </c>
      <c r="F106" s="3">
        <v>158162</v>
      </c>
      <c r="G106" s="3">
        <f>F106-E106</f>
        <v>27868</v>
      </c>
      <c r="H106" s="74" t="s">
        <v>16</v>
      </c>
      <c r="I106" s="19"/>
      <c r="J106" s="8" t="s">
        <v>20</v>
      </c>
    </row>
    <row r="107" spans="1:13" ht="15" customHeight="1">
      <c r="A107" s="67"/>
      <c r="B107" s="69"/>
      <c r="C107" s="71"/>
      <c r="D107" s="73"/>
      <c r="E107" s="4">
        <v>92990</v>
      </c>
      <c r="F107" s="4">
        <f>119005+1001-12</f>
        <v>119994</v>
      </c>
      <c r="G107" s="4">
        <f>F107-E107</f>
        <v>27004</v>
      </c>
      <c r="H107" s="75"/>
      <c r="I107" s="20"/>
      <c r="J107" s="8" t="s">
        <v>21</v>
      </c>
    </row>
    <row r="108" spans="1:13" ht="15" customHeight="1">
      <c r="A108" s="66">
        <v>47</v>
      </c>
      <c r="B108" s="68" t="s">
        <v>55</v>
      </c>
      <c r="C108" s="70" t="s">
        <v>58</v>
      </c>
      <c r="D108" s="72" t="s">
        <v>59</v>
      </c>
      <c r="E108" s="3">
        <v>89110</v>
      </c>
      <c r="F108" s="3">
        <v>169854</v>
      </c>
      <c r="G108" s="3">
        <f t="shared" si="1"/>
        <v>80744</v>
      </c>
      <c r="H108" s="74" t="s">
        <v>16</v>
      </c>
      <c r="I108" s="19"/>
      <c r="J108" s="8" t="s">
        <v>20</v>
      </c>
    </row>
    <row r="109" spans="1:13" ht="15" customHeight="1">
      <c r="A109" s="67"/>
      <c r="B109" s="69"/>
      <c r="C109" s="71"/>
      <c r="D109" s="73"/>
      <c r="E109" s="4">
        <v>36110</v>
      </c>
      <c r="F109" s="4">
        <f>36003+16851</f>
        <v>52854</v>
      </c>
      <c r="G109" s="4">
        <f t="shared" si="1"/>
        <v>16744</v>
      </c>
      <c r="H109" s="75"/>
      <c r="I109" s="20"/>
      <c r="J109" s="8" t="s">
        <v>21</v>
      </c>
      <c r="M109" s="21"/>
    </row>
    <row r="110" spans="1:13" ht="15" customHeight="1">
      <c r="A110" s="66">
        <v>48</v>
      </c>
      <c r="B110" s="68" t="s">
        <v>55</v>
      </c>
      <c r="C110" s="70" t="s">
        <v>84</v>
      </c>
      <c r="D110" s="72" t="s">
        <v>85</v>
      </c>
      <c r="E110" s="3">
        <v>165184</v>
      </c>
      <c r="F110" s="3">
        <v>231554</v>
      </c>
      <c r="G110" s="3">
        <f t="shared" si="1"/>
        <v>66370</v>
      </c>
      <c r="H110" s="74" t="s">
        <v>16</v>
      </c>
      <c r="I110" s="19"/>
      <c r="J110" s="8" t="s">
        <v>20</v>
      </c>
      <c r="M110" s="21"/>
    </row>
    <row r="111" spans="1:13" ht="15" customHeight="1">
      <c r="A111" s="67"/>
      <c r="B111" s="69"/>
      <c r="C111" s="71"/>
      <c r="D111" s="73"/>
      <c r="E111" s="4">
        <v>162255</v>
      </c>
      <c r="F111" s="4">
        <v>217393</v>
      </c>
      <c r="G111" s="4">
        <f t="shared" si="1"/>
        <v>55138</v>
      </c>
      <c r="H111" s="75"/>
      <c r="I111" s="20"/>
      <c r="J111" s="8" t="s">
        <v>21</v>
      </c>
    </row>
    <row r="112" spans="1:13" ht="15" customHeight="1">
      <c r="A112" s="66">
        <v>49</v>
      </c>
      <c r="B112" s="68" t="s">
        <v>55</v>
      </c>
      <c r="C112" s="70" t="s">
        <v>73</v>
      </c>
      <c r="D112" s="72" t="s">
        <v>70</v>
      </c>
      <c r="E112" s="3">
        <v>623118</v>
      </c>
      <c r="F112" s="3">
        <v>643839</v>
      </c>
      <c r="G112" s="3">
        <f t="shared" si="1"/>
        <v>20721</v>
      </c>
      <c r="H112" s="74" t="s">
        <v>16</v>
      </c>
      <c r="I112" s="19"/>
      <c r="J112" s="8" t="s">
        <v>20</v>
      </c>
    </row>
    <row r="113" spans="1:15" ht="15" customHeight="1">
      <c r="A113" s="67"/>
      <c r="B113" s="69"/>
      <c r="C113" s="71"/>
      <c r="D113" s="73"/>
      <c r="E113" s="4">
        <v>623102</v>
      </c>
      <c r="F113" s="4">
        <f>637093+6837-107</f>
        <v>643823</v>
      </c>
      <c r="G113" s="4">
        <f t="shared" si="1"/>
        <v>20721</v>
      </c>
      <c r="H113" s="75"/>
      <c r="I113" s="20"/>
      <c r="J113" s="8" t="s">
        <v>21</v>
      </c>
    </row>
    <row r="114" spans="1:15" ht="15" customHeight="1">
      <c r="A114" s="66">
        <v>50</v>
      </c>
      <c r="B114" s="68" t="s">
        <v>55</v>
      </c>
      <c r="C114" s="70" t="s">
        <v>67</v>
      </c>
      <c r="D114" s="72" t="s">
        <v>60</v>
      </c>
      <c r="E114" s="3">
        <v>10415</v>
      </c>
      <c r="F114" s="3">
        <v>11058</v>
      </c>
      <c r="G114" s="3">
        <f t="shared" si="1"/>
        <v>643</v>
      </c>
      <c r="H114" s="74" t="s">
        <v>16</v>
      </c>
      <c r="I114" s="19"/>
      <c r="J114" s="8" t="s">
        <v>20</v>
      </c>
    </row>
    <row r="115" spans="1:15" ht="15" customHeight="1">
      <c r="A115" s="67"/>
      <c r="B115" s="69"/>
      <c r="C115" s="71"/>
      <c r="D115" s="73"/>
      <c r="E115" s="4">
        <v>10415</v>
      </c>
      <c r="F115" s="4">
        <v>11058</v>
      </c>
      <c r="G115" s="4">
        <f t="shared" si="1"/>
        <v>643</v>
      </c>
      <c r="H115" s="75"/>
      <c r="I115" s="20"/>
      <c r="J115" s="8" t="s">
        <v>21</v>
      </c>
    </row>
    <row r="116" spans="1:15" ht="15" customHeight="1">
      <c r="A116" s="66">
        <v>51</v>
      </c>
      <c r="B116" s="68" t="s">
        <v>55</v>
      </c>
      <c r="C116" s="70" t="s">
        <v>77</v>
      </c>
      <c r="D116" s="72" t="s">
        <v>70</v>
      </c>
      <c r="E116" s="3">
        <v>18302</v>
      </c>
      <c r="F116" s="3">
        <v>9313</v>
      </c>
      <c r="G116" s="3">
        <f t="shared" si="1"/>
        <v>-8989</v>
      </c>
      <c r="H116" s="74" t="s">
        <v>16</v>
      </c>
      <c r="I116" s="19"/>
      <c r="J116" s="8" t="s">
        <v>20</v>
      </c>
    </row>
    <row r="117" spans="1:15" ht="15" customHeight="1">
      <c r="A117" s="67"/>
      <c r="B117" s="69"/>
      <c r="C117" s="71"/>
      <c r="D117" s="73"/>
      <c r="E117" s="4">
        <v>18302</v>
      </c>
      <c r="F117" s="4">
        <v>9313</v>
      </c>
      <c r="G117" s="4">
        <f t="shared" si="1"/>
        <v>-8989</v>
      </c>
      <c r="H117" s="75"/>
      <c r="I117" s="20"/>
      <c r="J117" s="8" t="s">
        <v>21</v>
      </c>
    </row>
    <row r="118" spans="1:15" ht="15" customHeight="1">
      <c r="A118" s="66">
        <v>52</v>
      </c>
      <c r="B118" s="68" t="s">
        <v>55</v>
      </c>
      <c r="C118" s="70" t="s">
        <v>207</v>
      </c>
      <c r="D118" s="72" t="s">
        <v>208</v>
      </c>
      <c r="E118" s="3">
        <v>329075</v>
      </c>
      <c r="F118" s="3">
        <v>366806</v>
      </c>
      <c r="G118" s="3">
        <f t="shared" si="1"/>
        <v>37731</v>
      </c>
      <c r="H118" s="74" t="s">
        <v>183</v>
      </c>
      <c r="I118" s="19">
        <v>8453</v>
      </c>
      <c r="J118" s="8" t="s">
        <v>20</v>
      </c>
      <c r="K118" s="8" t="s">
        <v>30</v>
      </c>
      <c r="N118" s="21"/>
      <c r="O118" s="22"/>
    </row>
    <row r="119" spans="1:15" ht="15" customHeight="1">
      <c r="A119" s="67"/>
      <c r="B119" s="69"/>
      <c r="C119" s="71"/>
      <c r="D119" s="73"/>
      <c r="E119" s="4">
        <v>287490</v>
      </c>
      <c r="F119" s="4">
        <f>306823+741-25</f>
        <v>307539</v>
      </c>
      <c r="G119" s="4">
        <f t="shared" si="1"/>
        <v>20049</v>
      </c>
      <c r="H119" s="75"/>
      <c r="I119" s="20">
        <v>8453</v>
      </c>
      <c r="J119" s="8" t="s">
        <v>21</v>
      </c>
      <c r="K119" s="8" t="s">
        <v>31</v>
      </c>
    </row>
    <row r="120" spans="1:15" s="8" customFormat="1" ht="22.5" customHeight="1">
      <c r="A120" s="66">
        <v>53</v>
      </c>
      <c r="B120" s="95" t="s">
        <v>55</v>
      </c>
      <c r="C120" s="100" t="s">
        <v>1083</v>
      </c>
      <c r="D120" s="72" t="s">
        <v>70</v>
      </c>
      <c r="E120" s="3">
        <v>0</v>
      </c>
      <c r="F120" s="3">
        <v>49955</v>
      </c>
      <c r="G120" s="3">
        <f>F120-E120</f>
        <v>49955</v>
      </c>
      <c r="H120" s="74" t="s">
        <v>16</v>
      </c>
      <c r="I120" s="19"/>
      <c r="J120" s="8" t="s">
        <v>20</v>
      </c>
    </row>
    <row r="121" spans="1:15" s="8" customFormat="1" ht="22.5" customHeight="1">
      <c r="A121" s="67"/>
      <c r="B121" s="96"/>
      <c r="C121" s="101"/>
      <c r="D121" s="73"/>
      <c r="E121" s="4">
        <v>0</v>
      </c>
      <c r="F121" s="4">
        <v>49955</v>
      </c>
      <c r="G121" s="4">
        <f>F121-E121</f>
        <v>49955</v>
      </c>
      <c r="H121" s="75"/>
      <c r="I121" s="20"/>
      <c r="J121" s="8" t="s">
        <v>21</v>
      </c>
    </row>
    <row r="122" spans="1:15" ht="15" customHeight="1">
      <c r="A122" s="66">
        <v>54</v>
      </c>
      <c r="B122" s="68" t="s">
        <v>55</v>
      </c>
      <c r="C122" s="70" t="s">
        <v>75</v>
      </c>
      <c r="D122" s="72" t="s">
        <v>70</v>
      </c>
      <c r="E122" s="3">
        <v>145772</v>
      </c>
      <c r="F122" s="3">
        <v>81645</v>
      </c>
      <c r="G122" s="3">
        <f t="shared" si="1"/>
        <v>-64127</v>
      </c>
      <c r="H122" s="74" t="s">
        <v>16</v>
      </c>
      <c r="I122" s="19"/>
      <c r="J122" s="8" t="s">
        <v>20</v>
      </c>
    </row>
    <row r="123" spans="1:15" ht="15" customHeight="1">
      <c r="A123" s="67"/>
      <c r="B123" s="69"/>
      <c r="C123" s="71"/>
      <c r="D123" s="73"/>
      <c r="E123" s="4">
        <v>78514</v>
      </c>
      <c r="F123" s="4">
        <v>44731</v>
      </c>
      <c r="G123" s="4">
        <f t="shared" si="1"/>
        <v>-33783</v>
      </c>
      <c r="H123" s="75"/>
      <c r="I123" s="20"/>
      <c r="J123" s="8" t="s">
        <v>21</v>
      </c>
    </row>
    <row r="124" spans="1:15" ht="15" hidden="1" customHeight="1">
      <c r="A124" s="66">
        <v>54</v>
      </c>
      <c r="B124" s="68"/>
      <c r="C124" s="70"/>
      <c r="D124" s="72"/>
      <c r="E124" s="3"/>
      <c r="F124" s="3"/>
      <c r="G124" s="3"/>
      <c r="H124" s="74"/>
      <c r="I124" s="19"/>
      <c r="J124" s="8" t="s">
        <v>20</v>
      </c>
    </row>
    <row r="125" spans="1:15" ht="15" hidden="1" customHeight="1">
      <c r="A125" s="67"/>
      <c r="B125" s="69"/>
      <c r="C125" s="71"/>
      <c r="D125" s="73"/>
      <c r="E125" s="4"/>
      <c r="F125" s="4"/>
      <c r="G125" s="4"/>
      <c r="H125" s="75"/>
      <c r="I125" s="20"/>
      <c r="J125" s="8" t="s">
        <v>21</v>
      </c>
    </row>
    <row r="126" spans="1:15" ht="15" customHeight="1">
      <c r="A126" s="66">
        <v>55</v>
      </c>
      <c r="B126" s="68" t="s">
        <v>55</v>
      </c>
      <c r="C126" s="70" t="s">
        <v>1118</v>
      </c>
      <c r="D126" s="72" t="s">
        <v>60</v>
      </c>
      <c r="E126" s="3">
        <f>3000+12537</f>
        <v>15537</v>
      </c>
      <c r="F126" s="3">
        <v>40188</v>
      </c>
      <c r="G126" s="3">
        <f t="shared" si="1"/>
        <v>24651</v>
      </c>
      <c r="H126" s="74" t="s">
        <v>16</v>
      </c>
      <c r="I126" s="19"/>
      <c r="J126" s="8" t="s">
        <v>20</v>
      </c>
    </row>
    <row r="127" spans="1:15" ht="15" customHeight="1">
      <c r="A127" s="67"/>
      <c r="B127" s="69"/>
      <c r="C127" s="71"/>
      <c r="D127" s="73"/>
      <c r="E127" s="4">
        <f>1000+4179</f>
        <v>5179</v>
      </c>
      <c r="F127" s="4">
        <v>13396</v>
      </c>
      <c r="G127" s="4">
        <f t="shared" si="1"/>
        <v>8217</v>
      </c>
      <c r="H127" s="75"/>
      <c r="I127" s="20"/>
      <c r="J127" s="8" t="s">
        <v>21</v>
      </c>
    </row>
    <row r="128" spans="1:15" ht="15" customHeight="1">
      <c r="A128" s="66">
        <v>56</v>
      </c>
      <c r="B128" s="68" t="s">
        <v>55</v>
      </c>
      <c r="C128" s="70" t="s">
        <v>82</v>
      </c>
      <c r="D128" s="72" t="s">
        <v>70</v>
      </c>
      <c r="E128" s="3">
        <v>4640</v>
      </c>
      <c r="F128" s="3">
        <v>4640</v>
      </c>
      <c r="G128" s="3">
        <f t="shared" si="1"/>
        <v>0</v>
      </c>
      <c r="H128" s="74" t="s">
        <v>16</v>
      </c>
      <c r="I128" s="19"/>
      <c r="J128" s="8" t="s">
        <v>20</v>
      </c>
    </row>
    <row r="129" spans="1:13" ht="15" customHeight="1">
      <c r="A129" s="67"/>
      <c r="B129" s="69"/>
      <c r="C129" s="71"/>
      <c r="D129" s="73"/>
      <c r="E129" s="4">
        <v>1160</v>
      </c>
      <c r="F129" s="4">
        <v>1160</v>
      </c>
      <c r="G129" s="4">
        <f t="shared" si="1"/>
        <v>0</v>
      </c>
      <c r="H129" s="75"/>
      <c r="I129" s="20"/>
      <c r="J129" s="8" t="s">
        <v>21</v>
      </c>
    </row>
    <row r="130" spans="1:13" ht="15" customHeight="1">
      <c r="A130" s="66">
        <v>57</v>
      </c>
      <c r="B130" s="68" t="s">
        <v>55</v>
      </c>
      <c r="C130" s="93" t="s">
        <v>37</v>
      </c>
      <c r="D130" s="72" t="s">
        <v>209</v>
      </c>
      <c r="E130" s="3">
        <v>125828</v>
      </c>
      <c r="F130" s="3">
        <v>118269</v>
      </c>
      <c r="G130" s="3">
        <f t="shared" si="1"/>
        <v>-7559</v>
      </c>
      <c r="H130" s="74" t="s">
        <v>16</v>
      </c>
      <c r="I130" s="19"/>
      <c r="J130" s="8" t="s">
        <v>20</v>
      </c>
    </row>
    <row r="131" spans="1:13" ht="15" customHeight="1">
      <c r="A131" s="67"/>
      <c r="B131" s="69"/>
      <c r="C131" s="94"/>
      <c r="D131" s="73"/>
      <c r="E131" s="4">
        <v>125828</v>
      </c>
      <c r="F131" s="4">
        <v>118269</v>
      </c>
      <c r="G131" s="4">
        <f t="shared" si="1"/>
        <v>-7559</v>
      </c>
      <c r="H131" s="75"/>
      <c r="I131" s="20"/>
      <c r="J131" s="8" t="s">
        <v>21</v>
      </c>
    </row>
    <row r="132" spans="1:13" ht="15" customHeight="1">
      <c r="A132" s="66">
        <v>58</v>
      </c>
      <c r="B132" s="68" t="s">
        <v>55</v>
      </c>
      <c r="C132" s="93" t="s">
        <v>91</v>
      </c>
      <c r="D132" s="72" t="s">
        <v>210</v>
      </c>
      <c r="E132" s="3">
        <v>180860</v>
      </c>
      <c r="F132" s="3">
        <v>331291</v>
      </c>
      <c r="G132" s="3">
        <f t="shared" si="1"/>
        <v>150431</v>
      </c>
      <c r="H132" s="74" t="s">
        <v>16</v>
      </c>
      <c r="I132" s="19"/>
      <c r="J132" s="8" t="s">
        <v>20</v>
      </c>
    </row>
    <row r="133" spans="1:13" ht="15" customHeight="1">
      <c r="A133" s="67"/>
      <c r="B133" s="69"/>
      <c r="C133" s="94"/>
      <c r="D133" s="73"/>
      <c r="E133" s="4">
        <v>120810</v>
      </c>
      <c r="F133" s="4">
        <f>323889+3702</f>
        <v>327591</v>
      </c>
      <c r="G133" s="4">
        <f t="shared" si="1"/>
        <v>206781</v>
      </c>
      <c r="H133" s="75"/>
      <c r="I133" s="20"/>
      <c r="J133" s="8" t="s">
        <v>21</v>
      </c>
    </row>
    <row r="134" spans="1:13" ht="15" customHeight="1">
      <c r="A134" s="66">
        <v>59</v>
      </c>
      <c r="B134" s="68" t="s">
        <v>55</v>
      </c>
      <c r="C134" s="70" t="s">
        <v>39</v>
      </c>
      <c r="D134" s="72" t="s">
        <v>38</v>
      </c>
      <c r="E134" s="3">
        <v>223841</v>
      </c>
      <c r="F134" s="3">
        <v>9117</v>
      </c>
      <c r="G134" s="3">
        <f t="shared" si="1"/>
        <v>-214724</v>
      </c>
      <c r="H134" s="74" t="s">
        <v>16</v>
      </c>
      <c r="I134" s="19"/>
      <c r="J134" s="8" t="s">
        <v>20</v>
      </c>
    </row>
    <row r="135" spans="1:13" ht="15" customHeight="1">
      <c r="A135" s="67"/>
      <c r="B135" s="69"/>
      <c r="C135" s="71"/>
      <c r="D135" s="73"/>
      <c r="E135" s="4">
        <v>216573</v>
      </c>
      <c r="F135" s="4">
        <v>2809</v>
      </c>
      <c r="G135" s="4">
        <f t="shared" si="1"/>
        <v>-213764</v>
      </c>
      <c r="H135" s="75"/>
      <c r="I135" s="20"/>
      <c r="J135" s="8" t="s">
        <v>21</v>
      </c>
    </row>
    <row r="136" spans="1:13" ht="15" customHeight="1">
      <c r="A136" s="66">
        <v>60</v>
      </c>
      <c r="B136" s="68" t="s">
        <v>55</v>
      </c>
      <c r="C136" s="70" t="s">
        <v>49</v>
      </c>
      <c r="D136" s="72" t="s">
        <v>47</v>
      </c>
      <c r="E136" s="3">
        <v>67466</v>
      </c>
      <c r="F136" s="3">
        <v>84462</v>
      </c>
      <c r="G136" s="3">
        <f t="shared" si="1"/>
        <v>16996</v>
      </c>
      <c r="H136" s="74" t="s">
        <v>16</v>
      </c>
      <c r="I136" s="19"/>
      <c r="J136" s="8" t="s">
        <v>20</v>
      </c>
    </row>
    <row r="137" spans="1:13" ht="15" customHeight="1">
      <c r="A137" s="67"/>
      <c r="B137" s="69"/>
      <c r="C137" s="71"/>
      <c r="D137" s="73"/>
      <c r="E137" s="4">
        <v>67466</v>
      </c>
      <c r="F137" s="4">
        <v>84462</v>
      </c>
      <c r="G137" s="4">
        <f t="shared" si="1"/>
        <v>16996</v>
      </c>
      <c r="H137" s="75"/>
      <c r="I137" s="20"/>
      <c r="J137" s="8" t="s">
        <v>21</v>
      </c>
    </row>
    <row r="138" spans="1:13" ht="15" customHeight="1">
      <c r="A138" s="66">
        <v>61</v>
      </c>
      <c r="B138" s="68" t="s">
        <v>55</v>
      </c>
      <c r="C138" s="70" t="s">
        <v>50</v>
      </c>
      <c r="D138" s="72" t="s">
        <v>47</v>
      </c>
      <c r="E138" s="3">
        <v>97431</v>
      </c>
      <c r="F138" s="3">
        <v>49742</v>
      </c>
      <c r="G138" s="3">
        <f t="shared" si="1"/>
        <v>-47689</v>
      </c>
      <c r="H138" s="74" t="s">
        <v>16</v>
      </c>
      <c r="I138" s="19"/>
      <c r="J138" s="8" t="s">
        <v>20</v>
      </c>
    </row>
    <row r="139" spans="1:13" ht="15" customHeight="1">
      <c r="A139" s="67"/>
      <c r="B139" s="69"/>
      <c r="C139" s="71"/>
      <c r="D139" s="73"/>
      <c r="E139" s="4">
        <v>96598</v>
      </c>
      <c r="F139" s="4">
        <v>49742</v>
      </c>
      <c r="G139" s="4">
        <f t="shared" si="1"/>
        <v>-46856</v>
      </c>
      <c r="H139" s="75"/>
      <c r="I139" s="20"/>
      <c r="J139" s="8" t="s">
        <v>21</v>
      </c>
      <c r="M139" s="21"/>
    </row>
    <row r="140" spans="1:13" ht="15" customHeight="1">
      <c r="A140" s="66">
        <v>62</v>
      </c>
      <c r="B140" s="68" t="s">
        <v>55</v>
      </c>
      <c r="C140" s="70" t="s">
        <v>46</v>
      </c>
      <c r="D140" s="72" t="s">
        <v>47</v>
      </c>
      <c r="E140" s="3">
        <v>75936</v>
      </c>
      <c r="F140" s="3">
        <v>2212</v>
      </c>
      <c r="G140" s="3">
        <f t="shared" ref="G140:G155" si="2">F140-E140</f>
        <v>-73724</v>
      </c>
      <c r="H140" s="74" t="s">
        <v>16</v>
      </c>
      <c r="I140" s="19"/>
      <c r="J140" s="8" t="s">
        <v>20</v>
      </c>
    </row>
    <row r="141" spans="1:13" ht="15" customHeight="1">
      <c r="A141" s="67"/>
      <c r="B141" s="69"/>
      <c r="C141" s="71"/>
      <c r="D141" s="73"/>
      <c r="E141" s="4">
        <v>74591</v>
      </c>
      <c r="F141" s="4">
        <v>906</v>
      </c>
      <c r="G141" s="4">
        <f t="shared" si="2"/>
        <v>-73685</v>
      </c>
      <c r="H141" s="75"/>
      <c r="I141" s="20"/>
      <c r="J141" s="8" t="s">
        <v>21</v>
      </c>
    </row>
    <row r="142" spans="1:13" ht="15" customHeight="1">
      <c r="A142" s="66">
        <v>63</v>
      </c>
      <c r="B142" s="68" t="s">
        <v>55</v>
      </c>
      <c r="C142" s="70" t="s">
        <v>72</v>
      </c>
      <c r="D142" s="72" t="s">
        <v>70</v>
      </c>
      <c r="E142" s="3">
        <v>895764</v>
      </c>
      <c r="F142" s="3">
        <v>543616</v>
      </c>
      <c r="G142" s="3">
        <f t="shared" si="2"/>
        <v>-352148</v>
      </c>
      <c r="H142" s="74" t="s">
        <v>16</v>
      </c>
      <c r="I142" s="19"/>
      <c r="J142" s="8" t="s">
        <v>20</v>
      </c>
    </row>
    <row r="143" spans="1:13" ht="15" customHeight="1">
      <c r="A143" s="67"/>
      <c r="B143" s="69"/>
      <c r="C143" s="71"/>
      <c r="D143" s="73"/>
      <c r="E143" s="4">
        <v>895764</v>
      </c>
      <c r="F143" s="4">
        <v>543616</v>
      </c>
      <c r="G143" s="4">
        <f t="shared" si="2"/>
        <v>-352148</v>
      </c>
      <c r="H143" s="75"/>
      <c r="I143" s="20"/>
      <c r="J143" s="8" t="s">
        <v>21</v>
      </c>
    </row>
    <row r="144" spans="1:13" s="8" customFormat="1" ht="15" hidden="1" customHeight="1">
      <c r="A144" s="66"/>
      <c r="B144" s="95"/>
      <c r="C144" s="97"/>
      <c r="D144" s="72"/>
      <c r="E144" s="3"/>
      <c r="F144" s="3"/>
      <c r="G144" s="3"/>
      <c r="H144" s="74"/>
      <c r="I144" s="19"/>
      <c r="J144" s="8" t="s">
        <v>20</v>
      </c>
    </row>
    <row r="145" spans="1:15" s="8" customFormat="1" ht="15" hidden="1" customHeight="1">
      <c r="A145" s="67"/>
      <c r="B145" s="99"/>
      <c r="C145" s="98"/>
      <c r="D145" s="73"/>
      <c r="E145" s="4"/>
      <c r="F145" s="4"/>
      <c r="G145" s="4"/>
      <c r="H145" s="75"/>
      <c r="I145" s="20"/>
      <c r="J145" s="8" t="s">
        <v>21</v>
      </c>
    </row>
    <row r="146" spans="1:15" ht="15" customHeight="1">
      <c r="A146" s="87" t="s">
        <v>86</v>
      </c>
      <c r="B146" s="88"/>
      <c r="C146" s="88"/>
      <c r="D146" s="89"/>
      <c r="E146" s="3">
        <f>SUMIF($J$54:$J$145,J144, $E$54:$E$145)</f>
        <v>245132995</v>
      </c>
      <c r="F146" s="3">
        <f>SUMIF($J$54:$J$145,J144, $F$54:$F$145)</f>
        <v>284010462</v>
      </c>
      <c r="G146" s="3">
        <f t="shared" si="2"/>
        <v>38877467</v>
      </c>
      <c r="H146" s="74"/>
      <c r="I146" s="19"/>
    </row>
    <row r="147" spans="1:15" ht="15" customHeight="1">
      <c r="A147" s="90"/>
      <c r="B147" s="91"/>
      <c r="C147" s="91"/>
      <c r="D147" s="92"/>
      <c r="E147" s="4">
        <f>SUMIF($J$54:$J$145,J145, $E$54:$E$145)</f>
        <v>69318412</v>
      </c>
      <c r="F147" s="4">
        <f>SUMIF($J$54:$J$145,J145, $F$54:$F$145)</f>
        <v>78578884</v>
      </c>
      <c r="G147" s="4">
        <f t="shared" si="2"/>
        <v>9260472</v>
      </c>
      <c r="H147" s="75"/>
      <c r="I147" s="20"/>
    </row>
    <row r="148" spans="1:15" ht="15" customHeight="1">
      <c r="A148" s="66">
        <v>64</v>
      </c>
      <c r="B148" s="68" t="s">
        <v>87</v>
      </c>
      <c r="C148" s="70" t="s">
        <v>89</v>
      </c>
      <c r="D148" s="72" t="s">
        <v>47</v>
      </c>
      <c r="E148" s="3">
        <v>33676915</v>
      </c>
      <c r="F148" s="3">
        <v>33414917</v>
      </c>
      <c r="G148" s="3">
        <f t="shared" si="2"/>
        <v>-261998</v>
      </c>
      <c r="H148" s="74" t="s">
        <v>16</v>
      </c>
      <c r="I148" s="19"/>
      <c r="J148" s="8" t="s">
        <v>20</v>
      </c>
      <c r="K148" s="21"/>
    </row>
    <row r="149" spans="1:15" ht="15" customHeight="1">
      <c r="A149" s="67"/>
      <c r="B149" s="69"/>
      <c r="C149" s="71"/>
      <c r="D149" s="73"/>
      <c r="E149" s="4">
        <v>33563550</v>
      </c>
      <c r="F149" s="4">
        <f>32533079+198840</f>
        <v>32731919</v>
      </c>
      <c r="G149" s="4">
        <f t="shared" si="2"/>
        <v>-831631</v>
      </c>
      <c r="H149" s="75"/>
      <c r="I149" s="20"/>
      <c r="J149" s="8" t="s">
        <v>21</v>
      </c>
    </row>
    <row r="150" spans="1:15" ht="15" customHeight="1">
      <c r="A150" s="66">
        <v>65</v>
      </c>
      <c r="B150" s="68" t="s">
        <v>87</v>
      </c>
      <c r="C150" s="70" t="s">
        <v>211</v>
      </c>
      <c r="D150" s="72" t="s">
        <v>43</v>
      </c>
      <c r="E150" s="3">
        <v>82648</v>
      </c>
      <c r="F150" s="3">
        <v>92268</v>
      </c>
      <c r="G150" s="3">
        <f t="shared" si="2"/>
        <v>9620</v>
      </c>
      <c r="H150" s="74" t="s">
        <v>16</v>
      </c>
      <c r="I150" s="19"/>
      <c r="J150" s="8" t="s">
        <v>20</v>
      </c>
    </row>
    <row r="151" spans="1:15" ht="15" customHeight="1">
      <c r="A151" s="67"/>
      <c r="B151" s="69"/>
      <c r="C151" s="71"/>
      <c r="D151" s="73"/>
      <c r="E151" s="4">
        <v>48141</v>
      </c>
      <c r="F151" s="4">
        <f>52577+326-7</f>
        <v>52896</v>
      </c>
      <c r="G151" s="4">
        <f t="shared" si="2"/>
        <v>4755</v>
      </c>
      <c r="H151" s="75"/>
      <c r="I151" s="20"/>
      <c r="J151" s="8" t="s">
        <v>21</v>
      </c>
      <c r="N151" s="21"/>
      <c r="O151" s="22"/>
    </row>
    <row r="152" spans="1:15" ht="15" customHeight="1">
      <c r="A152" s="66">
        <v>66</v>
      </c>
      <c r="B152" s="68" t="s">
        <v>87</v>
      </c>
      <c r="C152" s="70" t="s">
        <v>212</v>
      </c>
      <c r="D152" s="72" t="s">
        <v>43</v>
      </c>
      <c r="E152" s="3">
        <v>16129</v>
      </c>
      <c r="F152" s="3">
        <v>16110</v>
      </c>
      <c r="G152" s="3">
        <f t="shared" si="2"/>
        <v>-19</v>
      </c>
      <c r="H152" s="74" t="s">
        <v>16</v>
      </c>
      <c r="I152" s="19"/>
      <c r="J152" s="8" t="s">
        <v>20</v>
      </c>
    </row>
    <row r="153" spans="1:15" ht="15" customHeight="1">
      <c r="A153" s="67"/>
      <c r="B153" s="69"/>
      <c r="C153" s="71"/>
      <c r="D153" s="73"/>
      <c r="E153" s="4">
        <v>8065</v>
      </c>
      <c r="F153" s="4">
        <v>8056</v>
      </c>
      <c r="G153" s="4">
        <f t="shared" si="2"/>
        <v>-9</v>
      </c>
      <c r="H153" s="75"/>
      <c r="I153" s="20"/>
      <c r="J153" s="8" t="s">
        <v>21</v>
      </c>
      <c r="O153" s="22"/>
    </row>
    <row r="154" spans="1:15" ht="15" customHeight="1">
      <c r="A154" s="66">
        <v>67</v>
      </c>
      <c r="B154" s="68" t="s">
        <v>87</v>
      </c>
      <c r="C154" s="70" t="s">
        <v>88</v>
      </c>
      <c r="D154" s="72" t="s">
        <v>28</v>
      </c>
      <c r="E154" s="3">
        <v>16390</v>
      </c>
      <c r="F154" s="3">
        <v>16443</v>
      </c>
      <c r="G154" s="3">
        <f t="shared" si="2"/>
        <v>53</v>
      </c>
      <c r="H154" s="74" t="s">
        <v>16</v>
      </c>
      <c r="I154" s="19"/>
      <c r="J154" s="8" t="s">
        <v>20</v>
      </c>
      <c r="O154" s="22"/>
    </row>
    <row r="155" spans="1:15" ht="15" customHeight="1">
      <c r="A155" s="67"/>
      <c r="B155" s="69"/>
      <c r="C155" s="71"/>
      <c r="D155" s="73"/>
      <c r="E155" s="4">
        <v>15820</v>
      </c>
      <c r="F155" s="4">
        <v>15667</v>
      </c>
      <c r="G155" s="4">
        <f t="shared" si="2"/>
        <v>-153</v>
      </c>
      <c r="H155" s="75"/>
      <c r="I155" s="20"/>
      <c r="J155" s="8" t="s">
        <v>21</v>
      </c>
    </row>
    <row r="156" spans="1:15" ht="15" customHeight="1">
      <c r="A156" s="66">
        <v>68</v>
      </c>
      <c r="B156" s="68" t="s">
        <v>87</v>
      </c>
      <c r="C156" s="70" t="s">
        <v>213</v>
      </c>
      <c r="D156" s="72" t="s">
        <v>43</v>
      </c>
      <c r="E156" s="3">
        <v>56408</v>
      </c>
      <c r="F156" s="3">
        <v>35313</v>
      </c>
      <c r="G156" s="3">
        <f>F156-E156</f>
        <v>-21095</v>
      </c>
      <c r="H156" s="74" t="s">
        <v>183</v>
      </c>
      <c r="I156" s="19">
        <v>309</v>
      </c>
      <c r="J156" s="8" t="s">
        <v>20</v>
      </c>
      <c r="K156" s="8" t="s">
        <v>30</v>
      </c>
      <c r="N156" s="21"/>
    </row>
    <row r="157" spans="1:15" ht="15" customHeight="1">
      <c r="A157" s="67"/>
      <c r="B157" s="69"/>
      <c r="C157" s="71"/>
      <c r="D157" s="73"/>
      <c r="E157" s="4">
        <v>56408</v>
      </c>
      <c r="F157" s="4">
        <v>35313</v>
      </c>
      <c r="G157" s="4">
        <f>F157-E157</f>
        <v>-21095</v>
      </c>
      <c r="H157" s="75"/>
      <c r="I157" s="20">
        <v>309</v>
      </c>
      <c r="J157" s="8" t="s">
        <v>21</v>
      </c>
      <c r="K157" s="8" t="s">
        <v>31</v>
      </c>
    </row>
    <row r="158" spans="1:15" ht="15" customHeight="1">
      <c r="A158" s="66">
        <v>69</v>
      </c>
      <c r="B158" s="68" t="s">
        <v>87</v>
      </c>
      <c r="C158" s="70" t="s">
        <v>119</v>
      </c>
      <c r="D158" s="72" t="s">
        <v>43</v>
      </c>
      <c r="E158" s="3">
        <v>2221</v>
      </c>
      <c r="F158" s="3">
        <v>2073</v>
      </c>
      <c r="G158" s="3">
        <f t="shared" ref="G158:G213" si="3">F158-E158</f>
        <v>-148</v>
      </c>
      <c r="H158" s="74" t="s">
        <v>16</v>
      </c>
      <c r="I158" s="19"/>
      <c r="J158" s="8" t="s">
        <v>20</v>
      </c>
    </row>
    <row r="159" spans="1:15" ht="15" customHeight="1">
      <c r="A159" s="67"/>
      <c r="B159" s="69"/>
      <c r="C159" s="71"/>
      <c r="D159" s="73"/>
      <c r="E159" s="4">
        <v>2221</v>
      </c>
      <c r="F159" s="4">
        <v>2073</v>
      </c>
      <c r="G159" s="4">
        <f t="shared" si="3"/>
        <v>-148</v>
      </c>
      <c r="H159" s="75"/>
      <c r="I159" s="20"/>
      <c r="J159" s="8" t="s">
        <v>21</v>
      </c>
    </row>
    <row r="160" spans="1:15" ht="15" customHeight="1">
      <c r="A160" s="66">
        <v>70</v>
      </c>
      <c r="B160" s="68" t="s">
        <v>87</v>
      </c>
      <c r="C160" s="93" t="s">
        <v>117</v>
      </c>
      <c r="D160" s="72" t="s">
        <v>43</v>
      </c>
      <c r="E160" s="3">
        <v>240000</v>
      </c>
      <c r="F160" s="3">
        <v>158099</v>
      </c>
      <c r="G160" s="3">
        <f t="shared" si="3"/>
        <v>-81901</v>
      </c>
      <c r="H160" s="74" t="s">
        <v>16</v>
      </c>
      <c r="I160" s="19"/>
      <c r="J160" s="8" t="s">
        <v>20</v>
      </c>
    </row>
    <row r="161" spans="1:15" ht="15" customHeight="1">
      <c r="A161" s="67"/>
      <c r="B161" s="69"/>
      <c r="C161" s="94"/>
      <c r="D161" s="73"/>
      <c r="E161" s="4">
        <v>240000</v>
      </c>
      <c r="F161" s="4">
        <v>158099</v>
      </c>
      <c r="G161" s="4">
        <f t="shared" si="3"/>
        <v>-81901</v>
      </c>
      <c r="H161" s="75"/>
      <c r="I161" s="20"/>
      <c r="J161" s="8" t="s">
        <v>21</v>
      </c>
    </row>
    <row r="162" spans="1:15" ht="15" customHeight="1">
      <c r="A162" s="66">
        <v>71</v>
      </c>
      <c r="B162" s="68" t="s">
        <v>87</v>
      </c>
      <c r="C162" s="93" t="s">
        <v>118</v>
      </c>
      <c r="D162" s="72" t="s">
        <v>43</v>
      </c>
      <c r="E162" s="3">
        <v>40000</v>
      </c>
      <c r="F162" s="3">
        <v>40000</v>
      </c>
      <c r="G162" s="3">
        <f t="shared" si="3"/>
        <v>0</v>
      </c>
      <c r="H162" s="74" t="s">
        <v>16</v>
      </c>
      <c r="I162" s="19"/>
      <c r="J162" s="8" t="s">
        <v>20</v>
      </c>
    </row>
    <row r="163" spans="1:15" ht="15" customHeight="1">
      <c r="A163" s="67"/>
      <c r="B163" s="69"/>
      <c r="C163" s="94"/>
      <c r="D163" s="73"/>
      <c r="E163" s="4">
        <v>40000</v>
      </c>
      <c r="F163" s="4">
        <v>40000</v>
      </c>
      <c r="G163" s="4">
        <f t="shared" si="3"/>
        <v>0</v>
      </c>
      <c r="H163" s="75"/>
      <c r="I163" s="20"/>
      <c r="J163" s="8" t="s">
        <v>21</v>
      </c>
      <c r="O163" s="22"/>
    </row>
    <row r="164" spans="1:15" ht="15" customHeight="1">
      <c r="A164" s="66">
        <v>72</v>
      </c>
      <c r="B164" s="68" t="s">
        <v>87</v>
      </c>
      <c r="C164" s="93" t="s">
        <v>115</v>
      </c>
      <c r="D164" s="72" t="s">
        <v>42</v>
      </c>
      <c r="E164" s="3">
        <v>19741</v>
      </c>
      <c r="F164" s="3">
        <v>37564</v>
      </c>
      <c r="G164" s="3">
        <f t="shared" si="3"/>
        <v>17823</v>
      </c>
      <c r="H164" s="74" t="s">
        <v>16</v>
      </c>
      <c r="I164" s="19"/>
      <c r="J164" s="8" t="s">
        <v>20</v>
      </c>
      <c r="M164" s="21"/>
    </row>
    <row r="165" spans="1:15" ht="15" customHeight="1">
      <c r="A165" s="67"/>
      <c r="B165" s="69"/>
      <c r="C165" s="94"/>
      <c r="D165" s="73"/>
      <c r="E165" s="4">
        <v>19741</v>
      </c>
      <c r="F165" s="4">
        <v>37564</v>
      </c>
      <c r="G165" s="4">
        <f t="shared" si="3"/>
        <v>17823</v>
      </c>
      <c r="H165" s="75"/>
      <c r="I165" s="20"/>
      <c r="J165" s="8" t="s">
        <v>21</v>
      </c>
    </row>
    <row r="166" spans="1:15" s="8" customFormat="1" ht="15" customHeight="1">
      <c r="A166" s="66">
        <v>73</v>
      </c>
      <c r="B166" s="95" t="s">
        <v>87</v>
      </c>
      <c r="C166" s="97" t="s">
        <v>1098</v>
      </c>
      <c r="D166" s="72" t="s">
        <v>43</v>
      </c>
      <c r="E166" s="3">
        <v>0</v>
      </c>
      <c r="F166" s="3">
        <v>31330</v>
      </c>
      <c r="G166" s="3">
        <f t="shared" si="3"/>
        <v>31330</v>
      </c>
      <c r="H166" s="74" t="s">
        <v>16</v>
      </c>
      <c r="I166" s="19"/>
      <c r="J166" s="8" t="s">
        <v>20</v>
      </c>
    </row>
    <row r="167" spans="1:15" s="8" customFormat="1" ht="15" customHeight="1">
      <c r="A167" s="67"/>
      <c r="B167" s="96"/>
      <c r="C167" s="98"/>
      <c r="D167" s="73"/>
      <c r="E167" s="4">
        <v>0</v>
      </c>
      <c r="F167" s="4">
        <v>31330</v>
      </c>
      <c r="G167" s="4">
        <f t="shared" si="3"/>
        <v>31330</v>
      </c>
      <c r="H167" s="75"/>
      <c r="I167" s="20"/>
      <c r="J167" s="8" t="s">
        <v>21</v>
      </c>
    </row>
    <row r="168" spans="1:15" s="8" customFormat="1" ht="15" customHeight="1">
      <c r="A168" s="66">
        <v>74</v>
      </c>
      <c r="B168" s="95" t="s">
        <v>87</v>
      </c>
      <c r="C168" s="97" t="s">
        <v>1091</v>
      </c>
      <c r="D168" s="72" t="s">
        <v>40</v>
      </c>
      <c r="E168" s="3">
        <v>0</v>
      </c>
      <c r="F168" s="3">
        <v>10219</v>
      </c>
      <c r="G168" s="3">
        <f t="shared" si="3"/>
        <v>10219</v>
      </c>
      <c r="H168" s="74" t="s">
        <v>16</v>
      </c>
      <c r="I168" s="19"/>
      <c r="J168" s="8" t="s">
        <v>20</v>
      </c>
    </row>
    <row r="169" spans="1:15" s="8" customFormat="1" ht="15" customHeight="1">
      <c r="A169" s="67"/>
      <c r="B169" s="96"/>
      <c r="C169" s="98"/>
      <c r="D169" s="73"/>
      <c r="E169" s="4">
        <v>0</v>
      </c>
      <c r="F169" s="4">
        <v>10219</v>
      </c>
      <c r="G169" s="4">
        <f t="shared" si="3"/>
        <v>10219</v>
      </c>
      <c r="H169" s="75"/>
      <c r="I169" s="20"/>
      <c r="J169" s="8" t="s">
        <v>21</v>
      </c>
    </row>
    <row r="170" spans="1:15" ht="15" customHeight="1">
      <c r="A170" s="66">
        <v>75</v>
      </c>
      <c r="B170" s="68" t="s">
        <v>87</v>
      </c>
      <c r="C170" s="70" t="s">
        <v>214</v>
      </c>
      <c r="D170" s="72" t="s">
        <v>42</v>
      </c>
      <c r="E170" s="3">
        <v>74637</v>
      </c>
      <c r="F170" s="3">
        <v>79868</v>
      </c>
      <c r="G170" s="3">
        <f t="shared" si="3"/>
        <v>5231</v>
      </c>
      <c r="H170" s="74" t="s">
        <v>16</v>
      </c>
      <c r="I170" s="19"/>
      <c r="J170" s="8" t="s">
        <v>20</v>
      </c>
    </row>
    <row r="171" spans="1:15" ht="15" customHeight="1">
      <c r="A171" s="67"/>
      <c r="B171" s="69"/>
      <c r="C171" s="71"/>
      <c r="D171" s="73"/>
      <c r="E171" s="4">
        <v>18660</v>
      </c>
      <c r="F171" s="4">
        <v>19968</v>
      </c>
      <c r="G171" s="4">
        <f t="shared" si="3"/>
        <v>1308</v>
      </c>
      <c r="H171" s="75"/>
      <c r="I171" s="20"/>
      <c r="J171" s="8" t="s">
        <v>21</v>
      </c>
    </row>
    <row r="172" spans="1:15" ht="15" customHeight="1">
      <c r="A172" s="66">
        <v>76</v>
      </c>
      <c r="B172" s="68" t="s">
        <v>87</v>
      </c>
      <c r="C172" s="70" t="s">
        <v>116</v>
      </c>
      <c r="D172" s="72" t="s">
        <v>42</v>
      </c>
      <c r="E172" s="3">
        <v>368</v>
      </c>
      <c r="F172" s="3">
        <v>377</v>
      </c>
      <c r="G172" s="3">
        <f t="shared" si="3"/>
        <v>9</v>
      </c>
      <c r="H172" s="74" t="s">
        <v>16</v>
      </c>
      <c r="I172" s="19"/>
      <c r="J172" s="8" t="s">
        <v>20</v>
      </c>
    </row>
    <row r="173" spans="1:15" ht="15" customHeight="1">
      <c r="A173" s="67"/>
      <c r="B173" s="69"/>
      <c r="C173" s="71"/>
      <c r="D173" s="73"/>
      <c r="E173" s="4">
        <v>368</v>
      </c>
      <c r="F173" s="4">
        <v>377</v>
      </c>
      <c r="G173" s="4">
        <f t="shared" si="3"/>
        <v>9</v>
      </c>
      <c r="H173" s="75"/>
      <c r="I173" s="20"/>
      <c r="J173" s="8" t="s">
        <v>21</v>
      </c>
    </row>
    <row r="174" spans="1:15" ht="15" customHeight="1">
      <c r="A174" s="66">
        <v>77</v>
      </c>
      <c r="B174" s="68" t="s">
        <v>87</v>
      </c>
      <c r="C174" s="70" t="s">
        <v>93</v>
      </c>
      <c r="D174" s="72" t="s">
        <v>40</v>
      </c>
      <c r="E174" s="3">
        <v>2753589</v>
      </c>
      <c r="F174" s="3">
        <v>2720697</v>
      </c>
      <c r="G174" s="3">
        <f t="shared" si="3"/>
        <v>-32892</v>
      </c>
      <c r="H174" s="74" t="s">
        <v>16</v>
      </c>
      <c r="I174" s="19"/>
      <c r="J174" s="8" t="s">
        <v>20</v>
      </c>
    </row>
    <row r="175" spans="1:15" ht="15" customHeight="1">
      <c r="A175" s="67"/>
      <c r="B175" s="69"/>
      <c r="C175" s="71"/>
      <c r="D175" s="73"/>
      <c r="E175" s="4">
        <v>2180239</v>
      </c>
      <c r="F175" s="4">
        <v>2170356</v>
      </c>
      <c r="G175" s="4">
        <f t="shared" si="3"/>
        <v>-9883</v>
      </c>
      <c r="H175" s="75"/>
      <c r="I175" s="20"/>
      <c r="J175" s="8" t="s">
        <v>21</v>
      </c>
    </row>
    <row r="176" spans="1:15" ht="15" customHeight="1">
      <c r="A176" s="66">
        <v>78</v>
      </c>
      <c r="B176" s="68" t="s">
        <v>87</v>
      </c>
      <c r="C176" s="70" t="s">
        <v>96</v>
      </c>
      <c r="D176" s="72" t="s">
        <v>40</v>
      </c>
      <c r="E176" s="3">
        <v>49872</v>
      </c>
      <c r="F176" s="3">
        <v>53132</v>
      </c>
      <c r="G176" s="3">
        <f t="shared" si="3"/>
        <v>3260</v>
      </c>
      <c r="H176" s="74" t="s">
        <v>16</v>
      </c>
      <c r="I176" s="19"/>
      <c r="J176" s="8" t="s">
        <v>20</v>
      </c>
    </row>
    <row r="177" spans="1:10" ht="15" customHeight="1">
      <c r="A177" s="67"/>
      <c r="B177" s="69"/>
      <c r="C177" s="71"/>
      <c r="D177" s="73"/>
      <c r="E177" s="4">
        <v>49872</v>
      </c>
      <c r="F177" s="4">
        <v>53132</v>
      </c>
      <c r="G177" s="4">
        <f t="shared" si="3"/>
        <v>3260</v>
      </c>
      <c r="H177" s="75"/>
      <c r="I177" s="20"/>
      <c r="J177" s="8" t="s">
        <v>21</v>
      </c>
    </row>
    <row r="178" spans="1:10" ht="15" customHeight="1">
      <c r="A178" s="66">
        <v>79</v>
      </c>
      <c r="B178" s="68" t="s">
        <v>87</v>
      </c>
      <c r="C178" s="70" t="s">
        <v>102</v>
      </c>
      <c r="D178" s="72" t="s">
        <v>40</v>
      </c>
      <c r="E178" s="3">
        <v>2544</v>
      </c>
      <c r="F178" s="3">
        <v>2400</v>
      </c>
      <c r="G178" s="3">
        <f t="shared" si="3"/>
        <v>-144</v>
      </c>
      <c r="H178" s="74" t="s">
        <v>16</v>
      </c>
      <c r="I178" s="19"/>
      <c r="J178" s="8" t="s">
        <v>20</v>
      </c>
    </row>
    <row r="179" spans="1:10" ht="15" customHeight="1">
      <c r="A179" s="67"/>
      <c r="B179" s="69"/>
      <c r="C179" s="71"/>
      <c r="D179" s="73"/>
      <c r="E179" s="4">
        <v>2544</v>
      </c>
      <c r="F179" s="4">
        <v>2400</v>
      </c>
      <c r="G179" s="4">
        <f t="shared" si="3"/>
        <v>-144</v>
      </c>
      <c r="H179" s="75"/>
      <c r="I179" s="20"/>
      <c r="J179" s="8" t="s">
        <v>21</v>
      </c>
    </row>
    <row r="180" spans="1:10" ht="15" customHeight="1">
      <c r="A180" s="66">
        <v>80</v>
      </c>
      <c r="B180" s="68" t="s">
        <v>87</v>
      </c>
      <c r="C180" s="70" t="s">
        <v>94</v>
      </c>
      <c r="D180" s="72" t="s">
        <v>40</v>
      </c>
      <c r="E180" s="3">
        <v>547956</v>
      </c>
      <c r="F180" s="3">
        <v>543793</v>
      </c>
      <c r="G180" s="3">
        <f t="shared" si="3"/>
        <v>-4163</v>
      </c>
      <c r="H180" s="74" t="s">
        <v>16</v>
      </c>
      <c r="I180" s="19"/>
      <c r="J180" s="8" t="s">
        <v>20</v>
      </c>
    </row>
    <row r="181" spans="1:10" ht="15" customHeight="1">
      <c r="A181" s="67"/>
      <c r="B181" s="69"/>
      <c r="C181" s="71"/>
      <c r="D181" s="73"/>
      <c r="E181" s="4">
        <v>547956</v>
      </c>
      <c r="F181" s="4">
        <v>543793</v>
      </c>
      <c r="G181" s="4">
        <f t="shared" si="3"/>
        <v>-4163</v>
      </c>
      <c r="H181" s="75"/>
      <c r="I181" s="20"/>
      <c r="J181" s="8" t="s">
        <v>21</v>
      </c>
    </row>
    <row r="182" spans="1:10" ht="15" customHeight="1">
      <c r="A182" s="66">
        <v>81</v>
      </c>
      <c r="B182" s="68" t="s">
        <v>87</v>
      </c>
      <c r="C182" s="70" t="s">
        <v>111</v>
      </c>
      <c r="D182" s="72" t="s">
        <v>41</v>
      </c>
      <c r="E182" s="3">
        <v>138688</v>
      </c>
      <c r="F182" s="3">
        <v>400539</v>
      </c>
      <c r="G182" s="3">
        <f t="shared" si="3"/>
        <v>261851</v>
      </c>
      <c r="H182" s="74" t="s">
        <v>16</v>
      </c>
      <c r="I182" s="19"/>
      <c r="J182" s="8" t="s">
        <v>20</v>
      </c>
    </row>
    <row r="183" spans="1:10" ht="15" customHeight="1">
      <c r="A183" s="67"/>
      <c r="B183" s="69"/>
      <c r="C183" s="71"/>
      <c r="D183" s="73"/>
      <c r="E183" s="4">
        <v>0</v>
      </c>
      <c r="F183" s="4">
        <v>0</v>
      </c>
      <c r="G183" s="4">
        <f t="shared" si="3"/>
        <v>0</v>
      </c>
      <c r="H183" s="75"/>
      <c r="I183" s="20"/>
      <c r="J183" s="8" t="s">
        <v>21</v>
      </c>
    </row>
    <row r="184" spans="1:10" ht="22.5" customHeight="1">
      <c r="A184" s="66">
        <v>82</v>
      </c>
      <c r="B184" s="68" t="s">
        <v>87</v>
      </c>
      <c r="C184" s="93" t="s">
        <v>106</v>
      </c>
      <c r="D184" s="72" t="s">
        <v>41</v>
      </c>
      <c r="E184" s="3">
        <v>339234</v>
      </c>
      <c r="F184" s="3">
        <v>166253</v>
      </c>
      <c r="G184" s="3">
        <f t="shared" si="3"/>
        <v>-172981</v>
      </c>
      <c r="H184" s="74" t="s">
        <v>16</v>
      </c>
      <c r="I184" s="19"/>
      <c r="J184" s="8" t="s">
        <v>20</v>
      </c>
    </row>
    <row r="185" spans="1:10" ht="22.5" customHeight="1">
      <c r="A185" s="67"/>
      <c r="B185" s="69"/>
      <c r="C185" s="94"/>
      <c r="D185" s="73"/>
      <c r="E185" s="4">
        <v>0</v>
      </c>
      <c r="F185" s="4">
        <v>0</v>
      </c>
      <c r="G185" s="4">
        <f t="shared" si="3"/>
        <v>0</v>
      </c>
      <c r="H185" s="75"/>
      <c r="I185" s="20"/>
      <c r="J185" s="8" t="s">
        <v>21</v>
      </c>
    </row>
    <row r="186" spans="1:10" ht="15" customHeight="1">
      <c r="A186" s="66">
        <v>83</v>
      </c>
      <c r="B186" s="68" t="s">
        <v>87</v>
      </c>
      <c r="C186" s="70" t="s">
        <v>103</v>
      </c>
      <c r="D186" s="72" t="s">
        <v>41</v>
      </c>
      <c r="E186" s="3">
        <v>483535</v>
      </c>
      <c r="F186" s="3">
        <v>517326</v>
      </c>
      <c r="G186" s="3">
        <f t="shared" si="3"/>
        <v>33791</v>
      </c>
      <c r="H186" s="74" t="s">
        <v>16</v>
      </c>
      <c r="I186" s="19"/>
      <c r="J186" s="8" t="s">
        <v>20</v>
      </c>
    </row>
    <row r="187" spans="1:10" ht="15" customHeight="1">
      <c r="A187" s="67"/>
      <c r="B187" s="69"/>
      <c r="C187" s="71"/>
      <c r="D187" s="73"/>
      <c r="E187" s="4">
        <v>0</v>
      </c>
      <c r="F187" s="4">
        <v>0</v>
      </c>
      <c r="G187" s="4">
        <f t="shared" si="3"/>
        <v>0</v>
      </c>
      <c r="H187" s="75"/>
      <c r="I187" s="20"/>
      <c r="J187" s="8" t="s">
        <v>21</v>
      </c>
    </row>
    <row r="188" spans="1:10" ht="15" customHeight="1">
      <c r="A188" s="66">
        <v>84</v>
      </c>
      <c r="B188" s="68" t="s">
        <v>87</v>
      </c>
      <c r="C188" s="70" t="s">
        <v>105</v>
      </c>
      <c r="D188" s="72" t="s">
        <v>41</v>
      </c>
      <c r="E188" s="3">
        <v>370400</v>
      </c>
      <c r="F188" s="3">
        <v>429660</v>
      </c>
      <c r="G188" s="3">
        <f t="shared" si="3"/>
        <v>59260</v>
      </c>
      <c r="H188" s="74" t="s">
        <v>16</v>
      </c>
      <c r="I188" s="19"/>
      <c r="J188" s="8" t="s">
        <v>20</v>
      </c>
    </row>
    <row r="189" spans="1:10" ht="15" customHeight="1">
      <c r="A189" s="67"/>
      <c r="B189" s="69"/>
      <c r="C189" s="71"/>
      <c r="D189" s="73"/>
      <c r="E189" s="4">
        <v>0</v>
      </c>
      <c r="F189" s="4">
        <v>0</v>
      </c>
      <c r="G189" s="4">
        <f t="shared" si="3"/>
        <v>0</v>
      </c>
      <c r="H189" s="75"/>
      <c r="I189" s="20"/>
      <c r="J189" s="8" t="s">
        <v>21</v>
      </c>
    </row>
    <row r="190" spans="1:10" ht="15" customHeight="1">
      <c r="A190" s="66">
        <v>85</v>
      </c>
      <c r="B190" s="68" t="s">
        <v>87</v>
      </c>
      <c r="C190" s="70" t="s">
        <v>108</v>
      </c>
      <c r="D190" s="72" t="s">
        <v>41</v>
      </c>
      <c r="E190" s="3">
        <v>295780</v>
      </c>
      <c r="F190" s="3">
        <v>375060</v>
      </c>
      <c r="G190" s="3">
        <f t="shared" si="3"/>
        <v>79280</v>
      </c>
      <c r="H190" s="74" t="s">
        <v>16</v>
      </c>
      <c r="I190" s="19"/>
      <c r="J190" s="8" t="s">
        <v>20</v>
      </c>
    </row>
    <row r="191" spans="1:10" ht="15" customHeight="1">
      <c r="A191" s="67"/>
      <c r="B191" s="69"/>
      <c r="C191" s="71"/>
      <c r="D191" s="73"/>
      <c r="E191" s="4">
        <v>0</v>
      </c>
      <c r="F191" s="4">
        <v>0</v>
      </c>
      <c r="G191" s="4">
        <f t="shared" si="3"/>
        <v>0</v>
      </c>
      <c r="H191" s="75"/>
      <c r="I191" s="20"/>
      <c r="J191" s="8" t="s">
        <v>21</v>
      </c>
    </row>
    <row r="192" spans="1:10" ht="15" customHeight="1">
      <c r="A192" s="66">
        <v>86</v>
      </c>
      <c r="B192" s="68" t="s">
        <v>87</v>
      </c>
      <c r="C192" s="70" t="s">
        <v>113</v>
      </c>
      <c r="D192" s="72" t="s">
        <v>41</v>
      </c>
      <c r="E192" s="3">
        <v>41300</v>
      </c>
      <c r="F192" s="3">
        <v>47630</v>
      </c>
      <c r="G192" s="3">
        <f t="shared" si="3"/>
        <v>6330</v>
      </c>
      <c r="H192" s="74" t="s">
        <v>16</v>
      </c>
      <c r="I192" s="19"/>
      <c r="J192" s="8" t="s">
        <v>20</v>
      </c>
    </row>
    <row r="193" spans="1:16" ht="15" customHeight="1">
      <c r="A193" s="67"/>
      <c r="B193" s="69"/>
      <c r="C193" s="71"/>
      <c r="D193" s="73"/>
      <c r="E193" s="4">
        <v>0</v>
      </c>
      <c r="F193" s="4">
        <v>0</v>
      </c>
      <c r="G193" s="4">
        <f t="shared" si="3"/>
        <v>0</v>
      </c>
      <c r="H193" s="75"/>
      <c r="I193" s="20"/>
      <c r="J193" s="8" t="s">
        <v>21</v>
      </c>
    </row>
    <row r="194" spans="1:16" ht="15" customHeight="1">
      <c r="A194" s="66">
        <v>87</v>
      </c>
      <c r="B194" s="68" t="s">
        <v>87</v>
      </c>
      <c r="C194" s="70" t="s">
        <v>112</v>
      </c>
      <c r="D194" s="72" t="s">
        <v>41</v>
      </c>
      <c r="E194" s="3">
        <v>97998</v>
      </c>
      <c r="F194" s="3">
        <v>158999</v>
      </c>
      <c r="G194" s="3">
        <f t="shared" si="3"/>
        <v>61001</v>
      </c>
      <c r="H194" s="74" t="s">
        <v>16</v>
      </c>
      <c r="I194" s="19"/>
      <c r="J194" s="8" t="s">
        <v>20</v>
      </c>
    </row>
    <row r="195" spans="1:16" ht="15" customHeight="1">
      <c r="A195" s="67"/>
      <c r="B195" s="69"/>
      <c r="C195" s="71"/>
      <c r="D195" s="73"/>
      <c r="E195" s="4">
        <v>0</v>
      </c>
      <c r="F195" s="4">
        <v>0</v>
      </c>
      <c r="G195" s="4">
        <f t="shared" si="3"/>
        <v>0</v>
      </c>
      <c r="H195" s="75"/>
      <c r="I195" s="20"/>
      <c r="J195" s="8" t="s">
        <v>21</v>
      </c>
    </row>
    <row r="196" spans="1:16" ht="22.5" customHeight="1">
      <c r="A196" s="66">
        <v>88</v>
      </c>
      <c r="B196" s="68" t="s">
        <v>87</v>
      </c>
      <c r="C196" s="93" t="s">
        <v>110</v>
      </c>
      <c r="D196" s="72" t="s">
        <v>41</v>
      </c>
      <c r="E196" s="3">
        <v>244720</v>
      </c>
      <c r="F196" s="3">
        <v>749000</v>
      </c>
      <c r="G196" s="3">
        <f t="shared" si="3"/>
        <v>504280</v>
      </c>
      <c r="H196" s="74" t="s">
        <v>16</v>
      </c>
      <c r="I196" s="19"/>
      <c r="J196" s="8" t="s">
        <v>20</v>
      </c>
    </row>
    <row r="197" spans="1:16" ht="22.5" customHeight="1">
      <c r="A197" s="67"/>
      <c r="B197" s="69"/>
      <c r="C197" s="94"/>
      <c r="D197" s="73"/>
      <c r="E197" s="4">
        <v>0</v>
      </c>
      <c r="F197" s="4">
        <v>0</v>
      </c>
      <c r="G197" s="4">
        <f t="shared" si="3"/>
        <v>0</v>
      </c>
      <c r="H197" s="75"/>
      <c r="I197" s="20"/>
      <c r="J197" s="8" t="s">
        <v>21</v>
      </c>
    </row>
    <row r="198" spans="1:16" ht="15" customHeight="1">
      <c r="A198" s="66">
        <v>89</v>
      </c>
      <c r="B198" s="68" t="s">
        <v>87</v>
      </c>
      <c r="C198" s="70" t="s">
        <v>104</v>
      </c>
      <c r="D198" s="72" t="s">
        <v>41</v>
      </c>
      <c r="E198" s="3">
        <v>473328</v>
      </c>
      <c r="F198" s="3">
        <v>238111</v>
      </c>
      <c r="G198" s="3">
        <f t="shared" si="3"/>
        <v>-235217</v>
      </c>
      <c r="H198" s="74" t="s">
        <v>16</v>
      </c>
      <c r="I198" s="19"/>
      <c r="J198" s="8" t="s">
        <v>20</v>
      </c>
      <c r="P198" s="22"/>
    </row>
    <row r="199" spans="1:16" ht="15" customHeight="1">
      <c r="A199" s="67"/>
      <c r="B199" s="69"/>
      <c r="C199" s="71"/>
      <c r="D199" s="73"/>
      <c r="E199" s="4">
        <v>110</v>
      </c>
      <c r="F199" s="4">
        <v>342</v>
      </c>
      <c r="G199" s="4">
        <f t="shared" si="3"/>
        <v>232</v>
      </c>
      <c r="H199" s="75"/>
      <c r="I199" s="20"/>
      <c r="J199" s="8" t="s">
        <v>21</v>
      </c>
    </row>
    <row r="200" spans="1:16" ht="15" customHeight="1">
      <c r="A200" s="66">
        <v>90</v>
      </c>
      <c r="B200" s="68" t="s">
        <v>87</v>
      </c>
      <c r="C200" s="70" t="s">
        <v>95</v>
      </c>
      <c r="D200" s="72" t="s">
        <v>40</v>
      </c>
      <c r="E200" s="3">
        <v>1128536</v>
      </c>
      <c r="F200" s="3">
        <v>1119160</v>
      </c>
      <c r="G200" s="3">
        <f t="shared" si="3"/>
        <v>-9376</v>
      </c>
      <c r="H200" s="74" t="s">
        <v>183</v>
      </c>
      <c r="I200" s="19">
        <v>488664</v>
      </c>
      <c r="J200" s="8" t="s">
        <v>20</v>
      </c>
      <c r="K200" s="8" t="s">
        <v>30</v>
      </c>
      <c r="O200" s="22"/>
    </row>
    <row r="201" spans="1:16" ht="15" customHeight="1">
      <c r="A201" s="67"/>
      <c r="B201" s="69"/>
      <c r="C201" s="71"/>
      <c r="D201" s="73"/>
      <c r="E201" s="4">
        <v>691530</v>
      </c>
      <c r="F201" s="4">
        <f>591493+13112+1</f>
        <v>604606</v>
      </c>
      <c r="G201" s="4">
        <f t="shared" si="3"/>
        <v>-86924</v>
      </c>
      <c r="H201" s="75"/>
      <c r="I201" s="20">
        <v>487110</v>
      </c>
      <c r="J201" s="8" t="s">
        <v>21</v>
      </c>
      <c r="K201" s="8" t="s">
        <v>31</v>
      </c>
    </row>
    <row r="202" spans="1:16" ht="15" customHeight="1">
      <c r="A202" s="66">
        <v>91</v>
      </c>
      <c r="B202" s="68" t="s">
        <v>87</v>
      </c>
      <c r="C202" s="70" t="s">
        <v>215</v>
      </c>
      <c r="D202" s="72" t="s">
        <v>40</v>
      </c>
      <c r="E202" s="3">
        <v>154984</v>
      </c>
      <c r="F202" s="3">
        <v>152289</v>
      </c>
      <c r="G202" s="3">
        <f t="shared" si="3"/>
        <v>-2695</v>
      </c>
      <c r="H202" s="74" t="s">
        <v>16</v>
      </c>
      <c r="I202" s="19"/>
      <c r="J202" s="8" t="s">
        <v>20</v>
      </c>
      <c r="N202" s="21"/>
      <c r="O202" s="22"/>
    </row>
    <row r="203" spans="1:16" ht="15" customHeight="1">
      <c r="A203" s="67"/>
      <c r="B203" s="69"/>
      <c r="C203" s="71"/>
      <c r="D203" s="73"/>
      <c r="E203" s="4">
        <v>86954</v>
      </c>
      <c r="F203" s="4">
        <v>84766</v>
      </c>
      <c r="G203" s="4">
        <f t="shared" si="3"/>
        <v>-2188</v>
      </c>
      <c r="H203" s="75"/>
      <c r="I203" s="20"/>
      <c r="J203" s="8" t="s">
        <v>21</v>
      </c>
    </row>
    <row r="204" spans="1:16" ht="15" customHeight="1">
      <c r="A204" s="66">
        <v>92</v>
      </c>
      <c r="B204" s="68" t="s">
        <v>87</v>
      </c>
      <c r="C204" s="70" t="s">
        <v>92</v>
      </c>
      <c r="D204" s="72" t="s">
        <v>40</v>
      </c>
      <c r="E204" s="3">
        <v>5761487</v>
      </c>
      <c r="F204" s="3">
        <v>6277341</v>
      </c>
      <c r="G204" s="3">
        <f t="shared" si="3"/>
        <v>515854</v>
      </c>
      <c r="H204" s="74" t="s">
        <v>16</v>
      </c>
      <c r="I204" s="19"/>
      <c r="J204" s="8" t="s">
        <v>20</v>
      </c>
      <c r="M204" s="21"/>
    </row>
    <row r="205" spans="1:16" ht="15" customHeight="1">
      <c r="A205" s="67"/>
      <c r="B205" s="69"/>
      <c r="C205" s="71"/>
      <c r="D205" s="73"/>
      <c r="E205" s="4">
        <v>4723000</v>
      </c>
      <c r="F205" s="4">
        <f>5224630-2</f>
        <v>5224628</v>
      </c>
      <c r="G205" s="4">
        <f t="shared" si="3"/>
        <v>501628</v>
      </c>
      <c r="H205" s="75"/>
      <c r="I205" s="20"/>
      <c r="J205" s="8" t="s">
        <v>21</v>
      </c>
    </row>
    <row r="206" spans="1:16" ht="15" customHeight="1">
      <c r="A206" s="66">
        <v>93</v>
      </c>
      <c r="B206" s="68" t="s">
        <v>87</v>
      </c>
      <c r="C206" s="70" t="s">
        <v>98</v>
      </c>
      <c r="D206" s="72" t="s">
        <v>40</v>
      </c>
      <c r="E206" s="3">
        <v>20750</v>
      </c>
      <c r="F206" s="3">
        <v>35485</v>
      </c>
      <c r="G206" s="3">
        <f t="shared" si="3"/>
        <v>14735</v>
      </c>
      <c r="H206" s="74" t="s">
        <v>16</v>
      </c>
      <c r="I206" s="19"/>
      <c r="J206" s="8" t="s">
        <v>20</v>
      </c>
      <c r="N206" s="21"/>
    </row>
    <row r="207" spans="1:16" ht="15" customHeight="1">
      <c r="A207" s="67"/>
      <c r="B207" s="69"/>
      <c r="C207" s="71"/>
      <c r="D207" s="73"/>
      <c r="E207" s="4">
        <v>20750</v>
      </c>
      <c r="F207" s="4">
        <v>35485</v>
      </c>
      <c r="G207" s="4">
        <f t="shared" si="3"/>
        <v>14735</v>
      </c>
      <c r="H207" s="75"/>
      <c r="I207" s="20"/>
      <c r="J207" s="8" t="s">
        <v>21</v>
      </c>
    </row>
    <row r="208" spans="1:16" ht="15" customHeight="1">
      <c r="A208" s="66">
        <v>94</v>
      </c>
      <c r="B208" s="68" t="s">
        <v>87</v>
      </c>
      <c r="C208" s="70" t="s">
        <v>101</v>
      </c>
      <c r="D208" s="72" t="s">
        <v>40</v>
      </c>
      <c r="E208" s="3">
        <v>3651</v>
      </c>
      <c r="F208" s="3">
        <v>3415</v>
      </c>
      <c r="G208" s="3">
        <f t="shared" si="3"/>
        <v>-236</v>
      </c>
      <c r="H208" s="74" t="s">
        <v>16</v>
      </c>
      <c r="I208" s="19"/>
      <c r="J208" s="8" t="s">
        <v>20</v>
      </c>
    </row>
    <row r="209" spans="1:14" ht="15" customHeight="1">
      <c r="A209" s="67"/>
      <c r="B209" s="69"/>
      <c r="C209" s="71"/>
      <c r="D209" s="73"/>
      <c r="E209" s="4">
        <v>3651</v>
      </c>
      <c r="F209" s="4">
        <v>3415</v>
      </c>
      <c r="G209" s="4">
        <f t="shared" si="3"/>
        <v>-236</v>
      </c>
      <c r="H209" s="75"/>
      <c r="I209" s="20"/>
      <c r="J209" s="8" t="s">
        <v>21</v>
      </c>
    </row>
    <row r="210" spans="1:14" ht="15" customHeight="1">
      <c r="A210" s="66">
        <v>95</v>
      </c>
      <c r="B210" s="68" t="s">
        <v>87</v>
      </c>
      <c r="C210" s="70" t="s">
        <v>99</v>
      </c>
      <c r="D210" s="72" t="s">
        <v>40</v>
      </c>
      <c r="E210" s="3">
        <v>14749</v>
      </c>
      <c r="F210" s="3">
        <v>17616</v>
      </c>
      <c r="G210" s="3">
        <f t="shared" si="3"/>
        <v>2867</v>
      </c>
      <c r="H210" s="74" t="s">
        <v>16</v>
      </c>
      <c r="I210" s="19"/>
      <c r="J210" s="8" t="s">
        <v>20</v>
      </c>
    </row>
    <row r="211" spans="1:14" ht="15" customHeight="1">
      <c r="A211" s="67"/>
      <c r="B211" s="69"/>
      <c r="C211" s="71"/>
      <c r="D211" s="73"/>
      <c r="E211" s="4">
        <v>14749</v>
      </c>
      <c r="F211" s="4">
        <v>17616</v>
      </c>
      <c r="G211" s="4">
        <f t="shared" si="3"/>
        <v>2867</v>
      </c>
      <c r="H211" s="75"/>
      <c r="I211" s="20"/>
      <c r="J211" s="8" t="s">
        <v>21</v>
      </c>
    </row>
    <row r="212" spans="1:14" ht="15" customHeight="1">
      <c r="A212" s="66">
        <v>96</v>
      </c>
      <c r="B212" s="68" t="s">
        <v>87</v>
      </c>
      <c r="C212" s="70" t="s">
        <v>97</v>
      </c>
      <c r="D212" s="72" t="s">
        <v>40</v>
      </c>
      <c r="E212" s="3">
        <v>48700</v>
      </c>
      <c r="F212" s="3">
        <v>48700</v>
      </c>
      <c r="G212" s="3">
        <f t="shared" si="3"/>
        <v>0</v>
      </c>
      <c r="H212" s="74" t="s">
        <v>16</v>
      </c>
      <c r="I212" s="19"/>
      <c r="J212" s="8" t="s">
        <v>20</v>
      </c>
      <c r="M212" s="21"/>
    </row>
    <row r="213" spans="1:14" ht="15" customHeight="1">
      <c r="A213" s="67"/>
      <c r="B213" s="69"/>
      <c r="C213" s="71"/>
      <c r="D213" s="73"/>
      <c r="E213" s="4">
        <v>48700</v>
      </c>
      <c r="F213" s="4">
        <v>48700</v>
      </c>
      <c r="G213" s="4">
        <f t="shared" si="3"/>
        <v>0</v>
      </c>
      <c r="H213" s="75"/>
      <c r="I213" s="20"/>
      <c r="J213" s="8" t="s">
        <v>21</v>
      </c>
      <c r="N213" s="21"/>
    </row>
    <row r="214" spans="1:14" ht="15" customHeight="1">
      <c r="A214" s="66">
        <v>97</v>
      </c>
      <c r="B214" s="68" t="s">
        <v>87</v>
      </c>
      <c r="C214" s="93" t="s">
        <v>216</v>
      </c>
      <c r="D214" s="72" t="s">
        <v>217</v>
      </c>
      <c r="E214" s="3">
        <v>163943</v>
      </c>
      <c r="F214" s="3">
        <v>154440</v>
      </c>
      <c r="G214" s="3">
        <f>F214-E214</f>
        <v>-9503</v>
      </c>
      <c r="H214" s="74" t="s">
        <v>16</v>
      </c>
      <c r="I214" s="19"/>
      <c r="J214" s="8" t="s">
        <v>20</v>
      </c>
    </row>
    <row r="215" spans="1:14" ht="15" customHeight="1">
      <c r="A215" s="67"/>
      <c r="B215" s="69"/>
      <c r="C215" s="94"/>
      <c r="D215" s="73"/>
      <c r="E215" s="4">
        <v>106813</v>
      </c>
      <c r="F215" s="4">
        <f>106945</f>
        <v>106945</v>
      </c>
      <c r="G215" s="4">
        <f>F215-E215</f>
        <v>132</v>
      </c>
      <c r="H215" s="75"/>
      <c r="I215" s="20"/>
      <c r="J215" s="8" t="s">
        <v>21</v>
      </c>
    </row>
    <row r="216" spans="1:14" ht="15" customHeight="1">
      <c r="A216" s="66">
        <v>98</v>
      </c>
      <c r="B216" s="68" t="s">
        <v>87</v>
      </c>
      <c r="C216" s="70" t="s">
        <v>90</v>
      </c>
      <c r="D216" s="72" t="s">
        <v>47</v>
      </c>
      <c r="E216" s="3">
        <v>1298</v>
      </c>
      <c r="F216" s="3">
        <v>907</v>
      </c>
      <c r="G216" s="3">
        <f t="shared" ref="G216:G235" si="4">F216-E216</f>
        <v>-391</v>
      </c>
      <c r="H216" s="74" t="s">
        <v>16</v>
      </c>
      <c r="I216" s="19"/>
      <c r="J216" s="8" t="s">
        <v>20</v>
      </c>
    </row>
    <row r="217" spans="1:14" ht="15" customHeight="1">
      <c r="A217" s="67"/>
      <c r="B217" s="69"/>
      <c r="C217" s="71"/>
      <c r="D217" s="73"/>
      <c r="E217" s="4">
        <v>657</v>
      </c>
      <c r="F217" s="4">
        <v>455</v>
      </c>
      <c r="G217" s="4">
        <f t="shared" si="4"/>
        <v>-202</v>
      </c>
      <c r="H217" s="75"/>
      <c r="I217" s="20"/>
      <c r="J217" s="8" t="s">
        <v>21</v>
      </c>
    </row>
    <row r="218" spans="1:14" ht="15" customHeight="1">
      <c r="A218" s="66">
        <v>99</v>
      </c>
      <c r="B218" s="68" t="s">
        <v>87</v>
      </c>
      <c r="C218" s="70" t="s">
        <v>100</v>
      </c>
      <c r="D218" s="72" t="s">
        <v>40</v>
      </c>
      <c r="E218" s="3">
        <v>4614</v>
      </c>
      <c r="F218" s="3">
        <v>8522</v>
      </c>
      <c r="G218" s="3">
        <f t="shared" si="4"/>
        <v>3908</v>
      </c>
      <c r="H218" s="74" t="s">
        <v>16</v>
      </c>
      <c r="I218" s="19"/>
      <c r="J218" s="8" t="s">
        <v>20</v>
      </c>
    </row>
    <row r="219" spans="1:14" ht="15" customHeight="1">
      <c r="A219" s="67"/>
      <c r="B219" s="69"/>
      <c r="C219" s="71"/>
      <c r="D219" s="73"/>
      <c r="E219" s="4">
        <v>4614</v>
      </c>
      <c r="F219" s="4">
        <v>8522</v>
      </c>
      <c r="G219" s="4">
        <f t="shared" si="4"/>
        <v>3908</v>
      </c>
      <c r="H219" s="75"/>
      <c r="I219" s="20"/>
      <c r="J219" s="8" t="s">
        <v>21</v>
      </c>
    </row>
    <row r="220" spans="1:14" ht="15" customHeight="1">
      <c r="A220" s="66">
        <v>100</v>
      </c>
      <c r="B220" s="68" t="s">
        <v>87</v>
      </c>
      <c r="C220" s="70" t="s">
        <v>107</v>
      </c>
      <c r="D220" s="72" t="s">
        <v>41</v>
      </c>
      <c r="E220" s="3">
        <v>333936</v>
      </c>
      <c r="F220" s="3">
        <v>107359</v>
      </c>
      <c r="G220" s="3">
        <f t="shared" si="4"/>
        <v>-226577</v>
      </c>
      <c r="H220" s="74" t="s">
        <v>16</v>
      </c>
      <c r="I220" s="19"/>
      <c r="J220" s="8" t="s">
        <v>20</v>
      </c>
    </row>
    <row r="221" spans="1:14" ht="15" customHeight="1">
      <c r="A221" s="67"/>
      <c r="B221" s="69"/>
      <c r="C221" s="71"/>
      <c r="D221" s="73"/>
      <c r="E221" s="4">
        <v>0</v>
      </c>
      <c r="F221" s="4">
        <v>0</v>
      </c>
      <c r="G221" s="4">
        <f t="shared" si="4"/>
        <v>0</v>
      </c>
      <c r="H221" s="75"/>
      <c r="I221" s="20"/>
      <c r="J221" s="8" t="s">
        <v>21</v>
      </c>
    </row>
    <row r="222" spans="1:14" ht="15" customHeight="1">
      <c r="A222" s="66">
        <v>101</v>
      </c>
      <c r="B222" s="68" t="s">
        <v>87</v>
      </c>
      <c r="C222" s="70" t="s">
        <v>109</v>
      </c>
      <c r="D222" s="72" t="s">
        <v>41</v>
      </c>
      <c r="E222" s="3">
        <v>251600</v>
      </c>
      <c r="F222" s="3">
        <v>3560</v>
      </c>
      <c r="G222" s="3">
        <f t="shared" si="4"/>
        <v>-248040</v>
      </c>
      <c r="H222" s="74" t="s">
        <v>16</v>
      </c>
      <c r="I222" s="19"/>
      <c r="J222" s="8" t="s">
        <v>20</v>
      </c>
    </row>
    <row r="223" spans="1:14" ht="15" customHeight="1">
      <c r="A223" s="67"/>
      <c r="B223" s="69"/>
      <c r="C223" s="71"/>
      <c r="D223" s="73"/>
      <c r="E223" s="4">
        <v>0</v>
      </c>
      <c r="F223" s="4">
        <v>0</v>
      </c>
      <c r="G223" s="4">
        <f t="shared" si="4"/>
        <v>0</v>
      </c>
      <c r="H223" s="75"/>
      <c r="I223" s="20"/>
      <c r="J223" s="8" t="s">
        <v>21</v>
      </c>
    </row>
    <row r="224" spans="1:14" ht="15" customHeight="1">
      <c r="A224" s="66">
        <v>102</v>
      </c>
      <c r="B224" s="68" t="s">
        <v>87</v>
      </c>
      <c r="C224" s="70" t="s">
        <v>114</v>
      </c>
      <c r="D224" s="72" t="s">
        <v>41</v>
      </c>
      <c r="E224" s="3">
        <v>33029</v>
      </c>
      <c r="F224" s="3">
        <v>13592</v>
      </c>
      <c r="G224" s="3">
        <f t="shared" si="4"/>
        <v>-19437</v>
      </c>
      <c r="H224" s="74" t="s">
        <v>16</v>
      </c>
      <c r="I224" s="19"/>
      <c r="J224" s="8" t="s">
        <v>20</v>
      </c>
    </row>
    <row r="225" spans="1:13" ht="15" customHeight="1">
      <c r="A225" s="67"/>
      <c r="B225" s="69"/>
      <c r="C225" s="71"/>
      <c r="D225" s="73"/>
      <c r="E225" s="4">
        <v>0</v>
      </c>
      <c r="F225" s="4">
        <v>0</v>
      </c>
      <c r="G225" s="4">
        <f t="shared" si="4"/>
        <v>0</v>
      </c>
      <c r="H225" s="75"/>
      <c r="I225" s="20"/>
      <c r="J225" s="8" t="s">
        <v>21</v>
      </c>
    </row>
    <row r="226" spans="1:13" ht="15" customHeight="1">
      <c r="A226" s="66">
        <v>103</v>
      </c>
      <c r="B226" s="68" t="s">
        <v>87</v>
      </c>
      <c r="C226" s="70" t="s">
        <v>37</v>
      </c>
      <c r="D226" s="72" t="s">
        <v>38</v>
      </c>
      <c r="E226" s="3">
        <v>18576</v>
      </c>
      <c r="F226" s="3">
        <v>14650</v>
      </c>
      <c r="G226" s="3">
        <f t="shared" si="4"/>
        <v>-3926</v>
      </c>
      <c r="H226" s="74" t="s">
        <v>16</v>
      </c>
      <c r="I226" s="19"/>
      <c r="J226" s="8" t="s">
        <v>20</v>
      </c>
    </row>
    <row r="227" spans="1:13" ht="15" customHeight="1">
      <c r="A227" s="67"/>
      <c r="B227" s="69"/>
      <c r="C227" s="71"/>
      <c r="D227" s="73"/>
      <c r="E227" s="4">
        <v>18576</v>
      </c>
      <c r="F227" s="4">
        <v>14650</v>
      </c>
      <c r="G227" s="4">
        <f t="shared" si="4"/>
        <v>-3926</v>
      </c>
      <c r="H227" s="75"/>
      <c r="I227" s="20"/>
      <c r="J227" s="8" t="s">
        <v>21</v>
      </c>
    </row>
    <row r="228" spans="1:13" ht="15" customHeight="1">
      <c r="A228" s="66">
        <v>104</v>
      </c>
      <c r="B228" s="68" t="s">
        <v>87</v>
      </c>
      <c r="C228" s="70" t="s">
        <v>91</v>
      </c>
      <c r="D228" s="72" t="s">
        <v>38</v>
      </c>
      <c r="E228" s="3">
        <v>7002</v>
      </c>
      <c r="F228" s="3">
        <v>26672</v>
      </c>
      <c r="G228" s="3">
        <f t="shared" si="4"/>
        <v>19670</v>
      </c>
      <c r="H228" s="74" t="s">
        <v>16</v>
      </c>
      <c r="I228" s="19"/>
      <c r="J228" s="8" t="s">
        <v>20</v>
      </c>
    </row>
    <row r="229" spans="1:13" ht="15" customHeight="1">
      <c r="A229" s="67"/>
      <c r="B229" s="69"/>
      <c r="C229" s="71"/>
      <c r="D229" s="73"/>
      <c r="E229" s="4">
        <v>7002</v>
      </c>
      <c r="F229" s="4">
        <v>26672</v>
      </c>
      <c r="G229" s="4">
        <f t="shared" si="4"/>
        <v>19670</v>
      </c>
      <c r="H229" s="75"/>
      <c r="I229" s="20"/>
      <c r="J229" s="8" t="s">
        <v>21</v>
      </c>
    </row>
    <row r="230" spans="1:13" ht="15" customHeight="1">
      <c r="A230" s="66">
        <v>105</v>
      </c>
      <c r="B230" s="68" t="s">
        <v>87</v>
      </c>
      <c r="C230" s="70" t="s">
        <v>39</v>
      </c>
      <c r="D230" s="72" t="s">
        <v>38</v>
      </c>
      <c r="E230" s="3">
        <v>37096</v>
      </c>
      <c r="F230" s="3">
        <v>487</v>
      </c>
      <c r="G230" s="3">
        <f t="shared" si="4"/>
        <v>-36609</v>
      </c>
      <c r="H230" s="74" t="s">
        <v>16</v>
      </c>
      <c r="I230" s="19"/>
      <c r="J230" s="8" t="s">
        <v>20</v>
      </c>
    </row>
    <row r="231" spans="1:13" ht="15" customHeight="1">
      <c r="A231" s="67"/>
      <c r="B231" s="69"/>
      <c r="C231" s="71"/>
      <c r="D231" s="73"/>
      <c r="E231" s="4">
        <v>37096</v>
      </c>
      <c r="F231" s="4">
        <v>487</v>
      </c>
      <c r="G231" s="4">
        <f t="shared" si="4"/>
        <v>-36609</v>
      </c>
      <c r="H231" s="75"/>
      <c r="I231" s="20"/>
      <c r="J231" s="8" t="s">
        <v>21</v>
      </c>
    </row>
    <row r="232" spans="1:13" ht="15" customHeight="1">
      <c r="A232" s="66">
        <v>106</v>
      </c>
      <c r="B232" s="68" t="s">
        <v>87</v>
      </c>
      <c r="C232" s="70" t="s">
        <v>49</v>
      </c>
      <c r="D232" s="72" t="s">
        <v>38</v>
      </c>
      <c r="E232" s="3">
        <v>29900</v>
      </c>
      <c r="F232" s="3">
        <v>36408</v>
      </c>
      <c r="G232" s="3">
        <f t="shared" si="4"/>
        <v>6508</v>
      </c>
      <c r="H232" s="74" t="s">
        <v>16</v>
      </c>
      <c r="I232" s="19"/>
      <c r="J232" s="8" t="s">
        <v>20</v>
      </c>
    </row>
    <row r="233" spans="1:13" ht="15" customHeight="1">
      <c r="A233" s="67"/>
      <c r="B233" s="69"/>
      <c r="C233" s="71"/>
      <c r="D233" s="73"/>
      <c r="E233" s="4">
        <v>29900</v>
      </c>
      <c r="F233" s="4">
        <v>36408</v>
      </c>
      <c r="G233" s="4">
        <f t="shared" si="4"/>
        <v>6508</v>
      </c>
      <c r="H233" s="75"/>
      <c r="I233" s="20"/>
      <c r="J233" s="8" t="s">
        <v>21</v>
      </c>
    </row>
    <row r="234" spans="1:13" ht="15" customHeight="1">
      <c r="A234" s="66">
        <v>107</v>
      </c>
      <c r="B234" s="68" t="s">
        <v>87</v>
      </c>
      <c r="C234" s="70" t="s">
        <v>46</v>
      </c>
      <c r="D234" s="72" t="s">
        <v>38</v>
      </c>
      <c r="E234" s="3">
        <v>37916</v>
      </c>
      <c r="F234" s="3">
        <v>1077</v>
      </c>
      <c r="G234" s="3">
        <f t="shared" si="4"/>
        <v>-36839</v>
      </c>
      <c r="H234" s="74" t="s">
        <v>16</v>
      </c>
      <c r="I234" s="19"/>
      <c r="J234" s="8" t="s">
        <v>20</v>
      </c>
    </row>
    <row r="235" spans="1:13" ht="15" customHeight="1">
      <c r="A235" s="67"/>
      <c r="B235" s="69"/>
      <c r="C235" s="71"/>
      <c r="D235" s="73"/>
      <c r="E235" s="4">
        <v>37261</v>
      </c>
      <c r="F235" s="4">
        <v>441</v>
      </c>
      <c r="G235" s="4">
        <f t="shared" si="4"/>
        <v>-36820</v>
      </c>
      <c r="H235" s="75"/>
      <c r="I235" s="20"/>
      <c r="J235" s="8" t="s">
        <v>21</v>
      </c>
    </row>
    <row r="236" spans="1:13" ht="15" customHeight="1">
      <c r="A236" s="66">
        <v>108</v>
      </c>
      <c r="B236" s="68" t="s">
        <v>87</v>
      </c>
      <c r="C236" s="70" t="s">
        <v>72</v>
      </c>
      <c r="D236" s="72" t="s">
        <v>217</v>
      </c>
      <c r="E236" s="3">
        <v>19652</v>
      </c>
      <c r="F236" s="3">
        <v>19961</v>
      </c>
      <c r="G236" s="3">
        <f>F236-E236</f>
        <v>309</v>
      </c>
      <c r="H236" s="74" t="s">
        <v>16</v>
      </c>
      <c r="I236" s="19"/>
      <c r="J236" s="8" t="s">
        <v>20</v>
      </c>
    </row>
    <row r="237" spans="1:13" ht="15" customHeight="1">
      <c r="A237" s="67"/>
      <c r="B237" s="69"/>
      <c r="C237" s="71"/>
      <c r="D237" s="73"/>
      <c r="E237" s="4">
        <v>16378</v>
      </c>
      <c r="F237" s="4">
        <v>16335</v>
      </c>
      <c r="G237" s="4">
        <f>F237-E237</f>
        <v>-43</v>
      </c>
      <c r="H237" s="75"/>
      <c r="I237" s="20"/>
      <c r="J237" s="8" t="s">
        <v>21</v>
      </c>
      <c r="M237" s="21"/>
    </row>
    <row r="238" spans="1:13" ht="15" customHeight="1">
      <c r="A238" s="87" t="s">
        <v>120</v>
      </c>
      <c r="B238" s="88"/>
      <c r="C238" s="88"/>
      <c r="D238" s="89"/>
      <c r="E238" s="3">
        <f>SUMIF($J$148:$J$237, J148, E148:E237)</f>
        <v>48135820</v>
      </c>
      <c r="F238" s="3">
        <f>SUMIF($J$148:$J$237, J148, F148:F237)</f>
        <v>48378822</v>
      </c>
      <c r="G238" s="3">
        <f t="shared" ref="G238:G303" si="5">F238-E238</f>
        <v>243002</v>
      </c>
      <c r="H238" s="74"/>
      <c r="I238" s="19"/>
    </row>
    <row r="239" spans="1:13" ht="15" customHeight="1">
      <c r="A239" s="90"/>
      <c r="B239" s="91"/>
      <c r="C239" s="91"/>
      <c r="D239" s="92"/>
      <c r="E239" s="4">
        <f>SUMIF($J$148:$J$237, J149, E148:E237)</f>
        <v>42641326</v>
      </c>
      <c r="F239" s="4">
        <f>SUMIF($J$148:$J$237, J149, F148:F237)</f>
        <v>42143635</v>
      </c>
      <c r="G239" s="4">
        <f t="shared" si="5"/>
        <v>-497691</v>
      </c>
      <c r="H239" s="75"/>
      <c r="I239" s="20"/>
    </row>
    <row r="240" spans="1:13" ht="15" customHeight="1">
      <c r="A240" s="66">
        <v>109</v>
      </c>
      <c r="B240" s="68" t="s">
        <v>121</v>
      </c>
      <c r="C240" s="70" t="s">
        <v>218</v>
      </c>
      <c r="D240" s="72" t="s">
        <v>36</v>
      </c>
      <c r="E240" s="3">
        <v>806001</v>
      </c>
      <c r="F240" s="3">
        <v>808602</v>
      </c>
      <c r="G240" s="3">
        <f t="shared" si="5"/>
        <v>2601</v>
      </c>
      <c r="H240" s="74" t="s">
        <v>16</v>
      </c>
      <c r="I240" s="19"/>
      <c r="J240" s="8" t="s">
        <v>20</v>
      </c>
    </row>
    <row r="241" spans="1:14" ht="15" customHeight="1">
      <c r="A241" s="67"/>
      <c r="B241" s="69"/>
      <c r="C241" s="71"/>
      <c r="D241" s="73"/>
      <c r="E241" s="4">
        <v>229594</v>
      </c>
      <c r="F241" s="4">
        <f>228604+1513-20</f>
        <v>230097</v>
      </c>
      <c r="G241" s="4">
        <f t="shared" si="5"/>
        <v>503</v>
      </c>
      <c r="H241" s="75"/>
      <c r="I241" s="20"/>
      <c r="J241" s="8" t="s">
        <v>21</v>
      </c>
    </row>
    <row r="242" spans="1:14" ht="15" customHeight="1">
      <c r="A242" s="66">
        <v>110</v>
      </c>
      <c r="B242" s="68" t="s">
        <v>121</v>
      </c>
      <c r="C242" s="70" t="s">
        <v>219</v>
      </c>
      <c r="D242" s="72" t="s">
        <v>36</v>
      </c>
      <c r="E242" s="3">
        <v>180796</v>
      </c>
      <c r="F242" s="3">
        <v>187190</v>
      </c>
      <c r="G242" s="3">
        <f t="shared" si="5"/>
        <v>6394</v>
      </c>
      <c r="H242" s="74" t="s">
        <v>16</v>
      </c>
      <c r="I242" s="19"/>
      <c r="J242" s="8" t="s">
        <v>20</v>
      </c>
    </row>
    <row r="243" spans="1:14" ht="15" customHeight="1">
      <c r="A243" s="67"/>
      <c r="B243" s="69"/>
      <c r="C243" s="71"/>
      <c r="D243" s="73"/>
      <c r="E243" s="4">
        <v>53396</v>
      </c>
      <c r="F243" s="4">
        <v>55475</v>
      </c>
      <c r="G243" s="4">
        <f t="shared" si="5"/>
        <v>2079</v>
      </c>
      <c r="H243" s="75"/>
      <c r="I243" s="20"/>
      <c r="J243" s="8" t="s">
        <v>21</v>
      </c>
      <c r="M243" s="21"/>
    </row>
    <row r="244" spans="1:14" ht="15" customHeight="1">
      <c r="A244" s="66">
        <v>111</v>
      </c>
      <c r="B244" s="68" t="s">
        <v>121</v>
      </c>
      <c r="C244" s="70" t="s">
        <v>122</v>
      </c>
      <c r="D244" s="72" t="s">
        <v>36</v>
      </c>
      <c r="E244" s="3">
        <v>161668</v>
      </c>
      <c r="F244" s="3">
        <v>161642</v>
      </c>
      <c r="G244" s="3">
        <f t="shared" si="5"/>
        <v>-26</v>
      </c>
      <c r="H244" s="74" t="s">
        <v>16</v>
      </c>
      <c r="I244" s="19"/>
      <c r="J244" s="8" t="s">
        <v>20</v>
      </c>
    </row>
    <row r="245" spans="1:14" ht="15" customHeight="1">
      <c r="A245" s="67"/>
      <c r="B245" s="69"/>
      <c r="C245" s="71"/>
      <c r="D245" s="73"/>
      <c r="E245" s="4">
        <v>47863</v>
      </c>
      <c r="F245" s="4">
        <v>47854</v>
      </c>
      <c r="G245" s="4">
        <f t="shared" si="5"/>
        <v>-9</v>
      </c>
      <c r="H245" s="75"/>
      <c r="I245" s="20"/>
      <c r="J245" s="8" t="s">
        <v>21</v>
      </c>
      <c r="M245" s="21"/>
      <c r="N245" s="21"/>
    </row>
    <row r="246" spans="1:14" ht="15" customHeight="1">
      <c r="A246" s="66">
        <v>112</v>
      </c>
      <c r="B246" s="68" t="s">
        <v>121</v>
      </c>
      <c r="C246" s="70" t="s">
        <v>123</v>
      </c>
      <c r="D246" s="72" t="s">
        <v>36</v>
      </c>
      <c r="E246" s="3">
        <v>86444</v>
      </c>
      <c r="F246" s="3">
        <v>86444</v>
      </c>
      <c r="G246" s="3">
        <f t="shared" si="5"/>
        <v>0</v>
      </c>
      <c r="H246" s="74" t="s">
        <v>16</v>
      </c>
      <c r="I246" s="19"/>
      <c r="J246" s="8" t="s">
        <v>20</v>
      </c>
    </row>
    <row r="247" spans="1:14" ht="15" customHeight="1">
      <c r="A247" s="67"/>
      <c r="B247" s="69"/>
      <c r="C247" s="71"/>
      <c r="D247" s="73"/>
      <c r="E247" s="4">
        <v>21644</v>
      </c>
      <c r="F247" s="4">
        <v>27944</v>
      </c>
      <c r="G247" s="4">
        <f t="shared" si="5"/>
        <v>6300</v>
      </c>
      <c r="H247" s="75"/>
      <c r="I247" s="20"/>
      <c r="J247" s="8" t="s">
        <v>21</v>
      </c>
    </row>
    <row r="248" spans="1:14" ht="15" customHeight="1">
      <c r="A248" s="66">
        <v>113</v>
      </c>
      <c r="B248" s="68" t="s">
        <v>121</v>
      </c>
      <c r="C248" s="70" t="s">
        <v>124</v>
      </c>
      <c r="D248" s="72" t="s">
        <v>36</v>
      </c>
      <c r="E248" s="3">
        <v>64819</v>
      </c>
      <c r="F248" s="3">
        <v>37829</v>
      </c>
      <c r="G248" s="3">
        <f t="shared" si="5"/>
        <v>-26990</v>
      </c>
      <c r="H248" s="74" t="s">
        <v>16</v>
      </c>
      <c r="I248" s="19"/>
      <c r="J248" s="8" t="s">
        <v>20</v>
      </c>
    </row>
    <row r="249" spans="1:14" ht="15" customHeight="1">
      <c r="A249" s="67"/>
      <c r="B249" s="69"/>
      <c r="C249" s="71"/>
      <c r="D249" s="73"/>
      <c r="E249" s="4">
        <v>19741</v>
      </c>
      <c r="F249" s="4">
        <v>11517</v>
      </c>
      <c r="G249" s="4">
        <f t="shared" si="5"/>
        <v>-8224</v>
      </c>
      <c r="H249" s="75"/>
      <c r="I249" s="20"/>
      <c r="J249" s="8" t="s">
        <v>21</v>
      </c>
    </row>
    <row r="250" spans="1:14" ht="15" customHeight="1">
      <c r="A250" s="66">
        <v>114</v>
      </c>
      <c r="B250" s="68" t="s">
        <v>121</v>
      </c>
      <c r="C250" s="70" t="s">
        <v>220</v>
      </c>
      <c r="D250" s="72" t="s">
        <v>36</v>
      </c>
      <c r="E250" s="3">
        <v>54385</v>
      </c>
      <c r="F250" s="3">
        <v>39270</v>
      </c>
      <c r="G250" s="3">
        <f t="shared" si="5"/>
        <v>-15115</v>
      </c>
      <c r="H250" s="74" t="s">
        <v>16</v>
      </c>
      <c r="I250" s="19"/>
      <c r="J250" s="8" t="s">
        <v>20</v>
      </c>
    </row>
    <row r="251" spans="1:14" ht="15" customHeight="1">
      <c r="A251" s="67"/>
      <c r="B251" s="69"/>
      <c r="C251" s="71"/>
      <c r="D251" s="73"/>
      <c r="E251" s="4">
        <v>51925</v>
      </c>
      <c r="F251" s="4">
        <v>32491</v>
      </c>
      <c r="G251" s="4">
        <f t="shared" si="5"/>
        <v>-19434</v>
      </c>
      <c r="H251" s="75"/>
      <c r="I251" s="20"/>
      <c r="J251" s="8" t="s">
        <v>21</v>
      </c>
    </row>
    <row r="252" spans="1:14" ht="15" customHeight="1">
      <c r="A252" s="66">
        <v>115</v>
      </c>
      <c r="B252" s="68" t="s">
        <v>121</v>
      </c>
      <c r="C252" s="70" t="s">
        <v>37</v>
      </c>
      <c r="D252" s="72" t="s">
        <v>38</v>
      </c>
      <c r="E252" s="3">
        <v>5428</v>
      </c>
      <c r="F252" s="3">
        <v>6126</v>
      </c>
      <c r="G252" s="3">
        <f t="shared" si="5"/>
        <v>698</v>
      </c>
      <c r="H252" s="74" t="s">
        <v>16</v>
      </c>
      <c r="I252" s="19"/>
      <c r="J252" s="8" t="s">
        <v>20</v>
      </c>
    </row>
    <row r="253" spans="1:14" ht="15" customHeight="1">
      <c r="A253" s="67"/>
      <c r="B253" s="69"/>
      <c r="C253" s="71"/>
      <c r="D253" s="73"/>
      <c r="E253" s="4">
        <v>5428</v>
      </c>
      <c r="F253" s="4">
        <v>6126</v>
      </c>
      <c r="G253" s="4">
        <f t="shared" si="5"/>
        <v>698</v>
      </c>
      <c r="H253" s="75"/>
      <c r="I253" s="20"/>
      <c r="J253" s="8" t="s">
        <v>21</v>
      </c>
    </row>
    <row r="254" spans="1:14" ht="15" customHeight="1">
      <c r="A254" s="66">
        <v>116</v>
      </c>
      <c r="B254" s="68" t="s">
        <v>121</v>
      </c>
      <c r="C254" s="70" t="s">
        <v>91</v>
      </c>
      <c r="D254" s="72" t="s">
        <v>38</v>
      </c>
      <c r="E254" s="3">
        <v>175</v>
      </c>
      <c r="F254" s="3">
        <v>214</v>
      </c>
      <c r="G254" s="3">
        <f t="shared" si="5"/>
        <v>39</v>
      </c>
      <c r="H254" s="74" t="s">
        <v>16</v>
      </c>
      <c r="I254" s="19"/>
      <c r="J254" s="8" t="s">
        <v>20</v>
      </c>
      <c r="M254" s="21"/>
    </row>
    <row r="255" spans="1:14" ht="15" customHeight="1">
      <c r="A255" s="67"/>
      <c r="B255" s="69"/>
      <c r="C255" s="71"/>
      <c r="D255" s="73"/>
      <c r="E255" s="4">
        <v>175</v>
      </c>
      <c r="F255" s="4">
        <v>214</v>
      </c>
      <c r="G255" s="4">
        <f t="shared" si="5"/>
        <v>39</v>
      </c>
      <c r="H255" s="75"/>
      <c r="I255" s="20"/>
      <c r="J255" s="8" t="s">
        <v>21</v>
      </c>
    </row>
    <row r="256" spans="1:14" ht="15" customHeight="1">
      <c r="A256" s="66">
        <v>117</v>
      </c>
      <c r="B256" s="68" t="s">
        <v>121</v>
      </c>
      <c r="C256" s="70" t="s">
        <v>39</v>
      </c>
      <c r="D256" s="72" t="s">
        <v>38</v>
      </c>
      <c r="E256" s="3">
        <v>5922</v>
      </c>
      <c r="F256" s="3">
        <v>70</v>
      </c>
      <c r="G256" s="3">
        <f t="shared" si="5"/>
        <v>-5852</v>
      </c>
      <c r="H256" s="74" t="s">
        <v>16</v>
      </c>
      <c r="I256" s="19"/>
      <c r="J256" s="8" t="s">
        <v>20</v>
      </c>
    </row>
    <row r="257" spans="1:15" ht="15" customHeight="1">
      <c r="A257" s="67"/>
      <c r="B257" s="69"/>
      <c r="C257" s="71"/>
      <c r="D257" s="73"/>
      <c r="E257" s="4">
        <v>5922</v>
      </c>
      <c r="F257" s="4">
        <v>70</v>
      </c>
      <c r="G257" s="4">
        <f t="shared" si="5"/>
        <v>-5852</v>
      </c>
      <c r="H257" s="75"/>
      <c r="I257" s="20"/>
      <c r="J257" s="8" t="s">
        <v>21</v>
      </c>
    </row>
    <row r="258" spans="1:15" ht="15" customHeight="1">
      <c r="A258" s="66">
        <v>118</v>
      </c>
      <c r="B258" s="68" t="s">
        <v>121</v>
      </c>
      <c r="C258" s="70" t="s">
        <v>72</v>
      </c>
      <c r="D258" s="72" t="s">
        <v>36</v>
      </c>
      <c r="E258" s="3">
        <v>200698</v>
      </c>
      <c r="F258" s="3">
        <v>100105</v>
      </c>
      <c r="G258" s="3">
        <f>F258-E258</f>
        <v>-100593</v>
      </c>
      <c r="H258" s="74" t="s">
        <v>16</v>
      </c>
      <c r="I258" s="19"/>
      <c r="J258" s="8" t="s">
        <v>20</v>
      </c>
    </row>
    <row r="259" spans="1:15" ht="15" customHeight="1">
      <c r="A259" s="67"/>
      <c r="B259" s="69"/>
      <c r="C259" s="71"/>
      <c r="D259" s="73"/>
      <c r="E259" s="4">
        <v>200698</v>
      </c>
      <c r="F259" s="4">
        <v>100105</v>
      </c>
      <c r="G259" s="4">
        <f>F259-E259</f>
        <v>-100593</v>
      </c>
      <c r="H259" s="75"/>
      <c r="I259" s="20"/>
      <c r="J259" s="8" t="s">
        <v>21</v>
      </c>
    </row>
    <row r="260" spans="1:15" ht="15" customHeight="1">
      <c r="A260" s="87" t="s">
        <v>125</v>
      </c>
      <c r="B260" s="88"/>
      <c r="C260" s="88"/>
      <c r="D260" s="89"/>
      <c r="E260" s="3">
        <f>SUMIF($J$240:$J$259, J240, E240:E259)</f>
        <v>1566336</v>
      </c>
      <c r="F260" s="3">
        <f>SUMIF($J$240:$J$259, J240, F240:F259)</f>
        <v>1427492</v>
      </c>
      <c r="G260" s="3">
        <f t="shared" si="5"/>
        <v>-138844</v>
      </c>
      <c r="H260" s="74"/>
      <c r="I260" s="19"/>
    </row>
    <row r="261" spans="1:15" ht="15" customHeight="1">
      <c r="A261" s="90"/>
      <c r="B261" s="91"/>
      <c r="C261" s="91"/>
      <c r="D261" s="92"/>
      <c r="E261" s="4">
        <f>SUMIF($J$240:$J$259, J241, E240:E259)</f>
        <v>636386</v>
      </c>
      <c r="F261" s="4">
        <f>SUMIF($J$240:$J$259, J241, F240:F259)</f>
        <v>511893</v>
      </c>
      <c r="G261" s="4">
        <f t="shared" si="5"/>
        <v>-124493</v>
      </c>
      <c r="H261" s="75"/>
      <c r="I261" s="20"/>
    </row>
    <row r="262" spans="1:15" ht="15" customHeight="1">
      <c r="A262" s="66">
        <v>119</v>
      </c>
      <c r="B262" s="68" t="s">
        <v>126</v>
      </c>
      <c r="C262" s="70" t="s">
        <v>127</v>
      </c>
      <c r="D262" s="72" t="s">
        <v>36</v>
      </c>
      <c r="E262" s="3">
        <v>478195</v>
      </c>
      <c r="F262" s="3">
        <v>460480</v>
      </c>
      <c r="G262" s="3">
        <f t="shared" si="5"/>
        <v>-17715</v>
      </c>
      <c r="H262" s="74" t="s">
        <v>16</v>
      </c>
      <c r="I262" s="19"/>
      <c r="J262" s="8" t="s">
        <v>20</v>
      </c>
    </row>
    <row r="263" spans="1:15" ht="15" customHeight="1">
      <c r="A263" s="67"/>
      <c r="B263" s="69"/>
      <c r="C263" s="71"/>
      <c r="D263" s="73"/>
      <c r="E263" s="4">
        <v>338935</v>
      </c>
      <c r="F263" s="4">
        <v>333068</v>
      </c>
      <c r="G263" s="4">
        <f t="shared" si="5"/>
        <v>-5867</v>
      </c>
      <c r="H263" s="75"/>
      <c r="I263" s="20"/>
      <c r="J263" s="8" t="s">
        <v>21</v>
      </c>
    </row>
    <row r="264" spans="1:15" ht="15" customHeight="1">
      <c r="A264" s="66">
        <v>120</v>
      </c>
      <c r="B264" s="68" t="s">
        <v>126</v>
      </c>
      <c r="C264" s="70" t="s">
        <v>128</v>
      </c>
      <c r="D264" s="72" t="s">
        <v>36</v>
      </c>
      <c r="E264" s="3">
        <v>217037</v>
      </c>
      <c r="F264" s="3">
        <v>210793</v>
      </c>
      <c r="G264" s="3">
        <f t="shared" si="5"/>
        <v>-6244</v>
      </c>
      <c r="H264" s="74" t="s">
        <v>16</v>
      </c>
      <c r="I264" s="19"/>
      <c r="J264" s="8" t="s">
        <v>20</v>
      </c>
    </row>
    <row r="265" spans="1:15" ht="15" customHeight="1">
      <c r="A265" s="67"/>
      <c r="B265" s="69"/>
      <c r="C265" s="71"/>
      <c r="D265" s="73"/>
      <c r="E265" s="4">
        <v>108519</v>
      </c>
      <c r="F265" s="4">
        <v>105397</v>
      </c>
      <c r="G265" s="4">
        <f t="shared" si="5"/>
        <v>-3122</v>
      </c>
      <c r="H265" s="75"/>
      <c r="I265" s="20"/>
      <c r="J265" s="8" t="s">
        <v>21</v>
      </c>
    </row>
    <row r="266" spans="1:15" ht="15" customHeight="1">
      <c r="A266" s="66">
        <v>121</v>
      </c>
      <c r="B266" s="68" t="s">
        <v>126</v>
      </c>
      <c r="C266" s="70" t="s">
        <v>129</v>
      </c>
      <c r="D266" s="72" t="s">
        <v>36</v>
      </c>
      <c r="E266" s="3">
        <v>55404</v>
      </c>
      <c r="F266" s="3">
        <v>301387</v>
      </c>
      <c r="G266" s="3">
        <f t="shared" si="5"/>
        <v>245983</v>
      </c>
      <c r="H266" s="74" t="s">
        <v>16</v>
      </c>
      <c r="I266" s="19"/>
      <c r="J266" s="8" t="s">
        <v>20</v>
      </c>
    </row>
    <row r="267" spans="1:15" ht="15" customHeight="1">
      <c r="A267" s="67"/>
      <c r="B267" s="69"/>
      <c r="C267" s="71"/>
      <c r="D267" s="73"/>
      <c r="E267" s="4">
        <v>6404</v>
      </c>
      <c r="F267" s="4">
        <v>30387</v>
      </c>
      <c r="G267" s="4">
        <f t="shared" si="5"/>
        <v>23983</v>
      </c>
      <c r="H267" s="75"/>
      <c r="I267" s="20"/>
      <c r="J267" s="8" t="s">
        <v>21</v>
      </c>
    </row>
    <row r="268" spans="1:15" ht="15" customHeight="1">
      <c r="A268" s="66">
        <v>122</v>
      </c>
      <c r="B268" s="68" t="s">
        <v>126</v>
      </c>
      <c r="C268" s="70" t="s">
        <v>221</v>
      </c>
      <c r="D268" s="72" t="s">
        <v>36</v>
      </c>
      <c r="E268" s="3">
        <v>23068</v>
      </c>
      <c r="F268" s="3">
        <v>19880</v>
      </c>
      <c r="G268" s="3">
        <f t="shared" si="5"/>
        <v>-3188</v>
      </c>
      <c r="H268" s="74" t="s">
        <v>16</v>
      </c>
      <c r="I268" s="19"/>
      <c r="J268" s="8" t="s">
        <v>20</v>
      </c>
      <c r="O268" s="22"/>
    </row>
    <row r="269" spans="1:15" ht="15" customHeight="1">
      <c r="A269" s="67"/>
      <c r="B269" s="69"/>
      <c r="C269" s="71"/>
      <c r="D269" s="73"/>
      <c r="E269" s="4">
        <v>22068</v>
      </c>
      <c r="F269" s="4">
        <v>19880</v>
      </c>
      <c r="G269" s="4">
        <f t="shared" si="5"/>
        <v>-2188</v>
      </c>
      <c r="H269" s="75"/>
      <c r="I269" s="20"/>
      <c r="J269" s="8" t="s">
        <v>21</v>
      </c>
    </row>
    <row r="270" spans="1:15" ht="15" customHeight="1">
      <c r="A270" s="87" t="s">
        <v>130</v>
      </c>
      <c r="B270" s="88"/>
      <c r="C270" s="88"/>
      <c r="D270" s="89"/>
      <c r="E270" s="3">
        <f>SUMIF($J$262:$J$269, J262, E262:E269)</f>
        <v>773704</v>
      </c>
      <c r="F270" s="3">
        <f>SUMIF($J$262:$J$269, J262, F262:F269)</f>
        <v>992540</v>
      </c>
      <c r="G270" s="3">
        <f t="shared" si="5"/>
        <v>218836</v>
      </c>
      <c r="H270" s="74"/>
      <c r="I270" s="19"/>
    </row>
    <row r="271" spans="1:15" ht="15" customHeight="1">
      <c r="A271" s="90"/>
      <c r="B271" s="91"/>
      <c r="C271" s="91"/>
      <c r="D271" s="92"/>
      <c r="E271" s="4">
        <f>SUMIF($J$262:$J$269, J263, E262:E269)</f>
        <v>475926</v>
      </c>
      <c r="F271" s="4">
        <f>SUMIF($J$262:$J$269, J263, F262:F269)</f>
        <v>488732</v>
      </c>
      <c r="G271" s="4">
        <f t="shared" si="5"/>
        <v>12806</v>
      </c>
      <c r="H271" s="75"/>
      <c r="I271" s="20"/>
    </row>
    <row r="272" spans="1:15" ht="15" customHeight="1">
      <c r="A272" s="66">
        <v>123</v>
      </c>
      <c r="B272" s="68" t="s">
        <v>131</v>
      </c>
      <c r="C272" s="70" t="s">
        <v>222</v>
      </c>
      <c r="D272" s="72" t="s">
        <v>134</v>
      </c>
      <c r="E272" s="3">
        <v>672110</v>
      </c>
      <c r="F272" s="3">
        <v>658799</v>
      </c>
      <c r="G272" s="3">
        <f t="shared" si="5"/>
        <v>-13311</v>
      </c>
      <c r="H272" s="74" t="s">
        <v>16</v>
      </c>
      <c r="I272" s="19"/>
      <c r="J272" s="8" t="s">
        <v>20</v>
      </c>
      <c r="N272" s="21"/>
    </row>
    <row r="273" spans="1:14" ht="15" customHeight="1">
      <c r="A273" s="67"/>
      <c r="B273" s="69"/>
      <c r="C273" s="71"/>
      <c r="D273" s="73"/>
      <c r="E273" s="4">
        <v>159613</v>
      </c>
      <c r="F273" s="4">
        <f>153603+1728</f>
        <v>155331</v>
      </c>
      <c r="G273" s="4">
        <f t="shared" si="5"/>
        <v>-4282</v>
      </c>
      <c r="H273" s="75"/>
      <c r="I273" s="20"/>
      <c r="J273" s="8" t="s">
        <v>21</v>
      </c>
    </row>
    <row r="274" spans="1:14" ht="15" customHeight="1">
      <c r="A274" s="66">
        <v>124</v>
      </c>
      <c r="B274" s="68" t="s">
        <v>131</v>
      </c>
      <c r="C274" s="70" t="s">
        <v>88</v>
      </c>
      <c r="D274" s="72" t="s">
        <v>28</v>
      </c>
      <c r="E274" s="3">
        <v>242208</v>
      </c>
      <c r="F274" s="3">
        <v>206404</v>
      </c>
      <c r="G274" s="3">
        <f t="shared" si="5"/>
        <v>-35804</v>
      </c>
      <c r="H274" s="74" t="s">
        <v>16</v>
      </c>
      <c r="I274" s="19"/>
      <c r="J274" s="8" t="s">
        <v>20</v>
      </c>
    </row>
    <row r="275" spans="1:14" ht="15" customHeight="1">
      <c r="A275" s="67"/>
      <c r="B275" s="69"/>
      <c r="C275" s="71"/>
      <c r="D275" s="73"/>
      <c r="E275" s="4">
        <v>139925</v>
      </c>
      <c r="F275" s="4">
        <v>126139</v>
      </c>
      <c r="G275" s="4">
        <f t="shared" si="5"/>
        <v>-13786</v>
      </c>
      <c r="H275" s="75"/>
      <c r="I275" s="20"/>
      <c r="J275" s="8" t="s">
        <v>21</v>
      </c>
    </row>
    <row r="276" spans="1:14" ht="15" customHeight="1">
      <c r="A276" s="66">
        <v>125</v>
      </c>
      <c r="B276" s="68" t="s">
        <v>131</v>
      </c>
      <c r="C276" s="70" t="s">
        <v>133</v>
      </c>
      <c r="D276" s="72" t="s">
        <v>19</v>
      </c>
      <c r="E276" s="3">
        <v>199865</v>
      </c>
      <c r="F276" s="3">
        <v>135810</v>
      </c>
      <c r="G276" s="3">
        <f t="shared" si="5"/>
        <v>-64055</v>
      </c>
      <c r="H276" s="74" t="s">
        <v>16</v>
      </c>
      <c r="I276" s="19"/>
      <c r="J276" s="8" t="s">
        <v>20</v>
      </c>
    </row>
    <row r="277" spans="1:14" ht="15" customHeight="1">
      <c r="A277" s="67"/>
      <c r="B277" s="69"/>
      <c r="C277" s="71"/>
      <c r="D277" s="73"/>
      <c r="E277" s="4">
        <v>143104</v>
      </c>
      <c r="F277" s="4">
        <f>52157+4600+878-428</f>
        <v>57207</v>
      </c>
      <c r="G277" s="4">
        <f t="shared" si="5"/>
        <v>-85897</v>
      </c>
      <c r="H277" s="75"/>
      <c r="I277" s="20"/>
      <c r="J277" s="8" t="s">
        <v>21</v>
      </c>
      <c r="N277" s="21"/>
    </row>
    <row r="278" spans="1:14" ht="15" customHeight="1">
      <c r="A278" s="66">
        <v>126</v>
      </c>
      <c r="B278" s="68" t="s">
        <v>131</v>
      </c>
      <c r="C278" s="70" t="s">
        <v>132</v>
      </c>
      <c r="D278" s="72" t="s">
        <v>24</v>
      </c>
      <c r="E278" s="3">
        <v>8111</v>
      </c>
      <c r="F278" s="3">
        <v>5127</v>
      </c>
      <c r="G278" s="3">
        <f t="shared" si="5"/>
        <v>-2984</v>
      </c>
      <c r="H278" s="74" t="s">
        <v>16</v>
      </c>
      <c r="I278" s="19"/>
      <c r="J278" s="8" t="s">
        <v>20</v>
      </c>
      <c r="N278" s="21"/>
    </row>
    <row r="279" spans="1:14" ht="15" customHeight="1">
      <c r="A279" s="67"/>
      <c r="B279" s="69"/>
      <c r="C279" s="71"/>
      <c r="D279" s="73"/>
      <c r="E279" s="4">
        <v>6712</v>
      </c>
      <c r="F279" s="4">
        <v>3729</v>
      </c>
      <c r="G279" s="4">
        <f t="shared" si="5"/>
        <v>-2983</v>
      </c>
      <c r="H279" s="75"/>
      <c r="I279" s="20"/>
      <c r="J279" s="8" t="s">
        <v>21</v>
      </c>
      <c r="N279" s="21"/>
    </row>
    <row r="280" spans="1:14" ht="15" customHeight="1">
      <c r="A280" s="66">
        <v>127</v>
      </c>
      <c r="B280" s="68" t="s">
        <v>131</v>
      </c>
      <c r="C280" s="70" t="s">
        <v>135</v>
      </c>
      <c r="D280" s="72" t="s">
        <v>134</v>
      </c>
      <c r="E280" s="3">
        <v>5752</v>
      </c>
      <c r="F280" s="3">
        <v>5881</v>
      </c>
      <c r="G280" s="3">
        <f t="shared" si="5"/>
        <v>129</v>
      </c>
      <c r="H280" s="74" t="s">
        <v>16</v>
      </c>
      <c r="I280" s="19"/>
      <c r="J280" s="8" t="s">
        <v>20</v>
      </c>
      <c r="N280" s="21"/>
    </row>
    <row r="281" spans="1:14" ht="15" customHeight="1">
      <c r="A281" s="67"/>
      <c r="B281" s="69"/>
      <c r="C281" s="71"/>
      <c r="D281" s="73"/>
      <c r="E281" s="4">
        <v>5042</v>
      </c>
      <c r="F281" s="4">
        <v>4658</v>
      </c>
      <c r="G281" s="4">
        <f t="shared" si="5"/>
        <v>-384</v>
      </c>
      <c r="H281" s="75"/>
      <c r="I281" s="20"/>
      <c r="J281" s="8" t="s">
        <v>21</v>
      </c>
    </row>
    <row r="282" spans="1:14" ht="22.5" customHeight="1">
      <c r="A282" s="66">
        <v>128</v>
      </c>
      <c r="B282" s="68" t="s">
        <v>131</v>
      </c>
      <c r="C282" s="97" t="s">
        <v>1157</v>
      </c>
      <c r="D282" s="72" t="s">
        <v>134</v>
      </c>
      <c r="E282" s="3">
        <v>0</v>
      </c>
      <c r="F282" s="3">
        <v>6902</v>
      </c>
      <c r="G282" s="3">
        <f t="shared" ref="G282:G283" si="6">F282-E282</f>
        <v>6902</v>
      </c>
      <c r="H282" s="74" t="s">
        <v>16</v>
      </c>
      <c r="I282" s="19"/>
      <c r="J282" s="8" t="s">
        <v>20</v>
      </c>
      <c r="N282" s="21"/>
    </row>
    <row r="283" spans="1:14" ht="22.5" customHeight="1">
      <c r="A283" s="67"/>
      <c r="B283" s="69"/>
      <c r="C283" s="98"/>
      <c r="D283" s="73"/>
      <c r="E283" s="4">
        <v>0</v>
      </c>
      <c r="F283" s="4">
        <v>0</v>
      </c>
      <c r="G283" s="4">
        <f t="shared" si="6"/>
        <v>0</v>
      </c>
      <c r="H283" s="75"/>
      <c r="I283" s="20"/>
      <c r="J283" s="8" t="s">
        <v>21</v>
      </c>
    </row>
    <row r="284" spans="1:14" ht="15" customHeight="1">
      <c r="A284" s="66">
        <v>129</v>
      </c>
      <c r="B284" s="68" t="s">
        <v>131</v>
      </c>
      <c r="C284" s="70" t="s">
        <v>136</v>
      </c>
      <c r="D284" s="72" t="s">
        <v>134</v>
      </c>
      <c r="E284" s="3">
        <v>1231</v>
      </c>
      <c r="F284" s="3">
        <v>1504</v>
      </c>
      <c r="G284" s="3">
        <f t="shared" si="5"/>
        <v>273</v>
      </c>
      <c r="H284" s="74" t="s">
        <v>16</v>
      </c>
      <c r="I284" s="19"/>
      <c r="J284" s="8" t="s">
        <v>20</v>
      </c>
    </row>
    <row r="285" spans="1:14" ht="15" customHeight="1">
      <c r="A285" s="67"/>
      <c r="B285" s="69"/>
      <c r="C285" s="71"/>
      <c r="D285" s="73"/>
      <c r="E285" s="4">
        <v>1231</v>
      </c>
      <c r="F285" s="4">
        <v>1504</v>
      </c>
      <c r="G285" s="4">
        <f t="shared" si="5"/>
        <v>273</v>
      </c>
      <c r="H285" s="75"/>
      <c r="I285" s="20"/>
      <c r="J285" s="8" t="s">
        <v>21</v>
      </c>
    </row>
    <row r="286" spans="1:14" ht="15" customHeight="1">
      <c r="A286" s="87" t="s">
        <v>137</v>
      </c>
      <c r="B286" s="88"/>
      <c r="C286" s="88"/>
      <c r="D286" s="89"/>
      <c r="E286" s="3">
        <f>SUMIF($J$272:$J$285, J272, E272:E285)</f>
        <v>1129277</v>
      </c>
      <c r="F286" s="3">
        <f>SUMIF($J$272:$J$285, J272, F272:F285)</f>
        <v>1020427</v>
      </c>
      <c r="G286" s="3">
        <f t="shared" si="5"/>
        <v>-108850</v>
      </c>
      <c r="H286" s="74"/>
      <c r="I286" s="19"/>
    </row>
    <row r="287" spans="1:14" ht="15" customHeight="1">
      <c r="A287" s="90"/>
      <c r="B287" s="91"/>
      <c r="C287" s="91"/>
      <c r="D287" s="92"/>
      <c r="E287" s="4">
        <f>SUMIF($J$272:$J$285, J273, E272:E285)</f>
        <v>455627</v>
      </c>
      <c r="F287" s="4">
        <f>SUMIF($J$272:$J$285, J273, F272:F285)</f>
        <v>348568</v>
      </c>
      <c r="G287" s="4">
        <f t="shared" si="5"/>
        <v>-107059</v>
      </c>
      <c r="H287" s="75"/>
      <c r="I287" s="20"/>
    </row>
    <row r="288" spans="1:14" ht="15" customHeight="1">
      <c r="A288" s="66">
        <v>130</v>
      </c>
      <c r="B288" s="68" t="s">
        <v>138</v>
      </c>
      <c r="C288" s="70" t="s">
        <v>139</v>
      </c>
      <c r="D288" s="72" t="s">
        <v>60</v>
      </c>
      <c r="E288" s="3">
        <v>881</v>
      </c>
      <c r="F288" s="3">
        <v>942</v>
      </c>
      <c r="G288" s="3">
        <f t="shared" si="5"/>
        <v>61</v>
      </c>
      <c r="H288" s="74" t="s">
        <v>16</v>
      </c>
      <c r="I288" s="19"/>
      <c r="J288" s="8" t="s">
        <v>20</v>
      </c>
    </row>
    <row r="289" spans="1:15" ht="15" customHeight="1">
      <c r="A289" s="67"/>
      <c r="B289" s="69"/>
      <c r="C289" s="71"/>
      <c r="D289" s="73"/>
      <c r="E289" s="4">
        <v>0</v>
      </c>
      <c r="F289" s="4">
        <v>0</v>
      </c>
      <c r="G289" s="4">
        <f t="shared" si="5"/>
        <v>0</v>
      </c>
      <c r="H289" s="75"/>
      <c r="I289" s="20"/>
      <c r="J289" s="8" t="s">
        <v>21</v>
      </c>
    </row>
    <row r="290" spans="1:15" ht="15" customHeight="1">
      <c r="A290" s="87" t="s">
        <v>140</v>
      </c>
      <c r="B290" s="88"/>
      <c r="C290" s="88"/>
      <c r="D290" s="89"/>
      <c r="E290" s="3">
        <f>SUMIF($J$288:$J$289, J288, E288:E289)</f>
        <v>881</v>
      </c>
      <c r="F290" s="3">
        <f>SUMIF($J$288:$J$289, J288, F288:F289)</f>
        <v>942</v>
      </c>
      <c r="G290" s="3">
        <f t="shared" si="5"/>
        <v>61</v>
      </c>
      <c r="H290" s="74"/>
      <c r="I290" s="19"/>
    </row>
    <row r="291" spans="1:15" ht="15" customHeight="1">
      <c r="A291" s="90"/>
      <c r="B291" s="91"/>
      <c r="C291" s="91"/>
      <c r="D291" s="92"/>
      <c r="E291" s="4">
        <f>SUMIF($J$288:$J$289, J289, E288:E289)</f>
        <v>0</v>
      </c>
      <c r="F291" s="4">
        <f>SUMIF($J$288:$J$289, J289, F288:F289)</f>
        <v>0</v>
      </c>
      <c r="G291" s="4">
        <f t="shared" si="5"/>
        <v>0</v>
      </c>
      <c r="H291" s="75"/>
      <c r="I291" s="20"/>
    </row>
    <row r="292" spans="1:15" ht="15" customHeight="1">
      <c r="A292" s="66">
        <v>131</v>
      </c>
      <c r="B292" s="68" t="s">
        <v>141</v>
      </c>
      <c r="C292" s="70" t="s">
        <v>142</v>
      </c>
      <c r="D292" s="72" t="s">
        <v>19</v>
      </c>
      <c r="E292" s="3">
        <v>83916</v>
      </c>
      <c r="F292" s="3">
        <v>109526</v>
      </c>
      <c r="G292" s="3">
        <f t="shared" si="5"/>
        <v>25610</v>
      </c>
      <c r="H292" s="74" t="s">
        <v>16</v>
      </c>
      <c r="I292" s="19"/>
      <c r="J292" s="8" t="s">
        <v>20</v>
      </c>
    </row>
    <row r="293" spans="1:15" ht="15" customHeight="1">
      <c r="A293" s="67"/>
      <c r="B293" s="69"/>
      <c r="C293" s="71"/>
      <c r="D293" s="73"/>
      <c r="E293" s="4">
        <v>0</v>
      </c>
      <c r="F293" s="4">
        <v>0</v>
      </c>
      <c r="G293" s="4">
        <f t="shared" si="5"/>
        <v>0</v>
      </c>
      <c r="H293" s="75"/>
      <c r="I293" s="20"/>
      <c r="J293" s="8" t="s">
        <v>21</v>
      </c>
    </row>
    <row r="294" spans="1:15" ht="15" customHeight="1">
      <c r="A294" s="87" t="s">
        <v>143</v>
      </c>
      <c r="B294" s="88"/>
      <c r="C294" s="88"/>
      <c r="D294" s="89"/>
      <c r="E294" s="3">
        <f>SUMIF($J$292:$J$293, J292, E292:E293)</f>
        <v>83916</v>
      </c>
      <c r="F294" s="3">
        <f>SUMIF($J$292:$J$293, J292, F292:F293)</f>
        <v>109526</v>
      </c>
      <c r="G294" s="3">
        <f t="shared" si="5"/>
        <v>25610</v>
      </c>
      <c r="H294" s="74"/>
      <c r="I294" s="19"/>
    </row>
    <row r="295" spans="1:15" ht="15" customHeight="1">
      <c r="A295" s="90"/>
      <c r="B295" s="91"/>
      <c r="C295" s="91"/>
      <c r="D295" s="92"/>
      <c r="E295" s="4">
        <f>SUMIF($J$292:$J$293, J293, E292:E293)</f>
        <v>0</v>
      </c>
      <c r="F295" s="4">
        <f>SUMIF($J$292:$J$293, J293, F292:F293)</f>
        <v>0</v>
      </c>
      <c r="G295" s="4">
        <f t="shared" si="5"/>
        <v>0</v>
      </c>
      <c r="H295" s="75"/>
      <c r="I295" s="20"/>
      <c r="N295" s="21"/>
    </row>
    <row r="296" spans="1:15" ht="15" customHeight="1">
      <c r="A296" s="66">
        <v>132</v>
      </c>
      <c r="B296" s="68" t="s">
        <v>144</v>
      </c>
      <c r="C296" s="70" t="s">
        <v>223</v>
      </c>
      <c r="D296" s="72" t="s">
        <v>134</v>
      </c>
      <c r="E296" s="3">
        <v>752756</v>
      </c>
      <c r="F296" s="3">
        <v>788343</v>
      </c>
      <c r="G296" s="3">
        <f>F296-E296</f>
        <v>35587</v>
      </c>
      <c r="H296" s="74" t="s">
        <v>16</v>
      </c>
      <c r="I296" s="19"/>
      <c r="J296" s="8" t="s">
        <v>20</v>
      </c>
      <c r="N296" s="21"/>
    </row>
    <row r="297" spans="1:15" ht="15" customHeight="1">
      <c r="A297" s="67"/>
      <c r="B297" s="69"/>
      <c r="C297" s="71"/>
      <c r="D297" s="73"/>
      <c r="E297" s="4">
        <v>188730</v>
      </c>
      <c r="F297" s="4">
        <f>190099+7611-113</f>
        <v>197597</v>
      </c>
      <c r="G297" s="4">
        <f>F297-E297</f>
        <v>8867</v>
      </c>
      <c r="H297" s="75"/>
      <c r="I297" s="20"/>
      <c r="J297" s="8" t="s">
        <v>21</v>
      </c>
    </row>
    <row r="298" spans="1:15" ht="15" customHeight="1">
      <c r="A298" s="66">
        <v>133</v>
      </c>
      <c r="B298" s="68" t="s">
        <v>144</v>
      </c>
      <c r="C298" s="70" t="s">
        <v>224</v>
      </c>
      <c r="D298" s="72" t="s">
        <v>134</v>
      </c>
      <c r="E298" s="3">
        <v>1807721</v>
      </c>
      <c r="F298" s="3">
        <v>1808474</v>
      </c>
      <c r="G298" s="3">
        <f>F298-E298</f>
        <v>753</v>
      </c>
      <c r="H298" s="74" t="s">
        <v>16</v>
      </c>
      <c r="I298" s="19"/>
      <c r="J298" s="8" t="s">
        <v>20</v>
      </c>
    </row>
    <row r="299" spans="1:15" ht="15" customHeight="1">
      <c r="A299" s="67"/>
      <c r="B299" s="69"/>
      <c r="C299" s="71"/>
      <c r="D299" s="73"/>
      <c r="E299" s="4">
        <v>1395942</v>
      </c>
      <c r="F299" s="4">
        <f>1448281-916</f>
        <v>1447365</v>
      </c>
      <c r="G299" s="4">
        <f>F299-E299</f>
        <v>51423</v>
      </c>
      <c r="H299" s="75"/>
      <c r="I299" s="20"/>
      <c r="J299" s="8" t="s">
        <v>21</v>
      </c>
    </row>
    <row r="300" spans="1:15" ht="15" customHeight="1">
      <c r="A300" s="66">
        <v>134</v>
      </c>
      <c r="B300" s="68" t="s">
        <v>144</v>
      </c>
      <c r="C300" s="70" t="s">
        <v>225</v>
      </c>
      <c r="D300" s="72" t="s">
        <v>134</v>
      </c>
      <c r="E300" s="3">
        <v>641153</v>
      </c>
      <c r="F300" s="3">
        <v>549243</v>
      </c>
      <c r="G300" s="3">
        <f t="shared" si="5"/>
        <v>-91910</v>
      </c>
      <c r="H300" s="74" t="s">
        <v>16</v>
      </c>
      <c r="I300" s="19"/>
      <c r="J300" s="8" t="s">
        <v>20</v>
      </c>
    </row>
    <row r="301" spans="1:15" ht="15" customHeight="1">
      <c r="A301" s="67"/>
      <c r="B301" s="69"/>
      <c r="C301" s="71"/>
      <c r="D301" s="73"/>
      <c r="E301" s="4">
        <v>178281</v>
      </c>
      <c r="F301" s="4">
        <v>144271</v>
      </c>
      <c r="G301" s="4">
        <f t="shared" si="5"/>
        <v>-34010</v>
      </c>
      <c r="H301" s="75"/>
      <c r="I301" s="20"/>
      <c r="J301" s="8" t="s">
        <v>21</v>
      </c>
    </row>
    <row r="302" spans="1:15" ht="15" customHeight="1">
      <c r="A302" s="66">
        <v>135</v>
      </c>
      <c r="B302" s="68" t="s">
        <v>144</v>
      </c>
      <c r="C302" s="70" t="s">
        <v>226</v>
      </c>
      <c r="D302" s="72" t="s">
        <v>134</v>
      </c>
      <c r="E302" s="3">
        <v>160615</v>
      </c>
      <c r="F302" s="3">
        <v>146755</v>
      </c>
      <c r="G302" s="3">
        <f t="shared" si="5"/>
        <v>-13860</v>
      </c>
      <c r="H302" s="74" t="s">
        <v>16</v>
      </c>
      <c r="I302" s="19"/>
      <c r="J302" s="8" t="s">
        <v>20</v>
      </c>
      <c r="N302" s="21"/>
      <c r="O302" s="22"/>
    </row>
    <row r="303" spans="1:15" ht="15" customHeight="1">
      <c r="A303" s="67"/>
      <c r="B303" s="69"/>
      <c r="C303" s="71"/>
      <c r="D303" s="73"/>
      <c r="E303" s="4">
        <v>102315</v>
      </c>
      <c r="F303" s="4">
        <f>83126+4261-54</f>
        <v>87333</v>
      </c>
      <c r="G303" s="4">
        <f t="shared" si="5"/>
        <v>-14982</v>
      </c>
      <c r="H303" s="75"/>
      <c r="I303" s="20"/>
      <c r="J303" s="8" t="s">
        <v>21</v>
      </c>
      <c r="M303" s="21"/>
      <c r="O303" s="22"/>
    </row>
    <row r="304" spans="1:15" ht="15" customHeight="1">
      <c r="A304" s="66">
        <v>136</v>
      </c>
      <c r="B304" s="68" t="s">
        <v>144</v>
      </c>
      <c r="C304" s="70" t="s">
        <v>227</v>
      </c>
      <c r="D304" s="72" t="s">
        <v>228</v>
      </c>
      <c r="E304" s="3">
        <v>437652</v>
      </c>
      <c r="F304" s="3">
        <v>391525</v>
      </c>
      <c r="G304" s="3">
        <f t="shared" ref="G304:G365" si="7">F304-E304</f>
        <v>-46127</v>
      </c>
      <c r="H304" s="74" t="s">
        <v>16</v>
      </c>
      <c r="I304" s="19"/>
      <c r="J304" s="8" t="s">
        <v>20</v>
      </c>
    </row>
    <row r="305" spans="1:15" ht="15" customHeight="1">
      <c r="A305" s="67"/>
      <c r="B305" s="69"/>
      <c r="C305" s="71"/>
      <c r="D305" s="73"/>
      <c r="E305" s="4">
        <v>427660</v>
      </c>
      <c r="F305" s="4">
        <f>380852+118-738-2</f>
        <v>380230</v>
      </c>
      <c r="G305" s="4">
        <f t="shared" si="7"/>
        <v>-47430</v>
      </c>
      <c r="H305" s="75"/>
      <c r="I305" s="20"/>
      <c r="J305" s="8" t="s">
        <v>21</v>
      </c>
      <c r="M305" s="21"/>
    </row>
    <row r="306" spans="1:15" ht="15" customHeight="1">
      <c r="A306" s="66">
        <v>137</v>
      </c>
      <c r="B306" s="68" t="s">
        <v>144</v>
      </c>
      <c r="C306" s="70" t="s">
        <v>229</v>
      </c>
      <c r="D306" s="72" t="s">
        <v>134</v>
      </c>
      <c r="E306" s="3">
        <v>276857</v>
      </c>
      <c r="F306" s="3">
        <v>228451</v>
      </c>
      <c r="G306" s="3">
        <f t="shared" si="7"/>
        <v>-48406</v>
      </c>
      <c r="H306" s="74" t="s">
        <v>16</v>
      </c>
      <c r="I306" s="19"/>
      <c r="J306" s="8" t="s">
        <v>20</v>
      </c>
      <c r="N306" s="21"/>
    </row>
    <row r="307" spans="1:15" ht="15" customHeight="1">
      <c r="A307" s="67"/>
      <c r="B307" s="69"/>
      <c r="C307" s="71"/>
      <c r="D307" s="73"/>
      <c r="E307" s="4">
        <v>270284</v>
      </c>
      <c r="F307" s="4">
        <v>181349</v>
      </c>
      <c r="G307" s="4">
        <f t="shared" si="7"/>
        <v>-88935</v>
      </c>
      <c r="H307" s="75"/>
      <c r="I307" s="20"/>
      <c r="J307" s="8" t="s">
        <v>21</v>
      </c>
      <c r="N307" s="21"/>
    </row>
    <row r="308" spans="1:15" ht="22.5" customHeight="1">
      <c r="A308" s="66">
        <v>138</v>
      </c>
      <c r="B308" s="68" t="s">
        <v>144</v>
      </c>
      <c r="C308" s="93" t="s">
        <v>230</v>
      </c>
      <c r="D308" s="72" t="s">
        <v>134</v>
      </c>
      <c r="E308" s="3">
        <v>120171</v>
      </c>
      <c r="F308" s="3">
        <v>280171</v>
      </c>
      <c r="G308" s="3">
        <f t="shared" si="7"/>
        <v>160000</v>
      </c>
      <c r="H308" s="74" t="s">
        <v>16</v>
      </c>
      <c r="I308" s="19"/>
      <c r="J308" s="8" t="s">
        <v>20</v>
      </c>
      <c r="N308" s="21"/>
    </row>
    <row r="309" spans="1:15" ht="22.5" customHeight="1">
      <c r="A309" s="67"/>
      <c r="B309" s="69"/>
      <c r="C309" s="94"/>
      <c r="D309" s="73"/>
      <c r="E309" s="4">
        <v>120171</v>
      </c>
      <c r="F309" s="4">
        <v>280171</v>
      </c>
      <c r="G309" s="4">
        <f t="shared" si="7"/>
        <v>160000</v>
      </c>
      <c r="H309" s="75"/>
      <c r="I309" s="20"/>
      <c r="J309" s="8" t="s">
        <v>21</v>
      </c>
      <c r="N309" s="21"/>
    </row>
    <row r="310" spans="1:15" ht="15" customHeight="1">
      <c r="A310" s="66">
        <v>139</v>
      </c>
      <c r="B310" s="68" t="s">
        <v>144</v>
      </c>
      <c r="C310" s="93" t="s">
        <v>231</v>
      </c>
      <c r="D310" s="72" t="s">
        <v>232</v>
      </c>
      <c r="E310" s="3">
        <v>750204</v>
      </c>
      <c r="F310" s="3">
        <v>993202</v>
      </c>
      <c r="G310" s="3">
        <f t="shared" si="7"/>
        <v>242998</v>
      </c>
      <c r="H310" s="74" t="s">
        <v>16</v>
      </c>
      <c r="I310" s="19"/>
      <c r="J310" s="8" t="s">
        <v>20</v>
      </c>
    </row>
    <row r="311" spans="1:15" ht="15" customHeight="1">
      <c r="A311" s="67"/>
      <c r="B311" s="69"/>
      <c r="C311" s="94"/>
      <c r="D311" s="73"/>
      <c r="E311" s="4">
        <v>581341</v>
      </c>
      <c r="F311" s="4">
        <v>811454</v>
      </c>
      <c r="G311" s="4">
        <f t="shared" si="7"/>
        <v>230113</v>
      </c>
      <c r="H311" s="75"/>
      <c r="I311" s="20"/>
      <c r="J311" s="8" t="s">
        <v>21</v>
      </c>
    </row>
    <row r="312" spans="1:15" ht="15" customHeight="1">
      <c r="A312" s="66">
        <v>140</v>
      </c>
      <c r="B312" s="68" t="s">
        <v>144</v>
      </c>
      <c r="C312" s="93" t="s">
        <v>233</v>
      </c>
      <c r="D312" s="72" t="s">
        <v>232</v>
      </c>
      <c r="E312" s="3">
        <v>117149</v>
      </c>
      <c r="F312" s="3">
        <v>238573</v>
      </c>
      <c r="G312" s="3">
        <f t="shared" si="7"/>
        <v>121424</v>
      </c>
      <c r="H312" s="74" t="s">
        <v>16</v>
      </c>
      <c r="I312" s="19"/>
      <c r="J312" s="8" t="s">
        <v>20</v>
      </c>
    </row>
    <row r="313" spans="1:15" ht="15" customHeight="1">
      <c r="A313" s="67"/>
      <c r="B313" s="69"/>
      <c r="C313" s="94"/>
      <c r="D313" s="73"/>
      <c r="E313" s="4">
        <v>67850</v>
      </c>
      <c r="F313" s="4">
        <f>299947-151553</f>
        <v>148394</v>
      </c>
      <c r="G313" s="4">
        <f t="shared" si="7"/>
        <v>80544</v>
      </c>
      <c r="H313" s="75"/>
      <c r="I313" s="20"/>
      <c r="J313" s="8" t="s">
        <v>21</v>
      </c>
    </row>
    <row r="314" spans="1:15" ht="15" customHeight="1">
      <c r="A314" s="66">
        <v>141</v>
      </c>
      <c r="B314" s="68" t="s">
        <v>144</v>
      </c>
      <c r="C314" s="70" t="s">
        <v>39</v>
      </c>
      <c r="D314" s="72" t="s">
        <v>38</v>
      </c>
      <c r="E314" s="3">
        <v>333433</v>
      </c>
      <c r="F314" s="3">
        <v>17318</v>
      </c>
      <c r="G314" s="3">
        <f t="shared" si="7"/>
        <v>-316115</v>
      </c>
      <c r="H314" s="74" t="s">
        <v>16</v>
      </c>
      <c r="I314" s="19"/>
      <c r="J314" s="8" t="s">
        <v>20</v>
      </c>
      <c r="N314" s="21"/>
    </row>
    <row r="315" spans="1:15" ht="15" customHeight="1">
      <c r="A315" s="67"/>
      <c r="B315" s="69"/>
      <c r="C315" s="71"/>
      <c r="D315" s="73"/>
      <c r="E315" s="4">
        <v>317574</v>
      </c>
      <c r="F315" s="4">
        <v>2855</v>
      </c>
      <c r="G315" s="4">
        <f t="shared" si="7"/>
        <v>-314719</v>
      </c>
      <c r="H315" s="75"/>
      <c r="I315" s="20"/>
      <c r="J315" s="8" t="s">
        <v>21</v>
      </c>
    </row>
    <row r="316" spans="1:15" ht="22.5" customHeight="1">
      <c r="A316" s="66">
        <v>142</v>
      </c>
      <c r="B316" s="68" t="s">
        <v>144</v>
      </c>
      <c r="C316" s="97" t="s">
        <v>1157</v>
      </c>
      <c r="D316" s="72" t="s">
        <v>134</v>
      </c>
      <c r="E316" s="3">
        <v>0</v>
      </c>
      <c r="F316" s="3">
        <v>647841</v>
      </c>
      <c r="G316" s="3">
        <f t="shared" ref="G316:G317" si="8">F316-E316</f>
        <v>647841</v>
      </c>
      <c r="H316" s="74" t="s">
        <v>16</v>
      </c>
      <c r="I316" s="19"/>
      <c r="J316" s="8" t="s">
        <v>20</v>
      </c>
      <c r="N316" s="21"/>
    </row>
    <row r="317" spans="1:15" ht="22.5" customHeight="1">
      <c r="A317" s="67"/>
      <c r="B317" s="69"/>
      <c r="C317" s="98"/>
      <c r="D317" s="73"/>
      <c r="E317" s="4">
        <v>0</v>
      </c>
      <c r="F317" s="4">
        <v>0</v>
      </c>
      <c r="G317" s="4">
        <f t="shared" si="8"/>
        <v>0</v>
      </c>
      <c r="H317" s="75"/>
      <c r="I317" s="20"/>
      <c r="J317" s="8" t="s">
        <v>21</v>
      </c>
    </row>
    <row r="318" spans="1:15" ht="15" customHeight="1">
      <c r="A318" s="66">
        <v>143</v>
      </c>
      <c r="B318" s="68" t="s">
        <v>144</v>
      </c>
      <c r="C318" s="70" t="s">
        <v>136</v>
      </c>
      <c r="D318" s="72" t="s">
        <v>134</v>
      </c>
      <c r="E318" s="3">
        <v>68461</v>
      </c>
      <c r="F318" s="3">
        <v>45848</v>
      </c>
      <c r="G318" s="3">
        <f t="shared" si="7"/>
        <v>-22613</v>
      </c>
      <c r="H318" s="74" t="s">
        <v>16</v>
      </c>
      <c r="I318" s="19"/>
      <c r="J318" s="8" t="s">
        <v>20</v>
      </c>
    </row>
    <row r="319" spans="1:15" ht="15" customHeight="1">
      <c r="A319" s="67"/>
      <c r="B319" s="69"/>
      <c r="C319" s="71"/>
      <c r="D319" s="73"/>
      <c r="E319" s="4">
        <v>68461</v>
      </c>
      <c r="F319" s="4">
        <v>45848</v>
      </c>
      <c r="G319" s="4">
        <f t="shared" si="7"/>
        <v>-22613</v>
      </c>
      <c r="H319" s="75"/>
      <c r="I319" s="20"/>
      <c r="J319" s="8" t="s">
        <v>21</v>
      </c>
    </row>
    <row r="320" spans="1:15" ht="15" customHeight="1">
      <c r="A320" s="87" t="s">
        <v>145</v>
      </c>
      <c r="B320" s="88"/>
      <c r="C320" s="88"/>
      <c r="D320" s="89"/>
      <c r="E320" s="3">
        <f>SUMIF($J$296:$J$319,J296, E296:E319)</f>
        <v>5466172</v>
      </c>
      <c r="F320" s="3">
        <f>SUMIF($J$296:$J$319,J296, F296:F319)</f>
        <v>6135744</v>
      </c>
      <c r="G320" s="3">
        <f t="shared" si="7"/>
        <v>669572</v>
      </c>
      <c r="H320" s="74"/>
      <c r="I320" s="19"/>
      <c r="O320" s="22"/>
    </row>
    <row r="321" spans="1:10" ht="15" customHeight="1">
      <c r="A321" s="90"/>
      <c r="B321" s="91"/>
      <c r="C321" s="91"/>
      <c r="D321" s="92"/>
      <c r="E321" s="4">
        <f>SUMIF($J$296:$J$319,J297, E296:E319)</f>
        <v>3718609</v>
      </c>
      <c r="F321" s="4">
        <f>SUMIF($J$296:$J$319,J297, F296:F319)</f>
        <v>3726867</v>
      </c>
      <c r="G321" s="4">
        <f t="shared" si="7"/>
        <v>8258</v>
      </c>
      <c r="H321" s="75"/>
      <c r="I321" s="20"/>
    </row>
    <row r="322" spans="1:10" ht="15" customHeight="1">
      <c r="A322" s="66">
        <v>144</v>
      </c>
      <c r="B322" s="68" t="s">
        <v>146</v>
      </c>
      <c r="C322" s="70" t="s">
        <v>147</v>
      </c>
      <c r="D322" s="72" t="s">
        <v>134</v>
      </c>
      <c r="E322" s="3">
        <v>265628921</v>
      </c>
      <c r="F322" s="3">
        <v>274322157</v>
      </c>
      <c r="G322" s="3">
        <f t="shared" si="7"/>
        <v>8693236</v>
      </c>
      <c r="H322" s="74" t="s">
        <v>16</v>
      </c>
      <c r="I322" s="19"/>
      <c r="J322" s="8" t="s">
        <v>20</v>
      </c>
    </row>
    <row r="323" spans="1:10" ht="15" customHeight="1">
      <c r="A323" s="67"/>
      <c r="B323" s="69"/>
      <c r="C323" s="71"/>
      <c r="D323" s="73"/>
      <c r="E323" s="4">
        <v>65429806</v>
      </c>
      <c r="F323" s="4">
        <v>67694635</v>
      </c>
      <c r="G323" s="4">
        <f t="shared" si="7"/>
        <v>2264829</v>
      </c>
      <c r="H323" s="75"/>
      <c r="I323" s="20"/>
      <c r="J323" s="8" t="s">
        <v>21</v>
      </c>
    </row>
    <row r="324" spans="1:10" ht="15" customHeight="1">
      <c r="A324" s="66">
        <v>145</v>
      </c>
      <c r="B324" s="68" t="s">
        <v>146</v>
      </c>
      <c r="C324" s="70" t="s">
        <v>149</v>
      </c>
      <c r="D324" s="72" t="s">
        <v>134</v>
      </c>
      <c r="E324" s="3">
        <v>50120</v>
      </c>
      <c r="F324" s="3">
        <v>54051</v>
      </c>
      <c r="G324" s="3">
        <f>F324-E324</f>
        <v>3931</v>
      </c>
      <c r="H324" s="74" t="s">
        <v>16</v>
      </c>
      <c r="I324" s="19"/>
      <c r="J324" s="8" t="s">
        <v>20</v>
      </c>
    </row>
    <row r="325" spans="1:10" ht="15" customHeight="1">
      <c r="A325" s="67"/>
      <c r="B325" s="69"/>
      <c r="C325" s="71"/>
      <c r="D325" s="73"/>
      <c r="E325" s="4">
        <v>12530</v>
      </c>
      <c r="F325" s="4">
        <v>13513</v>
      </c>
      <c r="G325" s="4">
        <f>F325-E325</f>
        <v>983</v>
      </c>
      <c r="H325" s="75"/>
      <c r="I325" s="20"/>
      <c r="J325" s="8" t="s">
        <v>21</v>
      </c>
    </row>
    <row r="326" spans="1:10" ht="15" customHeight="1">
      <c r="A326" s="66">
        <v>146</v>
      </c>
      <c r="B326" s="68" t="s">
        <v>146</v>
      </c>
      <c r="C326" s="70" t="s">
        <v>148</v>
      </c>
      <c r="D326" s="72" t="s">
        <v>134</v>
      </c>
      <c r="E326" s="3">
        <v>103500</v>
      </c>
      <c r="F326" s="3">
        <v>60400</v>
      </c>
      <c r="G326" s="3">
        <f>F326-E326</f>
        <v>-43100</v>
      </c>
      <c r="H326" s="74" t="s">
        <v>16</v>
      </c>
      <c r="I326" s="19"/>
      <c r="J326" s="8" t="s">
        <v>20</v>
      </c>
    </row>
    <row r="327" spans="1:10" ht="15" customHeight="1">
      <c r="A327" s="67"/>
      <c r="B327" s="69"/>
      <c r="C327" s="71"/>
      <c r="D327" s="73"/>
      <c r="E327" s="4">
        <v>25875</v>
      </c>
      <c r="F327" s="4">
        <v>15100</v>
      </c>
      <c r="G327" s="4">
        <f>F327-E327</f>
        <v>-10775</v>
      </c>
      <c r="H327" s="75"/>
      <c r="I327" s="20"/>
      <c r="J327" s="8" t="s">
        <v>21</v>
      </c>
    </row>
    <row r="328" spans="1:10" ht="15" customHeight="1">
      <c r="A328" s="66">
        <v>147</v>
      </c>
      <c r="B328" s="68" t="s">
        <v>146</v>
      </c>
      <c r="C328" s="70" t="s">
        <v>72</v>
      </c>
      <c r="D328" s="72" t="s">
        <v>134</v>
      </c>
      <c r="E328" s="3">
        <v>2082397</v>
      </c>
      <c r="F328" s="3">
        <v>1755100</v>
      </c>
      <c r="G328" s="3">
        <f t="shared" si="7"/>
        <v>-327297</v>
      </c>
      <c r="H328" s="74" t="s">
        <v>16</v>
      </c>
      <c r="I328" s="19"/>
      <c r="J328" s="8" t="s">
        <v>20</v>
      </c>
    </row>
    <row r="329" spans="1:10" ht="15" customHeight="1">
      <c r="A329" s="67"/>
      <c r="B329" s="69"/>
      <c r="C329" s="71"/>
      <c r="D329" s="73"/>
      <c r="E329" s="4">
        <v>2082397</v>
      </c>
      <c r="F329" s="4">
        <v>1755100</v>
      </c>
      <c r="G329" s="4">
        <f t="shared" si="7"/>
        <v>-327297</v>
      </c>
      <c r="H329" s="75"/>
      <c r="I329" s="20"/>
      <c r="J329" s="8" t="s">
        <v>21</v>
      </c>
    </row>
    <row r="330" spans="1:10" ht="15" customHeight="1">
      <c r="A330" s="87" t="s">
        <v>150</v>
      </c>
      <c r="B330" s="88"/>
      <c r="C330" s="88"/>
      <c r="D330" s="89"/>
      <c r="E330" s="3">
        <f>SUMIF($J$322:$J$329, J322, E322:E329)</f>
        <v>267864938</v>
      </c>
      <c r="F330" s="3">
        <f>SUMIF($J$322:$J$329, J322, F322:F329)</f>
        <v>276191708</v>
      </c>
      <c r="G330" s="3">
        <f t="shared" si="7"/>
        <v>8326770</v>
      </c>
      <c r="H330" s="74"/>
      <c r="I330" s="19"/>
    </row>
    <row r="331" spans="1:10" ht="15" customHeight="1">
      <c r="A331" s="90"/>
      <c r="B331" s="91"/>
      <c r="C331" s="91"/>
      <c r="D331" s="92"/>
      <c r="E331" s="4">
        <f>SUMIF($J$322:$J$329, J323, E322:E329)</f>
        <v>67550608</v>
      </c>
      <c r="F331" s="4">
        <f>SUMIF($J$322:$J$329, J323, F322:F329)</f>
        <v>69478348</v>
      </c>
      <c r="G331" s="4">
        <f t="shared" si="7"/>
        <v>1927740</v>
      </c>
      <c r="H331" s="75"/>
      <c r="I331" s="20"/>
    </row>
    <row r="332" spans="1:10" ht="15" customHeight="1">
      <c r="A332" s="66">
        <v>148</v>
      </c>
      <c r="B332" s="68" t="s">
        <v>151</v>
      </c>
      <c r="C332" s="70" t="s">
        <v>152</v>
      </c>
      <c r="D332" s="72" t="s">
        <v>59</v>
      </c>
      <c r="E332" s="3">
        <v>158534</v>
      </c>
      <c r="F332" s="3">
        <v>169465</v>
      </c>
      <c r="G332" s="3">
        <f>F332-E332</f>
        <v>10931</v>
      </c>
      <c r="H332" s="74" t="s">
        <v>16</v>
      </c>
      <c r="I332" s="19"/>
      <c r="J332" s="8" t="s">
        <v>20</v>
      </c>
    </row>
    <row r="333" spans="1:10" ht="15" customHeight="1">
      <c r="A333" s="67"/>
      <c r="B333" s="69"/>
      <c r="C333" s="71"/>
      <c r="D333" s="73"/>
      <c r="E333" s="4">
        <v>115229</v>
      </c>
      <c r="F333" s="4">
        <v>120064</v>
      </c>
      <c r="G333" s="4">
        <f>F333-E333</f>
        <v>4835</v>
      </c>
      <c r="H333" s="75"/>
      <c r="I333" s="20"/>
      <c r="J333" s="8" t="s">
        <v>21</v>
      </c>
    </row>
    <row r="334" spans="1:10" ht="26.25" customHeight="1">
      <c r="A334" s="66">
        <v>149</v>
      </c>
      <c r="B334" s="68" t="s">
        <v>151</v>
      </c>
      <c r="C334" s="93" t="s">
        <v>1136</v>
      </c>
      <c r="D334" s="72" t="s">
        <v>59</v>
      </c>
      <c r="E334" s="3">
        <v>3673415</v>
      </c>
      <c r="F334" s="3">
        <v>26367257</v>
      </c>
      <c r="G334" s="3">
        <f t="shared" si="7"/>
        <v>22693842</v>
      </c>
      <c r="H334" s="74" t="s">
        <v>16</v>
      </c>
      <c r="I334" s="19"/>
      <c r="J334" s="8" t="s">
        <v>20</v>
      </c>
    </row>
    <row r="335" spans="1:10" ht="26.25" customHeight="1">
      <c r="A335" s="67"/>
      <c r="B335" s="69"/>
      <c r="C335" s="94"/>
      <c r="D335" s="73"/>
      <c r="E335" s="4">
        <v>419415</v>
      </c>
      <c r="F335" s="4">
        <v>3772950</v>
      </c>
      <c r="G335" s="4">
        <f t="shared" si="7"/>
        <v>3353535</v>
      </c>
      <c r="H335" s="75"/>
      <c r="I335" s="20"/>
      <c r="J335" s="8" t="s">
        <v>21</v>
      </c>
    </row>
    <row r="336" spans="1:10" ht="15" customHeight="1">
      <c r="A336" s="87" t="s">
        <v>153</v>
      </c>
      <c r="B336" s="88"/>
      <c r="C336" s="88"/>
      <c r="D336" s="89"/>
      <c r="E336" s="3">
        <f>SUMIF($J$332:$J$335, J334, E332:E335)</f>
        <v>3831949</v>
      </c>
      <c r="F336" s="3">
        <f>SUMIF($J$332:$J$335, J334, F332:F335)</f>
        <v>26536722</v>
      </c>
      <c r="G336" s="3">
        <f t="shared" si="7"/>
        <v>22704773</v>
      </c>
      <c r="H336" s="74"/>
      <c r="I336" s="19"/>
    </row>
    <row r="337" spans="1:10" ht="15" customHeight="1">
      <c r="A337" s="90"/>
      <c r="B337" s="91"/>
      <c r="C337" s="91"/>
      <c r="D337" s="92"/>
      <c r="E337" s="4">
        <f>SUMIF($J$332:$J$335, J335, E332:E335)</f>
        <v>534644</v>
      </c>
      <c r="F337" s="4">
        <f>SUMIF($J$332:$J$335, J335, F332:F335)</f>
        <v>3893014</v>
      </c>
      <c r="G337" s="4">
        <f t="shared" si="7"/>
        <v>3358370</v>
      </c>
      <c r="H337" s="75"/>
      <c r="I337" s="20"/>
    </row>
    <row r="338" spans="1:10" ht="15" customHeight="1">
      <c r="A338" s="66">
        <v>150</v>
      </c>
      <c r="B338" s="68" t="s">
        <v>154</v>
      </c>
      <c r="C338" s="70" t="s">
        <v>155</v>
      </c>
      <c r="D338" s="72" t="s">
        <v>59</v>
      </c>
      <c r="E338" s="3">
        <v>141241</v>
      </c>
      <c r="F338" s="3">
        <v>130923</v>
      </c>
      <c r="G338" s="3">
        <f t="shared" si="7"/>
        <v>-10318</v>
      </c>
      <c r="H338" s="74" t="s">
        <v>16</v>
      </c>
      <c r="I338" s="19"/>
      <c r="J338" s="8" t="s">
        <v>20</v>
      </c>
    </row>
    <row r="339" spans="1:10" ht="15" customHeight="1">
      <c r="A339" s="67"/>
      <c r="B339" s="69"/>
      <c r="C339" s="71"/>
      <c r="D339" s="73"/>
      <c r="E339" s="4">
        <v>-184131</v>
      </c>
      <c r="F339" s="4">
        <v>-183961</v>
      </c>
      <c r="G339" s="4">
        <f t="shared" si="7"/>
        <v>170</v>
      </c>
      <c r="H339" s="75"/>
      <c r="I339" s="20"/>
      <c r="J339" s="8" t="s">
        <v>21</v>
      </c>
    </row>
    <row r="340" spans="1:10" ht="15" customHeight="1">
      <c r="A340" s="87" t="s">
        <v>156</v>
      </c>
      <c r="B340" s="88"/>
      <c r="C340" s="88"/>
      <c r="D340" s="89"/>
      <c r="E340" s="3">
        <f>SUMIF($J$338:$J$339, J338, E338:E339)</f>
        <v>141241</v>
      </c>
      <c r="F340" s="3">
        <f>SUMIF($J$338:$J$339, J338, F338:F339)</f>
        <v>130923</v>
      </c>
      <c r="G340" s="3">
        <f t="shared" si="7"/>
        <v>-10318</v>
      </c>
      <c r="H340" s="74"/>
      <c r="I340" s="19"/>
    </row>
    <row r="341" spans="1:10" ht="15" customHeight="1">
      <c r="A341" s="90"/>
      <c r="B341" s="91"/>
      <c r="C341" s="91"/>
      <c r="D341" s="92"/>
      <c r="E341" s="4">
        <f>SUMIF($J$338:$J$339, J339, E338:E339)</f>
        <v>-184131</v>
      </c>
      <c r="F341" s="4">
        <f>SUMIF($J$338:$J$339, J339, F338:F339)</f>
        <v>-183961</v>
      </c>
      <c r="G341" s="4">
        <f t="shared" si="7"/>
        <v>170</v>
      </c>
      <c r="H341" s="75"/>
      <c r="I341" s="20"/>
    </row>
    <row r="342" spans="1:10" ht="15" customHeight="1">
      <c r="A342" s="66">
        <v>151</v>
      </c>
      <c r="B342" s="68" t="s">
        <v>157</v>
      </c>
      <c r="C342" s="70" t="s">
        <v>158</v>
      </c>
      <c r="D342" s="72" t="s">
        <v>59</v>
      </c>
      <c r="E342" s="3">
        <v>504376</v>
      </c>
      <c r="F342" s="3">
        <v>387565</v>
      </c>
      <c r="G342" s="3">
        <f t="shared" si="7"/>
        <v>-116811</v>
      </c>
      <c r="H342" s="74" t="s">
        <v>16</v>
      </c>
      <c r="I342" s="19"/>
      <c r="J342" s="8" t="s">
        <v>20</v>
      </c>
    </row>
    <row r="343" spans="1:10" ht="15" customHeight="1">
      <c r="A343" s="67"/>
      <c r="B343" s="69"/>
      <c r="C343" s="71"/>
      <c r="D343" s="73"/>
      <c r="E343" s="4">
        <v>82871</v>
      </c>
      <c r="F343" s="4">
        <v>17983</v>
      </c>
      <c r="G343" s="4">
        <f t="shared" si="7"/>
        <v>-64888</v>
      </c>
      <c r="H343" s="75"/>
      <c r="I343" s="20"/>
      <c r="J343" s="8" t="s">
        <v>21</v>
      </c>
    </row>
    <row r="344" spans="1:10" ht="15" customHeight="1">
      <c r="A344" s="66">
        <v>152</v>
      </c>
      <c r="B344" s="68" t="s">
        <v>157</v>
      </c>
      <c r="C344" s="70" t="s">
        <v>159</v>
      </c>
      <c r="D344" s="72" t="s">
        <v>59</v>
      </c>
      <c r="E344" s="3">
        <v>16</v>
      </c>
      <c r="F344" s="3">
        <v>14</v>
      </c>
      <c r="G344" s="3">
        <f t="shared" si="7"/>
        <v>-2</v>
      </c>
      <c r="H344" s="74" t="s">
        <v>16</v>
      </c>
      <c r="I344" s="19"/>
      <c r="J344" s="8" t="s">
        <v>20</v>
      </c>
    </row>
    <row r="345" spans="1:10" ht="15" customHeight="1">
      <c r="A345" s="67"/>
      <c r="B345" s="69"/>
      <c r="C345" s="71"/>
      <c r="D345" s="73"/>
      <c r="E345" s="4">
        <v>16</v>
      </c>
      <c r="F345" s="4">
        <v>14</v>
      </c>
      <c r="G345" s="4">
        <f t="shared" si="7"/>
        <v>-2</v>
      </c>
      <c r="H345" s="75"/>
      <c r="I345" s="20"/>
      <c r="J345" s="8" t="s">
        <v>21</v>
      </c>
    </row>
    <row r="346" spans="1:10" ht="15" customHeight="1">
      <c r="A346" s="87" t="s">
        <v>160</v>
      </c>
      <c r="B346" s="88"/>
      <c r="C346" s="88"/>
      <c r="D346" s="89"/>
      <c r="E346" s="3">
        <f>SUMIF($J$342:$J$345, J342, E342:E345)</f>
        <v>504392</v>
      </c>
      <c r="F346" s="3">
        <f>SUMIF($J$342:$J$345, J342, F342:F345)</f>
        <v>387579</v>
      </c>
      <c r="G346" s="3">
        <f t="shared" si="7"/>
        <v>-116813</v>
      </c>
      <c r="H346" s="74"/>
      <c r="I346" s="19"/>
    </row>
    <row r="347" spans="1:10" ht="15" customHeight="1">
      <c r="A347" s="90"/>
      <c r="B347" s="91"/>
      <c r="C347" s="91"/>
      <c r="D347" s="92"/>
      <c r="E347" s="4">
        <f>SUMIF($J$342:$J$345, J343, E342:E345)</f>
        <v>82887</v>
      </c>
      <c r="F347" s="4">
        <f>SUMIF($J$342:$J$345, J343, F342:F345)</f>
        <v>17997</v>
      </c>
      <c r="G347" s="4">
        <f t="shared" si="7"/>
        <v>-64890</v>
      </c>
      <c r="H347" s="75"/>
      <c r="I347" s="20"/>
    </row>
    <row r="348" spans="1:10" ht="15" customHeight="1">
      <c r="A348" s="66">
        <v>153</v>
      </c>
      <c r="B348" s="68" t="s">
        <v>161</v>
      </c>
      <c r="C348" s="70" t="s">
        <v>162</v>
      </c>
      <c r="D348" s="72" t="s">
        <v>47</v>
      </c>
      <c r="E348" s="3">
        <v>39601190</v>
      </c>
      <c r="F348" s="3">
        <f>38105791+46025+1217960</f>
        <v>39369776</v>
      </c>
      <c r="G348" s="3">
        <f t="shared" si="7"/>
        <v>-231414</v>
      </c>
      <c r="H348" s="74" t="s">
        <v>16</v>
      </c>
      <c r="I348" s="19"/>
      <c r="J348" s="8" t="s">
        <v>20</v>
      </c>
    </row>
    <row r="349" spans="1:10" ht="15" customHeight="1">
      <c r="A349" s="67"/>
      <c r="B349" s="69"/>
      <c r="C349" s="71"/>
      <c r="D349" s="73"/>
      <c r="E349" s="4">
        <v>19780367</v>
      </c>
      <c r="F349" s="4">
        <f>19554940+46025-159699</f>
        <v>19441266</v>
      </c>
      <c r="G349" s="4">
        <f t="shared" si="7"/>
        <v>-339101</v>
      </c>
      <c r="H349" s="75"/>
      <c r="I349" s="20"/>
      <c r="J349" s="8" t="s">
        <v>21</v>
      </c>
    </row>
    <row r="350" spans="1:10" ht="15" customHeight="1">
      <c r="A350" s="87" t="s">
        <v>163</v>
      </c>
      <c r="B350" s="88"/>
      <c r="C350" s="88"/>
      <c r="D350" s="89"/>
      <c r="E350" s="3">
        <f>SUMIF($J$348:$J$349, J348, E348:E349)</f>
        <v>39601190</v>
      </c>
      <c r="F350" s="3">
        <f>SUMIF($J$348:$J$349, J348, F348:F349)</f>
        <v>39369776</v>
      </c>
      <c r="G350" s="3">
        <f t="shared" si="7"/>
        <v>-231414</v>
      </c>
      <c r="H350" s="74"/>
      <c r="I350" s="19"/>
    </row>
    <row r="351" spans="1:10" ht="15" customHeight="1">
      <c r="A351" s="90"/>
      <c r="B351" s="91"/>
      <c r="C351" s="91"/>
      <c r="D351" s="92"/>
      <c r="E351" s="4">
        <f>SUMIF($J$348:$J$349, J349, E348:E349)</f>
        <v>19780367</v>
      </c>
      <c r="F351" s="4">
        <f>SUMIF($J$348:$J$349, J349, F348:F349)</f>
        <v>19441266</v>
      </c>
      <c r="G351" s="4">
        <f t="shared" si="7"/>
        <v>-339101</v>
      </c>
      <c r="H351" s="75"/>
      <c r="I351" s="20"/>
    </row>
    <row r="352" spans="1:10" ht="15" customHeight="1">
      <c r="A352" s="66">
        <v>154</v>
      </c>
      <c r="B352" s="68" t="s">
        <v>164</v>
      </c>
      <c r="C352" s="70" t="s">
        <v>165</v>
      </c>
      <c r="D352" s="72" t="s">
        <v>60</v>
      </c>
      <c r="E352" s="3">
        <v>92095</v>
      </c>
      <c r="F352" s="3">
        <v>93647</v>
      </c>
      <c r="G352" s="3">
        <f t="shared" si="7"/>
        <v>1552</v>
      </c>
      <c r="H352" s="74" t="s">
        <v>16</v>
      </c>
      <c r="I352" s="19"/>
      <c r="J352" s="8" t="s">
        <v>20</v>
      </c>
    </row>
    <row r="353" spans="1:11" ht="15" customHeight="1">
      <c r="A353" s="67"/>
      <c r="B353" s="69"/>
      <c r="C353" s="71"/>
      <c r="D353" s="73"/>
      <c r="E353" s="4">
        <v>92095</v>
      </c>
      <c r="F353" s="4">
        <v>93647</v>
      </c>
      <c r="G353" s="4">
        <f t="shared" si="7"/>
        <v>1552</v>
      </c>
      <c r="H353" s="75"/>
      <c r="I353" s="20"/>
      <c r="J353" s="8" t="s">
        <v>21</v>
      </c>
    </row>
    <row r="354" spans="1:11" ht="15" customHeight="1">
      <c r="A354" s="87" t="s">
        <v>166</v>
      </c>
      <c r="B354" s="88"/>
      <c r="C354" s="88"/>
      <c r="D354" s="89"/>
      <c r="E354" s="3">
        <f>SUMIF($J$352:$J$353, J352, E352:E353)</f>
        <v>92095</v>
      </c>
      <c r="F354" s="3">
        <f>SUMIF($J$352:$J$353, J352, F352:F353)</f>
        <v>93647</v>
      </c>
      <c r="G354" s="3">
        <f t="shared" si="7"/>
        <v>1552</v>
      </c>
      <c r="H354" s="74"/>
      <c r="I354" s="19"/>
    </row>
    <row r="355" spans="1:11" ht="15" customHeight="1">
      <c r="A355" s="90"/>
      <c r="B355" s="91"/>
      <c r="C355" s="91"/>
      <c r="D355" s="92"/>
      <c r="E355" s="4">
        <f>SUMIF($J$352:$J$353, J353, E352:E353)</f>
        <v>92095</v>
      </c>
      <c r="F355" s="4">
        <f>SUMIF($J$352:$J$353, J353, F352:F353)</f>
        <v>93647</v>
      </c>
      <c r="G355" s="4">
        <f t="shared" si="7"/>
        <v>1552</v>
      </c>
      <c r="H355" s="75"/>
      <c r="I355" s="20"/>
    </row>
    <row r="356" spans="1:11" ht="15" customHeight="1">
      <c r="A356" s="66">
        <v>155</v>
      </c>
      <c r="B356" s="68" t="s">
        <v>167</v>
      </c>
      <c r="C356" s="70" t="s">
        <v>168</v>
      </c>
      <c r="D356" s="72" t="s">
        <v>1163</v>
      </c>
      <c r="E356" s="3">
        <v>54857827</v>
      </c>
      <c r="F356" s="3">
        <f>56140436-49+645139+15122</f>
        <v>56800648</v>
      </c>
      <c r="G356" s="3">
        <f t="shared" si="7"/>
        <v>1942821</v>
      </c>
      <c r="H356" s="74" t="s">
        <v>183</v>
      </c>
      <c r="I356" s="19">
        <v>19188</v>
      </c>
      <c r="J356" s="8" t="s">
        <v>20</v>
      </c>
      <c r="K356" s="8" t="s">
        <v>30</v>
      </c>
    </row>
    <row r="357" spans="1:11" ht="15" customHeight="1">
      <c r="A357" s="67"/>
      <c r="B357" s="69"/>
      <c r="C357" s="71"/>
      <c r="D357" s="73"/>
      <c r="E357" s="4">
        <v>50678487</v>
      </c>
      <c r="F357" s="4">
        <f>52220910-49+645139+15122</f>
        <v>52881122</v>
      </c>
      <c r="G357" s="4">
        <f t="shared" si="7"/>
        <v>2202635</v>
      </c>
      <c r="H357" s="75"/>
      <c r="I357" s="20">
        <v>19188</v>
      </c>
      <c r="J357" s="8" t="s">
        <v>21</v>
      </c>
      <c r="K357" s="8" t="s">
        <v>31</v>
      </c>
    </row>
    <row r="358" spans="1:11" ht="15" customHeight="1">
      <c r="A358" s="87" t="s">
        <v>169</v>
      </c>
      <c r="B358" s="88"/>
      <c r="C358" s="88"/>
      <c r="D358" s="89"/>
      <c r="E358" s="3">
        <f>SUMIF($J$356:$J$357, J356, E356:E357)</f>
        <v>54857827</v>
      </c>
      <c r="F358" s="3">
        <f>SUMIF($J$356:$J$357, J356, F356:F357)</f>
        <v>56800648</v>
      </c>
      <c r="G358" s="3">
        <f t="shared" si="7"/>
        <v>1942821</v>
      </c>
      <c r="H358" s="74"/>
      <c r="I358" s="19"/>
    </row>
    <row r="359" spans="1:11" ht="15" customHeight="1">
      <c r="A359" s="90"/>
      <c r="B359" s="91"/>
      <c r="C359" s="91"/>
      <c r="D359" s="92"/>
      <c r="E359" s="4">
        <f>SUMIF($J$356:$J$357, J357, E356:E357)</f>
        <v>50678487</v>
      </c>
      <c r="F359" s="4">
        <f>SUMIF($J$356:$J$357, J357, F356:F357)</f>
        <v>52881122</v>
      </c>
      <c r="G359" s="4">
        <f t="shared" si="7"/>
        <v>2202635</v>
      </c>
      <c r="H359" s="75"/>
      <c r="I359" s="20"/>
    </row>
    <row r="360" spans="1:11" ht="15" customHeight="1">
      <c r="A360" s="66">
        <v>156</v>
      </c>
      <c r="B360" s="68" t="s">
        <v>170</v>
      </c>
      <c r="C360" s="70" t="s">
        <v>171</v>
      </c>
      <c r="D360" s="72" t="s">
        <v>47</v>
      </c>
      <c r="E360" s="3">
        <v>10601091</v>
      </c>
      <c r="F360" s="3">
        <f>11854118+27046-399844</f>
        <v>11481320</v>
      </c>
      <c r="G360" s="3">
        <f t="shared" si="7"/>
        <v>880229</v>
      </c>
      <c r="H360" s="74" t="s">
        <v>16</v>
      </c>
      <c r="I360" s="19"/>
      <c r="J360" s="8" t="s">
        <v>20</v>
      </c>
    </row>
    <row r="361" spans="1:11" ht="15" customHeight="1">
      <c r="A361" s="67"/>
      <c r="B361" s="69"/>
      <c r="C361" s="71"/>
      <c r="D361" s="73"/>
      <c r="E361" s="4">
        <v>3567808</v>
      </c>
      <c r="F361" s="4">
        <f>3768696+27046-99961</f>
        <v>3695781</v>
      </c>
      <c r="G361" s="4">
        <f t="shared" si="7"/>
        <v>127973</v>
      </c>
      <c r="H361" s="75"/>
      <c r="I361" s="20"/>
      <c r="J361" s="8" t="s">
        <v>21</v>
      </c>
    </row>
    <row r="362" spans="1:11" ht="15" customHeight="1">
      <c r="A362" s="87" t="s">
        <v>172</v>
      </c>
      <c r="B362" s="88"/>
      <c r="C362" s="88"/>
      <c r="D362" s="89"/>
      <c r="E362" s="3">
        <f>SUMIF($J$360:$J$361, J360, E360:E361)</f>
        <v>10601091</v>
      </c>
      <c r="F362" s="3">
        <f>SUMIF($J$360:$J$361, J360, F360:F361)</f>
        <v>11481320</v>
      </c>
      <c r="G362" s="3">
        <f t="shared" si="7"/>
        <v>880229</v>
      </c>
      <c r="H362" s="74"/>
      <c r="I362" s="19"/>
    </row>
    <row r="363" spans="1:11" ht="15" customHeight="1">
      <c r="A363" s="90"/>
      <c r="B363" s="91"/>
      <c r="C363" s="91"/>
      <c r="D363" s="92"/>
      <c r="E363" s="4">
        <f>SUMIF($J$360:$J$361, J361, E360:E361)</f>
        <v>3567808</v>
      </c>
      <c r="F363" s="4">
        <f>SUMIF($J$360:$J$361, J361, F360:F361)</f>
        <v>3695781</v>
      </c>
      <c r="G363" s="4">
        <f t="shared" si="7"/>
        <v>127973</v>
      </c>
      <c r="H363" s="75"/>
      <c r="I363" s="20"/>
    </row>
    <row r="364" spans="1:11" ht="15" customHeight="1">
      <c r="A364" s="103" t="s">
        <v>173</v>
      </c>
      <c r="B364" s="104"/>
      <c r="C364" s="104"/>
      <c r="D364" s="105"/>
      <c r="E364" s="3">
        <f>SUMIF($J$8:$J$363, J8, E8:E363)</f>
        <v>689256205</v>
      </c>
      <c r="F364" s="3">
        <f>SUMIF($J$8:$J$363, J8, F8:F363)</f>
        <v>762890627</v>
      </c>
      <c r="G364" s="23">
        <f t="shared" si="7"/>
        <v>73634422</v>
      </c>
      <c r="H364" s="74" t="str">
        <f>IF(I364 ="","","区ＣＭ")</f>
        <v>区ＣＭ</v>
      </c>
      <c r="I364" s="24">
        <f>IF(SUMIF($K$8:$K$363, K364, I8:I363)=0,"",SUMIF($K$8:$K$363, K364, I8:I363))</f>
        <v>941373</v>
      </c>
      <c r="J364" s="8" t="s">
        <v>17</v>
      </c>
      <c r="K364" s="8" t="s">
        <v>174</v>
      </c>
    </row>
    <row r="365" spans="1:11" ht="15" customHeight="1" thickBot="1">
      <c r="A365" s="106"/>
      <c r="B365" s="107"/>
      <c r="C365" s="107"/>
      <c r="D365" s="108"/>
      <c r="E365" s="5">
        <f>SUMIF($J$8:$J$363, J9, E8:E363)</f>
        <v>267567785</v>
      </c>
      <c r="F365" s="5">
        <f>SUMIF($J$8:$J$363, J9, F8:F363)</f>
        <v>283500854</v>
      </c>
      <c r="G365" s="5">
        <f t="shared" si="7"/>
        <v>15933069</v>
      </c>
      <c r="H365" s="102"/>
      <c r="I365" s="25">
        <f>IF(SUMIF($K$8:$K$363, K365, I8:I363)=0,"",SUMIF($K$8:$K$363, K365, I8:I363))</f>
        <v>939546</v>
      </c>
      <c r="J365" s="8" t="s">
        <v>18</v>
      </c>
      <c r="K365" s="8" t="s">
        <v>175</v>
      </c>
    </row>
  </sheetData>
  <mergeCells count="838">
    <mergeCell ref="H362:H363"/>
    <mergeCell ref="H364:H365"/>
    <mergeCell ref="A362:D363"/>
    <mergeCell ref="A364:D365"/>
    <mergeCell ref="H358:H359"/>
    <mergeCell ref="A360:A361"/>
    <mergeCell ref="B360:B361"/>
    <mergeCell ref="C360:C361"/>
    <mergeCell ref="D360:D361"/>
    <mergeCell ref="H360:H361"/>
    <mergeCell ref="H354:H355"/>
    <mergeCell ref="A356:A357"/>
    <mergeCell ref="B356:B357"/>
    <mergeCell ref="C356:C357"/>
    <mergeCell ref="D356:D357"/>
    <mergeCell ref="H356:H357"/>
    <mergeCell ref="A354:D355"/>
    <mergeCell ref="A358:D359"/>
    <mergeCell ref="A338:A339"/>
    <mergeCell ref="B338:B339"/>
    <mergeCell ref="C338:C339"/>
    <mergeCell ref="D338:D339"/>
    <mergeCell ref="H338:H339"/>
    <mergeCell ref="H340:H341"/>
    <mergeCell ref="A340:D341"/>
    <mergeCell ref="H350:H351"/>
    <mergeCell ref="A352:A353"/>
    <mergeCell ref="B352:B353"/>
    <mergeCell ref="C352:C353"/>
    <mergeCell ref="D352:D353"/>
    <mergeCell ref="H352:H353"/>
    <mergeCell ref="H346:H347"/>
    <mergeCell ref="A348:A349"/>
    <mergeCell ref="B348:B349"/>
    <mergeCell ref="C348:C349"/>
    <mergeCell ref="D348:D349"/>
    <mergeCell ref="H348:H349"/>
    <mergeCell ref="A346:D347"/>
    <mergeCell ref="A350:D351"/>
    <mergeCell ref="A342:A343"/>
    <mergeCell ref="B342:B343"/>
    <mergeCell ref="C342:C343"/>
    <mergeCell ref="D342:D343"/>
    <mergeCell ref="H342:H343"/>
    <mergeCell ref="A344:A345"/>
    <mergeCell ref="B344:B345"/>
    <mergeCell ref="C344:C345"/>
    <mergeCell ref="D344:D345"/>
    <mergeCell ref="H344:H345"/>
    <mergeCell ref="A334:A335"/>
    <mergeCell ref="B334:B335"/>
    <mergeCell ref="C334:C335"/>
    <mergeCell ref="D334:D335"/>
    <mergeCell ref="H334:H335"/>
    <mergeCell ref="H336:H337"/>
    <mergeCell ref="H330:H331"/>
    <mergeCell ref="A332:A333"/>
    <mergeCell ref="B332:B333"/>
    <mergeCell ref="C332:C333"/>
    <mergeCell ref="D332:D333"/>
    <mergeCell ref="H332:H333"/>
    <mergeCell ref="A330:D331"/>
    <mergeCell ref="A336:D337"/>
    <mergeCell ref="A322:A323"/>
    <mergeCell ref="B322:B323"/>
    <mergeCell ref="C322:C323"/>
    <mergeCell ref="D322:D323"/>
    <mergeCell ref="H322:H323"/>
    <mergeCell ref="A324:A325"/>
    <mergeCell ref="B324:B325"/>
    <mergeCell ref="C324:C325"/>
    <mergeCell ref="D324:D325"/>
    <mergeCell ref="H324:H325"/>
    <mergeCell ref="A326:A327"/>
    <mergeCell ref="B326:B327"/>
    <mergeCell ref="C326:C327"/>
    <mergeCell ref="D326:D327"/>
    <mergeCell ref="H326:H327"/>
    <mergeCell ref="A328:A329"/>
    <mergeCell ref="B328:B329"/>
    <mergeCell ref="C328:C329"/>
    <mergeCell ref="D328:D329"/>
    <mergeCell ref="H328:H329"/>
    <mergeCell ref="A318:A319"/>
    <mergeCell ref="B318:B319"/>
    <mergeCell ref="C318:C319"/>
    <mergeCell ref="D318:D319"/>
    <mergeCell ref="H318:H319"/>
    <mergeCell ref="H320:H321"/>
    <mergeCell ref="A312:A313"/>
    <mergeCell ref="B312:B313"/>
    <mergeCell ref="C312:C313"/>
    <mergeCell ref="D312:D313"/>
    <mergeCell ref="H312:H313"/>
    <mergeCell ref="A314:A315"/>
    <mergeCell ref="B314:B315"/>
    <mergeCell ref="C314:C315"/>
    <mergeCell ref="D314:D315"/>
    <mergeCell ref="H314:H315"/>
    <mergeCell ref="A320:D321"/>
    <mergeCell ref="A316:A317"/>
    <mergeCell ref="B316:B317"/>
    <mergeCell ref="C316:C317"/>
    <mergeCell ref="D316:D317"/>
    <mergeCell ref="H316:H317"/>
    <mergeCell ref="A304:A305"/>
    <mergeCell ref="B304:B305"/>
    <mergeCell ref="C304:C305"/>
    <mergeCell ref="D304:D305"/>
    <mergeCell ref="H304:H305"/>
    <mergeCell ref="A306:A307"/>
    <mergeCell ref="B306:B307"/>
    <mergeCell ref="C306:C307"/>
    <mergeCell ref="D306:D307"/>
    <mergeCell ref="H306:H307"/>
    <mergeCell ref="A308:A309"/>
    <mergeCell ref="B308:B309"/>
    <mergeCell ref="C308:C309"/>
    <mergeCell ref="D308:D309"/>
    <mergeCell ref="H308:H309"/>
    <mergeCell ref="A310:A311"/>
    <mergeCell ref="B310:B311"/>
    <mergeCell ref="C310:C311"/>
    <mergeCell ref="D310:D311"/>
    <mergeCell ref="H310:H311"/>
    <mergeCell ref="A296:A297"/>
    <mergeCell ref="B296:B297"/>
    <mergeCell ref="C296:C297"/>
    <mergeCell ref="D296:D297"/>
    <mergeCell ref="H296:H297"/>
    <mergeCell ref="A298:A299"/>
    <mergeCell ref="B298:B299"/>
    <mergeCell ref="C298:C299"/>
    <mergeCell ref="D298:D299"/>
    <mergeCell ref="H298:H299"/>
    <mergeCell ref="A300:A301"/>
    <mergeCell ref="B300:B301"/>
    <mergeCell ref="C300:C301"/>
    <mergeCell ref="D300:D301"/>
    <mergeCell ref="H300:H301"/>
    <mergeCell ref="A302:A303"/>
    <mergeCell ref="B302:B303"/>
    <mergeCell ref="C302:C303"/>
    <mergeCell ref="D302:D303"/>
    <mergeCell ref="H302:H303"/>
    <mergeCell ref="A292:A293"/>
    <mergeCell ref="B292:B293"/>
    <mergeCell ref="C292:C293"/>
    <mergeCell ref="D292:D293"/>
    <mergeCell ref="H292:H293"/>
    <mergeCell ref="H294:H295"/>
    <mergeCell ref="A288:A289"/>
    <mergeCell ref="B288:B289"/>
    <mergeCell ref="C288:C289"/>
    <mergeCell ref="D288:D289"/>
    <mergeCell ref="H288:H289"/>
    <mergeCell ref="H290:H291"/>
    <mergeCell ref="A290:D291"/>
    <mergeCell ref="A294:D295"/>
    <mergeCell ref="H286:H287"/>
    <mergeCell ref="A278:A279"/>
    <mergeCell ref="B278:B279"/>
    <mergeCell ref="C278:C279"/>
    <mergeCell ref="D278:D279"/>
    <mergeCell ref="H278:H279"/>
    <mergeCell ref="A280:A281"/>
    <mergeCell ref="B280:B281"/>
    <mergeCell ref="C280:C281"/>
    <mergeCell ref="D280:D281"/>
    <mergeCell ref="H280:H281"/>
    <mergeCell ref="A286:D287"/>
    <mergeCell ref="A282:A283"/>
    <mergeCell ref="B282:B283"/>
    <mergeCell ref="C282:C283"/>
    <mergeCell ref="D282:D283"/>
    <mergeCell ref="H282:H283"/>
    <mergeCell ref="H270:H271"/>
    <mergeCell ref="A272:A273"/>
    <mergeCell ref="B272:B273"/>
    <mergeCell ref="C272:C273"/>
    <mergeCell ref="D272:D273"/>
    <mergeCell ref="H272:H273"/>
    <mergeCell ref="A270:D271"/>
    <mergeCell ref="A284:A285"/>
    <mergeCell ref="B284:B285"/>
    <mergeCell ref="C284:C285"/>
    <mergeCell ref="D284:D285"/>
    <mergeCell ref="H284:H285"/>
    <mergeCell ref="A274:A275"/>
    <mergeCell ref="B274:B275"/>
    <mergeCell ref="C274:C275"/>
    <mergeCell ref="D274:D275"/>
    <mergeCell ref="H274:H275"/>
    <mergeCell ref="A276:A277"/>
    <mergeCell ref="B276:B277"/>
    <mergeCell ref="C276:C277"/>
    <mergeCell ref="D276:D277"/>
    <mergeCell ref="H276:H277"/>
    <mergeCell ref="A262:A263"/>
    <mergeCell ref="B262:B263"/>
    <mergeCell ref="C262:C263"/>
    <mergeCell ref="D262:D263"/>
    <mergeCell ref="H262:H263"/>
    <mergeCell ref="A264:A265"/>
    <mergeCell ref="B264:B265"/>
    <mergeCell ref="C264:C265"/>
    <mergeCell ref="D264:D265"/>
    <mergeCell ref="H264:H265"/>
    <mergeCell ref="A266:A267"/>
    <mergeCell ref="B266:B267"/>
    <mergeCell ref="C266:C267"/>
    <mergeCell ref="D266:D267"/>
    <mergeCell ref="H266:H267"/>
    <mergeCell ref="A268:A269"/>
    <mergeCell ref="B268:B269"/>
    <mergeCell ref="C268:C269"/>
    <mergeCell ref="D268:D269"/>
    <mergeCell ref="H268:H269"/>
    <mergeCell ref="A258:A259"/>
    <mergeCell ref="B258:B259"/>
    <mergeCell ref="C258:C259"/>
    <mergeCell ref="D258:D259"/>
    <mergeCell ref="H258:H259"/>
    <mergeCell ref="H260:H261"/>
    <mergeCell ref="A254:A255"/>
    <mergeCell ref="B254:B255"/>
    <mergeCell ref="C254:C255"/>
    <mergeCell ref="D254:D255"/>
    <mergeCell ref="H254:H255"/>
    <mergeCell ref="A256:A257"/>
    <mergeCell ref="B256:B257"/>
    <mergeCell ref="C256:C257"/>
    <mergeCell ref="D256:D257"/>
    <mergeCell ref="H256:H257"/>
    <mergeCell ref="A260:D261"/>
    <mergeCell ref="A252:A253"/>
    <mergeCell ref="B252:B253"/>
    <mergeCell ref="C252:C253"/>
    <mergeCell ref="D252:D253"/>
    <mergeCell ref="H252:H253"/>
    <mergeCell ref="A246:A247"/>
    <mergeCell ref="B246:B247"/>
    <mergeCell ref="C246:C247"/>
    <mergeCell ref="D246:D247"/>
    <mergeCell ref="H246:H247"/>
    <mergeCell ref="A248:A249"/>
    <mergeCell ref="B248:B249"/>
    <mergeCell ref="C248:C249"/>
    <mergeCell ref="D248:D249"/>
    <mergeCell ref="H248:H249"/>
    <mergeCell ref="H238:H239"/>
    <mergeCell ref="A240:A241"/>
    <mergeCell ref="B240:B241"/>
    <mergeCell ref="C240:C241"/>
    <mergeCell ref="D240:D241"/>
    <mergeCell ref="H240:H241"/>
    <mergeCell ref="A238:D239"/>
    <mergeCell ref="A250:A251"/>
    <mergeCell ref="B250:B251"/>
    <mergeCell ref="C250:C251"/>
    <mergeCell ref="D250:D251"/>
    <mergeCell ref="H250:H251"/>
    <mergeCell ref="A242:A243"/>
    <mergeCell ref="B242:B243"/>
    <mergeCell ref="C242:C243"/>
    <mergeCell ref="D242:D243"/>
    <mergeCell ref="H242:H243"/>
    <mergeCell ref="A244:A245"/>
    <mergeCell ref="B244:B245"/>
    <mergeCell ref="C244:C245"/>
    <mergeCell ref="D244:D245"/>
    <mergeCell ref="H244:H245"/>
    <mergeCell ref="A232:A233"/>
    <mergeCell ref="B232:B233"/>
    <mergeCell ref="C232:C233"/>
    <mergeCell ref="D232:D233"/>
    <mergeCell ref="H232:H233"/>
    <mergeCell ref="A234:A235"/>
    <mergeCell ref="B234:B235"/>
    <mergeCell ref="C234:C235"/>
    <mergeCell ref="D234:D235"/>
    <mergeCell ref="H234:H235"/>
    <mergeCell ref="A236:A237"/>
    <mergeCell ref="B236:B237"/>
    <mergeCell ref="C236:C237"/>
    <mergeCell ref="D236:D237"/>
    <mergeCell ref="H236:H237"/>
    <mergeCell ref="A224:A225"/>
    <mergeCell ref="B224:B225"/>
    <mergeCell ref="C224:C225"/>
    <mergeCell ref="D224:D225"/>
    <mergeCell ref="H224:H225"/>
    <mergeCell ref="A226:A227"/>
    <mergeCell ref="B226:B227"/>
    <mergeCell ref="C226:C227"/>
    <mergeCell ref="D226:D227"/>
    <mergeCell ref="H226:H227"/>
    <mergeCell ref="A228:A229"/>
    <mergeCell ref="B228:B229"/>
    <mergeCell ref="C228:C229"/>
    <mergeCell ref="D228:D229"/>
    <mergeCell ref="H228:H229"/>
    <mergeCell ref="A230:A231"/>
    <mergeCell ref="B230:B231"/>
    <mergeCell ref="C230:C231"/>
    <mergeCell ref="D230:D231"/>
    <mergeCell ref="H230:H231"/>
    <mergeCell ref="A216:A217"/>
    <mergeCell ref="B216:B217"/>
    <mergeCell ref="C216:C217"/>
    <mergeCell ref="D216:D217"/>
    <mergeCell ref="H216:H217"/>
    <mergeCell ref="A218:A219"/>
    <mergeCell ref="B218:B219"/>
    <mergeCell ref="C218:C219"/>
    <mergeCell ref="D218:D219"/>
    <mergeCell ref="H218:H219"/>
    <mergeCell ref="A220:A221"/>
    <mergeCell ref="B220:B221"/>
    <mergeCell ref="C220:C221"/>
    <mergeCell ref="D220:D221"/>
    <mergeCell ref="H220:H221"/>
    <mergeCell ref="A222:A223"/>
    <mergeCell ref="B222:B223"/>
    <mergeCell ref="C222:C223"/>
    <mergeCell ref="D222:D223"/>
    <mergeCell ref="H222:H223"/>
    <mergeCell ref="A208:A209"/>
    <mergeCell ref="B208:B209"/>
    <mergeCell ref="C208:C209"/>
    <mergeCell ref="D208:D209"/>
    <mergeCell ref="H208:H209"/>
    <mergeCell ref="A210:A211"/>
    <mergeCell ref="B210:B211"/>
    <mergeCell ref="C210:C211"/>
    <mergeCell ref="D210:D211"/>
    <mergeCell ref="H210:H211"/>
    <mergeCell ref="A212:A213"/>
    <mergeCell ref="B212:B213"/>
    <mergeCell ref="C212:C213"/>
    <mergeCell ref="D212:D213"/>
    <mergeCell ref="H212:H213"/>
    <mergeCell ref="A214:A215"/>
    <mergeCell ref="B214:B215"/>
    <mergeCell ref="C214:C215"/>
    <mergeCell ref="D214:D215"/>
    <mergeCell ref="H214:H215"/>
    <mergeCell ref="A200:A201"/>
    <mergeCell ref="B200:B201"/>
    <mergeCell ref="C200:C201"/>
    <mergeCell ref="D200:D201"/>
    <mergeCell ref="H200:H201"/>
    <mergeCell ref="A202:A203"/>
    <mergeCell ref="B202:B203"/>
    <mergeCell ref="C202:C203"/>
    <mergeCell ref="D202:D203"/>
    <mergeCell ref="H202:H203"/>
    <mergeCell ref="A204:A205"/>
    <mergeCell ref="B204:B205"/>
    <mergeCell ref="C204:C205"/>
    <mergeCell ref="D204:D205"/>
    <mergeCell ref="H204:H205"/>
    <mergeCell ref="A206:A207"/>
    <mergeCell ref="B206:B207"/>
    <mergeCell ref="C206:C207"/>
    <mergeCell ref="D206:D207"/>
    <mergeCell ref="H206:H207"/>
    <mergeCell ref="A192:A193"/>
    <mergeCell ref="B192:B193"/>
    <mergeCell ref="C192:C193"/>
    <mergeCell ref="D192:D193"/>
    <mergeCell ref="H192:H193"/>
    <mergeCell ref="A194:A195"/>
    <mergeCell ref="B194:B195"/>
    <mergeCell ref="C194:C195"/>
    <mergeCell ref="D194:D195"/>
    <mergeCell ref="H194:H195"/>
    <mergeCell ref="A196:A197"/>
    <mergeCell ref="B196:B197"/>
    <mergeCell ref="C196:C197"/>
    <mergeCell ref="D196:D197"/>
    <mergeCell ref="H196:H197"/>
    <mergeCell ref="A198:A199"/>
    <mergeCell ref="B198:B199"/>
    <mergeCell ref="C198:C199"/>
    <mergeCell ref="D198:D199"/>
    <mergeCell ref="H198:H199"/>
    <mergeCell ref="A184:A185"/>
    <mergeCell ref="B184:B185"/>
    <mergeCell ref="C184:C185"/>
    <mergeCell ref="D184:D185"/>
    <mergeCell ref="H184:H185"/>
    <mergeCell ref="A186:A187"/>
    <mergeCell ref="B186:B187"/>
    <mergeCell ref="C186:C187"/>
    <mergeCell ref="D186:D187"/>
    <mergeCell ref="H186:H187"/>
    <mergeCell ref="A188:A189"/>
    <mergeCell ref="B188:B189"/>
    <mergeCell ref="C188:C189"/>
    <mergeCell ref="D188:D189"/>
    <mergeCell ref="H188:H189"/>
    <mergeCell ref="A190:A191"/>
    <mergeCell ref="B190:B191"/>
    <mergeCell ref="C190:C191"/>
    <mergeCell ref="D190:D191"/>
    <mergeCell ref="H190:H191"/>
    <mergeCell ref="A176:A177"/>
    <mergeCell ref="B176:B177"/>
    <mergeCell ref="C176:C177"/>
    <mergeCell ref="D176:D177"/>
    <mergeCell ref="H176:H177"/>
    <mergeCell ref="A178:A179"/>
    <mergeCell ref="B178:B179"/>
    <mergeCell ref="C178:C179"/>
    <mergeCell ref="D178:D179"/>
    <mergeCell ref="H178:H179"/>
    <mergeCell ref="A180:A181"/>
    <mergeCell ref="B180:B181"/>
    <mergeCell ref="C180:C181"/>
    <mergeCell ref="D180:D181"/>
    <mergeCell ref="H180:H181"/>
    <mergeCell ref="A182:A183"/>
    <mergeCell ref="B182:B183"/>
    <mergeCell ref="C182:C183"/>
    <mergeCell ref="D182:D183"/>
    <mergeCell ref="H182:H183"/>
    <mergeCell ref="A164:A165"/>
    <mergeCell ref="B164:B165"/>
    <mergeCell ref="C164:C165"/>
    <mergeCell ref="D164:D165"/>
    <mergeCell ref="H164:H165"/>
    <mergeCell ref="A170:A171"/>
    <mergeCell ref="B170:B171"/>
    <mergeCell ref="C170:C171"/>
    <mergeCell ref="D170:D171"/>
    <mergeCell ref="H170:H171"/>
    <mergeCell ref="A168:A169"/>
    <mergeCell ref="B168:B169"/>
    <mergeCell ref="C168:C169"/>
    <mergeCell ref="D168:D169"/>
    <mergeCell ref="H168:H169"/>
    <mergeCell ref="A166:A167"/>
    <mergeCell ref="B166:B167"/>
    <mergeCell ref="C166:C167"/>
    <mergeCell ref="D166:D167"/>
    <mergeCell ref="H166:H167"/>
    <mergeCell ref="A172:A173"/>
    <mergeCell ref="B172:B173"/>
    <mergeCell ref="C172:C173"/>
    <mergeCell ref="D172:D173"/>
    <mergeCell ref="H172:H173"/>
    <mergeCell ref="A174:A175"/>
    <mergeCell ref="B174:B175"/>
    <mergeCell ref="C174:C175"/>
    <mergeCell ref="D174:D175"/>
    <mergeCell ref="H174:H175"/>
    <mergeCell ref="A156:A157"/>
    <mergeCell ref="B156:B157"/>
    <mergeCell ref="C156:C157"/>
    <mergeCell ref="D156:D157"/>
    <mergeCell ref="H156:H157"/>
    <mergeCell ref="A158:A159"/>
    <mergeCell ref="B158:B159"/>
    <mergeCell ref="C158:C159"/>
    <mergeCell ref="D158:D159"/>
    <mergeCell ref="H158:H159"/>
    <mergeCell ref="A160:A161"/>
    <mergeCell ref="B160:B161"/>
    <mergeCell ref="C160:C161"/>
    <mergeCell ref="D160:D161"/>
    <mergeCell ref="H160:H161"/>
    <mergeCell ref="A162:A163"/>
    <mergeCell ref="B162:B163"/>
    <mergeCell ref="C162:C163"/>
    <mergeCell ref="D162:D163"/>
    <mergeCell ref="H162:H163"/>
    <mergeCell ref="H148:H149"/>
    <mergeCell ref="A150:A151"/>
    <mergeCell ref="B150:B151"/>
    <mergeCell ref="C150:C151"/>
    <mergeCell ref="D150:D151"/>
    <mergeCell ref="H150:H151"/>
    <mergeCell ref="A148:A149"/>
    <mergeCell ref="B148:B149"/>
    <mergeCell ref="C148:C149"/>
    <mergeCell ref="D148:D149"/>
    <mergeCell ref="A152:A153"/>
    <mergeCell ref="B152:B153"/>
    <mergeCell ref="C152:C153"/>
    <mergeCell ref="D152:D153"/>
    <mergeCell ref="H152:H153"/>
    <mergeCell ref="A154:A155"/>
    <mergeCell ref="B154:B155"/>
    <mergeCell ref="C154:C155"/>
    <mergeCell ref="D154:D155"/>
    <mergeCell ref="H154:H155"/>
    <mergeCell ref="H144:H145"/>
    <mergeCell ref="H146:H147"/>
    <mergeCell ref="A142:A143"/>
    <mergeCell ref="B142:B143"/>
    <mergeCell ref="C142:C143"/>
    <mergeCell ref="D142:D143"/>
    <mergeCell ref="H142:H143"/>
    <mergeCell ref="A76:A77"/>
    <mergeCell ref="B76:B77"/>
    <mergeCell ref="C76:C77"/>
    <mergeCell ref="D76:D77"/>
    <mergeCell ref="H76:H77"/>
    <mergeCell ref="A144:A145"/>
    <mergeCell ref="B144:B145"/>
    <mergeCell ref="C144:C145"/>
    <mergeCell ref="D144:D145"/>
    <mergeCell ref="A146:D147"/>
    <mergeCell ref="A120:A121"/>
    <mergeCell ref="B120:B121"/>
    <mergeCell ref="C120:C121"/>
    <mergeCell ref="D120:D121"/>
    <mergeCell ref="H120:H121"/>
    <mergeCell ref="A134:A135"/>
    <mergeCell ref="B134:B135"/>
    <mergeCell ref="C134:C135"/>
    <mergeCell ref="D134:D135"/>
    <mergeCell ref="H134:H135"/>
    <mergeCell ref="H136:H137"/>
    <mergeCell ref="A136:A137"/>
    <mergeCell ref="B136:B137"/>
    <mergeCell ref="C136:C137"/>
    <mergeCell ref="D136:D137"/>
    <mergeCell ref="A138:A139"/>
    <mergeCell ref="B138:B139"/>
    <mergeCell ref="C138:C139"/>
    <mergeCell ref="D138:D139"/>
    <mergeCell ref="H138:H139"/>
    <mergeCell ref="A140:A141"/>
    <mergeCell ref="B140:B141"/>
    <mergeCell ref="C140:C141"/>
    <mergeCell ref="D140:D141"/>
    <mergeCell ref="H140:H141"/>
    <mergeCell ref="A126:A127"/>
    <mergeCell ref="B126:B127"/>
    <mergeCell ref="C126:C127"/>
    <mergeCell ref="D126:D127"/>
    <mergeCell ref="H126:H127"/>
    <mergeCell ref="A128:A129"/>
    <mergeCell ref="B128:B129"/>
    <mergeCell ref="C128:C129"/>
    <mergeCell ref="D128:D129"/>
    <mergeCell ref="H128:H129"/>
    <mergeCell ref="A130:A131"/>
    <mergeCell ref="B130:B131"/>
    <mergeCell ref="C130:C131"/>
    <mergeCell ref="D130:D131"/>
    <mergeCell ref="H130:H131"/>
    <mergeCell ref="A132:A133"/>
    <mergeCell ref="B132:B133"/>
    <mergeCell ref="C132:C133"/>
    <mergeCell ref="D132:D133"/>
    <mergeCell ref="H132:H133"/>
    <mergeCell ref="A116:A117"/>
    <mergeCell ref="B116:B117"/>
    <mergeCell ref="C116:C117"/>
    <mergeCell ref="D116:D117"/>
    <mergeCell ref="H116:H117"/>
    <mergeCell ref="A118:A119"/>
    <mergeCell ref="B118:B119"/>
    <mergeCell ref="C118:C119"/>
    <mergeCell ref="D118:D119"/>
    <mergeCell ref="H118:H119"/>
    <mergeCell ref="A122:A123"/>
    <mergeCell ref="B122:B123"/>
    <mergeCell ref="C122:C123"/>
    <mergeCell ref="D122:D123"/>
    <mergeCell ref="H122:H123"/>
    <mergeCell ref="A124:A125"/>
    <mergeCell ref="B124:B125"/>
    <mergeCell ref="C124:C125"/>
    <mergeCell ref="D124:D125"/>
    <mergeCell ref="H124:H125"/>
    <mergeCell ref="A108:A109"/>
    <mergeCell ref="B108:B109"/>
    <mergeCell ref="C108:C109"/>
    <mergeCell ref="D108:D109"/>
    <mergeCell ref="H108:H109"/>
    <mergeCell ref="A110:A111"/>
    <mergeCell ref="B110:B111"/>
    <mergeCell ref="C110:C111"/>
    <mergeCell ref="D110:D111"/>
    <mergeCell ref="H110:H111"/>
    <mergeCell ref="A112:A113"/>
    <mergeCell ref="B112:B113"/>
    <mergeCell ref="C112:C113"/>
    <mergeCell ref="D112:D113"/>
    <mergeCell ref="H112:H113"/>
    <mergeCell ref="A114:A115"/>
    <mergeCell ref="B114:B115"/>
    <mergeCell ref="C114:C115"/>
    <mergeCell ref="D114:D115"/>
    <mergeCell ref="H114:H115"/>
    <mergeCell ref="A100:A101"/>
    <mergeCell ref="B100:B101"/>
    <mergeCell ref="C100:C101"/>
    <mergeCell ref="D100:D101"/>
    <mergeCell ref="H100:H101"/>
    <mergeCell ref="A102:A103"/>
    <mergeCell ref="B102:B103"/>
    <mergeCell ref="C102:C103"/>
    <mergeCell ref="D102:D103"/>
    <mergeCell ref="H102:H103"/>
    <mergeCell ref="A104:A105"/>
    <mergeCell ref="B104:B105"/>
    <mergeCell ref="C104:C105"/>
    <mergeCell ref="D104:D105"/>
    <mergeCell ref="H104:H105"/>
    <mergeCell ref="A106:A107"/>
    <mergeCell ref="B106:B107"/>
    <mergeCell ref="C106:C107"/>
    <mergeCell ref="D106:D107"/>
    <mergeCell ref="H106:H107"/>
    <mergeCell ref="A92:A93"/>
    <mergeCell ref="B92:B93"/>
    <mergeCell ref="C92:C93"/>
    <mergeCell ref="D92:D93"/>
    <mergeCell ref="H92:H93"/>
    <mergeCell ref="A94:A95"/>
    <mergeCell ref="B94:B95"/>
    <mergeCell ref="C94:C95"/>
    <mergeCell ref="D94:D95"/>
    <mergeCell ref="H94:H95"/>
    <mergeCell ref="A96:A97"/>
    <mergeCell ref="B96:B97"/>
    <mergeCell ref="C96:C97"/>
    <mergeCell ref="D96:D97"/>
    <mergeCell ref="H96:H97"/>
    <mergeCell ref="A98:A99"/>
    <mergeCell ref="B98:B99"/>
    <mergeCell ref="C98:C99"/>
    <mergeCell ref="D98:D99"/>
    <mergeCell ref="H98:H99"/>
    <mergeCell ref="A84:A85"/>
    <mergeCell ref="B84:B85"/>
    <mergeCell ref="C84:C85"/>
    <mergeCell ref="D84:D85"/>
    <mergeCell ref="H84:H85"/>
    <mergeCell ref="A86:A87"/>
    <mergeCell ref="B86:B87"/>
    <mergeCell ref="C86:C87"/>
    <mergeCell ref="D86:D87"/>
    <mergeCell ref="H86:H87"/>
    <mergeCell ref="A88:A89"/>
    <mergeCell ref="B88:B89"/>
    <mergeCell ref="C88:C89"/>
    <mergeCell ref="D88:D89"/>
    <mergeCell ref="H88:H89"/>
    <mergeCell ref="A90:A91"/>
    <mergeCell ref="B90:B91"/>
    <mergeCell ref="C90:C91"/>
    <mergeCell ref="D90:D91"/>
    <mergeCell ref="H90:H91"/>
    <mergeCell ref="A74:A75"/>
    <mergeCell ref="B74:B75"/>
    <mergeCell ref="C74:C75"/>
    <mergeCell ref="D74:D75"/>
    <mergeCell ref="H74:H75"/>
    <mergeCell ref="A78:A79"/>
    <mergeCell ref="B78:B79"/>
    <mergeCell ref="C78:C79"/>
    <mergeCell ref="D78:D79"/>
    <mergeCell ref="H78:H79"/>
    <mergeCell ref="A80:A81"/>
    <mergeCell ref="B80:B81"/>
    <mergeCell ref="C80:C81"/>
    <mergeCell ref="D80:D81"/>
    <mergeCell ref="H80:H81"/>
    <mergeCell ref="A82:A83"/>
    <mergeCell ref="B82:B83"/>
    <mergeCell ref="C82:C83"/>
    <mergeCell ref="D82:D83"/>
    <mergeCell ref="H82:H83"/>
    <mergeCell ref="A66:A67"/>
    <mergeCell ref="B66:B67"/>
    <mergeCell ref="C66:C67"/>
    <mergeCell ref="D66:D67"/>
    <mergeCell ref="H66:H67"/>
    <mergeCell ref="A68:A69"/>
    <mergeCell ref="B68:B69"/>
    <mergeCell ref="C68:C69"/>
    <mergeCell ref="D68:D69"/>
    <mergeCell ref="H68:H69"/>
    <mergeCell ref="A70:A71"/>
    <mergeCell ref="B70:B71"/>
    <mergeCell ref="C70:C71"/>
    <mergeCell ref="D70:D71"/>
    <mergeCell ref="H70:H71"/>
    <mergeCell ref="A72:A73"/>
    <mergeCell ref="B72:B73"/>
    <mergeCell ref="C72:C73"/>
    <mergeCell ref="D72:D73"/>
    <mergeCell ref="H72:H73"/>
    <mergeCell ref="A64:A65"/>
    <mergeCell ref="B64:B65"/>
    <mergeCell ref="C64:C65"/>
    <mergeCell ref="D64:D65"/>
    <mergeCell ref="H64:H65"/>
    <mergeCell ref="A58:A59"/>
    <mergeCell ref="B58:B59"/>
    <mergeCell ref="C58:C59"/>
    <mergeCell ref="D58:D59"/>
    <mergeCell ref="H58:H59"/>
    <mergeCell ref="A60:A61"/>
    <mergeCell ref="B60:B61"/>
    <mergeCell ref="C60:C61"/>
    <mergeCell ref="D60:D61"/>
    <mergeCell ref="H60:H61"/>
    <mergeCell ref="A50:A51"/>
    <mergeCell ref="B50:B51"/>
    <mergeCell ref="C50:C51"/>
    <mergeCell ref="D50:D51"/>
    <mergeCell ref="H50:H51"/>
    <mergeCell ref="H52:H53"/>
    <mergeCell ref="A52:D53"/>
    <mergeCell ref="A62:A63"/>
    <mergeCell ref="B62:B63"/>
    <mergeCell ref="C62:C63"/>
    <mergeCell ref="D62:D63"/>
    <mergeCell ref="H62:H63"/>
    <mergeCell ref="A54:A55"/>
    <mergeCell ref="B54:B55"/>
    <mergeCell ref="C54:C55"/>
    <mergeCell ref="D54:D55"/>
    <mergeCell ref="H54:H55"/>
    <mergeCell ref="A56:A57"/>
    <mergeCell ref="B56:B57"/>
    <mergeCell ref="C56:C57"/>
    <mergeCell ref="D56:D57"/>
    <mergeCell ref="H56:H57"/>
    <mergeCell ref="A46:A47"/>
    <mergeCell ref="B46:B47"/>
    <mergeCell ref="C46:C47"/>
    <mergeCell ref="D46:D47"/>
    <mergeCell ref="H46:H47"/>
    <mergeCell ref="H48:H49"/>
    <mergeCell ref="A42:A43"/>
    <mergeCell ref="B42:B43"/>
    <mergeCell ref="C42:C43"/>
    <mergeCell ref="D42:D43"/>
    <mergeCell ref="H42:H43"/>
    <mergeCell ref="A44:A45"/>
    <mergeCell ref="B44:B45"/>
    <mergeCell ref="C44:C45"/>
    <mergeCell ref="D44:D45"/>
    <mergeCell ref="H44:H45"/>
    <mergeCell ref="A48:D49"/>
    <mergeCell ref="H38:H39"/>
    <mergeCell ref="A40:A41"/>
    <mergeCell ref="B40:B41"/>
    <mergeCell ref="C40:C41"/>
    <mergeCell ref="D40:D41"/>
    <mergeCell ref="H40:H41"/>
    <mergeCell ref="A34:A35"/>
    <mergeCell ref="B34:B35"/>
    <mergeCell ref="C34:C35"/>
    <mergeCell ref="D34:D35"/>
    <mergeCell ref="H34:H35"/>
    <mergeCell ref="A36:A37"/>
    <mergeCell ref="B36:B37"/>
    <mergeCell ref="C36:C37"/>
    <mergeCell ref="D36:D37"/>
    <mergeCell ref="H36:H37"/>
    <mergeCell ref="A38:D39"/>
    <mergeCell ref="A26:A27"/>
    <mergeCell ref="B26:B27"/>
    <mergeCell ref="C26:C27"/>
    <mergeCell ref="D26:D27"/>
    <mergeCell ref="H26:H27"/>
    <mergeCell ref="A28:A29"/>
    <mergeCell ref="B28:B29"/>
    <mergeCell ref="C28:C29"/>
    <mergeCell ref="D28:D29"/>
    <mergeCell ref="H28:H29"/>
    <mergeCell ref="A30:A31"/>
    <mergeCell ref="B30:B31"/>
    <mergeCell ref="C30:C31"/>
    <mergeCell ref="D30:D31"/>
    <mergeCell ref="H30:H31"/>
    <mergeCell ref="A32:A33"/>
    <mergeCell ref="B32:B33"/>
    <mergeCell ref="C32:C33"/>
    <mergeCell ref="D32:D33"/>
    <mergeCell ref="H32:H33"/>
    <mergeCell ref="A24:A25"/>
    <mergeCell ref="B24:B25"/>
    <mergeCell ref="C24:C25"/>
    <mergeCell ref="D24:D25"/>
    <mergeCell ref="H24:H25"/>
    <mergeCell ref="A18:A19"/>
    <mergeCell ref="B18:B19"/>
    <mergeCell ref="C18:C19"/>
    <mergeCell ref="D18:D19"/>
    <mergeCell ref="H18:H19"/>
    <mergeCell ref="A20:A21"/>
    <mergeCell ref="B20:B21"/>
    <mergeCell ref="C20:C21"/>
    <mergeCell ref="D20:D21"/>
    <mergeCell ref="H20:H21"/>
    <mergeCell ref="H10:H11"/>
    <mergeCell ref="A12:A13"/>
    <mergeCell ref="B12:B13"/>
    <mergeCell ref="C12:C13"/>
    <mergeCell ref="D12:D13"/>
    <mergeCell ref="H12:H13"/>
    <mergeCell ref="A10:D11"/>
    <mergeCell ref="A22:A23"/>
    <mergeCell ref="B22:B23"/>
    <mergeCell ref="C22:C23"/>
    <mergeCell ref="D22:D23"/>
    <mergeCell ref="H22:H23"/>
    <mergeCell ref="A14:A15"/>
    <mergeCell ref="B14:B15"/>
    <mergeCell ref="C14:C15"/>
    <mergeCell ref="D14:D15"/>
    <mergeCell ref="H14:H15"/>
    <mergeCell ref="A16:A17"/>
    <mergeCell ref="B16:B17"/>
    <mergeCell ref="C16:C17"/>
    <mergeCell ref="D16:D17"/>
    <mergeCell ref="H16:H17"/>
    <mergeCell ref="A8:A9"/>
    <mergeCell ref="B8:B9"/>
    <mergeCell ref="C8:C9"/>
    <mergeCell ref="D8:D9"/>
    <mergeCell ref="H8:H9"/>
    <mergeCell ref="D3:I3"/>
    <mergeCell ref="E5:F5"/>
    <mergeCell ref="C6:C7"/>
    <mergeCell ref="D6:D7"/>
    <mergeCell ref="H6:I7"/>
    <mergeCell ref="I8:I9"/>
  </mergeCells>
  <phoneticPr fontId="3"/>
  <dataValidations count="1">
    <dataValidation type="list" allowBlank="1" showInputMessage="1" showErrorMessage="1" sqref="H8:H9 H50:H51 H262:H269 H288:H289 H292:H293 H338:H339 H342:H345 H348:H349 H352:H353 H356:H357 H360:H361 H332:H335 H40:H47 H12:H37 H240:H259 H296:H319 H54:H145 H322:H329 H148:H237 H272:H285" xr:uid="{CE1012A9-FD62-4537-86FC-015F94463DAA}">
      <formula1>"　　,区ＣＭ"</formula1>
    </dataValidation>
  </dataValidations>
  <hyperlinks>
    <hyperlink ref="C8" location="'事業概要説明資料'!N_246a212347f2ca90c29d42df016d43d1" display="'事業概要説明資料'!N_246a212347f2ca90c29d42df016d43d1" xr:uid="{4E8C2AE2-6D25-4581-942A-3E1961BAD62D}"/>
    <hyperlink ref="C32" location="'事業概要説明資料'!N_418a7125476f8210112c4faf016d43d7" display="'事業概要説明資料'!N_418a7125476f8210112c4faf016d43d7" xr:uid="{9F7A4B0D-C28D-4AEF-935D-DF86F580F4E4}"/>
    <hyperlink ref="C30" location="'事業概要説明資料'!N_8a4d69e747f2ca90c29d42df016d43dd" display="'事業概要説明資料'!N_8a4d69e747f2ca90c29d42df016d43dd" xr:uid="{4CFCF56D-78E9-4E3D-B0A1-397544F80FB9}"/>
    <hyperlink ref="C16" location="'事業概要説明資料'!N_048d156f4732ca90c29d42df016d43e4" display="'事業概要説明資料'!N_048d156f4732ca90c29d42df016d43e4" xr:uid="{4DBA99F2-6B3B-47CC-832B-4CEAA20A9D03}"/>
    <hyperlink ref="C20" location="'事業概要説明資料'!N_108a7125476f8210112c4faf016d4349" display="'事業概要説明資料'!N_108a7125476f8210112c4faf016d4349" xr:uid="{8B2FA686-CFEE-4A0D-9E96-20D0459EAE58}"/>
    <hyperlink ref="C18" location="'事業概要説明資料'!N_e25b29a347f2ca90c29d42df016d43a0" display="'事業概要説明資料'!N_e25b29a347f2ca90c29d42df016d43a0" xr:uid="{3FEDDF0D-EFA8-410F-9361-5E48A14D13B8}"/>
    <hyperlink ref="C14" location="'事業概要説明資料'!N_d43261ab4772ca90c29d42df016d43a3" display="'事業概要説明資料'!N_d43261ab4772ca90c29d42df016d43a3" xr:uid="{10ED1084-2224-444A-93E0-2A75D99EC032}"/>
    <hyperlink ref="C24" location="'事業概要説明資料'!N_49dc29a747f2ca90c29d42df016d432a" display="'事業概要説明資料'!N_49dc29a747f2ca90c29d42df016d432a" xr:uid="{D1EC0699-6AE8-4F66-9072-01016E07F82B}"/>
    <hyperlink ref="C28" location="'事業概要説明資料'!N_2280e9674772ca90c29d42df016d4397" display="'事業概要説明資料'!N_2280e9674772ca90c29d42df016d4397" xr:uid="{9DF02C88-221C-491D-BBBF-6939A01B85CC}"/>
    <hyperlink ref="C26" location="'事業概要説明資料'!N_5813a52f4772ca90c29d42df016d435c" display="'事業概要説明資料'!N_5813a52f4772ca90c29d42df016d435c" xr:uid="{4B6A7DDE-0650-482C-900D-D7EF33F07077}"/>
    <hyperlink ref="C12" location="'事業概要説明資料'!N_377a3125476f8210112c4faf016d43c0" display="'事業概要説明資料'!N_377a3125476f8210112c4faf016d43c0" xr:uid="{1EFF2354-2582-4506-9F48-D77F8D1F4B1C}"/>
    <hyperlink ref="C22" location="'事業概要説明資料'!N_a88a7125476f8210112c4faf016d4373" display="'事業概要説明資料'!N_a88a7125476f8210112c4faf016d4373" xr:uid="{4DDA0381-6BE3-4D00-9465-2C4ABFFA7335}"/>
    <hyperlink ref="C34" location="'事業概要説明資料'!N_c6baad2347f2ca90c29d42df016d43a8" display="'事業概要説明資料'!N_c6baad2347f2ca90c29d42df016d43a8" xr:uid="{36BD6FF3-D88A-49F1-82D4-064CAA6E098A}"/>
    <hyperlink ref="C36" location="'事業概要説明資料'!N_0ec5e9e347b2ca90c29d42df016d4388" display="'事業概要説明資料'!N_0ec5e9e347b2ca90c29d42df016d4388" xr:uid="{1415F636-B7C3-4080-BA48-10AB7A80CE02}"/>
    <hyperlink ref="C46" location="'事業概要説明資料'!N_e9c665a747b2ca90c29d42df016d4333" display="'事業概要説明資料'!N_e9c665a747b2ca90c29d42df016d4333" xr:uid="{7CD6BB40-6871-447D-844A-380CD62343BA}"/>
    <hyperlink ref="C40" location="'事業概要説明資料'!N_fc71252b4772ca90c29d42df016d43bd" display="'事業概要説明資料'!N_fc71252b4772ca90c29d42df016d43bd" xr:uid="{2A0202DE-5E64-4E85-A303-010A02F16409}"/>
    <hyperlink ref="C42" location="'事業概要説明資料'!N_53dc99eb4732ca90c29d42df016d4385" display="'事業概要説明資料'!N_53dc99eb4732ca90c29d42df016d4385" xr:uid="{3D63CEA5-FE19-4F14-9B1D-9D0AFB671D49}"/>
    <hyperlink ref="C44" location="'事業概要説明資料'!N_af9b25e347f2ca90c29d42df016d431a" display="'事業概要説明資料'!N_af9b25e347f2ca90c29d42df016d431a" xr:uid="{7C2F6500-68EF-4262-BB90-C98CFDDA71E0}"/>
    <hyperlink ref="C50" location="'事業概要説明資料'!N_ce9261eb4772ca90c29d42df016d43ec" display="'事業概要説明資料'!N_ce9261eb4772ca90c29d42df016d43ec" xr:uid="{96FC58F2-3AC0-41AA-8DD5-A9CFD564C4F5}"/>
    <hyperlink ref="C108" location="'事業概要説明資料'!N_02aab925476f8210112c4faf016d43db" display="'事業概要説明資料'!N_02aab925476f8210112c4faf016d43db" xr:uid="{ED017383-DCAD-4945-9D50-BF1D5209ED77}"/>
    <hyperlink ref="C106" location="'事業概要説明資料'!N_09aa7925476f8210112c4faf016d43c9" display="'事業概要説明資料'!N_09aa7925476f8210112c4faf016d43c9" xr:uid="{DF1BA0DC-BFA0-42E0-9A85-5D9387E4DB92}"/>
    <hyperlink ref="C82" location="'事業概要説明資料'!N_3b9a3925476f8210112c4faf016d43b0" display="'事業概要説明資料'!N_3b9a3925476f8210112c4faf016d43b0" xr:uid="{54981BE6-8D7B-482A-B9B2-A53E700B95AB}"/>
    <hyperlink ref="C60" location="'事業概要説明資料'!N_3a9af525476f8210112c4faf016d43f9" display="'事業概要説明資料'!N_3a9af525476f8210112c4faf016d43f9" xr:uid="{1CED0E00-5E25-4968-B134-DC4ED1A60A2D}"/>
    <hyperlink ref="C138" location="'事業概要説明資料'!N_d88d156f4732ca90c29d42df016d43fe" display="'事業概要説明資料'!N_d88d156f4732ca90c29d42df016d43fe" xr:uid="{A27F07C4-6FBD-4063-9E05-E192B95E7AE9}"/>
    <hyperlink ref="C140" location="'事業概要説明資料'!N_475b69a347f2ca90c29d42df016d4336" display="'事業概要説明資料'!N_475b69a347f2ca90c29d42df016d4336" xr:uid="{4ECD3CDD-56B8-4BBC-9AED-A1CC58A23011}"/>
    <hyperlink ref="C136" location="'事業概要説明資料'!N_2c3261ab4772ca90c29d42df016d43d7" display="'事業概要説明資料'!N_2c3261ab4772ca90c29d42df016d43d7" xr:uid="{16CF20C2-154F-4A73-AF7F-B0CDBDC03B65}"/>
    <hyperlink ref="C134" location="'事業概要説明資料'!N_d6b6e1a747b2ca90c29d42df016d434f" display="'事業概要説明資料'!N_d6b6e1a747b2ca90c29d42df016d434f" xr:uid="{E22BCEEB-42C2-4B53-953F-7016C017F0BB}"/>
    <hyperlink ref="C130" location="'事業概要説明資料'!N_88ba3d25476f8210112c4faf016d43e6" display="'事業概要説明資料'!N_88ba3d25476f8210112c4faf016d43e6" xr:uid="{265FE415-898C-4665-A1C6-FF8424B86B36}"/>
    <hyperlink ref="C132" location="'事業概要説明資料'!N_84ba3d25476f8210112c4faf016d43f8" display="'事業概要説明資料'!N_84ba3d25476f8210112c4faf016d43f8" xr:uid="{75B7DC9D-41B2-427F-A2BB-A987ED649A08}"/>
    <hyperlink ref="C86" location="'事業概要説明資料'!N_f40421ef4772ca90c29d42df016d43ad" display="'事業概要説明資料'!N_f40421ef4772ca90c29d42df016d43ad" xr:uid="{2B180364-BD84-407C-ABBA-365178F13A7A}"/>
    <hyperlink ref="C92" location="'事業概要説明資料'!N_20aa7925476f8210112c4faf016d434b" display="'事業概要説明資料'!N_20aa7925476f8210112c4faf016d434b" xr:uid="{DFC3F5CB-2A05-45B3-9844-D77EF404F7C1}"/>
    <hyperlink ref="C84" location="'事業概要説明資料'!N_04aa3925476f8210112c4faf016d43c2" display="'事業概要説明資料'!N_04aa3925476f8210112c4faf016d43c2" xr:uid="{760375AE-9115-46A8-B7ED-8BC06B77E3EE}"/>
    <hyperlink ref="C96" location="'事業概要説明資料'!N_7b0065274772ca90c29d42df016d43c6" display="'事業概要説明資料'!N_7b0065274772ca90c29d42df016d43c6" xr:uid="{C6F41C37-5A4A-42C9-B8F2-51D7CB2080DE}"/>
    <hyperlink ref="C98" location="'事業概要説明資料'!N_70aa7925476f8210112c4faf016d4384" display="'事業概要説明資料'!N_70aa7925476f8210112c4faf016d4384" xr:uid="{C8174BFC-29E6-41B1-8AB1-23129269D9DF}"/>
    <hyperlink ref="C78" location="'事業概要説明資料'!N_6955e5a347b2ca90c29d42df016d43c8" display="'事業概要説明資料'!N_6955e5a347b2ca90c29d42df016d43c8" xr:uid="{425E1888-FC9F-48F8-A43F-3FABC545F71F}"/>
    <hyperlink ref="C118" location="'事業概要説明資料'!N_96aaf925476f8210112c4faf016d4327" display="'事業概要説明資料'!N_96aaf925476f8210112c4faf016d4327" xr:uid="{3DA619D6-843F-4BDC-A757-72A9609BBF76}"/>
    <hyperlink ref="C94" location="'事業概要説明資料'!N_5ab46d2347b2ca90c29d42df016d4385" display="'事業概要説明資料'!N_5ab46d2347b2ca90c29d42df016d4385" xr:uid="{EF39BA55-131E-49A4-89B3-2243F007DB4D}"/>
    <hyperlink ref="C80" location="'事業概要説明資料'!N_279a3925476f8210112c4faf016d4362" display="'事業概要説明資料'!N_279a3925476f8210112c4faf016d4362" xr:uid="{C860FC1B-6E1E-4A3E-92FB-A9296A74B482}"/>
    <hyperlink ref="C126" location="'事業概要説明資料'!N_7dcded2b47f2ca90c29d42df016d43b6" display="'事業概要説明資料'!N_7dcded2b47f2ca90c29d42df016d43b6" xr:uid="{540FD680-5C49-4719-8F16-B282BDAD09FF}"/>
    <hyperlink ref="C114" location="'事業概要説明資料'!N_89fdd5af4732ca90c29d42df016d43e2" display="'事業概要説明資料'!N_89fdd5af4732ca90c29d42df016d43e2" xr:uid="{74BC0DB0-7102-47D9-8997-8CD9706E7B55}"/>
    <hyperlink ref="C88" location="'事業概要説明資料'!N_dcaa7925476f8210112c4faf016d4313" display="'事業概要説明資料'!N_dcaa7925476f8210112c4faf016d4313" xr:uid="{05C045F8-1F06-4FBB-A3F6-EC29620DCAF6}"/>
    <hyperlink ref="C102" location="'事業概要説明資料'!N_0daa7925476f8210112c4faf016d43b7" display="'事業概要説明資料'!N_0daa7925476f8210112c4faf016d43b7" xr:uid="{A1CFD980-A4BF-437B-88FD-333309A149EA}"/>
    <hyperlink ref="C56" location="'事業概要説明資料'!N_4673e56f4772ca90c29d42df016d43eb" display="'事業概要説明資料'!N_4673e56f4772ca90c29d42df016d43eb" xr:uid="{B9383C76-E5F8-4610-B792-1F6ADE3C07C9}"/>
    <hyperlink ref="C58" location="'事業概要説明資料'!N_809a7525476f8210112c4faf016d434d" display="'事業概要説明資料'!N_809a7525476f8210112c4faf016d434d" xr:uid="{1983EAAE-7C87-44AA-BF23-399A4F04294B}"/>
    <hyperlink ref="C62" location="'事業概要説明資料'!N_c79a3925476f8210112c4faf016d4329" display="'事業概要説明資料'!N_c79a3925476f8210112c4faf016d4329" xr:uid="{2BA87647-3C2A-44A8-8816-38DCF1EA9D01}"/>
    <hyperlink ref="C142" location="'事業概要説明資料'!N_2a67ede747b2ca90c29d42df016d43d5" display="'事業概要説明資料'!N_2a67ede747b2ca90c29d42df016d43d5" xr:uid="{625E28A5-0847-4267-97E4-8BC99EE07ED2}"/>
    <hyperlink ref="C112" location="'事業概要説明資料'!N_46aab925476f8210112c4faf016d43f0" display="'事業概要説明資料'!N_46aab925476f8210112c4faf016d43f0" xr:uid="{E3D8E3A1-1694-4BAF-B220-7B472954C1C2}"/>
    <hyperlink ref="C100" location="'事業概要説明資料'!N_a959256f47b2ca90c29d42df016d4323" display="'事業概要説明資料'!N_a959256f47b2ca90c29d42df016d4323" xr:uid="{8DD324DE-3050-438F-A5F9-BD762FCF6D49}"/>
    <hyperlink ref="C122" location="'事業概要説明資料'!N_6269e56f47b2ca90c29d42df016d43ff" display="'事業概要説明資料'!N_6269e56f47b2ca90c29d42df016d43ff" xr:uid="{2EAD4194-5AC8-4CBB-909B-BB0247005162}"/>
    <hyperlink ref="C74" location="'事業概要説明資料'!N_e32a29ef47b2ca90c29d42df016d432b" display="'事業概要説明資料'!N_e32a29ef47b2ca90c29d42df016d432b" xr:uid="{C0944B8B-F6CB-4E32-A3AB-389755A74B73}"/>
    <hyperlink ref="C116" location="'事業概要説明資料'!N_9ddb6de347f2ca90c29d42df016d43a6" display="'事業概要説明資料'!N_9ddb6de347f2ca90c29d42df016d43a6" xr:uid="{47ADD983-A591-42DF-A145-0C3796530194}"/>
    <hyperlink ref="C68" location="'事業概要説明資料'!N_8b5025674772ca90c29d42df016d4340" display="'事業概要説明資料'!N_8b5025674772ca90c29d42df016d4340" xr:uid="{5E8F13D6-696A-4F27-AC87-C171EB18C3FE}"/>
    <hyperlink ref="C66" location="'事業概要説明資料'!N_1ef4696347b2ca90c29d42df016d438a" display="'事業概要説明資料'!N_1ef4696347b2ca90c29d42df016d438a" xr:uid="{C7CA9FB6-603F-43DA-B02E-C6B18C67D10C}"/>
    <hyperlink ref="C70" location="'事業概要説明資料'!N_4ee96daf47b2ca90c29d42df016d439f" display="'事業概要説明資料'!N_4ee96daf47b2ca90c29d42df016d439f" xr:uid="{A21F2E52-C85A-4697-8A52-E562F3BA6075}"/>
    <hyperlink ref="C72" location="'事業概要説明資料'!N_2641ade74772ca90c29d42df016d43c5" display="'事業概要説明資料'!N_2641ade74772ca90c29d42df016d43c5" xr:uid="{1EBAC357-1A86-401D-B254-9E72BDCA953F}"/>
    <hyperlink ref="C128" location="'事業概要説明資料'!N_73a5a5e347b2ca90c29d42df016d43e2" display="'事業概要説明資料'!N_73a5a5e347b2ca90c29d42df016d43e2" xr:uid="{9C86D74F-DBFD-4C3B-9B10-BC8EB4CD2060}"/>
    <hyperlink ref="C64" location="'事業概要説明資料'!N_579a3925476f8210112c4faf016d4332" display="'事業概要説明資料'!N_579a3925476f8210112c4faf016d4332" xr:uid="{590CB0A5-7577-4730-820D-36A7361C4D5D}"/>
    <hyperlink ref="C54" location="'事業概要説明資料'!N_a5c665a747b2ca90c29d42df016d4342" display="'事業概要説明資料'!N_a5c665a747b2ca90c29d42df016d4342" xr:uid="{940EB3D3-6568-499E-9689-73AE98B00F2D}"/>
    <hyperlink ref="C110" location="'事業概要説明資料'!N_e516a92747b2ca90c29d42df016d436f" display="'事業概要説明資料'!N_e516a92747b2ca90c29d42df016d436f" xr:uid="{4432580C-A16B-443A-8F91-05B0F5D64016}"/>
    <hyperlink ref="C154" location="'事業概要説明資料'!N_b7df5de34772ca90c29d42df016d439e" display="'事業概要説明資料'!N_b7df5de34772ca90c29d42df016d439e" xr:uid="{2A4C17AD-D82D-4DA2-B839-3DBB4C1EF727}"/>
    <hyperlink ref="C148" location="'事業概要説明資料'!N_81ebede347f2ca90c29d42df016d43e4" display="'事業概要説明資料'!N_81ebede347f2ca90c29d42df016d43e4" xr:uid="{73DBDD90-C641-431A-AFBD-8E4979A3775E}"/>
    <hyperlink ref="C216" location="'事業概要説明資料'!N_213f11a34772ca90c29d42df016d438b" display="'事業概要説明資料'!N_213f11a34772ca90c29d42df016d438b" xr:uid="{7E02E7B7-AEB5-4119-8BAA-8DAC47742F6B}"/>
    <hyperlink ref="C234" location="'事業概要説明資料'!N_0ab2a5eb4772ca90c29d42df016d43d1" display="'事業概要説明資料'!N_0ab2a5eb4772ca90c29d42df016d43d1" xr:uid="{05F2FCA6-8176-4579-A1C6-0D695507ADD3}"/>
    <hyperlink ref="C230" location="'事業概要説明資料'!N_7bf961ef47b2ca90c29d42df016d434e" display="'事業概要説明資料'!N_7bf961ef47b2ca90c29d42df016d434e" xr:uid="{1BF6B00C-6807-4C51-A69F-7FB6297C0A70}"/>
    <hyperlink ref="C232" location="'事業概要説明資料'!N_a92521a347b2ca90c29d42df016d430f" display="'事業概要説明資料'!N_a92521a347b2ca90c29d42df016d430f" xr:uid="{C9A06520-408D-4D4C-AB2D-A8C1C2637C86}"/>
    <hyperlink ref="C226" location="'事業概要説明資料'!N_68d029a74772ca90c29d42df016d43b7" display="'事業概要説明資料'!N_68d029a74772ca90c29d42df016d43b7" xr:uid="{7166014B-39C8-4AFE-A28E-F8FBFC203386}"/>
    <hyperlink ref="C228" location="'事業概要説明資料'!N_8d4dd92f4732ca90c29d42df016d43b2" display="'事業概要説明資料'!N_8d4dd92f4732ca90c29d42df016d43b2" xr:uid="{3292ACB2-70D7-4B41-90D5-1EBE3436579B}"/>
    <hyperlink ref="C204" location="'事業概要説明資料'!N_dcc1216b4772ca90c29d42df016d43e2" display="'事業概要説明資料'!N_dcc1216b4772ca90c29d42df016d43e2" xr:uid="{697FDC99-AB6F-4DB9-9163-B0D26E37E212}"/>
    <hyperlink ref="C174" location="'事業概要説明資料'!N_6971652b4772ca90c29d42df016d4331" display="'事業概要説明資料'!N_6971652b4772ca90c29d42df016d4331" xr:uid="{EDB643B7-61B0-449B-B95D-093EBD7607DA}"/>
    <hyperlink ref="C180" location="'事業概要説明資料'!N_34d6e5a747b2ca90c29d42df016d435d" display="'事業概要説明資料'!N_34d6e5a747b2ca90c29d42df016d435d" xr:uid="{2FC0450A-6263-4658-BCE1-B594F5CBC78C}"/>
    <hyperlink ref="C200" location="'事業概要説明資料'!N_e5babd25476f8210112c4faf016d4376" display="'事業概要説明資料'!N_e5babd25476f8210112c4faf016d4376" xr:uid="{737037E2-05A7-4942-9BAA-2B11480E615E}"/>
    <hyperlink ref="C202" location="'事業概要説明資料'!N_4ebabd25476f8210112c4faf016d43a2" display="'事業概要説明資料'!N_4ebabd25476f8210112c4faf016d43a2" xr:uid="{A4342190-7D1A-4C7A-B40E-8D1CA964DA40}"/>
    <hyperlink ref="C176" location="'事業概要説明資料'!N_02ec1deb4732ca90c29d42df016d4335" display="'事業概要説明資料'!N_02ec1deb4732ca90c29d42df016d4335" xr:uid="{61B95A5F-0FE6-45D4-902C-E7CB263C3F53}"/>
    <hyperlink ref="C212" location="'事業概要説明資料'!N_1286e96747b2ca90c29d42df016d43ac" display="'事業概要説明資料'!N_1286e96747b2ca90c29d42df016d43ac" xr:uid="{0A9C5315-D22A-4516-8368-FC7EA9F3AA1B}"/>
    <hyperlink ref="C206" location="'事業概要説明資料'!N_3ff0eda74772ca90c29d42df016d43f9" display="'事業概要説明資料'!N_3ff0eda74772ca90c29d42df016d43f9" xr:uid="{3CA481DA-E439-46E3-980A-2E9F5681E06C}"/>
    <hyperlink ref="C210" location="'事業概要説明資料'!N_88ed55af4732ca90c29d42df016d4320" display="'事業概要説明資料'!N_88ed55af4732ca90c29d42df016d4320" xr:uid="{E49071D3-93C4-4497-8594-DF1559BCAE65}"/>
    <hyperlink ref="C236" location="'事業概要説明資料'!N_7abafd25476f8210112c4faf016d43a2" display="'事業概要説明資料'!N_7abafd25476f8210112c4faf016d43a2" xr:uid="{19688F74-D7B2-4CDE-B2FA-0C68F73FEB0E}"/>
    <hyperlink ref="C218" location="'事業概要説明資料'!N_5c3ce92747f2ca90c29d42df016d43a6" display="'事業概要説明資料'!N_5c3ce92747f2ca90c29d42df016d43a6" xr:uid="{AFA95E07-F23D-4F0E-9F20-E4F37302FC9B}"/>
    <hyperlink ref="C208" location="'事業概要説明資料'!N_6ca2e1eb4772ca90c29d42df016d4389" display="'事業概要説明資料'!N_6ca2e1eb4772ca90c29d42df016d4389" xr:uid="{669CCE55-04BC-44D1-A3DE-A3B3A7F8C7D7}"/>
    <hyperlink ref="C178" location="'事業概要説明資料'!N_a8ab25e347f2ca90c29d42df016d43d6" display="'事業概要説明資料'!N_a8ab25e347f2ca90c29d42df016d43d6" xr:uid="{F12305E0-1AFC-4085-BD56-70C099E5D203}"/>
    <hyperlink ref="C214" location="'事業概要説明資料'!N_8ebabd25476f8210112c4faf016d43e9" display="'事業概要説明資料'!N_8ebabd25476f8210112c4faf016d43e9" xr:uid="{75BC690A-226C-4322-A7EA-057292101EF8}"/>
    <hyperlink ref="C186" location="'事業概要説明資料'!N_b373696f4772ca90c29d42df016d4325" display="'事業概要説明資料'!N_b373696f4772ca90c29d42df016d4325" xr:uid="{14DE9D15-B20A-4FB9-ACE2-93AD489CABE5}"/>
    <hyperlink ref="C198" location="'事業概要説明資料'!N_82a061a74772ca90c29d42df016d4396" display="'事業概要説明資料'!N_82a061a74772ca90c29d42df016d4396" xr:uid="{67217DCD-B8A9-41E8-BD39-652E4DB67A65}"/>
    <hyperlink ref="C188" location="'事業概要説明資料'!N_028e91234772ca90c29d42df016d4375" display="'事業概要説明資料'!N_028e91234772ca90c29d42df016d4375" xr:uid="{548A1306-207B-4B04-B434-BAB5802B7590}"/>
    <hyperlink ref="C184" location="'事業概要説明資料'!N_69babd25476f8210112c4faf016d436d" display="'事業概要説明資料'!N_69babd25476f8210112c4faf016d436d" xr:uid="{E453F61E-FC1F-4B09-B77C-2F62FE690D78}"/>
    <hyperlink ref="C220" location="'事業概要説明資料'!N_6eb46d2347b2ca90c29d42df016d43dc" display="'事業概要説明資料'!N_6eb46d2347b2ca90c29d42df016d43dc" xr:uid="{9DD5BC02-EC81-40B4-B75B-CCACD2BCB805}"/>
    <hyperlink ref="C190" location="'事業概要説明資料'!N_eb3769e747b2ca90c29d42df016d4329" display="'事業概要説明資料'!N_eb3769e747b2ca90c29d42df016d4329" xr:uid="{C3146441-EABD-4E6F-9D9B-675E4338505C}"/>
    <hyperlink ref="C222" location="'事業概要説明資料'!N_d810a5274772ca90c29d42df016d4324" display="'事業概要説明資料'!N_d810a5274772ca90c29d42df016d4324" xr:uid="{31F339DD-4F51-4D94-B292-BC28EDE0DAD8}"/>
    <hyperlink ref="C196" location="'事業概要説明資料'!N_7f24e5ef4772ca90c29d42df016d43b6" display="'事業概要説明資料'!N_7f24e5ef4772ca90c29d42df016d43b6" xr:uid="{18D416A8-2EE5-4108-8BC4-5173B464F769}"/>
    <hyperlink ref="C182" location="'事業概要説明資料'!N_25babd25476f8210112c4faf016d4358" display="'事業概要説明資料'!N_25babd25476f8210112c4faf016d4358" xr:uid="{A67A8775-C7C1-4C64-8339-73CDBB41C3DA}"/>
    <hyperlink ref="C194" location="'事業概要説明資料'!N_67b8a9eb47b2ca90c29d42df016d431b" display="'事業概要説明資料'!N_67b8a9eb47b2ca90c29d42df016d431b" xr:uid="{43FFD893-E19C-4848-BB3D-3B63AF167ABC}"/>
    <hyperlink ref="C192" location="'事業概要説明資料'!N_3e9cad6747f2ca90c29d42df016d4390" display="'事業概要説明資料'!N_3e9cad6747f2ca90c29d42df016d4390" xr:uid="{9D877FC6-B560-43CE-9FEA-DDC28D6872F7}"/>
    <hyperlink ref="C224" location="'事業概要説明資料'!N_efd8612f47b2ca90c29d42df016d4361" display="'事業概要説明資料'!N_efd8612f47b2ca90c29d42df016d4361" xr:uid="{E9DBA490-17F4-4525-B595-DBE889871E31}"/>
    <hyperlink ref="C170" location="'事業概要説明資料'!N_91ba7d25476f8210112c4faf016d43ea" display="'事業概要説明資料'!N_91ba7d25476f8210112c4faf016d43ea" xr:uid="{808E274C-1663-49B8-AC4D-B43D24246E8F}"/>
    <hyperlink ref="C172" location="'事業概要説明資料'!N_9af5252747b2ca90c29d42df016d4354" display="'事業概要説明資料'!N_9af5252747b2ca90c29d42df016d4354" xr:uid="{2C9CF7BB-BFDC-43CB-83E6-23AB88DD615A}"/>
    <hyperlink ref="C150" location="'事業概要説明資料'!N_5cba7d25476f8210112c4faf016d4316" display="'事業概要説明資料'!N_5cba7d25476f8210112c4faf016d4316" xr:uid="{6E4E5F59-4E76-4B35-A899-F8EE450608FD}"/>
    <hyperlink ref="C152" location="'事業概要説明資料'!N_a4ba7d25476f8210112c4faf016d4381" display="'事業概要説明資料'!N_a4ba7d25476f8210112c4faf016d4381" xr:uid="{8710511F-62DC-46D4-9492-D094C4042235}"/>
    <hyperlink ref="C156" location="'事業概要説明資料'!N_b0ba7d25476f8210112c4faf016d4393" display="'事業概要説明資料'!N_b0ba7d25476f8210112c4faf016d4393" xr:uid="{77553D82-50E6-4E26-9C13-8FE73051E12C}"/>
    <hyperlink ref="C158" location="'事業概要説明資料'!N_5139ad2f47b2ca90c29d42df016d438f" display="'事業概要説明資料'!N_5139ad2f47b2ca90c29d42df016d438f" xr:uid="{16E77F0D-00B2-4148-B378-12A3CB95FD34}"/>
    <hyperlink ref="C160" location="'事業概要説明資料'!N_5659d24bc3bc92909276b20115013192" display="'事業概要説明資料'!N_5659d24bc3bc92909276b20115013192" xr:uid="{EF405159-7C45-4FB4-9E4F-23BADFB8BB2B}"/>
    <hyperlink ref="C240" location="'事業概要説明資料'!N_1bba3165476f8210112c4faf016d4331" display="'事業概要説明資料'!N_1bba3165476f8210112c4faf016d4331" xr:uid="{915418DB-F0AD-41EB-AF50-0C863EC1C51D}"/>
    <hyperlink ref="C258" location="'事業概要説明資料'!N_f48c1dab4732ca90c29d42df016d4365" display="'事業概要説明資料'!N_f48c1dab4732ca90c29d42df016d4365" xr:uid="{177D7645-18AA-4853-BB45-60BE15F78110}"/>
    <hyperlink ref="C244" location="'事業概要説明資料'!N_464ced2747f2ca90c29d42df016d436c" display="'事業概要説明資料'!N_464ced2747f2ca90c29d42df016d436c" xr:uid="{7D3A352E-D2A3-47AF-AE2B-FE87A1F17E08}"/>
    <hyperlink ref="C242" location="'事業概要説明資料'!N_ffba3165476f8210112c4faf016d4394" display="'事業概要説明資料'!N_ffba3165476f8210112c4faf016d4394" xr:uid="{D9DB0E87-325E-4374-A539-484F41D25F4F}"/>
    <hyperlink ref="C246" location="'事業概要説明資料'!N_eb1725e747b2ca90c29d42df016d432d" display="'事業概要説明資料'!N_eb1725e747b2ca90c29d42df016d432d" xr:uid="{0383853D-ED69-4FE9-B4E2-C8388B76F260}"/>
    <hyperlink ref="C248" location="'事業概要説明資料'!N_602069274772ca90c29d42df016d436a" display="'事業概要説明資料'!N_602069274772ca90c29d42df016d436a" xr:uid="{91E4BAC8-2287-4E97-A90B-AB93E876CEA7}"/>
    <hyperlink ref="C250" location="'事業概要説明資料'!N_f7ba3165476f8210112c4faf016d43d8" display="'事業概要説明資料'!N_f7ba3165476f8210112c4faf016d43d8" xr:uid="{6A3EDF34-F6F9-4DCB-8636-803AF77AA983}"/>
    <hyperlink ref="C256" location="'事業概要説明資料'!N_6f442def4772ca90c29d42df016d4388" display="'事業概要説明資料'!N_6f442def4772ca90c29d42df016d4388" xr:uid="{7CCA91E6-B808-4440-AC80-08F37BA7A214}"/>
    <hyperlink ref="C252" location="'事業概要説明資料'!N_f31465ef4772ca90c29d42df016d4316" display="'事業概要説明資料'!N_f31465ef4772ca90c29d42df016d4316" xr:uid="{AA41446F-01B6-4E35-AED9-E33620FF97A4}"/>
    <hyperlink ref="C254" location="'事業概要説明資料'!N_13296d2f47b2ca90c29d42df016d434e" display="'事業概要説明資料'!N_13296d2f47b2ca90c29d42df016d434e" xr:uid="{4BA778DF-7B07-4F28-BD38-8499C04718F1}"/>
    <hyperlink ref="C262" location="'事業概要説明資料'!N_5daae92347f2ca90c29d42df016d4399" display="'事業概要説明資料'!N_5daae92347f2ca90c29d42df016d4399" xr:uid="{1CA16EA0-CD0F-4013-8E0B-55D04C91CD3A}"/>
    <hyperlink ref="C264" location="'事業概要説明資料'!N_d8b5e5e347b2ca90c29d42df016d432f" display="'事業概要説明資料'!N_d8b5e5e347b2ca90c29d42df016d432f" xr:uid="{F57A4AA5-8DBF-4FCC-B032-302EBF6ECEDC}"/>
    <hyperlink ref="C266" location="'事業概要説明資料'!N_7e2129e74772ca90c29d42df016d4337" display="'事業概要説明資料'!N_7e2129e74772ca90c29d42df016d4337" xr:uid="{8BDFC96E-BFB6-4F79-8944-960D545C1077}"/>
    <hyperlink ref="C268" location="'事業概要説明資料'!N_dcca7165476f8210112c4faf016d4336" display="'事業概要説明資料'!N_dcca7165476f8210112c4faf016d4336" xr:uid="{E093A3C6-6F96-492C-A20A-146C51ECD297}"/>
    <hyperlink ref="C278" location="'事業概要説明資料'!N_d9caf165476f8210112c4faf016d4331" display="'事業概要説明資料'!N_d9caf165476f8210112c4faf016d4331" xr:uid="{777BDB6F-5926-4A63-9856-A90DA3934323}"/>
    <hyperlink ref="C276" location="'事業概要説明資料'!N_01cab165476f8210112c4faf016d43c0" display="'事業概要説明資料'!N_01cab165476f8210112c4faf016d43c0" xr:uid="{307460B2-CBFF-4D28-8366-C2273E2A7ECC}"/>
    <hyperlink ref="C274" location="'事業概要説明資料'!N_3cca7165476f8210112c4faf016d4393" display="'事業概要説明資料'!N_3cca7165476f8210112c4faf016d4393" xr:uid="{A8776F15-5D8A-4731-9B45-6116FFBC7B07}"/>
    <hyperlink ref="C272" location="'事業概要説明資料'!N_ecca7165476f8210112c4faf016d435a" display="'事業概要説明資料'!N_ecca7165476f8210112c4faf016d435a" xr:uid="{8BEA628C-B81B-44C0-88D2-B03AC49D7A12}"/>
    <hyperlink ref="C280" location="'事業概要説明資料'!N_5137e5e747b2ca90c29d42df016d43ac" display="'事業概要説明資料'!N_5137e5e747b2ca90c29d42df016d43ac" xr:uid="{9F2CFA35-F6FE-4D8E-8E52-EBF6B45629E7}"/>
    <hyperlink ref="C284" location="'事業概要説明資料'!N_eebed9234772ca90c29d42df016d4383" display="'事業概要説明資料'!N_eebed9234772ca90c29d42df016d4383" xr:uid="{85FB2C92-3B42-41DB-93E4-C5F0E589D807}"/>
    <hyperlink ref="C288" location="'事業概要説明資料'!N_fe4021674772ca90c29d42df016d43c1" display="'事業概要説明資料'!N_fe4021674772ca90c29d42df016d43c1" xr:uid="{E145D666-D077-4598-9334-2E45D6DBADB7}"/>
    <hyperlink ref="C292" location="'事業概要説明資料'!N_4f79a96f47b2ca90c29d42df016d43d3" display="'事業概要説明資料'!N_4f79a96f47b2ca90c29d42df016d43d3" xr:uid="{14416E04-61DC-4BB6-993B-1A036E92B523}"/>
    <hyperlink ref="C300" location="'事業概要説明資料'!N_c2caf165476f8210112c4faf016d43e4" display="'事業概要説明資料'!N_c2caf165476f8210112c4faf016d43e4" xr:uid="{8DF44214-5EAE-4524-B8CE-3AF46FE709A2}"/>
    <hyperlink ref="C306" location="'事業概要説明資料'!N_27ca7565476f8210112c4faf016d4330" display="'事業概要説明資料'!N_27ca7565476f8210112c4faf016d4330" xr:uid="{C7B82558-2268-41EF-A317-98FEDD9AF594}"/>
    <hyperlink ref="C304" location="'事業概要説明資料'!N_72ca3565476f8210112c4faf016d43bb" display="'事業概要説明資料'!N_72ca3565476f8210112c4faf016d43bb" xr:uid="{5CF0EEA1-3BC0-44C8-8EC0-C65AC5AA1428}"/>
    <hyperlink ref="C308" location="'事業概要説明資料'!N_7155a338c3f896509276b20115013187" display="'事業概要説明資料'!N_7155a338c3f896509276b20115013187" xr:uid="{ADD878F9-433F-493E-91AB-3D8211728CEB}"/>
    <hyperlink ref="C296" location="'事業概要説明資料'!N_d9caf165476f8210112c4faf016d435c" display="'事業概要説明資料'!N_d9caf165476f8210112c4faf016d435c" xr:uid="{AC013907-70A9-498E-AC02-D18AAAB03865}"/>
    <hyperlink ref="C318" location="'事業概要説明資料'!N_6bc7e16b47b2ca90c29d42df016d4361" display="'事業概要説明資料'!N_6bc7e16b47b2ca90c29d42df016d4361" xr:uid="{A30D8F8E-54D8-475E-BECD-44575479C781}"/>
    <hyperlink ref="C302" location="'事業概要説明資料'!N_5eca3565476f8210112c4faf016d430e" display="'事業概要説明資料'!N_5eca3565476f8210112c4faf016d430e" xr:uid="{60F616DF-FC0F-4012-AE24-55E87D145A49}"/>
    <hyperlink ref="C298" location="'事業概要説明資料'!N_b5caf165476f8210112c4faf016d43ab" display="'事業概要説明資料'!N_b5caf165476f8210112c4faf016d43ab" xr:uid="{B0C7ED74-60CF-46F9-B63A-7CAD4CC4CE24}"/>
    <hyperlink ref="C310" location="'事業概要説明資料'!N_bbca7565476f8210112c4faf016d437e" display="'事業概要説明資料'!N_bbca7565476f8210112c4faf016d437e" xr:uid="{B1B8D94D-E918-4477-A3A7-90F686518447}"/>
    <hyperlink ref="C314" location="'事業概要説明資料'!N_c22f9d634772ca90c29d42df016d43a4" display="'事業概要説明資料'!N_c22f9d634772ca90c29d42df016d43a4" xr:uid="{ECE9A4D9-C676-4A0E-89BD-B6F8E059EE71}"/>
    <hyperlink ref="C312" location="'事業概要説明資料'!N_84da7565476f8210112c4faf016d4390" display="'事業概要説明資料'!N_84da7565476f8210112c4faf016d4390" xr:uid="{8960B4EC-6210-4D8F-BA0E-5B3EFEC64F0D}"/>
    <hyperlink ref="C322" location="'事業概要説明資料'!N_44b3a1af4772ca90c29d42df016d43cb" display="'事業概要説明資料'!N_44b3a1af4772ca90c29d42df016d43cb" xr:uid="{58666E6E-1E25-42EA-880E-765B84A8DD10}"/>
    <hyperlink ref="C328" location="'事業概要説明資料'!N_5a49616f47b2ca90c29d42df016d439f" display="'事業概要説明資料'!N_5a49616f47b2ca90c29d42df016d439f" xr:uid="{5084563F-B638-4549-BBBB-54F132C6BCDE}"/>
    <hyperlink ref="C326" location="'事業概要説明資料'!N_06ed256b47f2ca90c29d42df016d43d8" display="'事業概要説明資料'!N_06ed256b47f2ca90c29d42df016d43d8" xr:uid="{39BC96D2-8425-487E-AFF7-C063ABD7604E}"/>
    <hyperlink ref="C324" location="'事業概要説明資料'!N_ffbe1d234772ca90c29d42df016d4354" display="'事業概要説明資料'!N_ffbe1d234772ca90c29d42df016d4354" xr:uid="{CC26DCC0-7F2C-4551-B76A-27A94EA660E8}"/>
    <hyperlink ref="C334" location="'事業概要説明資料'!N_b4ff51274772ca90c29d42df016d4304" display="'事業概要説明資料'!N_b4ff51274772ca90c29d42df016d4304" xr:uid="{BDF8C135-BF27-496D-A9A3-AF583E237925}"/>
    <hyperlink ref="C332" location="'事業概要説明資料'!N_cca4692347b2ca90c29d42df016d435c" display="'事業概要説明資料'!N_cca4692347b2ca90c29d42df016d435c" xr:uid="{0872E9A4-70F8-4670-8BED-8C13EFABCE7C}"/>
    <hyperlink ref="C338" location="'事業概要説明資料'!N_02e96daf47b2ca90c29d42df016d43ad" display="'事業概要説明資料'!N_02e96daf47b2ca90c29d42df016d43ad" xr:uid="{877E1206-9409-44BC-8D1F-5C20E1124CD6}"/>
    <hyperlink ref="C342" location="'事業概要説明資料'!N_a75529a347b2ca90c29d42df016d43d7" display="'事業概要説明資料'!N_a75529a347b2ca90c29d42df016d43d7" xr:uid="{65B4C32C-0FD6-4722-B8F7-60DF89CA1A8E}"/>
    <hyperlink ref="C344" location="'事業概要説明資料'!N_9dc1616b4772ca90c29d42df016d4397" display="'事業概要説明資料'!N_9dc1616b4772ca90c29d42df016d4397" xr:uid="{7F48EEDE-17E5-4767-B8C6-9D1E37CF3BB8}"/>
    <hyperlink ref="C348" location="'事業概要説明資料'!N_141b6d6347f2ca90c29d42df016d43d8" display="'事業概要説明資料'!N_141b6d6347f2ca90c29d42df016d43d8" xr:uid="{CD85553D-758C-4872-BBA9-928B0F3C8527}"/>
    <hyperlink ref="C352" location="'事業概要説明資料'!N_10ed55af4732ca90c29d42df016d4342" display="'事業概要説明資料'!N_10ed55af4732ca90c29d42df016d4342" xr:uid="{054904D9-9163-41C5-8F8B-F876798EF968}"/>
    <hyperlink ref="C356" location="'事業概要説明資料'!N_08da7565476f8210112c4faf016d4399" display="'事業概要説明資料'!N_08da7565476f8210112c4faf016d4399" xr:uid="{B0296CCF-ED69-40C7-B09E-E85AE5C27644}"/>
    <hyperlink ref="C360" location="'事業概要説明資料'!N_8c5be5a347f2ca90c29d42df016d4323" display="'事業概要説明資料'!N_8c5be5a347f2ca90c29d42df016d4323" xr:uid="{19B871A0-9D75-4C11-AC10-71EFE93B649A}"/>
    <hyperlink ref="C104" location="'事業概要説明資料'!N_a011e1e74772ca90c29d42df016d43fe" display="'事業概要説明資料'!N_a011e1e74772ca90c29d42df016d43fe" xr:uid="{74B14B08-A56F-43E9-9691-24E5FB9696E6}"/>
    <hyperlink ref="C162" location="'事業概要説明資料'!N_5659d24bc3bc92909276b20115013192" display="'事業概要説明資料'!N_5659d24bc3bc92909276b20115013192" xr:uid="{8E599443-D22F-42CD-8128-13FA49A1C7C0}"/>
    <hyperlink ref="C164" location="'事業概要説明資料'!N_5659d24bc3bc92909276b20115013192" display="'事業概要説明資料'!N_5659d24bc3bc92909276b20115013192" xr:uid="{D2E9DC24-01A9-42FE-B722-1DA042CFA69F}"/>
    <hyperlink ref="C162:C163" location="難聴高齢者補聴器購入費助成事業" display="難聴高齢者補聴器購入費助成事業" xr:uid="{5CFEC635-A4BA-4701-9AAA-6B1A25913A1B}"/>
    <hyperlink ref="C164:C165" location="介護予防に取り組む介護事業者支援事業" display="介護予防に取り組む介護事業者支援事業" xr:uid="{18083E65-CB8D-4761-B152-9B335B2F7B6D}"/>
    <hyperlink ref="C90" location="'事業概要説明資料'!N_dcaa7925476f8210112c4faf016d4313" display="'事業概要説明資料'!N_dcaa7925476f8210112c4faf016d4313" xr:uid="{FDCF4D29-CB0E-400A-BB70-A2E73B4CA110}"/>
    <hyperlink ref="C90:C91" location="重度障がい者等タクシー料金給付事業" display="重度障がい者等タクシー料金給付事業" xr:uid="{3FB4FC11-CDBB-4214-9AE6-075850D91211}"/>
    <hyperlink ref="C76" location="'事業概要説明資料'!N_6c64edc9c348f6103c5a5f4c050131bc" display="'事業概要説明資料'!N_6c64edc9c348f6103c5a5f4c050131bc" xr:uid="{AFCA4FA9-33FA-4002-9AD3-70E555CF36DA}"/>
    <hyperlink ref="C120" location="'事業概要説明資料'!N_4e542f8c830cba10a8be7d026daad3d5" display="'事業概要説明資料'!N_4e542f8c830cba10a8be7d026daad3d5" xr:uid="{A672BCFA-9B78-42B2-A9F1-2EB475288B0F}"/>
    <hyperlink ref="C168" location="'事業概要説明資料'!N_21d6972583047250a8be7d026daad364" display="'事業概要説明資料'!N_21d6972583047250a8be7d026daad364" xr:uid="{FAC4EFF5-AB7B-41F1-BE67-CD596291523E}"/>
    <hyperlink ref="C166" location="'事業概要説明資料'!N_379f14b5c3c07650303f302c05013114" display="'事業概要説明資料'!N_379f14b5c3c07650303f302c05013114" xr:uid="{009C6ED7-EF69-4F5A-B576-E4D90C8D3177}"/>
    <hyperlink ref="C120:C121" location="事業概要説明資料!H1978" display="障がい福祉サービス等に係る質の確保・向上に関する検討調査" xr:uid="{6BD5AAB6-BB44-4595-8F8E-11283F232F25}"/>
    <hyperlink ref="C76:C77" location="事業概要説明資料!H1164" display="医療的ケア児等支援強化事業" xr:uid="{2FB76892-8431-4737-8789-F28FBB6F6E79}"/>
    <hyperlink ref="C166:C167" location="事業概要説明資料!H2809" display="将来の世代に向けた介護予防施策の構築支援事業" xr:uid="{EFA2F35A-6FE2-4181-BFFE-7BF9CE782A1A}"/>
    <hyperlink ref="C168:C169" location="事業概要説明資料!H2841" display="高齢者の就業促進事業" xr:uid="{AFC4ACA9-84E9-4E39-85A9-02A6562DCBB9}"/>
    <hyperlink ref="C316" location="'事業概要説明資料'!N_c22f9d634772ca90c29d42df016d43a4" display="'事業概要説明資料'!N_c22f9d634772ca90c29d42df016d43a4" xr:uid="{D77BF665-92C1-46C1-B9AB-8CDEB411AB00}"/>
    <hyperlink ref="C316:C317" location="事業概要説明資料!H5157" display="平成25年から実施した生活扶助基準改定に関する最高裁判決への対応等（事務費）" xr:uid="{C0CC7481-EA9E-460F-B994-DE103F3A50A8}"/>
    <hyperlink ref="C282" location="'事業概要説明資料'!N_5137e5e747b2ca90c29d42df016d43ac" display="'事業概要説明資料'!N_5137e5e747b2ca90c29d42df016d43ac" xr:uid="{2F2E0C2E-D898-43CB-97E0-C7B09636C945}"/>
    <hyperlink ref="C282:C283" location="事業概要説明資料!H4648" display="平成25年から実施した生活扶助基準改定に関する最高裁判決への対応等（中国残留邦人）" xr:uid="{D4B7706F-9EBF-4409-A70C-2D228278439D}"/>
  </hyperlinks>
  <pageMargins left="0.70866141732283472" right="0.70866141732283472" top="0.78740157480314965" bottom="0.59055118110236227" header="0.31496062992125984" footer="0.59055118110236227"/>
  <pageSetup paperSize="9" scale="80" fitToHeight="0" orientation="portrait" r:id="rId1"/>
  <rowBreaks count="5" manualBreakCount="5">
    <brk id="67" max="8" man="1"/>
    <brk id="131" max="8" man="1"/>
    <brk id="195" max="8" man="1"/>
    <brk id="257" max="8" man="1"/>
    <brk id="317"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86D85-325F-4D5F-9EB1-12690920BDF4}">
  <sheetPr>
    <pageSetUpPr fitToPage="1"/>
  </sheetPr>
  <dimension ref="A1:IQ5676"/>
  <sheetViews>
    <sheetView showGridLines="0" view="pageBreakPreview" topLeftCell="A5658" zoomScaleNormal="100" zoomScaleSheetLayoutView="100" workbookViewId="0">
      <selection activeCell="AB1975" sqref="AB1975"/>
    </sheetView>
  </sheetViews>
  <sheetFormatPr defaultRowHeight="12.75"/>
  <cols>
    <col min="1" max="111" width="1.75" style="29" customWidth="1"/>
    <col min="112" max="112" width="8.875" style="29" customWidth="1"/>
    <col min="113" max="113" width="11.5" style="29" customWidth="1"/>
    <col min="114" max="252" width="8.875" style="29" customWidth="1"/>
    <col min="253" max="367" width="1.625" style="29" customWidth="1"/>
    <col min="368" max="368" width="8.875" style="29" customWidth="1"/>
    <col min="369" max="369" width="11.5" style="29" customWidth="1"/>
    <col min="370" max="508" width="8.875" style="29" customWidth="1"/>
    <col min="509" max="623" width="1.625" style="29" customWidth="1"/>
    <col min="624" max="624" width="8.875" style="29" customWidth="1"/>
    <col min="625" max="625" width="11.5" style="29" customWidth="1"/>
    <col min="626" max="764" width="8.875" style="29" customWidth="1"/>
    <col min="765" max="879" width="1.625" style="29" customWidth="1"/>
    <col min="880" max="880" width="8.875" style="29" customWidth="1"/>
    <col min="881" max="881" width="11.5" style="29" customWidth="1"/>
    <col min="882" max="1020" width="8.875" style="29" customWidth="1"/>
    <col min="1021" max="1135" width="1.625" style="29" customWidth="1"/>
    <col min="1136" max="1136" width="8.875" style="29" customWidth="1"/>
    <col min="1137" max="1137" width="11.5" style="29" customWidth="1"/>
    <col min="1138" max="1276" width="8.875" style="29" customWidth="1"/>
    <col min="1277" max="1391" width="1.625" style="29" customWidth="1"/>
    <col min="1392" max="1392" width="8.875" style="29" customWidth="1"/>
    <col min="1393" max="1393" width="11.5" style="29" customWidth="1"/>
    <col min="1394" max="1532" width="8.875" style="29" customWidth="1"/>
    <col min="1533" max="1647" width="1.625" style="29" customWidth="1"/>
    <col min="1648" max="1648" width="8.875" style="29" customWidth="1"/>
    <col min="1649" max="1649" width="11.5" style="29" customWidth="1"/>
    <col min="1650" max="1788" width="8.875" style="29" customWidth="1"/>
    <col min="1789" max="1903" width="1.625" style="29" customWidth="1"/>
    <col min="1904" max="1904" width="8.875" style="29" customWidth="1"/>
    <col min="1905" max="1905" width="11.5" style="29" customWidth="1"/>
    <col min="1906" max="2044" width="8.875" style="29" customWidth="1"/>
    <col min="2045" max="2159" width="1.625" style="29" customWidth="1"/>
    <col min="2160" max="2160" width="8.875" style="29" customWidth="1"/>
    <col min="2161" max="2161" width="11.5" style="29" customWidth="1"/>
    <col min="2162" max="2300" width="8.875" style="29" customWidth="1"/>
    <col min="2301" max="2415" width="1.625" style="29" customWidth="1"/>
    <col min="2416" max="2416" width="8.875" style="29" customWidth="1"/>
    <col min="2417" max="2417" width="11.5" style="29" customWidth="1"/>
    <col min="2418" max="2556" width="8.875" style="29" customWidth="1"/>
    <col min="2557" max="2671" width="1.625" style="29" customWidth="1"/>
    <col min="2672" max="2672" width="8.875" style="29" customWidth="1"/>
    <col min="2673" max="2673" width="11.5" style="29" customWidth="1"/>
    <col min="2674" max="2812" width="8.875" style="29" customWidth="1"/>
    <col min="2813" max="2927" width="1.625" style="29" customWidth="1"/>
    <col min="2928" max="2928" width="8.875" style="29" customWidth="1"/>
    <col min="2929" max="2929" width="11.5" style="29" customWidth="1"/>
    <col min="2930" max="3068" width="8.875" style="29" customWidth="1"/>
    <col min="3069" max="3183" width="1.625" style="29" customWidth="1"/>
    <col min="3184" max="3184" width="8.875" style="29" customWidth="1"/>
    <col min="3185" max="3185" width="11.5" style="29" customWidth="1"/>
    <col min="3186" max="3324" width="8.875" style="29" customWidth="1"/>
    <col min="3325" max="3439" width="1.625" style="29" customWidth="1"/>
    <col min="3440" max="3440" width="8.875" style="29" customWidth="1"/>
    <col min="3441" max="3441" width="11.5" style="29" customWidth="1"/>
    <col min="3442" max="3580" width="8.875" style="29" customWidth="1"/>
    <col min="3581" max="3695" width="1.625" style="29" customWidth="1"/>
    <col min="3696" max="3696" width="8.875" style="29" customWidth="1"/>
    <col min="3697" max="3697" width="11.5" style="29" customWidth="1"/>
    <col min="3698" max="3836" width="8.875" style="29" customWidth="1"/>
    <col min="3837" max="3951" width="1.625" style="29" customWidth="1"/>
    <col min="3952" max="3952" width="8.875" style="29" customWidth="1"/>
    <col min="3953" max="3953" width="11.5" style="29" customWidth="1"/>
    <col min="3954" max="4092" width="8.875" style="29" customWidth="1"/>
    <col min="4093" max="4207" width="1.625" style="29" customWidth="1"/>
    <col min="4208" max="4208" width="8.875" style="29" customWidth="1"/>
    <col min="4209" max="4209" width="11.5" style="29" customWidth="1"/>
    <col min="4210" max="4348" width="8.875" style="29" customWidth="1"/>
    <col min="4349" max="4463" width="1.625" style="29" customWidth="1"/>
    <col min="4464" max="4464" width="8.875" style="29" customWidth="1"/>
    <col min="4465" max="4465" width="11.5" style="29" customWidth="1"/>
    <col min="4466" max="4604" width="8.875" style="29" customWidth="1"/>
    <col min="4605" max="4719" width="1.625" style="29" customWidth="1"/>
    <col min="4720" max="4720" width="8.875" style="29" customWidth="1"/>
    <col min="4721" max="4721" width="11.5" style="29" customWidth="1"/>
    <col min="4722" max="4860" width="8.875" style="29" customWidth="1"/>
    <col min="4861" max="4975" width="1.625" style="29" customWidth="1"/>
    <col min="4976" max="4976" width="8.875" style="29" customWidth="1"/>
    <col min="4977" max="4977" width="11.5" style="29" customWidth="1"/>
    <col min="4978" max="5116" width="8.875" style="29" customWidth="1"/>
    <col min="5117" max="5231" width="1.625" style="29" customWidth="1"/>
    <col min="5232" max="5232" width="8.875" style="29" customWidth="1"/>
    <col min="5233" max="5233" width="11.5" style="29" customWidth="1"/>
    <col min="5234" max="5372" width="8.875" style="29" customWidth="1"/>
    <col min="5373" max="5487" width="1.625" style="29" customWidth="1"/>
    <col min="5488" max="5488" width="8.875" style="29" customWidth="1"/>
    <col min="5489" max="5489" width="11.5" style="29" customWidth="1"/>
    <col min="5490" max="5628" width="8.875" style="29" customWidth="1"/>
    <col min="5629" max="5743" width="1.625" style="29" customWidth="1"/>
    <col min="5744" max="5744" width="8.875" style="29" customWidth="1"/>
    <col min="5745" max="5745" width="11.5" style="29" customWidth="1"/>
    <col min="5746" max="5884" width="8.875" style="29" customWidth="1"/>
    <col min="5885" max="5999" width="1.625" style="29" customWidth="1"/>
    <col min="6000" max="6000" width="8.875" style="29" customWidth="1"/>
    <col min="6001" max="6001" width="11.5" style="29" customWidth="1"/>
    <col min="6002" max="6140" width="8.875" style="29" customWidth="1"/>
    <col min="6141" max="6255" width="1.625" style="29" customWidth="1"/>
    <col min="6256" max="6256" width="8.875" style="29" customWidth="1"/>
    <col min="6257" max="6257" width="11.5" style="29" customWidth="1"/>
    <col min="6258" max="6396" width="8.875" style="29" customWidth="1"/>
    <col min="6397" max="6511" width="1.625" style="29" customWidth="1"/>
    <col min="6512" max="6512" width="8.875" style="29" customWidth="1"/>
    <col min="6513" max="6513" width="11.5" style="29" customWidth="1"/>
    <col min="6514" max="6652" width="8.875" style="29" customWidth="1"/>
    <col min="6653" max="6767" width="1.625" style="29" customWidth="1"/>
    <col min="6768" max="6768" width="8.875" style="29" customWidth="1"/>
    <col min="6769" max="6769" width="11.5" style="29" customWidth="1"/>
    <col min="6770" max="6908" width="8.875" style="29" customWidth="1"/>
    <col min="6909" max="7023" width="1.625" style="29" customWidth="1"/>
    <col min="7024" max="7024" width="8.875" style="29" customWidth="1"/>
    <col min="7025" max="7025" width="11.5" style="29" customWidth="1"/>
    <col min="7026" max="7164" width="8.875" style="29" customWidth="1"/>
    <col min="7165" max="7279" width="1.625" style="29" customWidth="1"/>
    <col min="7280" max="7280" width="8.875" style="29" customWidth="1"/>
    <col min="7281" max="7281" width="11.5" style="29" customWidth="1"/>
    <col min="7282" max="7420" width="8.875" style="29" customWidth="1"/>
    <col min="7421" max="7535" width="1.625" style="29" customWidth="1"/>
    <col min="7536" max="7536" width="8.875" style="29" customWidth="1"/>
    <col min="7537" max="7537" width="11.5" style="29" customWidth="1"/>
    <col min="7538" max="7676" width="8.875" style="29" customWidth="1"/>
    <col min="7677" max="7791" width="1.625" style="29" customWidth="1"/>
    <col min="7792" max="7792" width="8.875" style="29" customWidth="1"/>
    <col min="7793" max="7793" width="11.5" style="29" customWidth="1"/>
    <col min="7794" max="7932" width="8.875" style="29" customWidth="1"/>
    <col min="7933" max="8047" width="1.625" style="29" customWidth="1"/>
    <col min="8048" max="8048" width="8.875" style="29" customWidth="1"/>
    <col min="8049" max="8049" width="11.5" style="29" customWidth="1"/>
    <col min="8050" max="8188" width="8.875" style="29" customWidth="1"/>
    <col min="8189" max="8303" width="1.625" style="29" customWidth="1"/>
    <col min="8304" max="8304" width="8.875" style="29" customWidth="1"/>
    <col min="8305" max="8305" width="11.5" style="29" customWidth="1"/>
    <col min="8306" max="8444" width="8.875" style="29" customWidth="1"/>
    <col min="8445" max="8559" width="1.625" style="29" customWidth="1"/>
    <col min="8560" max="8560" width="8.875" style="29" customWidth="1"/>
    <col min="8561" max="8561" width="11.5" style="29" customWidth="1"/>
    <col min="8562" max="8700" width="8.875" style="29" customWidth="1"/>
    <col min="8701" max="8815" width="1.625" style="29" customWidth="1"/>
    <col min="8816" max="8816" width="8.875" style="29" customWidth="1"/>
    <col min="8817" max="8817" width="11.5" style="29" customWidth="1"/>
    <col min="8818" max="8956" width="8.875" style="29" customWidth="1"/>
    <col min="8957" max="9071" width="1.625" style="29" customWidth="1"/>
    <col min="9072" max="9072" width="8.875" style="29" customWidth="1"/>
    <col min="9073" max="9073" width="11.5" style="29" customWidth="1"/>
    <col min="9074" max="9212" width="8.875" style="29" customWidth="1"/>
    <col min="9213" max="9327" width="1.625" style="29" customWidth="1"/>
    <col min="9328" max="9328" width="8.875" style="29" customWidth="1"/>
    <col min="9329" max="9329" width="11.5" style="29" customWidth="1"/>
    <col min="9330" max="9468" width="8.875" style="29" customWidth="1"/>
    <col min="9469" max="9583" width="1.625" style="29" customWidth="1"/>
    <col min="9584" max="9584" width="8.875" style="29" customWidth="1"/>
    <col min="9585" max="9585" width="11.5" style="29" customWidth="1"/>
    <col min="9586" max="9724" width="8.875" style="29" customWidth="1"/>
    <col min="9725" max="9839" width="1.625" style="29" customWidth="1"/>
    <col min="9840" max="9840" width="8.875" style="29" customWidth="1"/>
    <col min="9841" max="9841" width="11.5" style="29" customWidth="1"/>
    <col min="9842" max="9980" width="8.875" style="29" customWidth="1"/>
    <col min="9981" max="10095" width="1.625" style="29" customWidth="1"/>
    <col min="10096" max="10096" width="8.875" style="29" customWidth="1"/>
    <col min="10097" max="10097" width="11.5" style="29" customWidth="1"/>
    <col min="10098" max="10236" width="8.875" style="29" customWidth="1"/>
    <col min="10237" max="10351" width="1.625" style="29" customWidth="1"/>
    <col min="10352" max="10352" width="8.875" style="29" customWidth="1"/>
    <col min="10353" max="10353" width="11.5" style="29" customWidth="1"/>
    <col min="10354" max="10492" width="8.875" style="29" customWidth="1"/>
    <col min="10493" max="10607" width="1.625" style="29" customWidth="1"/>
    <col min="10608" max="10608" width="8.875" style="29" customWidth="1"/>
    <col min="10609" max="10609" width="11.5" style="29" customWidth="1"/>
    <col min="10610" max="10748" width="8.875" style="29" customWidth="1"/>
    <col min="10749" max="10863" width="1.625" style="29" customWidth="1"/>
    <col min="10864" max="10864" width="8.875" style="29" customWidth="1"/>
    <col min="10865" max="10865" width="11.5" style="29" customWidth="1"/>
    <col min="10866" max="11004" width="8.875" style="29" customWidth="1"/>
    <col min="11005" max="11119" width="1.625" style="29" customWidth="1"/>
    <col min="11120" max="11120" width="8.875" style="29" customWidth="1"/>
    <col min="11121" max="11121" width="11.5" style="29" customWidth="1"/>
    <col min="11122" max="11260" width="8.875" style="29" customWidth="1"/>
    <col min="11261" max="11375" width="1.625" style="29" customWidth="1"/>
    <col min="11376" max="11376" width="8.875" style="29" customWidth="1"/>
    <col min="11377" max="11377" width="11.5" style="29" customWidth="1"/>
    <col min="11378" max="11516" width="8.875" style="29" customWidth="1"/>
    <col min="11517" max="11631" width="1.625" style="29" customWidth="1"/>
    <col min="11632" max="11632" width="8.875" style="29" customWidth="1"/>
    <col min="11633" max="11633" width="11.5" style="29" customWidth="1"/>
    <col min="11634" max="11772" width="8.875" style="29" customWidth="1"/>
    <col min="11773" max="11887" width="1.625" style="29" customWidth="1"/>
    <col min="11888" max="11888" width="8.875" style="29" customWidth="1"/>
    <col min="11889" max="11889" width="11.5" style="29" customWidth="1"/>
    <col min="11890" max="12028" width="8.875" style="29" customWidth="1"/>
    <col min="12029" max="12143" width="1.625" style="29" customWidth="1"/>
    <col min="12144" max="12144" width="8.875" style="29" customWidth="1"/>
    <col min="12145" max="12145" width="11.5" style="29" customWidth="1"/>
    <col min="12146" max="12284" width="8.875" style="29" customWidth="1"/>
    <col min="12285" max="12399" width="1.625" style="29" customWidth="1"/>
    <col min="12400" max="12400" width="8.875" style="29" customWidth="1"/>
    <col min="12401" max="12401" width="11.5" style="29" customWidth="1"/>
    <col min="12402" max="12540" width="8.875" style="29" customWidth="1"/>
    <col min="12541" max="12655" width="1.625" style="29" customWidth="1"/>
    <col min="12656" max="12656" width="8.875" style="29" customWidth="1"/>
    <col min="12657" max="12657" width="11.5" style="29" customWidth="1"/>
    <col min="12658" max="12796" width="8.875" style="29" customWidth="1"/>
    <col min="12797" max="12911" width="1.625" style="29" customWidth="1"/>
    <col min="12912" max="12912" width="8.875" style="29" customWidth="1"/>
    <col min="12913" max="12913" width="11.5" style="29" customWidth="1"/>
    <col min="12914" max="13052" width="8.875" style="29" customWidth="1"/>
    <col min="13053" max="13167" width="1.625" style="29" customWidth="1"/>
    <col min="13168" max="13168" width="8.875" style="29" customWidth="1"/>
    <col min="13169" max="13169" width="11.5" style="29" customWidth="1"/>
    <col min="13170" max="13308" width="8.875" style="29" customWidth="1"/>
    <col min="13309" max="13423" width="1.625" style="29" customWidth="1"/>
    <col min="13424" max="13424" width="8.875" style="29" customWidth="1"/>
    <col min="13425" max="13425" width="11.5" style="29" customWidth="1"/>
    <col min="13426" max="13564" width="8.875" style="29" customWidth="1"/>
    <col min="13565" max="13679" width="1.625" style="29" customWidth="1"/>
    <col min="13680" max="13680" width="8.875" style="29" customWidth="1"/>
    <col min="13681" max="13681" width="11.5" style="29" customWidth="1"/>
    <col min="13682" max="13820" width="8.875" style="29" customWidth="1"/>
    <col min="13821" max="13935" width="1.625" style="29" customWidth="1"/>
    <col min="13936" max="13936" width="8.875" style="29" customWidth="1"/>
    <col min="13937" max="13937" width="11.5" style="29" customWidth="1"/>
    <col min="13938" max="14076" width="8.875" style="29" customWidth="1"/>
    <col min="14077" max="14191" width="1.625" style="29" customWidth="1"/>
    <col min="14192" max="14192" width="8.875" style="29" customWidth="1"/>
    <col min="14193" max="14193" width="11.5" style="29" customWidth="1"/>
    <col min="14194" max="14332" width="8.875" style="29" customWidth="1"/>
    <col min="14333" max="14447" width="1.625" style="29" customWidth="1"/>
    <col min="14448" max="14448" width="8.875" style="29" customWidth="1"/>
    <col min="14449" max="14449" width="11.5" style="29" customWidth="1"/>
    <col min="14450" max="14588" width="8.875" style="29" customWidth="1"/>
    <col min="14589" max="14703" width="1.625" style="29" customWidth="1"/>
    <col min="14704" max="14704" width="8.875" style="29" customWidth="1"/>
    <col min="14705" max="14705" width="11.5" style="29" customWidth="1"/>
    <col min="14706" max="14844" width="8.875" style="29" customWidth="1"/>
    <col min="14845" max="14959" width="1.625" style="29" customWidth="1"/>
    <col min="14960" max="14960" width="8.875" style="29" customWidth="1"/>
    <col min="14961" max="14961" width="11.5" style="29" customWidth="1"/>
    <col min="14962" max="15100" width="8.875" style="29" customWidth="1"/>
    <col min="15101" max="15215" width="1.625" style="29" customWidth="1"/>
    <col min="15216" max="15216" width="8.875" style="29" customWidth="1"/>
    <col min="15217" max="15217" width="11.5" style="29" customWidth="1"/>
    <col min="15218" max="15356" width="8.875" style="29" customWidth="1"/>
    <col min="15357" max="15471" width="1.625" style="29" customWidth="1"/>
    <col min="15472" max="15472" width="8.875" style="29" customWidth="1"/>
    <col min="15473" max="15473" width="11.5" style="29" customWidth="1"/>
    <col min="15474" max="15612" width="8.875" style="29" customWidth="1"/>
    <col min="15613" max="15727" width="1.625" style="29" customWidth="1"/>
    <col min="15728" max="15728" width="8.875" style="29" customWidth="1"/>
    <col min="15729" max="15729" width="11.5" style="29" customWidth="1"/>
    <col min="15730" max="15868" width="8.875" style="29" customWidth="1"/>
    <col min="15869" max="15983" width="1.625" style="29" customWidth="1"/>
    <col min="15984" max="15984" width="8.875" style="29" customWidth="1"/>
    <col min="15985" max="15985" width="11.5" style="29" customWidth="1"/>
    <col min="15986" max="16124" width="8.875" style="29" customWidth="1"/>
    <col min="16125" max="16239" width="1.625" style="29" customWidth="1"/>
    <col min="16240" max="16240" width="8.875" style="29" customWidth="1"/>
    <col min="16241" max="16241" width="11.5" style="29" customWidth="1"/>
    <col min="16242" max="16242" width="8.875" style="29" customWidth="1"/>
    <col min="16243" max="16384" width="9" style="29"/>
  </cols>
  <sheetData>
    <row r="1" spans="1:113" ht="18.75">
      <c r="A1" s="28" t="s">
        <v>234</v>
      </c>
      <c r="AW1" s="30"/>
      <c r="AX1" s="31"/>
      <c r="AY1" s="30"/>
    </row>
    <row r="3" spans="1:113" ht="18.75">
      <c r="B3" s="109" t="s">
        <v>0</v>
      </c>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row>
    <row r="4" spans="1:113">
      <c r="Z4" s="32"/>
      <c r="AD4" s="32"/>
      <c r="AE4" s="32"/>
      <c r="AF4" s="32"/>
      <c r="AG4" s="32"/>
      <c r="AH4" s="32"/>
      <c r="AI4" s="32"/>
      <c r="AO4" s="32"/>
    </row>
    <row r="5" spans="1:113" ht="13.5" thickBot="1">
      <c r="Z5" s="32"/>
      <c r="AD5" s="32"/>
      <c r="AE5" s="32"/>
      <c r="AF5" s="32"/>
      <c r="AG5" s="32"/>
      <c r="AH5" s="32"/>
      <c r="AI5" s="32"/>
      <c r="AO5" s="32"/>
      <c r="DI5" s="26"/>
    </row>
    <row r="6" spans="1:113" ht="24.75" customHeight="1" thickBot="1">
      <c r="B6" s="111" t="s">
        <v>235</v>
      </c>
      <c r="C6" s="112"/>
      <c r="D6" s="112"/>
      <c r="E6" s="112"/>
      <c r="F6" s="112"/>
      <c r="G6" s="112"/>
      <c r="H6" s="113" t="s">
        <v>236</v>
      </c>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5"/>
      <c r="DI6" s="26"/>
    </row>
    <row r="7" spans="1:113" ht="14.25">
      <c r="B7" s="33"/>
      <c r="C7" s="33"/>
      <c r="D7" s="33"/>
      <c r="E7" s="33"/>
      <c r="F7" s="33"/>
      <c r="G7" s="33"/>
      <c r="H7" s="34"/>
      <c r="I7" s="34"/>
      <c r="J7" s="34"/>
      <c r="K7" s="34"/>
      <c r="L7" s="35"/>
      <c r="M7" s="35"/>
      <c r="N7" s="35"/>
      <c r="O7" s="35"/>
      <c r="P7" s="34"/>
      <c r="Q7" s="34"/>
      <c r="R7" s="34"/>
      <c r="S7" s="34"/>
      <c r="T7" s="34"/>
      <c r="U7" s="34"/>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DI7" s="26"/>
    </row>
    <row r="8" spans="1:113" ht="15" thickBot="1">
      <c r="A8" s="37"/>
      <c r="B8" s="36" t="s">
        <v>237</v>
      </c>
      <c r="C8" s="34"/>
      <c r="D8" s="34"/>
      <c r="E8" s="34"/>
      <c r="F8" s="34"/>
      <c r="G8" s="34"/>
      <c r="H8" s="34"/>
      <c r="I8" s="34"/>
      <c r="J8" s="34"/>
      <c r="K8" s="34"/>
      <c r="L8" s="35"/>
      <c r="M8" s="35"/>
      <c r="N8" s="35"/>
      <c r="O8" s="35"/>
      <c r="P8" s="34"/>
      <c r="Q8" s="34"/>
      <c r="R8" s="34"/>
      <c r="S8" s="34"/>
      <c r="T8" s="34"/>
      <c r="U8" s="34"/>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DI8" s="26"/>
    </row>
    <row r="9" spans="1:113" ht="14.25">
      <c r="A9" s="34"/>
      <c r="B9" s="38"/>
      <c r="C9" s="33"/>
      <c r="D9" s="33"/>
      <c r="E9" s="33"/>
      <c r="F9" s="33"/>
      <c r="G9" s="33"/>
      <c r="H9" s="33"/>
      <c r="I9" s="33"/>
      <c r="J9" s="33"/>
      <c r="K9" s="33"/>
      <c r="L9" s="39"/>
      <c r="M9" s="39"/>
      <c r="N9" s="39"/>
      <c r="O9" s="39"/>
      <c r="P9" s="33"/>
      <c r="Q9" s="33"/>
      <c r="R9" s="33"/>
      <c r="S9" s="33"/>
      <c r="T9" s="33"/>
      <c r="U9" s="33"/>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1"/>
    </row>
    <row r="10" spans="1:113" ht="12" customHeight="1">
      <c r="A10" s="34"/>
      <c r="B10" s="116" t="s">
        <v>236</v>
      </c>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8"/>
    </row>
    <row r="11" spans="1:113" ht="12" customHeight="1">
      <c r="A11" s="34"/>
      <c r="B11" s="116"/>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8"/>
      <c r="BC11" s="42"/>
    </row>
    <row r="12" spans="1:113" ht="12" customHeight="1">
      <c r="A12" s="34"/>
      <c r="B12" s="116"/>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8"/>
    </row>
    <row r="13" spans="1:113" ht="12" customHeight="1">
      <c r="A13" s="34"/>
      <c r="B13" s="116"/>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8"/>
    </row>
    <row r="14" spans="1:113" ht="12" customHeight="1">
      <c r="A14" s="34"/>
      <c r="B14" s="116"/>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8"/>
    </row>
    <row r="15" spans="1:113" ht="15" thickBot="1">
      <c r="A15" s="43"/>
      <c r="B15" s="44"/>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6"/>
    </row>
    <row r="16" spans="1:113">
      <c r="B16" s="47"/>
    </row>
    <row r="17" spans="1:251" ht="15" thickBot="1">
      <c r="A17" s="37"/>
      <c r="B17" s="36" t="s">
        <v>238</v>
      </c>
      <c r="C17" s="34"/>
      <c r="D17" s="34"/>
      <c r="E17" s="34"/>
      <c r="F17" s="34"/>
      <c r="G17" s="34"/>
      <c r="H17" s="34"/>
      <c r="I17" s="34"/>
      <c r="J17" s="34"/>
      <c r="K17" s="34"/>
      <c r="L17" s="35"/>
      <c r="M17" s="35"/>
      <c r="N17" s="35"/>
      <c r="O17" s="35"/>
      <c r="P17" s="34"/>
      <c r="Q17" s="34"/>
      <c r="R17" s="34"/>
      <c r="S17" s="34"/>
      <c r="T17" s="34"/>
      <c r="U17" s="34"/>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DI17" s="26"/>
    </row>
    <row r="18" spans="1:251" ht="14.25">
      <c r="A18" s="34"/>
      <c r="B18" s="38"/>
      <c r="C18" s="33"/>
      <c r="D18" s="33"/>
      <c r="E18" s="33"/>
      <c r="F18" s="33"/>
      <c r="G18" s="33"/>
      <c r="H18" s="33"/>
      <c r="I18" s="33"/>
      <c r="J18" s="33"/>
      <c r="K18" s="33"/>
      <c r="L18" s="39"/>
      <c r="M18" s="39"/>
      <c r="N18" s="39"/>
      <c r="O18" s="39"/>
      <c r="P18" s="33"/>
      <c r="Q18" s="33"/>
      <c r="R18" s="33"/>
      <c r="S18" s="33"/>
      <c r="T18" s="33"/>
      <c r="U18" s="33"/>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1"/>
    </row>
    <row r="19" spans="1:251" ht="12" customHeight="1">
      <c r="A19" s="34"/>
      <c r="B19" s="116" t="s">
        <v>239</v>
      </c>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8"/>
    </row>
    <row r="20" spans="1:251" ht="12" customHeight="1">
      <c r="A20" s="34"/>
      <c r="B20" s="116"/>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8"/>
      <c r="BC20" s="42"/>
    </row>
    <row r="21" spans="1:251" ht="12" customHeight="1">
      <c r="A21" s="34"/>
      <c r="B21" s="116"/>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8"/>
    </row>
    <row r="22" spans="1:251" ht="12" customHeight="1">
      <c r="A22" s="34"/>
      <c r="B22" s="116"/>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8"/>
    </row>
    <row r="23" spans="1:251" ht="12" customHeight="1">
      <c r="A23" s="34"/>
      <c r="B23" s="116"/>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8"/>
    </row>
    <row r="24" spans="1:251" ht="15" thickBot="1">
      <c r="A24" s="43"/>
      <c r="B24" s="44"/>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6"/>
    </row>
    <row r="25" spans="1:251">
      <c r="B25" s="47"/>
    </row>
    <row r="26" spans="1:251" ht="14.25">
      <c r="B26" s="36" t="s">
        <v>240</v>
      </c>
      <c r="C26" s="34"/>
      <c r="D26" s="34"/>
      <c r="E26" s="34"/>
      <c r="F26" s="34"/>
      <c r="G26" s="34"/>
      <c r="H26" s="34"/>
      <c r="I26" s="34"/>
      <c r="J26" s="34"/>
      <c r="K26" s="34"/>
      <c r="L26" s="35"/>
      <c r="M26" s="35"/>
      <c r="N26" s="35"/>
      <c r="O26" s="35"/>
      <c r="P26" s="34"/>
      <c r="Q26" s="34"/>
      <c r="R26" s="34"/>
      <c r="S26" s="34"/>
      <c r="T26" s="34"/>
      <c r="U26" s="34"/>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row>
    <row r="27" spans="1:251" ht="15" thickBot="1">
      <c r="B27" s="34"/>
      <c r="C27" s="34"/>
      <c r="D27" s="34"/>
      <c r="E27" s="34"/>
      <c r="F27" s="34"/>
      <c r="G27" s="34"/>
      <c r="H27" s="34"/>
      <c r="I27" s="34"/>
      <c r="J27" s="34"/>
      <c r="K27" s="34"/>
      <c r="L27" s="35"/>
      <c r="M27" s="35"/>
      <c r="N27" s="35"/>
      <c r="O27" s="35"/>
      <c r="P27" s="34"/>
      <c r="Q27" s="34"/>
      <c r="R27" s="34"/>
      <c r="S27" s="34"/>
      <c r="T27" s="34"/>
      <c r="U27" s="34"/>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48" t="s">
        <v>241</v>
      </c>
    </row>
    <row r="28" spans="1:251" s="42" customFormat="1" ht="13.5" customHeight="1">
      <c r="A28" s="34"/>
      <c r="B28" s="119" t="s">
        <v>242</v>
      </c>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1"/>
      <c r="AA28" s="125" t="s">
        <v>1062</v>
      </c>
      <c r="AB28" s="120"/>
      <c r="AC28" s="120"/>
      <c r="AD28" s="120"/>
      <c r="AE28" s="120"/>
      <c r="AF28" s="120"/>
      <c r="AG28" s="120"/>
      <c r="AH28" s="120"/>
      <c r="AI28" s="121"/>
      <c r="AJ28" s="125" t="s">
        <v>1063</v>
      </c>
      <c r="AK28" s="120"/>
      <c r="AL28" s="120"/>
      <c r="AM28" s="120"/>
      <c r="AN28" s="120"/>
      <c r="AO28" s="120"/>
      <c r="AP28" s="120"/>
      <c r="AQ28" s="120"/>
      <c r="AR28" s="121"/>
      <c r="AS28" s="125" t="s">
        <v>243</v>
      </c>
      <c r="AT28" s="120"/>
      <c r="AU28" s="120"/>
      <c r="AV28" s="120"/>
      <c r="AW28" s="120"/>
      <c r="AX28" s="127"/>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row>
    <row r="29" spans="1:251" s="42" customFormat="1" ht="13.5">
      <c r="A29" s="34"/>
      <c r="B29" s="122"/>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4"/>
      <c r="AA29" s="126"/>
      <c r="AB29" s="123"/>
      <c r="AC29" s="123"/>
      <c r="AD29" s="123"/>
      <c r="AE29" s="123"/>
      <c r="AF29" s="123"/>
      <c r="AG29" s="123"/>
      <c r="AH29" s="123"/>
      <c r="AI29" s="124"/>
      <c r="AJ29" s="126"/>
      <c r="AK29" s="123"/>
      <c r="AL29" s="123"/>
      <c r="AM29" s="123"/>
      <c r="AN29" s="123"/>
      <c r="AO29" s="123"/>
      <c r="AP29" s="123"/>
      <c r="AQ29" s="123"/>
      <c r="AR29" s="124"/>
      <c r="AS29" s="126"/>
      <c r="AT29" s="123"/>
      <c r="AU29" s="123"/>
      <c r="AV29" s="123"/>
      <c r="AW29" s="123"/>
      <c r="AX29" s="128"/>
      <c r="AY29" s="29"/>
      <c r="AZ29" s="29"/>
      <c r="BA29" s="29"/>
      <c r="BB29" s="65"/>
      <c r="BC29" s="4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row>
    <row r="30" spans="1:251" s="42" customFormat="1" ht="18.75" customHeight="1">
      <c r="A30" s="34"/>
      <c r="B30" s="50"/>
      <c r="C30" s="129" t="s">
        <v>239</v>
      </c>
      <c r="D30" s="147"/>
      <c r="E30" s="147"/>
      <c r="F30" s="147"/>
      <c r="G30" s="147"/>
      <c r="H30" s="147"/>
      <c r="I30" s="147"/>
      <c r="J30" s="147"/>
      <c r="K30" s="147"/>
      <c r="L30" s="147"/>
      <c r="M30" s="147"/>
      <c r="N30" s="147"/>
      <c r="O30" s="147"/>
      <c r="P30" s="147"/>
      <c r="Q30" s="147"/>
      <c r="R30" s="147"/>
      <c r="S30" s="147"/>
      <c r="T30" s="147"/>
      <c r="U30" s="147"/>
      <c r="V30" s="147"/>
      <c r="W30" s="147"/>
      <c r="X30" s="147"/>
      <c r="Y30" s="147"/>
      <c r="Z30" s="148"/>
      <c r="AA30" s="132">
        <v>6168627</v>
      </c>
      <c r="AB30" s="133"/>
      <c r="AC30" s="133"/>
      <c r="AD30" s="133"/>
      <c r="AE30" s="133"/>
      <c r="AF30" s="133"/>
      <c r="AG30" s="133"/>
      <c r="AH30" s="133"/>
      <c r="AI30" s="134"/>
      <c r="AJ30" s="132">
        <v>6442209</v>
      </c>
      <c r="AK30" s="133"/>
      <c r="AL30" s="133"/>
      <c r="AM30" s="133"/>
      <c r="AN30" s="133"/>
      <c r="AO30" s="133"/>
      <c r="AP30" s="133"/>
      <c r="AQ30" s="133"/>
      <c r="AR30" s="134"/>
      <c r="AS30" s="135"/>
      <c r="AT30" s="136"/>
      <c r="AU30" s="136"/>
      <c r="AV30" s="136"/>
      <c r="AW30" s="136"/>
      <c r="AX30" s="137"/>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row>
    <row r="31" spans="1:251" s="42" customFormat="1" ht="18.75" customHeight="1" thickBot="1">
      <c r="A31" s="43"/>
      <c r="B31" s="138" t="s">
        <v>244</v>
      </c>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40"/>
      <c r="AA31" s="141">
        <f>SUM(AA30)</f>
        <v>6168627</v>
      </c>
      <c r="AB31" s="142"/>
      <c r="AC31" s="142"/>
      <c r="AD31" s="142"/>
      <c r="AE31" s="142"/>
      <c r="AF31" s="142"/>
      <c r="AG31" s="142"/>
      <c r="AH31" s="142"/>
      <c r="AI31" s="143"/>
      <c r="AJ31" s="141">
        <f>SUM(AJ30)</f>
        <v>6442209</v>
      </c>
      <c r="AK31" s="142"/>
      <c r="AL31" s="142"/>
      <c r="AM31" s="142"/>
      <c r="AN31" s="142"/>
      <c r="AO31" s="142"/>
      <c r="AP31" s="142"/>
      <c r="AQ31" s="142"/>
      <c r="AR31" s="143"/>
      <c r="AS31" s="144"/>
      <c r="AT31" s="145"/>
      <c r="AU31" s="145"/>
      <c r="AV31" s="145"/>
      <c r="AW31" s="145"/>
      <c r="AX31" s="146"/>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row>
    <row r="33" spans="1:113" ht="18.75">
      <c r="A33" s="28" t="s">
        <v>234</v>
      </c>
      <c r="AW33" s="30"/>
      <c r="AX33" s="31"/>
      <c r="AY33" s="30"/>
    </row>
    <row r="35" spans="1:113" ht="18.75">
      <c r="B35" s="109" t="s">
        <v>0</v>
      </c>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row>
    <row r="36" spans="1:113">
      <c r="Z36" s="32"/>
      <c r="AD36" s="32"/>
      <c r="AE36" s="32"/>
      <c r="AF36" s="32"/>
      <c r="AG36" s="32"/>
      <c r="AH36" s="32"/>
      <c r="AI36" s="32"/>
      <c r="AO36" s="32"/>
    </row>
    <row r="37" spans="1:113" ht="13.5" thickBot="1">
      <c r="Z37" s="32"/>
      <c r="AD37" s="32"/>
      <c r="AE37" s="32"/>
      <c r="AF37" s="32"/>
      <c r="AG37" s="32"/>
      <c r="AH37" s="32"/>
      <c r="AI37" s="32"/>
      <c r="AO37" s="32"/>
      <c r="DI37" s="26"/>
    </row>
    <row r="38" spans="1:113" ht="24.75" customHeight="1" thickBot="1">
      <c r="B38" s="111" t="s">
        <v>235</v>
      </c>
      <c r="C38" s="112"/>
      <c r="D38" s="112"/>
      <c r="E38" s="112"/>
      <c r="F38" s="112"/>
      <c r="G38" s="112"/>
      <c r="H38" s="113" t="s">
        <v>245</v>
      </c>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5"/>
      <c r="DI38" s="26"/>
    </row>
    <row r="39" spans="1:113" ht="14.25">
      <c r="B39" s="33"/>
      <c r="C39" s="33"/>
      <c r="D39" s="33"/>
      <c r="E39" s="33"/>
      <c r="F39" s="33"/>
      <c r="G39" s="33"/>
      <c r="H39" s="34"/>
      <c r="I39" s="34"/>
      <c r="J39" s="34"/>
      <c r="K39" s="34"/>
      <c r="L39" s="35"/>
      <c r="M39" s="35"/>
      <c r="N39" s="35"/>
      <c r="O39" s="35"/>
      <c r="P39" s="34"/>
      <c r="Q39" s="34"/>
      <c r="R39" s="34"/>
      <c r="S39" s="34"/>
      <c r="T39" s="34"/>
      <c r="U39" s="34"/>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DI39" s="26"/>
    </row>
    <row r="40" spans="1:113" ht="15" thickBot="1">
      <c r="A40" s="37"/>
      <c r="B40" s="36" t="s">
        <v>237</v>
      </c>
      <c r="C40" s="34"/>
      <c r="D40" s="34"/>
      <c r="E40" s="34"/>
      <c r="F40" s="34"/>
      <c r="G40" s="34"/>
      <c r="H40" s="34"/>
      <c r="I40" s="34"/>
      <c r="J40" s="34"/>
      <c r="K40" s="34"/>
      <c r="L40" s="35"/>
      <c r="M40" s="35"/>
      <c r="N40" s="35"/>
      <c r="O40" s="35"/>
      <c r="P40" s="34"/>
      <c r="Q40" s="34"/>
      <c r="R40" s="34"/>
      <c r="S40" s="34"/>
      <c r="T40" s="34"/>
      <c r="U40" s="34"/>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DI40" s="26"/>
    </row>
    <row r="41" spans="1:113" ht="14.25">
      <c r="A41" s="34"/>
      <c r="B41" s="38"/>
      <c r="C41" s="33"/>
      <c r="D41" s="33"/>
      <c r="E41" s="33"/>
      <c r="F41" s="33"/>
      <c r="G41" s="33"/>
      <c r="H41" s="33"/>
      <c r="I41" s="33"/>
      <c r="J41" s="33"/>
      <c r="K41" s="33"/>
      <c r="L41" s="39"/>
      <c r="M41" s="39"/>
      <c r="N41" s="39"/>
      <c r="O41" s="39"/>
      <c r="P41" s="33"/>
      <c r="Q41" s="33"/>
      <c r="R41" s="33"/>
      <c r="S41" s="33"/>
      <c r="T41" s="33"/>
      <c r="U41" s="33"/>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1"/>
    </row>
    <row r="42" spans="1:113" ht="12" customHeight="1">
      <c r="A42" s="34"/>
      <c r="B42" s="116" t="s">
        <v>246</v>
      </c>
      <c r="C42" s="117"/>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8"/>
    </row>
    <row r="43" spans="1:113" ht="12" customHeight="1">
      <c r="A43" s="34"/>
      <c r="B43" s="116"/>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8"/>
    </row>
    <row r="44" spans="1:113" ht="12" customHeight="1">
      <c r="A44" s="34"/>
      <c r="B44" s="116"/>
      <c r="C44" s="117"/>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8"/>
      <c r="BC44" s="42"/>
    </row>
    <row r="45" spans="1:113" ht="12" customHeight="1">
      <c r="A45" s="34"/>
      <c r="B45" s="116"/>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8"/>
    </row>
    <row r="46" spans="1:113" ht="15" thickBot="1">
      <c r="A46" s="43"/>
      <c r="B46" s="44"/>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6"/>
    </row>
    <row r="47" spans="1:113">
      <c r="B47" s="47"/>
    </row>
    <row r="48" spans="1:113" ht="15" thickBot="1">
      <c r="A48" s="37"/>
      <c r="B48" s="36" t="s">
        <v>238</v>
      </c>
      <c r="C48" s="34"/>
      <c r="D48" s="34"/>
      <c r="E48" s="34"/>
      <c r="F48" s="34"/>
      <c r="G48" s="34"/>
      <c r="H48" s="34"/>
      <c r="I48" s="34"/>
      <c r="J48" s="34"/>
      <c r="K48" s="34"/>
      <c r="L48" s="35"/>
      <c r="M48" s="35"/>
      <c r="N48" s="35"/>
      <c r="O48" s="35"/>
      <c r="P48" s="34"/>
      <c r="Q48" s="34"/>
      <c r="R48" s="34"/>
      <c r="S48" s="34"/>
      <c r="T48" s="34"/>
      <c r="U48" s="34"/>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DI48" s="26"/>
    </row>
    <row r="49" spans="1:50" ht="14.25">
      <c r="A49" s="34"/>
      <c r="B49" s="38"/>
      <c r="C49" s="33"/>
      <c r="D49" s="33"/>
      <c r="E49" s="33"/>
      <c r="F49" s="33"/>
      <c r="G49" s="33"/>
      <c r="H49" s="33"/>
      <c r="I49" s="33"/>
      <c r="J49" s="33"/>
      <c r="K49" s="33"/>
      <c r="L49" s="39"/>
      <c r="M49" s="39"/>
      <c r="N49" s="39"/>
      <c r="O49" s="39"/>
      <c r="P49" s="33"/>
      <c r="Q49" s="33"/>
      <c r="R49" s="33"/>
      <c r="S49" s="33"/>
      <c r="T49" s="33"/>
      <c r="U49" s="33"/>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1"/>
    </row>
    <row r="50" spans="1:50" ht="12" customHeight="1">
      <c r="A50" s="34"/>
      <c r="B50" s="116" t="s">
        <v>1152</v>
      </c>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c r="AX50" s="118"/>
    </row>
    <row r="51" spans="1:50" ht="12" customHeight="1">
      <c r="A51" s="34"/>
      <c r="B51" s="116"/>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c r="AX51" s="118"/>
    </row>
    <row r="52" spans="1:50" ht="12" customHeight="1">
      <c r="A52" s="34"/>
      <c r="B52" s="116"/>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c r="AG52" s="151"/>
      <c r="AH52" s="151"/>
      <c r="AI52" s="151"/>
      <c r="AJ52" s="151"/>
      <c r="AK52" s="151"/>
      <c r="AL52" s="151"/>
      <c r="AM52" s="151"/>
      <c r="AN52" s="151"/>
      <c r="AO52" s="151"/>
      <c r="AP52" s="151"/>
      <c r="AQ52" s="151"/>
      <c r="AR52" s="151"/>
      <c r="AS52" s="151"/>
      <c r="AT52" s="151"/>
      <c r="AU52" s="151"/>
      <c r="AV52" s="151"/>
      <c r="AW52" s="151"/>
      <c r="AX52" s="118"/>
    </row>
    <row r="53" spans="1:50" ht="12" customHeight="1">
      <c r="A53" s="34"/>
      <c r="B53" s="116"/>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c r="AG53" s="151"/>
      <c r="AH53" s="151"/>
      <c r="AI53" s="151"/>
      <c r="AJ53" s="151"/>
      <c r="AK53" s="151"/>
      <c r="AL53" s="151"/>
      <c r="AM53" s="151"/>
      <c r="AN53" s="151"/>
      <c r="AO53" s="151"/>
      <c r="AP53" s="151"/>
      <c r="AQ53" s="151"/>
      <c r="AR53" s="151"/>
      <c r="AS53" s="151"/>
      <c r="AT53" s="151"/>
      <c r="AU53" s="151"/>
      <c r="AV53" s="151"/>
      <c r="AW53" s="151"/>
      <c r="AX53" s="118"/>
    </row>
    <row r="54" spans="1:50" ht="12" customHeight="1">
      <c r="A54" s="34"/>
      <c r="B54" s="116"/>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c r="AX54" s="118"/>
    </row>
    <row r="55" spans="1:50" ht="12" customHeight="1">
      <c r="A55" s="34"/>
      <c r="B55" s="116"/>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18"/>
    </row>
    <row r="56" spans="1:50" ht="12" customHeight="1">
      <c r="A56" s="34"/>
      <c r="B56" s="116"/>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118"/>
    </row>
    <row r="57" spans="1:50" ht="12" customHeight="1">
      <c r="A57" s="34"/>
      <c r="B57" s="116"/>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18"/>
    </row>
    <row r="58" spans="1:50" ht="12" customHeight="1">
      <c r="A58" s="34"/>
      <c r="B58" s="116"/>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c r="AG58" s="151"/>
      <c r="AH58" s="151"/>
      <c r="AI58" s="151"/>
      <c r="AJ58" s="151"/>
      <c r="AK58" s="151"/>
      <c r="AL58" s="151"/>
      <c r="AM58" s="151"/>
      <c r="AN58" s="151"/>
      <c r="AO58" s="151"/>
      <c r="AP58" s="151"/>
      <c r="AQ58" s="151"/>
      <c r="AR58" s="151"/>
      <c r="AS58" s="151"/>
      <c r="AT58" s="151"/>
      <c r="AU58" s="151"/>
      <c r="AV58" s="151"/>
      <c r="AW58" s="151"/>
      <c r="AX58" s="118"/>
    </row>
    <row r="59" spans="1:50" ht="12" customHeight="1">
      <c r="A59" s="34"/>
      <c r="B59" s="116"/>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c r="AG59" s="151"/>
      <c r="AH59" s="151"/>
      <c r="AI59" s="151"/>
      <c r="AJ59" s="151"/>
      <c r="AK59" s="151"/>
      <c r="AL59" s="151"/>
      <c r="AM59" s="151"/>
      <c r="AN59" s="151"/>
      <c r="AO59" s="151"/>
      <c r="AP59" s="151"/>
      <c r="AQ59" s="151"/>
      <c r="AR59" s="151"/>
      <c r="AS59" s="151"/>
      <c r="AT59" s="151"/>
      <c r="AU59" s="151"/>
      <c r="AV59" s="151"/>
      <c r="AW59" s="151"/>
      <c r="AX59" s="118"/>
    </row>
    <row r="60" spans="1:50" ht="12" customHeight="1">
      <c r="A60" s="34"/>
      <c r="B60" s="116"/>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c r="AG60" s="151"/>
      <c r="AH60" s="151"/>
      <c r="AI60" s="151"/>
      <c r="AJ60" s="151"/>
      <c r="AK60" s="151"/>
      <c r="AL60" s="151"/>
      <c r="AM60" s="151"/>
      <c r="AN60" s="151"/>
      <c r="AO60" s="151"/>
      <c r="AP60" s="151"/>
      <c r="AQ60" s="151"/>
      <c r="AR60" s="151"/>
      <c r="AS60" s="151"/>
      <c r="AT60" s="151"/>
      <c r="AU60" s="151"/>
      <c r="AV60" s="151"/>
      <c r="AW60" s="151"/>
      <c r="AX60" s="118"/>
    </row>
    <row r="61" spans="1:50" ht="12" customHeight="1">
      <c r="A61" s="34"/>
      <c r="B61" s="116"/>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c r="AX61" s="118"/>
    </row>
    <row r="62" spans="1:50" ht="12" customHeight="1">
      <c r="A62" s="34"/>
      <c r="B62" s="116"/>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18"/>
    </row>
    <row r="63" spans="1:50" ht="12" customHeight="1">
      <c r="A63" s="34"/>
      <c r="B63" s="116"/>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c r="AX63" s="118"/>
    </row>
    <row r="64" spans="1:50" ht="12" customHeight="1">
      <c r="A64" s="34"/>
      <c r="B64" s="116"/>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c r="AX64" s="118"/>
    </row>
    <row r="65" spans="1:251" ht="12" customHeight="1">
      <c r="A65" s="34"/>
      <c r="B65" s="116"/>
      <c r="C65" s="151"/>
      <c r="D65" s="151"/>
      <c r="E65" s="151"/>
      <c r="F65" s="151"/>
      <c r="G65" s="151"/>
      <c r="H65" s="151"/>
      <c r="I65" s="151"/>
      <c r="J65" s="151"/>
      <c r="K65" s="151"/>
      <c r="L65" s="151"/>
      <c r="M65" s="151"/>
      <c r="N65" s="151"/>
      <c r="O65" s="151"/>
      <c r="P65" s="151"/>
      <c r="Q65" s="151"/>
      <c r="R65" s="151"/>
      <c r="S65" s="151"/>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c r="AV65" s="151"/>
      <c r="AW65" s="151"/>
      <c r="AX65" s="118"/>
    </row>
    <row r="66" spans="1:251" ht="12" customHeight="1">
      <c r="A66" s="34"/>
      <c r="B66" s="116"/>
      <c r="C66" s="151"/>
      <c r="D66" s="151"/>
      <c r="E66" s="151"/>
      <c r="F66" s="151"/>
      <c r="G66" s="151"/>
      <c r="H66" s="151"/>
      <c r="I66" s="151"/>
      <c r="J66" s="151"/>
      <c r="K66" s="151"/>
      <c r="L66" s="151"/>
      <c r="M66" s="151"/>
      <c r="N66" s="151"/>
      <c r="O66" s="151"/>
      <c r="P66" s="151"/>
      <c r="Q66" s="151"/>
      <c r="R66" s="151"/>
      <c r="S66" s="151"/>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c r="AX66" s="118"/>
    </row>
    <row r="67" spans="1:251" ht="12" customHeight="1">
      <c r="A67" s="34"/>
      <c r="B67" s="116"/>
      <c r="C67" s="151"/>
      <c r="D67" s="151"/>
      <c r="E67" s="151"/>
      <c r="F67" s="151"/>
      <c r="G67" s="151"/>
      <c r="H67" s="151"/>
      <c r="I67" s="151"/>
      <c r="J67" s="151"/>
      <c r="K67" s="151"/>
      <c r="L67" s="151"/>
      <c r="M67" s="151"/>
      <c r="N67" s="151"/>
      <c r="O67" s="151"/>
      <c r="P67" s="151"/>
      <c r="Q67" s="151"/>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18"/>
    </row>
    <row r="68" spans="1:251" ht="12" customHeight="1">
      <c r="A68" s="34"/>
      <c r="B68" s="116"/>
      <c r="C68" s="151"/>
      <c r="D68" s="151"/>
      <c r="E68" s="151"/>
      <c r="F68" s="151"/>
      <c r="G68" s="151"/>
      <c r="H68" s="151"/>
      <c r="I68" s="151"/>
      <c r="J68" s="151"/>
      <c r="K68" s="151"/>
      <c r="L68" s="151"/>
      <c r="M68" s="151"/>
      <c r="N68" s="151"/>
      <c r="O68" s="151"/>
      <c r="P68" s="151"/>
      <c r="Q68" s="151"/>
      <c r="R68" s="151"/>
      <c r="S68" s="151"/>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c r="AX68" s="118"/>
    </row>
    <row r="69" spans="1:251" ht="12" customHeight="1">
      <c r="A69" s="34"/>
      <c r="B69" s="116"/>
      <c r="C69" s="151"/>
      <c r="D69" s="151"/>
      <c r="E69" s="151"/>
      <c r="F69" s="151"/>
      <c r="G69" s="151"/>
      <c r="H69" s="151"/>
      <c r="I69" s="151"/>
      <c r="J69" s="151"/>
      <c r="K69" s="151"/>
      <c r="L69" s="151"/>
      <c r="M69" s="151"/>
      <c r="N69" s="151"/>
      <c r="O69" s="151"/>
      <c r="P69" s="151"/>
      <c r="Q69" s="151"/>
      <c r="R69" s="151"/>
      <c r="S69" s="151"/>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18"/>
    </row>
    <row r="70" spans="1:251" ht="12" customHeight="1">
      <c r="A70" s="34"/>
      <c r="B70" s="116"/>
      <c r="C70" s="151"/>
      <c r="D70" s="151"/>
      <c r="E70" s="151"/>
      <c r="F70" s="151"/>
      <c r="G70" s="151"/>
      <c r="H70" s="151"/>
      <c r="I70" s="151"/>
      <c r="J70" s="151"/>
      <c r="K70" s="151"/>
      <c r="L70" s="151"/>
      <c r="M70" s="151"/>
      <c r="N70" s="151"/>
      <c r="O70" s="151"/>
      <c r="P70" s="151"/>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c r="AX70" s="118"/>
    </row>
    <row r="71" spans="1:251" ht="12" customHeight="1">
      <c r="A71" s="34"/>
      <c r="B71" s="116"/>
      <c r="C71" s="151"/>
      <c r="D71" s="151"/>
      <c r="E71" s="151"/>
      <c r="F71" s="151"/>
      <c r="G71" s="151"/>
      <c r="H71" s="151"/>
      <c r="I71" s="151"/>
      <c r="J71" s="151"/>
      <c r="K71" s="151"/>
      <c r="L71" s="151"/>
      <c r="M71" s="151"/>
      <c r="N71" s="151"/>
      <c r="O71" s="151"/>
      <c r="P71" s="151"/>
      <c r="Q71" s="151"/>
      <c r="R71" s="151"/>
      <c r="S71" s="151"/>
      <c r="T71" s="151"/>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c r="AX71" s="118"/>
      <c r="BC71" s="42"/>
    </row>
    <row r="72" spans="1:251" ht="12" customHeight="1">
      <c r="A72" s="34"/>
      <c r="B72" s="116"/>
      <c r="C72" s="151"/>
      <c r="D72" s="151"/>
      <c r="E72" s="151"/>
      <c r="F72" s="151"/>
      <c r="G72" s="151"/>
      <c r="H72" s="151"/>
      <c r="I72" s="151"/>
      <c r="J72" s="151"/>
      <c r="K72" s="151"/>
      <c r="L72" s="151"/>
      <c r="M72" s="151"/>
      <c r="N72" s="151"/>
      <c r="O72" s="151"/>
      <c r="P72" s="151"/>
      <c r="Q72" s="151"/>
      <c r="R72" s="151"/>
      <c r="S72" s="151"/>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c r="AX72" s="118"/>
      <c r="BC72" s="42"/>
    </row>
    <row r="73" spans="1:251" ht="12" customHeight="1">
      <c r="A73" s="34"/>
      <c r="B73" s="116"/>
      <c r="C73" s="151"/>
      <c r="D73" s="151"/>
      <c r="E73" s="151"/>
      <c r="F73" s="151"/>
      <c r="G73" s="151"/>
      <c r="H73" s="151"/>
      <c r="I73" s="151"/>
      <c r="J73" s="151"/>
      <c r="K73" s="151"/>
      <c r="L73" s="151"/>
      <c r="M73" s="151"/>
      <c r="N73" s="151"/>
      <c r="O73" s="151"/>
      <c r="P73" s="151"/>
      <c r="Q73" s="151"/>
      <c r="R73" s="151"/>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18"/>
      <c r="BC73" s="42"/>
    </row>
    <row r="74" spans="1:251" ht="12" customHeight="1">
      <c r="A74" s="34"/>
      <c r="B74" s="116"/>
      <c r="C74" s="151"/>
      <c r="D74" s="151"/>
      <c r="E74" s="151"/>
      <c r="F74" s="151"/>
      <c r="G74" s="151"/>
      <c r="H74" s="151"/>
      <c r="I74" s="151"/>
      <c r="J74" s="151"/>
      <c r="K74" s="151"/>
      <c r="L74" s="151"/>
      <c r="M74" s="151"/>
      <c r="N74" s="151"/>
      <c r="O74" s="151"/>
      <c r="P74" s="151"/>
      <c r="Q74" s="151"/>
      <c r="R74" s="151"/>
      <c r="S74" s="151"/>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c r="AX74" s="118"/>
      <c r="BC74" s="42"/>
    </row>
    <row r="75" spans="1:251" ht="12" customHeight="1">
      <c r="A75" s="34"/>
      <c r="B75" s="116"/>
      <c r="C75" s="151"/>
      <c r="D75" s="151"/>
      <c r="E75" s="151"/>
      <c r="F75" s="151"/>
      <c r="G75" s="151"/>
      <c r="H75" s="151"/>
      <c r="I75" s="151"/>
      <c r="J75" s="151"/>
      <c r="K75" s="151"/>
      <c r="L75" s="151"/>
      <c r="M75" s="151"/>
      <c r="N75" s="151"/>
      <c r="O75" s="151"/>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18"/>
      <c r="BC75" s="42"/>
    </row>
    <row r="76" spans="1:251" ht="12" customHeight="1" thickBot="1">
      <c r="A76" s="34"/>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c r="AL76" s="57"/>
      <c r="AM76" s="57"/>
      <c r="AN76" s="57"/>
      <c r="AO76" s="57"/>
      <c r="AP76" s="57"/>
      <c r="AQ76" s="57"/>
      <c r="AR76" s="57"/>
      <c r="AS76" s="57"/>
      <c r="AT76" s="57"/>
      <c r="AU76" s="57"/>
      <c r="AV76" s="57"/>
      <c r="AW76" s="57"/>
      <c r="AX76" s="58"/>
    </row>
    <row r="77" spans="1:251">
      <c r="B77" s="47"/>
    </row>
    <row r="78" spans="1:251" ht="14.25">
      <c r="B78" s="36" t="s">
        <v>240</v>
      </c>
      <c r="C78" s="34"/>
      <c r="D78" s="34"/>
      <c r="E78" s="34"/>
      <c r="F78" s="34"/>
      <c r="G78" s="34"/>
      <c r="H78" s="34"/>
      <c r="I78" s="34"/>
      <c r="J78" s="34"/>
      <c r="K78" s="34"/>
      <c r="L78" s="35"/>
      <c r="M78" s="35"/>
      <c r="N78" s="35"/>
      <c r="O78" s="35"/>
      <c r="P78" s="34"/>
      <c r="Q78" s="34"/>
      <c r="R78" s="34"/>
      <c r="S78" s="34"/>
      <c r="T78" s="34"/>
      <c r="U78" s="34"/>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row>
    <row r="79" spans="1:251" ht="15" thickBot="1">
      <c r="B79" s="34"/>
      <c r="C79" s="34"/>
      <c r="D79" s="34"/>
      <c r="E79" s="34"/>
      <c r="F79" s="34"/>
      <c r="G79" s="34"/>
      <c r="H79" s="34"/>
      <c r="I79" s="34"/>
      <c r="J79" s="34"/>
      <c r="K79" s="34"/>
      <c r="L79" s="35"/>
      <c r="M79" s="35"/>
      <c r="N79" s="35"/>
      <c r="O79" s="35"/>
      <c r="P79" s="34"/>
      <c r="Q79" s="34"/>
      <c r="R79" s="34"/>
      <c r="S79" s="34"/>
      <c r="T79" s="34"/>
      <c r="U79" s="34"/>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48" t="s">
        <v>241</v>
      </c>
    </row>
    <row r="80" spans="1:251" s="42" customFormat="1" ht="13.5" customHeight="1">
      <c r="A80" s="34"/>
      <c r="B80" s="119" t="s">
        <v>242</v>
      </c>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1"/>
      <c r="AA80" s="125" t="s">
        <v>1062</v>
      </c>
      <c r="AB80" s="120"/>
      <c r="AC80" s="120"/>
      <c r="AD80" s="120"/>
      <c r="AE80" s="120"/>
      <c r="AF80" s="120"/>
      <c r="AG80" s="120"/>
      <c r="AH80" s="120"/>
      <c r="AI80" s="121"/>
      <c r="AJ80" s="125" t="s">
        <v>1063</v>
      </c>
      <c r="AK80" s="120"/>
      <c r="AL80" s="120"/>
      <c r="AM80" s="120"/>
      <c r="AN80" s="120"/>
      <c r="AO80" s="120"/>
      <c r="AP80" s="120"/>
      <c r="AQ80" s="120"/>
      <c r="AR80" s="121"/>
      <c r="AS80" s="125" t="s">
        <v>243</v>
      </c>
      <c r="AT80" s="120"/>
      <c r="AU80" s="120"/>
      <c r="AV80" s="120"/>
      <c r="AW80" s="120"/>
      <c r="AX80" s="127"/>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row>
    <row r="81" spans="1:251" s="42" customFormat="1" ht="13.5">
      <c r="A81" s="34"/>
      <c r="B81" s="122"/>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4"/>
      <c r="AA81" s="126"/>
      <c r="AB81" s="123"/>
      <c r="AC81" s="123"/>
      <c r="AD81" s="123"/>
      <c r="AE81" s="123"/>
      <c r="AF81" s="123"/>
      <c r="AG81" s="123"/>
      <c r="AH81" s="123"/>
      <c r="AI81" s="124"/>
      <c r="AJ81" s="126"/>
      <c r="AK81" s="123"/>
      <c r="AL81" s="123"/>
      <c r="AM81" s="123"/>
      <c r="AN81" s="123"/>
      <c r="AO81" s="123"/>
      <c r="AP81" s="123"/>
      <c r="AQ81" s="123"/>
      <c r="AR81" s="124"/>
      <c r="AS81" s="126"/>
      <c r="AT81" s="123"/>
      <c r="AU81" s="123"/>
      <c r="AV81" s="123"/>
      <c r="AW81" s="123"/>
      <c r="AX81" s="128"/>
      <c r="AY81" s="29"/>
      <c r="AZ81" s="29"/>
      <c r="BA81" s="29"/>
      <c r="BB81" s="65"/>
      <c r="BC81" s="4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c r="GJ81" s="29"/>
      <c r="GK81" s="29"/>
      <c r="GL81" s="29"/>
      <c r="GM81" s="29"/>
      <c r="GN81" s="29"/>
      <c r="GO81" s="29"/>
      <c r="GP81" s="29"/>
      <c r="GQ81" s="29"/>
      <c r="GR81" s="29"/>
      <c r="GS81" s="29"/>
      <c r="GT81" s="29"/>
      <c r="GU81" s="29"/>
      <c r="GV81" s="29"/>
      <c r="GW81" s="29"/>
      <c r="GX81" s="29"/>
      <c r="GY81" s="29"/>
      <c r="GZ81" s="29"/>
      <c r="HA81" s="29"/>
      <c r="HB81" s="29"/>
      <c r="HC81" s="29"/>
      <c r="HD81" s="29"/>
      <c r="HE81" s="29"/>
      <c r="HF81" s="29"/>
      <c r="HG81" s="29"/>
      <c r="HH81" s="29"/>
      <c r="HI81" s="29"/>
      <c r="HJ81" s="29"/>
      <c r="HK81" s="29"/>
      <c r="HL81" s="29"/>
      <c r="HM81" s="29"/>
      <c r="HN81" s="29"/>
      <c r="HO81" s="29"/>
      <c r="HP81" s="29"/>
      <c r="HQ81" s="29"/>
      <c r="HR81" s="29"/>
      <c r="HS81" s="29"/>
      <c r="HT81" s="29"/>
      <c r="HU81" s="29"/>
      <c r="HV81" s="29"/>
      <c r="HW81" s="29"/>
      <c r="HX81" s="29"/>
      <c r="HY81" s="29"/>
      <c r="HZ81" s="29"/>
      <c r="IA81" s="29"/>
      <c r="IB81" s="29"/>
      <c r="IC81" s="29"/>
      <c r="ID81" s="29"/>
      <c r="IE81" s="29"/>
      <c r="IF81" s="29"/>
      <c r="IG81" s="29"/>
      <c r="IH81" s="29"/>
      <c r="II81" s="29"/>
      <c r="IJ81" s="29"/>
      <c r="IK81" s="29"/>
      <c r="IL81" s="29"/>
      <c r="IM81" s="29"/>
      <c r="IN81" s="29"/>
      <c r="IO81" s="29"/>
      <c r="IP81" s="29"/>
      <c r="IQ81" s="29"/>
    </row>
    <row r="82" spans="1:251" s="42" customFormat="1" ht="18.75" customHeight="1">
      <c r="A82" s="34"/>
      <c r="B82" s="50"/>
      <c r="C82" s="129" t="s">
        <v>247</v>
      </c>
      <c r="D82" s="147"/>
      <c r="E82" s="147"/>
      <c r="F82" s="147"/>
      <c r="G82" s="147"/>
      <c r="H82" s="147"/>
      <c r="I82" s="147"/>
      <c r="J82" s="147"/>
      <c r="K82" s="147"/>
      <c r="L82" s="147"/>
      <c r="M82" s="147"/>
      <c r="N82" s="147"/>
      <c r="O82" s="147"/>
      <c r="P82" s="147"/>
      <c r="Q82" s="147"/>
      <c r="R82" s="147"/>
      <c r="S82" s="147"/>
      <c r="T82" s="147"/>
      <c r="U82" s="147"/>
      <c r="V82" s="147"/>
      <c r="W82" s="147"/>
      <c r="X82" s="147"/>
      <c r="Y82" s="147"/>
      <c r="Z82" s="148"/>
      <c r="AA82" s="132">
        <v>499</v>
      </c>
      <c r="AB82" s="133"/>
      <c r="AC82" s="133"/>
      <c r="AD82" s="133"/>
      <c r="AE82" s="133"/>
      <c r="AF82" s="133"/>
      <c r="AG82" s="133"/>
      <c r="AH82" s="133"/>
      <c r="AI82" s="134"/>
      <c r="AJ82" s="132">
        <v>572</v>
      </c>
      <c r="AK82" s="133"/>
      <c r="AL82" s="133"/>
      <c r="AM82" s="133"/>
      <c r="AN82" s="133"/>
      <c r="AO82" s="133"/>
      <c r="AP82" s="133"/>
      <c r="AQ82" s="133"/>
      <c r="AR82" s="134"/>
      <c r="AS82" s="135"/>
      <c r="AT82" s="136"/>
      <c r="AU82" s="136"/>
      <c r="AV82" s="136"/>
      <c r="AW82" s="136"/>
      <c r="AX82" s="137"/>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row>
    <row r="83" spans="1:251" s="42" customFormat="1" ht="18.75" customHeight="1">
      <c r="A83" s="34"/>
      <c r="B83" s="50"/>
      <c r="C83" s="129" t="s">
        <v>248</v>
      </c>
      <c r="D83" s="147"/>
      <c r="E83" s="147"/>
      <c r="F83" s="147"/>
      <c r="G83" s="147"/>
      <c r="H83" s="147"/>
      <c r="I83" s="147"/>
      <c r="J83" s="147"/>
      <c r="K83" s="147"/>
      <c r="L83" s="147"/>
      <c r="M83" s="147"/>
      <c r="N83" s="147"/>
      <c r="O83" s="147"/>
      <c r="P83" s="147"/>
      <c r="Q83" s="147"/>
      <c r="R83" s="147"/>
      <c r="S83" s="147"/>
      <c r="T83" s="147"/>
      <c r="U83" s="147"/>
      <c r="V83" s="147"/>
      <c r="W83" s="147"/>
      <c r="X83" s="147"/>
      <c r="Y83" s="147"/>
      <c r="Z83" s="148"/>
      <c r="AA83" s="132">
        <v>681</v>
      </c>
      <c r="AB83" s="133"/>
      <c r="AC83" s="133"/>
      <c r="AD83" s="133"/>
      <c r="AE83" s="133"/>
      <c r="AF83" s="133"/>
      <c r="AG83" s="133"/>
      <c r="AH83" s="133"/>
      <c r="AI83" s="134"/>
      <c r="AJ83" s="132">
        <v>434</v>
      </c>
      <c r="AK83" s="133"/>
      <c r="AL83" s="133"/>
      <c r="AM83" s="133"/>
      <c r="AN83" s="133"/>
      <c r="AO83" s="133"/>
      <c r="AP83" s="133"/>
      <c r="AQ83" s="133"/>
      <c r="AR83" s="134"/>
      <c r="AS83" s="135" t="s">
        <v>249</v>
      </c>
      <c r="AT83" s="136"/>
      <c r="AU83" s="136"/>
      <c r="AV83" s="136"/>
      <c r="AW83" s="136"/>
      <c r="AX83" s="137"/>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c r="DU83" s="29"/>
      <c r="DV83" s="29"/>
      <c r="DW83" s="29"/>
      <c r="DX83" s="29"/>
      <c r="DY83" s="29"/>
      <c r="DZ83" s="29"/>
      <c r="EA83" s="29"/>
      <c r="EB83" s="29"/>
      <c r="EC83" s="29"/>
      <c r="ED83" s="29"/>
      <c r="EE83" s="29"/>
      <c r="EF83" s="29"/>
      <c r="EG83" s="29"/>
      <c r="EH83" s="29"/>
      <c r="EI83" s="29"/>
      <c r="EJ83" s="29"/>
      <c r="EK83" s="29"/>
      <c r="EL83" s="29"/>
      <c r="EM83" s="29"/>
      <c r="EN83" s="29"/>
      <c r="EO83" s="29"/>
      <c r="EP83" s="29"/>
      <c r="EQ83" s="29"/>
      <c r="ER83" s="29"/>
      <c r="ES83" s="29"/>
      <c r="ET83" s="29"/>
      <c r="EU83" s="29"/>
      <c r="EV83" s="29"/>
      <c r="EW83" s="29"/>
      <c r="EX83" s="29"/>
      <c r="EY83" s="29"/>
      <c r="EZ83" s="29"/>
      <c r="FA83" s="29"/>
      <c r="FB83" s="29"/>
      <c r="FC83" s="29"/>
      <c r="FD83" s="29"/>
      <c r="FE83" s="29"/>
      <c r="FF83" s="29"/>
      <c r="FG83" s="29"/>
      <c r="FH83" s="29"/>
      <c r="FI83" s="29"/>
      <c r="FJ83" s="29"/>
      <c r="FK83" s="29"/>
      <c r="FL83" s="29"/>
      <c r="FM83" s="29"/>
      <c r="FN83" s="29"/>
      <c r="FO83" s="29"/>
      <c r="FP83" s="29"/>
      <c r="FQ83" s="29"/>
      <c r="FR83" s="29"/>
      <c r="FS83" s="29"/>
      <c r="FT83" s="29"/>
      <c r="FU83" s="29"/>
      <c r="FV83" s="29"/>
      <c r="FW83" s="29"/>
      <c r="FX83" s="29"/>
      <c r="FY83" s="29"/>
      <c r="FZ83" s="29"/>
      <c r="GA83" s="29"/>
      <c r="GB83" s="29"/>
      <c r="GC83" s="29"/>
      <c r="GD83" s="29"/>
      <c r="GE83" s="29"/>
      <c r="GF83" s="29"/>
      <c r="GG83" s="29"/>
      <c r="GH83" s="29"/>
      <c r="GI83" s="29"/>
      <c r="GJ83" s="29"/>
      <c r="GK83" s="29"/>
      <c r="GL83" s="29"/>
      <c r="GM83" s="29"/>
      <c r="GN83" s="29"/>
      <c r="GO83" s="29"/>
      <c r="GP83" s="29"/>
      <c r="GQ83" s="29"/>
      <c r="GR83" s="29"/>
      <c r="GS83" s="29"/>
      <c r="GT83" s="29"/>
      <c r="GU83" s="29"/>
      <c r="GV83" s="29"/>
      <c r="GW83" s="29"/>
      <c r="GX83" s="29"/>
      <c r="GY83" s="29"/>
      <c r="GZ83" s="29"/>
      <c r="HA83" s="29"/>
      <c r="HB83" s="29"/>
      <c r="HC83" s="29"/>
      <c r="HD83" s="29"/>
      <c r="HE83" s="29"/>
      <c r="HF83" s="29"/>
      <c r="HG83" s="29"/>
      <c r="HH83" s="29"/>
      <c r="HI83" s="29"/>
      <c r="HJ83" s="29"/>
      <c r="HK83" s="29"/>
      <c r="HL83" s="29"/>
      <c r="HM83" s="29"/>
      <c r="HN83" s="29"/>
      <c r="HO83" s="29"/>
      <c r="HP83" s="29"/>
      <c r="HQ83" s="29"/>
      <c r="HR83" s="29"/>
      <c r="HS83" s="29"/>
      <c r="HT83" s="29"/>
      <c r="HU83" s="29"/>
      <c r="HV83" s="29"/>
      <c r="HW83" s="29"/>
      <c r="HX83" s="29"/>
      <c r="HY83" s="29"/>
      <c r="HZ83" s="29"/>
      <c r="IA83" s="29"/>
      <c r="IB83" s="29"/>
      <c r="IC83" s="29"/>
      <c r="ID83" s="29"/>
      <c r="IE83" s="29"/>
      <c r="IF83" s="29"/>
      <c r="IG83" s="29"/>
      <c r="IH83" s="29"/>
      <c r="II83" s="29"/>
      <c r="IJ83" s="29"/>
      <c r="IK83" s="29"/>
      <c r="IL83" s="29"/>
      <c r="IM83" s="29"/>
      <c r="IN83" s="29"/>
      <c r="IO83" s="29"/>
      <c r="IP83" s="29"/>
      <c r="IQ83" s="29"/>
    </row>
    <row r="84" spans="1:251" s="42" customFormat="1" ht="18.75" customHeight="1">
      <c r="A84" s="34"/>
      <c r="B84" s="50"/>
      <c r="C84" s="129" t="s">
        <v>250</v>
      </c>
      <c r="D84" s="147"/>
      <c r="E84" s="147"/>
      <c r="F84" s="147"/>
      <c r="G84" s="147"/>
      <c r="H84" s="147"/>
      <c r="I84" s="147"/>
      <c r="J84" s="147"/>
      <c r="K84" s="147"/>
      <c r="L84" s="147"/>
      <c r="M84" s="147"/>
      <c r="N84" s="147"/>
      <c r="O84" s="147"/>
      <c r="P84" s="147"/>
      <c r="Q84" s="147"/>
      <c r="R84" s="147"/>
      <c r="S84" s="147"/>
      <c r="T84" s="147"/>
      <c r="U84" s="147"/>
      <c r="V84" s="147"/>
      <c r="W84" s="147"/>
      <c r="X84" s="147"/>
      <c r="Y84" s="147"/>
      <c r="Z84" s="148"/>
      <c r="AA84" s="132">
        <v>7786</v>
      </c>
      <c r="AB84" s="133"/>
      <c r="AC84" s="133"/>
      <c r="AD84" s="133"/>
      <c r="AE84" s="133"/>
      <c r="AF84" s="133"/>
      <c r="AG84" s="133"/>
      <c r="AH84" s="133"/>
      <c r="AI84" s="134"/>
      <c r="AJ84" s="132">
        <v>4491</v>
      </c>
      <c r="AK84" s="133"/>
      <c r="AL84" s="133"/>
      <c r="AM84" s="133"/>
      <c r="AN84" s="133"/>
      <c r="AO84" s="133"/>
      <c r="AP84" s="133"/>
      <c r="AQ84" s="133"/>
      <c r="AR84" s="134"/>
      <c r="AS84" s="135"/>
      <c r="AT84" s="136"/>
      <c r="AU84" s="136"/>
      <c r="AV84" s="136"/>
      <c r="AW84" s="136"/>
      <c r="AX84" s="137"/>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29"/>
      <c r="DX84" s="29"/>
      <c r="DY84" s="29"/>
      <c r="DZ84" s="29"/>
      <c r="EA84" s="29"/>
      <c r="EB84" s="29"/>
      <c r="EC84" s="29"/>
      <c r="ED84" s="29"/>
      <c r="EE84" s="29"/>
      <c r="EF84" s="29"/>
      <c r="EG84" s="29"/>
      <c r="EH84" s="29"/>
      <c r="EI84" s="29"/>
      <c r="EJ84" s="29"/>
      <c r="EK84" s="29"/>
      <c r="EL84" s="29"/>
      <c r="EM84" s="29"/>
      <c r="EN84" s="29"/>
      <c r="EO84" s="29"/>
      <c r="EP84" s="29"/>
      <c r="EQ84" s="29"/>
      <c r="ER84" s="29"/>
      <c r="ES84" s="29"/>
      <c r="ET84" s="29"/>
      <c r="EU84" s="29"/>
      <c r="EV84" s="29"/>
      <c r="EW84" s="29"/>
      <c r="EX84" s="29"/>
      <c r="EY84" s="29"/>
      <c r="EZ84" s="29"/>
      <c r="FA84" s="29"/>
      <c r="FB84" s="29"/>
      <c r="FC84" s="29"/>
      <c r="FD84" s="29"/>
      <c r="FE84" s="29"/>
      <c r="FF84" s="29"/>
      <c r="FG84" s="29"/>
      <c r="FH84" s="29"/>
      <c r="FI84" s="29"/>
      <c r="FJ84" s="29"/>
      <c r="FK84" s="29"/>
      <c r="FL84" s="29"/>
      <c r="FM84" s="29"/>
      <c r="FN84" s="29"/>
      <c r="FO84" s="29"/>
      <c r="FP84" s="29"/>
      <c r="FQ84" s="29"/>
      <c r="FR84" s="29"/>
      <c r="FS84" s="29"/>
      <c r="FT84" s="29"/>
      <c r="FU84" s="29"/>
      <c r="FV84" s="29"/>
      <c r="FW84" s="29"/>
      <c r="FX84" s="29"/>
      <c r="FY84" s="29"/>
      <c r="FZ84" s="29"/>
      <c r="GA84" s="29"/>
      <c r="GB84" s="29"/>
      <c r="GC84" s="29"/>
      <c r="GD84" s="29"/>
      <c r="GE84" s="29"/>
      <c r="GF84" s="29"/>
      <c r="GG84" s="29"/>
      <c r="GH84" s="29"/>
      <c r="GI84" s="29"/>
      <c r="GJ84" s="29"/>
      <c r="GK84" s="29"/>
      <c r="GL84" s="29"/>
      <c r="GM84" s="29"/>
      <c r="GN84" s="29"/>
      <c r="GO84" s="29"/>
      <c r="GP84" s="29"/>
      <c r="GQ84" s="29"/>
      <c r="GR84" s="29"/>
      <c r="GS84" s="29"/>
      <c r="GT84" s="29"/>
      <c r="GU84" s="29"/>
      <c r="GV84" s="29"/>
      <c r="GW84" s="29"/>
      <c r="GX84" s="29"/>
      <c r="GY84" s="29"/>
      <c r="GZ84" s="29"/>
      <c r="HA84" s="29"/>
      <c r="HB84" s="29"/>
      <c r="HC84" s="29"/>
      <c r="HD84" s="29"/>
      <c r="HE84" s="29"/>
      <c r="HF84" s="29"/>
      <c r="HG84" s="29"/>
      <c r="HH84" s="29"/>
      <c r="HI84" s="29"/>
      <c r="HJ84" s="29"/>
      <c r="HK84" s="29"/>
      <c r="HL84" s="29"/>
      <c r="HM84" s="29"/>
      <c r="HN84" s="29"/>
      <c r="HO84" s="29"/>
      <c r="HP84" s="29"/>
      <c r="HQ84" s="29"/>
      <c r="HR84" s="29"/>
      <c r="HS84" s="29"/>
      <c r="HT84" s="29"/>
      <c r="HU84" s="29"/>
      <c r="HV84" s="29"/>
      <c r="HW84" s="29"/>
      <c r="HX84" s="29"/>
      <c r="HY84" s="29"/>
      <c r="HZ84" s="29"/>
      <c r="IA84" s="29"/>
      <c r="IB84" s="29"/>
      <c r="IC84" s="29"/>
      <c r="ID84" s="29"/>
      <c r="IE84" s="29"/>
      <c r="IF84" s="29"/>
      <c r="IG84" s="29"/>
      <c r="IH84" s="29"/>
      <c r="II84" s="29"/>
      <c r="IJ84" s="29"/>
      <c r="IK84" s="29"/>
      <c r="IL84" s="29"/>
      <c r="IM84" s="29"/>
      <c r="IN84" s="29"/>
      <c r="IO84" s="29"/>
      <c r="IP84" s="29"/>
      <c r="IQ84" s="29"/>
    </row>
    <row r="85" spans="1:251" s="42" customFormat="1" ht="18.75" customHeight="1">
      <c r="A85" s="34"/>
      <c r="B85" s="50"/>
      <c r="C85" s="129" t="s">
        <v>251</v>
      </c>
      <c r="D85" s="147"/>
      <c r="E85" s="147"/>
      <c r="F85" s="147"/>
      <c r="G85" s="147"/>
      <c r="H85" s="147"/>
      <c r="I85" s="147"/>
      <c r="J85" s="147"/>
      <c r="K85" s="147"/>
      <c r="L85" s="147"/>
      <c r="M85" s="147"/>
      <c r="N85" s="147"/>
      <c r="O85" s="147"/>
      <c r="P85" s="147"/>
      <c r="Q85" s="147"/>
      <c r="R85" s="147"/>
      <c r="S85" s="147"/>
      <c r="T85" s="147"/>
      <c r="U85" s="147"/>
      <c r="V85" s="147"/>
      <c r="W85" s="147"/>
      <c r="X85" s="147"/>
      <c r="Y85" s="147"/>
      <c r="Z85" s="148"/>
      <c r="AA85" s="132">
        <v>15035</v>
      </c>
      <c r="AB85" s="133"/>
      <c r="AC85" s="133"/>
      <c r="AD85" s="133"/>
      <c r="AE85" s="133"/>
      <c r="AF85" s="133"/>
      <c r="AG85" s="133"/>
      <c r="AH85" s="133"/>
      <c r="AI85" s="134"/>
      <c r="AJ85" s="132">
        <v>15932</v>
      </c>
      <c r="AK85" s="133"/>
      <c r="AL85" s="133"/>
      <c r="AM85" s="133"/>
      <c r="AN85" s="133"/>
      <c r="AO85" s="133"/>
      <c r="AP85" s="133"/>
      <c r="AQ85" s="133"/>
      <c r="AR85" s="134"/>
      <c r="AS85" s="135"/>
      <c r="AT85" s="136"/>
      <c r="AU85" s="136"/>
      <c r="AV85" s="136"/>
      <c r="AW85" s="136"/>
      <c r="AX85" s="137"/>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29"/>
      <c r="DV85" s="29"/>
      <c r="DW85" s="29"/>
      <c r="DX85" s="29"/>
      <c r="DY85" s="29"/>
      <c r="DZ85" s="29"/>
      <c r="EA85" s="29"/>
      <c r="EB85" s="29"/>
      <c r="EC85" s="29"/>
      <c r="ED85" s="29"/>
      <c r="EE85" s="29"/>
      <c r="EF85" s="29"/>
      <c r="EG85" s="29"/>
      <c r="EH85" s="29"/>
      <c r="EI85" s="29"/>
      <c r="EJ85" s="29"/>
      <c r="EK85" s="29"/>
      <c r="EL85" s="29"/>
      <c r="EM85" s="29"/>
      <c r="EN85" s="29"/>
      <c r="EO85" s="29"/>
      <c r="EP85" s="29"/>
      <c r="EQ85" s="29"/>
      <c r="ER85" s="29"/>
      <c r="ES85" s="29"/>
      <c r="ET85" s="29"/>
      <c r="EU85" s="29"/>
      <c r="EV85" s="29"/>
      <c r="EW85" s="29"/>
      <c r="EX85" s="29"/>
      <c r="EY85" s="29"/>
      <c r="EZ85" s="29"/>
      <c r="FA85" s="29"/>
      <c r="FB85" s="29"/>
      <c r="FC85" s="29"/>
      <c r="FD85" s="29"/>
      <c r="FE85" s="29"/>
      <c r="FF85" s="29"/>
      <c r="FG85" s="29"/>
      <c r="FH85" s="29"/>
      <c r="FI85" s="29"/>
      <c r="FJ85" s="29"/>
      <c r="FK85" s="29"/>
      <c r="FL85" s="29"/>
      <c r="FM85" s="29"/>
      <c r="FN85" s="29"/>
      <c r="FO85" s="29"/>
      <c r="FP85" s="29"/>
      <c r="FQ85" s="29"/>
      <c r="FR85" s="29"/>
      <c r="FS85" s="29"/>
      <c r="FT85" s="29"/>
      <c r="FU85" s="29"/>
      <c r="FV85" s="29"/>
      <c r="FW85" s="29"/>
      <c r="FX85" s="29"/>
      <c r="FY85" s="29"/>
      <c r="FZ85" s="29"/>
      <c r="GA85" s="29"/>
      <c r="GB85" s="29"/>
      <c r="GC85" s="29"/>
      <c r="GD85" s="29"/>
      <c r="GE85" s="29"/>
      <c r="GF85" s="29"/>
      <c r="GG85" s="29"/>
      <c r="GH85" s="29"/>
      <c r="GI85" s="29"/>
      <c r="GJ85" s="29"/>
      <c r="GK85" s="29"/>
      <c r="GL85" s="29"/>
      <c r="GM85" s="29"/>
      <c r="GN85" s="29"/>
      <c r="GO85" s="29"/>
      <c r="GP85" s="29"/>
      <c r="GQ85" s="29"/>
      <c r="GR85" s="29"/>
      <c r="GS85" s="29"/>
      <c r="GT85" s="29"/>
      <c r="GU85" s="29"/>
      <c r="GV85" s="29"/>
      <c r="GW85" s="29"/>
      <c r="GX85" s="29"/>
      <c r="GY85" s="29"/>
      <c r="GZ85" s="29"/>
      <c r="HA85" s="29"/>
      <c r="HB85" s="29"/>
      <c r="HC85" s="29"/>
      <c r="HD85" s="29"/>
      <c r="HE85" s="29"/>
      <c r="HF85" s="29"/>
      <c r="HG85" s="29"/>
      <c r="HH85" s="29"/>
      <c r="HI85" s="29"/>
      <c r="HJ85" s="29"/>
      <c r="HK85" s="29"/>
      <c r="HL85" s="29"/>
      <c r="HM85" s="29"/>
      <c r="HN85" s="29"/>
      <c r="HO85" s="29"/>
      <c r="HP85" s="29"/>
      <c r="HQ85" s="29"/>
      <c r="HR85" s="29"/>
      <c r="HS85" s="29"/>
      <c r="HT85" s="29"/>
      <c r="HU85" s="29"/>
      <c r="HV85" s="29"/>
      <c r="HW85" s="29"/>
      <c r="HX85" s="29"/>
      <c r="HY85" s="29"/>
      <c r="HZ85" s="29"/>
      <c r="IA85" s="29"/>
      <c r="IB85" s="29"/>
      <c r="IC85" s="29"/>
      <c r="ID85" s="29"/>
      <c r="IE85" s="29"/>
      <c r="IF85" s="29"/>
      <c r="IG85" s="29"/>
      <c r="IH85" s="29"/>
      <c r="II85" s="29"/>
      <c r="IJ85" s="29"/>
      <c r="IK85" s="29"/>
      <c r="IL85" s="29"/>
      <c r="IM85" s="29"/>
      <c r="IN85" s="29"/>
      <c r="IO85" s="29"/>
      <c r="IP85" s="29"/>
      <c r="IQ85" s="29"/>
    </row>
    <row r="86" spans="1:251" s="42" customFormat="1" ht="18.75" customHeight="1">
      <c r="A86" s="34"/>
      <c r="B86" s="50"/>
      <c r="C86" s="129" t="s">
        <v>252</v>
      </c>
      <c r="D86" s="147"/>
      <c r="E86" s="147"/>
      <c r="F86" s="147"/>
      <c r="G86" s="147"/>
      <c r="H86" s="147"/>
      <c r="I86" s="147"/>
      <c r="J86" s="147"/>
      <c r="K86" s="147"/>
      <c r="L86" s="147"/>
      <c r="M86" s="147"/>
      <c r="N86" s="147"/>
      <c r="O86" s="147"/>
      <c r="P86" s="147"/>
      <c r="Q86" s="147"/>
      <c r="R86" s="147"/>
      <c r="S86" s="147"/>
      <c r="T86" s="147"/>
      <c r="U86" s="147"/>
      <c r="V86" s="147"/>
      <c r="W86" s="147"/>
      <c r="X86" s="147"/>
      <c r="Y86" s="147"/>
      <c r="Z86" s="148"/>
      <c r="AA86" s="132">
        <v>1446</v>
      </c>
      <c r="AB86" s="133"/>
      <c r="AC86" s="133"/>
      <c r="AD86" s="133"/>
      <c r="AE86" s="133"/>
      <c r="AF86" s="133"/>
      <c r="AG86" s="133"/>
      <c r="AH86" s="133"/>
      <c r="AI86" s="134"/>
      <c r="AJ86" s="132">
        <v>1565</v>
      </c>
      <c r="AK86" s="133"/>
      <c r="AL86" s="133"/>
      <c r="AM86" s="133"/>
      <c r="AN86" s="133"/>
      <c r="AO86" s="133"/>
      <c r="AP86" s="133"/>
      <c r="AQ86" s="133"/>
      <c r="AR86" s="134"/>
      <c r="AS86" s="135"/>
      <c r="AT86" s="136"/>
      <c r="AU86" s="136"/>
      <c r="AV86" s="136"/>
      <c r="AW86" s="136"/>
      <c r="AX86" s="137"/>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c r="CW86" s="29"/>
      <c r="CX86" s="29"/>
      <c r="CY86" s="29"/>
      <c r="CZ86" s="29"/>
      <c r="DA86" s="29"/>
      <c r="DB86" s="29"/>
      <c r="DC86" s="29"/>
      <c r="DD86" s="29"/>
      <c r="DE86" s="29"/>
      <c r="DF86" s="29"/>
      <c r="DG86" s="29"/>
      <c r="DH86" s="29"/>
      <c r="DI86" s="29"/>
      <c r="DJ86" s="29"/>
      <c r="DK86" s="29"/>
      <c r="DL86" s="29"/>
      <c r="DM86" s="29"/>
      <c r="DN86" s="29"/>
      <c r="DO86" s="29"/>
      <c r="DP86" s="29"/>
      <c r="DQ86" s="29"/>
      <c r="DR86" s="29"/>
      <c r="DS86" s="29"/>
      <c r="DT86" s="29"/>
      <c r="DU86" s="29"/>
      <c r="DV86" s="29"/>
      <c r="DW86" s="29"/>
      <c r="DX86" s="29"/>
      <c r="DY86" s="29"/>
      <c r="DZ86" s="29"/>
      <c r="EA86" s="29"/>
      <c r="EB86" s="29"/>
      <c r="EC86" s="29"/>
      <c r="ED86" s="29"/>
      <c r="EE86" s="29"/>
      <c r="EF86" s="29"/>
      <c r="EG86" s="29"/>
      <c r="EH86" s="29"/>
      <c r="EI86" s="29"/>
      <c r="EJ86" s="29"/>
      <c r="EK86" s="29"/>
      <c r="EL86" s="29"/>
      <c r="EM86" s="29"/>
      <c r="EN86" s="29"/>
      <c r="EO86" s="29"/>
      <c r="EP86" s="29"/>
      <c r="EQ86" s="29"/>
      <c r="ER86" s="29"/>
      <c r="ES86" s="29"/>
      <c r="ET86" s="29"/>
      <c r="EU86" s="29"/>
      <c r="EV86" s="29"/>
      <c r="EW86" s="29"/>
      <c r="EX86" s="29"/>
      <c r="EY86" s="29"/>
      <c r="EZ86" s="29"/>
      <c r="FA86" s="29"/>
      <c r="FB86" s="29"/>
      <c r="FC86" s="29"/>
      <c r="FD86" s="29"/>
      <c r="FE86" s="29"/>
      <c r="FF86" s="29"/>
      <c r="FG86" s="29"/>
      <c r="FH86" s="29"/>
      <c r="FI86" s="29"/>
      <c r="FJ86" s="29"/>
      <c r="FK86" s="29"/>
      <c r="FL86" s="29"/>
      <c r="FM86" s="29"/>
      <c r="FN86" s="29"/>
      <c r="FO86" s="29"/>
      <c r="FP86" s="29"/>
      <c r="FQ86" s="29"/>
      <c r="FR86" s="29"/>
      <c r="FS86" s="29"/>
      <c r="FT86" s="29"/>
      <c r="FU86" s="29"/>
      <c r="FV86" s="29"/>
      <c r="FW86" s="29"/>
      <c r="FX86" s="29"/>
      <c r="FY86" s="29"/>
      <c r="FZ86" s="29"/>
      <c r="GA86" s="29"/>
      <c r="GB86" s="29"/>
      <c r="GC86" s="29"/>
      <c r="GD86" s="29"/>
      <c r="GE86" s="29"/>
      <c r="GF86" s="29"/>
      <c r="GG86" s="29"/>
      <c r="GH86" s="29"/>
      <c r="GI86" s="29"/>
      <c r="GJ86" s="29"/>
      <c r="GK86" s="29"/>
      <c r="GL86" s="29"/>
      <c r="GM86" s="29"/>
      <c r="GN86" s="29"/>
      <c r="GO86" s="29"/>
      <c r="GP86" s="29"/>
      <c r="GQ86" s="29"/>
      <c r="GR86" s="29"/>
      <c r="GS86" s="29"/>
      <c r="GT86" s="29"/>
      <c r="GU86" s="29"/>
      <c r="GV86" s="29"/>
      <c r="GW86" s="29"/>
      <c r="GX86" s="29"/>
      <c r="GY86" s="29"/>
      <c r="GZ86" s="29"/>
      <c r="HA86" s="29"/>
      <c r="HB86" s="29"/>
      <c r="HC86" s="29"/>
      <c r="HD86" s="29"/>
      <c r="HE86" s="29"/>
      <c r="HF86" s="29"/>
      <c r="HG86" s="29"/>
      <c r="HH86" s="29"/>
      <c r="HI86" s="29"/>
      <c r="HJ86" s="29"/>
      <c r="HK86" s="29"/>
      <c r="HL86" s="29"/>
      <c r="HM86" s="29"/>
      <c r="HN86" s="29"/>
      <c r="HO86" s="29"/>
      <c r="HP86" s="29"/>
      <c r="HQ86" s="29"/>
      <c r="HR86" s="29"/>
      <c r="HS86" s="29"/>
      <c r="HT86" s="29"/>
      <c r="HU86" s="29"/>
      <c r="HV86" s="29"/>
      <c r="HW86" s="29"/>
      <c r="HX86" s="29"/>
      <c r="HY86" s="29"/>
      <c r="HZ86" s="29"/>
      <c r="IA86" s="29"/>
      <c r="IB86" s="29"/>
      <c r="IC86" s="29"/>
      <c r="ID86" s="29"/>
      <c r="IE86" s="29"/>
      <c r="IF86" s="29"/>
      <c r="IG86" s="29"/>
      <c r="IH86" s="29"/>
      <c r="II86" s="29"/>
      <c r="IJ86" s="29"/>
      <c r="IK86" s="29"/>
      <c r="IL86" s="29"/>
      <c r="IM86" s="29"/>
      <c r="IN86" s="29"/>
      <c r="IO86" s="29"/>
      <c r="IP86" s="29"/>
      <c r="IQ86" s="29"/>
    </row>
    <row r="87" spans="1:251" s="42" customFormat="1" ht="18.75" customHeight="1">
      <c r="A87" s="34"/>
      <c r="B87" s="50"/>
      <c r="C87" s="129" t="s">
        <v>253</v>
      </c>
      <c r="D87" s="147"/>
      <c r="E87" s="147"/>
      <c r="F87" s="147"/>
      <c r="G87" s="147"/>
      <c r="H87" s="147"/>
      <c r="I87" s="147"/>
      <c r="J87" s="147"/>
      <c r="K87" s="147"/>
      <c r="L87" s="147"/>
      <c r="M87" s="147"/>
      <c r="N87" s="147"/>
      <c r="O87" s="147"/>
      <c r="P87" s="147"/>
      <c r="Q87" s="147"/>
      <c r="R87" s="147"/>
      <c r="S87" s="147"/>
      <c r="T87" s="147"/>
      <c r="U87" s="147"/>
      <c r="V87" s="147"/>
      <c r="W87" s="147"/>
      <c r="X87" s="147"/>
      <c r="Y87" s="147"/>
      <c r="Z87" s="148"/>
      <c r="AA87" s="132">
        <v>3371</v>
      </c>
      <c r="AB87" s="133"/>
      <c r="AC87" s="133"/>
      <c r="AD87" s="133"/>
      <c r="AE87" s="133"/>
      <c r="AF87" s="133"/>
      <c r="AG87" s="133"/>
      <c r="AH87" s="133"/>
      <c r="AI87" s="134"/>
      <c r="AJ87" s="132">
        <v>4497</v>
      </c>
      <c r="AK87" s="133"/>
      <c r="AL87" s="133"/>
      <c r="AM87" s="133"/>
      <c r="AN87" s="133"/>
      <c r="AO87" s="133"/>
      <c r="AP87" s="133"/>
      <c r="AQ87" s="133"/>
      <c r="AR87" s="134"/>
      <c r="AS87" s="135"/>
      <c r="AT87" s="136"/>
      <c r="AU87" s="136"/>
      <c r="AV87" s="136"/>
      <c r="AW87" s="136"/>
      <c r="AX87" s="137"/>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c r="EF87" s="29"/>
      <c r="EG87" s="29"/>
      <c r="EH87" s="29"/>
      <c r="EI87" s="29"/>
      <c r="EJ87" s="29"/>
      <c r="EK87" s="29"/>
      <c r="EL87" s="29"/>
      <c r="EM87" s="29"/>
      <c r="EN87" s="29"/>
      <c r="EO87" s="29"/>
      <c r="EP87" s="29"/>
      <c r="EQ87" s="29"/>
      <c r="ER87" s="29"/>
      <c r="ES87" s="29"/>
      <c r="ET87" s="29"/>
      <c r="EU87" s="29"/>
      <c r="EV87" s="29"/>
      <c r="EW87" s="29"/>
      <c r="EX87" s="29"/>
      <c r="EY87" s="29"/>
      <c r="EZ87" s="29"/>
      <c r="FA87" s="29"/>
      <c r="FB87" s="29"/>
      <c r="FC87" s="29"/>
      <c r="FD87" s="29"/>
      <c r="FE87" s="29"/>
      <c r="FF87" s="29"/>
      <c r="FG87" s="29"/>
      <c r="FH87" s="29"/>
      <c r="FI87" s="29"/>
      <c r="FJ87" s="29"/>
      <c r="FK87" s="29"/>
      <c r="FL87" s="29"/>
      <c r="FM87" s="29"/>
      <c r="FN87" s="29"/>
      <c r="FO87" s="29"/>
      <c r="FP87" s="29"/>
      <c r="FQ87" s="29"/>
      <c r="FR87" s="29"/>
      <c r="FS87" s="29"/>
      <c r="FT87" s="29"/>
      <c r="FU87" s="29"/>
      <c r="FV87" s="29"/>
      <c r="FW87" s="29"/>
      <c r="FX87" s="29"/>
      <c r="FY87" s="29"/>
      <c r="FZ87" s="29"/>
      <c r="GA87" s="29"/>
      <c r="GB87" s="29"/>
      <c r="GC87" s="29"/>
      <c r="GD87" s="29"/>
      <c r="GE87" s="29"/>
      <c r="GF87" s="29"/>
      <c r="GG87" s="29"/>
      <c r="GH87" s="29"/>
      <c r="GI87" s="29"/>
      <c r="GJ87" s="29"/>
      <c r="GK87" s="29"/>
      <c r="GL87" s="29"/>
      <c r="GM87" s="29"/>
      <c r="GN87" s="29"/>
      <c r="GO87" s="29"/>
      <c r="GP87" s="29"/>
      <c r="GQ87" s="29"/>
      <c r="GR87" s="29"/>
      <c r="GS87" s="29"/>
      <c r="GT87" s="29"/>
      <c r="GU87" s="29"/>
      <c r="GV87" s="29"/>
      <c r="GW87" s="29"/>
      <c r="GX87" s="29"/>
      <c r="GY87" s="29"/>
      <c r="GZ87" s="29"/>
      <c r="HA87" s="29"/>
      <c r="HB87" s="29"/>
      <c r="HC87" s="29"/>
      <c r="HD87" s="29"/>
      <c r="HE87" s="29"/>
      <c r="HF87" s="29"/>
      <c r="HG87" s="29"/>
      <c r="HH87" s="29"/>
      <c r="HI87" s="29"/>
      <c r="HJ87" s="29"/>
      <c r="HK87" s="29"/>
      <c r="HL87" s="29"/>
      <c r="HM87" s="29"/>
      <c r="HN87" s="29"/>
      <c r="HO87" s="29"/>
      <c r="HP87" s="29"/>
      <c r="HQ87" s="29"/>
      <c r="HR87" s="29"/>
      <c r="HS87" s="29"/>
      <c r="HT87" s="29"/>
      <c r="HU87" s="29"/>
      <c r="HV87" s="29"/>
      <c r="HW87" s="29"/>
      <c r="HX87" s="29"/>
      <c r="HY87" s="29"/>
      <c r="HZ87" s="29"/>
      <c r="IA87" s="29"/>
      <c r="IB87" s="29"/>
      <c r="IC87" s="29"/>
      <c r="ID87" s="29"/>
      <c r="IE87" s="29"/>
      <c r="IF87" s="29"/>
      <c r="IG87" s="29"/>
      <c r="IH87" s="29"/>
      <c r="II87" s="29"/>
      <c r="IJ87" s="29"/>
      <c r="IK87" s="29"/>
      <c r="IL87" s="29"/>
      <c r="IM87" s="29"/>
      <c r="IN87" s="29"/>
      <c r="IO87" s="29"/>
      <c r="IP87" s="29"/>
      <c r="IQ87" s="29"/>
    </row>
    <row r="88" spans="1:251" s="42" customFormat="1" ht="18.75" customHeight="1">
      <c r="A88" s="34"/>
      <c r="B88" s="50"/>
      <c r="C88" s="129" t="s">
        <v>254</v>
      </c>
      <c r="D88" s="147"/>
      <c r="E88" s="147"/>
      <c r="F88" s="147"/>
      <c r="G88" s="147"/>
      <c r="H88" s="147"/>
      <c r="I88" s="147"/>
      <c r="J88" s="147"/>
      <c r="K88" s="147"/>
      <c r="L88" s="147"/>
      <c r="M88" s="147"/>
      <c r="N88" s="147"/>
      <c r="O88" s="147"/>
      <c r="P88" s="147"/>
      <c r="Q88" s="147"/>
      <c r="R88" s="147"/>
      <c r="S88" s="147"/>
      <c r="T88" s="147"/>
      <c r="U88" s="147"/>
      <c r="V88" s="147"/>
      <c r="W88" s="147"/>
      <c r="X88" s="147"/>
      <c r="Y88" s="147"/>
      <c r="Z88" s="148"/>
      <c r="AA88" s="132">
        <v>7689</v>
      </c>
      <c r="AB88" s="133"/>
      <c r="AC88" s="133"/>
      <c r="AD88" s="133"/>
      <c r="AE88" s="133"/>
      <c r="AF88" s="133"/>
      <c r="AG88" s="133"/>
      <c r="AH88" s="133"/>
      <c r="AI88" s="134"/>
      <c r="AJ88" s="132">
        <v>7689</v>
      </c>
      <c r="AK88" s="133"/>
      <c r="AL88" s="133"/>
      <c r="AM88" s="133"/>
      <c r="AN88" s="133"/>
      <c r="AO88" s="133"/>
      <c r="AP88" s="133"/>
      <c r="AQ88" s="133"/>
      <c r="AR88" s="134"/>
      <c r="AS88" s="135"/>
      <c r="AT88" s="136"/>
      <c r="AU88" s="136"/>
      <c r="AV88" s="136"/>
      <c r="AW88" s="136"/>
      <c r="AX88" s="137"/>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c r="FY88" s="29"/>
      <c r="FZ88" s="29"/>
      <c r="GA88" s="29"/>
      <c r="GB88" s="29"/>
      <c r="GC88" s="29"/>
      <c r="GD88" s="29"/>
      <c r="GE88" s="29"/>
      <c r="GF88" s="29"/>
      <c r="GG88" s="29"/>
      <c r="GH88" s="29"/>
      <c r="GI88" s="29"/>
      <c r="GJ88" s="29"/>
      <c r="GK88" s="29"/>
      <c r="GL88" s="29"/>
      <c r="GM88" s="29"/>
      <c r="GN88" s="29"/>
      <c r="GO88" s="29"/>
      <c r="GP88" s="29"/>
      <c r="GQ88" s="29"/>
      <c r="GR88" s="29"/>
      <c r="GS88" s="29"/>
      <c r="GT88" s="29"/>
      <c r="GU88" s="29"/>
      <c r="GV88" s="29"/>
      <c r="GW88" s="29"/>
      <c r="GX88" s="29"/>
      <c r="GY88" s="29"/>
      <c r="GZ88" s="29"/>
      <c r="HA88" s="29"/>
      <c r="HB88" s="29"/>
      <c r="HC88" s="29"/>
      <c r="HD88" s="29"/>
      <c r="HE88" s="29"/>
      <c r="HF88" s="29"/>
      <c r="HG88" s="29"/>
      <c r="HH88" s="29"/>
      <c r="HI88" s="29"/>
      <c r="HJ88" s="29"/>
      <c r="HK88" s="29"/>
      <c r="HL88" s="29"/>
      <c r="HM88" s="29"/>
      <c r="HN88" s="29"/>
      <c r="HO88" s="29"/>
      <c r="HP88" s="29"/>
      <c r="HQ88" s="29"/>
      <c r="HR88" s="29"/>
      <c r="HS88" s="29"/>
      <c r="HT88" s="29"/>
      <c r="HU88" s="29"/>
      <c r="HV88" s="29"/>
      <c r="HW88" s="29"/>
      <c r="HX88" s="29"/>
      <c r="HY88" s="29"/>
      <c r="HZ88" s="29"/>
      <c r="IA88" s="29"/>
      <c r="IB88" s="29"/>
      <c r="IC88" s="29"/>
      <c r="ID88" s="29"/>
      <c r="IE88" s="29"/>
      <c r="IF88" s="29"/>
      <c r="IG88" s="29"/>
      <c r="IH88" s="29"/>
      <c r="II88" s="29"/>
      <c r="IJ88" s="29"/>
      <c r="IK88" s="29"/>
      <c r="IL88" s="29"/>
      <c r="IM88" s="29"/>
      <c r="IN88" s="29"/>
      <c r="IO88" s="29"/>
      <c r="IP88" s="29"/>
      <c r="IQ88" s="29"/>
    </row>
    <row r="89" spans="1:251" s="42" customFormat="1" ht="18.75" customHeight="1" thickBot="1">
      <c r="A89" s="43"/>
      <c r="B89" s="138" t="s">
        <v>244</v>
      </c>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40"/>
      <c r="AA89" s="141">
        <f>SUM(AA82:AI88)</f>
        <v>36507</v>
      </c>
      <c r="AB89" s="142"/>
      <c r="AC89" s="142"/>
      <c r="AD89" s="142"/>
      <c r="AE89" s="142"/>
      <c r="AF89" s="142"/>
      <c r="AG89" s="142"/>
      <c r="AH89" s="142"/>
      <c r="AI89" s="143"/>
      <c r="AJ89" s="141">
        <f>SUM(AJ82:AR88)</f>
        <v>35180</v>
      </c>
      <c r="AK89" s="142"/>
      <c r="AL89" s="142"/>
      <c r="AM89" s="142"/>
      <c r="AN89" s="142"/>
      <c r="AO89" s="142"/>
      <c r="AP89" s="142"/>
      <c r="AQ89" s="142"/>
      <c r="AR89" s="143"/>
      <c r="AS89" s="144"/>
      <c r="AT89" s="145"/>
      <c r="AU89" s="145"/>
      <c r="AV89" s="145"/>
      <c r="AW89" s="145"/>
      <c r="AX89" s="146"/>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c r="EF89" s="29"/>
      <c r="EG89" s="29"/>
      <c r="EH89" s="29"/>
      <c r="EI89" s="29"/>
      <c r="EJ89" s="29"/>
      <c r="EK89" s="29"/>
      <c r="EL89" s="29"/>
      <c r="EM89" s="29"/>
      <c r="EN89" s="29"/>
      <c r="EO89" s="29"/>
      <c r="EP89" s="29"/>
      <c r="EQ89" s="29"/>
      <c r="ER89" s="29"/>
      <c r="ES89" s="29"/>
      <c r="ET89" s="29"/>
      <c r="EU89" s="29"/>
      <c r="EV89" s="29"/>
      <c r="EW89" s="29"/>
      <c r="EX89" s="29"/>
      <c r="EY89" s="29"/>
      <c r="EZ89" s="29"/>
      <c r="FA89" s="29"/>
      <c r="FB89" s="29"/>
      <c r="FC89" s="29"/>
      <c r="FD89" s="29"/>
      <c r="FE89" s="29"/>
      <c r="FF89" s="29"/>
      <c r="FG89" s="29"/>
      <c r="FH89" s="29"/>
      <c r="FI89" s="29"/>
      <c r="FJ89" s="29"/>
      <c r="FK89" s="29"/>
      <c r="FL89" s="29"/>
      <c r="FM89" s="29"/>
      <c r="FN89" s="29"/>
      <c r="FO89" s="29"/>
      <c r="FP89" s="29"/>
      <c r="FQ89" s="29"/>
      <c r="FR89" s="29"/>
      <c r="FS89" s="29"/>
      <c r="FT89" s="29"/>
      <c r="FU89" s="29"/>
      <c r="FV89" s="29"/>
      <c r="FW89" s="29"/>
      <c r="FX89" s="29"/>
      <c r="FY89" s="29"/>
      <c r="FZ89" s="29"/>
      <c r="GA89" s="29"/>
      <c r="GB89" s="29"/>
      <c r="GC89" s="29"/>
      <c r="GD89" s="29"/>
      <c r="GE89" s="29"/>
      <c r="GF89" s="29"/>
      <c r="GG89" s="29"/>
      <c r="GH89" s="29"/>
      <c r="GI89" s="29"/>
      <c r="GJ89" s="29"/>
      <c r="GK89" s="29"/>
      <c r="GL89" s="29"/>
      <c r="GM89" s="29"/>
      <c r="GN89" s="29"/>
      <c r="GO89" s="29"/>
      <c r="GP89" s="29"/>
      <c r="GQ89" s="29"/>
      <c r="GR89" s="29"/>
      <c r="GS89" s="29"/>
      <c r="GT89" s="29"/>
      <c r="GU89" s="29"/>
      <c r="GV89" s="29"/>
      <c r="GW89" s="29"/>
      <c r="GX89" s="29"/>
      <c r="GY89" s="29"/>
      <c r="GZ89" s="29"/>
      <c r="HA89" s="29"/>
      <c r="HB89" s="29"/>
      <c r="HC89" s="29"/>
      <c r="HD89" s="29"/>
      <c r="HE89" s="29"/>
      <c r="HF89" s="29"/>
      <c r="HG89" s="29"/>
      <c r="HH89" s="29"/>
      <c r="HI89" s="29"/>
      <c r="HJ89" s="29"/>
      <c r="HK89" s="29"/>
      <c r="HL89" s="29"/>
      <c r="HM89" s="29"/>
      <c r="HN89" s="29"/>
      <c r="HO89" s="29"/>
      <c r="HP89" s="29"/>
      <c r="HQ89" s="29"/>
      <c r="HR89" s="29"/>
      <c r="HS89" s="29"/>
      <c r="HT89" s="29"/>
      <c r="HU89" s="29"/>
      <c r="HV89" s="29"/>
      <c r="HW89" s="29"/>
      <c r="HX89" s="29"/>
      <c r="HY89" s="29"/>
      <c r="HZ89" s="29"/>
      <c r="IA89" s="29"/>
      <c r="IB89" s="29"/>
      <c r="IC89" s="29"/>
      <c r="ID89" s="29"/>
      <c r="IE89" s="29"/>
      <c r="IF89" s="29"/>
      <c r="IG89" s="29"/>
      <c r="IH89" s="29"/>
      <c r="II89" s="29"/>
      <c r="IJ89" s="29"/>
      <c r="IK89" s="29"/>
      <c r="IL89" s="29"/>
      <c r="IM89" s="29"/>
      <c r="IN89" s="29"/>
      <c r="IO89" s="29"/>
      <c r="IP89" s="29"/>
      <c r="IQ89" s="29"/>
    </row>
    <row r="91" spans="1:251" ht="18.75">
      <c r="A91" s="28" t="s">
        <v>234</v>
      </c>
      <c r="AW91" s="30"/>
      <c r="AX91" s="31"/>
      <c r="AY91" s="30"/>
    </row>
    <row r="93" spans="1:251" ht="18.75">
      <c r="B93" s="109" t="s">
        <v>0</v>
      </c>
      <c r="C93" s="150"/>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row>
    <row r="94" spans="1:251">
      <c r="Z94" s="32"/>
      <c r="AD94" s="32"/>
      <c r="AE94" s="32"/>
      <c r="AF94" s="32"/>
      <c r="AG94" s="32"/>
      <c r="AH94" s="32"/>
      <c r="AI94" s="32"/>
      <c r="AO94" s="32"/>
    </row>
    <row r="95" spans="1:251" ht="13.5" thickBot="1">
      <c r="Z95" s="32"/>
      <c r="AD95" s="32"/>
      <c r="AE95" s="32"/>
      <c r="AF95" s="32"/>
      <c r="AG95" s="32"/>
      <c r="AH95" s="32"/>
      <c r="AI95" s="32"/>
      <c r="AO95" s="32"/>
      <c r="DI95" s="26"/>
    </row>
    <row r="96" spans="1:251" ht="24.75" customHeight="1" thickBot="1">
      <c r="B96" s="111" t="s">
        <v>235</v>
      </c>
      <c r="C96" s="112"/>
      <c r="D96" s="112"/>
      <c r="E96" s="112"/>
      <c r="F96" s="112"/>
      <c r="G96" s="112"/>
      <c r="H96" s="113" t="s">
        <v>255</v>
      </c>
      <c r="I96" s="114"/>
      <c r="J96" s="114"/>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5"/>
      <c r="DI96" s="26"/>
    </row>
    <row r="97" spans="1:113" ht="14.25">
      <c r="B97" s="33"/>
      <c r="C97" s="33"/>
      <c r="D97" s="33"/>
      <c r="E97" s="33"/>
      <c r="F97" s="33"/>
      <c r="G97" s="33"/>
      <c r="H97" s="34"/>
      <c r="I97" s="34"/>
      <c r="J97" s="34"/>
      <c r="K97" s="34"/>
      <c r="L97" s="35"/>
      <c r="M97" s="35"/>
      <c r="N97" s="35"/>
      <c r="O97" s="35"/>
      <c r="P97" s="34"/>
      <c r="Q97" s="34"/>
      <c r="R97" s="34"/>
      <c r="S97" s="34"/>
      <c r="T97" s="34"/>
      <c r="U97" s="34"/>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DI97" s="26"/>
    </row>
    <row r="98" spans="1:113" ht="15" thickBot="1">
      <c r="A98" s="37"/>
      <c r="B98" s="36" t="s">
        <v>237</v>
      </c>
      <c r="C98" s="34"/>
      <c r="D98" s="34"/>
      <c r="E98" s="34"/>
      <c r="F98" s="34"/>
      <c r="G98" s="34"/>
      <c r="H98" s="34"/>
      <c r="I98" s="34"/>
      <c r="J98" s="34"/>
      <c r="K98" s="34"/>
      <c r="L98" s="35"/>
      <c r="M98" s="35"/>
      <c r="N98" s="35"/>
      <c r="O98" s="35"/>
      <c r="P98" s="34"/>
      <c r="Q98" s="34"/>
      <c r="R98" s="34"/>
      <c r="S98" s="34"/>
      <c r="T98" s="34"/>
      <c r="U98" s="34"/>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DI98" s="26"/>
    </row>
    <row r="99" spans="1:113" ht="14.25">
      <c r="A99" s="34"/>
      <c r="B99" s="38"/>
      <c r="C99" s="33"/>
      <c r="D99" s="33"/>
      <c r="E99" s="33"/>
      <c r="F99" s="33"/>
      <c r="G99" s="33"/>
      <c r="H99" s="33"/>
      <c r="I99" s="33"/>
      <c r="J99" s="33"/>
      <c r="K99" s="33"/>
      <c r="L99" s="39"/>
      <c r="M99" s="39"/>
      <c r="N99" s="39"/>
      <c r="O99" s="39"/>
      <c r="P99" s="33"/>
      <c r="Q99" s="33"/>
      <c r="R99" s="33"/>
      <c r="S99" s="33"/>
      <c r="T99" s="33"/>
      <c r="U99" s="33"/>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1"/>
    </row>
    <row r="100" spans="1:113" ht="12" customHeight="1">
      <c r="A100" s="34"/>
      <c r="B100" s="116" t="s">
        <v>1067</v>
      </c>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117"/>
      <c r="AS100" s="117"/>
      <c r="AT100" s="117"/>
      <c r="AU100" s="117"/>
      <c r="AV100" s="117"/>
      <c r="AW100" s="117"/>
      <c r="AX100" s="118"/>
    </row>
    <row r="101" spans="1:113" ht="12" customHeight="1">
      <c r="A101" s="34"/>
      <c r="B101" s="116"/>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7"/>
      <c r="AQ101" s="117"/>
      <c r="AR101" s="117"/>
      <c r="AS101" s="117"/>
      <c r="AT101" s="117"/>
      <c r="AU101" s="117"/>
      <c r="AV101" s="117"/>
      <c r="AW101" s="117"/>
      <c r="AX101" s="118"/>
      <c r="BC101" s="42"/>
    </row>
    <row r="102" spans="1:113" ht="12" customHeight="1">
      <c r="A102" s="34"/>
      <c r="B102" s="116"/>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8"/>
    </row>
    <row r="103" spans="1:113" ht="12" customHeight="1">
      <c r="A103" s="34"/>
      <c r="B103" s="116"/>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17"/>
      <c r="AQ103" s="117"/>
      <c r="AR103" s="117"/>
      <c r="AS103" s="117"/>
      <c r="AT103" s="117"/>
      <c r="AU103" s="117"/>
      <c r="AV103" s="117"/>
      <c r="AW103" s="117"/>
      <c r="AX103" s="118"/>
    </row>
    <row r="104" spans="1:113" ht="12" customHeight="1">
      <c r="A104" s="34"/>
      <c r="B104" s="116"/>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c r="AM104" s="117"/>
      <c r="AN104" s="117"/>
      <c r="AO104" s="117"/>
      <c r="AP104" s="117"/>
      <c r="AQ104" s="117"/>
      <c r="AR104" s="117"/>
      <c r="AS104" s="117"/>
      <c r="AT104" s="117"/>
      <c r="AU104" s="117"/>
      <c r="AV104" s="117"/>
      <c r="AW104" s="117"/>
      <c r="AX104" s="118"/>
    </row>
    <row r="105" spans="1:113" ht="15" thickBot="1">
      <c r="A105" s="43"/>
      <c r="B105" s="44"/>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6"/>
    </row>
    <row r="106" spans="1:113">
      <c r="B106" s="47"/>
    </row>
    <row r="107" spans="1:113" ht="15" thickBot="1">
      <c r="A107" s="37"/>
      <c r="B107" s="36" t="s">
        <v>238</v>
      </c>
      <c r="C107" s="34"/>
      <c r="D107" s="34"/>
      <c r="E107" s="34"/>
      <c r="F107" s="34"/>
      <c r="G107" s="34"/>
      <c r="H107" s="34"/>
      <c r="I107" s="34"/>
      <c r="J107" s="34"/>
      <c r="K107" s="34"/>
      <c r="L107" s="35"/>
      <c r="M107" s="35"/>
      <c r="N107" s="35"/>
      <c r="O107" s="35"/>
      <c r="P107" s="34"/>
      <c r="Q107" s="34"/>
      <c r="R107" s="34"/>
      <c r="S107" s="34"/>
      <c r="T107" s="34"/>
      <c r="U107" s="34"/>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DI107" s="26"/>
    </row>
    <row r="108" spans="1:113" ht="14.25">
      <c r="A108" s="34"/>
      <c r="B108" s="38"/>
      <c r="C108" s="33"/>
      <c r="D108" s="33"/>
      <c r="E108" s="33"/>
      <c r="F108" s="33"/>
      <c r="G108" s="33"/>
      <c r="H108" s="33"/>
      <c r="I108" s="33"/>
      <c r="J108" s="33"/>
      <c r="K108" s="33"/>
      <c r="L108" s="39"/>
      <c r="M108" s="39"/>
      <c r="N108" s="39"/>
      <c r="O108" s="39"/>
      <c r="P108" s="33"/>
      <c r="Q108" s="33"/>
      <c r="R108" s="33"/>
      <c r="S108" s="33"/>
      <c r="T108" s="33"/>
      <c r="U108" s="33"/>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1"/>
    </row>
    <row r="109" spans="1:113" ht="12" customHeight="1">
      <c r="A109" s="34"/>
      <c r="B109" s="116" t="s">
        <v>1068</v>
      </c>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c r="AS109" s="117"/>
      <c r="AT109" s="117"/>
      <c r="AU109" s="117"/>
      <c r="AV109" s="117"/>
      <c r="AW109" s="117"/>
      <c r="AX109" s="118"/>
    </row>
    <row r="110" spans="1:113" ht="12" customHeight="1">
      <c r="A110" s="34"/>
      <c r="B110" s="116"/>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117"/>
      <c r="AS110" s="117"/>
      <c r="AT110" s="117"/>
      <c r="AU110" s="117"/>
      <c r="AV110" s="117"/>
      <c r="AW110" s="117"/>
      <c r="AX110" s="118"/>
    </row>
    <row r="111" spans="1:113" ht="12" customHeight="1">
      <c r="A111" s="34"/>
      <c r="B111" s="116"/>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117"/>
      <c r="AS111" s="117"/>
      <c r="AT111" s="117"/>
      <c r="AU111" s="117"/>
      <c r="AV111" s="117"/>
      <c r="AW111" s="117"/>
      <c r="AX111" s="118"/>
    </row>
    <row r="112" spans="1:113" ht="12" customHeight="1">
      <c r="A112" s="34"/>
      <c r="B112" s="116"/>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7"/>
      <c r="AN112" s="117"/>
      <c r="AO112" s="117"/>
      <c r="AP112" s="117"/>
      <c r="AQ112" s="117"/>
      <c r="AR112" s="117"/>
      <c r="AS112" s="117"/>
      <c r="AT112" s="117"/>
      <c r="AU112" s="117"/>
      <c r="AV112" s="117"/>
      <c r="AW112" s="117"/>
      <c r="AX112" s="118"/>
    </row>
    <row r="113" spans="1:251" ht="12" customHeight="1">
      <c r="A113" s="34"/>
      <c r="B113" s="116"/>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8"/>
      <c r="BC113" s="42"/>
    </row>
    <row r="114" spans="1:251" ht="12" customHeight="1">
      <c r="A114" s="34"/>
      <c r="B114" s="116"/>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8"/>
    </row>
    <row r="115" spans="1:251" ht="12" customHeight="1">
      <c r="A115" s="34"/>
      <c r="B115" s="116"/>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8"/>
    </row>
    <row r="116" spans="1:251" ht="12" customHeight="1">
      <c r="A116" s="34"/>
      <c r="B116" s="116"/>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c r="AM116" s="117"/>
      <c r="AN116" s="117"/>
      <c r="AO116" s="117"/>
      <c r="AP116" s="117"/>
      <c r="AQ116" s="117"/>
      <c r="AR116" s="117"/>
      <c r="AS116" s="117"/>
      <c r="AT116" s="117"/>
      <c r="AU116" s="117"/>
      <c r="AV116" s="117"/>
      <c r="AW116" s="117"/>
      <c r="AX116" s="118"/>
    </row>
    <row r="117" spans="1:251" ht="15" thickBot="1">
      <c r="A117" s="43"/>
      <c r="B117" s="44"/>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6"/>
    </row>
    <row r="118" spans="1:251">
      <c r="B118" s="47"/>
    </row>
    <row r="119" spans="1:251" ht="14.25">
      <c r="B119" s="36" t="s">
        <v>240</v>
      </c>
      <c r="C119" s="34"/>
      <c r="D119" s="34"/>
      <c r="E119" s="34"/>
      <c r="F119" s="34"/>
      <c r="G119" s="34"/>
      <c r="H119" s="34"/>
      <c r="I119" s="34"/>
      <c r="J119" s="34"/>
      <c r="K119" s="34"/>
      <c r="L119" s="35"/>
      <c r="M119" s="35"/>
      <c r="N119" s="35"/>
      <c r="O119" s="35"/>
      <c r="P119" s="34"/>
      <c r="Q119" s="34"/>
      <c r="R119" s="34"/>
      <c r="S119" s="34"/>
      <c r="T119" s="34"/>
      <c r="U119" s="34"/>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row>
    <row r="120" spans="1:251" ht="15" thickBot="1">
      <c r="B120" s="34"/>
      <c r="C120" s="34"/>
      <c r="D120" s="34"/>
      <c r="E120" s="34"/>
      <c r="F120" s="34"/>
      <c r="G120" s="34"/>
      <c r="H120" s="34"/>
      <c r="I120" s="34"/>
      <c r="J120" s="34"/>
      <c r="K120" s="34"/>
      <c r="L120" s="35"/>
      <c r="M120" s="35"/>
      <c r="N120" s="35"/>
      <c r="O120" s="35"/>
      <c r="P120" s="34"/>
      <c r="Q120" s="34"/>
      <c r="R120" s="34"/>
      <c r="S120" s="34"/>
      <c r="T120" s="34"/>
      <c r="U120" s="34"/>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48" t="s">
        <v>241</v>
      </c>
    </row>
    <row r="121" spans="1:251" s="42" customFormat="1" ht="13.5" customHeight="1">
      <c r="A121" s="34"/>
      <c r="B121" s="119" t="s">
        <v>242</v>
      </c>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1"/>
      <c r="AA121" s="125" t="s">
        <v>1062</v>
      </c>
      <c r="AB121" s="120"/>
      <c r="AC121" s="120"/>
      <c r="AD121" s="120"/>
      <c r="AE121" s="120"/>
      <c r="AF121" s="120"/>
      <c r="AG121" s="120"/>
      <c r="AH121" s="120"/>
      <c r="AI121" s="121"/>
      <c r="AJ121" s="125" t="s">
        <v>1063</v>
      </c>
      <c r="AK121" s="120"/>
      <c r="AL121" s="120"/>
      <c r="AM121" s="120"/>
      <c r="AN121" s="120"/>
      <c r="AO121" s="120"/>
      <c r="AP121" s="120"/>
      <c r="AQ121" s="120"/>
      <c r="AR121" s="121"/>
      <c r="AS121" s="125" t="s">
        <v>243</v>
      </c>
      <c r="AT121" s="120"/>
      <c r="AU121" s="120"/>
      <c r="AV121" s="120"/>
      <c r="AW121" s="120"/>
      <c r="AX121" s="127"/>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c r="CW121" s="29"/>
      <c r="CX121" s="29"/>
      <c r="CY121" s="29"/>
      <c r="CZ121" s="29"/>
      <c r="DA121" s="29"/>
      <c r="DB121" s="29"/>
      <c r="DC121" s="29"/>
      <c r="DD121" s="29"/>
      <c r="DE121" s="29"/>
      <c r="DF121" s="29"/>
      <c r="DG121" s="29"/>
      <c r="DH121" s="29"/>
      <c r="DI121" s="29"/>
      <c r="DJ121" s="29"/>
      <c r="DK121" s="29"/>
      <c r="DL121" s="29"/>
      <c r="DM121" s="29"/>
      <c r="DN121" s="29"/>
      <c r="DO121" s="29"/>
      <c r="DP121" s="29"/>
      <c r="DQ121" s="29"/>
      <c r="DR121" s="29"/>
      <c r="DS121" s="29"/>
      <c r="DT121" s="29"/>
      <c r="DU121" s="29"/>
      <c r="DV121" s="29"/>
      <c r="DW121" s="29"/>
      <c r="DX121" s="29"/>
      <c r="DY121" s="29"/>
      <c r="DZ121" s="29"/>
      <c r="EA121" s="29"/>
      <c r="EB121" s="29"/>
      <c r="EC121" s="29"/>
      <c r="ED121" s="29"/>
      <c r="EE121" s="29"/>
      <c r="EF121" s="29"/>
      <c r="EG121" s="29"/>
      <c r="EH121" s="29"/>
      <c r="EI121" s="29"/>
      <c r="EJ121" s="29"/>
      <c r="EK121" s="29"/>
      <c r="EL121" s="29"/>
      <c r="EM121" s="29"/>
      <c r="EN121" s="29"/>
      <c r="EO121" s="29"/>
      <c r="EP121" s="29"/>
      <c r="EQ121" s="29"/>
      <c r="ER121" s="29"/>
      <c r="ES121" s="29"/>
      <c r="ET121" s="29"/>
      <c r="EU121" s="29"/>
      <c r="EV121" s="29"/>
      <c r="EW121" s="29"/>
      <c r="EX121" s="29"/>
      <c r="EY121" s="29"/>
      <c r="EZ121" s="29"/>
      <c r="FA121" s="29"/>
      <c r="FB121" s="29"/>
      <c r="FC121" s="29"/>
      <c r="FD121" s="29"/>
      <c r="FE121" s="29"/>
      <c r="FF121" s="29"/>
      <c r="FG121" s="29"/>
      <c r="FH121" s="29"/>
      <c r="FI121" s="29"/>
      <c r="FJ121" s="29"/>
      <c r="FK121" s="29"/>
      <c r="FL121" s="29"/>
      <c r="FM121" s="29"/>
      <c r="FN121" s="29"/>
      <c r="FO121" s="29"/>
      <c r="FP121" s="29"/>
      <c r="FQ121" s="29"/>
      <c r="FR121" s="29"/>
      <c r="FS121" s="29"/>
      <c r="FT121" s="29"/>
      <c r="FU121" s="29"/>
      <c r="FV121" s="29"/>
      <c r="FW121" s="29"/>
      <c r="FX121" s="29"/>
      <c r="FY121" s="29"/>
      <c r="FZ121" s="29"/>
      <c r="GA121" s="29"/>
      <c r="GB121" s="29"/>
      <c r="GC121" s="29"/>
      <c r="GD121" s="29"/>
      <c r="GE121" s="29"/>
      <c r="GF121" s="29"/>
      <c r="GG121" s="29"/>
      <c r="GH121" s="29"/>
      <c r="GI121" s="29"/>
      <c r="GJ121" s="29"/>
      <c r="GK121" s="29"/>
      <c r="GL121" s="29"/>
      <c r="GM121" s="29"/>
      <c r="GN121" s="29"/>
      <c r="GO121" s="29"/>
      <c r="GP121" s="29"/>
      <c r="GQ121" s="29"/>
      <c r="GR121" s="29"/>
      <c r="GS121" s="29"/>
      <c r="GT121" s="29"/>
      <c r="GU121" s="29"/>
      <c r="GV121" s="29"/>
      <c r="GW121" s="29"/>
      <c r="GX121" s="29"/>
      <c r="GY121" s="29"/>
      <c r="GZ121" s="29"/>
      <c r="HA121" s="29"/>
      <c r="HB121" s="29"/>
      <c r="HC121" s="29"/>
      <c r="HD121" s="29"/>
      <c r="HE121" s="29"/>
      <c r="HF121" s="29"/>
      <c r="HG121" s="29"/>
      <c r="HH121" s="29"/>
      <c r="HI121" s="29"/>
      <c r="HJ121" s="29"/>
      <c r="HK121" s="29"/>
      <c r="HL121" s="29"/>
      <c r="HM121" s="29"/>
      <c r="HN121" s="29"/>
      <c r="HO121" s="29"/>
      <c r="HP121" s="29"/>
      <c r="HQ121" s="29"/>
      <c r="HR121" s="29"/>
      <c r="HS121" s="29"/>
      <c r="HT121" s="29"/>
      <c r="HU121" s="29"/>
      <c r="HV121" s="29"/>
      <c r="HW121" s="29"/>
      <c r="HX121" s="29"/>
      <c r="HY121" s="29"/>
      <c r="HZ121" s="29"/>
      <c r="IA121" s="29"/>
      <c r="IB121" s="29"/>
      <c r="IC121" s="29"/>
      <c r="ID121" s="29"/>
      <c r="IE121" s="29"/>
      <c r="IF121" s="29"/>
      <c r="IG121" s="29"/>
      <c r="IH121" s="29"/>
      <c r="II121" s="29"/>
      <c r="IJ121" s="29"/>
      <c r="IK121" s="29"/>
      <c r="IL121" s="29"/>
      <c r="IM121" s="29"/>
      <c r="IN121" s="29"/>
      <c r="IO121" s="29"/>
      <c r="IP121" s="29"/>
      <c r="IQ121" s="29"/>
    </row>
    <row r="122" spans="1:251" s="42" customFormat="1" ht="13.5">
      <c r="A122" s="34"/>
      <c r="B122" s="122"/>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4"/>
      <c r="AA122" s="126"/>
      <c r="AB122" s="123"/>
      <c r="AC122" s="123"/>
      <c r="AD122" s="123"/>
      <c r="AE122" s="123"/>
      <c r="AF122" s="123"/>
      <c r="AG122" s="123"/>
      <c r="AH122" s="123"/>
      <c r="AI122" s="124"/>
      <c r="AJ122" s="126"/>
      <c r="AK122" s="123"/>
      <c r="AL122" s="123"/>
      <c r="AM122" s="123"/>
      <c r="AN122" s="123"/>
      <c r="AO122" s="123"/>
      <c r="AP122" s="123"/>
      <c r="AQ122" s="123"/>
      <c r="AR122" s="124"/>
      <c r="AS122" s="126"/>
      <c r="AT122" s="123"/>
      <c r="AU122" s="123"/>
      <c r="AV122" s="123"/>
      <c r="AW122" s="123"/>
      <c r="AX122" s="128"/>
      <c r="AY122" s="29"/>
      <c r="AZ122" s="29"/>
      <c r="BA122" s="29"/>
      <c r="BB122" s="65"/>
      <c r="BC122" s="4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c r="CY122" s="29"/>
      <c r="CZ122" s="29"/>
      <c r="DA122" s="29"/>
      <c r="DB122" s="29"/>
      <c r="DC122" s="29"/>
      <c r="DD122" s="29"/>
      <c r="DE122" s="29"/>
      <c r="DF122" s="29"/>
      <c r="DG122" s="29"/>
      <c r="DH122" s="29"/>
      <c r="DI122" s="29"/>
      <c r="DJ122" s="29"/>
      <c r="DK122" s="29"/>
      <c r="DL122" s="29"/>
      <c r="DM122" s="29"/>
      <c r="DN122" s="29"/>
      <c r="DO122" s="29"/>
      <c r="DP122" s="29"/>
      <c r="DQ122" s="29"/>
      <c r="DR122" s="29"/>
      <c r="DS122" s="29"/>
      <c r="DT122" s="29"/>
      <c r="DU122" s="29"/>
      <c r="DV122" s="29"/>
      <c r="DW122" s="29"/>
      <c r="DX122" s="29"/>
      <c r="DY122" s="29"/>
      <c r="DZ122" s="29"/>
      <c r="EA122" s="29"/>
      <c r="EB122" s="29"/>
      <c r="EC122" s="29"/>
      <c r="ED122" s="29"/>
      <c r="EE122" s="29"/>
      <c r="EF122" s="29"/>
      <c r="EG122" s="29"/>
      <c r="EH122" s="29"/>
      <c r="EI122" s="29"/>
      <c r="EJ122" s="29"/>
      <c r="EK122" s="29"/>
      <c r="EL122" s="29"/>
      <c r="EM122" s="29"/>
      <c r="EN122" s="29"/>
      <c r="EO122" s="29"/>
      <c r="EP122" s="29"/>
      <c r="EQ122" s="29"/>
      <c r="ER122" s="29"/>
      <c r="ES122" s="29"/>
      <c r="ET122" s="29"/>
      <c r="EU122" s="29"/>
      <c r="EV122" s="29"/>
      <c r="EW122" s="29"/>
      <c r="EX122" s="29"/>
      <c r="EY122" s="29"/>
      <c r="EZ122" s="29"/>
      <c r="FA122" s="29"/>
      <c r="FB122" s="29"/>
      <c r="FC122" s="29"/>
      <c r="FD122" s="29"/>
      <c r="FE122" s="29"/>
      <c r="FF122" s="29"/>
      <c r="FG122" s="29"/>
      <c r="FH122" s="29"/>
      <c r="FI122" s="29"/>
      <c r="FJ122" s="29"/>
      <c r="FK122" s="29"/>
      <c r="FL122" s="29"/>
      <c r="FM122" s="29"/>
      <c r="FN122" s="29"/>
      <c r="FO122" s="29"/>
      <c r="FP122" s="29"/>
      <c r="FQ122" s="29"/>
      <c r="FR122" s="29"/>
      <c r="FS122" s="29"/>
      <c r="FT122" s="29"/>
      <c r="FU122" s="29"/>
      <c r="FV122" s="29"/>
      <c r="FW122" s="29"/>
      <c r="FX122" s="29"/>
      <c r="FY122" s="29"/>
      <c r="FZ122" s="29"/>
      <c r="GA122" s="29"/>
      <c r="GB122" s="29"/>
      <c r="GC122" s="29"/>
      <c r="GD122" s="29"/>
      <c r="GE122" s="29"/>
      <c r="GF122" s="29"/>
      <c r="GG122" s="29"/>
      <c r="GH122" s="29"/>
      <c r="GI122" s="29"/>
      <c r="GJ122" s="29"/>
      <c r="GK122" s="29"/>
      <c r="GL122" s="29"/>
      <c r="GM122" s="29"/>
      <c r="GN122" s="29"/>
      <c r="GO122" s="29"/>
      <c r="GP122" s="29"/>
      <c r="GQ122" s="29"/>
      <c r="GR122" s="29"/>
      <c r="GS122" s="29"/>
      <c r="GT122" s="29"/>
      <c r="GU122" s="29"/>
      <c r="GV122" s="29"/>
      <c r="GW122" s="29"/>
      <c r="GX122" s="29"/>
      <c r="GY122" s="29"/>
      <c r="GZ122" s="29"/>
      <c r="HA122" s="29"/>
      <c r="HB122" s="29"/>
      <c r="HC122" s="29"/>
      <c r="HD122" s="29"/>
      <c r="HE122" s="29"/>
      <c r="HF122" s="29"/>
      <c r="HG122" s="29"/>
      <c r="HH122" s="29"/>
      <c r="HI122" s="29"/>
      <c r="HJ122" s="29"/>
      <c r="HK122" s="29"/>
      <c r="HL122" s="29"/>
      <c r="HM122" s="29"/>
      <c r="HN122" s="29"/>
      <c r="HO122" s="29"/>
      <c r="HP122" s="29"/>
      <c r="HQ122" s="29"/>
      <c r="HR122" s="29"/>
      <c r="HS122" s="29"/>
      <c r="HT122" s="29"/>
      <c r="HU122" s="29"/>
      <c r="HV122" s="29"/>
      <c r="HW122" s="29"/>
      <c r="HX122" s="29"/>
      <c r="HY122" s="29"/>
      <c r="HZ122" s="29"/>
      <c r="IA122" s="29"/>
      <c r="IB122" s="29"/>
      <c r="IC122" s="29"/>
      <c r="ID122" s="29"/>
      <c r="IE122" s="29"/>
      <c r="IF122" s="29"/>
      <c r="IG122" s="29"/>
      <c r="IH122" s="29"/>
      <c r="II122" s="29"/>
      <c r="IJ122" s="29"/>
      <c r="IK122" s="29"/>
      <c r="IL122" s="29"/>
      <c r="IM122" s="29"/>
      <c r="IN122" s="29"/>
      <c r="IO122" s="29"/>
      <c r="IP122" s="29"/>
      <c r="IQ122" s="29"/>
    </row>
    <row r="123" spans="1:251" s="42" customFormat="1" ht="18.75" customHeight="1">
      <c r="A123" s="34"/>
      <c r="B123" s="50"/>
      <c r="C123" s="129" t="s">
        <v>256</v>
      </c>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8"/>
      <c r="AA123" s="132">
        <v>116732</v>
      </c>
      <c r="AB123" s="133"/>
      <c r="AC123" s="133"/>
      <c r="AD123" s="133"/>
      <c r="AE123" s="133"/>
      <c r="AF123" s="133"/>
      <c r="AG123" s="133"/>
      <c r="AH123" s="133"/>
      <c r="AI123" s="134"/>
      <c r="AJ123" s="132">
        <v>127692</v>
      </c>
      <c r="AK123" s="133"/>
      <c r="AL123" s="133"/>
      <c r="AM123" s="133"/>
      <c r="AN123" s="133"/>
      <c r="AO123" s="133"/>
      <c r="AP123" s="133"/>
      <c r="AQ123" s="133"/>
      <c r="AR123" s="134"/>
      <c r="AS123" s="135"/>
      <c r="AT123" s="136"/>
      <c r="AU123" s="136"/>
      <c r="AV123" s="136"/>
      <c r="AW123" s="136"/>
      <c r="AX123" s="137"/>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29"/>
      <c r="CK123" s="29"/>
      <c r="CL123" s="29"/>
      <c r="CM123" s="29"/>
      <c r="CN123" s="29"/>
      <c r="CO123" s="29"/>
      <c r="CP123" s="29"/>
      <c r="CQ123" s="29"/>
      <c r="CR123" s="29"/>
      <c r="CS123" s="29"/>
      <c r="CT123" s="29"/>
      <c r="CU123" s="29"/>
      <c r="CV123" s="29"/>
      <c r="CW123" s="29"/>
      <c r="CX123" s="29"/>
      <c r="CY123" s="29"/>
      <c r="CZ123" s="29"/>
      <c r="DA123" s="29"/>
      <c r="DB123" s="29"/>
      <c r="DC123" s="29"/>
      <c r="DD123" s="29"/>
      <c r="DE123" s="29"/>
      <c r="DF123" s="29"/>
      <c r="DG123" s="29"/>
      <c r="DH123" s="29"/>
      <c r="DI123" s="29"/>
      <c r="DJ123" s="29"/>
      <c r="DK123" s="29"/>
      <c r="DL123" s="29"/>
      <c r="DM123" s="29"/>
      <c r="DN123" s="29"/>
      <c r="DO123" s="29"/>
      <c r="DP123" s="29"/>
      <c r="DQ123" s="29"/>
      <c r="DR123" s="29"/>
      <c r="DS123" s="29"/>
      <c r="DT123" s="29"/>
      <c r="DU123" s="29"/>
      <c r="DV123" s="29"/>
      <c r="DW123" s="29"/>
      <c r="DX123" s="29"/>
      <c r="DY123" s="29"/>
      <c r="DZ123" s="29"/>
      <c r="EA123" s="29"/>
      <c r="EB123" s="29"/>
      <c r="EC123" s="29"/>
      <c r="ED123" s="29"/>
      <c r="EE123" s="29"/>
      <c r="EF123" s="29"/>
      <c r="EG123" s="29"/>
      <c r="EH123" s="29"/>
      <c r="EI123" s="29"/>
      <c r="EJ123" s="29"/>
      <c r="EK123" s="29"/>
      <c r="EL123" s="29"/>
      <c r="EM123" s="29"/>
      <c r="EN123" s="29"/>
      <c r="EO123" s="29"/>
      <c r="EP123" s="29"/>
      <c r="EQ123" s="29"/>
      <c r="ER123" s="29"/>
      <c r="ES123" s="29"/>
      <c r="ET123" s="29"/>
      <c r="EU123" s="29"/>
      <c r="EV123" s="29"/>
      <c r="EW123" s="29"/>
      <c r="EX123" s="29"/>
      <c r="EY123" s="29"/>
      <c r="EZ123" s="29"/>
      <c r="FA123" s="29"/>
      <c r="FB123" s="29"/>
      <c r="FC123" s="29"/>
      <c r="FD123" s="29"/>
      <c r="FE123" s="29"/>
      <c r="FF123" s="29"/>
      <c r="FG123" s="29"/>
      <c r="FH123" s="29"/>
      <c r="FI123" s="29"/>
      <c r="FJ123" s="29"/>
      <c r="FK123" s="29"/>
      <c r="FL123" s="29"/>
      <c r="FM123" s="29"/>
      <c r="FN123" s="29"/>
      <c r="FO123" s="29"/>
      <c r="FP123" s="29"/>
      <c r="FQ123" s="29"/>
      <c r="FR123" s="29"/>
      <c r="FS123" s="29"/>
      <c r="FT123" s="29"/>
      <c r="FU123" s="29"/>
      <c r="FV123" s="29"/>
      <c r="FW123" s="29"/>
      <c r="FX123" s="29"/>
      <c r="FY123" s="29"/>
      <c r="FZ123" s="29"/>
      <c r="GA123" s="29"/>
      <c r="GB123" s="29"/>
      <c r="GC123" s="29"/>
      <c r="GD123" s="29"/>
      <c r="GE123" s="29"/>
      <c r="GF123" s="29"/>
      <c r="GG123" s="29"/>
      <c r="GH123" s="29"/>
      <c r="GI123" s="29"/>
      <c r="GJ123" s="29"/>
      <c r="GK123" s="29"/>
      <c r="GL123" s="29"/>
      <c r="GM123" s="29"/>
      <c r="GN123" s="29"/>
      <c r="GO123" s="29"/>
      <c r="GP123" s="29"/>
      <c r="GQ123" s="29"/>
      <c r="GR123" s="29"/>
      <c r="GS123" s="29"/>
      <c r="GT123" s="29"/>
      <c r="GU123" s="29"/>
      <c r="GV123" s="29"/>
      <c r="GW123" s="29"/>
      <c r="GX123" s="29"/>
      <c r="GY123" s="29"/>
      <c r="GZ123" s="29"/>
      <c r="HA123" s="29"/>
      <c r="HB123" s="29"/>
      <c r="HC123" s="29"/>
      <c r="HD123" s="29"/>
      <c r="HE123" s="29"/>
      <c r="HF123" s="29"/>
      <c r="HG123" s="29"/>
      <c r="HH123" s="29"/>
      <c r="HI123" s="29"/>
      <c r="HJ123" s="29"/>
      <c r="HK123" s="29"/>
      <c r="HL123" s="29"/>
      <c r="HM123" s="29"/>
      <c r="HN123" s="29"/>
      <c r="HO123" s="29"/>
      <c r="HP123" s="29"/>
      <c r="HQ123" s="29"/>
      <c r="HR123" s="29"/>
      <c r="HS123" s="29"/>
      <c r="HT123" s="29"/>
      <c r="HU123" s="29"/>
      <c r="HV123" s="29"/>
      <c r="HW123" s="29"/>
      <c r="HX123" s="29"/>
      <c r="HY123" s="29"/>
      <c r="HZ123" s="29"/>
      <c r="IA123" s="29"/>
      <c r="IB123" s="29"/>
      <c r="IC123" s="29"/>
      <c r="ID123" s="29"/>
      <c r="IE123" s="29"/>
      <c r="IF123" s="29"/>
      <c r="IG123" s="29"/>
      <c r="IH123" s="29"/>
      <c r="II123" s="29"/>
      <c r="IJ123" s="29"/>
      <c r="IK123" s="29"/>
      <c r="IL123" s="29"/>
      <c r="IM123" s="29"/>
      <c r="IN123" s="29"/>
      <c r="IO123" s="29"/>
      <c r="IP123" s="29"/>
      <c r="IQ123" s="29"/>
    </row>
    <row r="124" spans="1:251" s="42" customFormat="1" ht="18.75" customHeight="1" thickBot="1">
      <c r="A124" s="43"/>
      <c r="B124" s="138" t="s">
        <v>244</v>
      </c>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40"/>
      <c r="AA124" s="141">
        <f>SUM($AA$123:$AA$123)</f>
        <v>116732</v>
      </c>
      <c r="AB124" s="142"/>
      <c r="AC124" s="142"/>
      <c r="AD124" s="142"/>
      <c r="AE124" s="142"/>
      <c r="AF124" s="142"/>
      <c r="AG124" s="142"/>
      <c r="AH124" s="142"/>
      <c r="AI124" s="143"/>
      <c r="AJ124" s="141">
        <f>SUM($AJ$123:$AJ$123)</f>
        <v>127692</v>
      </c>
      <c r="AK124" s="142"/>
      <c r="AL124" s="142"/>
      <c r="AM124" s="142"/>
      <c r="AN124" s="142"/>
      <c r="AO124" s="142"/>
      <c r="AP124" s="142"/>
      <c r="AQ124" s="142"/>
      <c r="AR124" s="143"/>
      <c r="AS124" s="144"/>
      <c r="AT124" s="145"/>
      <c r="AU124" s="145"/>
      <c r="AV124" s="145"/>
      <c r="AW124" s="145"/>
      <c r="AX124" s="146"/>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c r="CM124" s="29"/>
      <c r="CN124" s="29"/>
      <c r="CO124" s="29"/>
      <c r="CP124" s="29"/>
      <c r="CQ124" s="29"/>
      <c r="CR124" s="29"/>
      <c r="CS124" s="29"/>
      <c r="CT124" s="29"/>
      <c r="CU124" s="29"/>
      <c r="CV124" s="29"/>
      <c r="CW124" s="29"/>
      <c r="CX124" s="29"/>
      <c r="CY124" s="29"/>
      <c r="CZ124" s="29"/>
      <c r="DA124" s="29"/>
      <c r="DB124" s="29"/>
      <c r="DC124" s="29"/>
      <c r="DD124" s="29"/>
      <c r="DE124" s="29"/>
      <c r="DF124" s="29"/>
      <c r="DG124" s="29"/>
      <c r="DH124" s="29"/>
      <c r="DI124" s="29"/>
      <c r="DJ124" s="29"/>
      <c r="DK124" s="29"/>
      <c r="DL124" s="29"/>
      <c r="DM124" s="29"/>
      <c r="DN124" s="29"/>
      <c r="DO124" s="29"/>
      <c r="DP124" s="29"/>
      <c r="DQ124" s="29"/>
      <c r="DR124" s="29"/>
      <c r="DS124" s="29"/>
      <c r="DT124" s="29"/>
      <c r="DU124" s="29"/>
      <c r="DV124" s="29"/>
      <c r="DW124" s="29"/>
      <c r="DX124" s="29"/>
      <c r="DY124" s="29"/>
      <c r="DZ124" s="29"/>
      <c r="EA124" s="29"/>
      <c r="EB124" s="29"/>
      <c r="EC124" s="29"/>
      <c r="ED124" s="29"/>
      <c r="EE124" s="29"/>
      <c r="EF124" s="29"/>
      <c r="EG124" s="29"/>
      <c r="EH124" s="29"/>
      <c r="EI124" s="29"/>
      <c r="EJ124" s="29"/>
      <c r="EK124" s="29"/>
      <c r="EL124" s="29"/>
      <c r="EM124" s="29"/>
      <c r="EN124" s="29"/>
      <c r="EO124" s="29"/>
      <c r="EP124" s="29"/>
      <c r="EQ124" s="29"/>
      <c r="ER124" s="29"/>
      <c r="ES124" s="29"/>
      <c r="ET124" s="29"/>
      <c r="EU124" s="29"/>
      <c r="EV124" s="29"/>
      <c r="EW124" s="29"/>
      <c r="EX124" s="29"/>
      <c r="EY124" s="29"/>
      <c r="EZ124" s="29"/>
      <c r="FA124" s="29"/>
      <c r="FB124" s="29"/>
      <c r="FC124" s="29"/>
      <c r="FD124" s="29"/>
      <c r="FE124" s="29"/>
      <c r="FF124" s="29"/>
      <c r="FG124" s="29"/>
      <c r="FH124" s="29"/>
      <c r="FI124" s="29"/>
      <c r="FJ124" s="29"/>
      <c r="FK124" s="29"/>
      <c r="FL124" s="29"/>
      <c r="FM124" s="29"/>
      <c r="FN124" s="29"/>
      <c r="FO124" s="29"/>
      <c r="FP124" s="29"/>
      <c r="FQ124" s="29"/>
      <c r="FR124" s="29"/>
      <c r="FS124" s="29"/>
      <c r="FT124" s="29"/>
      <c r="FU124" s="29"/>
      <c r="FV124" s="29"/>
      <c r="FW124" s="29"/>
      <c r="FX124" s="29"/>
      <c r="FY124" s="29"/>
      <c r="FZ124" s="29"/>
      <c r="GA124" s="29"/>
      <c r="GB124" s="29"/>
      <c r="GC124" s="29"/>
      <c r="GD124" s="29"/>
      <c r="GE124" s="29"/>
      <c r="GF124" s="29"/>
      <c r="GG124" s="29"/>
      <c r="GH124" s="29"/>
      <c r="GI124" s="29"/>
      <c r="GJ124" s="29"/>
      <c r="GK124" s="29"/>
      <c r="GL124" s="29"/>
      <c r="GM124" s="29"/>
      <c r="GN124" s="29"/>
      <c r="GO124" s="29"/>
      <c r="GP124" s="29"/>
      <c r="GQ124" s="29"/>
      <c r="GR124" s="29"/>
      <c r="GS124" s="29"/>
      <c r="GT124" s="29"/>
      <c r="GU124" s="29"/>
      <c r="GV124" s="29"/>
      <c r="GW124" s="29"/>
      <c r="GX124" s="29"/>
      <c r="GY124" s="29"/>
      <c r="GZ124" s="29"/>
      <c r="HA124" s="29"/>
      <c r="HB124" s="29"/>
      <c r="HC124" s="29"/>
      <c r="HD124" s="29"/>
      <c r="HE124" s="29"/>
      <c r="HF124" s="29"/>
      <c r="HG124" s="29"/>
      <c r="HH124" s="29"/>
      <c r="HI124" s="29"/>
      <c r="HJ124" s="29"/>
      <c r="HK124" s="29"/>
      <c r="HL124" s="29"/>
      <c r="HM124" s="29"/>
      <c r="HN124" s="29"/>
      <c r="HO124" s="29"/>
      <c r="HP124" s="29"/>
      <c r="HQ124" s="29"/>
      <c r="HR124" s="29"/>
      <c r="HS124" s="29"/>
      <c r="HT124" s="29"/>
      <c r="HU124" s="29"/>
      <c r="HV124" s="29"/>
      <c r="HW124" s="29"/>
      <c r="HX124" s="29"/>
      <c r="HY124" s="29"/>
      <c r="HZ124" s="29"/>
      <c r="IA124" s="29"/>
      <c r="IB124" s="29"/>
      <c r="IC124" s="29"/>
      <c r="ID124" s="29"/>
      <c r="IE124" s="29"/>
      <c r="IF124" s="29"/>
      <c r="IG124" s="29"/>
      <c r="IH124" s="29"/>
      <c r="II124" s="29"/>
      <c r="IJ124" s="29"/>
      <c r="IK124" s="29"/>
      <c r="IL124" s="29"/>
      <c r="IM124" s="29"/>
      <c r="IN124" s="29"/>
      <c r="IO124" s="29"/>
      <c r="IP124" s="29"/>
      <c r="IQ124" s="29"/>
    </row>
    <row r="126" spans="1:251" ht="18.75">
      <c r="A126" s="28" t="s">
        <v>234</v>
      </c>
      <c r="AW126" s="30"/>
      <c r="AX126" s="31"/>
      <c r="AY126" s="30"/>
    </row>
    <row r="128" spans="1:251" ht="18.75">
      <c r="B128" s="109" t="s">
        <v>0</v>
      </c>
      <c r="C128" s="150"/>
      <c r="D128" s="150"/>
      <c r="E128" s="150"/>
      <c r="F128" s="150"/>
      <c r="G128" s="150"/>
      <c r="H128" s="150"/>
      <c r="I128" s="150"/>
      <c r="J128" s="150"/>
      <c r="K128" s="150"/>
      <c r="L128" s="150"/>
      <c r="M128" s="150"/>
      <c r="N128" s="150"/>
      <c r="O128" s="150"/>
      <c r="P128" s="150"/>
      <c r="Q128" s="150"/>
      <c r="R128" s="150"/>
      <c r="S128" s="150"/>
      <c r="T128" s="150"/>
      <c r="U128" s="150"/>
      <c r="V128" s="150"/>
      <c r="W128" s="150"/>
      <c r="X128" s="150"/>
      <c r="Y128" s="150"/>
      <c r="Z128" s="150"/>
      <c r="AA128" s="150"/>
      <c r="AB128" s="150"/>
      <c r="AC128" s="150"/>
      <c r="AD128" s="150"/>
      <c r="AE128" s="150"/>
      <c r="AF128" s="150"/>
      <c r="AG128" s="150"/>
      <c r="AH128" s="150"/>
      <c r="AI128" s="150"/>
      <c r="AJ128" s="150"/>
      <c r="AK128" s="150"/>
      <c r="AL128" s="150"/>
      <c r="AM128" s="150"/>
      <c r="AN128" s="150"/>
      <c r="AO128" s="150"/>
      <c r="AP128" s="150"/>
      <c r="AQ128" s="150"/>
      <c r="AR128" s="150"/>
      <c r="AS128" s="150"/>
      <c r="AT128" s="150"/>
      <c r="AU128" s="150"/>
      <c r="AV128" s="150"/>
      <c r="AW128" s="150"/>
      <c r="AX128" s="150"/>
    </row>
    <row r="129" spans="1:113">
      <c r="Z129" s="32"/>
      <c r="AD129" s="32"/>
      <c r="AE129" s="32"/>
      <c r="AF129" s="32"/>
      <c r="AG129" s="32"/>
      <c r="AH129" s="32"/>
      <c r="AI129" s="32"/>
      <c r="AO129" s="32"/>
    </row>
    <row r="130" spans="1:113" ht="13.5" thickBot="1">
      <c r="Z130" s="32"/>
      <c r="AD130" s="32"/>
      <c r="AE130" s="32"/>
      <c r="AF130" s="32"/>
      <c r="AG130" s="32"/>
      <c r="AH130" s="32"/>
      <c r="AI130" s="32"/>
      <c r="AO130" s="32"/>
      <c r="DI130" s="26"/>
    </row>
    <row r="131" spans="1:113" ht="24.75" customHeight="1" thickBot="1">
      <c r="B131" s="111" t="s">
        <v>235</v>
      </c>
      <c r="C131" s="112"/>
      <c r="D131" s="112"/>
      <c r="E131" s="112"/>
      <c r="F131" s="112"/>
      <c r="G131" s="112"/>
      <c r="H131" s="113" t="s">
        <v>257</v>
      </c>
      <c r="I131" s="114"/>
      <c r="J131" s="114"/>
      <c r="K131" s="114"/>
      <c r="L131" s="114"/>
      <c r="M131" s="114"/>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5"/>
      <c r="DI131" s="26"/>
    </row>
    <row r="132" spans="1:113" ht="14.25">
      <c r="B132" s="33"/>
      <c r="C132" s="33"/>
      <c r="D132" s="33"/>
      <c r="E132" s="33"/>
      <c r="F132" s="33"/>
      <c r="G132" s="33"/>
      <c r="H132" s="34"/>
      <c r="I132" s="34"/>
      <c r="J132" s="34"/>
      <c r="K132" s="34"/>
      <c r="L132" s="35"/>
      <c r="M132" s="35"/>
      <c r="N132" s="35"/>
      <c r="O132" s="35"/>
      <c r="P132" s="34"/>
      <c r="Q132" s="34"/>
      <c r="R132" s="34"/>
      <c r="S132" s="34"/>
      <c r="T132" s="34"/>
      <c r="U132" s="34"/>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DI132" s="26"/>
    </row>
    <row r="133" spans="1:113" ht="15" thickBot="1">
      <c r="A133" s="37"/>
      <c r="B133" s="36" t="s">
        <v>237</v>
      </c>
      <c r="C133" s="34"/>
      <c r="D133" s="34"/>
      <c r="E133" s="34"/>
      <c r="F133" s="34"/>
      <c r="G133" s="34"/>
      <c r="H133" s="34"/>
      <c r="I133" s="34"/>
      <c r="J133" s="34"/>
      <c r="K133" s="34"/>
      <c r="L133" s="35"/>
      <c r="M133" s="35"/>
      <c r="N133" s="35"/>
      <c r="O133" s="35"/>
      <c r="P133" s="34"/>
      <c r="Q133" s="34"/>
      <c r="R133" s="34"/>
      <c r="S133" s="34"/>
      <c r="T133" s="34"/>
      <c r="U133" s="34"/>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DI133" s="26"/>
    </row>
    <row r="134" spans="1:113" ht="14.25">
      <c r="A134" s="34"/>
      <c r="B134" s="38"/>
      <c r="C134" s="33"/>
      <c r="D134" s="33"/>
      <c r="E134" s="33"/>
      <c r="F134" s="33"/>
      <c r="G134" s="33"/>
      <c r="H134" s="33"/>
      <c r="I134" s="33"/>
      <c r="J134" s="33"/>
      <c r="K134" s="33"/>
      <c r="L134" s="39"/>
      <c r="M134" s="39"/>
      <c r="N134" s="39"/>
      <c r="O134" s="39"/>
      <c r="P134" s="33"/>
      <c r="Q134" s="33"/>
      <c r="R134" s="33"/>
      <c r="S134" s="33"/>
      <c r="T134" s="33"/>
      <c r="U134" s="33"/>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1"/>
    </row>
    <row r="135" spans="1:113" ht="12" customHeight="1">
      <c r="A135" s="34"/>
      <c r="B135" s="116" t="s">
        <v>1131</v>
      </c>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J135" s="117"/>
      <c r="AK135" s="117"/>
      <c r="AL135" s="117"/>
      <c r="AM135" s="117"/>
      <c r="AN135" s="117"/>
      <c r="AO135" s="117"/>
      <c r="AP135" s="117"/>
      <c r="AQ135" s="117"/>
      <c r="AR135" s="117"/>
      <c r="AS135" s="117"/>
      <c r="AT135" s="117"/>
      <c r="AU135" s="117"/>
      <c r="AV135" s="117"/>
      <c r="AW135" s="117"/>
      <c r="AX135" s="118"/>
    </row>
    <row r="136" spans="1:113" ht="12" customHeight="1">
      <c r="A136" s="34"/>
      <c r="B136" s="116"/>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8"/>
      <c r="BC136" s="42"/>
    </row>
    <row r="137" spans="1:113" ht="12" customHeight="1">
      <c r="A137" s="34"/>
      <c r="B137" s="116"/>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8"/>
    </row>
    <row r="138" spans="1:113" ht="12" customHeight="1">
      <c r="A138" s="34"/>
      <c r="B138" s="116"/>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8"/>
    </row>
    <row r="139" spans="1:113" ht="12" customHeight="1">
      <c r="A139" s="34"/>
      <c r="B139" s="116"/>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7"/>
      <c r="AN139" s="117"/>
      <c r="AO139" s="117"/>
      <c r="AP139" s="117"/>
      <c r="AQ139" s="117"/>
      <c r="AR139" s="117"/>
      <c r="AS139" s="117"/>
      <c r="AT139" s="117"/>
      <c r="AU139" s="117"/>
      <c r="AV139" s="117"/>
      <c r="AW139" s="117"/>
      <c r="AX139" s="118"/>
    </row>
    <row r="140" spans="1:113" ht="15" thickBot="1">
      <c r="A140" s="43"/>
      <c r="B140" s="44"/>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6"/>
    </row>
    <row r="141" spans="1:113">
      <c r="B141" s="47"/>
    </row>
    <row r="142" spans="1:113" ht="15" thickBot="1">
      <c r="A142" s="37"/>
      <c r="B142" s="36" t="s">
        <v>238</v>
      </c>
      <c r="C142" s="34"/>
      <c r="D142" s="34"/>
      <c r="E142" s="34"/>
      <c r="F142" s="34"/>
      <c r="G142" s="34"/>
      <c r="H142" s="34"/>
      <c r="I142" s="34"/>
      <c r="J142" s="34"/>
      <c r="K142" s="34"/>
      <c r="L142" s="35"/>
      <c r="M142" s="35"/>
      <c r="N142" s="35"/>
      <c r="O142" s="35"/>
      <c r="P142" s="34"/>
      <c r="Q142" s="34"/>
      <c r="R142" s="34"/>
      <c r="S142" s="34"/>
      <c r="T142" s="34"/>
      <c r="U142" s="34"/>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DI142" s="26"/>
    </row>
    <row r="143" spans="1:113" ht="14.25">
      <c r="A143" s="34"/>
      <c r="B143" s="38"/>
      <c r="C143" s="33"/>
      <c r="D143" s="33"/>
      <c r="E143" s="33"/>
      <c r="F143" s="33"/>
      <c r="G143" s="33"/>
      <c r="H143" s="33"/>
      <c r="I143" s="33"/>
      <c r="J143" s="33"/>
      <c r="K143" s="33"/>
      <c r="L143" s="39"/>
      <c r="M143" s="39"/>
      <c r="N143" s="39"/>
      <c r="O143" s="39"/>
      <c r="P143" s="33"/>
      <c r="Q143" s="33"/>
      <c r="R143" s="33"/>
      <c r="S143" s="33"/>
      <c r="T143" s="33"/>
      <c r="U143" s="33"/>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1"/>
    </row>
    <row r="144" spans="1:113" ht="12" customHeight="1">
      <c r="A144" s="34"/>
      <c r="B144" s="116" t="s">
        <v>258</v>
      </c>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c r="AM144" s="117"/>
      <c r="AN144" s="117"/>
      <c r="AO144" s="117"/>
      <c r="AP144" s="117"/>
      <c r="AQ144" s="117"/>
      <c r="AR144" s="117"/>
      <c r="AS144" s="117"/>
      <c r="AT144" s="117"/>
      <c r="AU144" s="117"/>
      <c r="AV144" s="117"/>
      <c r="AW144" s="117"/>
      <c r="AX144" s="118"/>
    </row>
    <row r="145" spans="1:55" ht="12" customHeight="1">
      <c r="A145" s="34"/>
      <c r="B145" s="116"/>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c r="AM145" s="117"/>
      <c r="AN145" s="117"/>
      <c r="AO145" s="117"/>
      <c r="AP145" s="117"/>
      <c r="AQ145" s="117"/>
      <c r="AR145" s="117"/>
      <c r="AS145" s="117"/>
      <c r="AT145" s="117"/>
      <c r="AU145" s="117"/>
      <c r="AV145" s="117"/>
      <c r="AW145" s="117"/>
      <c r="AX145" s="118"/>
    </row>
    <row r="146" spans="1:55" ht="12" customHeight="1">
      <c r="A146" s="34"/>
      <c r="B146" s="116"/>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J146" s="117"/>
      <c r="AK146" s="117"/>
      <c r="AL146" s="117"/>
      <c r="AM146" s="117"/>
      <c r="AN146" s="117"/>
      <c r="AO146" s="117"/>
      <c r="AP146" s="117"/>
      <c r="AQ146" s="117"/>
      <c r="AR146" s="117"/>
      <c r="AS146" s="117"/>
      <c r="AT146" s="117"/>
      <c r="AU146" s="117"/>
      <c r="AV146" s="117"/>
      <c r="AW146" s="117"/>
      <c r="AX146" s="118"/>
    </row>
    <row r="147" spans="1:55" ht="12" customHeight="1">
      <c r="A147" s="34"/>
      <c r="B147" s="116"/>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7"/>
      <c r="AN147" s="117"/>
      <c r="AO147" s="117"/>
      <c r="AP147" s="117"/>
      <c r="AQ147" s="117"/>
      <c r="AR147" s="117"/>
      <c r="AS147" s="117"/>
      <c r="AT147" s="117"/>
      <c r="AU147" s="117"/>
      <c r="AV147" s="117"/>
      <c r="AW147" s="117"/>
      <c r="AX147" s="118"/>
    </row>
    <row r="148" spans="1:55" ht="12" customHeight="1">
      <c r="A148" s="34"/>
      <c r="B148" s="116"/>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c r="AM148" s="117"/>
      <c r="AN148" s="117"/>
      <c r="AO148" s="117"/>
      <c r="AP148" s="117"/>
      <c r="AQ148" s="117"/>
      <c r="AR148" s="117"/>
      <c r="AS148" s="117"/>
      <c r="AT148" s="117"/>
      <c r="AU148" s="117"/>
      <c r="AV148" s="117"/>
      <c r="AW148" s="117"/>
      <c r="AX148" s="118"/>
    </row>
    <row r="149" spans="1:55" ht="12" customHeight="1">
      <c r="A149" s="34"/>
      <c r="B149" s="116"/>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c r="AC149" s="117"/>
      <c r="AD149" s="117"/>
      <c r="AE149" s="117"/>
      <c r="AF149" s="117"/>
      <c r="AG149" s="117"/>
      <c r="AH149" s="117"/>
      <c r="AI149" s="117"/>
      <c r="AJ149" s="117"/>
      <c r="AK149" s="117"/>
      <c r="AL149" s="117"/>
      <c r="AM149" s="117"/>
      <c r="AN149" s="117"/>
      <c r="AO149" s="117"/>
      <c r="AP149" s="117"/>
      <c r="AQ149" s="117"/>
      <c r="AR149" s="117"/>
      <c r="AS149" s="117"/>
      <c r="AT149" s="117"/>
      <c r="AU149" s="117"/>
      <c r="AV149" s="117"/>
      <c r="AW149" s="117"/>
      <c r="AX149" s="118"/>
    </row>
    <row r="150" spans="1:55" ht="12" customHeight="1">
      <c r="A150" s="34"/>
      <c r="B150" s="116"/>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7"/>
      <c r="AN150" s="117"/>
      <c r="AO150" s="117"/>
      <c r="AP150" s="117"/>
      <c r="AQ150" s="117"/>
      <c r="AR150" s="117"/>
      <c r="AS150" s="117"/>
      <c r="AT150" s="117"/>
      <c r="AU150" s="117"/>
      <c r="AV150" s="117"/>
      <c r="AW150" s="117"/>
      <c r="AX150" s="118"/>
    </row>
    <row r="151" spans="1:55" ht="12" customHeight="1">
      <c r="A151" s="34"/>
      <c r="B151" s="116"/>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7"/>
      <c r="AN151" s="117"/>
      <c r="AO151" s="117"/>
      <c r="AP151" s="117"/>
      <c r="AQ151" s="117"/>
      <c r="AR151" s="117"/>
      <c r="AS151" s="117"/>
      <c r="AT151" s="117"/>
      <c r="AU151" s="117"/>
      <c r="AV151" s="117"/>
      <c r="AW151" s="117"/>
      <c r="AX151" s="118"/>
    </row>
    <row r="152" spans="1:55" ht="12" customHeight="1">
      <c r="A152" s="34"/>
      <c r="B152" s="116"/>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7"/>
      <c r="AN152" s="117"/>
      <c r="AO152" s="117"/>
      <c r="AP152" s="117"/>
      <c r="AQ152" s="117"/>
      <c r="AR152" s="117"/>
      <c r="AS152" s="117"/>
      <c r="AT152" s="117"/>
      <c r="AU152" s="117"/>
      <c r="AV152" s="117"/>
      <c r="AW152" s="117"/>
      <c r="AX152" s="118"/>
    </row>
    <row r="153" spans="1:55" ht="12" customHeight="1">
      <c r="A153" s="34"/>
      <c r="B153" s="116"/>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c r="AM153" s="117"/>
      <c r="AN153" s="117"/>
      <c r="AO153" s="117"/>
      <c r="AP153" s="117"/>
      <c r="AQ153" s="117"/>
      <c r="AR153" s="117"/>
      <c r="AS153" s="117"/>
      <c r="AT153" s="117"/>
      <c r="AU153" s="117"/>
      <c r="AV153" s="117"/>
      <c r="AW153" s="117"/>
      <c r="AX153" s="118"/>
    </row>
    <row r="154" spans="1:55" ht="12" customHeight="1">
      <c r="A154" s="34"/>
      <c r="B154" s="116"/>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7"/>
      <c r="AN154" s="117"/>
      <c r="AO154" s="117"/>
      <c r="AP154" s="117"/>
      <c r="AQ154" s="117"/>
      <c r="AR154" s="117"/>
      <c r="AS154" s="117"/>
      <c r="AT154" s="117"/>
      <c r="AU154" s="117"/>
      <c r="AV154" s="117"/>
      <c r="AW154" s="117"/>
      <c r="AX154" s="118"/>
    </row>
    <row r="155" spans="1:55" ht="12" customHeight="1">
      <c r="A155" s="34"/>
      <c r="B155" s="116"/>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7"/>
      <c r="AN155" s="117"/>
      <c r="AO155" s="117"/>
      <c r="AP155" s="117"/>
      <c r="AQ155" s="117"/>
      <c r="AR155" s="117"/>
      <c r="AS155" s="117"/>
      <c r="AT155" s="117"/>
      <c r="AU155" s="117"/>
      <c r="AV155" s="117"/>
      <c r="AW155" s="117"/>
      <c r="AX155" s="118"/>
    </row>
    <row r="156" spans="1:55" ht="12" customHeight="1">
      <c r="A156" s="34"/>
      <c r="B156" s="116"/>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c r="AV156" s="117"/>
      <c r="AW156" s="117"/>
      <c r="AX156" s="118"/>
      <c r="BC156" s="42"/>
    </row>
    <row r="157" spans="1:55" ht="12" customHeight="1">
      <c r="A157" s="34"/>
      <c r="B157" s="116"/>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7"/>
      <c r="AN157" s="117"/>
      <c r="AO157" s="117"/>
      <c r="AP157" s="117"/>
      <c r="AQ157" s="117"/>
      <c r="AR157" s="117"/>
      <c r="AS157" s="117"/>
      <c r="AT157" s="117"/>
      <c r="AU157" s="117"/>
      <c r="AV157" s="117"/>
      <c r="AW157" s="117"/>
      <c r="AX157" s="118"/>
    </row>
    <row r="158" spans="1:55" ht="12" customHeight="1">
      <c r="A158" s="34"/>
      <c r="B158" s="116"/>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c r="AM158" s="117"/>
      <c r="AN158" s="117"/>
      <c r="AO158" s="117"/>
      <c r="AP158" s="117"/>
      <c r="AQ158" s="117"/>
      <c r="AR158" s="117"/>
      <c r="AS158" s="117"/>
      <c r="AT158" s="117"/>
      <c r="AU158" s="117"/>
      <c r="AV158" s="117"/>
      <c r="AW158" s="117"/>
      <c r="AX158" s="118"/>
    </row>
    <row r="159" spans="1:55" ht="12" customHeight="1">
      <c r="A159" s="34"/>
      <c r="B159" s="116"/>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c r="AC159" s="117"/>
      <c r="AD159" s="117"/>
      <c r="AE159" s="117"/>
      <c r="AF159" s="117"/>
      <c r="AG159" s="117"/>
      <c r="AH159" s="117"/>
      <c r="AI159" s="117"/>
      <c r="AJ159" s="117"/>
      <c r="AK159" s="117"/>
      <c r="AL159" s="117"/>
      <c r="AM159" s="117"/>
      <c r="AN159" s="117"/>
      <c r="AO159" s="117"/>
      <c r="AP159" s="117"/>
      <c r="AQ159" s="117"/>
      <c r="AR159" s="117"/>
      <c r="AS159" s="117"/>
      <c r="AT159" s="117"/>
      <c r="AU159" s="117"/>
      <c r="AV159" s="117"/>
      <c r="AW159" s="117"/>
      <c r="AX159" s="118"/>
    </row>
    <row r="160" spans="1:55" ht="15" thickBot="1">
      <c r="A160" s="43"/>
      <c r="B160" s="44"/>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6"/>
    </row>
    <row r="161" spans="1:251">
      <c r="B161" s="47"/>
    </row>
    <row r="162" spans="1:251" ht="14.25">
      <c r="B162" s="36" t="s">
        <v>240</v>
      </c>
      <c r="C162" s="34"/>
      <c r="D162" s="34"/>
      <c r="E162" s="34"/>
      <c r="F162" s="34"/>
      <c r="G162" s="34"/>
      <c r="H162" s="34"/>
      <c r="I162" s="34"/>
      <c r="J162" s="34"/>
      <c r="K162" s="34"/>
      <c r="L162" s="35"/>
      <c r="M162" s="35"/>
      <c r="N162" s="35"/>
      <c r="O162" s="35"/>
      <c r="P162" s="34"/>
      <c r="Q162" s="34"/>
      <c r="R162" s="34"/>
      <c r="S162" s="34"/>
      <c r="T162" s="34"/>
      <c r="U162" s="34"/>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row>
    <row r="163" spans="1:251" ht="15" thickBot="1">
      <c r="B163" s="34"/>
      <c r="C163" s="34"/>
      <c r="D163" s="34"/>
      <c r="E163" s="34"/>
      <c r="F163" s="34"/>
      <c r="G163" s="34"/>
      <c r="H163" s="34"/>
      <c r="I163" s="34"/>
      <c r="J163" s="34"/>
      <c r="K163" s="34"/>
      <c r="L163" s="35"/>
      <c r="M163" s="35"/>
      <c r="N163" s="35"/>
      <c r="O163" s="35"/>
      <c r="P163" s="34"/>
      <c r="Q163" s="34"/>
      <c r="R163" s="34"/>
      <c r="S163" s="34"/>
      <c r="T163" s="34"/>
      <c r="U163" s="34"/>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48" t="s">
        <v>241</v>
      </c>
    </row>
    <row r="164" spans="1:251" s="42" customFormat="1" ht="13.5" customHeight="1">
      <c r="A164" s="34"/>
      <c r="B164" s="119" t="s">
        <v>242</v>
      </c>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1"/>
      <c r="AA164" s="125" t="s">
        <v>1062</v>
      </c>
      <c r="AB164" s="120"/>
      <c r="AC164" s="120"/>
      <c r="AD164" s="120"/>
      <c r="AE164" s="120"/>
      <c r="AF164" s="120"/>
      <c r="AG164" s="120"/>
      <c r="AH164" s="120"/>
      <c r="AI164" s="121"/>
      <c r="AJ164" s="125" t="s">
        <v>1063</v>
      </c>
      <c r="AK164" s="120"/>
      <c r="AL164" s="120"/>
      <c r="AM164" s="120"/>
      <c r="AN164" s="120"/>
      <c r="AO164" s="120"/>
      <c r="AP164" s="120"/>
      <c r="AQ164" s="120"/>
      <c r="AR164" s="121"/>
      <c r="AS164" s="125" t="s">
        <v>243</v>
      </c>
      <c r="AT164" s="120"/>
      <c r="AU164" s="120"/>
      <c r="AV164" s="120"/>
      <c r="AW164" s="120"/>
      <c r="AX164" s="127"/>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29"/>
      <c r="DR164" s="29"/>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E164" s="29"/>
      <c r="FF164" s="29"/>
      <c r="FG164" s="29"/>
      <c r="FH164" s="29"/>
      <c r="FI164" s="29"/>
      <c r="FJ164" s="29"/>
      <c r="FK164" s="29"/>
      <c r="FL164" s="29"/>
      <c r="FM164" s="29"/>
      <c r="FN164" s="29"/>
      <c r="FO164" s="29"/>
      <c r="FP164" s="29"/>
      <c r="FQ164" s="29"/>
      <c r="FR164" s="29"/>
      <c r="FS164" s="29"/>
      <c r="FT164" s="29"/>
      <c r="FU164" s="29"/>
      <c r="FV164" s="29"/>
      <c r="FW164" s="29"/>
      <c r="FX164" s="29"/>
      <c r="FY164" s="29"/>
      <c r="FZ164" s="29"/>
      <c r="GA164" s="29"/>
      <c r="GB164" s="29"/>
      <c r="GC164" s="29"/>
      <c r="GD164" s="29"/>
      <c r="GE164" s="29"/>
      <c r="GF164" s="29"/>
      <c r="GG164" s="29"/>
      <c r="GH164" s="29"/>
      <c r="GI164" s="29"/>
      <c r="GJ164" s="29"/>
      <c r="GK164" s="29"/>
      <c r="GL164" s="29"/>
      <c r="GM164" s="29"/>
      <c r="GN164" s="29"/>
      <c r="GO164" s="29"/>
      <c r="GP164" s="29"/>
      <c r="GQ164" s="29"/>
      <c r="GR164" s="29"/>
      <c r="GS164" s="29"/>
      <c r="GT164" s="29"/>
      <c r="GU164" s="29"/>
      <c r="GV164" s="29"/>
      <c r="GW164" s="29"/>
      <c r="GX164" s="29"/>
      <c r="GY164" s="29"/>
      <c r="GZ164" s="29"/>
      <c r="HA164" s="29"/>
      <c r="HB164" s="29"/>
      <c r="HC164" s="29"/>
      <c r="HD164" s="29"/>
      <c r="HE164" s="29"/>
      <c r="HF164" s="29"/>
      <c r="HG164" s="29"/>
      <c r="HH164" s="29"/>
      <c r="HI164" s="29"/>
      <c r="HJ164" s="29"/>
      <c r="HK164" s="29"/>
      <c r="HL164" s="29"/>
      <c r="HM164" s="29"/>
      <c r="HN164" s="29"/>
      <c r="HO164" s="29"/>
      <c r="HP164" s="29"/>
      <c r="HQ164" s="29"/>
      <c r="HR164" s="29"/>
      <c r="HS164" s="29"/>
      <c r="HT164" s="29"/>
      <c r="HU164" s="29"/>
      <c r="HV164" s="29"/>
      <c r="HW164" s="29"/>
      <c r="HX164" s="29"/>
      <c r="HY164" s="29"/>
      <c r="HZ164" s="29"/>
      <c r="IA164" s="29"/>
      <c r="IB164" s="29"/>
      <c r="IC164" s="29"/>
      <c r="ID164" s="29"/>
      <c r="IE164" s="29"/>
      <c r="IF164" s="29"/>
      <c r="IG164" s="29"/>
      <c r="IH164" s="29"/>
      <c r="II164" s="29"/>
      <c r="IJ164" s="29"/>
      <c r="IK164" s="29"/>
      <c r="IL164" s="29"/>
      <c r="IM164" s="29"/>
      <c r="IN164" s="29"/>
      <c r="IO164" s="29"/>
      <c r="IP164" s="29"/>
      <c r="IQ164" s="29"/>
    </row>
    <row r="165" spans="1:251" s="42" customFormat="1" ht="13.5">
      <c r="A165" s="34"/>
      <c r="B165" s="122"/>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4"/>
      <c r="AA165" s="126"/>
      <c r="AB165" s="123"/>
      <c r="AC165" s="123"/>
      <c r="AD165" s="123"/>
      <c r="AE165" s="123"/>
      <c r="AF165" s="123"/>
      <c r="AG165" s="123"/>
      <c r="AH165" s="123"/>
      <c r="AI165" s="124"/>
      <c r="AJ165" s="126"/>
      <c r="AK165" s="123"/>
      <c r="AL165" s="123"/>
      <c r="AM165" s="123"/>
      <c r="AN165" s="123"/>
      <c r="AO165" s="123"/>
      <c r="AP165" s="123"/>
      <c r="AQ165" s="123"/>
      <c r="AR165" s="124"/>
      <c r="AS165" s="126"/>
      <c r="AT165" s="123"/>
      <c r="AU165" s="123"/>
      <c r="AV165" s="123"/>
      <c r="AW165" s="123"/>
      <c r="AX165" s="128"/>
      <c r="AY165" s="29"/>
      <c r="AZ165" s="29"/>
      <c r="BA165" s="29"/>
      <c r="BB165" s="65"/>
      <c r="BC165" s="4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29"/>
      <c r="CK165" s="29"/>
      <c r="CL165" s="29"/>
      <c r="CM165" s="29"/>
      <c r="CN165" s="29"/>
      <c r="CO165" s="29"/>
      <c r="CP165" s="29"/>
      <c r="CQ165" s="29"/>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29"/>
      <c r="DR165" s="29"/>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29"/>
      <c r="EP165" s="29"/>
      <c r="EQ165" s="29"/>
      <c r="ER165" s="29"/>
      <c r="ES165" s="29"/>
      <c r="ET165" s="29"/>
      <c r="EU165" s="29"/>
      <c r="EV165" s="29"/>
      <c r="EW165" s="29"/>
      <c r="EX165" s="29"/>
      <c r="EY165" s="29"/>
      <c r="EZ165" s="29"/>
      <c r="FA165" s="29"/>
      <c r="FB165" s="29"/>
      <c r="FC165" s="29"/>
      <c r="FD165" s="29"/>
      <c r="FE165" s="29"/>
      <c r="FF165" s="29"/>
      <c r="FG165" s="29"/>
      <c r="FH165" s="29"/>
      <c r="FI165" s="29"/>
      <c r="FJ165" s="29"/>
      <c r="FK165" s="29"/>
      <c r="FL165" s="29"/>
      <c r="FM165" s="29"/>
      <c r="FN165" s="29"/>
      <c r="FO165" s="29"/>
      <c r="FP165" s="29"/>
      <c r="FQ165" s="29"/>
      <c r="FR165" s="29"/>
      <c r="FS165" s="29"/>
      <c r="FT165" s="29"/>
      <c r="FU165" s="29"/>
      <c r="FV165" s="29"/>
      <c r="FW165" s="29"/>
      <c r="FX165" s="29"/>
      <c r="FY165" s="29"/>
      <c r="FZ165" s="29"/>
      <c r="GA165" s="29"/>
      <c r="GB165" s="29"/>
      <c r="GC165" s="29"/>
      <c r="GD165" s="29"/>
      <c r="GE165" s="29"/>
      <c r="GF165" s="29"/>
      <c r="GG165" s="29"/>
      <c r="GH165" s="29"/>
      <c r="GI165" s="29"/>
      <c r="GJ165" s="29"/>
      <c r="GK165" s="29"/>
      <c r="GL165" s="29"/>
      <c r="GM165" s="29"/>
      <c r="GN165" s="29"/>
      <c r="GO165" s="29"/>
      <c r="GP165" s="29"/>
      <c r="GQ165" s="29"/>
      <c r="GR165" s="29"/>
      <c r="GS165" s="29"/>
      <c r="GT165" s="29"/>
      <c r="GU165" s="29"/>
      <c r="GV165" s="29"/>
      <c r="GW165" s="29"/>
      <c r="GX165" s="29"/>
      <c r="GY165" s="29"/>
      <c r="GZ165" s="29"/>
      <c r="HA165" s="29"/>
      <c r="HB165" s="29"/>
      <c r="HC165" s="29"/>
      <c r="HD165" s="29"/>
      <c r="HE165" s="29"/>
      <c r="HF165" s="29"/>
      <c r="HG165" s="29"/>
      <c r="HH165" s="29"/>
      <c r="HI165" s="29"/>
      <c r="HJ165" s="29"/>
      <c r="HK165" s="29"/>
      <c r="HL165" s="29"/>
      <c r="HM165" s="29"/>
      <c r="HN165" s="29"/>
      <c r="HO165" s="29"/>
      <c r="HP165" s="29"/>
      <c r="HQ165" s="29"/>
      <c r="HR165" s="29"/>
      <c r="HS165" s="29"/>
      <c r="HT165" s="29"/>
      <c r="HU165" s="29"/>
      <c r="HV165" s="29"/>
      <c r="HW165" s="29"/>
      <c r="HX165" s="29"/>
      <c r="HY165" s="29"/>
      <c r="HZ165" s="29"/>
      <c r="IA165" s="29"/>
      <c r="IB165" s="29"/>
      <c r="IC165" s="29"/>
      <c r="ID165" s="29"/>
      <c r="IE165" s="29"/>
      <c r="IF165" s="29"/>
      <c r="IG165" s="29"/>
      <c r="IH165" s="29"/>
      <c r="II165" s="29"/>
      <c r="IJ165" s="29"/>
      <c r="IK165" s="29"/>
      <c r="IL165" s="29"/>
      <c r="IM165" s="29"/>
      <c r="IN165" s="29"/>
      <c r="IO165" s="29"/>
      <c r="IP165" s="29"/>
      <c r="IQ165" s="29"/>
    </row>
    <row r="166" spans="1:251" s="42" customFormat="1" ht="18.75" customHeight="1">
      <c r="A166" s="34"/>
      <c r="B166" s="50"/>
      <c r="C166" s="129" t="s">
        <v>259</v>
      </c>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8"/>
      <c r="AA166" s="132">
        <v>1219954</v>
      </c>
      <c r="AB166" s="133"/>
      <c r="AC166" s="133"/>
      <c r="AD166" s="133"/>
      <c r="AE166" s="133"/>
      <c r="AF166" s="133"/>
      <c r="AG166" s="133"/>
      <c r="AH166" s="133"/>
      <c r="AI166" s="134"/>
      <c r="AJ166" s="132">
        <v>1230397</v>
      </c>
      <c r="AK166" s="133"/>
      <c r="AL166" s="133"/>
      <c r="AM166" s="133"/>
      <c r="AN166" s="133"/>
      <c r="AO166" s="133"/>
      <c r="AP166" s="133"/>
      <c r="AQ166" s="133"/>
      <c r="AR166" s="134"/>
      <c r="AS166" s="135"/>
      <c r="AT166" s="136"/>
      <c r="AU166" s="136"/>
      <c r="AV166" s="136"/>
      <c r="AW166" s="136"/>
      <c r="AX166" s="137"/>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c r="CH166" s="29"/>
      <c r="CI166" s="29"/>
      <c r="CJ166" s="29"/>
      <c r="CK166" s="29"/>
      <c r="CL166" s="29"/>
      <c r="CM166" s="29"/>
      <c r="CN166" s="29"/>
      <c r="CO166" s="29"/>
      <c r="CP166" s="29"/>
      <c r="CQ166" s="29"/>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29"/>
      <c r="DR166" s="29"/>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29"/>
      <c r="EP166" s="29"/>
      <c r="EQ166" s="29"/>
      <c r="ER166" s="29"/>
      <c r="ES166" s="29"/>
      <c r="ET166" s="29"/>
      <c r="EU166" s="29"/>
      <c r="EV166" s="29"/>
      <c r="EW166" s="29"/>
      <c r="EX166" s="29"/>
      <c r="EY166" s="29"/>
      <c r="EZ166" s="29"/>
      <c r="FA166" s="29"/>
      <c r="FB166" s="29"/>
      <c r="FC166" s="29"/>
      <c r="FD166" s="29"/>
      <c r="FE166" s="29"/>
      <c r="FF166" s="29"/>
      <c r="FG166" s="29"/>
      <c r="FH166" s="29"/>
      <c r="FI166" s="29"/>
      <c r="FJ166" s="29"/>
      <c r="FK166" s="29"/>
      <c r="FL166" s="29"/>
      <c r="FM166" s="29"/>
      <c r="FN166" s="29"/>
      <c r="FO166" s="29"/>
      <c r="FP166" s="29"/>
      <c r="FQ166" s="29"/>
      <c r="FR166" s="29"/>
      <c r="FS166" s="29"/>
      <c r="FT166" s="29"/>
      <c r="FU166" s="29"/>
      <c r="FV166" s="29"/>
      <c r="FW166" s="29"/>
      <c r="FX166" s="29"/>
      <c r="FY166" s="29"/>
      <c r="FZ166" s="29"/>
      <c r="GA166" s="29"/>
      <c r="GB166" s="29"/>
      <c r="GC166" s="29"/>
      <c r="GD166" s="29"/>
      <c r="GE166" s="29"/>
      <c r="GF166" s="29"/>
      <c r="GG166" s="29"/>
      <c r="GH166" s="29"/>
      <c r="GI166" s="29"/>
      <c r="GJ166" s="29"/>
      <c r="GK166" s="29"/>
      <c r="GL166" s="29"/>
      <c r="GM166" s="29"/>
      <c r="GN166" s="29"/>
      <c r="GO166" s="29"/>
      <c r="GP166" s="29"/>
      <c r="GQ166" s="29"/>
      <c r="GR166" s="29"/>
      <c r="GS166" s="29"/>
      <c r="GT166" s="29"/>
      <c r="GU166" s="29"/>
      <c r="GV166" s="29"/>
      <c r="GW166" s="29"/>
      <c r="GX166" s="29"/>
      <c r="GY166" s="29"/>
      <c r="GZ166" s="29"/>
      <c r="HA166" s="29"/>
      <c r="HB166" s="29"/>
      <c r="HC166" s="29"/>
      <c r="HD166" s="29"/>
      <c r="HE166" s="29"/>
      <c r="HF166" s="29"/>
      <c r="HG166" s="29"/>
      <c r="HH166" s="29"/>
      <c r="HI166" s="29"/>
      <c r="HJ166" s="29"/>
      <c r="HK166" s="29"/>
      <c r="HL166" s="29"/>
      <c r="HM166" s="29"/>
      <c r="HN166" s="29"/>
      <c r="HO166" s="29"/>
      <c r="HP166" s="29"/>
      <c r="HQ166" s="29"/>
      <c r="HR166" s="29"/>
      <c r="HS166" s="29"/>
      <c r="HT166" s="29"/>
      <c r="HU166" s="29"/>
      <c r="HV166" s="29"/>
      <c r="HW166" s="29"/>
      <c r="HX166" s="29"/>
      <c r="HY166" s="29"/>
      <c r="HZ166" s="29"/>
      <c r="IA166" s="29"/>
      <c r="IB166" s="29"/>
      <c r="IC166" s="29"/>
      <c r="ID166" s="29"/>
      <c r="IE166" s="29"/>
      <c r="IF166" s="29"/>
      <c r="IG166" s="29"/>
      <c r="IH166" s="29"/>
      <c r="II166" s="29"/>
      <c r="IJ166" s="29"/>
      <c r="IK166" s="29"/>
      <c r="IL166" s="29"/>
      <c r="IM166" s="29"/>
      <c r="IN166" s="29"/>
      <c r="IO166" s="29"/>
      <c r="IP166" s="29"/>
      <c r="IQ166" s="29"/>
    </row>
    <row r="167" spans="1:251" s="42" customFormat="1" ht="18.75" customHeight="1">
      <c r="A167" s="34"/>
      <c r="B167" s="50"/>
      <c r="C167" s="129" t="s">
        <v>260</v>
      </c>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8"/>
      <c r="AA167" s="132">
        <v>128747</v>
      </c>
      <c r="AB167" s="133"/>
      <c r="AC167" s="133"/>
      <c r="AD167" s="133"/>
      <c r="AE167" s="133"/>
      <c r="AF167" s="133"/>
      <c r="AG167" s="133"/>
      <c r="AH167" s="133"/>
      <c r="AI167" s="134"/>
      <c r="AJ167" s="132">
        <v>132976</v>
      </c>
      <c r="AK167" s="133"/>
      <c r="AL167" s="133"/>
      <c r="AM167" s="133"/>
      <c r="AN167" s="133"/>
      <c r="AO167" s="133"/>
      <c r="AP167" s="133"/>
      <c r="AQ167" s="133"/>
      <c r="AR167" s="134"/>
      <c r="AS167" s="135"/>
      <c r="AT167" s="136"/>
      <c r="AU167" s="136"/>
      <c r="AV167" s="136"/>
      <c r="AW167" s="136"/>
      <c r="AX167" s="137"/>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c r="CM167" s="29"/>
      <c r="CN167" s="29"/>
      <c r="CO167" s="29"/>
      <c r="CP167" s="29"/>
      <c r="CQ167" s="29"/>
      <c r="CR167" s="29"/>
      <c r="CS167" s="29"/>
      <c r="CT167" s="29"/>
      <c r="CU167" s="29"/>
      <c r="CV167" s="29"/>
      <c r="CW167" s="29"/>
      <c r="CX167" s="29"/>
      <c r="CY167" s="29"/>
      <c r="CZ167" s="29"/>
      <c r="DA167" s="29"/>
      <c r="DB167" s="29"/>
      <c r="DC167" s="29"/>
      <c r="DD167" s="29"/>
      <c r="DE167" s="29"/>
      <c r="DF167" s="29"/>
      <c r="DG167" s="29"/>
      <c r="DH167" s="29"/>
      <c r="DI167" s="29"/>
      <c r="DJ167" s="29"/>
      <c r="DK167" s="29"/>
      <c r="DL167" s="29"/>
      <c r="DM167" s="29"/>
      <c r="DN167" s="29"/>
      <c r="DO167" s="29"/>
      <c r="DP167" s="29"/>
      <c r="DQ167" s="29"/>
      <c r="DR167" s="29"/>
      <c r="DS167" s="29"/>
      <c r="DT167" s="29"/>
      <c r="DU167" s="29"/>
      <c r="DV167" s="29"/>
      <c r="DW167" s="29"/>
      <c r="DX167" s="29"/>
      <c r="DY167" s="29"/>
      <c r="DZ167" s="29"/>
      <c r="EA167" s="29"/>
      <c r="EB167" s="29"/>
      <c r="EC167" s="29"/>
      <c r="ED167" s="29"/>
      <c r="EE167" s="29"/>
      <c r="EF167" s="29"/>
      <c r="EG167" s="29"/>
      <c r="EH167" s="29"/>
      <c r="EI167" s="29"/>
      <c r="EJ167" s="29"/>
      <c r="EK167" s="29"/>
      <c r="EL167" s="29"/>
      <c r="EM167" s="29"/>
      <c r="EN167" s="29"/>
      <c r="EO167" s="29"/>
      <c r="EP167" s="29"/>
      <c r="EQ167" s="29"/>
      <c r="ER167" s="29"/>
      <c r="ES167" s="29"/>
      <c r="ET167" s="29"/>
      <c r="EU167" s="29"/>
      <c r="EV167" s="29"/>
      <c r="EW167" s="29"/>
      <c r="EX167" s="29"/>
      <c r="EY167" s="29"/>
      <c r="EZ167" s="29"/>
      <c r="FA167" s="29"/>
      <c r="FB167" s="29"/>
      <c r="FC167" s="29"/>
      <c r="FD167" s="29"/>
      <c r="FE167" s="29"/>
      <c r="FF167" s="29"/>
      <c r="FG167" s="29"/>
      <c r="FH167" s="29"/>
      <c r="FI167" s="29"/>
      <c r="FJ167" s="29"/>
      <c r="FK167" s="29"/>
      <c r="FL167" s="29"/>
      <c r="FM167" s="29"/>
      <c r="FN167" s="29"/>
      <c r="FO167" s="29"/>
      <c r="FP167" s="29"/>
      <c r="FQ167" s="29"/>
      <c r="FR167" s="29"/>
      <c r="FS167" s="29"/>
      <c r="FT167" s="29"/>
      <c r="FU167" s="29"/>
      <c r="FV167" s="29"/>
      <c r="FW167" s="29"/>
      <c r="FX167" s="29"/>
      <c r="FY167" s="29"/>
      <c r="FZ167" s="29"/>
      <c r="GA167" s="29"/>
      <c r="GB167" s="29"/>
      <c r="GC167" s="29"/>
      <c r="GD167" s="29"/>
      <c r="GE167" s="29"/>
      <c r="GF167" s="29"/>
      <c r="GG167" s="29"/>
      <c r="GH167" s="29"/>
      <c r="GI167" s="29"/>
      <c r="GJ167" s="29"/>
      <c r="GK167" s="29"/>
      <c r="GL167" s="29"/>
      <c r="GM167" s="29"/>
      <c r="GN167" s="29"/>
      <c r="GO167" s="29"/>
      <c r="GP167" s="29"/>
      <c r="GQ167" s="29"/>
      <c r="GR167" s="29"/>
      <c r="GS167" s="29"/>
      <c r="GT167" s="29"/>
      <c r="GU167" s="29"/>
      <c r="GV167" s="29"/>
      <c r="GW167" s="29"/>
      <c r="GX167" s="29"/>
      <c r="GY167" s="29"/>
      <c r="GZ167" s="29"/>
      <c r="HA167" s="29"/>
      <c r="HB167" s="29"/>
      <c r="HC167" s="29"/>
      <c r="HD167" s="29"/>
      <c r="HE167" s="29"/>
      <c r="HF167" s="29"/>
      <c r="HG167" s="29"/>
      <c r="HH167" s="29"/>
      <c r="HI167" s="29"/>
      <c r="HJ167" s="29"/>
      <c r="HK167" s="29"/>
      <c r="HL167" s="29"/>
      <c r="HM167" s="29"/>
      <c r="HN167" s="29"/>
      <c r="HO167" s="29"/>
      <c r="HP167" s="29"/>
      <c r="HQ167" s="29"/>
      <c r="HR167" s="29"/>
      <c r="HS167" s="29"/>
      <c r="HT167" s="29"/>
      <c r="HU167" s="29"/>
      <c r="HV167" s="29"/>
      <c r="HW167" s="29"/>
      <c r="HX167" s="29"/>
      <c r="HY167" s="29"/>
      <c r="HZ167" s="29"/>
      <c r="IA167" s="29"/>
      <c r="IB167" s="29"/>
      <c r="IC167" s="29"/>
      <c r="ID167" s="29"/>
      <c r="IE167" s="29"/>
      <c r="IF167" s="29"/>
      <c r="IG167" s="29"/>
      <c r="IH167" s="29"/>
      <c r="II167" s="29"/>
      <c r="IJ167" s="29"/>
      <c r="IK167" s="29"/>
      <c r="IL167" s="29"/>
      <c r="IM167" s="29"/>
      <c r="IN167" s="29"/>
      <c r="IO167" s="29"/>
      <c r="IP167" s="29"/>
      <c r="IQ167" s="29"/>
    </row>
    <row r="168" spans="1:251" s="42" customFormat="1" ht="18.75" customHeight="1" thickBot="1">
      <c r="A168" s="43"/>
      <c r="B168" s="138" t="s">
        <v>244</v>
      </c>
      <c r="C168" s="139"/>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40"/>
      <c r="AA168" s="141">
        <f>SUM($AA$166:$AA$167)</f>
        <v>1348701</v>
      </c>
      <c r="AB168" s="142"/>
      <c r="AC168" s="142"/>
      <c r="AD168" s="142"/>
      <c r="AE168" s="142"/>
      <c r="AF168" s="142"/>
      <c r="AG168" s="142"/>
      <c r="AH168" s="142"/>
      <c r="AI168" s="143"/>
      <c r="AJ168" s="141">
        <f>SUM($AJ$166:$AJ$167)</f>
        <v>1363373</v>
      </c>
      <c r="AK168" s="142"/>
      <c r="AL168" s="142"/>
      <c r="AM168" s="142"/>
      <c r="AN168" s="142"/>
      <c r="AO168" s="142"/>
      <c r="AP168" s="142"/>
      <c r="AQ168" s="142"/>
      <c r="AR168" s="143"/>
      <c r="AS168" s="144"/>
      <c r="AT168" s="145"/>
      <c r="AU168" s="145"/>
      <c r="AV168" s="145"/>
      <c r="AW168" s="145"/>
      <c r="AX168" s="146"/>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c r="CM168" s="29"/>
      <c r="CN168" s="29"/>
      <c r="CO168" s="29"/>
      <c r="CP168" s="29"/>
      <c r="CQ168" s="29"/>
      <c r="CR168" s="29"/>
      <c r="CS168" s="29"/>
      <c r="CT168" s="29"/>
      <c r="CU168" s="29"/>
      <c r="CV168" s="29"/>
      <c r="CW168" s="29"/>
      <c r="CX168" s="29"/>
      <c r="CY168" s="29"/>
      <c r="CZ168" s="29"/>
      <c r="DA168" s="29"/>
      <c r="DB168" s="29"/>
      <c r="DC168" s="29"/>
      <c r="DD168" s="29"/>
      <c r="DE168" s="29"/>
      <c r="DF168" s="29"/>
      <c r="DG168" s="29"/>
      <c r="DH168" s="29"/>
      <c r="DI168" s="29"/>
      <c r="DJ168" s="29"/>
      <c r="DK168" s="29"/>
      <c r="DL168" s="29"/>
      <c r="DM168" s="29"/>
      <c r="DN168" s="29"/>
      <c r="DO168" s="29"/>
      <c r="DP168" s="29"/>
      <c r="DQ168" s="29"/>
      <c r="DR168" s="29"/>
      <c r="DS168" s="29"/>
      <c r="DT168" s="29"/>
      <c r="DU168" s="29"/>
      <c r="DV168" s="29"/>
      <c r="DW168" s="29"/>
      <c r="DX168" s="29"/>
      <c r="DY168" s="29"/>
      <c r="DZ168" s="29"/>
      <c r="EA168" s="29"/>
      <c r="EB168" s="29"/>
      <c r="EC168" s="29"/>
      <c r="ED168" s="29"/>
      <c r="EE168" s="29"/>
      <c r="EF168" s="29"/>
      <c r="EG168" s="29"/>
      <c r="EH168" s="29"/>
      <c r="EI168" s="29"/>
      <c r="EJ168" s="29"/>
      <c r="EK168" s="29"/>
      <c r="EL168" s="29"/>
      <c r="EM168" s="29"/>
      <c r="EN168" s="29"/>
      <c r="EO168" s="29"/>
      <c r="EP168" s="29"/>
      <c r="EQ168" s="29"/>
      <c r="ER168" s="29"/>
      <c r="ES168" s="29"/>
      <c r="ET168" s="29"/>
      <c r="EU168" s="29"/>
      <c r="EV168" s="29"/>
      <c r="EW168" s="29"/>
      <c r="EX168" s="29"/>
      <c r="EY168" s="29"/>
      <c r="EZ168" s="29"/>
      <c r="FA168" s="29"/>
      <c r="FB168" s="29"/>
      <c r="FC168" s="29"/>
      <c r="FD168" s="29"/>
      <c r="FE168" s="29"/>
      <c r="FF168" s="29"/>
      <c r="FG168" s="29"/>
      <c r="FH168" s="29"/>
      <c r="FI168" s="29"/>
      <c r="FJ168" s="29"/>
      <c r="FK168" s="29"/>
      <c r="FL168" s="29"/>
      <c r="FM168" s="29"/>
      <c r="FN168" s="29"/>
      <c r="FO168" s="29"/>
      <c r="FP168" s="29"/>
      <c r="FQ168" s="29"/>
      <c r="FR168" s="29"/>
      <c r="FS168" s="29"/>
      <c r="FT168" s="29"/>
      <c r="FU168" s="29"/>
      <c r="FV168" s="29"/>
      <c r="FW168" s="29"/>
      <c r="FX168" s="29"/>
      <c r="FY168" s="29"/>
      <c r="FZ168" s="29"/>
      <c r="GA168" s="29"/>
      <c r="GB168" s="29"/>
      <c r="GC168" s="29"/>
      <c r="GD168" s="29"/>
      <c r="GE168" s="29"/>
      <c r="GF168" s="29"/>
      <c r="GG168" s="29"/>
      <c r="GH168" s="29"/>
      <c r="GI168" s="29"/>
      <c r="GJ168" s="29"/>
      <c r="GK168" s="29"/>
      <c r="GL168" s="29"/>
      <c r="GM168" s="29"/>
      <c r="GN168" s="29"/>
      <c r="GO168" s="29"/>
      <c r="GP168" s="29"/>
      <c r="GQ168" s="29"/>
      <c r="GR168" s="29"/>
      <c r="GS168" s="29"/>
      <c r="GT168" s="29"/>
      <c r="GU168" s="29"/>
      <c r="GV168" s="29"/>
      <c r="GW168" s="29"/>
      <c r="GX168" s="29"/>
      <c r="GY168" s="29"/>
      <c r="GZ168" s="29"/>
      <c r="HA168" s="29"/>
      <c r="HB168" s="29"/>
      <c r="HC168" s="29"/>
      <c r="HD168" s="29"/>
      <c r="HE168" s="29"/>
      <c r="HF168" s="29"/>
      <c r="HG168" s="29"/>
      <c r="HH168" s="29"/>
      <c r="HI168" s="29"/>
      <c r="HJ168" s="29"/>
      <c r="HK168" s="29"/>
      <c r="HL168" s="29"/>
      <c r="HM168" s="29"/>
      <c r="HN168" s="29"/>
      <c r="HO168" s="29"/>
      <c r="HP168" s="29"/>
      <c r="HQ168" s="29"/>
      <c r="HR168" s="29"/>
      <c r="HS168" s="29"/>
      <c r="HT168" s="29"/>
      <c r="HU168" s="29"/>
      <c r="HV168" s="29"/>
      <c r="HW168" s="29"/>
      <c r="HX168" s="29"/>
      <c r="HY168" s="29"/>
      <c r="HZ168" s="29"/>
      <c r="IA168" s="29"/>
      <c r="IB168" s="29"/>
      <c r="IC168" s="29"/>
      <c r="ID168" s="29"/>
      <c r="IE168" s="29"/>
      <c r="IF168" s="29"/>
      <c r="IG168" s="29"/>
      <c r="IH168" s="29"/>
      <c r="II168" s="29"/>
      <c r="IJ168" s="29"/>
      <c r="IK168" s="29"/>
      <c r="IL168" s="29"/>
      <c r="IM168" s="29"/>
      <c r="IN168" s="29"/>
      <c r="IO168" s="29"/>
      <c r="IP168" s="29"/>
      <c r="IQ168" s="29"/>
    </row>
    <row r="170" spans="1:251" ht="18.75">
      <c r="A170" s="28" t="s">
        <v>234</v>
      </c>
      <c r="AW170" s="30"/>
      <c r="AX170" s="31"/>
      <c r="AY170" s="30"/>
    </row>
    <row r="172" spans="1:251" ht="18.75">
      <c r="B172" s="109" t="s">
        <v>0</v>
      </c>
      <c r="C172" s="150"/>
      <c r="D172" s="150"/>
      <c r="E172" s="150"/>
      <c r="F172" s="150"/>
      <c r="G172" s="150"/>
      <c r="H172" s="150"/>
      <c r="I172" s="150"/>
      <c r="J172" s="150"/>
      <c r="K172" s="150"/>
      <c r="L172" s="150"/>
      <c r="M172" s="150"/>
      <c r="N172" s="150"/>
      <c r="O172" s="150"/>
      <c r="P172" s="150"/>
      <c r="Q172" s="150"/>
      <c r="R172" s="150"/>
      <c r="S172" s="150"/>
      <c r="T172" s="150"/>
      <c r="U172" s="150"/>
      <c r="V172" s="150"/>
      <c r="W172" s="150"/>
      <c r="X172" s="150"/>
      <c r="Y172" s="150"/>
      <c r="Z172" s="150"/>
      <c r="AA172" s="150"/>
      <c r="AB172" s="150"/>
      <c r="AC172" s="150"/>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row>
    <row r="173" spans="1:251">
      <c r="Z173" s="32"/>
      <c r="AD173" s="32"/>
      <c r="AE173" s="32"/>
      <c r="AF173" s="32"/>
      <c r="AG173" s="32"/>
      <c r="AH173" s="32"/>
      <c r="AI173" s="32"/>
      <c r="AO173" s="32"/>
    </row>
    <row r="174" spans="1:251" ht="13.5" thickBot="1">
      <c r="Z174" s="32"/>
      <c r="AD174" s="32"/>
      <c r="AE174" s="32"/>
      <c r="AF174" s="32"/>
      <c r="AG174" s="32"/>
      <c r="AH174" s="32"/>
      <c r="AI174" s="32"/>
      <c r="AO174" s="32"/>
      <c r="DI174" s="26"/>
    </row>
    <row r="175" spans="1:251" ht="24.75" customHeight="1" thickBot="1">
      <c r="B175" s="111" t="s">
        <v>235</v>
      </c>
      <c r="C175" s="112"/>
      <c r="D175" s="112"/>
      <c r="E175" s="112"/>
      <c r="F175" s="112"/>
      <c r="G175" s="112"/>
      <c r="H175" s="113" t="s">
        <v>261</v>
      </c>
      <c r="I175" s="114"/>
      <c r="J175" s="114"/>
      <c r="K175" s="114"/>
      <c r="L175" s="114"/>
      <c r="M175" s="114"/>
      <c r="N175" s="114"/>
      <c r="O175" s="114"/>
      <c r="P175" s="114"/>
      <c r="Q175" s="114"/>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5"/>
      <c r="DI175" s="26"/>
    </row>
    <row r="176" spans="1:251" ht="14.25">
      <c r="B176" s="33"/>
      <c r="C176" s="33"/>
      <c r="D176" s="33"/>
      <c r="E176" s="33"/>
      <c r="F176" s="33"/>
      <c r="G176" s="33"/>
      <c r="H176" s="34"/>
      <c r="I176" s="34"/>
      <c r="J176" s="34"/>
      <c r="K176" s="34"/>
      <c r="L176" s="35"/>
      <c r="M176" s="35"/>
      <c r="N176" s="35"/>
      <c r="O176" s="35"/>
      <c r="P176" s="34"/>
      <c r="Q176" s="34"/>
      <c r="R176" s="34"/>
      <c r="S176" s="34"/>
      <c r="T176" s="34"/>
      <c r="U176" s="34"/>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DI176" s="26"/>
    </row>
    <row r="177" spans="1:113" ht="15" thickBot="1">
      <c r="A177" s="37"/>
      <c r="B177" s="36" t="s">
        <v>237</v>
      </c>
      <c r="C177" s="34"/>
      <c r="D177" s="34"/>
      <c r="E177" s="34"/>
      <c r="F177" s="34"/>
      <c r="G177" s="34"/>
      <c r="H177" s="34"/>
      <c r="I177" s="34"/>
      <c r="J177" s="34"/>
      <c r="K177" s="34"/>
      <c r="L177" s="35"/>
      <c r="M177" s="35"/>
      <c r="N177" s="35"/>
      <c r="O177" s="35"/>
      <c r="P177" s="34"/>
      <c r="Q177" s="34"/>
      <c r="R177" s="34"/>
      <c r="S177" s="34"/>
      <c r="T177" s="34"/>
      <c r="U177" s="34"/>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DI177" s="26"/>
    </row>
    <row r="178" spans="1:113" ht="14.25">
      <c r="A178" s="34"/>
      <c r="B178" s="38"/>
      <c r="C178" s="33"/>
      <c r="D178" s="33"/>
      <c r="E178" s="33"/>
      <c r="F178" s="33"/>
      <c r="G178" s="33"/>
      <c r="H178" s="33"/>
      <c r="I178" s="33"/>
      <c r="J178" s="33"/>
      <c r="K178" s="33"/>
      <c r="L178" s="39"/>
      <c r="M178" s="39"/>
      <c r="N178" s="39"/>
      <c r="O178" s="39"/>
      <c r="P178" s="33"/>
      <c r="Q178" s="33"/>
      <c r="R178" s="33"/>
      <c r="S178" s="33"/>
      <c r="T178" s="33"/>
      <c r="U178" s="33"/>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1"/>
    </row>
    <row r="179" spans="1:113" ht="12" customHeight="1">
      <c r="A179" s="34"/>
      <c r="B179" s="116" t="s">
        <v>1130</v>
      </c>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c r="AC179" s="117"/>
      <c r="AD179" s="117"/>
      <c r="AE179" s="117"/>
      <c r="AF179" s="117"/>
      <c r="AG179" s="117"/>
      <c r="AH179" s="117"/>
      <c r="AI179" s="117"/>
      <c r="AJ179" s="117"/>
      <c r="AK179" s="117"/>
      <c r="AL179" s="117"/>
      <c r="AM179" s="117"/>
      <c r="AN179" s="117"/>
      <c r="AO179" s="117"/>
      <c r="AP179" s="117"/>
      <c r="AQ179" s="117"/>
      <c r="AR179" s="117"/>
      <c r="AS179" s="117"/>
      <c r="AT179" s="117"/>
      <c r="AU179" s="117"/>
      <c r="AV179" s="117"/>
      <c r="AW179" s="117"/>
      <c r="AX179" s="118"/>
    </row>
    <row r="180" spans="1:113" ht="12" customHeight="1">
      <c r="A180" s="34"/>
      <c r="B180" s="116"/>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c r="AM180" s="117"/>
      <c r="AN180" s="117"/>
      <c r="AO180" s="117"/>
      <c r="AP180" s="117"/>
      <c r="AQ180" s="117"/>
      <c r="AR180" s="117"/>
      <c r="AS180" s="117"/>
      <c r="AT180" s="117"/>
      <c r="AU180" s="117"/>
      <c r="AV180" s="117"/>
      <c r="AW180" s="117"/>
      <c r="AX180" s="118"/>
      <c r="BC180" s="42"/>
    </row>
    <row r="181" spans="1:113" ht="12" customHeight="1">
      <c r="A181" s="34"/>
      <c r="B181" s="116"/>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c r="AM181" s="117"/>
      <c r="AN181" s="117"/>
      <c r="AO181" s="117"/>
      <c r="AP181" s="117"/>
      <c r="AQ181" s="117"/>
      <c r="AR181" s="117"/>
      <c r="AS181" s="117"/>
      <c r="AT181" s="117"/>
      <c r="AU181" s="117"/>
      <c r="AV181" s="117"/>
      <c r="AW181" s="117"/>
      <c r="AX181" s="118"/>
    </row>
    <row r="182" spans="1:113" ht="12" customHeight="1">
      <c r="A182" s="34"/>
      <c r="B182" s="116"/>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8"/>
    </row>
    <row r="183" spans="1:113" ht="12" customHeight="1">
      <c r="A183" s="34"/>
      <c r="B183" s="116"/>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c r="AU183" s="117"/>
      <c r="AV183" s="117"/>
      <c r="AW183" s="117"/>
      <c r="AX183" s="118"/>
    </row>
    <row r="184" spans="1:113" ht="15" thickBot="1">
      <c r="A184" s="43"/>
      <c r="B184" s="44"/>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6"/>
    </row>
    <row r="185" spans="1:113">
      <c r="B185" s="47"/>
    </row>
    <row r="186" spans="1:113" ht="15" thickBot="1">
      <c r="A186" s="37"/>
      <c r="B186" s="36" t="s">
        <v>238</v>
      </c>
      <c r="C186" s="34"/>
      <c r="D186" s="34"/>
      <c r="E186" s="34"/>
      <c r="F186" s="34"/>
      <c r="G186" s="34"/>
      <c r="H186" s="34"/>
      <c r="I186" s="34"/>
      <c r="J186" s="34"/>
      <c r="K186" s="34"/>
      <c r="L186" s="35"/>
      <c r="M186" s="35"/>
      <c r="N186" s="35"/>
      <c r="O186" s="35"/>
      <c r="P186" s="34"/>
      <c r="Q186" s="34"/>
      <c r="R186" s="34"/>
      <c r="S186" s="34"/>
      <c r="T186" s="34"/>
      <c r="U186" s="34"/>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DI186" s="26"/>
    </row>
    <row r="187" spans="1:113" ht="14.25">
      <c r="A187" s="34"/>
      <c r="B187" s="38"/>
      <c r="C187" s="33"/>
      <c r="D187" s="33"/>
      <c r="E187" s="33"/>
      <c r="F187" s="33"/>
      <c r="G187" s="33"/>
      <c r="H187" s="33"/>
      <c r="I187" s="33"/>
      <c r="J187" s="33"/>
      <c r="K187" s="33"/>
      <c r="L187" s="39"/>
      <c r="M187" s="39"/>
      <c r="N187" s="39"/>
      <c r="O187" s="39"/>
      <c r="P187" s="33"/>
      <c r="Q187" s="33"/>
      <c r="R187" s="33"/>
      <c r="S187" s="33"/>
      <c r="T187" s="33"/>
      <c r="U187" s="33"/>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1"/>
    </row>
    <row r="188" spans="1:113" ht="12" customHeight="1">
      <c r="A188" s="34"/>
      <c r="B188" s="116" t="s">
        <v>1070</v>
      </c>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c r="AC188" s="151"/>
      <c r="AD188" s="151"/>
      <c r="AE188" s="151"/>
      <c r="AF188" s="151"/>
      <c r="AG188" s="151"/>
      <c r="AH188" s="151"/>
      <c r="AI188" s="151"/>
      <c r="AJ188" s="151"/>
      <c r="AK188" s="151"/>
      <c r="AL188" s="151"/>
      <c r="AM188" s="151"/>
      <c r="AN188" s="151"/>
      <c r="AO188" s="151"/>
      <c r="AP188" s="151"/>
      <c r="AQ188" s="151"/>
      <c r="AR188" s="151"/>
      <c r="AS188" s="151"/>
      <c r="AT188" s="151"/>
      <c r="AU188" s="151"/>
      <c r="AV188" s="151"/>
      <c r="AW188" s="151"/>
      <c r="AX188" s="118"/>
    </row>
    <row r="189" spans="1:113" ht="12" customHeight="1">
      <c r="A189" s="34"/>
      <c r="B189" s="116"/>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1"/>
      <c r="AC189" s="151"/>
      <c r="AD189" s="151"/>
      <c r="AE189" s="151"/>
      <c r="AF189" s="151"/>
      <c r="AG189" s="151"/>
      <c r="AH189" s="151"/>
      <c r="AI189" s="151"/>
      <c r="AJ189" s="151"/>
      <c r="AK189" s="151"/>
      <c r="AL189" s="151"/>
      <c r="AM189" s="151"/>
      <c r="AN189" s="151"/>
      <c r="AO189" s="151"/>
      <c r="AP189" s="151"/>
      <c r="AQ189" s="151"/>
      <c r="AR189" s="151"/>
      <c r="AS189" s="151"/>
      <c r="AT189" s="151"/>
      <c r="AU189" s="151"/>
      <c r="AV189" s="151"/>
      <c r="AW189" s="151"/>
      <c r="AX189" s="118"/>
    </row>
    <row r="190" spans="1:113" ht="12" customHeight="1">
      <c r="A190" s="34"/>
      <c r="B190" s="116"/>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1"/>
      <c r="AC190" s="151"/>
      <c r="AD190" s="151"/>
      <c r="AE190" s="151"/>
      <c r="AF190" s="151"/>
      <c r="AG190" s="151"/>
      <c r="AH190" s="151"/>
      <c r="AI190" s="151"/>
      <c r="AJ190" s="151"/>
      <c r="AK190" s="151"/>
      <c r="AL190" s="151"/>
      <c r="AM190" s="151"/>
      <c r="AN190" s="151"/>
      <c r="AO190" s="151"/>
      <c r="AP190" s="151"/>
      <c r="AQ190" s="151"/>
      <c r="AR190" s="151"/>
      <c r="AS190" s="151"/>
      <c r="AT190" s="151"/>
      <c r="AU190" s="151"/>
      <c r="AV190" s="151"/>
      <c r="AW190" s="151"/>
      <c r="AX190" s="118"/>
    </row>
    <row r="191" spans="1:113" ht="12" customHeight="1">
      <c r="A191" s="34"/>
      <c r="B191" s="116"/>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c r="AA191" s="151"/>
      <c r="AB191" s="151"/>
      <c r="AC191" s="151"/>
      <c r="AD191" s="151"/>
      <c r="AE191" s="151"/>
      <c r="AF191" s="151"/>
      <c r="AG191" s="151"/>
      <c r="AH191" s="151"/>
      <c r="AI191" s="151"/>
      <c r="AJ191" s="151"/>
      <c r="AK191" s="151"/>
      <c r="AL191" s="151"/>
      <c r="AM191" s="151"/>
      <c r="AN191" s="151"/>
      <c r="AO191" s="151"/>
      <c r="AP191" s="151"/>
      <c r="AQ191" s="151"/>
      <c r="AR191" s="151"/>
      <c r="AS191" s="151"/>
      <c r="AT191" s="151"/>
      <c r="AU191" s="151"/>
      <c r="AV191" s="151"/>
      <c r="AW191" s="151"/>
      <c r="AX191" s="118"/>
    </row>
    <row r="192" spans="1:113" ht="12" customHeight="1">
      <c r="A192" s="34"/>
      <c r="B192" s="116"/>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c r="AC192" s="151"/>
      <c r="AD192" s="151"/>
      <c r="AE192" s="151"/>
      <c r="AF192" s="151"/>
      <c r="AG192" s="151"/>
      <c r="AH192" s="151"/>
      <c r="AI192" s="151"/>
      <c r="AJ192" s="151"/>
      <c r="AK192" s="151"/>
      <c r="AL192" s="151"/>
      <c r="AM192" s="151"/>
      <c r="AN192" s="151"/>
      <c r="AO192" s="151"/>
      <c r="AP192" s="151"/>
      <c r="AQ192" s="151"/>
      <c r="AR192" s="151"/>
      <c r="AS192" s="151"/>
      <c r="AT192" s="151"/>
      <c r="AU192" s="151"/>
      <c r="AV192" s="151"/>
      <c r="AW192" s="151"/>
      <c r="AX192" s="118"/>
    </row>
    <row r="193" spans="1:251" ht="12" customHeight="1">
      <c r="A193" s="34"/>
      <c r="B193" s="116"/>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c r="AC193" s="151"/>
      <c r="AD193" s="151"/>
      <c r="AE193" s="151"/>
      <c r="AF193" s="151"/>
      <c r="AG193" s="151"/>
      <c r="AH193" s="151"/>
      <c r="AI193" s="151"/>
      <c r="AJ193" s="151"/>
      <c r="AK193" s="151"/>
      <c r="AL193" s="151"/>
      <c r="AM193" s="151"/>
      <c r="AN193" s="151"/>
      <c r="AO193" s="151"/>
      <c r="AP193" s="151"/>
      <c r="AQ193" s="151"/>
      <c r="AR193" s="151"/>
      <c r="AS193" s="151"/>
      <c r="AT193" s="151"/>
      <c r="AU193" s="151"/>
      <c r="AV193" s="151"/>
      <c r="AW193" s="151"/>
      <c r="AX193" s="118"/>
      <c r="BC193" s="42"/>
    </row>
    <row r="194" spans="1:251" ht="12" customHeight="1">
      <c r="A194" s="34"/>
      <c r="B194" s="116"/>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1"/>
      <c r="AC194" s="151"/>
      <c r="AD194" s="151"/>
      <c r="AE194" s="151"/>
      <c r="AF194" s="151"/>
      <c r="AG194" s="151"/>
      <c r="AH194" s="151"/>
      <c r="AI194" s="151"/>
      <c r="AJ194" s="151"/>
      <c r="AK194" s="151"/>
      <c r="AL194" s="151"/>
      <c r="AM194" s="151"/>
      <c r="AN194" s="151"/>
      <c r="AO194" s="151"/>
      <c r="AP194" s="151"/>
      <c r="AQ194" s="151"/>
      <c r="AR194" s="151"/>
      <c r="AS194" s="151"/>
      <c r="AT194" s="151"/>
      <c r="AU194" s="151"/>
      <c r="AV194" s="151"/>
      <c r="AW194" s="151"/>
      <c r="AX194" s="118"/>
    </row>
    <row r="195" spans="1:251" ht="12" customHeight="1">
      <c r="A195" s="34"/>
      <c r="B195" s="116"/>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c r="AC195" s="151"/>
      <c r="AD195" s="151"/>
      <c r="AE195" s="151"/>
      <c r="AF195" s="151"/>
      <c r="AG195" s="151"/>
      <c r="AH195" s="151"/>
      <c r="AI195" s="151"/>
      <c r="AJ195" s="151"/>
      <c r="AK195" s="151"/>
      <c r="AL195" s="151"/>
      <c r="AM195" s="151"/>
      <c r="AN195" s="151"/>
      <c r="AO195" s="151"/>
      <c r="AP195" s="151"/>
      <c r="AQ195" s="151"/>
      <c r="AR195" s="151"/>
      <c r="AS195" s="151"/>
      <c r="AT195" s="151"/>
      <c r="AU195" s="151"/>
      <c r="AV195" s="151"/>
      <c r="AW195" s="151"/>
      <c r="AX195" s="118"/>
    </row>
    <row r="196" spans="1:251" ht="12" customHeight="1">
      <c r="A196" s="34"/>
      <c r="B196" s="116"/>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c r="AE196" s="151"/>
      <c r="AF196" s="151"/>
      <c r="AG196" s="151"/>
      <c r="AH196" s="151"/>
      <c r="AI196" s="151"/>
      <c r="AJ196" s="151"/>
      <c r="AK196" s="151"/>
      <c r="AL196" s="151"/>
      <c r="AM196" s="151"/>
      <c r="AN196" s="151"/>
      <c r="AO196" s="151"/>
      <c r="AP196" s="151"/>
      <c r="AQ196" s="151"/>
      <c r="AR196" s="151"/>
      <c r="AS196" s="151"/>
      <c r="AT196" s="151"/>
      <c r="AU196" s="151"/>
      <c r="AV196" s="151"/>
      <c r="AW196" s="151"/>
      <c r="AX196" s="118"/>
    </row>
    <row r="197" spans="1:251" ht="12" customHeight="1">
      <c r="A197" s="34"/>
      <c r="B197" s="116"/>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c r="AC197" s="151"/>
      <c r="AD197" s="151"/>
      <c r="AE197" s="151"/>
      <c r="AF197" s="151"/>
      <c r="AG197" s="151"/>
      <c r="AH197" s="151"/>
      <c r="AI197" s="151"/>
      <c r="AJ197" s="151"/>
      <c r="AK197" s="151"/>
      <c r="AL197" s="151"/>
      <c r="AM197" s="151"/>
      <c r="AN197" s="151"/>
      <c r="AO197" s="151"/>
      <c r="AP197" s="151"/>
      <c r="AQ197" s="151"/>
      <c r="AR197" s="151"/>
      <c r="AS197" s="151"/>
      <c r="AT197" s="151"/>
      <c r="AU197" s="151"/>
      <c r="AV197" s="151"/>
      <c r="AW197" s="151"/>
      <c r="AX197" s="118"/>
    </row>
    <row r="198" spans="1:251" ht="12" customHeight="1">
      <c r="A198" s="34"/>
      <c r="B198" s="116"/>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151"/>
      <c r="AC198" s="151"/>
      <c r="AD198" s="151"/>
      <c r="AE198" s="151"/>
      <c r="AF198" s="151"/>
      <c r="AG198" s="151"/>
      <c r="AH198" s="151"/>
      <c r="AI198" s="151"/>
      <c r="AJ198" s="151"/>
      <c r="AK198" s="151"/>
      <c r="AL198" s="151"/>
      <c r="AM198" s="151"/>
      <c r="AN198" s="151"/>
      <c r="AO198" s="151"/>
      <c r="AP198" s="151"/>
      <c r="AQ198" s="151"/>
      <c r="AR198" s="151"/>
      <c r="AS198" s="151"/>
      <c r="AT198" s="151"/>
      <c r="AU198" s="151"/>
      <c r="AV198" s="151"/>
      <c r="AW198" s="151"/>
      <c r="AX198" s="118"/>
    </row>
    <row r="199" spans="1:251" ht="15" thickBot="1">
      <c r="A199" s="43"/>
      <c r="B199" s="44"/>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c r="AP199" s="45"/>
      <c r="AQ199" s="45"/>
      <c r="AR199" s="45"/>
      <c r="AS199" s="45"/>
      <c r="AT199" s="45"/>
      <c r="AU199" s="45"/>
      <c r="AV199" s="45"/>
      <c r="AW199" s="45"/>
      <c r="AX199" s="46"/>
    </row>
    <row r="200" spans="1:251">
      <c r="B200" s="47"/>
    </row>
    <row r="201" spans="1:251" ht="14.25">
      <c r="B201" s="36" t="s">
        <v>240</v>
      </c>
      <c r="C201" s="34"/>
      <c r="D201" s="34"/>
      <c r="E201" s="34"/>
      <c r="F201" s="34"/>
      <c r="G201" s="34"/>
      <c r="H201" s="34"/>
      <c r="I201" s="34"/>
      <c r="J201" s="34"/>
      <c r="K201" s="34"/>
      <c r="L201" s="35"/>
      <c r="M201" s="35"/>
      <c r="N201" s="35"/>
      <c r="O201" s="35"/>
      <c r="P201" s="34"/>
      <c r="Q201" s="34"/>
      <c r="R201" s="34"/>
      <c r="S201" s="34"/>
      <c r="T201" s="34"/>
      <c r="U201" s="34"/>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row>
    <row r="202" spans="1:251" ht="15" thickBot="1">
      <c r="B202" s="34"/>
      <c r="C202" s="34"/>
      <c r="D202" s="34"/>
      <c r="E202" s="34"/>
      <c r="F202" s="34"/>
      <c r="G202" s="34"/>
      <c r="H202" s="34"/>
      <c r="I202" s="34"/>
      <c r="J202" s="34"/>
      <c r="K202" s="34"/>
      <c r="L202" s="35"/>
      <c r="M202" s="35"/>
      <c r="N202" s="35"/>
      <c r="O202" s="35"/>
      <c r="P202" s="34"/>
      <c r="Q202" s="34"/>
      <c r="R202" s="34"/>
      <c r="S202" s="34"/>
      <c r="T202" s="34"/>
      <c r="U202" s="34"/>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48" t="s">
        <v>241</v>
      </c>
    </row>
    <row r="203" spans="1:251" s="42" customFormat="1" ht="13.5" customHeight="1">
      <c r="A203" s="34"/>
      <c r="B203" s="119" t="s">
        <v>242</v>
      </c>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1"/>
      <c r="AA203" s="125" t="s">
        <v>1062</v>
      </c>
      <c r="AB203" s="120"/>
      <c r="AC203" s="120"/>
      <c r="AD203" s="120"/>
      <c r="AE203" s="120"/>
      <c r="AF203" s="120"/>
      <c r="AG203" s="120"/>
      <c r="AH203" s="120"/>
      <c r="AI203" s="121"/>
      <c r="AJ203" s="125" t="s">
        <v>1063</v>
      </c>
      <c r="AK203" s="120"/>
      <c r="AL203" s="120"/>
      <c r="AM203" s="120"/>
      <c r="AN203" s="120"/>
      <c r="AO203" s="120"/>
      <c r="AP203" s="120"/>
      <c r="AQ203" s="120"/>
      <c r="AR203" s="121"/>
      <c r="AS203" s="125" t="s">
        <v>243</v>
      </c>
      <c r="AT203" s="120"/>
      <c r="AU203" s="120"/>
      <c r="AV203" s="120"/>
      <c r="AW203" s="120"/>
      <c r="AX203" s="127"/>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c r="CW203" s="29"/>
      <c r="CX203" s="29"/>
      <c r="CY203" s="29"/>
      <c r="CZ203" s="29"/>
      <c r="DA203" s="29"/>
      <c r="DB203" s="29"/>
      <c r="DC203" s="29"/>
      <c r="DD203" s="29"/>
      <c r="DE203" s="29"/>
      <c r="DF203" s="29"/>
      <c r="DG203" s="29"/>
      <c r="DH203" s="29"/>
      <c r="DI203" s="29"/>
      <c r="DJ203" s="29"/>
      <c r="DK203" s="29"/>
      <c r="DL203" s="29"/>
      <c r="DM203" s="29"/>
      <c r="DN203" s="29"/>
      <c r="DO203" s="29"/>
      <c r="DP203" s="29"/>
      <c r="DQ203" s="29"/>
      <c r="DR203" s="29"/>
      <c r="DS203" s="29"/>
      <c r="DT203" s="29"/>
      <c r="DU203" s="29"/>
      <c r="DV203" s="29"/>
      <c r="DW203" s="29"/>
      <c r="DX203" s="29"/>
      <c r="DY203" s="29"/>
      <c r="DZ203" s="29"/>
      <c r="EA203" s="29"/>
      <c r="EB203" s="29"/>
      <c r="EC203" s="29"/>
      <c r="ED203" s="29"/>
      <c r="EE203" s="29"/>
      <c r="EF203" s="29"/>
      <c r="EG203" s="29"/>
      <c r="EH203" s="29"/>
      <c r="EI203" s="29"/>
      <c r="EJ203" s="29"/>
      <c r="EK203" s="29"/>
      <c r="EL203" s="29"/>
      <c r="EM203" s="29"/>
      <c r="EN203" s="29"/>
      <c r="EO203" s="29"/>
      <c r="EP203" s="29"/>
      <c r="EQ203" s="29"/>
      <c r="ER203" s="29"/>
      <c r="ES203" s="29"/>
      <c r="ET203" s="29"/>
      <c r="EU203" s="29"/>
      <c r="EV203" s="29"/>
      <c r="EW203" s="29"/>
      <c r="EX203" s="29"/>
      <c r="EY203" s="29"/>
      <c r="EZ203" s="29"/>
      <c r="FA203" s="29"/>
      <c r="FB203" s="29"/>
      <c r="FC203" s="29"/>
      <c r="FD203" s="29"/>
      <c r="FE203" s="29"/>
      <c r="FF203" s="29"/>
      <c r="FG203" s="29"/>
      <c r="FH203" s="29"/>
      <c r="FI203" s="29"/>
      <c r="FJ203" s="29"/>
      <c r="FK203" s="29"/>
      <c r="FL203" s="29"/>
      <c r="FM203" s="29"/>
      <c r="FN203" s="29"/>
      <c r="FO203" s="29"/>
      <c r="FP203" s="29"/>
      <c r="FQ203" s="29"/>
      <c r="FR203" s="29"/>
      <c r="FS203" s="29"/>
      <c r="FT203" s="29"/>
      <c r="FU203" s="29"/>
      <c r="FV203" s="29"/>
      <c r="FW203" s="29"/>
      <c r="FX203" s="29"/>
      <c r="FY203" s="29"/>
      <c r="FZ203" s="29"/>
      <c r="GA203" s="29"/>
      <c r="GB203" s="29"/>
      <c r="GC203" s="29"/>
      <c r="GD203" s="29"/>
      <c r="GE203" s="29"/>
      <c r="GF203" s="29"/>
      <c r="GG203" s="29"/>
      <c r="GH203" s="29"/>
      <c r="GI203" s="29"/>
      <c r="GJ203" s="29"/>
      <c r="GK203" s="29"/>
      <c r="GL203" s="29"/>
      <c r="GM203" s="29"/>
      <c r="GN203" s="29"/>
      <c r="GO203" s="29"/>
      <c r="GP203" s="29"/>
      <c r="GQ203" s="29"/>
      <c r="GR203" s="29"/>
      <c r="GS203" s="29"/>
      <c r="GT203" s="29"/>
      <c r="GU203" s="29"/>
      <c r="GV203" s="29"/>
      <c r="GW203" s="29"/>
      <c r="GX203" s="29"/>
      <c r="GY203" s="29"/>
      <c r="GZ203" s="29"/>
      <c r="HA203" s="29"/>
      <c r="HB203" s="29"/>
      <c r="HC203" s="29"/>
      <c r="HD203" s="29"/>
      <c r="HE203" s="29"/>
      <c r="HF203" s="29"/>
      <c r="HG203" s="29"/>
      <c r="HH203" s="29"/>
      <c r="HI203" s="29"/>
      <c r="HJ203" s="29"/>
      <c r="HK203" s="29"/>
      <c r="HL203" s="29"/>
      <c r="HM203" s="29"/>
      <c r="HN203" s="29"/>
      <c r="HO203" s="29"/>
      <c r="HP203" s="29"/>
      <c r="HQ203" s="29"/>
      <c r="HR203" s="29"/>
      <c r="HS203" s="29"/>
      <c r="HT203" s="29"/>
      <c r="HU203" s="29"/>
      <c r="HV203" s="29"/>
      <c r="HW203" s="29"/>
      <c r="HX203" s="29"/>
      <c r="HY203" s="29"/>
      <c r="HZ203" s="29"/>
      <c r="IA203" s="29"/>
      <c r="IB203" s="29"/>
      <c r="IC203" s="29"/>
      <c r="ID203" s="29"/>
      <c r="IE203" s="29"/>
      <c r="IF203" s="29"/>
      <c r="IG203" s="29"/>
      <c r="IH203" s="29"/>
      <c r="II203" s="29"/>
      <c r="IJ203" s="29"/>
      <c r="IK203" s="29"/>
      <c r="IL203" s="29"/>
      <c r="IM203" s="29"/>
      <c r="IN203" s="29"/>
      <c r="IO203" s="29"/>
      <c r="IP203" s="29"/>
      <c r="IQ203" s="29"/>
    </row>
    <row r="204" spans="1:251" s="42" customFormat="1" ht="13.5">
      <c r="A204" s="34"/>
      <c r="B204" s="122"/>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4"/>
      <c r="AA204" s="126"/>
      <c r="AB204" s="123"/>
      <c r="AC204" s="123"/>
      <c r="AD204" s="123"/>
      <c r="AE204" s="123"/>
      <c r="AF204" s="123"/>
      <c r="AG204" s="123"/>
      <c r="AH204" s="123"/>
      <c r="AI204" s="124"/>
      <c r="AJ204" s="126"/>
      <c r="AK204" s="123"/>
      <c r="AL204" s="123"/>
      <c r="AM204" s="123"/>
      <c r="AN204" s="123"/>
      <c r="AO204" s="123"/>
      <c r="AP204" s="123"/>
      <c r="AQ204" s="123"/>
      <c r="AR204" s="124"/>
      <c r="AS204" s="126"/>
      <c r="AT204" s="123"/>
      <c r="AU204" s="123"/>
      <c r="AV204" s="123"/>
      <c r="AW204" s="123"/>
      <c r="AX204" s="128"/>
      <c r="AY204" s="29"/>
      <c r="AZ204" s="29"/>
      <c r="BA204" s="29"/>
      <c r="BB204" s="65"/>
      <c r="BC204" s="4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c r="CH204" s="29"/>
      <c r="CI204" s="29"/>
      <c r="CJ204" s="29"/>
      <c r="CK204" s="29"/>
      <c r="CL204" s="29"/>
      <c r="CM204" s="29"/>
      <c r="CN204" s="29"/>
      <c r="CO204" s="29"/>
      <c r="CP204" s="29"/>
      <c r="CQ204" s="29"/>
      <c r="CR204" s="29"/>
      <c r="CS204" s="29"/>
      <c r="CT204" s="29"/>
      <c r="CU204" s="29"/>
      <c r="CV204" s="29"/>
      <c r="CW204" s="29"/>
      <c r="CX204" s="29"/>
      <c r="CY204" s="29"/>
      <c r="CZ204" s="29"/>
      <c r="DA204" s="29"/>
      <c r="DB204" s="29"/>
      <c r="DC204" s="29"/>
      <c r="DD204" s="29"/>
      <c r="DE204" s="29"/>
      <c r="DF204" s="29"/>
      <c r="DG204" s="29"/>
      <c r="DH204" s="29"/>
      <c r="DI204" s="29"/>
      <c r="DJ204" s="29"/>
      <c r="DK204" s="29"/>
      <c r="DL204" s="29"/>
      <c r="DM204" s="29"/>
      <c r="DN204" s="29"/>
      <c r="DO204" s="29"/>
      <c r="DP204" s="29"/>
      <c r="DQ204" s="29"/>
      <c r="DR204" s="29"/>
      <c r="DS204" s="29"/>
      <c r="DT204" s="29"/>
      <c r="DU204" s="29"/>
      <c r="DV204" s="29"/>
      <c r="DW204" s="29"/>
      <c r="DX204" s="29"/>
      <c r="DY204" s="29"/>
      <c r="DZ204" s="29"/>
      <c r="EA204" s="29"/>
      <c r="EB204" s="29"/>
      <c r="EC204" s="29"/>
      <c r="ED204" s="29"/>
      <c r="EE204" s="29"/>
      <c r="EF204" s="29"/>
      <c r="EG204" s="29"/>
      <c r="EH204" s="29"/>
      <c r="EI204" s="29"/>
      <c r="EJ204" s="29"/>
      <c r="EK204" s="29"/>
      <c r="EL204" s="29"/>
      <c r="EM204" s="29"/>
      <c r="EN204" s="29"/>
      <c r="EO204" s="29"/>
      <c r="EP204" s="29"/>
      <c r="EQ204" s="29"/>
      <c r="ER204" s="29"/>
      <c r="ES204" s="29"/>
      <c r="ET204" s="29"/>
      <c r="EU204" s="29"/>
      <c r="EV204" s="29"/>
      <c r="EW204" s="29"/>
      <c r="EX204" s="29"/>
      <c r="EY204" s="29"/>
      <c r="EZ204" s="29"/>
      <c r="FA204" s="29"/>
      <c r="FB204" s="29"/>
      <c r="FC204" s="29"/>
      <c r="FD204" s="29"/>
      <c r="FE204" s="29"/>
      <c r="FF204" s="29"/>
      <c r="FG204" s="29"/>
      <c r="FH204" s="29"/>
      <c r="FI204" s="29"/>
      <c r="FJ204" s="29"/>
      <c r="FK204" s="29"/>
      <c r="FL204" s="29"/>
      <c r="FM204" s="29"/>
      <c r="FN204" s="29"/>
      <c r="FO204" s="29"/>
      <c r="FP204" s="29"/>
      <c r="FQ204" s="29"/>
      <c r="FR204" s="29"/>
      <c r="FS204" s="29"/>
      <c r="FT204" s="29"/>
      <c r="FU204" s="29"/>
      <c r="FV204" s="29"/>
      <c r="FW204" s="29"/>
      <c r="FX204" s="29"/>
      <c r="FY204" s="29"/>
      <c r="FZ204" s="29"/>
      <c r="GA204" s="29"/>
      <c r="GB204" s="29"/>
      <c r="GC204" s="29"/>
      <c r="GD204" s="29"/>
      <c r="GE204" s="29"/>
      <c r="GF204" s="29"/>
      <c r="GG204" s="29"/>
      <c r="GH204" s="29"/>
      <c r="GI204" s="29"/>
      <c r="GJ204" s="29"/>
      <c r="GK204" s="29"/>
      <c r="GL204" s="29"/>
      <c r="GM204" s="29"/>
      <c r="GN204" s="29"/>
      <c r="GO204" s="29"/>
      <c r="GP204" s="29"/>
      <c r="GQ204" s="29"/>
      <c r="GR204" s="29"/>
      <c r="GS204" s="29"/>
      <c r="GT204" s="29"/>
      <c r="GU204" s="29"/>
      <c r="GV204" s="29"/>
      <c r="GW204" s="29"/>
      <c r="GX204" s="29"/>
      <c r="GY204" s="29"/>
      <c r="GZ204" s="29"/>
      <c r="HA204" s="29"/>
      <c r="HB204" s="29"/>
      <c r="HC204" s="29"/>
      <c r="HD204" s="29"/>
      <c r="HE204" s="29"/>
      <c r="HF204" s="29"/>
      <c r="HG204" s="29"/>
      <c r="HH204" s="29"/>
      <c r="HI204" s="29"/>
      <c r="HJ204" s="29"/>
      <c r="HK204" s="29"/>
      <c r="HL204" s="29"/>
      <c r="HM204" s="29"/>
      <c r="HN204" s="29"/>
      <c r="HO204" s="29"/>
      <c r="HP204" s="29"/>
      <c r="HQ204" s="29"/>
      <c r="HR204" s="29"/>
      <c r="HS204" s="29"/>
      <c r="HT204" s="29"/>
      <c r="HU204" s="29"/>
      <c r="HV204" s="29"/>
      <c r="HW204" s="29"/>
      <c r="HX204" s="29"/>
      <c r="HY204" s="29"/>
      <c r="HZ204" s="29"/>
      <c r="IA204" s="29"/>
      <c r="IB204" s="29"/>
      <c r="IC204" s="29"/>
      <c r="ID204" s="29"/>
      <c r="IE204" s="29"/>
      <c r="IF204" s="29"/>
      <c r="IG204" s="29"/>
      <c r="IH204" s="29"/>
      <c r="II204" s="29"/>
      <c r="IJ204" s="29"/>
      <c r="IK204" s="29"/>
      <c r="IL204" s="29"/>
      <c r="IM204" s="29"/>
      <c r="IN204" s="29"/>
      <c r="IO204" s="29"/>
      <c r="IP204" s="29"/>
      <c r="IQ204" s="29"/>
    </row>
    <row r="205" spans="1:251" s="42" customFormat="1" ht="18.75" customHeight="1">
      <c r="A205" s="34"/>
      <c r="B205" s="50"/>
      <c r="C205" s="129" t="s">
        <v>262</v>
      </c>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8"/>
      <c r="AA205" s="132">
        <v>399371</v>
      </c>
      <c r="AB205" s="133"/>
      <c r="AC205" s="133"/>
      <c r="AD205" s="133"/>
      <c r="AE205" s="133"/>
      <c r="AF205" s="133"/>
      <c r="AG205" s="133"/>
      <c r="AH205" s="133"/>
      <c r="AI205" s="134"/>
      <c r="AJ205" s="132">
        <v>399371</v>
      </c>
      <c r="AK205" s="133"/>
      <c r="AL205" s="133"/>
      <c r="AM205" s="133"/>
      <c r="AN205" s="133"/>
      <c r="AO205" s="133"/>
      <c r="AP205" s="133"/>
      <c r="AQ205" s="133"/>
      <c r="AR205" s="134"/>
      <c r="AS205" s="135" t="s">
        <v>249</v>
      </c>
      <c r="AT205" s="136"/>
      <c r="AU205" s="136"/>
      <c r="AV205" s="136"/>
      <c r="AW205" s="136"/>
      <c r="AX205" s="137"/>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c r="CH205" s="29"/>
      <c r="CI205" s="29"/>
      <c r="CJ205" s="29"/>
      <c r="CK205" s="29"/>
      <c r="CL205" s="29"/>
      <c r="CM205" s="29"/>
      <c r="CN205" s="29"/>
      <c r="CO205" s="29"/>
      <c r="CP205" s="29"/>
      <c r="CQ205" s="29"/>
      <c r="CR205" s="29"/>
      <c r="CS205" s="29"/>
      <c r="CT205" s="29"/>
      <c r="CU205" s="29"/>
      <c r="CV205" s="29"/>
      <c r="CW205" s="29"/>
      <c r="CX205" s="29"/>
      <c r="CY205" s="29"/>
      <c r="CZ205" s="29"/>
      <c r="DA205" s="29"/>
      <c r="DB205" s="29"/>
      <c r="DC205" s="29"/>
      <c r="DD205" s="29"/>
      <c r="DE205" s="29"/>
      <c r="DF205" s="29"/>
      <c r="DG205" s="29"/>
      <c r="DH205" s="29"/>
      <c r="DI205" s="29"/>
      <c r="DJ205" s="29"/>
      <c r="DK205" s="29"/>
      <c r="DL205" s="29"/>
      <c r="DM205" s="29"/>
      <c r="DN205" s="29"/>
      <c r="DO205" s="29"/>
      <c r="DP205" s="29"/>
      <c r="DQ205" s="29"/>
      <c r="DR205" s="29"/>
      <c r="DS205" s="29"/>
      <c r="DT205" s="29"/>
      <c r="DU205" s="29"/>
      <c r="DV205" s="29"/>
      <c r="DW205" s="29"/>
      <c r="DX205" s="29"/>
      <c r="DY205" s="29"/>
      <c r="DZ205" s="29"/>
      <c r="EA205" s="29"/>
      <c r="EB205" s="29"/>
      <c r="EC205" s="29"/>
      <c r="ED205" s="29"/>
      <c r="EE205" s="29"/>
      <c r="EF205" s="29"/>
      <c r="EG205" s="29"/>
      <c r="EH205" s="29"/>
      <c r="EI205" s="29"/>
      <c r="EJ205" s="29"/>
      <c r="EK205" s="29"/>
      <c r="EL205" s="29"/>
      <c r="EM205" s="29"/>
      <c r="EN205" s="29"/>
      <c r="EO205" s="29"/>
      <c r="EP205" s="29"/>
      <c r="EQ205" s="29"/>
      <c r="ER205" s="29"/>
      <c r="ES205" s="29"/>
      <c r="ET205" s="29"/>
      <c r="EU205" s="29"/>
      <c r="EV205" s="29"/>
      <c r="EW205" s="29"/>
      <c r="EX205" s="29"/>
      <c r="EY205" s="29"/>
      <c r="EZ205" s="29"/>
      <c r="FA205" s="29"/>
      <c r="FB205" s="29"/>
      <c r="FC205" s="29"/>
      <c r="FD205" s="29"/>
      <c r="FE205" s="29"/>
      <c r="FF205" s="29"/>
      <c r="FG205" s="29"/>
      <c r="FH205" s="29"/>
      <c r="FI205" s="29"/>
      <c r="FJ205" s="29"/>
      <c r="FK205" s="29"/>
      <c r="FL205" s="29"/>
      <c r="FM205" s="29"/>
      <c r="FN205" s="29"/>
      <c r="FO205" s="29"/>
      <c r="FP205" s="29"/>
      <c r="FQ205" s="29"/>
      <c r="FR205" s="29"/>
      <c r="FS205" s="29"/>
      <c r="FT205" s="29"/>
      <c r="FU205" s="29"/>
      <c r="FV205" s="29"/>
      <c r="FW205" s="29"/>
      <c r="FX205" s="29"/>
      <c r="FY205" s="29"/>
      <c r="FZ205" s="29"/>
      <c r="GA205" s="29"/>
      <c r="GB205" s="29"/>
      <c r="GC205" s="29"/>
      <c r="GD205" s="29"/>
      <c r="GE205" s="29"/>
      <c r="GF205" s="29"/>
      <c r="GG205" s="29"/>
      <c r="GH205" s="29"/>
      <c r="GI205" s="29"/>
      <c r="GJ205" s="29"/>
      <c r="GK205" s="29"/>
      <c r="GL205" s="29"/>
      <c r="GM205" s="29"/>
      <c r="GN205" s="29"/>
      <c r="GO205" s="29"/>
      <c r="GP205" s="29"/>
      <c r="GQ205" s="29"/>
      <c r="GR205" s="29"/>
      <c r="GS205" s="29"/>
      <c r="GT205" s="29"/>
      <c r="GU205" s="29"/>
      <c r="GV205" s="29"/>
      <c r="GW205" s="29"/>
      <c r="GX205" s="29"/>
      <c r="GY205" s="29"/>
      <c r="GZ205" s="29"/>
      <c r="HA205" s="29"/>
      <c r="HB205" s="29"/>
      <c r="HC205" s="29"/>
      <c r="HD205" s="29"/>
      <c r="HE205" s="29"/>
      <c r="HF205" s="29"/>
      <c r="HG205" s="29"/>
      <c r="HH205" s="29"/>
      <c r="HI205" s="29"/>
      <c r="HJ205" s="29"/>
      <c r="HK205" s="29"/>
      <c r="HL205" s="29"/>
      <c r="HM205" s="29"/>
      <c r="HN205" s="29"/>
      <c r="HO205" s="29"/>
      <c r="HP205" s="29"/>
      <c r="HQ205" s="29"/>
      <c r="HR205" s="29"/>
      <c r="HS205" s="29"/>
      <c r="HT205" s="29"/>
      <c r="HU205" s="29"/>
      <c r="HV205" s="29"/>
      <c r="HW205" s="29"/>
      <c r="HX205" s="29"/>
      <c r="HY205" s="29"/>
      <c r="HZ205" s="29"/>
      <c r="IA205" s="29"/>
      <c r="IB205" s="29"/>
      <c r="IC205" s="29"/>
      <c r="ID205" s="29"/>
      <c r="IE205" s="29"/>
      <c r="IF205" s="29"/>
      <c r="IG205" s="29"/>
      <c r="IH205" s="29"/>
      <c r="II205" s="29"/>
      <c r="IJ205" s="29"/>
      <c r="IK205" s="29"/>
      <c r="IL205" s="29"/>
      <c r="IM205" s="29"/>
      <c r="IN205" s="29"/>
      <c r="IO205" s="29"/>
      <c r="IP205" s="29"/>
      <c r="IQ205" s="29"/>
    </row>
    <row r="206" spans="1:251" s="42" customFormat="1" ht="18.75" customHeight="1">
      <c r="A206" s="34"/>
      <c r="B206" s="50"/>
      <c r="C206" s="129" t="s">
        <v>1069</v>
      </c>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8"/>
      <c r="AA206" s="132">
        <v>0</v>
      </c>
      <c r="AB206" s="133"/>
      <c r="AC206" s="133"/>
      <c r="AD206" s="133"/>
      <c r="AE206" s="133"/>
      <c r="AF206" s="133"/>
      <c r="AG206" s="133"/>
      <c r="AH206" s="133"/>
      <c r="AI206" s="134"/>
      <c r="AJ206" s="132">
        <v>3025</v>
      </c>
      <c r="AK206" s="133"/>
      <c r="AL206" s="133"/>
      <c r="AM206" s="133"/>
      <c r="AN206" s="133"/>
      <c r="AO206" s="133"/>
      <c r="AP206" s="133"/>
      <c r="AQ206" s="133"/>
      <c r="AR206" s="134"/>
      <c r="AS206" s="135" t="s">
        <v>249</v>
      </c>
      <c r="AT206" s="136"/>
      <c r="AU206" s="136"/>
      <c r="AV206" s="136"/>
      <c r="AW206" s="136"/>
      <c r="AX206" s="137"/>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c r="CH206" s="29"/>
      <c r="CI206" s="29"/>
      <c r="CJ206" s="29"/>
      <c r="CK206" s="29"/>
      <c r="CL206" s="29"/>
      <c r="CM206" s="29"/>
      <c r="CN206" s="29"/>
      <c r="CO206" s="29"/>
      <c r="CP206" s="29"/>
      <c r="CQ206" s="29"/>
      <c r="CR206" s="29"/>
      <c r="CS206" s="29"/>
      <c r="CT206" s="29"/>
      <c r="CU206" s="29"/>
      <c r="CV206" s="29"/>
      <c r="CW206" s="29"/>
      <c r="CX206" s="29"/>
      <c r="CY206" s="29"/>
      <c r="CZ206" s="29"/>
      <c r="DA206" s="29"/>
      <c r="DB206" s="29"/>
      <c r="DC206" s="29"/>
      <c r="DD206" s="29"/>
      <c r="DE206" s="29"/>
      <c r="DF206" s="29"/>
      <c r="DG206" s="29"/>
      <c r="DH206" s="29"/>
      <c r="DI206" s="29"/>
      <c r="DJ206" s="29"/>
      <c r="DK206" s="29"/>
      <c r="DL206" s="29"/>
      <c r="DM206" s="29"/>
      <c r="DN206" s="29"/>
      <c r="DO206" s="29"/>
      <c r="DP206" s="29"/>
      <c r="DQ206" s="29"/>
      <c r="DR206" s="29"/>
      <c r="DS206" s="29"/>
      <c r="DT206" s="29"/>
      <c r="DU206" s="29"/>
      <c r="DV206" s="29"/>
      <c r="DW206" s="29"/>
      <c r="DX206" s="29"/>
      <c r="DY206" s="29"/>
      <c r="DZ206" s="29"/>
      <c r="EA206" s="29"/>
      <c r="EB206" s="29"/>
      <c r="EC206" s="29"/>
      <c r="ED206" s="29"/>
      <c r="EE206" s="29"/>
      <c r="EF206" s="29"/>
      <c r="EG206" s="29"/>
      <c r="EH206" s="29"/>
      <c r="EI206" s="29"/>
      <c r="EJ206" s="29"/>
      <c r="EK206" s="29"/>
      <c r="EL206" s="29"/>
      <c r="EM206" s="29"/>
      <c r="EN206" s="29"/>
      <c r="EO206" s="29"/>
      <c r="EP206" s="29"/>
      <c r="EQ206" s="29"/>
      <c r="ER206" s="29"/>
      <c r="ES206" s="29"/>
      <c r="ET206" s="29"/>
      <c r="EU206" s="29"/>
      <c r="EV206" s="29"/>
      <c r="EW206" s="29"/>
      <c r="EX206" s="29"/>
      <c r="EY206" s="29"/>
      <c r="EZ206" s="29"/>
      <c r="FA206" s="29"/>
      <c r="FB206" s="29"/>
      <c r="FC206" s="29"/>
      <c r="FD206" s="29"/>
      <c r="FE206" s="29"/>
      <c r="FF206" s="29"/>
      <c r="FG206" s="29"/>
      <c r="FH206" s="29"/>
      <c r="FI206" s="29"/>
      <c r="FJ206" s="29"/>
      <c r="FK206" s="29"/>
      <c r="FL206" s="29"/>
      <c r="FM206" s="29"/>
      <c r="FN206" s="29"/>
      <c r="FO206" s="29"/>
      <c r="FP206" s="29"/>
      <c r="FQ206" s="29"/>
      <c r="FR206" s="29"/>
      <c r="FS206" s="29"/>
      <c r="FT206" s="29"/>
      <c r="FU206" s="29"/>
      <c r="FV206" s="29"/>
      <c r="FW206" s="29"/>
      <c r="FX206" s="29"/>
      <c r="FY206" s="29"/>
      <c r="FZ206" s="29"/>
      <c r="GA206" s="29"/>
      <c r="GB206" s="29"/>
      <c r="GC206" s="29"/>
      <c r="GD206" s="29"/>
      <c r="GE206" s="29"/>
      <c r="GF206" s="29"/>
      <c r="GG206" s="29"/>
      <c r="GH206" s="29"/>
      <c r="GI206" s="29"/>
      <c r="GJ206" s="29"/>
      <c r="GK206" s="29"/>
      <c r="GL206" s="29"/>
      <c r="GM206" s="29"/>
      <c r="GN206" s="29"/>
      <c r="GO206" s="29"/>
      <c r="GP206" s="29"/>
      <c r="GQ206" s="29"/>
      <c r="GR206" s="29"/>
      <c r="GS206" s="29"/>
      <c r="GT206" s="29"/>
      <c r="GU206" s="29"/>
      <c r="GV206" s="29"/>
      <c r="GW206" s="29"/>
      <c r="GX206" s="29"/>
      <c r="GY206" s="29"/>
      <c r="GZ206" s="29"/>
      <c r="HA206" s="29"/>
      <c r="HB206" s="29"/>
      <c r="HC206" s="29"/>
      <c r="HD206" s="29"/>
      <c r="HE206" s="29"/>
      <c r="HF206" s="29"/>
      <c r="HG206" s="29"/>
      <c r="HH206" s="29"/>
      <c r="HI206" s="29"/>
      <c r="HJ206" s="29"/>
      <c r="HK206" s="29"/>
      <c r="HL206" s="29"/>
      <c r="HM206" s="29"/>
      <c r="HN206" s="29"/>
      <c r="HO206" s="29"/>
      <c r="HP206" s="29"/>
      <c r="HQ206" s="29"/>
      <c r="HR206" s="29"/>
      <c r="HS206" s="29"/>
      <c r="HT206" s="29"/>
      <c r="HU206" s="29"/>
      <c r="HV206" s="29"/>
      <c r="HW206" s="29"/>
      <c r="HX206" s="29"/>
      <c r="HY206" s="29"/>
      <c r="HZ206" s="29"/>
      <c r="IA206" s="29"/>
      <c r="IB206" s="29"/>
      <c r="IC206" s="29"/>
      <c r="ID206" s="29"/>
      <c r="IE206" s="29"/>
      <c r="IF206" s="29"/>
      <c r="IG206" s="29"/>
      <c r="IH206" s="29"/>
      <c r="II206" s="29"/>
      <c r="IJ206" s="29"/>
      <c r="IK206" s="29"/>
      <c r="IL206" s="29"/>
      <c r="IM206" s="29"/>
      <c r="IN206" s="29"/>
      <c r="IO206" s="29"/>
      <c r="IP206" s="29"/>
      <c r="IQ206" s="29"/>
    </row>
    <row r="207" spans="1:251" s="42" customFormat="1" ht="18.75" customHeight="1" thickBot="1">
      <c r="A207" s="43"/>
      <c r="B207" s="138" t="s">
        <v>244</v>
      </c>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40"/>
      <c r="AA207" s="141">
        <f>SUM($AA$205:$AI$206)</f>
        <v>399371</v>
      </c>
      <c r="AB207" s="142"/>
      <c r="AC207" s="142"/>
      <c r="AD207" s="142"/>
      <c r="AE207" s="142"/>
      <c r="AF207" s="142"/>
      <c r="AG207" s="142"/>
      <c r="AH207" s="142"/>
      <c r="AI207" s="143"/>
      <c r="AJ207" s="141">
        <f>SUM($AJ$205:$AR$206)</f>
        <v>402396</v>
      </c>
      <c r="AK207" s="142"/>
      <c r="AL207" s="142"/>
      <c r="AM207" s="142"/>
      <c r="AN207" s="142"/>
      <c r="AO207" s="142"/>
      <c r="AP207" s="142"/>
      <c r="AQ207" s="142"/>
      <c r="AR207" s="143"/>
      <c r="AS207" s="144"/>
      <c r="AT207" s="145"/>
      <c r="AU207" s="145"/>
      <c r="AV207" s="145"/>
      <c r="AW207" s="145"/>
      <c r="AX207" s="146"/>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c r="CH207" s="29"/>
      <c r="CI207" s="29"/>
      <c r="CJ207" s="29"/>
      <c r="CK207" s="29"/>
      <c r="CL207" s="29"/>
      <c r="CM207" s="29"/>
      <c r="CN207" s="29"/>
      <c r="CO207" s="29"/>
      <c r="CP207" s="29"/>
      <c r="CQ207" s="29"/>
      <c r="CR207" s="29"/>
      <c r="CS207" s="29"/>
      <c r="CT207" s="29"/>
      <c r="CU207" s="29"/>
      <c r="CV207" s="29"/>
      <c r="CW207" s="29"/>
      <c r="CX207" s="29"/>
      <c r="CY207" s="29"/>
      <c r="CZ207" s="29"/>
      <c r="DA207" s="29"/>
      <c r="DB207" s="29"/>
      <c r="DC207" s="29"/>
      <c r="DD207" s="29"/>
      <c r="DE207" s="29"/>
      <c r="DF207" s="29"/>
      <c r="DG207" s="29"/>
      <c r="DH207" s="29"/>
      <c r="DI207" s="29"/>
      <c r="DJ207" s="29"/>
      <c r="DK207" s="29"/>
      <c r="DL207" s="29"/>
      <c r="DM207" s="29"/>
      <c r="DN207" s="29"/>
      <c r="DO207" s="29"/>
      <c r="DP207" s="29"/>
      <c r="DQ207" s="29"/>
      <c r="DR207" s="29"/>
      <c r="DS207" s="29"/>
      <c r="DT207" s="29"/>
      <c r="DU207" s="29"/>
      <c r="DV207" s="29"/>
      <c r="DW207" s="29"/>
      <c r="DX207" s="29"/>
      <c r="DY207" s="29"/>
      <c r="DZ207" s="29"/>
      <c r="EA207" s="29"/>
      <c r="EB207" s="29"/>
      <c r="EC207" s="29"/>
      <c r="ED207" s="29"/>
      <c r="EE207" s="29"/>
      <c r="EF207" s="29"/>
      <c r="EG207" s="29"/>
      <c r="EH207" s="29"/>
      <c r="EI207" s="29"/>
      <c r="EJ207" s="29"/>
      <c r="EK207" s="29"/>
      <c r="EL207" s="29"/>
      <c r="EM207" s="29"/>
      <c r="EN207" s="29"/>
      <c r="EO207" s="29"/>
      <c r="EP207" s="29"/>
      <c r="EQ207" s="29"/>
      <c r="ER207" s="29"/>
      <c r="ES207" s="29"/>
      <c r="ET207" s="29"/>
      <c r="EU207" s="29"/>
      <c r="EV207" s="29"/>
      <c r="EW207" s="29"/>
      <c r="EX207" s="29"/>
      <c r="EY207" s="29"/>
      <c r="EZ207" s="29"/>
      <c r="FA207" s="29"/>
      <c r="FB207" s="29"/>
      <c r="FC207" s="29"/>
      <c r="FD207" s="29"/>
      <c r="FE207" s="29"/>
      <c r="FF207" s="29"/>
      <c r="FG207" s="29"/>
      <c r="FH207" s="29"/>
      <c r="FI207" s="29"/>
      <c r="FJ207" s="29"/>
      <c r="FK207" s="29"/>
      <c r="FL207" s="29"/>
      <c r="FM207" s="29"/>
      <c r="FN207" s="29"/>
      <c r="FO207" s="29"/>
      <c r="FP207" s="29"/>
      <c r="FQ207" s="29"/>
      <c r="FR207" s="29"/>
      <c r="FS207" s="29"/>
      <c r="FT207" s="29"/>
      <c r="FU207" s="29"/>
      <c r="FV207" s="29"/>
      <c r="FW207" s="29"/>
      <c r="FX207" s="29"/>
      <c r="FY207" s="29"/>
      <c r="FZ207" s="29"/>
      <c r="GA207" s="29"/>
      <c r="GB207" s="29"/>
      <c r="GC207" s="29"/>
      <c r="GD207" s="29"/>
      <c r="GE207" s="29"/>
      <c r="GF207" s="29"/>
      <c r="GG207" s="29"/>
      <c r="GH207" s="29"/>
      <c r="GI207" s="29"/>
      <c r="GJ207" s="29"/>
      <c r="GK207" s="29"/>
      <c r="GL207" s="29"/>
      <c r="GM207" s="29"/>
      <c r="GN207" s="29"/>
      <c r="GO207" s="29"/>
      <c r="GP207" s="29"/>
      <c r="GQ207" s="29"/>
      <c r="GR207" s="29"/>
      <c r="GS207" s="29"/>
      <c r="GT207" s="29"/>
      <c r="GU207" s="29"/>
      <c r="GV207" s="29"/>
      <c r="GW207" s="29"/>
      <c r="GX207" s="29"/>
      <c r="GY207" s="29"/>
      <c r="GZ207" s="29"/>
      <c r="HA207" s="29"/>
      <c r="HB207" s="29"/>
      <c r="HC207" s="29"/>
      <c r="HD207" s="29"/>
      <c r="HE207" s="29"/>
      <c r="HF207" s="29"/>
      <c r="HG207" s="29"/>
      <c r="HH207" s="29"/>
      <c r="HI207" s="29"/>
      <c r="HJ207" s="29"/>
      <c r="HK207" s="29"/>
      <c r="HL207" s="29"/>
      <c r="HM207" s="29"/>
      <c r="HN207" s="29"/>
      <c r="HO207" s="29"/>
      <c r="HP207" s="29"/>
      <c r="HQ207" s="29"/>
      <c r="HR207" s="29"/>
      <c r="HS207" s="29"/>
      <c r="HT207" s="29"/>
      <c r="HU207" s="29"/>
      <c r="HV207" s="29"/>
      <c r="HW207" s="29"/>
      <c r="HX207" s="29"/>
      <c r="HY207" s="29"/>
      <c r="HZ207" s="29"/>
      <c r="IA207" s="29"/>
      <c r="IB207" s="29"/>
      <c r="IC207" s="29"/>
      <c r="ID207" s="29"/>
      <c r="IE207" s="29"/>
      <c r="IF207" s="29"/>
      <c r="IG207" s="29"/>
      <c r="IH207" s="29"/>
      <c r="II207" s="29"/>
      <c r="IJ207" s="29"/>
      <c r="IK207" s="29"/>
      <c r="IL207" s="29"/>
      <c r="IM207" s="29"/>
      <c r="IN207" s="29"/>
      <c r="IO207" s="29"/>
      <c r="IP207" s="29"/>
      <c r="IQ207" s="29"/>
    </row>
    <row r="209" spans="1:113" ht="18.75">
      <c r="A209" s="28" t="s">
        <v>234</v>
      </c>
      <c r="AW209" s="30"/>
      <c r="AX209" s="31"/>
      <c r="AY209" s="30"/>
    </row>
    <row r="211" spans="1:113" ht="18.75">
      <c r="B211" s="109" t="s">
        <v>0</v>
      </c>
      <c r="C211" s="150"/>
      <c r="D211" s="150"/>
      <c r="E211" s="150"/>
      <c r="F211" s="150"/>
      <c r="G211" s="150"/>
      <c r="H211" s="150"/>
      <c r="I211" s="150"/>
      <c r="J211" s="150"/>
      <c r="K211" s="150"/>
      <c r="L211" s="150"/>
      <c r="M211" s="150"/>
      <c r="N211" s="150"/>
      <c r="O211" s="150"/>
      <c r="P211" s="150"/>
      <c r="Q211" s="150"/>
      <c r="R211" s="150"/>
      <c r="S211" s="150"/>
      <c r="T211" s="150"/>
      <c r="U211" s="150"/>
      <c r="V211" s="150"/>
      <c r="W211" s="150"/>
      <c r="X211" s="150"/>
      <c r="Y211" s="150"/>
      <c r="Z211" s="150"/>
      <c r="AA211" s="150"/>
      <c r="AB211" s="150"/>
      <c r="AC211" s="150"/>
      <c r="AD211" s="150"/>
      <c r="AE211" s="150"/>
      <c r="AF211" s="150"/>
      <c r="AG211" s="150"/>
      <c r="AH211" s="150"/>
      <c r="AI211" s="150"/>
      <c r="AJ211" s="150"/>
      <c r="AK211" s="150"/>
      <c r="AL211" s="150"/>
      <c r="AM211" s="150"/>
      <c r="AN211" s="150"/>
      <c r="AO211" s="150"/>
      <c r="AP211" s="150"/>
      <c r="AQ211" s="150"/>
      <c r="AR211" s="150"/>
      <c r="AS211" s="150"/>
      <c r="AT211" s="150"/>
      <c r="AU211" s="150"/>
      <c r="AV211" s="150"/>
      <c r="AW211" s="150"/>
      <c r="AX211" s="150"/>
    </row>
    <row r="212" spans="1:113">
      <c r="Z212" s="32"/>
      <c r="AD212" s="32"/>
      <c r="AE212" s="32"/>
      <c r="AF212" s="32"/>
      <c r="AG212" s="32"/>
      <c r="AH212" s="32"/>
      <c r="AI212" s="32"/>
      <c r="AO212" s="32"/>
    </row>
    <row r="213" spans="1:113" ht="13.5" thickBot="1">
      <c r="Z213" s="32"/>
      <c r="AD213" s="32"/>
      <c r="AE213" s="32"/>
      <c r="AF213" s="32"/>
      <c r="AG213" s="32"/>
      <c r="AH213" s="32"/>
      <c r="AI213" s="32"/>
      <c r="AO213" s="32"/>
      <c r="DI213" s="26"/>
    </row>
    <row r="214" spans="1:113" ht="24.75" customHeight="1" thickBot="1">
      <c r="B214" s="111" t="s">
        <v>235</v>
      </c>
      <c r="C214" s="112"/>
      <c r="D214" s="112"/>
      <c r="E214" s="112"/>
      <c r="F214" s="112"/>
      <c r="G214" s="112"/>
      <c r="H214" s="113" t="s">
        <v>263</v>
      </c>
      <c r="I214" s="114"/>
      <c r="J214" s="114"/>
      <c r="K214" s="114"/>
      <c r="L214" s="114"/>
      <c r="M214" s="114"/>
      <c r="N214" s="114"/>
      <c r="O214" s="114"/>
      <c r="P214" s="114"/>
      <c r="Q214" s="114"/>
      <c r="R214" s="114"/>
      <c r="S214" s="114"/>
      <c r="T214" s="114"/>
      <c r="U214" s="114"/>
      <c r="V214" s="114"/>
      <c r="W214" s="114"/>
      <c r="X214" s="114"/>
      <c r="Y214" s="114"/>
      <c r="Z214" s="114"/>
      <c r="AA214" s="114"/>
      <c r="AB214" s="114"/>
      <c r="AC214" s="114"/>
      <c r="AD214" s="114"/>
      <c r="AE214" s="114"/>
      <c r="AF214" s="114"/>
      <c r="AG214" s="114"/>
      <c r="AH214" s="114"/>
      <c r="AI214" s="114"/>
      <c r="AJ214" s="114"/>
      <c r="AK214" s="114"/>
      <c r="AL214" s="114"/>
      <c r="AM214" s="114"/>
      <c r="AN214" s="114"/>
      <c r="AO214" s="114"/>
      <c r="AP214" s="114"/>
      <c r="AQ214" s="114"/>
      <c r="AR214" s="114"/>
      <c r="AS214" s="114"/>
      <c r="AT214" s="114"/>
      <c r="AU214" s="114"/>
      <c r="AV214" s="114"/>
      <c r="AW214" s="114"/>
      <c r="AX214" s="115"/>
      <c r="DI214" s="26"/>
    </row>
    <row r="215" spans="1:113" ht="14.25">
      <c r="B215" s="33"/>
      <c r="C215" s="33"/>
      <c r="D215" s="33"/>
      <c r="E215" s="33"/>
      <c r="F215" s="33"/>
      <c r="G215" s="33"/>
      <c r="H215" s="34"/>
      <c r="I215" s="34"/>
      <c r="J215" s="34"/>
      <c r="K215" s="34"/>
      <c r="L215" s="35"/>
      <c r="M215" s="35"/>
      <c r="N215" s="35"/>
      <c r="O215" s="35"/>
      <c r="P215" s="34"/>
      <c r="Q215" s="34"/>
      <c r="R215" s="34"/>
      <c r="S215" s="34"/>
      <c r="T215" s="34"/>
      <c r="U215" s="34"/>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DI215" s="26"/>
    </row>
    <row r="216" spans="1:113" ht="15" thickBot="1">
      <c r="A216" s="37"/>
      <c r="B216" s="36" t="s">
        <v>237</v>
      </c>
      <c r="C216" s="34"/>
      <c r="D216" s="34"/>
      <c r="E216" s="34"/>
      <c r="F216" s="34"/>
      <c r="G216" s="34"/>
      <c r="H216" s="34"/>
      <c r="I216" s="34"/>
      <c r="J216" s="34"/>
      <c r="K216" s="34"/>
      <c r="L216" s="35"/>
      <c r="M216" s="35"/>
      <c r="N216" s="35"/>
      <c r="O216" s="35"/>
      <c r="P216" s="34"/>
      <c r="Q216" s="34"/>
      <c r="R216" s="34"/>
      <c r="S216" s="34"/>
      <c r="T216" s="34"/>
      <c r="U216" s="34"/>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DI216" s="26"/>
    </row>
    <row r="217" spans="1:113" ht="14.25">
      <c r="A217" s="34"/>
      <c r="B217" s="38"/>
      <c r="C217" s="33"/>
      <c r="D217" s="33"/>
      <c r="E217" s="33"/>
      <c r="F217" s="33"/>
      <c r="G217" s="33"/>
      <c r="H217" s="33"/>
      <c r="I217" s="33"/>
      <c r="J217" s="33"/>
      <c r="K217" s="33"/>
      <c r="L217" s="39"/>
      <c r="M217" s="39"/>
      <c r="N217" s="39"/>
      <c r="O217" s="39"/>
      <c r="P217" s="33"/>
      <c r="Q217" s="33"/>
      <c r="R217" s="33"/>
      <c r="S217" s="33"/>
      <c r="T217" s="33"/>
      <c r="U217" s="33"/>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1"/>
    </row>
    <row r="218" spans="1:113" ht="12" customHeight="1">
      <c r="A218" s="34"/>
      <c r="B218" s="116" t="s">
        <v>264</v>
      </c>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8"/>
    </row>
    <row r="219" spans="1:113" ht="12" customHeight="1">
      <c r="A219" s="34"/>
      <c r="B219" s="116"/>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8"/>
    </row>
    <row r="220" spans="1:113" ht="12" customHeight="1">
      <c r="A220" s="34"/>
      <c r="B220" s="116"/>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8"/>
      <c r="BC220" s="42"/>
    </row>
    <row r="221" spans="1:113" ht="12" customHeight="1">
      <c r="A221" s="34"/>
      <c r="B221" s="116"/>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8"/>
    </row>
    <row r="222" spans="1:113" ht="12" customHeight="1">
      <c r="A222" s="34"/>
      <c r="B222" s="116"/>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17"/>
      <c r="AQ222" s="117"/>
      <c r="AR222" s="117"/>
      <c r="AS222" s="117"/>
      <c r="AT222" s="117"/>
      <c r="AU222" s="117"/>
      <c r="AV222" s="117"/>
      <c r="AW222" s="117"/>
      <c r="AX222" s="118"/>
    </row>
    <row r="223" spans="1:113" ht="12" customHeight="1">
      <c r="A223" s="34"/>
      <c r="B223" s="116"/>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17"/>
      <c r="AQ223" s="117"/>
      <c r="AR223" s="117"/>
      <c r="AS223" s="117"/>
      <c r="AT223" s="117"/>
      <c r="AU223" s="117"/>
      <c r="AV223" s="117"/>
      <c r="AW223" s="117"/>
      <c r="AX223" s="118"/>
    </row>
    <row r="224" spans="1:113" ht="15" thickBot="1">
      <c r="A224" s="43"/>
      <c r="B224" s="44"/>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c r="AW224" s="45"/>
      <c r="AX224" s="46"/>
    </row>
    <row r="225" spans="1:113">
      <c r="B225" s="47"/>
    </row>
    <row r="226" spans="1:113" ht="15" thickBot="1">
      <c r="A226" s="37"/>
      <c r="B226" s="36" t="s">
        <v>238</v>
      </c>
      <c r="C226" s="34"/>
      <c r="D226" s="34"/>
      <c r="E226" s="34"/>
      <c r="F226" s="34"/>
      <c r="G226" s="34"/>
      <c r="H226" s="34"/>
      <c r="I226" s="34"/>
      <c r="J226" s="34"/>
      <c r="K226" s="34"/>
      <c r="L226" s="35"/>
      <c r="M226" s="35"/>
      <c r="N226" s="35"/>
      <c r="O226" s="35"/>
      <c r="P226" s="34"/>
      <c r="Q226" s="34"/>
      <c r="R226" s="34"/>
      <c r="S226" s="34"/>
      <c r="T226" s="34"/>
      <c r="U226" s="34"/>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DI226" s="26"/>
    </row>
    <row r="227" spans="1:113" ht="14.25">
      <c r="A227" s="34"/>
      <c r="B227" s="38"/>
      <c r="C227" s="33"/>
      <c r="D227" s="33"/>
      <c r="E227" s="33"/>
      <c r="F227" s="33"/>
      <c r="G227" s="33"/>
      <c r="H227" s="33"/>
      <c r="I227" s="33"/>
      <c r="J227" s="33"/>
      <c r="K227" s="33"/>
      <c r="L227" s="39"/>
      <c r="M227" s="39"/>
      <c r="N227" s="39"/>
      <c r="O227" s="39"/>
      <c r="P227" s="33"/>
      <c r="Q227" s="33"/>
      <c r="R227" s="33"/>
      <c r="S227" s="33"/>
      <c r="T227" s="33"/>
      <c r="U227" s="33"/>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1"/>
    </row>
    <row r="228" spans="1:113" ht="12" customHeight="1">
      <c r="A228" s="34"/>
      <c r="B228" s="116" t="s">
        <v>265</v>
      </c>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8"/>
    </row>
    <row r="229" spans="1:113" ht="12" customHeight="1">
      <c r="A229" s="34"/>
      <c r="B229" s="116"/>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8"/>
    </row>
    <row r="230" spans="1:113" ht="12" customHeight="1">
      <c r="A230" s="34"/>
      <c r="B230" s="116"/>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7"/>
      <c r="AQ230" s="117"/>
      <c r="AR230" s="117"/>
      <c r="AS230" s="117"/>
      <c r="AT230" s="117"/>
      <c r="AU230" s="117"/>
      <c r="AV230" s="117"/>
      <c r="AW230" s="117"/>
      <c r="AX230" s="118"/>
    </row>
    <row r="231" spans="1:113" ht="12" customHeight="1">
      <c r="A231" s="34"/>
      <c r="B231" s="116"/>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17"/>
      <c r="AQ231" s="117"/>
      <c r="AR231" s="117"/>
      <c r="AS231" s="117"/>
      <c r="AT231" s="117"/>
      <c r="AU231" s="117"/>
      <c r="AV231" s="117"/>
      <c r="AW231" s="117"/>
      <c r="AX231" s="118"/>
    </row>
    <row r="232" spans="1:113" ht="12" customHeight="1">
      <c r="A232" s="34"/>
      <c r="B232" s="116"/>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17"/>
      <c r="AQ232" s="117"/>
      <c r="AR232" s="117"/>
      <c r="AS232" s="117"/>
      <c r="AT232" s="117"/>
      <c r="AU232" s="117"/>
      <c r="AV232" s="117"/>
      <c r="AW232" s="117"/>
      <c r="AX232" s="118"/>
    </row>
    <row r="233" spans="1:113" ht="12" customHeight="1">
      <c r="A233" s="34"/>
      <c r="B233" s="116"/>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17"/>
      <c r="AQ233" s="117"/>
      <c r="AR233" s="117"/>
      <c r="AS233" s="117"/>
      <c r="AT233" s="117"/>
      <c r="AU233" s="117"/>
      <c r="AV233" s="117"/>
      <c r="AW233" s="117"/>
      <c r="AX233" s="118"/>
    </row>
    <row r="234" spans="1:113" ht="12" customHeight="1">
      <c r="A234" s="34"/>
      <c r="B234" s="116"/>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17"/>
      <c r="AQ234" s="117"/>
      <c r="AR234" s="117"/>
      <c r="AS234" s="117"/>
      <c r="AT234" s="117"/>
      <c r="AU234" s="117"/>
      <c r="AV234" s="117"/>
      <c r="AW234" s="117"/>
      <c r="AX234" s="118"/>
    </row>
    <row r="235" spans="1:113" ht="12" customHeight="1">
      <c r="A235" s="34"/>
      <c r="B235" s="116"/>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17"/>
      <c r="AQ235" s="117"/>
      <c r="AR235" s="117"/>
      <c r="AS235" s="117"/>
      <c r="AT235" s="117"/>
      <c r="AU235" s="117"/>
      <c r="AV235" s="117"/>
      <c r="AW235" s="117"/>
      <c r="AX235" s="118"/>
    </row>
    <row r="236" spans="1:113" ht="12" customHeight="1">
      <c r="A236" s="34"/>
      <c r="B236" s="116"/>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17"/>
      <c r="AQ236" s="117"/>
      <c r="AR236" s="117"/>
      <c r="AS236" s="117"/>
      <c r="AT236" s="117"/>
      <c r="AU236" s="117"/>
      <c r="AV236" s="117"/>
      <c r="AW236" s="117"/>
      <c r="AX236" s="118"/>
    </row>
    <row r="237" spans="1:113" ht="12" customHeight="1">
      <c r="A237" s="34"/>
      <c r="B237" s="116"/>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17"/>
      <c r="AQ237" s="117"/>
      <c r="AR237" s="117"/>
      <c r="AS237" s="117"/>
      <c r="AT237" s="117"/>
      <c r="AU237" s="117"/>
      <c r="AV237" s="117"/>
      <c r="AW237" s="117"/>
      <c r="AX237" s="118"/>
      <c r="BC237" s="42"/>
    </row>
    <row r="238" spans="1:113" ht="12" customHeight="1">
      <c r="A238" s="34"/>
      <c r="B238" s="116"/>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8"/>
      <c r="BC238" s="42"/>
    </row>
    <row r="239" spans="1:113" ht="12" customHeight="1">
      <c r="A239" s="34"/>
      <c r="B239" s="116"/>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17"/>
      <c r="AQ239" s="117"/>
      <c r="AR239" s="117"/>
      <c r="AS239" s="117"/>
      <c r="AT239" s="117"/>
      <c r="AU239" s="117"/>
      <c r="AV239" s="117"/>
      <c r="AW239" s="117"/>
      <c r="AX239" s="118"/>
      <c r="BC239" s="42"/>
    </row>
    <row r="240" spans="1:113" ht="12" customHeight="1">
      <c r="A240" s="34"/>
      <c r="B240" s="116"/>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17"/>
      <c r="AQ240" s="117"/>
      <c r="AR240" s="117"/>
      <c r="AS240" s="117"/>
      <c r="AT240" s="117"/>
      <c r="AU240" s="117"/>
      <c r="AV240" s="117"/>
      <c r="AW240" s="117"/>
      <c r="AX240" s="118"/>
      <c r="BC240" s="42"/>
    </row>
    <row r="241" spans="1:251" ht="12" customHeight="1">
      <c r="A241" s="34"/>
      <c r="B241" s="116"/>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17"/>
      <c r="AQ241" s="117"/>
      <c r="AR241" s="117"/>
      <c r="AS241" s="117"/>
      <c r="AT241" s="117"/>
      <c r="AU241" s="117"/>
      <c r="AV241" s="117"/>
      <c r="AW241" s="117"/>
      <c r="AX241" s="118"/>
    </row>
    <row r="242" spans="1:251" ht="12" customHeight="1">
      <c r="A242" s="34"/>
      <c r="B242" s="116"/>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117"/>
      <c r="AX242" s="118"/>
    </row>
    <row r="243" spans="1:251" ht="12" customHeight="1">
      <c r="A243" s="34"/>
      <c r="B243" s="116"/>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17"/>
      <c r="AQ243" s="117"/>
      <c r="AR243" s="117"/>
      <c r="AS243" s="117"/>
      <c r="AT243" s="117"/>
      <c r="AU243" s="117"/>
      <c r="AV243" s="117"/>
      <c r="AW243" s="117"/>
      <c r="AX243" s="118"/>
    </row>
    <row r="244" spans="1:251" ht="15" thickBot="1">
      <c r="A244" s="43"/>
      <c r="B244" s="44"/>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c r="AS244" s="45"/>
      <c r="AT244" s="45"/>
      <c r="AU244" s="45"/>
      <c r="AV244" s="45"/>
      <c r="AW244" s="45"/>
      <c r="AX244" s="46"/>
    </row>
    <row r="245" spans="1:251">
      <c r="B245" s="47"/>
    </row>
    <row r="246" spans="1:251" ht="14.25">
      <c r="B246" s="36" t="s">
        <v>240</v>
      </c>
      <c r="C246" s="34"/>
      <c r="D246" s="34"/>
      <c r="E246" s="34"/>
      <c r="F246" s="34"/>
      <c r="G246" s="34"/>
      <c r="H246" s="34"/>
      <c r="I246" s="34"/>
      <c r="J246" s="34"/>
      <c r="K246" s="34"/>
      <c r="L246" s="35"/>
      <c r="M246" s="35"/>
      <c r="N246" s="35"/>
      <c r="O246" s="35"/>
      <c r="P246" s="34"/>
      <c r="Q246" s="34"/>
      <c r="R246" s="34"/>
      <c r="S246" s="34"/>
      <c r="T246" s="34"/>
      <c r="U246" s="34"/>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row>
    <row r="247" spans="1:251" ht="15" thickBot="1">
      <c r="B247" s="34"/>
      <c r="C247" s="34"/>
      <c r="D247" s="34"/>
      <c r="E247" s="34"/>
      <c r="F247" s="34"/>
      <c r="G247" s="34"/>
      <c r="H247" s="34"/>
      <c r="I247" s="34"/>
      <c r="J247" s="34"/>
      <c r="K247" s="34"/>
      <c r="L247" s="35"/>
      <c r="M247" s="35"/>
      <c r="N247" s="35"/>
      <c r="O247" s="35"/>
      <c r="P247" s="34"/>
      <c r="Q247" s="34"/>
      <c r="R247" s="34"/>
      <c r="S247" s="34"/>
      <c r="T247" s="34"/>
      <c r="U247" s="34"/>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48" t="s">
        <v>241</v>
      </c>
    </row>
    <row r="248" spans="1:251" s="42" customFormat="1" ht="13.5" customHeight="1">
      <c r="A248" s="34"/>
      <c r="B248" s="119" t="s">
        <v>242</v>
      </c>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1"/>
      <c r="AA248" s="125" t="s">
        <v>1062</v>
      </c>
      <c r="AB248" s="120"/>
      <c r="AC248" s="120"/>
      <c r="AD248" s="120"/>
      <c r="AE248" s="120"/>
      <c r="AF248" s="120"/>
      <c r="AG248" s="120"/>
      <c r="AH248" s="120"/>
      <c r="AI248" s="121"/>
      <c r="AJ248" s="125" t="s">
        <v>1063</v>
      </c>
      <c r="AK248" s="120"/>
      <c r="AL248" s="120"/>
      <c r="AM248" s="120"/>
      <c r="AN248" s="120"/>
      <c r="AO248" s="120"/>
      <c r="AP248" s="120"/>
      <c r="AQ248" s="120"/>
      <c r="AR248" s="121"/>
      <c r="AS248" s="125" t="s">
        <v>243</v>
      </c>
      <c r="AT248" s="120"/>
      <c r="AU248" s="120"/>
      <c r="AV248" s="120"/>
      <c r="AW248" s="120"/>
      <c r="AX248" s="127"/>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c r="CH248" s="29"/>
      <c r="CI248" s="29"/>
      <c r="CJ248" s="29"/>
      <c r="CK248" s="29"/>
      <c r="CL248" s="29"/>
      <c r="CM248" s="29"/>
      <c r="CN248" s="29"/>
      <c r="CO248" s="29"/>
      <c r="CP248" s="29"/>
      <c r="CQ248" s="29"/>
      <c r="CR248" s="29"/>
      <c r="CS248" s="29"/>
      <c r="CT248" s="29"/>
      <c r="CU248" s="29"/>
      <c r="CV248" s="29"/>
      <c r="CW248" s="29"/>
      <c r="CX248" s="29"/>
      <c r="CY248" s="29"/>
      <c r="CZ248" s="29"/>
      <c r="DA248" s="29"/>
      <c r="DB248" s="29"/>
      <c r="DC248" s="29"/>
      <c r="DD248" s="29"/>
      <c r="DE248" s="29"/>
      <c r="DF248" s="29"/>
      <c r="DG248" s="29"/>
      <c r="DH248" s="29"/>
      <c r="DI248" s="29"/>
      <c r="DJ248" s="29"/>
      <c r="DK248" s="29"/>
      <c r="DL248" s="29"/>
      <c r="DM248" s="29"/>
      <c r="DN248" s="29"/>
      <c r="DO248" s="29"/>
      <c r="DP248" s="29"/>
      <c r="DQ248" s="29"/>
      <c r="DR248" s="29"/>
      <c r="DS248" s="29"/>
      <c r="DT248" s="29"/>
      <c r="DU248" s="29"/>
      <c r="DV248" s="29"/>
      <c r="DW248" s="29"/>
      <c r="DX248" s="29"/>
      <c r="DY248" s="29"/>
      <c r="DZ248" s="29"/>
      <c r="EA248" s="29"/>
      <c r="EB248" s="29"/>
      <c r="EC248" s="29"/>
      <c r="ED248" s="29"/>
      <c r="EE248" s="29"/>
      <c r="EF248" s="29"/>
      <c r="EG248" s="29"/>
      <c r="EH248" s="29"/>
      <c r="EI248" s="29"/>
      <c r="EJ248" s="29"/>
      <c r="EK248" s="29"/>
      <c r="EL248" s="29"/>
      <c r="EM248" s="29"/>
      <c r="EN248" s="29"/>
      <c r="EO248" s="29"/>
      <c r="EP248" s="29"/>
      <c r="EQ248" s="29"/>
      <c r="ER248" s="29"/>
      <c r="ES248" s="29"/>
      <c r="ET248" s="29"/>
      <c r="EU248" s="29"/>
      <c r="EV248" s="29"/>
      <c r="EW248" s="29"/>
      <c r="EX248" s="29"/>
      <c r="EY248" s="29"/>
      <c r="EZ248" s="29"/>
      <c r="FA248" s="29"/>
      <c r="FB248" s="29"/>
      <c r="FC248" s="29"/>
      <c r="FD248" s="29"/>
      <c r="FE248" s="29"/>
      <c r="FF248" s="29"/>
      <c r="FG248" s="29"/>
      <c r="FH248" s="29"/>
      <c r="FI248" s="29"/>
      <c r="FJ248" s="29"/>
      <c r="FK248" s="29"/>
      <c r="FL248" s="29"/>
      <c r="FM248" s="29"/>
      <c r="FN248" s="29"/>
      <c r="FO248" s="29"/>
      <c r="FP248" s="29"/>
      <c r="FQ248" s="29"/>
      <c r="FR248" s="29"/>
      <c r="FS248" s="29"/>
      <c r="FT248" s="29"/>
      <c r="FU248" s="29"/>
      <c r="FV248" s="29"/>
      <c r="FW248" s="29"/>
      <c r="FX248" s="29"/>
      <c r="FY248" s="29"/>
      <c r="FZ248" s="29"/>
      <c r="GA248" s="29"/>
      <c r="GB248" s="29"/>
      <c r="GC248" s="29"/>
      <c r="GD248" s="29"/>
      <c r="GE248" s="29"/>
      <c r="GF248" s="29"/>
      <c r="GG248" s="29"/>
      <c r="GH248" s="29"/>
      <c r="GI248" s="29"/>
      <c r="GJ248" s="29"/>
      <c r="GK248" s="29"/>
      <c r="GL248" s="29"/>
      <c r="GM248" s="29"/>
      <c r="GN248" s="29"/>
      <c r="GO248" s="29"/>
      <c r="GP248" s="29"/>
      <c r="GQ248" s="29"/>
      <c r="GR248" s="29"/>
      <c r="GS248" s="29"/>
      <c r="GT248" s="29"/>
      <c r="GU248" s="29"/>
      <c r="GV248" s="29"/>
      <c r="GW248" s="29"/>
      <c r="GX248" s="29"/>
      <c r="GY248" s="29"/>
      <c r="GZ248" s="29"/>
      <c r="HA248" s="29"/>
      <c r="HB248" s="29"/>
      <c r="HC248" s="29"/>
      <c r="HD248" s="29"/>
      <c r="HE248" s="29"/>
      <c r="HF248" s="29"/>
      <c r="HG248" s="29"/>
      <c r="HH248" s="29"/>
      <c r="HI248" s="29"/>
      <c r="HJ248" s="29"/>
      <c r="HK248" s="29"/>
      <c r="HL248" s="29"/>
      <c r="HM248" s="29"/>
      <c r="HN248" s="29"/>
      <c r="HO248" s="29"/>
      <c r="HP248" s="29"/>
      <c r="HQ248" s="29"/>
      <c r="HR248" s="29"/>
      <c r="HS248" s="29"/>
      <c r="HT248" s="29"/>
      <c r="HU248" s="29"/>
      <c r="HV248" s="29"/>
      <c r="HW248" s="29"/>
      <c r="HX248" s="29"/>
      <c r="HY248" s="29"/>
      <c r="HZ248" s="29"/>
      <c r="IA248" s="29"/>
      <c r="IB248" s="29"/>
      <c r="IC248" s="29"/>
      <c r="ID248" s="29"/>
      <c r="IE248" s="29"/>
      <c r="IF248" s="29"/>
      <c r="IG248" s="29"/>
      <c r="IH248" s="29"/>
      <c r="II248" s="29"/>
      <c r="IJ248" s="29"/>
      <c r="IK248" s="29"/>
      <c r="IL248" s="29"/>
      <c r="IM248" s="29"/>
      <c r="IN248" s="29"/>
      <c r="IO248" s="29"/>
      <c r="IP248" s="29"/>
      <c r="IQ248" s="29"/>
    </row>
    <row r="249" spans="1:251" s="42" customFormat="1" ht="13.5">
      <c r="A249" s="34"/>
      <c r="B249" s="122"/>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4"/>
      <c r="AA249" s="126"/>
      <c r="AB249" s="123"/>
      <c r="AC249" s="123"/>
      <c r="AD249" s="123"/>
      <c r="AE249" s="123"/>
      <c r="AF249" s="123"/>
      <c r="AG249" s="123"/>
      <c r="AH249" s="123"/>
      <c r="AI249" s="124"/>
      <c r="AJ249" s="126"/>
      <c r="AK249" s="123"/>
      <c r="AL249" s="123"/>
      <c r="AM249" s="123"/>
      <c r="AN249" s="123"/>
      <c r="AO249" s="123"/>
      <c r="AP249" s="123"/>
      <c r="AQ249" s="123"/>
      <c r="AR249" s="124"/>
      <c r="AS249" s="126"/>
      <c r="AT249" s="123"/>
      <c r="AU249" s="123"/>
      <c r="AV249" s="123"/>
      <c r="AW249" s="123"/>
      <c r="AX249" s="128"/>
      <c r="AY249" s="29"/>
      <c r="AZ249" s="29"/>
      <c r="BA249" s="29"/>
      <c r="BB249" s="65"/>
      <c r="BC249" s="4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29"/>
      <c r="CG249" s="29"/>
      <c r="CH249" s="29"/>
      <c r="CI249" s="29"/>
      <c r="CJ249" s="29"/>
      <c r="CK249" s="29"/>
      <c r="CL249" s="29"/>
      <c r="CM249" s="29"/>
      <c r="CN249" s="29"/>
      <c r="CO249" s="29"/>
      <c r="CP249" s="29"/>
      <c r="CQ249" s="29"/>
      <c r="CR249" s="29"/>
      <c r="CS249" s="29"/>
      <c r="CT249" s="29"/>
      <c r="CU249" s="29"/>
      <c r="CV249" s="29"/>
      <c r="CW249" s="29"/>
      <c r="CX249" s="29"/>
      <c r="CY249" s="29"/>
      <c r="CZ249" s="29"/>
      <c r="DA249" s="29"/>
      <c r="DB249" s="29"/>
      <c r="DC249" s="29"/>
      <c r="DD249" s="29"/>
      <c r="DE249" s="29"/>
      <c r="DF249" s="29"/>
      <c r="DG249" s="29"/>
      <c r="DH249" s="29"/>
      <c r="DI249" s="29"/>
      <c r="DJ249" s="29"/>
      <c r="DK249" s="29"/>
      <c r="DL249" s="29"/>
      <c r="DM249" s="29"/>
      <c r="DN249" s="29"/>
      <c r="DO249" s="29"/>
      <c r="DP249" s="29"/>
      <c r="DQ249" s="29"/>
      <c r="DR249" s="29"/>
      <c r="DS249" s="29"/>
      <c r="DT249" s="29"/>
      <c r="DU249" s="29"/>
      <c r="DV249" s="29"/>
      <c r="DW249" s="29"/>
      <c r="DX249" s="29"/>
      <c r="DY249" s="29"/>
      <c r="DZ249" s="29"/>
      <c r="EA249" s="29"/>
      <c r="EB249" s="29"/>
      <c r="EC249" s="29"/>
      <c r="ED249" s="29"/>
      <c r="EE249" s="29"/>
      <c r="EF249" s="29"/>
      <c r="EG249" s="29"/>
      <c r="EH249" s="29"/>
      <c r="EI249" s="29"/>
      <c r="EJ249" s="29"/>
      <c r="EK249" s="29"/>
      <c r="EL249" s="29"/>
      <c r="EM249" s="29"/>
      <c r="EN249" s="29"/>
      <c r="EO249" s="29"/>
      <c r="EP249" s="29"/>
      <c r="EQ249" s="29"/>
      <c r="ER249" s="29"/>
      <c r="ES249" s="29"/>
      <c r="ET249" s="29"/>
      <c r="EU249" s="29"/>
      <c r="EV249" s="29"/>
      <c r="EW249" s="29"/>
      <c r="EX249" s="29"/>
      <c r="EY249" s="29"/>
      <c r="EZ249" s="29"/>
      <c r="FA249" s="29"/>
      <c r="FB249" s="29"/>
      <c r="FC249" s="29"/>
      <c r="FD249" s="29"/>
      <c r="FE249" s="29"/>
      <c r="FF249" s="29"/>
      <c r="FG249" s="29"/>
      <c r="FH249" s="29"/>
      <c r="FI249" s="29"/>
      <c r="FJ249" s="29"/>
      <c r="FK249" s="29"/>
      <c r="FL249" s="29"/>
      <c r="FM249" s="29"/>
      <c r="FN249" s="29"/>
      <c r="FO249" s="29"/>
      <c r="FP249" s="29"/>
      <c r="FQ249" s="29"/>
      <c r="FR249" s="29"/>
      <c r="FS249" s="29"/>
      <c r="FT249" s="29"/>
      <c r="FU249" s="29"/>
      <c r="FV249" s="29"/>
      <c r="FW249" s="29"/>
      <c r="FX249" s="29"/>
      <c r="FY249" s="29"/>
      <c r="FZ249" s="29"/>
      <c r="GA249" s="29"/>
      <c r="GB249" s="29"/>
      <c r="GC249" s="29"/>
      <c r="GD249" s="29"/>
      <c r="GE249" s="29"/>
      <c r="GF249" s="29"/>
      <c r="GG249" s="29"/>
      <c r="GH249" s="29"/>
      <c r="GI249" s="29"/>
      <c r="GJ249" s="29"/>
      <c r="GK249" s="29"/>
      <c r="GL249" s="29"/>
      <c r="GM249" s="29"/>
      <c r="GN249" s="29"/>
      <c r="GO249" s="29"/>
      <c r="GP249" s="29"/>
      <c r="GQ249" s="29"/>
      <c r="GR249" s="29"/>
      <c r="GS249" s="29"/>
      <c r="GT249" s="29"/>
      <c r="GU249" s="29"/>
      <c r="GV249" s="29"/>
      <c r="GW249" s="29"/>
      <c r="GX249" s="29"/>
      <c r="GY249" s="29"/>
      <c r="GZ249" s="29"/>
      <c r="HA249" s="29"/>
      <c r="HB249" s="29"/>
      <c r="HC249" s="29"/>
      <c r="HD249" s="29"/>
      <c r="HE249" s="29"/>
      <c r="HF249" s="29"/>
      <c r="HG249" s="29"/>
      <c r="HH249" s="29"/>
      <c r="HI249" s="29"/>
      <c r="HJ249" s="29"/>
      <c r="HK249" s="29"/>
      <c r="HL249" s="29"/>
      <c r="HM249" s="29"/>
      <c r="HN249" s="29"/>
      <c r="HO249" s="29"/>
      <c r="HP249" s="29"/>
      <c r="HQ249" s="29"/>
      <c r="HR249" s="29"/>
      <c r="HS249" s="29"/>
      <c r="HT249" s="29"/>
      <c r="HU249" s="29"/>
      <c r="HV249" s="29"/>
      <c r="HW249" s="29"/>
      <c r="HX249" s="29"/>
      <c r="HY249" s="29"/>
      <c r="HZ249" s="29"/>
      <c r="IA249" s="29"/>
      <c r="IB249" s="29"/>
      <c r="IC249" s="29"/>
      <c r="ID249" s="29"/>
      <c r="IE249" s="29"/>
      <c r="IF249" s="29"/>
      <c r="IG249" s="29"/>
      <c r="IH249" s="29"/>
      <c r="II249" s="29"/>
      <c r="IJ249" s="29"/>
      <c r="IK249" s="29"/>
      <c r="IL249" s="29"/>
      <c r="IM249" s="29"/>
      <c r="IN249" s="29"/>
      <c r="IO249" s="29"/>
      <c r="IP249" s="29"/>
      <c r="IQ249" s="29"/>
    </row>
    <row r="250" spans="1:251" s="42" customFormat="1" ht="18.75" customHeight="1">
      <c r="A250" s="34"/>
      <c r="B250" s="50"/>
      <c r="C250" s="129" t="s">
        <v>266</v>
      </c>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8"/>
      <c r="AA250" s="132">
        <v>477248</v>
      </c>
      <c r="AB250" s="133"/>
      <c r="AC250" s="133"/>
      <c r="AD250" s="133"/>
      <c r="AE250" s="133"/>
      <c r="AF250" s="133"/>
      <c r="AG250" s="133"/>
      <c r="AH250" s="133"/>
      <c r="AI250" s="134"/>
      <c r="AJ250" s="132">
        <v>496780</v>
      </c>
      <c r="AK250" s="133"/>
      <c r="AL250" s="133"/>
      <c r="AM250" s="133"/>
      <c r="AN250" s="133"/>
      <c r="AO250" s="133"/>
      <c r="AP250" s="133"/>
      <c r="AQ250" s="133"/>
      <c r="AR250" s="134"/>
      <c r="AS250" s="135"/>
      <c r="AT250" s="136"/>
      <c r="AU250" s="136"/>
      <c r="AV250" s="136"/>
      <c r="AW250" s="136"/>
      <c r="AX250" s="137"/>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c r="CV250" s="29"/>
      <c r="CW250" s="29"/>
      <c r="CX250" s="29"/>
      <c r="CY250" s="29"/>
      <c r="CZ250" s="29"/>
      <c r="DA250" s="29"/>
      <c r="DB250" s="29"/>
      <c r="DC250" s="29"/>
      <c r="DD250" s="29"/>
      <c r="DE250" s="29"/>
      <c r="DF250" s="29"/>
      <c r="DG250" s="29"/>
      <c r="DH250" s="29"/>
      <c r="DI250" s="29"/>
      <c r="DJ250" s="29"/>
      <c r="DK250" s="29"/>
      <c r="DL250" s="29"/>
      <c r="DM250" s="29"/>
      <c r="DN250" s="29"/>
      <c r="DO250" s="29"/>
      <c r="DP250" s="29"/>
      <c r="DQ250" s="29"/>
      <c r="DR250" s="29"/>
      <c r="DS250" s="29"/>
      <c r="DT250" s="29"/>
      <c r="DU250" s="29"/>
      <c r="DV250" s="29"/>
      <c r="DW250" s="29"/>
      <c r="DX250" s="29"/>
      <c r="DY250" s="29"/>
      <c r="DZ250" s="29"/>
      <c r="EA250" s="29"/>
      <c r="EB250" s="29"/>
      <c r="EC250" s="29"/>
      <c r="ED250" s="29"/>
      <c r="EE250" s="29"/>
      <c r="EF250" s="29"/>
      <c r="EG250" s="29"/>
      <c r="EH250" s="29"/>
      <c r="EI250" s="29"/>
      <c r="EJ250" s="29"/>
      <c r="EK250" s="29"/>
      <c r="EL250" s="29"/>
      <c r="EM250" s="29"/>
      <c r="EN250" s="29"/>
      <c r="EO250" s="29"/>
      <c r="EP250" s="29"/>
      <c r="EQ250" s="29"/>
      <c r="ER250" s="29"/>
      <c r="ES250" s="29"/>
      <c r="ET250" s="29"/>
      <c r="EU250" s="29"/>
      <c r="EV250" s="29"/>
      <c r="EW250" s="29"/>
      <c r="EX250" s="29"/>
      <c r="EY250" s="29"/>
      <c r="EZ250" s="29"/>
      <c r="FA250" s="29"/>
      <c r="FB250" s="29"/>
      <c r="FC250" s="29"/>
      <c r="FD250" s="29"/>
      <c r="FE250" s="29"/>
      <c r="FF250" s="29"/>
      <c r="FG250" s="29"/>
      <c r="FH250" s="29"/>
      <c r="FI250" s="29"/>
      <c r="FJ250" s="29"/>
      <c r="FK250" s="29"/>
      <c r="FL250" s="29"/>
      <c r="FM250" s="29"/>
      <c r="FN250" s="29"/>
      <c r="FO250" s="29"/>
      <c r="FP250" s="29"/>
      <c r="FQ250" s="29"/>
      <c r="FR250" s="29"/>
      <c r="FS250" s="29"/>
      <c r="FT250" s="29"/>
      <c r="FU250" s="29"/>
      <c r="FV250" s="29"/>
      <c r="FW250" s="29"/>
      <c r="FX250" s="29"/>
      <c r="FY250" s="29"/>
      <c r="FZ250" s="29"/>
      <c r="GA250" s="29"/>
      <c r="GB250" s="29"/>
      <c r="GC250" s="29"/>
      <c r="GD250" s="29"/>
      <c r="GE250" s="29"/>
      <c r="GF250" s="29"/>
      <c r="GG250" s="29"/>
      <c r="GH250" s="29"/>
      <c r="GI250" s="29"/>
      <c r="GJ250" s="29"/>
      <c r="GK250" s="29"/>
      <c r="GL250" s="29"/>
      <c r="GM250" s="29"/>
      <c r="GN250" s="29"/>
      <c r="GO250" s="29"/>
      <c r="GP250" s="29"/>
      <c r="GQ250" s="29"/>
      <c r="GR250" s="29"/>
      <c r="GS250" s="29"/>
      <c r="GT250" s="29"/>
      <c r="GU250" s="29"/>
      <c r="GV250" s="29"/>
      <c r="GW250" s="29"/>
      <c r="GX250" s="29"/>
      <c r="GY250" s="29"/>
      <c r="GZ250" s="29"/>
      <c r="HA250" s="29"/>
      <c r="HB250" s="29"/>
      <c r="HC250" s="29"/>
      <c r="HD250" s="29"/>
      <c r="HE250" s="29"/>
      <c r="HF250" s="29"/>
      <c r="HG250" s="29"/>
      <c r="HH250" s="29"/>
      <c r="HI250" s="29"/>
      <c r="HJ250" s="29"/>
      <c r="HK250" s="29"/>
      <c r="HL250" s="29"/>
      <c r="HM250" s="29"/>
      <c r="HN250" s="29"/>
      <c r="HO250" s="29"/>
      <c r="HP250" s="29"/>
      <c r="HQ250" s="29"/>
      <c r="HR250" s="29"/>
      <c r="HS250" s="29"/>
      <c r="HT250" s="29"/>
      <c r="HU250" s="29"/>
      <c r="HV250" s="29"/>
      <c r="HW250" s="29"/>
      <c r="HX250" s="29"/>
      <c r="HY250" s="29"/>
      <c r="HZ250" s="29"/>
      <c r="IA250" s="29"/>
      <c r="IB250" s="29"/>
      <c r="IC250" s="29"/>
      <c r="ID250" s="29"/>
      <c r="IE250" s="29"/>
      <c r="IF250" s="29"/>
      <c r="IG250" s="29"/>
      <c r="IH250" s="29"/>
      <c r="II250" s="29"/>
      <c r="IJ250" s="29"/>
      <c r="IK250" s="29"/>
      <c r="IL250" s="29"/>
      <c r="IM250" s="29"/>
      <c r="IN250" s="29"/>
      <c r="IO250" s="29"/>
      <c r="IP250" s="29"/>
      <c r="IQ250" s="29"/>
    </row>
    <row r="251" spans="1:251" s="42" customFormat="1" ht="18.75" customHeight="1">
      <c r="A251" s="34"/>
      <c r="B251" s="50"/>
      <c r="C251" s="129" t="s">
        <v>267</v>
      </c>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8"/>
      <c r="AA251" s="132">
        <v>66872</v>
      </c>
      <c r="AB251" s="133"/>
      <c r="AC251" s="133"/>
      <c r="AD251" s="133"/>
      <c r="AE251" s="133"/>
      <c r="AF251" s="133"/>
      <c r="AG251" s="133"/>
      <c r="AH251" s="133"/>
      <c r="AI251" s="134"/>
      <c r="AJ251" s="132">
        <v>66872</v>
      </c>
      <c r="AK251" s="133"/>
      <c r="AL251" s="133"/>
      <c r="AM251" s="133"/>
      <c r="AN251" s="133"/>
      <c r="AO251" s="133"/>
      <c r="AP251" s="133"/>
      <c r="AQ251" s="133"/>
      <c r="AR251" s="134"/>
      <c r="AS251" s="135"/>
      <c r="AT251" s="136"/>
      <c r="AU251" s="136"/>
      <c r="AV251" s="136"/>
      <c r="AW251" s="136"/>
      <c r="AX251" s="137"/>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c r="CV251" s="29"/>
      <c r="CW251" s="29"/>
      <c r="CX251" s="29"/>
      <c r="CY251" s="29"/>
      <c r="CZ251" s="29"/>
      <c r="DA251" s="29"/>
      <c r="DB251" s="29"/>
      <c r="DC251" s="29"/>
      <c r="DD251" s="29"/>
      <c r="DE251" s="29"/>
      <c r="DF251" s="29"/>
      <c r="DG251" s="29"/>
      <c r="DH251" s="29"/>
      <c r="DI251" s="29"/>
      <c r="DJ251" s="29"/>
      <c r="DK251" s="29"/>
      <c r="DL251" s="29"/>
      <c r="DM251" s="29"/>
      <c r="DN251" s="29"/>
      <c r="DO251" s="29"/>
      <c r="DP251" s="29"/>
      <c r="DQ251" s="29"/>
      <c r="DR251" s="29"/>
      <c r="DS251" s="29"/>
      <c r="DT251" s="29"/>
      <c r="DU251" s="29"/>
      <c r="DV251" s="29"/>
      <c r="DW251" s="29"/>
      <c r="DX251" s="29"/>
      <c r="DY251" s="29"/>
      <c r="DZ251" s="29"/>
      <c r="EA251" s="29"/>
      <c r="EB251" s="29"/>
      <c r="EC251" s="29"/>
      <c r="ED251" s="29"/>
      <c r="EE251" s="29"/>
      <c r="EF251" s="29"/>
      <c r="EG251" s="29"/>
      <c r="EH251" s="29"/>
      <c r="EI251" s="29"/>
      <c r="EJ251" s="29"/>
      <c r="EK251" s="29"/>
      <c r="EL251" s="29"/>
      <c r="EM251" s="29"/>
      <c r="EN251" s="29"/>
      <c r="EO251" s="29"/>
      <c r="EP251" s="29"/>
      <c r="EQ251" s="29"/>
      <c r="ER251" s="29"/>
      <c r="ES251" s="29"/>
      <c r="ET251" s="29"/>
      <c r="EU251" s="29"/>
      <c r="EV251" s="29"/>
      <c r="EW251" s="29"/>
      <c r="EX251" s="29"/>
      <c r="EY251" s="29"/>
      <c r="EZ251" s="29"/>
      <c r="FA251" s="29"/>
      <c r="FB251" s="29"/>
      <c r="FC251" s="29"/>
      <c r="FD251" s="29"/>
      <c r="FE251" s="29"/>
      <c r="FF251" s="29"/>
      <c r="FG251" s="29"/>
      <c r="FH251" s="29"/>
      <c r="FI251" s="29"/>
      <c r="FJ251" s="29"/>
      <c r="FK251" s="29"/>
      <c r="FL251" s="29"/>
      <c r="FM251" s="29"/>
      <c r="FN251" s="29"/>
      <c r="FO251" s="29"/>
      <c r="FP251" s="29"/>
      <c r="FQ251" s="29"/>
      <c r="FR251" s="29"/>
      <c r="FS251" s="29"/>
      <c r="FT251" s="29"/>
      <c r="FU251" s="29"/>
      <c r="FV251" s="29"/>
      <c r="FW251" s="29"/>
      <c r="FX251" s="29"/>
      <c r="FY251" s="29"/>
      <c r="FZ251" s="29"/>
      <c r="GA251" s="29"/>
      <c r="GB251" s="29"/>
      <c r="GC251" s="29"/>
      <c r="GD251" s="29"/>
      <c r="GE251" s="29"/>
      <c r="GF251" s="29"/>
      <c r="GG251" s="29"/>
      <c r="GH251" s="29"/>
      <c r="GI251" s="29"/>
      <c r="GJ251" s="29"/>
      <c r="GK251" s="29"/>
      <c r="GL251" s="29"/>
      <c r="GM251" s="29"/>
      <c r="GN251" s="29"/>
      <c r="GO251" s="29"/>
      <c r="GP251" s="29"/>
      <c r="GQ251" s="29"/>
      <c r="GR251" s="29"/>
      <c r="GS251" s="29"/>
      <c r="GT251" s="29"/>
      <c r="GU251" s="29"/>
      <c r="GV251" s="29"/>
      <c r="GW251" s="29"/>
      <c r="GX251" s="29"/>
      <c r="GY251" s="29"/>
      <c r="GZ251" s="29"/>
      <c r="HA251" s="29"/>
      <c r="HB251" s="29"/>
      <c r="HC251" s="29"/>
      <c r="HD251" s="29"/>
      <c r="HE251" s="29"/>
      <c r="HF251" s="29"/>
      <c r="HG251" s="29"/>
      <c r="HH251" s="29"/>
      <c r="HI251" s="29"/>
      <c r="HJ251" s="29"/>
      <c r="HK251" s="29"/>
      <c r="HL251" s="29"/>
      <c r="HM251" s="29"/>
      <c r="HN251" s="29"/>
      <c r="HO251" s="29"/>
      <c r="HP251" s="29"/>
      <c r="HQ251" s="29"/>
      <c r="HR251" s="29"/>
      <c r="HS251" s="29"/>
      <c r="HT251" s="29"/>
      <c r="HU251" s="29"/>
      <c r="HV251" s="29"/>
      <c r="HW251" s="29"/>
      <c r="HX251" s="29"/>
      <c r="HY251" s="29"/>
      <c r="HZ251" s="29"/>
      <c r="IA251" s="29"/>
      <c r="IB251" s="29"/>
      <c r="IC251" s="29"/>
      <c r="ID251" s="29"/>
      <c r="IE251" s="29"/>
      <c r="IF251" s="29"/>
      <c r="IG251" s="29"/>
      <c r="IH251" s="29"/>
      <c r="II251" s="29"/>
      <c r="IJ251" s="29"/>
      <c r="IK251" s="29"/>
      <c r="IL251" s="29"/>
      <c r="IM251" s="29"/>
      <c r="IN251" s="29"/>
      <c r="IO251" s="29"/>
      <c r="IP251" s="29"/>
      <c r="IQ251" s="29"/>
    </row>
    <row r="252" spans="1:251" s="42" customFormat="1" ht="18.75" customHeight="1" thickBot="1">
      <c r="A252" s="43"/>
      <c r="B252" s="138" t="s">
        <v>244</v>
      </c>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40"/>
      <c r="AA252" s="141">
        <f>SUM(AA250:AI251)</f>
        <v>544120</v>
      </c>
      <c r="AB252" s="142"/>
      <c r="AC252" s="142"/>
      <c r="AD252" s="142"/>
      <c r="AE252" s="142"/>
      <c r="AF252" s="142"/>
      <c r="AG252" s="142"/>
      <c r="AH252" s="142"/>
      <c r="AI252" s="143"/>
      <c r="AJ252" s="141">
        <f>SUM(AJ250:AR251)</f>
        <v>563652</v>
      </c>
      <c r="AK252" s="142"/>
      <c r="AL252" s="142"/>
      <c r="AM252" s="142"/>
      <c r="AN252" s="142"/>
      <c r="AO252" s="142"/>
      <c r="AP252" s="142"/>
      <c r="AQ252" s="142"/>
      <c r="AR252" s="143"/>
      <c r="AS252" s="144"/>
      <c r="AT252" s="145"/>
      <c r="AU252" s="145"/>
      <c r="AV252" s="145"/>
      <c r="AW252" s="145"/>
      <c r="AX252" s="146"/>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c r="CH252" s="29"/>
      <c r="CI252" s="29"/>
      <c r="CJ252" s="29"/>
      <c r="CK252" s="29"/>
      <c r="CL252" s="29"/>
      <c r="CM252" s="29"/>
      <c r="CN252" s="29"/>
      <c r="CO252" s="29"/>
      <c r="CP252" s="29"/>
      <c r="CQ252" s="29"/>
      <c r="CR252" s="29"/>
      <c r="CS252" s="29"/>
      <c r="CT252" s="29"/>
      <c r="CU252" s="29"/>
      <c r="CV252" s="29"/>
      <c r="CW252" s="29"/>
      <c r="CX252" s="29"/>
      <c r="CY252" s="29"/>
      <c r="CZ252" s="29"/>
      <c r="DA252" s="29"/>
      <c r="DB252" s="29"/>
      <c r="DC252" s="29"/>
      <c r="DD252" s="29"/>
      <c r="DE252" s="29"/>
      <c r="DF252" s="29"/>
      <c r="DG252" s="29"/>
      <c r="DH252" s="29"/>
      <c r="DI252" s="29"/>
      <c r="DJ252" s="29"/>
      <c r="DK252" s="29"/>
      <c r="DL252" s="29"/>
      <c r="DM252" s="29"/>
      <c r="DN252" s="29"/>
      <c r="DO252" s="29"/>
      <c r="DP252" s="29"/>
      <c r="DQ252" s="29"/>
      <c r="DR252" s="29"/>
      <c r="DS252" s="29"/>
      <c r="DT252" s="29"/>
      <c r="DU252" s="29"/>
      <c r="DV252" s="29"/>
      <c r="DW252" s="29"/>
      <c r="DX252" s="29"/>
      <c r="DY252" s="29"/>
      <c r="DZ252" s="29"/>
      <c r="EA252" s="29"/>
      <c r="EB252" s="29"/>
      <c r="EC252" s="29"/>
      <c r="ED252" s="29"/>
      <c r="EE252" s="29"/>
      <c r="EF252" s="29"/>
      <c r="EG252" s="29"/>
      <c r="EH252" s="29"/>
      <c r="EI252" s="29"/>
      <c r="EJ252" s="29"/>
      <c r="EK252" s="29"/>
      <c r="EL252" s="29"/>
      <c r="EM252" s="29"/>
      <c r="EN252" s="29"/>
      <c r="EO252" s="29"/>
      <c r="EP252" s="29"/>
      <c r="EQ252" s="29"/>
      <c r="ER252" s="29"/>
      <c r="ES252" s="29"/>
      <c r="ET252" s="29"/>
      <c r="EU252" s="29"/>
      <c r="EV252" s="29"/>
      <c r="EW252" s="29"/>
      <c r="EX252" s="29"/>
      <c r="EY252" s="29"/>
      <c r="EZ252" s="29"/>
      <c r="FA252" s="29"/>
      <c r="FB252" s="29"/>
      <c r="FC252" s="29"/>
      <c r="FD252" s="29"/>
      <c r="FE252" s="29"/>
      <c r="FF252" s="29"/>
      <c r="FG252" s="29"/>
      <c r="FH252" s="29"/>
      <c r="FI252" s="29"/>
      <c r="FJ252" s="29"/>
      <c r="FK252" s="29"/>
      <c r="FL252" s="29"/>
      <c r="FM252" s="29"/>
      <c r="FN252" s="29"/>
      <c r="FO252" s="29"/>
      <c r="FP252" s="29"/>
      <c r="FQ252" s="29"/>
      <c r="FR252" s="29"/>
      <c r="FS252" s="29"/>
      <c r="FT252" s="29"/>
      <c r="FU252" s="29"/>
      <c r="FV252" s="29"/>
      <c r="FW252" s="29"/>
      <c r="FX252" s="29"/>
      <c r="FY252" s="29"/>
      <c r="FZ252" s="29"/>
      <c r="GA252" s="29"/>
      <c r="GB252" s="29"/>
      <c r="GC252" s="29"/>
      <c r="GD252" s="29"/>
      <c r="GE252" s="29"/>
      <c r="GF252" s="29"/>
      <c r="GG252" s="29"/>
      <c r="GH252" s="29"/>
      <c r="GI252" s="29"/>
      <c r="GJ252" s="29"/>
      <c r="GK252" s="29"/>
      <c r="GL252" s="29"/>
      <c r="GM252" s="29"/>
      <c r="GN252" s="29"/>
      <c r="GO252" s="29"/>
      <c r="GP252" s="29"/>
      <c r="GQ252" s="29"/>
      <c r="GR252" s="29"/>
      <c r="GS252" s="29"/>
      <c r="GT252" s="29"/>
      <c r="GU252" s="29"/>
      <c r="GV252" s="29"/>
      <c r="GW252" s="29"/>
      <c r="GX252" s="29"/>
      <c r="GY252" s="29"/>
      <c r="GZ252" s="29"/>
      <c r="HA252" s="29"/>
      <c r="HB252" s="29"/>
      <c r="HC252" s="29"/>
      <c r="HD252" s="29"/>
      <c r="HE252" s="29"/>
      <c r="HF252" s="29"/>
      <c r="HG252" s="29"/>
      <c r="HH252" s="29"/>
      <c r="HI252" s="29"/>
      <c r="HJ252" s="29"/>
      <c r="HK252" s="29"/>
      <c r="HL252" s="29"/>
      <c r="HM252" s="29"/>
      <c r="HN252" s="29"/>
      <c r="HO252" s="29"/>
      <c r="HP252" s="29"/>
      <c r="HQ252" s="29"/>
      <c r="HR252" s="29"/>
      <c r="HS252" s="29"/>
      <c r="HT252" s="29"/>
      <c r="HU252" s="29"/>
      <c r="HV252" s="29"/>
      <c r="HW252" s="29"/>
      <c r="HX252" s="29"/>
      <c r="HY252" s="29"/>
      <c r="HZ252" s="29"/>
      <c r="IA252" s="29"/>
      <c r="IB252" s="29"/>
      <c r="IC252" s="29"/>
      <c r="ID252" s="29"/>
      <c r="IE252" s="29"/>
      <c r="IF252" s="29"/>
      <c r="IG252" s="29"/>
      <c r="IH252" s="29"/>
      <c r="II252" s="29"/>
      <c r="IJ252" s="29"/>
      <c r="IK252" s="29"/>
      <c r="IL252" s="29"/>
      <c r="IM252" s="29"/>
      <c r="IN252" s="29"/>
      <c r="IO252" s="29"/>
      <c r="IP252" s="29"/>
      <c r="IQ252" s="29"/>
    </row>
    <row r="254" spans="1:251" ht="18.75">
      <c r="A254" s="28" t="s">
        <v>234</v>
      </c>
      <c r="AW254" s="30"/>
      <c r="AX254" s="31"/>
      <c r="AY254" s="30"/>
    </row>
    <row r="256" spans="1:251" ht="18.75">
      <c r="B256" s="109" t="s">
        <v>0</v>
      </c>
      <c r="C256" s="150"/>
      <c r="D256" s="150"/>
      <c r="E256" s="150"/>
      <c r="F256" s="150"/>
      <c r="G256" s="150"/>
      <c r="H256" s="150"/>
      <c r="I256" s="150"/>
      <c r="J256" s="150"/>
      <c r="K256" s="150"/>
      <c r="L256" s="150"/>
      <c r="M256" s="150"/>
      <c r="N256" s="150"/>
      <c r="O256" s="150"/>
      <c r="P256" s="150"/>
      <c r="Q256" s="150"/>
      <c r="R256" s="150"/>
      <c r="S256" s="150"/>
      <c r="T256" s="150"/>
      <c r="U256" s="150"/>
      <c r="V256" s="150"/>
      <c r="W256" s="150"/>
      <c r="X256" s="150"/>
      <c r="Y256" s="150"/>
      <c r="Z256" s="150"/>
      <c r="AA256" s="150"/>
      <c r="AB256" s="150"/>
      <c r="AC256" s="150"/>
      <c r="AD256" s="150"/>
      <c r="AE256" s="150"/>
      <c r="AF256" s="150"/>
      <c r="AG256" s="150"/>
      <c r="AH256" s="150"/>
      <c r="AI256" s="150"/>
      <c r="AJ256" s="150"/>
      <c r="AK256" s="150"/>
      <c r="AL256" s="150"/>
      <c r="AM256" s="150"/>
      <c r="AN256" s="150"/>
      <c r="AO256" s="150"/>
      <c r="AP256" s="150"/>
      <c r="AQ256" s="150"/>
      <c r="AR256" s="150"/>
      <c r="AS256" s="150"/>
      <c r="AT256" s="150"/>
      <c r="AU256" s="150"/>
      <c r="AV256" s="150"/>
      <c r="AW256" s="150"/>
      <c r="AX256" s="150"/>
    </row>
    <row r="257" spans="1:113">
      <c r="Z257" s="32"/>
      <c r="AD257" s="32"/>
      <c r="AE257" s="32"/>
      <c r="AF257" s="32"/>
      <c r="AG257" s="32"/>
      <c r="AH257" s="32"/>
      <c r="AI257" s="32"/>
      <c r="AO257" s="32"/>
    </row>
    <row r="258" spans="1:113" ht="13.5" thickBot="1">
      <c r="Z258" s="32"/>
      <c r="AD258" s="32"/>
      <c r="AE258" s="32"/>
      <c r="AF258" s="32"/>
      <c r="AG258" s="32"/>
      <c r="AH258" s="32"/>
      <c r="AI258" s="32"/>
      <c r="AO258" s="32"/>
      <c r="DI258" s="26"/>
    </row>
    <row r="259" spans="1:113" ht="24.75" customHeight="1" thickBot="1">
      <c r="B259" s="111" t="s">
        <v>235</v>
      </c>
      <c r="C259" s="112"/>
      <c r="D259" s="112"/>
      <c r="E259" s="112"/>
      <c r="F259" s="112"/>
      <c r="G259" s="112"/>
      <c r="H259" s="113" t="s">
        <v>268</v>
      </c>
      <c r="I259" s="114"/>
      <c r="J259" s="114"/>
      <c r="K259" s="114"/>
      <c r="L259" s="114"/>
      <c r="M259" s="114"/>
      <c r="N259" s="114"/>
      <c r="O259" s="114"/>
      <c r="P259" s="114"/>
      <c r="Q259" s="114"/>
      <c r="R259" s="114"/>
      <c r="S259" s="114"/>
      <c r="T259" s="114"/>
      <c r="U259" s="114"/>
      <c r="V259" s="114"/>
      <c r="W259" s="114"/>
      <c r="X259" s="114"/>
      <c r="Y259" s="114"/>
      <c r="Z259" s="114"/>
      <c r="AA259" s="114"/>
      <c r="AB259" s="114"/>
      <c r="AC259" s="114"/>
      <c r="AD259" s="114"/>
      <c r="AE259" s="114"/>
      <c r="AF259" s="114"/>
      <c r="AG259" s="114"/>
      <c r="AH259" s="114"/>
      <c r="AI259" s="114"/>
      <c r="AJ259" s="114"/>
      <c r="AK259" s="114"/>
      <c r="AL259" s="114"/>
      <c r="AM259" s="114"/>
      <c r="AN259" s="114"/>
      <c r="AO259" s="114"/>
      <c r="AP259" s="114"/>
      <c r="AQ259" s="114"/>
      <c r="AR259" s="114"/>
      <c r="AS259" s="114"/>
      <c r="AT259" s="114"/>
      <c r="AU259" s="114"/>
      <c r="AV259" s="114"/>
      <c r="AW259" s="114"/>
      <c r="AX259" s="115"/>
      <c r="DI259" s="26"/>
    </row>
    <row r="260" spans="1:113" ht="14.25">
      <c r="B260" s="33"/>
      <c r="C260" s="33"/>
      <c r="D260" s="33"/>
      <c r="E260" s="33"/>
      <c r="F260" s="33"/>
      <c r="G260" s="33"/>
      <c r="H260" s="34"/>
      <c r="I260" s="34"/>
      <c r="J260" s="34"/>
      <c r="K260" s="34"/>
      <c r="L260" s="35"/>
      <c r="M260" s="35"/>
      <c r="N260" s="35"/>
      <c r="O260" s="35"/>
      <c r="P260" s="34"/>
      <c r="Q260" s="34"/>
      <c r="R260" s="34"/>
      <c r="S260" s="34"/>
      <c r="T260" s="34"/>
      <c r="U260" s="34"/>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DI260" s="26"/>
    </row>
    <row r="261" spans="1:113" ht="15" thickBot="1">
      <c r="A261" s="37"/>
      <c r="B261" s="36" t="s">
        <v>237</v>
      </c>
      <c r="C261" s="34"/>
      <c r="D261" s="34"/>
      <c r="E261" s="34"/>
      <c r="F261" s="34"/>
      <c r="G261" s="34"/>
      <c r="H261" s="34"/>
      <c r="I261" s="34"/>
      <c r="J261" s="34"/>
      <c r="K261" s="34"/>
      <c r="L261" s="35"/>
      <c r="M261" s="35"/>
      <c r="N261" s="35"/>
      <c r="O261" s="35"/>
      <c r="P261" s="34"/>
      <c r="Q261" s="34"/>
      <c r="R261" s="34"/>
      <c r="S261" s="34"/>
      <c r="T261" s="34"/>
      <c r="U261" s="34"/>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DI261" s="26"/>
    </row>
    <row r="262" spans="1:113" ht="14.25">
      <c r="A262" s="34"/>
      <c r="B262" s="38"/>
      <c r="C262" s="33"/>
      <c r="D262" s="33"/>
      <c r="E262" s="33"/>
      <c r="F262" s="33"/>
      <c r="G262" s="33"/>
      <c r="H262" s="33"/>
      <c r="I262" s="33"/>
      <c r="J262" s="33"/>
      <c r="K262" s="33"/>
      <c r="L262" s="39"/>
      <c r="M262" s="39"/>
      <c r="N262" s="39"/>
      <c r="O262" s="39"/>
      <c r="P262" s="33"/>
      <c r="Q262" s="33"/>
      <c r="R262" s="33"/>
      <c r="S262" s="33"/>
      <c r="T262" s="33"/>
      <c r="U262" s="33"/>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1"/>
    </row>
    <row r="263" spans="1:113" ht="12" customHeight="1">
      <c r="A263" s="34"/>
      <c r="B263" s="116" t="s">
        <v>269</v>
      </c>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17"/>
      <c r="AQ263" s="117"/>
      <c r="AR263" s="117"/>
      <c r="AS263" s="117"/>
      <c r="AT263" s="117"/>
      <c r="AU263" s="117"/>
      <c r="AV263" s="117"/>
      <c r="AW263" s="117"/>
      <c r="AX263" s="118"/>
    </row>
    <row r="264" spans="1:113" ht="12" customHeight="1">
      <c r="A264" s="34"/>
      <c r="B264" s="116"/>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7"/>
      <c r="AQ264" s="117"/>
      <c r="AR264" s="117"/>
      <c r="AS264" s="117"/>
      <c r="AT264" s="117"/>
      <c r="AU264" s="117"/>
      <c r="AV264" s="117"/>
      <c r="AW264" s="117"/>
      <c r="AX264" s="118"/>
      <c r="BC264" s="42"/>
    </row>
    <row r="265" spans="1:113" ht="12" customHeight="1">
      <c r="A265" s="34"/>
      <c r="B265" s="116"/>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8"/>
    </row>
    <row r="266" spans="1:113" ht="12" customHeight="1">
      <c r="A266" s="34"/>
      <c r="B266" s="116"/>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8"/>
    </row>
    <row r="267" spans="1:113" ht="12" customHeight="1">
      <c r="A267" s="34"/>
      <c r="B267" s="116"/>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8"/>
    </row>
    <row r="268" spans="1:113" ht="15" thickBot="1">
      <c r="A268" s="43"/>
      <c r="B268" s="44"/>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6"/>
    </row>
    <row r="269" spans="1:113">
      <c r="B269" s="47"/>
    </row>
    <row r="270" spans="1:113" ht="15" thickBot="1">
      <c r="A270" s="37"/>
      <c r="B270" s="36" t="s">
        <v>238</v>
      </c>
      <c r="C270" s="34"/>
      <c r="D270" s="34"/>
      <c r="E270" s="34"/>
      <c r="F270" s="34"/>
      <c r="G270" s="34"/>
      <c r="H270" s="34"/>
      <c r="I270" s="34"/>
      <c r="J270" s="34"/>
      <c r="K270" s="34"/>
      <c r="L270" s="35"/>
      <c r="M270" s="35"/>
      <c r="N270" s="35"/>
      <c r="O270" s="35"/>
      <c r="P270" s="34"/>
      <c r="Q270" s="34"/>
      <c r="R270" s="34"/>
      <c r="S270" s="34"/>
      <c r="T270" s="34"/>
      <c r="U270" s="34"/>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DI270" s="26"/>
    </row>
    <row r="271" spans="1:113" ht="14.25">
      <c r="A271" s="34"/>
      <c r="B271" s="38"/>
      <c r="C271" s="33"/>
      <c r="D271" s="33"/>
      <c r="E271" s="33"/>
      <c r="F271" s="33"/>
      <c r="G271" s="33"/>
      <c r="H271" s="33"/>
      <c r="I271" s="33"/>
      <c r="J271" s="33"/>
      <c r="K271" s="33"/>
      <c r="L271" s="39"/>
      <c r="M271" s="39"/>
      <c r="N271" s="39"/>
      <c r="O271" s="39"/>
      <c r="P271" s="33"/>
      <c r="Q271" s="33"/>
      <c r="R271" s="33"/>
      <c r="S271" s="33"/>
      <c r="T271" s="33"/>
      <c r="U271" s="33"/>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1"/>
    </row>
    <row r="272" spans="1:113" ht="12" customHeight="1">
      <c r="A272" s="34"/>
      <c r="B272" s="116" t="s">
        <v>270</v>
      </c>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8"/>
    </row>
    <row r="273" spans="1:251" ht="12" customHeight="1">
      <c r="A273" s="34"/>
      <c r="B273" s="116"/>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8"/>
      <c r="BC273" s="42"/>
    </row>
    <row r="274" spans="1:251" ht="12" customHeight="1">
      <c r="A274" s="34"/>
      <c r="B274" s="116"/>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8"/>
      <c r="BC274" s="42"/>
    </row>
    <row r="275" spans="1:251" ht="12" customHeight="1">
      <c r="A275" s="34"/>
      <c r="B275" s="116"/>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8"/>
      <c r="BC275" s="42"/>
    </row>
    <row r="276" spans="1:251" ht="12" customHeight="1">
      <c r="A276" s="34"/>
      <c r="B276" s="116"/>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8"/>
      <c r="BC276" s="42"/>
    </row>
    <row r="277" spans="1:251" ht="12" customHeight="1">
      <c r="A277" s="34"/>
      <c r="B277" s="116"/>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8"/>
    </row>
    <row r="278" spans="1:251" ht="12" customHeight="1">
      <c r="A278" s="34"/>
      <c r="B278" s="116"/>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8"/>
    </row>
    <row r="279" spans="1:251" ht="12" customHeight="1">
      <c r="A279" s="34"/>
      <c r="B279" s="116"/>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8"/>
    </row>
    <row r="280" spans="1:251" ht="15" thickBot="1">
      <c r="A280" s="43"/>
      <c r="B280" s="44"/>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6"/>
    </row>
    <row r="281" spans="1:251">
      <c r="B281" s="47"/>
    </row>
    <row r="282" spans="1:251" ht="14.25">
      <c r="B282" s="36" t="s">
        <v>240</v>
      </c>
      <c r="C282" s="34"/>
      <c r="D282" s="34"/>
      <c r="E282" s="34"/>
      <c r="F282" s="34"/>
      <c r="G282" s="34"/>
      <c r="H282" s="34"/>
      <c r="I282" s="34"/>
      <c r="J282" s="34"/>
      <c r="K282" s="34"/>
      <c r="L282" s="35"/>
      <c r="M282" s="35"/>
      <c r="N282" s="35"/>
      <c r="O282" s="35"/>
      <c r="P282" s="34"/>
      <c r="Q282" s="34"/>
      <c r="R282" s="34"/>
      <c r="S282" s="34"/>
      <c r="T282" s="34"/>
      <c r="U282" s="34"/>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row>
    <row r="283" spans="1:251" ht="15" thickBot="1">
      <c r="B283" s="34"/>
      <c r="C283" s="34"/>
      <c r="D283" s="34"/>
      <c r="E283" s="34"/>
      <c r="F283" s="34"/>
      <c r="G283" s="34"/>
      <c r="H283" s="34"/>
      <c r="I283" s="34"/>
      <c r="J283" s="34"/>
      <c r="K283" s="34"/>
      <c r="L283" s="35"/>
      <c r="M283" s="35"/>
      <c r="N283" s="35"/>
      <c r="O283" s="35"/>
      <c r="P283" s="34"/>
      <c r="Q283" s="34"/>
      <c r="R283" s="34"/>
      <c r="S283" s="34"/>
      <c r="T283" s="34"/>
      <c r="U283" s="34"/>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48" t="s">
        <v>241</v>
      </c>
    </row>
    <row r="284" spans="1:251" s="42" customFormat="1" ht="13.5" customHeight="1">
      <c r="A284" s="34"/>
      <c r="B284" s="119" t="s">
        <v>242</v>
      </c>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1"/>
      <c r="AA284" s="125" t="s">
        <v>1062</v>
      </c>
      <c r="AB284" s="120"/>
      <c r="AC284" s="120"/>
      <c r="AD284" s="120"/>
      <c r="AE284" s="120"/>
      <c r="AF284" s="120"/>
      <c r="AG284" s="120"/>
      <c r="AH284" s="120"/>
      <c r="AI284" s="121"/>
      <c r="AJ284" s="125" t="s">
        <v>1063</v>
      </c>
      <c r="AK284" s="120"/>
      <c r="AL284" s="120"/>
      <c r="AM284" s="120"/>
      <c r="AN284" s="120"/>
      <c r="AO284" s="120"/>
      <c r="AP284" s="120"/>
      <c r="AQ284" s="120"/>
      <c r="AR284" s="121"/>
      <c r="AS284" s="125" t="s">
        <v>243</v>
      </c>
      <c r="AT284" s="120"/>
      <c r="AU284" s="120"/>
      <c r="AV284" s="120"/>
      <c r="AW284" s="120"/>
      <c r="AX284" s="127"/>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29"/>
      <c r="CA284" s="29"/>
      <c r="CB284" s="29"/>
      <c r="CC284" s="29"/>
      <c r="CD284" s="29"/>
      <c r="CE284" s="29"/>
      <c r="CF284" s="29"/>
      <c r="CG284" s="29"/>
      <c r="CH284" s="29"/>
      <c r="CI284" s="29"/>
      <c r="CJ284" s="29"/>
      <c r="CK284" s="29"/>
      <c r="CL284" s="29"/>
      <c r="CM284" s="29"/>
      <c r="CN284" s="29"/>
      <c r="CO284" s="29"/>
      <c r="CP284" s="29"/>
      <c r="CQ284" s="29"/>
      <c r="CR284" s="29"/>
      <c r="CS284" s="29"/>
      <c r="CT284" s="29"/>
      <c r="CU284" s="29"/>
      <c r="CV284" s="29"/>
      <c r="CW284" s="29"/>
      <c r="CX284" s="29"/>
      <c r="CY284" s="29"/>
      <c r="CZ284" s="29"/>
      <c r="DA284" s="29"/>
      <c r="DB284" s="29"/>
      <c r="DC284" s="29"/>
      <c r="DD284" s="29"/>
      <c r="DE284" s="29"/>
      <c r="DF284" s="29"/>
      <c r="DG284" s="29"/>
      <c r="DH284" s="29"/>
      <c r="DI284" s="29"/>
      <c r="DJ284" s="29"/>
      <c r="DK284" s="29"/>
      <c r="DL284" s="29"/>
      <c r="DM284" s="29"/>
      <c r="DN284" s="29"/>
      <c r="DO284" s="29"/>
      <c r="DP284" s="29"/>
      <c r="DQ284" s="29"/>
      <c r="DR284" s="29"/>
      <c r="DS284" s="29"/>
      <c r="DT284" s="29"/>
      <c r="DU284" s="29"/>
      <c r="DV284" s="29"/>
      <c r="DW284" s="29"/>
      <c r="DX284" s="29"/>
      <c r="DY284" s="29"/>
      <c r="DZ284" s="29"/>
      <c r="EA284" s="29"/>
      <c r="EB284" s="29"/>
      <c r="EC284" s="29"/>
      <c r="ED284" s="29"/>
      <c r="EE284" s="29"/>
      <c r="EF284" s="29"/>
      <c r="EG284" s="29"/>
      <c r="EH284" s="29"/>
      <c r="EI284" s="29"/>
      <c r="EJ284" s="29"/>
      <c r="EK284" s="29"/>
      <c r="EL284" s="29"/>
      <c r="EM284" s="29"/>
      <c r="EN284" s="29"/>
      <c r="EO284" s="29"/>
      <c r="EP284" s="29"/>
      <c r="EQ284" s="29"/>
      <c r="ER284" s="29"/>
      <c r="ES284" s="29"/>
      <c r="ET284" s="29"/>
      <c r="EU284" s="29"/>
      <c r="EV284" s="29"/>
      <c r="EW284" s="29"/>
      <c r="EX284" s="29"/>
      <c r="EY284" s="29"/>
      <c r="EZ284" s="29"/>
      <c r="FA284" s="29"/>
      <c r="FB284" s="29"/>
      <c r="FC284" s="29"/>
      <c r="FD284" s="29"/>
      <c r="FE284" s="29"/>
      <c r="FF284" s="29"/>
      <c r="FG284" s="29"/>
      <c r="FH284" s="29"/>
      <c r="FI284" s="29"/>
      <c r="FJ284" s="29"/>
      <c r="FK284" s="29"/>
      <c r="FL284" s="29"/>
      <c r="FM284" s="29"/>
      <c r="FN284" s="29"/>
      <c r="FO284" s="29"/>
      <c r="FP284" s="29"/>
      <c r="FQ284" s="29"/>
      <c r="FR284" s="29"/>
      <c r="FS284" s="29"/>
      <c r="FT284" s="29"/>
      <c r="FU284" s="29"/>
      <c r="FV284" s="29"/>
      <c r="FW284" s="29"/>
      <c r="FX284" s="29"/>
      <c r="FY284" s="29"/>
      <c r="FZ284" s="29"/>
      <c r="GA284" s="29"/>
      <c r="GB284" s="29"/>
      <c r="GC284" s="29"/>
      <c r="GD284" s="29"/>
      <c r="GE284" s="29"/>
      <c r="GF284" s="29"/>
      <c r="GG284" s="29"/>
      <c r="GH284" s="29"/>
      <c r="GI284" s="29"/>
      <c r="GJ284" s="29"/>
      <c r="GK284" s="29"/>
      <c r="GL284" s="29"/>
      <c r="GM284" s="29"/>
      <c r="GN284" s="29"/>
      <c r="GO284" s="29"/>
      <c r="GP284" s="29"/>
      <c r="GQ284" s="29"/>
      <c r="GR284" s="29"/>
      <c r="GS284" s="29"/>
      <c r="GT284" s="29"/>
      <c r="GU284" s="29"/>
      <c r="GV284" s="29"/>
      <c r="GW284" s="29"/>
      <c r="GX284" s="29"/>
      <c r="GY284" s="29"/>
      <c r="GZ284" s="29"/>
      <c r="HA284" s="29"/>
      <c r="HB284" s="29"/>
      <c r="HC284" s="29"/>
      <c r="HD284" s="29"/>
      <c r="HE284" s="29"/>
      <c r="HF284" s="29"/>
      <c r="HG284" s="29"/>
      <c r="HH284" s="29"/>
      <c r="HI284" s="29"/>
      <c r="HJ284" s="29"/>
      <c r="HK284" s="29"/>
      <c r="HL284" s="29"/>
      <c r="HM284" s="29"/>
      <c r="HN284" s="29"/>
      <c r="HO284" s="29"/>
      <c r="HP284" s="29"/>
      <c r="HQ284" s="29"/>
      <c r="HR284" s="29"/>
      <c r="HS284" s="29"/>
      <c r="HT284" s="29"/>
      <c r="HU284" s="29"/>
      <c r="HV284" s="29"/>
      <c r="HW284" s="29"/>
      <c r="HX284" s="29"/>
      <c r="HY284" s="29"/>
      <c r="HZ284" s="29"/>
      <c r="IA284" s="29"/>
      <c r="IB284" s="29"/>
      <c r="IC284" s="29"/>
      <c r="ID284" s="29"/>
      <c r="IE284" s="29"/>
      <c r="IF284" s="29"/>
      <c r="IG284" s="29"/>
      <c r="IH284" s="29"/>
      <c r="II284" s="29"/>
      <c r="IJ284" s="29"/>
      <c r="IK284" s="29"/>
      <c r="IL284" s="29"/>
      <c r="IM284" s="29"/>
      <c r="IN284" s="29"/>
      <c r="IO284" s="29"/>
      <c r="IP284" s="29"/>
      <c r="IQ284" s="29"/>
    </row>
    <row r="285" spans="1:251" s="42" customFormat="1" ht="13.5">
      <c r="A285" s="34"/>
      <c r="B285" s="122"/>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4"/>
      <c r="AA285" s="126"/>
      <c r="AB285" s="123"/>
      <c r="AC285" s="123"/>
      <c r="AD285" s="123"/>
      <c r="AE285" s="123"/>
      <c r="AF285" s="123"/>
      <c r="AG285" s="123"/>
      <c r="AH285" s="123"/>
      <c r="AI285" s="124"/>
      <c r="AJ285" s="126"/>
      <c r="AK285" s="123"/>
      <c r="AL285" s="123"/>
      <c r="AM285" s="123"/>
      <c r="AN285" s="123"/>
      <c r="AO285" s="123"/>
      <c r="AP285" s="123"/>
      <c r="AQ285" s="123"/>
      <c r="AR285" s="124"/>
      <c r="AS285" s="126"/>
      <c r="AT285" s="123"/>
      <c r="AU285" s="123"/>
      <c r="AV285" s="123"/>
      <c r="AW285" s="123"/>
      <c r="AX285" s="128"/>
      <c r="AY285" s="29"/>
      <c r="AZ285" s="29"/>
      <c r="BA285" s="29"/>
      <c r="BB285" s="65"/>
      <c r="BC285" s="4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29"/>
      <c r="CC285" s="29"/>
      <c r="CD285" s="29"/>
      <c r="CE285" s="29"/>
      <c r="CF285" s="29"/>
      <c r="CG285" s="29"/>
      <c r="CH285" s="29"/>
      <c r="CI285" s="29"/>
      <c r="CJ285" s="29"/>
      <c r="CK285" s="29"/>
      <c r="CL285" s="29"/>
      <c r="CM285" s="29"/>
      <c r="CN285" s="29"/>
      <c r="CO285" s="29"/>
      <c r="CP285" s="29"/>
      <c r="CQ285" s="29"/>
      <c r="CR285" s="29"/>
      <c r="CS285" s="29"/>
      <c r="CT285" s="29"/>
      <c r="CU285" s="29"/>
      <c r="CV285" s="29"/>
      <c r="CW285" s="29"/>
      <c r="CX285" s="29"/>
      <c r="CY285" s="29"/>
      <c r="CZ285" s="29"/>
      <c r="DA285" s="29"/>
      <c r="DB285" s="29"/>
      <c r="DC285" s="29"/>
      <c r="DD285" s="29"/>
      <c r="DE285" s="29"/>
      <c r="DF285" s="29"/>
      <c r="DG285" s="29"/>
      <c r="DH285" s="29"/>
      <c r="DI285" s="29"/>
      <c r="DJ285" s="29"/>
      <c r="DK285" s="29"/>
      <c r="DL285" s="29"/>
      <c r="DM285" s="29"/>
      <c r="DN285" s="29"/>
      <c r="DO285" s="29"/>
      <c r="DP285" s="29"/>
      <c r="DQ285" s="29"/>
      <c r="DR285" s="29"/>
      <c r="DS285" s="29"/>
      <c r="DT285" s="29"/>
      <c r="DU285" s="29"/>
      <c r="DV285" s="29"/>
      <c r="DW285" s="29"/>
      <c r="DX285" s="29"/>
      <c r="DY285" s="29"/>
      <c r="DZ285" s="29"/>
      <c r="EA285" s="29"/>
      <c r="EB285" s="29"/>
      <c r="EC285" s="29"/>
      <c r="ED285" s="29"/>
      <c r="EE285" s="29"/>
      <c r="EF285" s="29"/>
      <c r="EG285" s="29"/>
      <c r="EH285" s="29"/>
      <c r="EI285" s="29"/>
      <c r="EJ285" s="29"/>
      <c r="EK285" s="29"/>
      <c r="EL285" s="29"/>
      <c r="EM285" s="29"/>
      <c r="EN285" s="29"/>
      <c r="EO285" s="29"/>
      <c r="EP285" s="29"/>
      <c r="EQ285" s="29"/>
      <c r="ER285" s="29"/>
      <c r="ES285" s="29"/>
      <c r="ET285" s="29"/>
      <c r="EU285" s="29"/>
      <c r="EV285" s="29"/>
      <c r="EW285" s="29"/>
      <c r="EX285" s="29"/>
      <c r="EY285" s="29"/>
      <c r="EZ285" s="29"/>
      <c r="FA285" s="29"/>
      <c r="FB285" s="29"/>
      <c r="FC285" s="29"/>
      <c r="FD285" s="29"/>
      <c r="FE285" s="29"/>
      <c r="FF285" s="29"/>
      <c r="FG285" s="29"/>
      <c r="FH285" s="29"/>
      <c r="FI285" s="29"/>
      <c r="FJ285" s="29"/>
      <c r="FK285" s="29"/>
      <c r="FL285" s="29"/>
      <c r="FM285" s="29"/>
      <c r="FN285" s="29"/>
      <c r="FO285" s="29"/>
      <c r="FP285" s="29"/>
      <c r="FQ285" s="29"/>
      <c r="FR285" s="29"/>
      <c r="FS285" s="29"/>
      <c r="FT285" s="29"/>
      <c r="FU285" s="29"/>
      <c r="FV285" s="29"/>
      <c r="FW285" s="29"/>
      <c r="FX285" s="29"/>
      <c r="FY285" s="29"/>
      <c r="FZ285" s="29"/>
      <c r="GA285" s="29"/>
      <c r="GB285" s="29"/>
      <c r="GC285" s="29"/>
      <c r="GD285" s="29"/>
      <c r="GE285" s="29"/>
      <c r="GF285" s="29"/>
      <c r="GG285" s="29"/>
      <c r="GH285" s="29"/>
      <c r="GI285" s="29"/>
      <c r="GJ285" s="29"/>
      <c r="GK285" s="29"/>
      <c r="GL285" s="29"/>
      <c r="GM285" s="29"/>
      <c r="GN285" s="29"/>
      <c r="GO285" s="29"/>
      <c r="GP285" s="29"/>
      <c r="GQ285" s="29"/>
      <c r="GR285" s="29"/>
      <c r="GS285" s="29"/>
      <c r="GT285" s="29"/>
      <c r="GU285" s="29"/>
      <c r="GV285" s="29"/>
      <c r="GW285" s="29"/>
      <c r="GX285" s="29"/>
      <c r="GY285" s="29"/>
      <c r="GZ285" s="29"/>
      <c r="HA285" s="29"/>
      <c r="HB285" s="29"/>
      <c r="HC285" s="29"/>
      <c r="HD285" s="29"/>
      <c r="HE285" s="29"/>
      <c r="HF285" s="29"/>
      <c r="HG285" s="29"/>
      <c r="HH285" s="29"/>
      <c r="HI285" s="29"/>
      <c r="HJ285" s="29"/>
      <c r="HK285" s="29"/>
      <c r="HL285" s="29"/>
      <c r="HM285" s="29"/>
      <c r="HN285" s="29"/>
      <c r="HO285" s="29"/>
      <c r="HP285" s="29"/>
      <c r="HQ285" s="29"/>
      <c r="HR285" s="29"/>
      <c r="HS285" s="29"/>
      <c r="HT285" s="29"/>
      <c r="HU285" s="29"/>
      <c r="HV285" s="29"/>
      <c r="HW285" s="29"/>
      <c r="HX285" s="29"/>
      <c r="HY285" s="29"/>
      <c r="HZ285" s="29"/>
      <c r="IA285" s="29"/>
      <c r="IB285" s="29"/>
      <c r="IC285" s="29"/>
      <c r="ID285" s="29"/>
      <c r="IE285" s="29"/>
      <c r="IF285" s="29"/>
      <c r="IG285" s="29"/>
      <c r="IH285" s="29"/>
      <c r="II285" s="29"/>
      <c r="IJ285" s="29"/>
      <c r="IK285" s="29"/>
      <c r="IL285" s="29"/>
      <c r="IM285" s="29"/>
      <c r="IN285" s="29"/>
      <c r="IO285" s="29"/>
      <c r="IP285" s="29"/>
      <c r="IQ285" s="29"/>
    </row>
    <row r="286" spans="1:251" s="42" customFormat="1" ht="18.75" customHeight="1">
      <c r="A286" s="34"/>
      <c r="B286" s="50"/>
      <c r="C286" s="129" t="s">
        <v>271</v>
      </c>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8"/>
      <c r="AA286" s="132">
        <v>655</v>
      </c>
      <c r="AB286" s="133"/>
      <c r="AC286" s="133"/>
      <c r="AD286" s="133"/>
      <c r="AE286" s="133"/>
      <c r="AF286" s="133"/>
      <c r="AG286" s="133"/>
      <c r="AH286" s="133"/>
      <c r="AI286" s="134"/>
      <c r="AJ286" s="132">
        <v>662</v>
      </c>
      <c r="AK286" s="133"/>
      <c r="AL286" s="133"/>
      <c r="AM286" s="133"/>
      <c r="AN286" s="133"/>
      <c r="AO286" s="133"/>
      <c r="AP286" s="133"/>
      <c r="AQ286" s="133"/>
      <c r="AR286" s="134"/>
      <c r="AS286" s="135"/>
      <c r="AT286" s="136"/>
      <c r="AU286" s="136"/>
      <c r="AV286" s="136"/>
      <c r="AW286" s="136"/>
      <c r="AX286" s="137"/>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29"/>
      <c r="CC286" s="29"/>
      <c r="CD286" s="29"/>
      <c r="CE286" s="29"/>
      <c r="CF286" s="29"/>
      <c r="CG286" s="29"/>
      <c r="CH286" s="29"/>
      <c r="CI286" s="29"/>
      <c r="CJ286" s="29"/>
      <c r="CK286" s="29"/>
      <c r="CL286" s="29"/>
      <c r="CM286" s="29"/>
      <c r="CN286" s="29"/>
      <c r="CO286" s="29"/>
      <c r="CP286" s="29"/>
      <c r="CQ286" s="29"/>
      <c r="CR286" s="29"/>
      <c r="CS286" s="29"/>
      <c r="CT286" s="29"/>
      <c r="CU286" s="29"/>
      <c r="CV286" s="29"/>
      <c r="CW286" s="29"/>
      <c r="CX286" s="29"/>
      <c r="CY286" s="29"/>
      <c r="CZ286" s="29"/>
      <c r="DA286" s="29"/>
      <c r="DB286" s="29"/>
      <c r="DC286" s="29"/>
      <c r="DD286" s="29"/>
      <c r="DE286" s="29"/>
      <c r="DF286" s="29"/>
      <c r="DG286" s="29"/>
      <c r="DH286" s="29"/>
      <c r="DI286" s="29"/>
      <c r="DJ286" s="29"/>
      <c r="DK286" s="29"/>
      <c r="DL286" s="29"/>
      <c r="DM286" s="29"/>
      <c r="DN286" s="29"/>
      <c r="DO286" s="29"/>
      <c r="DP286" s="29"/>
      <c r="DQ286" s="29"/>
      <c r="DR286" s="29"/>
      <c r="DS286" s="29"/>
      <c r="DT286" s="29"/>
      <c r="DU286" s="29"/>
      <c r="DV286" s="29"/>
      <c r="DW286" s="29"/>
      <c r="DX286" s="29"/>
      <c r="DY286" s="29"/>
      <c r="DZ286" s="29"/>
      <c r="EA286" s="29"/>
      <c r="EB286" s="29"/>
      <c r="EC286" s="29"/>
      <c r="ED286" s="29"/>
      <c r="EE286" s="29"/>
      <c r="EF286" s="29"/>
      <c r="EG286" s="29"/>
      <c r="EH286" s="29"/>
      <c r="EI286" s="29"/>
      <c r="EJ286" s="29"/>
      <c r="EK286" s="29"/>
      <c r="EL286" s="29"/>
      <c r="EM286" s="29"/>
      <c r="EN286" s="29"/>
      <c r="EO286" s="29"/>
      <c r="EP286" s="29"/>
      <c r="EQ286" s="29"/>
      <c r="ER286" s="29"/>
      <c r="ES286" s="29"/>
      <c r="ET286" s="29"/>
      <c r="EU286" s="29"/>
      <c r="EV286" s="29"/>
      <c r="EW286" s="29"/>
      <c r="EX286" s="29"/>
      <c r="EY286" s="29"/>
      <c r="EZ286" s="29"/>
      <c r="FA286" s="29"/>
      <c r="FB286" s="29"/>
      <c r="FC286" s="29"/>
      <c r="FD286" s="29"/>
      <c r="FE286" s="29"/>
      <c r="FF286" s="29"/>
      <c r="FG286" s="29"/>
      <c r="FH286" s="29"/>
      <c r="FI286" s="29"/>
      <c r="FJ286" s="29"/>
      <c r="FK286" s="29"/>
      <c r="FL286" s="29"/>
      <c r="FM286" s="29"/>
      <c r="FN286" s="29"/>
      <c r="FO286" s="29"/>
      <c r="FP286" s="29"/>
      <c r="FQ286" s="29"/>
      <c r="FR286" s="29"/>
      <c r="FS286" s="29"/>
      <c r="FT286" s="29"/>
      <c r="FU286" s="29"/>
      <c r="FV286" s="29"/>
      <c r="FW286" s="29"/>
      <c r="FX286" s="29"/>
      <c r="FY286" s="29"/>
      <c r="FZ286" s="29"/>
      <c r="GA286" s="29"/>
      <c r="GB286" s="29"/>
      <c r="GC286" s="29"/>
      <c r="GD286" s="29"/>
      <c r="GE286" s="29"/>
      <c r="GF286" s="29"/>
      <c r="GG286" s="29"/>
      <c r="GH286" s="29"/>
      <c r="GI286" s="29"/>
      <c r="GJ286" s="29"/>
      <c r="GK286" s="29"/>
      <c r="GL286" s="29"/>
      <c r="GM286" s="29"/>
      <c r="GN286" s="29"/>
      <c r="GO286" s="29"/>
      <c r="GP286" s="29"/>
      <c r="GQ286" s="29"/>
      <c r="GR286" s="29"/>
      <c r="GS286" s="29"/>
      <c r="GT286" s="29"/>
      <c r="GU286" s="29"/>
      <c r="GV286" s="29"/>
      <c r="GW286" s="29"/>
      <c r="GX286" s="29"/>
      <c r="GY286" s="29"/>
      <c r="GZ286" s="29"/>
      <c r="HA286" s="29"/>
      <c r="HB286" s="29"/>
      <c r="HC286" s="29"/>
      <c r="HD286" s="29"/>
      <c r="HE286" s="29"/>
      <c r="HF286" s="29"/>
      <c r="HG286" s="29"/>
      <c r="HH286" s="29"/>
      <c r="HI286" s="29"/>
      <c r="HJ286" s="29"/>
      <c r="HK286" s="29"/>
      <c r="HL286" s="29"/>
      <c r="HM286" s="29"/>
      <c r="HN286" s="29"/>
      <c r="HO286" s="29"/>
      <c r="HP286" s="29"/>
      <c r="HQ286" s="29"/>
      <c r="HR286" s="29"/>
      <c r="HS286" s="29"/>
      <c r="HT286" s="29"/>
      <c r="HU286" s="29"/>
      <c r="HV286" s="29"/>
      <c r="HW286" s="29"/>
      <c r="HX286" s="29"/>
      <c r="HY286" s="29"/>
      <c r="HZ286" s="29"/>
      <c r="IA286" s="29"/>
      <c r="IB286" s="29"/>
      <c r="IC286" s="29"/>
      <c r="ID286" s="29"/>
      <c r="IE286" s="29"/>
      <c r="IF286" s="29"/>
      <c r="IG286" s="29"/>
      <c r="IH286" s="29"/>
      <c r="II286" s="29"/>
      <c r="IJ286" s="29"/>
      <c r="IK286" s="29"/>
      <c r="IL286" s="29"/>
      <c r="IM286" s="29"/>
      <c r="IN286" s="29"/>
      <c r="IO286" s="29"/>
      <c r="IP286" s="29"/>
      <c r="IQ286" s="29"/>
    </row>
    <row r="287" spans="1:251" s="42" customFormat="1" ht="18.75" customHeight="1">
      <c r="A287" s="34"/>
      <c r="B287" s="50"/>
      <c r="C287" s="129" t="s">
        <v>272</v>
      </c>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8"/>
      <c r="AA287" s="132">
        <v>128132</v>
      </c>
      <c r="AB287" s="133"/>
      <c r="AC287" s="133"/>
      <c r="AD287" s="133"/>
      <c r="AE287" s="133"/>
      <c r="AF287" s="133"/>
      <c r="AG287" s="133"/>
      <c r="AH287" s="133"/>
      <c r="AI287" s="134"/>
      <c r="AJ287" s="132">
        <v>127069</v>
      </c>
      <c r="AK287" s="133"/>
      <c r="AL287" s="133"/>
      <c r="AM287" s="133"/>
      <c r="AN287" s="133"/>
      <c r="AO287" s="133"/>
      <c r="AP287" s="133"/>
      <c r="AQ287" s="133"/>
      <c r="AR287" s="134"/>
      <c r="AS287" s="135"/>
      <c r="AT287" s="136"/>
      <c r="AU287" s="136"/>
      <c r="AV287" s="136"/>
      <c r="AW287" s="136"/>
      <c r="AX287" s="137"/>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29"/>
      <c r="CC287" s="29"/>
      <c r="CD287" s="29"/>
      <c r="CE287" s="29"/>
      <c r="CF287" s="29"/>
      <c r="CG287" s="29"/>
      <c r="CH287" s="29"/>
      <c r="CI287" s="29"/>
      <c r="CJ287" s="29"/>
      <c r="CK287" s="29"/>
      <c r="CL287" s="29"/>
      <c r="CM287" s="29"/>
      <c r="CN287" s="29"/>
      <c r="CO287" s="29"/>
      <c r="CP287" s="29"/>
      <c r="CQ287" s="29"/>
      <c r="CR287" s="29"/>
      <c r="CS287" s="29"/>
      <c r="CT287" s="29"/>
      <c r="CU287" s="29"/>
      <c r="CV287" s="29"/>
      <c r="CW287" s="29"/>
      <c r="CX287" s="29"/>
      <c r="CY287" s="29"/>
      <c r="CZ287" s="29"/>
      <c r="DA287" s="29"/>
      <c r="DB287" s="29"/>
      <c r="DC287" s="29"/>
      <c r="DD287" s="29"/>
      <c r="DE287" s="29"/>
      <c r="DF287" s="29"/>
      <c r="DG287" s="29"/>
      <c r="DH287" s="29"/>
      <c r="DI287" s="29"/>
      <c r="DJ287" s="29"/>
      <c r="DK287" s="29"/>
      <c r="DL287" s="29"/>
      <c r="DM287" s="29"/>
      <c r="DN287" s="29"/>
      <c r="DO287" s="29"/>
      <c r="DP287" s="29"/>
      <c r="DQ287" s="29"/>
      <c r="DR287" s="29"/>
      <c r="DS287" s="29"/>
      <c r="DT287" s="29"/>
      <c r="DU287" s="29"/>
      <c r="DV287" s="29"/>
      <c r="DW287" s="29"/>
      <c r="DX287" s="29"/>
      <c r="DY287" s="29"/>
      <c r="DZ287" s="29"/>
      <c r="EA287" s="29"/>
      <c r="EB287" s="29"/>
      <c r="EC287" s="29"/>
      <c r="ED287" s="29"/>
      <c r="EE287" s="29"/>
      <c r="EF287" s="29"/>
      <c r="EG287" s="29"/>
      <c r="EH287" s="29"/>
      <c r="EI287" s="29"/>
      <c r="EJ287" s="29"/>
      <c r="EK287" s="29"/>
      <c r="EL287" s="29"/>
      <c r="EM287" s="29"/>
      <c r="EN287" s="29"/>
      <c r="EO287" s="29"/>
      <c r="EP287" s="29"/>
      <c r="EQ287" s="29"/>
      <c r="ER287" s="29"/>
      <c r="ES287" s="29"/>
      <c r="ET287" s="29"/>
      <c r="EU287" s="29"/>
      <c r="EV287" s="29"/>
      <c r="EW287" s="29"/>
      <c r="EX287" s="29"/>
      <c r="EY287" s="29"/>
      <c r="EZ287" s="29"/>
      <c r="FA287" s="29"/>
      <c r="FB287" s="29"/>
      <c r="FC287" s="29"/>
      <c r="FD287" s="29"/>
      <c r="FE287" s="29"/>
      <c r="FF287" s="29"/>
      <c r="FG287" s="29"/>
      <c r="FH287" s="29"/>
      <c r="FI287" s="29"/>
      <c r="FJ287" s="29"/>
      <c r="FK287" s="29"/>
      <c r="FL287" s="29"/>
      <c r="FM287" s="29"/>
      <c r="FN287" s="29"/>
      <c r="FO287" s="29"/>
      <c r="FP287" s="29"/>
      <c r="FQ287" s="29"/>
      <c r="FR287" s="29"/>
      <c r="FS287" s="29"/>
      <c r="FT287" s="29"/>
      <c r="FU287" s="29"/>
      <c r="FV287" s="29"/>
      <c r="FW287" s="29"/>
      <c r="FX287" s="29"/>
      <c r="FY287" s="29"/>
      <c r="FZ287" s="29"/>
      <c r="GA287" s="29"/>
      <c r="GB287" s="29"/>
      <c r="GC287" s="29"/>
      <c r="GD287" s="29"/>
      <c r="GE287" s="29"/>
      <c r="GF287" s="29"/>
      <c r="GG287" s="29"/>
      <c r="GH287" s="29"/>
      <c r="GI287" s="29"/>
      <c r="GJ287" s="29"/>
      <c r="GK287" s="29"/>
      <c r="GL287" s="29"/>
      <c r="GM287" s="29"/>
      <c r="GN287" s="29"/>
      <c r="GO287" s="29"/>
      <c r="GP287" s="29"/>
      <c r="GQ287" s="29"/>
      <c r="GR287" s="29"/>
      <c r="GS287" s="29"/>
      <c r="GT287" s="29"/>
      <c r="GU287" s="29"/>
      <c r="GV287" s="29"/>
      <c r="GW287" s="29"/>
      <c r="GX287" s="29"/>
      <c r="GY287" s="29"/>
      <c r="GZ287" s="29"/>
      <c r="HA287" s="29"/>
      <c r="HB287" s="29"/>
      <c r="HC287" s="29"/>
      <c r="HD287" s="29"/>
      <c r="HE287" s="29"/>
      <c r="HF287" s="29"/>
      <c r="HG287" s="29"/>
      <c r="HH287" s="29"/>
      <c r="HI287" s="29"/>
      <c r="HJ287" s="29"/>
      <c r="HK287" s="29"/>
      <c r="HL287" s="29"/>
      <c r="HM287" s="29"/>
      <c r="HN287" s="29"/>
      <c r="HO287" s="29"/>
      <c r="HP287" s="29"/>
      <c r="HQ287" s="29"/>
      <c r="HR287" s="29"/>
      <c r="HS287" s="29"/>
      <c r="HT287" s="29"/>
      <c r="HU287" s="29"/>
      <c r="HV287" s="29"/>
      <c r="HW287" s="29"/>
      <c r="HX287" s="29"/>
      <c r="HY287" s="29"/>
      <c r="HZ287" s="29"/>
      <c r="IA287" s="29"/>
      <c r="IB287" s="29"/>
      <c r="IC287" s="29"/>
      <c r="ID287" s="29"/>
      <c r="IE287" s="29"/>
      <c r="IF287" s="29"/>
      <c r="IG287" s="29"/>
      <c r="IH287" s="29"/>
      <c r="II287" s="29"/>
      <c r="IJ287" s="29"/>
      <c r="IK287" s="29"/>
      <c r="IL287" s="29"/>
      <c r="IM287" s="29"/>
      <c r="IN287" s="29"/>
      <c r="IO287" s="29"/>
      <c r="IP287" s="29"/>
      <c r="IQ287" s="29"/>
    </row>
    <row r="288" spans="1:251" s="42" customFormat="1" ht="18.75" customHeight="1">
      <c r="A288" s="34"/>
      <c r="B288" s="50"/>
      <c r="C288" s="129" t="s">
        <v>273</v>
      </c>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8"/>
      <c r="AA288" s="132">
        <v>26269</v>
      </c>
      <c r="AB288" s="133"/>
      <c r="AC288" s="133"/>
      <c r="AD288" s="133"/>
      <c r="AE288" s="133"/>
      <c r="AF288" s="133"/>
      <c r="AG288" s="133"/>
      <c r="AH288" s="133"/>
      <c r="AI288" s="134"/>
      <c r="AJ288" s="132">
        <v>27616</v>
      </c>
      <c r="AK288" s="133"/>
      <c r="AL288" s="133"/>
      <c r="AM288" s="133"/>
      <c r="AN288" s="133"/>
      <c r="AO288" s="133"/>
      <c r="AP288" s="133"/>
      <c r="AQ288" s="133"/>
      <c r="AR288" s="134"/>
      <c r="AS288" s="135"/>
      <c r="AT288" s="136"/>
      <c r="AU288" s="136"/>
      <c r="AV288" s="136"/>
      <c r="AW288" s="136"/>
      <c r="AX288" s="137"/>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c r="CM288" s="29"/>
      <c r="CN288" s="29"/>
      <c r="CO288" s="29"/>
      <c r="CP288" s="29"/>
      <c r="CQ288" s="29"/>
      <c r="CR288" s="29"/>
      <c r="CS288" s="29"/>
      <c r="CT288" s="29"/>
      <c r="CU288" s="29"/>
      <c r="CV288" s="29"/>
      <c r="CW288" s="29"/>
      <c r="CX288" s="29"/>
      <c r="CY288" s="29"/>
      <c r="CZ288" s="29"/>
      <c r="DA288" s="29"/>
      <c r="DB288" s="29"/>
      <c r="DC288" s="29"/>
      <c r="DD288" s="29"/>
      <c r="DE288" s="29"/>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29"/>
      <c r="EI288" s="29"/>
      <c r="EJ288" s="29"/>
      <c r="EK288" s="29"/>
      <c r="EL288" s="29"/>
      <c r="EM288" s="29"/>
      <c r="EN288" s="29"/>
      <c r="EO288" s="29"/>
      <c r="EP288" s="29"/>
      <c r="EQ288" s="29"/>
      <c r="ER288" s="29"/>
      <c r="ES288" s="29"/>
      <c r="ET288" s="29"/>
      <c r="EU288" s="29"/>
      <c r="EV288" s="29"/>
      <c r="EW288" s="29"/>
      <c r="EX288" s="29"/>
      <c r="EY288" s="29"/>
      <c r="EZ288" s="29"/>
      <c r="FA288" s="29"/>
      <c r="FB288" s="29"/>
      <c r="FC288" s="29"/>
      <c r="FD288" s="29"/>
      <c r="FE288" s="29"/>
      <c r="FF288" s="29"/>
      <c r="FG288" s="29"/>
      <c r="FH288" s="29"/>
      <c r="FI288" s="29"/>
      <c r="FJ288" s="29"/>
      <c r="FK288" s="29"/>
      <c r="FL288" s="29"/>
      <c r="FM288" s="29"/>
      <c r="FN288" s="29"/>
      <c r="FO288" s="29"/>
      <c r="FP288" s="29"/>
      <c r="FQ288" s="29"/>
      <c r="FR288" s="29"/>
      <c r="FS288" s="29"/>
      <c r="FT288" s="29"/>
      <c r="FU288" s="29"/>
      <c r="FV288" s="29"/>
      <c r="FW288" s="29"/>
      <c r="FX288" s="29"/>
      <c r="FY288" s="29"/>
      <c r="FZ288" s="29"/>
      <c r="GA288" s="29"/>
      <c r="GB288" s="29"/>
      <c r="GC288" s="29"/>
      <c r="GD288" s="29"/>
      <c r="GE288" s="29"/>
      <c r="GF288" s="29"/>
      <c r="GG288" s="29"/>
      <c r="GH288" s="29"/>
      <c r="GI288" s="29"/>
      <c r="GJ288" s="29"/>
      <c r="GK288" s="29"/>
      <c r="GL288" s="29"/>
      <c r="GM288" s="29"/>
      <c r="GN288" s="29"/>
      <c r="GO288" s="29"/>
      <c r="GP288" s="29"/>
      <c r="GQ288" s="29"/>
      <c r="GR288" s="29"/>
      <c r="GS288" s="29"/>
      <c r="GT288" s="29"/>
      <c r="GU288" s="29"/>
      <c r="GV288" s="29"/>
      <c r="GW288" s="29"/>
      <c r="GX288" s="29"/>
      <c r="GY288" s="29"/>
      <c r="GZ288" s="29"/>
      <c r="HA288" s="29"/>
      <c r="HB288" s="29"/>
      <c r="HC288" s="29"/>
      <c r="HD288" s="29"/>
      <c r="HE288" s="29"/>
      <c r="HF288" s="29"/>
      <c r="HG288" s="29"/>
      <c r="HH288" s="29"/>
      <c r="HI288" s="29"/>
      <c r="HJ288" s="29"/>
      <c r="HK288" s="29"/>
      <c r="HL288" s="29"/>
      <c r="HM288" s="29"/>
      <c r="HN288" s="29"/>
      <c r="HO288" s="29"/>
      <c r="HP288" s="29"/>
      <c r="HQ288" s="29"/>
      <c r="HR288" s="29"/>
      <c r="HS288" s="29"/>
      <c r="HT288" s="29"/>
      <c r="HU288" s="29"/>
      <c r="HV288" s="29"/>
      <c r="HW288" s="29"/>
      <c r="HX288" s="29"/>
      <c r="HY288" s="29"/>
      <c r="HZ288" s="29"/>
      <c r="IA288" s="29"/>
      <c r="IB288" s="29"/>
      <c r="IC288" s="29"/>
      <c r="ID288" s="29"/>
      <c r="IE288" s="29"/>
      <c r="IF288" s="29"/>
      <c r="IG288" s="29"/>
      <c r="IH288" s="29"/>
      <c r="II288" s="29"/>
      <c r="IJ288" s="29"/>
      <c r="IK288" s="29"/>
      <c r="IL288" s="29"/>
      <c r="IM288" s="29"/>
      <c r="IN288" s="29"/>
      <c r="IO288" s="29"/>
      <c r="IP288" s="29"/>
      <c r="IQ288" s="29"/>
    </row>
    <row r="289" spans="1:251" s="42" customFormat="1" ht="18.75" customHeight="1">
      <c r="A289" s="34"/>
      <c r="B289" s="50"/>
      <c r="C289" s="129" t="s">
        <v>274</v>
      </c>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8"/>
      <c r="AA289" s="132">
        <v>5040</v>
      </c>
      <c r="AB289" s="133"/>
      <c r="AC289" s="133"/>
      <c r="AD289" s="133"/>
      <c r="AE289" s="133"/>
      <c r="AF289" s="133"/>
      <c r="AG289" s="133"/>
      <c r="AH289" s="133"/>
      <c r="AI289" s="134"/>
      <c r="AJ289" s="132">
        <f>3014-AJ290</f>
        <v>2717</v>
      </c>
      <c r="AK289" s="133"/>
      <c r="AL289" s="133"/>
      <c r="AM289" s="133"/>
      <c r="AN289" s="133"/>
      <c r="AO289" s="133"/>
      <c r="AP289" s="133"/>
      <c r="AQ289" s="133"/>
      <c r="AR289" s="134"/>
      <c r="AS289" s="135"/>
      <c r="AT289" s="136"/>
      <c r="AU289" s="136"/>
      <c r="AV289" s="136"/>
      <c r="AW289" s="136"/>
      <c r="AX289" s="137"/>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29"/>
      <c r="CD289" s="29"/>
      <c r="CE289" s="29"/>
      <c r="CF289" s="29"/>
      <c r="CG289" s="29"/>
      <c r="CH289" s="29"/>
      <c r="CI289" s="29"/>
      <c r="CJ289" s="29"/>
      <c r="CK289" s="29"/>
      <c r="CL289" s="29"/>
      <c r="CM289" s="29"/>
      <c r="CN289" s="29"/>
      <c r="CO289" s="29"/>
      <c r="CP289" s="29"/>
      <c r="CQ289" s="29"/>
      <c r="CR289" s="29"/>
      <c r="CS289" s="29"/>
      <c r="CT289" s="29"/>
      <c r="CU289" s="29"/>
      <c r="CV289" s="29"/>
      <c r="CW289" s="29"/>
      <c r="CX289" s="29"/>
      <c r="CY289" s="29"/>
      <c r="CZ289" s="29"/>
      <c r="DA289" s="29"/>
      <c r="DB289" s="29"/>
      <c r="DC289" s="29"/>
      <c r="DD289" s="29"/>
      <c r="DE289" s="29"/>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29"/>
      <c r="EI289" s="29"/>
      <c r="EJ289" s="29"/>
      <c r="EK289" s="29"/>
      <c r="EL289" s="29"/>
      <c r="EM289" s="29"/>
      <c r="EN289" s="29"/>
      <c r="EO289" s="29"/>
      <c r="EP289" s="29"/>
      <c r="EQ289" s="29"/>
      <c r="ER289" s="29"/>
      <c r="ES289" s="29"/>
      <c r="ET289" s="29"/>
      <c r="EU289" s="29"/>
      <c r="EV289" s="29"/>
      <c r="EW289" s="29"/>
      <c r="EX289" s="29"/>
      <c r="EY289" s="29"/>
      <c r="EZ289" s="29"/>
      <c r="FA289" s="29"/>
      <c r="FB289" s="29"/>
      <c r="FC289" s="29"/>
      <c r="FD289" s="29"/>
      <c r="FE289" s="29"/>
      <c r="FF289" s="29"/>
      <c r="FG289" s="29"/>
      <c r="FH289" s="29"/>
      <c r="FI289" s="29"/>
      <c r="FJ289" s="29"/>
      <c r="FK289" s="29"/>
      <c r="FL289" s="29"/>
      <c r="FM289" s="29"/>
      <c r="FN289" s="29"/>
      <c r="FO289" s="29"/>
      <c r="FP289" s="29"/>
      <c r="FQ289" s="29"/>
      <c r="FR289" s="29"/>
      <c r="FS289" s="29"/>
      <c r="FT289" s="29"/>
      <c r="FU289" s="29"/>
      <c r="FV289" s="29"/>
      <c r="FW289" s="29"/>
      <c r="FX289" s="29"/>
      <c r="FY289" s="29"/>
      <c r="FZ289" s="29"/>
      <c r="GA289" s="29"/>
      <c r="GB289" s="29"/>
      <c r="GC289" s="29"/>
      <c r="GD289" s="29"/>
      <c r="GE289" s="29"/>
      <c r="GF289" s="29"/>
      <c r="GG289" s="29"/>
      <c r="GH289" s="29"/>
      <c r="GI289" s="29"/>
      <c r="GJ289" s="29"/>
      <c r="GK289" s="29"/>
      <c r="GL289" s="29"/>
      <c r="GM289" s="29"/>
      <c r="GN289" s="29"/>
      <c r="GO289" s="29"/>
      <c r="GP289" s="29"/>
      <c r="GQ289" s="29"/>
      <c r="GR289" s="29"/>
      <c r="GS289" s="29"/>
      <c r="GT289" s="29"/>
      <c r="GU289" s="29"/>
      <c r="GV289" s="29"/>
      <c r="GW289" s="29"/>
      <c r="GX289" s="29"/>
      <c r="GY289" s="29"/>
      <c r="GZ289" s="29"/>
      <c r="HA289" s="29"/>
      <c r="HB289" s="29"/>
      <c r="HC289" s="29"/>
      <c r="HD289" s="29"/>
      <c r="HE289" s="29"/>
      <c r="HF289" s="29"/>
      <c r="HG289" s="29"/>
      <c r="HH289" s="29"/>
      <c r="HI289" s="29"/>
      <c r="HJ289" s="29"/>
      <c r="HK289" s="29"/>
      <c r="HL289" s="29"/>
      <c r="HM289" s="29"/>
      <c r="HN289" s="29"/>
      <c r="HO289" s="29"/>
      <c r="HP289" s="29"/>
      <c r="HQ289" s="29"/>
      <c r="HR289" s="29"/>
      <c r="HS289" s="29"/>
      <c r="HT289" s="29"/>
      <c r="HU289" s="29"/>
      <c r="HV289" s="29"/>
      <c r="HW289" s="29"/>
      <c r="HX289" s="29"/>
      <c r="HY289" s="29"/>
      <c r="HZ289" s="29"/>
      <c r="IA289" s="29"/>
      <c r="IB289" s="29"/>
      <c r="IC289" s="29"/>
      <c r="ID289" s="29"/>
      <c r="IE289" s="29"/>
      <c r="IF289" s="29"/>
      <c r="IG289" s="29"/>
      <c r="IH289" s="29"/>
      <c r="II289" s="29"/>
      <c r="IJ289" s="29"/>
      <c r="IK289" s="29"/>
      <c r="IL289" s="29"/>
      <c r="IM289" s="29"/>
      <c r="IN289" s="29"/>
      <c r="IO289" s="29"/>
      <c r="IP289" s="29"/>
      <c r="IQ289" s="29"/>
    </row>
    <row r="290" spans="1:251" s="42" customFormat="1" ht="18.75" customHeight="1">
      <c r="A290" s="34"/>
      <c r="B290" s="50"/>
      <c r="C290" s="129" t="s">
        <v>275</v>
      </c>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8"/>
      <c r="AA290" s="132">
        <v>297</v>
      </c>
      <c r="AB290" s="133"/>
      <c r="AC290" s="133"/>
      <c r="AD290" s="133"/>
      <c r="AE290" s="133"/>
      <c r="AF290" s="133"/>
      <c r="AG290" s="133"/>
      <c r="AH290" s="133"/>
      <c r="AI290" s="134"/>
      <c r="AJ290" s="132">
        <v>297</v>
      </c>
      <c r="AK290" s="133"/>
      <c r="AL290" s="133"/>
      <c r="AM290" s="133"/>
      <c r="AN290" s="133"/>
      <c r="AO290" s="133"/>
      <c r="AP290" s="133"/>
      <c r="AQ290" s="133"/>
      <c r="AR290" s="134"/>
      <c r="AS290" s="135" t="s">
        <v>249</v>
      </c>
      <c r="AT290" s="136"/>
      <c r="AU290" s="136"/>
      <c r="AV290" s="136"/>
      <c r="AW290" s="136"/>
      <c r="AX290" s="137"/>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c r="BX290" s="29"/>
      <c r="BY290" s="29"/>
      <c r="BZ290" s="29"/>
      <c r="CA290" s="29"/>
      <c r="CB290" s="29"/>
      <c r="CC290" s="29"/>
      <c r="CD290" s="29"/>
      <c r="CE290" s="29"/>
      <c r="CF290" s="29"/>
      <c r="CG290" s="29"/>
      <c r="CH290" s="29"/>
      <c r="CI290" s="29"/>
      <c r="CJ290" s="29"/>
      <c r="CK290" s="29"/>
      <c r="CL290" s="29"/>
      <c r="CM290" s="29"/>
      <c r="CN290" s="29"/>
      <c r="CO290" s="29"/>
      <c r="CP290" s="29"/>
      <c r="CQ290" s="29"/>
      <c r="CR290" s="29"/>
      <c r="CS290" s="29"/>
      <c r="CT290" s="29"/>
      <c r="CU290" s="29"/>
      <c r="CV290" s="29"/>
      <c r="CW290" s="29"/>
      <c r="CX290" s="29"/>
      <c r="CY290" s="29"/>
      <c r="CZ290" s="29"/>
      <c r="DA290" s="29"/>
      <c r="DB290" s="29"/>
      <c r="DC290" s="29"/>
      <c r="DD290" s="29"/>
      <c r="DE290" s="29"/>
      <c r="DF290" s="29"/>
      <c r="DG290" s="29"/>
      <c r="DH290" s="29"/>
      <c r="DI290" s="29"/>
      <c r="DJ290" s="29"/>
      <c r="DK290" s="29"/>
      <c r="DL290" s="29"/>
      <c r="DM290" s="29"/>
      <c r="DN290" s="29"/>
      <c r="DO290" s="29"/>
      <c r="DP290" s="29"/>
      <c r="DQ290" s="29"/>
      <c r="DR290" s="29"/>
      <c r="DS290" s="29"/>
      <c r="DT290" s="29"/>
      <c r="DU290" s="29"/>
      <c r="DV290" s="29"/>
      <c r="DW290" s="29"/>
      <c r="DX290" s="29"/>
      <c r="DY290" s="29"/>
      <c r="DZ290" s="29"/>
      <c r="EA290" s="29"/>
      <c r="EB290" s="29"/>
      <c r="EC290" s="29"/>
      <c r="ED290" s="29"/>
      <c r="EE290" s="29"/>
      <c r="EF290" s="29"/>
      <c r="EG290" s="29"/>
      <c r="EH290" s="29"/>
      <c r="EI290" s="29"/>
      <c r="EJ290" s="29"/>
      <c r="EK290" s="29"/>
      <c r="EL290" s="29"/>
      <c r="EM290" s="29"/>
      <c r="EN290" s="29"/>
      <c r="EO290" s="29"/>
      <c r="EP290" s="29"/>
      <c r="EQ290" s="29"/>
      <c r="ER290" s="29"/>
      <c r="ES290" s="29"/>
      <c r="ET290" s="29"/>
      <c r="EU290" s="29"/>
      <c r="EV290" s="29"/>
      <c r="EW290" s="29"/>
      <c r="EX290" s="29"/>
      <c r="EY290" s="29"/>
      <c r="EZ290" s="29"/>
      <c r="FA290" s="29"/>
      <c r="FB290" s="29"/>
      <c r="FC290" s="29"/>
      <c r="FD290" s="29"/>
      <c r="FE290" s="29"/>
      <c r="FF290" s="29"/>
      <c r="FG290" s="29"/>
      <c r="FH290" s="29"/>
      <c r="FI290" s="29"/>
      <c r="FJ290" s="29"/>
      <c r="FK290" s="29"/>
      <c r="FL290" s="29"/>
      <c r="FM290" s="29"/>
      <c r="FN290" s="29"/>
      <c r="FO290" s="29"/>
      <c r="FP290" s="29"/>
      <c r="FQ290" s="29"/>
      <c r="FR290" s="29"/>
      <c r="FS290" s="29"/>
      <c r="FT290" s="29"/>
      <c r="FU290" s="29"/>
      <c r="FV290" s="29"/>
      <c r="FW290" s="29"/>
      <c r="FX290" s="29"/>
      <c r="FY290" s="29"/>
      <c r="FZ290" s="29"/>
      <c r="GA290" s="29"/>
      <c r="GB290" s="29"/>
      <c r="GC290" s="29"/>
      <c r="GD290" s="29"/>
      <c r="GE290" s="29"/>
      <c r="GF290" s="29"/>
      <c r="GG290" s="29"/>
      <c r="GH290" s="29"/>
      <c r="GI290" s="29"/>
      <c r="GJ290" s="29"/>
      <c r="GK290" s="29"/>
      <c r="GL290" s="29"/>
      <c r="GM290" s="29"/>
      <c r="GN290" s="29"/>
      <c r="GO290" s="29"/>
      <c r="GP290" s="29"/>
      <c r="GQ290" s="29"/>
      <c r="GR290" s="29"/>
      <c r="GS290" s="29"/>
      <c r="GT290" s="29"/>
      <c r="GU290" s="29"/>
      <c r="GV290" s="29"/>
      <c r="GW290" s="29"/>
      <c r="GX290" s="29"/>
      <c r="GY290" s="29"/>
      <c r="GZ290" s="29"/>
      <c r="HA290" s="29"/>
      <c r="HB290" s="29"/>
      <c r="HC290" s="29"/>
      <c r="HD290" s="29"/>
      <c r="HE290" s="29"/>
      <c r="HF290" s="29"/>
      <c r="HG290" s="29"/>
      <c r="HH290" s="29"/>
      <c r="HI290" s="29"/>
      <c r="HJ290" s="29"/>
      <c r="HK290" s="29"/>
      <c r="HL290" s="29"/>
      <c r="HM290" s="29"/>
      <c r="HN290" s="29"/>
      <c r="HO290" s="29"/>
      <c r="HP290" s="29"/>
      <c r="HQ290" s="29"/>
      <c r="HR290" s="29"/>
      <c r="HS290" s="29"/>
      <c r="HT290" s="29"/>
      <c r="HU290" s="29"/>
      <c r="HV290" s="29"/>
      <c r="HW290" s="29"/>
      <c r="HX290" s="29"/>
      <c r="HY290" s="29"/>
      <c r="HZ290" s="29"/>
      <c r="IA290" s="29"/>
      <c r="IB290" s="29"/>
      <c r="IC290" s="29"/>
      <c r="ID290" s="29"/>
      <c r="IE290" s="29"/>
      <c r="IF290" s="29"/>
      <c r="IG290" s="29"/>
      <c r="IH290" s="29"/>
      <c r="II290" s="29"/>
      <c r="IJ290" s="29"/>
      <c r="IK290" s="29"/>
      <c r="IL290" s="29"/>
      <c r="IM290" s="29"/>
      <c r="IN290" s="29"/>
      <c r="IO290" s="29"/>
      <c r="IP290" s="29"/>
      <c r="IQ290" s="29"/>
    </row>
    <row r="291" spans="1:251" s="42" customFormat="1" ht="18.75" customHeight="1">
      <c r="A291" s="34"/>
      <c r="B291" s="50"/>
      <c r="C291" s="129" t="s">
        <v>276</v>
      </c>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8"/>
      <c r="AA291" s="132">
        <v>2449</v>
      </c>
      <c r="AB291" s="133"/>
      <c r="AC291" s="133"/>
      <c r="AD291" s="133"/>
      <c r="AE291" s="133"/>
      <c r="AF291" s="133"/>
      <c r="AG291" s="133"/>
      <c r="AH291" s="133"/>
      <c r="AI291" s="134"/>
      <c r="AJ291" s="132">
        <v>2258</v>
      </c>
      <c r="AK291" s="133"/>
      <c r="AL291" s="133"/>
      <c r="AM291" s="133"/>
      <c r="AN291" s="133"/>
      <c r="AO291" s="133"/>
      <c r="AP291" s="133"/>
      <c r="AQ291" s="133"/>
      <c r="AR291" s="134"/>
      <c r="AS291" s="135"/>
      <c r="AT291" s="136"/>
      <c r="AU291" s="136"/>
      <c r="AV291" s="136"/>
      <c r="AW291" s="136"/>
      <c r="AX291" s="137"/>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c r="BX291" s="29"/>
      <c r="BY291" s="29"/>
      <c r="BZ291" s="29"/>
      <c r="CA291" s="29"/>
      <c r="CB291" s="29"/>
      <c r="CC291" s="29"/>
      <c r="CD291" s="29"/>
      <c r="CE291" s="29"/>
      <c r="CF291" s="29"/>
      <c r="CG291" s="29"/>
      <c r="CH291" s="29"/>
      <c r="CI291" s="29"/>
      <c r="CJ291" s="29"/>
      <c r="CK291" s="29"/>
      <c r="CL291" s="29"/>
      <c r="CM291" s="29"/>
      <c r="CN291" s="29"/>
      <c r="CO291" s="29"/>
      <c r="CP291" s="29"/>
      <c r="CQ291" s="29"/>
      <c r="CR291" s="29"/>
      <c r="CS291" s="29"/>
      <c r="CT291" s="29"/>
      <c r="CU291" s="29"/>
      <c r="CV291" s="29"/>
      <c r="CW291" s="29"/>
      <c r="CX291" s="29"/>
      <c r="CY291" s="29"/>
      <c r="CZ291" s="29"/>
      <c r="DA291" s="29"/>
      <c r="DB291" s="29"/>
      <c r="DC291" s="29"/>
      <c r="DD291" s="29"/>
      <c r="DE291" s="29"/>
      <c r="DF291" s="29"/>
      <c r="DG291" s="29"/>
      <c r="DH291" s="29"/>
      <c r="DI291" s="29"/>
      <c r="DJ291" s="29"/>
      <c r="DK291" s="29"/>
      <c r="DL291" s="29"/>
      <c r="DM291" s="29"/>
      <c r="DN291" s="29"/>
      <c r="DO291" s="29"/>
      <c r="DP291" s="29"/>
      <c r="DQ291" s="29"/>
      <c r="DR291" s="29"/>
      <c r="DS291" s="29"/>
      <c r="DT291" s="29"/>
      <c r="DU291" s="29"/>
      <c r="DV291" s="29"/>
      <c r="DW291" s="29"/>
      <c r="DX291" s="29"/>
      <c r="DY291" s="29"/>
      <c r="DZ291" s="29"/>
      <c r="EA291" s="29"/>
      <c r="EB291" s="29"/>
      <c r="EC291" s="29"/>
      <c r="ED291" s="29"/>
      <c r="EE291" s="29"/>
      <c r="EF291" s="29"/>
      <c r="EG291" s="29"/>
      <c r="EH291" s="29"/>
      <c r="EI291" s="29"/>
      <c r="EJ291" s="29"/>
      <c r="EK291" s="29"/>
      <c r="EL291" s="29"/>
      <c r="EM291" s="29"/>
      <c r="EN291" s="29"/>
      <c r="EO291" s="29"/>
      <c r="EP291" s="29"/>
      <c r="EQ291" s="29"/>
      <c r="ER291" s="29"/>
      <c r="ES291" s="29"/>
      <c r="ET291" s="29"/>
      <c r="EU291" s="29"/>
      <c r="EV291" s="29"/>
      <c r="EW291" s="29"/>
      <c r="EX291" s="29"/>
      <c r="EY291" s="29"/>
      <c r="EZ291" s="29"/>
      <c r="FA291" s="29"/>
      <c r="FB291" s="29"/>
      <c r="FC291" s="29"/>
      <c r="FD291" s="29"/>
      <c r="FE291" s="29"/>
      <c r="FF291" s="29"/>
      <c r="FG291" s="29"/>
      <c r="FH291" s="29"/>
      <c r="FI291" s="29"/>
      <c r="FJ291" s="29"/>
      <c r="FK291" s="29"/>
      <c r="FL291" s="29"/>
      <c r="FM291" s="29"/>
      <c r="FN291" s="29"/>
      <c r="FO291" s="29"/>
      <c r="FP291" s="29"/>
      <c r="FQ291" s="29"/>
      <c r="FR291" s="29"/>
      <c r="FS291" s="29"/>
      <c r="FT291" s="29"/>
      <c r="FU291" s="29"/>
      <c r="FV291" s="29"/>
      <c r="FW291" s="29"/>
      <c r="FX291" s="29"/>
      <c r="FY291" s="29"/>
      <c r="FZ291" s="29"/>
      <c r="GA291" s="29"/>
      <c r="GB291" s="29"/>
      <c r="GC291" s="29"/>
      <c r="GD291" s="29"/>
      <c r="GE291" s="29"/>
      <c r="GF291" s="29"/>
      <c r="GG291" s="29"/>
      <c r="GH291" s="29"/>
      <c r="GI291" s="29"/>
      <c r="GJ291" s="29"/>
      <c r="GK291" s="29"/>
      <c r="GL291" s="29"/>
      <c r="GM291" s="29"/>
      <c r="GN291" s="29"/>
      <c r="GO291" s="29"/>
      <c r="GP291" s="29"/>
      <c r="GQ291" s="29"/>
      <c r="GR291" s="29"/>
      <c r="GS291" s="29"/>
      <c r="GT291" s="29"/>
      <c r="GU291" s="29"/>
      <c r="GV291" s="29"/>
      <c r="GW291" s="29"/>
      <c r="GX291" s="29"/>
      <c r="GY291" s="29"/>
      <c r="GZ291" s="29"/>
      <c r="HA291" s="29"/>
      <c r="HB291" s="29"/>
      <c r="HC291" s="29"/>
      <c r="HD291" s="29"/>
      <c r="HE291" s="29"/>
      <c r="HF291" s="29"/>
      <c r="HG291" s="29"/>
      <c r="HH291" s="29"/>
      <c r="HI291" s="29"/>
      <c r="HJ291" s="29"/>
      <c r="HK291" s="29"/>
      <c r="HL291" s="29"/>
      <c r="HM291" s="29"/>
      <c r="HN291" s="29"/>
      <c r="HO291" s="29"/>
      <c r="HP291" s="29"/>
      <c r="HQ291" s="29"/>
      <c r="HR291" s="29"/>
      <c r="HS291" s="29"/>
      <c r="HT291" s="29"/>
      <c r="HU291" s="29"/>
      <c r="HV291" s="29"/>
      <c r="HW291" s="29"/>
      <c r="HX291" s="29"/>
      <c r="HY291" s="29"/>
      <c r="HZ291" s="29"/>
      <c r="IA291" s="29"/>
      <c r="IB291" s="29"/>
      <c r="IC291" s="29"/>
      <c r="ID291" s="29"/>
      <c r="IE291" s="29"/>
      <c r="IF291" s="29"/>
      <c r="IG291" s="29"/>
      <c r="IH291" s="29"/>
      <c r="II291" s="29"/>
      <c r="IJ291" s="29"/>
      <c r="IK291" s="29"/>
      <c r="IL291" s="29"/>
      <c r="IM291" s="29"/>
      <c r="IN291" s="29"/>
      <c r="IO291" s="29"/>
      <c r="IP291" s="29"/>
      <c r="IQ291" s="29"/>
    </row>
    <row r="292" spans="1:251" s="42" customFormat="1" ht="18.75" customHeight="1">
      <c r="A292" s="34"/>
      <c r="B292" s="50"/>
      <c r="C292" s="129" t="s">
        <v>277</v>
      </c>
      <c r="D292" s="147"/>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8"/>
      <c r="AA292" s="132">
        <v>124040</v>
      </c>
      <c r="AB292" s="133"/>
      <c r="AC292" s="133"/>
      <c r="AD292" s="133"/>
      <c r="AE292" s="133"/>
      <c r="AF292" s="133"/>
      <c r="AG292" s="133"/>
      <c r="AH292" s="133"/>
      <c r="AI292" s="134"/>
      <c r="AJ292" s="132">
        <v>132398</v>
      </c>
      <c r="AK292" s="133"/>
      <c r="AL292" s="133"/>
      <c r="AM292" s="133"/>
      <c r="AN292" s="133"/>
      <c r="AO292" s="133"/>
      <c r="AP292" s="133"/>
      <c r="AQ292" s="133"/>
      <c r="AR292" s="134"/>
      <c r="AS292" s="135"/>
      <c r="AT292" s="136"/>
      <c r="AU292" s="136"/>
      <c r="AV292" s="136"/>
      <c r="AW292" s="136"/>
      <c r="AX292" s="137"/>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c r="CA292" s="29"/>
      <c r="CB292" s="29"/>
      <c r="CC292" s="29"/>
      <c r="CD292" s="29"/>
      <c r="CE292" s="29"/>
      <c r="CF292" s="29"/>
      <c r="CG292" s="29"/>
      <c r="CH292" s="29"/>
      <c r="CI292" s="29"/>
      <c r="CJ292" s="29"/>
      <c r="CK292" s="29"/>
      <c r="CL292" s="29"/>
      <c r="CM292" s="29"/>
      <c r="CN292" s="29"/>
      <c r="CO292" s="29"/>
      <c r="CP292" s="29"/>
      <c r="CQ292" s="29"/>
      <c r="CR292" s="29"/>
      <c r="CS292" s="29"/>
      <c r="CT292" s="29"/>
      <c r="CU292" s="29"/>
      <c r="CV292" s="29"/>
      <c r="CW292" s="29"/>
      <c r="CX292" s="29"/>
      <c r="CY292" s="29"/>
      <c r="CZ292" s="29"/>
      <c r="DA292" s="29"/>
      <c r="DB292" s="29"/>
      <c r="DC292" s="29"/>
      <c r="DD292" s="29"/>
      <c r="DE292" s="29"/>
      <c r="DF292" s="29"/>
      <c r="DG292" s="29"/>
      <c r="DH292" s="29"/>
      <c r="DI292" s="29"/>
      <c r="DJ292" s="29"/>
      <c r="DK292" s="29"/>
      <c r="DL292" s="29"/>
      <c r="DM292" s="29"/>
      <c r="DN292" s="29"/>
      <c r="DO292" s="29"/>
      <c r="DP292" s="29"/>
      <c r="DQ292" s="29"/>
      <c r="DR292" s="29"/>
      <c r="DS292" s="29"/>
      <c r="DT292" s="29"/>
      <c r="DU292" s="29"/>
      <c r="DV292" s="29"/>
      <c r="DW292" s="29"/>
      <c r="DX292" s="29"/>
      <c r="DY292" s="29"/>
      <c r="DZ292" s="29"/>
      <c r="EA292" s="29"/>
      <c r="EB292" s="29"/>
      <c r="EC292" s="29"/>
      <c r="ED292" s="29"/>
      <c r="EE292" s="29"/>
      <c r="EF292" s="29"/>
      <c r="EG292" s="29"/>
      <c r="EH292" s="29"/>
      <c r="EI292" s="29"/>
      <c r="EJ292" s="29"/>
      <c r="EK292" s="29"/>
      <c r="EL292" s="29"/>
      <c r="EM292" s="29"/>
      <c r="EN292" s="29"/>
      <c r="EO292" s="29"/>
      <c r="EP292" s="29"/>
      <c r="EQ292" s="29"/>
      <c r="ER292" s="29"/>
      <c r="ES292" s="29"/>
      <c r="ET292" s="29"/>
      <c r="EU292" s="29"/>
      <c r="EV292" s="29"/>
      <c r="EW292" s="29"/>
      <c r="EX292" s="29"/>
      <c r="EY292" s="29"/>
      <c r="EZ292" s="29"/>
      <c r="FA292" s="29"/>
      <c r="FB292" s="29"/>
      <c r="FC292" s="29"/>
      <c r="FD292" s="29"/>
      <c r="FE292" s="29"/>
      <c r="FF292" s="29"/>
      <c r="FG292" s="29"/>
      <c r="FH292" s="29"/>
      <c r="FI292" s="29"/>
      <c r="FJ292" s="29"/>
      <c r="FK292" s="29"/>
      <c r="FL292" s="29"/>
      <c r="FM292" s="29"/>
      <c r="FN292" s="29"/>
      <c r="FO292" s="29"/>
      <c r="FP292" s="29"/>
      <c r="FQ292" s="29"/>
      <c r="FR292" s="29"/>
      <c r="FS292" s="29"/>
      <c r="FT292" s="29"/>
      <c r="FU292" s="29"/>
      <c r="FV292" s="29"/>
      <c r="FW292" s="29"/>
      <c r="FX292" s="29"/>
      <c r="FY292" s="29"/>
      <c r="FZ292" s="29"/>
      <c r="GA292" s="29"/>
      <c r="GB292" s="29"/>
      <c r="GC292" s="29"/>
      <c r="GD292" s="29"/>
      <c r="GE292" s="29"/>
      <c r="GF292" s="29"/>
      <c r="GG292" s="29"/>
      <c r="GH292" s="29"/>
      <c r="GI292" s="29"/>
      <c r="GJ292" s="29"/>
      <c r="GK292" s="29"/>
      <c r="GL292" s="29"/>
      <c r="GM292" s="29"/>
      <c r="GN292" s="29"/>
      <c r="GO292" s="29"/>
      <c r="GP292" s="29"/>
      <c r="GQ292" s="29"/>
      <c r="GR292" s="29"/>
      <c r="GS292" s="29"/>
      <c r="GT292" s="29"/>
      <c r="GU292" s="29"/>
      <c r="GV292" s="29"/>
      <c r="GW292" s="29"/>
      <c r="GX292" s="29"/>
      <c r="GY292" s="29"/>
      <c r="GZ292" s="29"/>
      <c r="HA292" s="29"/>
      <c r="HB292" s="29"/>
      <c r="HC292" s="29"/>
      <c r="HD292" s="29"/>
      <c r="HE292" s="29"/>
      <c r="HF292" s="29"/>
      <c r="HG292" s="29"/>
      <c r="HH292" s="29"/>
      <c r="HI292" s="29"/>
      <c r="HJ292" s="29"/>
      <c r="HK292" s="29"/>
      <c r="HL292" s="29"/>
      <c r="HM292" s="29"/>
      <c r="HN292" s="29"/>
      <c r="HO292" s="29"/>
      <c r="HP292" s="29"/>
      <c r="HQ292" s="29"/>
      <c r="HR292" s="29"/>
      <c r="HS292" s="29"/>
      <c r="HT292" s="29"/>
      <c r="HU292" s="29"/>
      <c r="HV292" s="29"/>
      <c r="HW292" s="29"/>
      <c r="HX292" s="29"/>
      <c r="HY292" s="29"/>
      <c r="HZ292" s="29"/>
      <c r="IA292" s="29"/>
      <c r="IB292" s="29"/>
      <c r="IC292" s="29"/>
      <c r="ID292" s="29"/>
      <c r="IE292" s="29"/>
      <c r="IF292" s="29"/>
      <c r="IG292" s="29"/>
      <c r="IH292" s="29"/>
      <c r="II292" s="29"/>
      <c r="IJ292" s="29"/>
      <c r="IK292" s="29"/>
      <c r="IL292" s="29"/>
      <c r="IM292" s="29"/>
      <c r="IN292" s="29"/>
      <c r="IO292" s="29"/>
      <c r="IP292" s="29"/>
      <c r="IQ292" s="29"/>
    </row>
    <row r="293" spans="1:251" s="42" customFormat="1" ht="18.75" customHeight="1">
      <c r="A293" s="34"/>
      <c r="B293" s="50"/>
      <c r="C293" s="129" t="s">
        <v>278</v>
      </c>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8"/>
      <c r="AA293" s="132">
        <v>8694</v>
      </c>
      <c r="AB293" s="133"/>
      <c r="AC293" s="133"/>
      <c r="AD293" s="133"/>
      <c r="AE293" s="133"/>
      <c r="AF293" s="133"/>
      <c r="AG293" s="133"/>
      <c r="AH293" s="133"/>
      <c r="AI293" s="134"/>
      <c r="AJ293" s="132">
        <v>0</v>
      </c>
      <c r="AK293" s="133"/>
      <c r="AL293" s="133"/>
      <c r="AM293" s="133"/>
      <c r="AN293" s="133"/>
      <c r="AO293" s="133"/>
      <c r="AP293" s="133"/>
      <c r="AQ293" s="133"/>
      <c r="AR293" s="134"/>
      <c r="AS293" s="135"/>
      <c r="AT293" s="136"/>
      <c r="AU293" s="136"/>
      <c r="AV293" s="136"/>
      <c r="AW293" s="136"/>
      <c r="AX293" s="137"/>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29"/>
      <c r="CA293" s="29"/>
      <c r="CB293" s="29"/>
      <c r="CC293" s="29"/>
      <c r="CD293" s="29"/>
      <c r="CE293" s="29"/>
      <c r="CF293" s="29"/>
      <c r="CG293" s="29"/>
      <c r="CH293" s="29"/>
      <c r="CI293" s="29"/>
      <c r="CJ293" s="29"/>
      <c r="CK293" s="29"/>
      <c r="CL293" s="29"/>
      <c r="CM293" s="29"/>
      <c r="CN293" s="29"/>
      <c r="CO293" s="29"/>
      <c r="CP293" s="29"/>
      <c r="CQ293" s="29"/>
      <c r="CR293" s="29"/>
      <c r="CS293" s="29"/>
      <c r="CT293" s="29"/>
      <c r="CU293" s="29"/>
      <c r="CV293" s="29"/>
      <c r="CW293" s="29"/>
      <c r="CX293" s="29"/>
      <c r="CY293" s="29"/>
      <c r="CZ293" s="29"/>
      <c r="DA293" s="29"/>
      <c r="DB293" s="29"/>
      <c r="DC293" s="29"/>
      <c r="DD293" s="29"/>
      <c r="DE293" s="29"/>
      <c r="DF293" s="29"/>
      <c r="DG293" s="29"/>
      <c r="DH293" s="29"/>
      <c r="DI293" s="29"/>
      <c r="DJ293" s="29"/>
      <c r="DK293" s="29"/>
      <c r="DL293" s="29"/>
      <c r="DM293" s="29"/>
      <c r="DN293" s="29"/>
      <c r="DO293" s="29"/>
      <c r="DP293" s="29"/>
      <c r="DQ293" s="29"/>
      <c r="DR293" s="29"/>
      <c r="DS293" s="29"/>
      <c r="DT293" s="29"/>
      <c r="DU293" s="29"/>
      <c r="DV293" s="29"/>
      <c r="DW293" s="29"/>
      <c r="DX293" s="29"/>
      <c r="DY293" s="29"/>
      <c r="DZ293" s="29"/>
      <c r="EA293" s="29"/>
      <c r="EB293" s="29"/>
      <c r="EC293" s="29"/>
      <c r="ED293" s="29"/>
      <c r="EE293" s="29"/>
      <c r="EF293" s="29"/>
      <c r="EG293" s="29"/>
      <c r="EH293" s="29"/>
      <c r="EI293" s="29"/>
      <c r="EJ293" s="29"/>
      <c r="EK293" s="29"/>
      <c r="EL293" s="29"/>
      <c r="EM293" s="29"/>
      <c r="EN293" s="29"/>
      <c r="EO293" s="29"/>
      <c r="EP293" s="29"/>
      <c r="EQ293" s="29"/>
      <c r="ER293" s="29"/>
      <c r="ES293" s="29"/>
      <c r="ET293" s="29"/>
      <c r="EU293" s="29"/>
      <c r="EV293" s="29"/>
      <c r="EW293" s="29"/>
      <c r="EX293" s="29"/>
      <c r="EY293" s="29"/>
      <c r="EZ293" s="29"/>
      <c r="FA293" s="29"/>
      <c r="FB293" s="29"/>
      <c r="FC293" s="29"/>
      <c r="FD293" s="29"/>
      <c r="FE293" s="29"/>
      <c r="FF293" s="29"/>
      <c r="FG293" s="29"/>
      <c r="FH293" s="29"/>
      <c r="FI293" s="29"/>
      <c r="FJ293" s="29"/>
      <c r="FK293" s="29"/>
      <c r="FL293" s="29"/>
      <c r="FM293" s="29"/>
      <c r="FN293" s="29"/>
      <c r="FO293" s="29"/>
      <c r="FP293" s="29"/>
      <c r="FQ293" s="29"/>
      <c r="FR293" s="29"/>
      <c r="FS293" s="29"/>
      <c r="FT293" s="29"/>
      <c r="FU293" s="29"/>
      <c r="FV293" s="29"/>
      <c r="FW293" s="29"/>
      <c r="FX293" s="29"/>
      <c r="FY293" s="29"/>
      <c r="FZ293" s="29"/>
      <c r="GA293" s="29"/>
      <c r="GB293" s="29"/>
      <c r="GC293" s="29"/>
      <c r="GD293" s="29"/>
      <c r="GE293" s="29"/>
      <c r="GF293" s="29"/>
      <c r="GG293" s="29"/>
      <c r="GH293" s="29"/>
      <c r="GI293" s="29"/>
      <c r="GJ293" s="29"/>
      <c r="GK293" s="29"/>
      <c r="GL293" s="29"/>
      <c r="GM293" s="29"/>
      <c r="GN293" s="29"/>
      <c r="GO293" s="29"/>
      <c r="GP293" s="29"/>
      <c r="GQ293" s="29"/>
      <c r="GR293" s="29"/>
      <c r="GS293" s="29"/>
      <c r="GT293" s="29"/>
      <c r="GU293" s="29"/>
      <c r="GV293" s="29"/>
      <c r="GW293" s="29"/>
      <c r="GX293" s="29"/>
      <c r="GY293" s="29"/>
      <c r="GZ293" s="29"/>
      <c r="HA293" s="29"/>
      <c r="HB293" s="29"/>
      <c r="HC293" s="29"/>
      <c r="HD293" s="29"/>
      <c r="HE293" s="29"/>
      <c r="HF293" s="29"/>
      <c r="HG293" s="29"/>
      <c r="HH293" s="29"/>
      <c r="HI293" s="29"/>
      <c r="HJ293" s="29"/>
      <c r="HK293" s="29"/>
      <c r="HL293" s="29"/>
      <c r="HM293" s="29"/>
      <c r="HN293" s="29"/>
      <c r="HO293" s="29"/>
      <c r="HP293" s="29"/>
      <c r="HQ293" s="29"/>
      <c r="HR293" s="29"/>
      <c r="HS293" s="29"/>
      <c r="HT293" s="29"/>
      <c r="HU293" s="29"/>
      <c r="HV293" s="29"/>
      <c r="HW293" s="29"/>
      <c r="HX293" s="29"/>
      <c r="HY293" s="29"/>
      <c r="HZ293" s="29"/>
      <c r="IA293" s="29"/>
      <c r="IB293" s="29"/>
      <c r="IC293" s="29"/>
      <c r="ID293" s="29"/>
      <c r="IE293" s="29"/>
      <c r="IF293" s="29"/>
      <c r="IG293" s="29"/>
      <c r="IH293" s="29"/>
      <c r="II293" s="29"/>
      <c r="IJ293" s="29"/>
      <c r="IK293" s="29"/>
      <c r="IL293" s="29"/>
      <c r="IM293" s="29"/>
      <c r="IN293" s="29"/>
      <c r="IO293" s="29"/>
      <c r="IP293" s="29"/>
      <c r="IQ293" s="29"/>
    </row>
    <row r="294" spans="1:251" s="42" customFormat="1" ht="18.75" customHeight="1" thickBot="1">
      <c r="A294" s="43"/>
      <c r="B294" s="138" t="s">
        <v>244</v>
      </c>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40"/>
      <c r="AA294" s="141">
        <f>SUM(AA286:AI293)</f>
        <v>295576</v>
      </c>
      <c r="AB294" s="142"/>
      <c r="AC294" s="142"/>
      <c r="AD294" s="142"/>
      <c r="AE294" s="142"/>
      <c r="AF294" s="142"/>
      <c r="AG294" s="142"/>
      <c r="AH294" s="142"/>
      <c r="AI294" s="143"/>
      <c r="AJ294" s="141">
        <f>SUM(AJ286:AR293)</f>
        <v>293017</v>
      </c>
      <c r="AK294" s="142"/>
      <c r="AL294" s="142"/>
      <c r="AM294" s="142"/>
      <c r="AN294" s="142"/>
      <c r="AO294" s="142"/>
      <c r="AP294" s="142"/>
      <c r="AQ294" s="142"/>
      <c r="AR294" s="143"/>
      <c r="AS294" s="144"/>
      <c r="AT294" s="145"/>
      <c r="AU294" s="145"/>
      <c r="AV294" s="145"/>
      <c r="AW294" s="145"/>
      <c r="AX294" s="146"/>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29"/>
      <c r="CD294" s="29"/>
      <c r="CE294" s="29"/>
      <c r="CF294" s="29"/>
      <c r="CG294" s="29"/>
      <c r="CH294" s="29"/>
      <c r="CI294" s="29"/>
      <c r="CJ294" s="29"/>
      <c r="CK294" s="29"/>
      <c r="CL294" s="29"/>
      <c r="CM294" s="29"/>
      <c r="CN294" s="29"/>
      <c r="CO294" s="29"/>
      <c r="CP294" s="29"/>
      <c r="CQ294" s="29"/>
      <c r="CR294" s="29"/>
      <c r="CS294" s="29"/>
      <c r="CT294" s="29"/>
      <c r="CU294" s="29"/>
      <c r="CV294" s="29"/>
      <c r="CW294" s="29"/>
      <c r="CX294" s="29"/>
      <c r="CY294" s="29"/>
      <c r="CZ294" s="29"/>
      <c r="DA294" s="29"/>
      <c r="DB294" s="29"/>
      <c r="DC294" s="29"/>
      <c r="DD294" s="29"/>
      <c r="DE294" s="29"/>
      <c r="DF294" s="29"/>
      <c r="DG294" s="29"/>
      <c r="DH294" s="29"/>
      <c r="DI294" s="29"/>
      <c r="DJ294" s="29"/>
      <c r="DK294" s="29"/>
      <c r="DL294" s="29"/>
      <c r="DM294" s="29"/>
      <c r="DN294" s="29"/>
      <c r="DO294" s="29"/>
      <c r="DP294" s="29"/>
      <c r="DQ294" s="29"/>
      <c r="DR294" s="29"/>
      <c r="DS294" s="29"/>
      <c r="DT294" s="29"/>
      <c r="DU294" s="29"/>
      <c r="DV294" s="29"/>
      <c r="DW294" s="29"/>
      <c r="DX294" s="29"/>
      <c r="DY294" s="29"/>
      <c r="DZ294" s="29"/>
      <c r="EA294" s="29"/>
      <c r="EB294" s="29"/>
      <c r="EC294" s="29"/>
      <c r="ED294" s="29"/>
      <c r="EE294" s="29"/>
      <c r="EF294" s="29"/>
      <c r="EG294" s="29"/>
      <c r="EH294" s="29"/>
      <c r="EI294" s="29"/>
      <c r="EJ294" s="29"/>
      <c r="EK294" s="29"/>
      <c r="EL294" s="29"/>
      <c r="EM294" s="29"/>
      <c r="EN294" s="29"/>
      <c r="EO294" s="29"/>
      <c r="EP294" s="29"/>
      <c r="EQ294" s="29"/>
      <c r="ER294" s="29"/>
      <c r="ES294" s="29"/>
      <c r="ET294" s="29"/>
      <c r="EU294" s="29"/>
      <c r="EV294" s="29"/>
      <c r="EW294" s="29"/>
      <c r="EX294" s="29"/>
      <c r="EY294" s="29"/>
      <c r="EZ294" s="29"/>
      <c r="FA294" s="29"/>
      <c r="FB294" s="29"/>
      <c r="FC294" s="29"/>
      <c r="FD294" s="29"/>
      <c r="FE294" s="29"/>
      <c r="FF294" s="29"/>
      <c r="FG294" s="29"/>
      <c r="FH294" s="29"/>
      <c r="FI294" s="29"/>
      <c r="FJ294" s="29"/>
      <c r="FK294" s="29"/>
      <c r="FL294" s="29"/>
      <c r="FM294" s="29"/>
      <c r="FN294" s="29"/>
      <c r="FO294" s="29"/>
      <c r="FP294" s="29"/>
      <c r="FQ294" s="29"/>
      <c r="FR294" s="29"/>
      <c r="FS294" s="29"/>
      <c r="FT294" s="29"/>
      <c r="FU294" s="29"/>
      <c r="FV294" s="29"/>
      <c r="FW294" s="29"/>
      <c r="FX294" s="29"/>
      <c r="FY294" s="29"/>
      <c r="FZ294" s="29"/>
      <c r="GA294" s="29"/>
      <c r="GB294" s="29"/>
      <c r="GC294" s="29"/>
      <c r="GD294" s="29"/>
      <c r="GE294" s="29"/>
      <c r="GF294" s="29"/>
      <c r="GG294" s="29"/>
      <c r="GH294" s="29"/>
      <c r="GI294" s="29"/>
      <c r="GJ294" s="29"/>
      <c r="GK294" s="29"/>
      <c r="GL294" s="29"/>
      <c r="GM294" s="29"/>
      <c r="GN294" s="29"/>
      <c r="GO294" s="29"/>
      <c r="GP294" s="29"/>
      <c r="GQ294" s="29"/>
      <c r="GR294" s="29"/>
      <c r="GS294" s="29"/>
      <c r="GT294" s="29"/>
      <c r="GU294" s="29"/>
      <c r="GV294" s="29"/>
      <c r="GW294" s="29"/>
      <c r="GX294" s="29"/>
      <c r="GY294" s="29"/>
      <c r="GZ294" s="29"/>
      <c r="HA294" s="29"/>
      <c r="HB294" s="29"/>
      <c r="HC294" s="29"/>
      <c r="HD294" s="29"/>
      <c r="HE294" s="29"/>
      <c r="HF294" s="29"/>
      <c r="HG294" s="29"/>
      <c r="HH294" s="29"/>
      <c r="HI294" s="29"/>
      <c r="HJ294" s="29"/>
      <c r="HK294" s="29"/>
      <c r="HL294" s="29"/>
      <c r="HM294" s="29"/>
      <c r="HN294" s="29"/>
      <c r="HO294" s="29"/>
      <c r="HP294" s="29"/>
      <c r="HQ294" s="29"/>
      <c r="HR294" s="29"/>
      <c r="HS294" s="29"/>
      <c r="HT294" s="29"/>
      <c r="HU294" s="29"/>
      <c r="HV294" s="29"/>
      <c r="HW294" s="29"/>
      <c r="HX294" s="29"/>
      <c r="HY294" s="29"/>
      <c r="HZ294" s="29"/>
      <c r="IA294" s="29"/>
      <c r="IB294" s="29"/>
      <c r="IC294" s="29"/>
      <c r="ID294" s="29"/>
      <c r="IE294" s="29"/>
      <c r="IF294" s="29"/>
      <c r="IG294" s="29"/>
      <c r="IH294" s="29"/>
      <c r="II294" s="29"/>
      <c r="IJ294" s="29"/>
      <c r="IK294" s="29"/>
      <c r="IL294" s="29"/>
      <c r="IM294" s="29"/>
      <c r="IN294" s="29"/>
      <c r="IO294" s="29"/>
      <c r="IP294" s="29"/>
      <c r="IQ294" s="29"/>
    </row>
    <row r="296" spans="1:251" ht="18.75">
      <c r="A296" s="28" t="s">
        <v>234</v>
      </c>
      <c r="AW296" s="30"/>
      <c r="AX296" s="31"/>
      <c r="AY296" s="30"/>
    </row>
    <row r="298" spans="1:251" ht="18.75">
      <c r="B298" s="109" t="s">
        <v>0</v>
      </c>
      <c r="C298" s="150"/>
      <c r="D298" s="150"/>
      <c r="E298" s="150"/>
      <c r="F298" s="150"/>
      <c r="G298" s="150"/>
      <c r="H298" s="150"/>
      <c r="I298" s="150"/>
      <c r="J298" s="150"/>
      <c r="K298" s="150"/>
      <c r="L298" s="150"/>
      <c r="M298" s="150"/>
      <c r="N298" s="150"/>
      <c r="O298" s="150"/>
      <c r="P298" s="150"/>
      <c r="Q298" s="150"/>
      <c r="R298" s="150"/>
      <c r="S298" s="150"/>
      <c r="T298" s="150"/>
      <c r="U298" s="150"/>
      <c r="V298" s="150"/>
      <c r="W298" s="150"/>
      <c r="X298" s="150"/>
      <c r="Y298" s="150"/>
      <c r="Z298" s="150"/>
      <c r="AA298" s="150"/>
      <c r="AB298" s="150"/>
      <c r="AC298" s="150"/>
      <c r="AD298" s="150"/>
      <c r="AE298" s="150"/>
      <c r="AF298" s="150"/>
      <c r="AG298" s="150"/>
      <c r="AH298" s="150"/>
      <c r="AI298" s="150"/>
      <c r="AJ298" s="150"/>
      <c r="AK298" s="150"/>
      <c r="AL298" s="150"/>
      <c r="AM298" s="150"/>
      <c r="AN298" s="150"/>
      <c r="AO298" s="150"/>
      <c r="AP298" s="150"/>
      <c r="AQ298" s="150"/>
      <c r="AR298" s="150"/>
      <c r="AS298" s="150"/>
      <c r="AT298" s="150"/>
      <c r="AU298" s="150"/>
      <c r="AV298" s="150"/>
      <c r="AW298" s="150"/>
      <c r="AX298" s="150"/>
    </row>
    <row r="299" spans="1:251">
      <c r="Z299" s="32"/>
      <c r="AD299" s="32"/>
      <c r="AE299" s="32"/>
      <c r="AF299" s="32"/>
      <c r="AG299" s="32"/>
      <c r="AH299" s="32"/>
      <c r="AI299" s="32"/>
      <c r="AO299" s="32"/>
    </row>
    <row r="300" spans="1:251" ht="13.5" thickBot="1">
      <c r="Z300" s="32"/>
      <c r="AD300" s="32"/>
      <c r="AE300" s="32"/>
      <c r="AF300" s="32"/>
      <c r="AG300" s="32"/>
      <c r="AH300" s="32"/>
      <c r="AI300" s="32"/>
      <c r="AO300" s="32"/>
      <c r="DI300" s="26"/>
    </row>
    <row r="301" spans="1:251" ht="24.75" customHeight="1" thickBot="1">
      <c r="B301" s="111" t="s">
        <v>235</v>
      </c>
      <c r="C301" s="112"/>
      <c r="D301" s="112"/>
      <c r="E301" s="112"/>
      <c r="F301" s="112"/>
      <c r="G301" s="112"/>
      <c r="H301" s="113" t="s">
        <v>279</v>
      </c>
      <c r="I301" s="114"/>
      <c r="J301" s="114"/>
      <c r="K301" s="114"/>
      <c r="L301" s="114"/>
      <c r="M301" s="114"/>
      <c r="N301" s="114"/>
      <c r="O301" s="114"/>
      <c r="P301" s="114"/>
      <c r="Q301" s="114"/>
      <c r="R301" s="114"/>
      <c r="S301" s="114"/>
      <c r="T301" s="114"/>
      <c r="U301" s="114"/>
      <c r="V301" s="114"/>
      <c r="W301" s="114"/>
      <c r="X301" s="114"/>
      <c r="Y301" s="114"/>
      <c r="Z301" s="114"/>
      <c r="AA301" s="114"/>
      <c r="AB301" s="114"/>
      <c r="AC301" s="114"/>
      <c r="AD301" s="114"/>
      <c r="AE301" s="114"/>
      <c r="AF301" s="114"/>
      <c r="AG301" s="114"/>
      <c r="AH301" s="114"/>
      <c r="AI301" s="114"/>
      <c r="AJ301" s="114"/>
      <c r="AK301" s="114"/>
      <c r="AL301" s="114"/>
      <c r="AM301" s="114"/>
      <c r="AN301" s="114"/>
      <c r="AO301" s="114"/>
      <c r="AP301" s="114"/>
      <c r="AQ301" s="114"/>
      <c r="AR301" s="114"/>
      <c r="AS301" s="114"/>
      <c r="AT301" s="114"/>
      <c r="AU301" s="114"/>
      <c r="AV301" s="114"/>
      <c r="AW301" s="114"/>
      <c r="AX301" s="115"/>
      <c r="DI301" s="26"/>
    </row>
    <row r="302" spans="1:251" ht="14.25">
      <c r="B302" s="33"/>
      <c r="C302" s="33"/>
      <c r="D302" s="33"/>
      <c r="E302" s="33"/>
      <c r="F302" s="33"/>
      <c r="G302" s="33"/>
      <c r="H302" s="34"/>
      <c r="I302" s="34"/>
      <c r="J302" s="34"/>
      <c r="K302" s="34"/>
      <c r="L302" s="35"/>
      <c r="M302" s="35"/>
      <c r="N302" s="35"/>
      <c r="O302" s="35"/>
      <c r="P302" s="34"/>
      <c r="Q302" s="34"/>
      <c r="R302" s="34"/>
      <c r="S302" s="34"/>
      <c r="T302" s="34"/>
      <c r="U302" s="34"/>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DI302" s="26"/>
    </row>
    <row r="303" spans="1:251" ht="15" thickBot="1">
      <c r="A303" s="37"/>
      <c r="B303" s="36" t="s">
        <v>237</v>
      </c>
      <c r="C303" s="34"/>
      <c r="D303" s="34"/>
      <c r="E303" s="34"/>
      <c r="F303" s="34"/>
      <c r="G303" s="34"/>
      <c r="H303" s="34"/>
      <c r="I303" s="34"/>
      <c r="J303" s="34"/>
      <c r="K303" s="34"/>
      <c r="L303" s="35"/>
      <c r="M303" s="35"/>
      <c r="N303" s="35"/>
      <c r="O303" s="35"/>
      <c r="P303" s="34"/>
      <c r="Q303" s="34"/>
      <c r="R303" s="34"/>
      <c r="S303" s="34"/>
      <c r="T303" s="34"/>
      <c r="U303" s="34"/>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DI303" s="26"/>
    </row>
    <row r="304" spans="1:251" ht="14.25">
      <c r="A304" s="34"/>
      <c r="B304" s="38"/>
      <c r="C304" s="33"/>
      <c r="D304" s="33"/>
      <c r="E304" s="33"/>
      <c r="F304" s="33"/>
      <c r="G304" s="33"/>
      <c r="H304" s="33"/>
      <c r="I304" s="33"/>
      <c r="J304" s="33"/>
      <c r="K304" s="33"/>
      <c r="L304" s="39"/>
      <c r="M304" s="39"/>
      <c r="N304" s="39"/>
      <c r="O304" s="39"/>
      <c r="P304" s="33"/>
      <c r="Q304" s="33"/>
      <c r="R304" s="33"/>
      <c r="S304" s="33"/>
      <c r="T304" s="33"/>
      <c r="U304" s="33"/>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1"/>
    </row>
    <row r="305" spans="1:113" ht="12" customHeight="1">
      <c r="A305" s="34"/>
      <c r="B305" s="116" t="s">
        <v>280</v>
      </c>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17"/>
      <c r="AQ305" s="117"/>
      <c r="AR305" s="117"/>
      <c r="AS305" s="117"/>
      <c r="AT305" s="117"/>
      <c r="AU305" s="117"/>
      <c r="AV305" s="117"/>
      <c r="AW305" s="117"/>
      <c r="AX305" s="118"/>
    </row>
    <row r="306" spans="1:113" ht="12" customHeight="1">
      <c r="A306" s="34"/>
      <c r="B306" s="116"/>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17"/>
      <c r="AQ306" s="117"/>
      <c r="AR306" s="117"/>
      <c r="AS306" s="117"/>
      <c r="AT306" s="117"/>
      <c r="AU306" s="117"/>
      <c r="AV306" s="117"/>
      <c r="AW306" s="117"/>
      <c r="AX306" s="118"/>
      <c r="BC306" s="42"/>
    </row>
    <row r="307" spans="1:113" ht="12" customHeight="1">
      <c r="A307" s="34"/>
      <c r="B307" s="116"/>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8"/>
    </row>
    <row r="308" spans="1:113" ht="12" customHeight="1">
      <c r="A308" s="34"/>
      <c r="B308" s="116"/>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8"/>
    </row>
    <row r="309" spans="1:113" ht="12" customHeight="1">
      <c r="A309" s="34"/>
      <c r="B309" s="116"/>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17"/>
      <c r="AQ309" s="117"/>
      <c r="AR309" s="117"/>
      <c r="AS309" s="117"/>
      <c r="AT309" s="117"/>
      <c r="AU309" s="117"/>
      <c r="AV309" s="117"/>
      <c r="AW309" s="117"/>
      <c r="AX309" s="118"/>
    </row>
    <row r="310" spans="1:113" ht="15" thickBot="1">
      <c r="A310" s="43"/>
      <c r="B310" s="44"/>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c r="AS310" s="45"/>
      <c r="AT310" s="45"/>
      <c r="AU310" s="45"/>
      <c r="AV310" s="45"/>
      <c r="AW310" s="45"/>
      <c r="AX310" s="46"/>
    </row>
    <row r="311" spans="1:113">
      <c r="B311" s="47"/>
    </row>
    <row r="312" spans="1:113" ht="15" thickBot="1">
      <c r="A312" s="37"/>
      <c r="B312" s="36" t="s">
        <v>238</v>
      </c>
      <c r="C312" s="34"/>
      <c r="D312" s="34"/>
      <c r="E312" s="34"/>
      <c r="F312" s="34"/>
      <c r="G312" s="34"/>
      <c r="H312" s="34"/>
      <c r="I312" s="34"/>
      <c r="J312" s="34"/>
      <c r="K312" s="34"/>
      <c r="L312" s="35"/>
      <c r="M312" s="35"/>
      <c r="N312" s="35"/>
      <c r="O312" s="35"/>
      <c r="P312" s="34"/>
      <c r="Q312" s="34"/>
      <c r="R312" s="34"/>
      <c r="S312" s="34"/>
      <c r="T312" s="34"/>
      <c r="U312" s="34"/>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c r="AX312" s="36"/>
      <c r="DI312" s="26"/>
    </row>
    <row r="313" spans="1:113" ht="14.25">
      <c r="A313" s="34"/>
      <c r="B313" s="38"/>
      <c r="C313" s="33"/>
      <c r="D313" s="33"/>
      <c r="E313" s="33"/>
      <c r="F313" s="33"/>
      <c r="G313" s="33"/>
      <c r="H313" s="33"/>
      <c r="I313" s="33"/>
      <c r="J313" s="33"/>
      <c r="K313" s="33"/>
      <c r="L313" s="39"/>
      <c r="M313" s="39"/>
      <c r="N313" s="39"/>
      <c r="O313" s="39"/>
      <c r="P313" s="33"/>
      <c r="Q313" s="33"/>
      <c r="R313" s="33"/>
      <c r="S313" s="33"/>
      <c r="T313" s="33"/>
      <c r="U313" s="33"/>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1"/>
    </row>
    <row r="314" spans="1:113" ht="12" customHeight="1">
      <c r="A314" s="34"/>
      <c r="B314" s="116" t="s">
        <v>1064</v>
      </c>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17"/>
      <c r="AQ314" s="117"/>
      <c r="AR314" s="117"/>
      <c r="AS314" s="117"/>
      <c r="AT314" s="117"/>
      <c r="AU314" s="117"/>
      <c r="AV314" s="117"/>
      <c r="AW314" s="117"/>
      <c r="AX314" s="118"/>
    </row>
    <row r="315" spans="1:113" ht="12" customHeight="1">
      <c r="A315" s="34"/>
      <c r="B315" s="116"/>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17"/>
      <c r="AQ315" s="117"/>
      <c r="AR315" s="117"/>
      <c r="AS315" s="117"/>
      <c r="AT315" s="117"/>
      <c r="AU315" s="117"/>
      <c r="AV315" s="117"/>
      <c r="AW315" s="117"/>
      <c r="AX315" s="118"/>
    </row>
    <row r="316" spans="1:113" ht="12" customHeight="1">
      <c r="A316" s="34"/>
      <c r="B316" s="116"/>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c r="AS316" s="117"/>
      <c r="AT316" s="117"/>
      <c r="AU316" s="117"/>
      <c r="AV316" s="117"/>
      <c r="AW316" s="117"/>
      <c r="AX316" s="118"/>
    </row>
    <row r="317" spans="1:113" ht="12" customHeight="1">
      <c r="A317" s="34"/>
      <c r="B317" s="116"/>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17"/>
      <c r="AQ317" s="117"/>
      <c r="AR317" s="117"/>
      <c r="AS317" s="117"/>
      <c r="AT317" s="117"/>
      <c r="AU317" s="117"/>
      <c r="AV317" s="117"/>
      <c r="AW317" s="117"/>
      <c r="AX317" s="118"/>
    </row>
    <row r="318" spans="1:113" ht="12" customHeight="1">
      <c r="A318" s="34"/>
      <c r="B318" s="116"/>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17"/>
      <c r="AQ318" s="117"/>
      <c r="AR318" s="117"/>
      <c r="AS318" s="117"/>
      <c r="AT318" s="117"/>
      <c r="AU318" s="117"/>
      <c r="AV318" s="117"/>
      <c r="AW318" s="117"/>
      <c r="AX318" s="118"/>
    </row>
    <row r="319" spans="1:113" ht="12" customHeight="1">
      <c r="A319" s="34"/>
      <c r="B319" s="116"/>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18"/>
    </row>
    <row r="320" spans="1:113" ht="12" customHeight="1">
      <c r="A320" s="34"/>
      <c r="B320" s="116"/>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17"/>
      <c r="AQ320" s="117"/>
      <c r="AR320" s="117"/>
      <c r="AS320" s="117"/>
      <c r="AT320" s="117"/>
      <c r="AU320" s="117"/>
      <c r="AV320" s="117"/>
      <c r="AW320" s="117"/>
      <c r="AX320" s="118"/>
    </row>
    <row r="321" spans="1:251" ht="15" thickBot="1">
      <c r="A321" s="43"/>
      <c r="B321" s="44"/>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c r="AN321" s="45"/>
      <c r="AO321" s="45"/>
      <c r="AP321" s="45"/>
      <c r="AQ321" s="45"/>
      <c r="AR321" s="45"/>
      <c r="AS321" s="45"/>
      <c r="AT321" s="45"/>
      <c r="AU321" s="45"/>
      <c r="AV321" s="45"/>
      <c r="AW321" s="45"/>
      <c r="AX321" s="46"/>
    </row>
    <row r="322" spans="1:251">
      <c r="B322" s="47"/>
    </row>
    <row r="323" spans="1:251" ht="14.25">
      <c r="B323" s="36" t="s">
        <v>240</v>
      </c>
      <c r="C323" s="34"/>
      <c r="D323" s="34"/>
      <c r="E323" s="34"/>
      <c r="F323" s="34"/>
      <c r="G323" s="34"/>
      <c r="H323" s="34"/>
      <c r="I323" s="34"/>
      <c r="J323" s="34"/>
      <c r="K323" s="34"/>
      <c r="L323" s="35"/>
      <c r="M323" s="35"/>
      <c r="N323" s="35"/>
      <c r="O323" s="35"/>
      <c r="P323" s="34"/>
      <c r="Q323" s="34"/>
      <c r="R323" s="34"/>
      <c r="S323" s="34"/>
      <c r="T323" s="34"/>
      <c r="U323" s="34"/>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c r="AX323" s="36"/>
    </row>
    <row r="324" spans="1:251" ht="15" thickBot="1">
      <c r="B324" s="34"/>
      <c r="C324" s="34"/>
      <c r="D324" s="34"/>
      <c r="E324" s="34"/>
      <c r="F324" s="34"/>
      <c r="G324" s="34"/>
      <c r="H324" s="34"/>
      <c r="I324" s="34"/>
      <c r="J324" s="34"/>
      <c r="K324" s="34"/>
      <c r="L324" s="35"/>
      <c r="M324" s="35"/>
      <c r="N324" s="35"/>
      <c r="O324" s="35"/>
      <c r="P324" s="34"/>
      <c r="Q324" s="34"/>
      <c r="R324" s="34"/>
      <c r="S324" s="34"/>
      <c r="T324" s="34"/>
      <c r="U324" s="34"/>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48" t="s">
        <v>241</v>
      </c>
    </row>
    <row r="325" spans="1:251" s="42" customFormat="1" ht="13.5" customHeight="1">
      <c r="A325" s="34"/>
      <c r="B325" s="119" t="s">
        <v>242</v>
      </c>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1"/>
      <c r="AA325" s="125" t="s">
        <v>1062</v>
      </c>
      <c r="AB325" s="120"/>
      <c r="AC325" s="120"/>
      <c r="AD325" s="120"/>
      <c r="AE325" s="120"/>
      <c r="AF325" s="120"/>
      <c r="AG325" s="120"/>
      <c r="AH325" s="120"/>
      <c r="AI325" s="121"/>
      <c r="AJ325" s="125" t="s">
        <v>1063</v>
      </c>
      <c r="AK325" s="120"/>
      <c r="AL325" s="120"/>
      <c r="AM325" s="120"/>
      <c r="AN325" s="120"/>
      <c r="AO325" s="120"/>
      <c r="AP325" s="120"/>
      <c r="AQ325" s="120"/>
      <c r="AR325" s="121"/>
      <c r="AS325" s="125" t="s">
        <v>243</v>
      </c>
      <c r="AT325" s="120"/>
      <c r="AU325" s="120"/>
      <c r="AV325" s="120"/>
      <c r="AW325" s="120"/>
      <c r="AX325" s="127"/>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c r="CC325" s="29"/>
      <c r="CD325" s="29"/>
      <c r="CE325" s="29"/>
      <c r="CF325" s="29"/>
      <c r="CG325" s="29"/>
      <c r="CH325" s="29"/>
      <c r="CI325" s="29"/>
      <c r="CJ325" s="29"/>
      <c r="CK325" s="29"/>
      <c r="CL325" s="29"/>
      <c r="CM325" s="29"/>
      <c r="CN325" s="29"/>
      <c r="CO325" s="29"/>
      <c r="CP325" s="29"/>
      <c r="CQ325" s="29"/>
      <c r="CR325" s="29"/>
      <c r="CS325" s="29"/>
      <c r="CT325" s="29"/>
      <c r="CU325" s="29"/>
      <c r="CV325" s="29"/>
      <c r="CW325" s="29"/>
      <c r="CX325" s="29"/>
      <c r="CY325" s="29"/>
      <c r="CZ325" s="29"/>
      <c r="DA325" s="29"/>
      <c r="DB325" s="29"/>
      <c r="DC325" s="29"/>
      <c r="DD325" s="29"/>
      <c r="DE325" s="29"/>
      <c r="DF325" s="29"/>
      <c r="DG325" s="29"/>
      <c r="DH325" s="29"/>
      <c r="DI325" s="29"/>
      <c r="DJ325" s="29"/>
      <c r="DK325" s="29"/>
      <c r="DL325" s="29"/>
      <c r="DM325" s="29"/>
      <c r="DN325" s="29"/>
      <c r="DO325" s="29"/>
      <c r="DP325" s="29"/>
      <c r="DQ325" s="29"/>
      <c r="DR325" s="29"/>
      <c r="DS325" s="29"/>
      <c r="DT325" s="29"/>
      <c r="DU325" s="29"/>
      <c r="DV325" s="29"/>
      <c r="DW325" s="29"/>
      <c r="DX325" s="29"/>
      <c r="DY325" s="29"/>
      <c r="DZ325" s="29"/>
      <c r="EA325" s="29"/>
      <c r="EB325" s="29"/>
      <c r="EC325" s="29"/>
      <c r="ED325" s="29"/>
      <c r="EE325" s="29"/>
      <c r="EF325" s="29"/>
      <c r="EG325" s="29"/>
      <c r="EH325" s="29"/>
      <c r="EI325" s="29"/>
      <c r="EJ325" s="29"/>
      <c r="EK325" s="29"/>
      <c r="EL325" s="29"/>
      <c r="EM325" s="29"/>
      <c r="EN325" s="29"/>
      <c r="EO325" s="29"/>
      <c r="EP325" s="29"/>
      <c r="EQ325" s="29"/>
      <c r="ER325" s="29"/>
      <c r="ES325" s="29"/>
      <c r="ET325" s="29"/>
      <c r="EU325" s="29"/>
      <c r="EV325" s="29"/>
      <c r="EW325" s="29"/>
      <c r="EX325" s="29"/>
      <c r="EY325" s="29"/>
      <c r="EZ325" s="29"/>
      <c r="FA325" s="29"/>
      <c r="FB325" s="29"/>
      <c r="FC325" s="29"/>
      <c r="FD325" s="29"/>
      <c r="FE325" s="29"/>
      <c r="FF325" s="29"/>
      <c r="FG325" s="29"/>
      <c r="FH325" s="29"/>
      <c r="FI325" s="29"/>
      <c r="FJ325" s="29"/>
      <c r="FK325" s="29"/>
      <c r="FL325" s="29"/>
      <c r="FM325" s="29"/>
      <c r="FN325" s="29"/>
      <c r="FO325" s="29"/>
      <c r="FP325" s="29"/>
      <c r="FQ325" s="29"/>
      <c r="FR325" s="29"/>
      <c r="FS325" s="29"/>
      <c r="FT325" s="29"/>
      <c r="FU325" s="29"/>
      <c r="FV325" s="29"/>
      <c r="FW325" s="29"/>
      <c r="FX325" s="29"/>
      <c r="FY325" s="29"/>
      <c r="FZ325" s="29"/>
      <c r="GA325" s="29"/>
      <c r="GB325" s="29"/>
      <c r="GC325" s="29"/>
      <c r="GD325" s="29"/>
      <c r="GE325" s="29"/>
      <c r="GF325" s="29"/>
      <c r="GG325" s="29"/>
      <c r="GH325" s="29"/>
      <c r="GI325" s="29"/>
      <c r="GJ325" s="29"/>
      <c r="GK325" s="29"/>
      <c r="GL325" s="29"/>
      <c r="GM325" s="29"/>
      <c r="GN325" s="29"/>
      <c r="GO325" s="29"/>
      <c r="GP325" s="29"/>
      <c r="GQ325" s="29"/>
      <c r="GR325" s="29"/>
      <c r="GS325" s="29"/>
      <c r="GT325" s="29"/>
      <c r="GU325" s="29"/>
      <c r="GV325" s="29"/>
      <c r="GW325" s="29"/>
      <c r="GX325" s="29"/>
      <c r="GY325" s="29"/>
      <c r="GZ325" s="29"/>
      <c r="HA325" s="29"/>
      <c r="HB325" s="29"/>
      <c r="HC325" s="29"/>
      <c r="HD325" s="29"/>
      <c r="HE325" s="29"/>
      <c r="HF325" s="29"/>
      <c r="HG325" s="29"/>
      <c r="HH325" s="29"/>
      <c r="HI325" s="29"/>
      <c r="HJ325" s="29"/>
      <c r="HK325" s="29"/>
      <c r="HL325" s="29"/>
      <c r="HM325" s="29"/>
      <c r="HN325" s="29"/>
      <c r="HO325" s="29"/>
      <c r="HP325" s="29"/>
      <c r="HQ325" s="29"/>
      <c r="HR325" s="29"/>
      <c r="HS325" s="29"/>
      <c r="HT325" s="29"/>
      <c r="HU325" s="29"/>
      <c r="HV325" s="29"/>
      <c r="HW325" s="29"/>
      <c r="HX325" s="29"/>
      <c r="HY325" s="29"/>
      <c r="HZ325" s="29"/>
      <c r="IA325" s="29"/>
      <c r="IB325" s="29"/>
      <c r="IC325" s="29"/>
      <c r="ID325" s="29"/>
      <c r="IE325" s="29"/>
      <c r="IF325" s="29"/>
      <c r="IG325" s="29"/>
      <c r="IH325" s="29"/>
      <c r="II325" s="29"/>
      <c r="IJ325" s="29"/>
      <c r="IK325" s="29"/>
      <c r="IL325" s="29"/>
      <c r="IM325" s="29"/>
      <c r="IN325" s="29"/>
      <c r="IO325" s="29"/>
      <c r="IP325" s="29"/>
      <c r="IQ325" s="29"/>
    </row>
    <row r="326" spans="1:251" s="42" customFormat="1" ht="13.5">
      <c r="A326" s="34"/>
      <c r="B326" s="122"/>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4"/>
      <c r="AA326" s="126"/>
      <c r="AB326" s="123"/>
      <c r="AC326" s="123"/>
      <c r="AD326" s="123"/>
      <c r="AE326" s="123"/>
      <c r="AF326" s="123"/>
      <c r="AG326" s="123"/>
      <c r="AH326" s="123"/>
      <c r="AI326" s="124"/>
      <c r="AJ326" s="126"/>
      <c r="AK326" s="123"/>
      <c r="AL326" s="123"/>
      <c r="AM326" s="123"/>
      <c r="AN326" s="123"/>
      <c r="AO326" s="123"/>
      <c r="AP326" s="123"/>
      <c r="AQ326" s="123"/>
      <c r="AR326" s="124"/>
      <c r="AS326" s="126"/>
      <c r="AT326" s="123"/>
      <c r="AU326" s="123"/>
      <c r="AV326" s="123"/>
      <c r="AW326" s="123"/>
      <c r="AX326" s="128"/>
      <c r="AY326" s="29"/>
      <c r="AZ326" s="29"/>
      <c r="BA326" s="29"/>
      <c r="BB326" s="65"/>
      <c r="BC326" s="4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29"/>
      <c r="CG326" s="29"/>
      <c r="CH326" s="29"/>
      <c r="CI326" s="29"/>
      <c r="CJ326" s="29"/>
      <c r="CK326" s="29"/>
      <c r="CL326" s="29"/>
      <c r="CM326" s="29"/>
      <c r="CN326" s="29"/>
      <c r="CO326" s="29"/>
      <c r="CP326" s="29"/>
      <c r="CQ326" s="29"/>
      <c r="CR326" s="29"/>
      <c r="CS326" s="29"/>
      <c r="CT326" s="29"/>
      <c r="CU326" s="29"/>
      <c r="CV326" s="29"/>
      <c r="CW326" s="29"/>
      <c r="CX326" s="29"/>
      <c r="CY326" s="29"/>
      <c r="CZ326" s="29"/>
      <c r="DA326" s="29"/>
      <c r="DB326" s="29"/>
      <c r="DC326" s="29"/>
      <c r="DD326" s="29"/>
      <c r="DE326" s="29"/>
      <c r="DF326" s="29"/>
      <c r="DG326" s="29"/>
      <c r="DH326" s="29"/>
      <c r="DI326" s="29"/>
      <c r="DJ326" s="29"/>
      <c r="DK326" s="29"/>
      <c r="DL326" s="29"/>
      <c r="DM326" s="29"/>
      <c r="DN326" s="29"/>
      <c r="DO326" s="29"/>
      <c r="DP326" s="29"/>
      <c r="DQ326" s="29"/>
      <c r="DR326" s="29"/>
      <c r="DS326" s="29"/>
      <c r="DT326" s="29"/>
      <c r="DU326" s="29"/>
      <c r="DV326" s="29"/>
      <c r="DW326" s="29"/>
      <c r="DX326" s="29"/>
      <c r="DY326" s="29"/>
      <c r="DZ326" s="29"/>
      <c r="EA326" s="29"/>
      <c r="EB326" s="29"/>
      <c r="EC326" s="29"/>
      <c r="ED326" s="29"/>
      <c r="EE326" s="29"/>
      <c r="EF326" s="29"/>
      <c r="EG326" s="29"/>
      <c r="EH326" s="29"/>
      <c r="EI326" s="29"/>
      <c r="EJ326" s="29"/>
      <c r="EK326" s="29"/>
      <c r="EL326" s="29"/>
      <c r="EM326" s="29"/>
      <c r="EN326" s="29"/>
      <c r="EO326" s="29"/>
      <c r="EP326" s="29"/>
      <c r="EQ326" s="29"/>
      <c r="ER326" s="29"/>
      <c r="ES326" s="29"/>
      <c r="ET326" s="29"/>
      <c r="EU326" s="29"/>
      <c r="EV326" s="29"/>
      <c r="EW326" s="29"/>
      <c r="EX326" s="29"/>
      <c r="EY326" s="29"/>
      <c r="EZ326" s="29"/>
      <c r="FA326" s="29"/>
      <c r="FB326" s="29"/>
      <c r="FC326" s="29"/>
      <c r="FD326" s="29"/>
      <c r="FE326" s="29"/>
      <c r="FF326" s="29"/>
      <c r="FG326" s="29"/>
      <c r="FH326" s="29"/>
      <c r="FI326" s="29"/>
      <c r="FJ326" s="29"/>
      <c r="FK326" s="29"/>
      <c r="FL326" s="29"/>
      <c r="FM326" s="29"/>
      <c r="FN326" s="29"/>
      <c r="FO326" s="29"/>
      <c r="FP326" s="29"/>
      <c r="FQ326" s="29"/>
      <c r="FR326" s="29"/>
      <c r="FS326" s="29"/>
      <c r="FT326" s="29"/>
      <c r="FU326" s="29"/>
      <c r="FV326" s="29"/>
      <c r="FW326" s="29"/>
      <c r="FX326" s="29"/>
      <c r="FY326" s="29"/>
      <c r="FZ326" s="29"/>
      <c r="GA326" s="29"/>
      <c r="GB326" s="29"/>
      <c r="GC326" s="29"/>
      <c r="GD326" s="29"/>
      <c r="GE326" s="29"/>
      <c r="GF326" s="29"/>
      <c r="GG326" s="29"/>
      <c r="GH326" s="29"/>
      <c r="GI326" s="29"/>
      <c r="GJ326" s="29"/>
      <c r="GK326" s="29"/>
      <c r="GL326" s="29"/>
      <c r="GM326" s="29"/>
      <c r="GN326" s="29"/>
      <c r="GO326" s="29"/>
      <c r="GP326" s="29"/>
      <c r="GQ326" s="29"/>
      <c r="GR326" s="29"/>
      <c r="GS326" s="29"/>
      <c r="GT326" s="29"/>
      <c r="GU326" s="29"/>
      <c r="GV326" s="29"/>
      <c r="GW326" s="29"/>
      <c r="GX326" s="29"/>
      <c r="GY326" s="29"/>
      <c r="GZ326" s="29"/>
      <c r="HA326" s="29"/>
      <c r="HB326" s="29"/>
      <c r="HC326" s="29"/>
      <c r="HD326" s="29"/>
      <c r="HE326" s="29"/>
      <c r="HF326" s="29"/>
      <c r="HG326" s="29"/>
      <c r="HH326" s="29"/>
      <c r="HI326" s="29"/>
      <c r="HJ326" s="29"/>
      <c r="HK326" s="29"/>
      <c r="HL326" s="29"/>
      <c r="HM326" s="29"/>
      <c r="HN326" s="29"/>
      <c r="HO326" s="29"/>
      <c r="HP326" s="29"/>
      <c r="HQ326" s="29"/>
      <c r="HR326" s="29"/>
      <c r="HS326" s="29"/>
      <c r="HT326" s="29"/>
      <c r="HU326" s="29"/>
      <c r="HV326" s="29"/>
      <c r="HW326" s="29"/>
      <c r="HX326" s="29"/>
      <c r="HY326" s="29"/>
      <c r="HZ326" s="29"/>
      <c r="IA326" s="29"/>
      <c r="IB326" s="29"/>
      <c r="IC326" s="29"/>
      <c r="ID326" s="29"/>
      <c r="IE326" s="29"/>
      <c r="IF326" s="29"/>
      <c r="IG326" s="29"/>
      <c r="IH326" s="29"/>
      <c r="II326" s="29"/>
      <c r="IJ326" s="29"/>
      <c r="IK326" s="29"/>
      <c r="IL326" s="29"/>
      <c r="IM326" s="29"/>
      <c r="IN326" s="29"/>
      <c r="IO326" s="29"/>
      <c r="IP326" s="29"/>
      <c r="IQ326" s="29"/>
    </row>
    <row r="327" spans="1:251" s="42" customFormat="1" ht="18.75" customHeight="1">
      <c r="A327" s="34"/>
      <c r="B327" s="50"/>
      <c r="C327" s="129" t="s">
        <v>281</v>
      </c>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8"/>
      <c r="AA327" s="132">
        <v>13197</v>
      </c>
      <c r="AB327" s="133"/>
      <c r="AC327" s="133"/>
      <c r="AD327" s="133"/>
      <c r="AE327" s="133"/>
      <c r="AF327" s="133"/>
      <c r="AG327" s="133"/>
      <c r="AH327" s="133"/>
      <c r="AI327" s="134"/>
      <c r="AJ327" s="132">
        <v>13066</v>
      </c>
      <c r="AK327" s="133"/>
      <c r="AL327" s="133"/>
      <c r="AM327" s="133"/>
      <c r="AN327" s="133"/>
      <c r="AO327" s="133"/>
      <c r="AP327" s="133"/>
      <c r="AQ327" s="133"/>
      <c r="AR327" s="134"/>
      <c r="AS327" s="135"/>
      <c r="AT327" s="136"/>
      <c r="AU327" s="136"/>
      <c r="AV327" s="136"/>
      <c r="AW327" s="136"/>
      <c r="AX327" s="137"/>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29"/>
      <c r="CD327" s="29"/>
      <c r="CE327" s="29"/>
      <c r="CF327" s="29"/>
      <c r="CG327" s="29"/>
      <c r="CH327" s="29"/>
      <c r="CI327" s="29"/>
      <c r="CJ327" s="29"/>
      <c r="CK327" s="29"/>
      <c r="CL327" s="29"/>
      <c r="CM327" s="29"/>
      <c r="CN327" s="29"/>
      <c r="CO327" s="29"/>
      <c r="CP327" s="29"/>
      <c r="CQ327" s="29"/>
      <c r="CR327" s="29"/>
      <c r="CS327" s="29"/>
      <c r="CT327" s="29"/>
      <c r="CU327" s="29"/>
      <c r="CV327" s="29"/>
      <c r="CW327" s="29"/>
      <c r="CX327" s="29"/>
      <c r="CY327" s="29"/>
      <c r="CZ327" s="29"/>
      <c r="DA327" s="29"/>
      <c r="DB327" s="29"/>
      <c r="DC327" s="29"/>
      <c r="DD327" s="29"/>
      <c r="DE327" s="29"/>
      <c r="DF327" s="29"/>
      <c r="DG327" s="29"/>
      <c r="DH327" s="29"/>
      <c r="DI327" s="29"/>
      <c r="DJ327" s="29"/>
      <c r="DK327" s="29"/>
      <c r="DL327" s="29"/>
      <c r="DM327" s="29"/>
      <c r="DN327" s="29"/>
      <c r="DO327" s="29"/>
      <c r="DP327" s="29"/>
      <c r="DQ327" s="29"/>
      <c r="DR327" s="29"/>
      <c r="DS327" s="29"/>
      <c r="DT327" s="29"/>
      <c r="DU327" s="29"/>
      <c r="DV327" s="29"/>
      <c r="DW327" s="29"/>
      <c r="DX327" s="29"/>
      <c r="DY327" s="29"/>
      <c r="DZ327" s="29"/>
      <c r="EA327" s="29"/>
      <c r="EB327" s="29"/>
      <c r="EC327" s="29"/>
      <c r="ED327" s="29"/>
      <c r="EE327" s="29"/>
      <c r="EF327" s="29"/>
      <c r="EG327" s="29"/>
      <c r="EH327" s="29"/>
      <c r="EI327" s="29"/>
      <c r="EJ327" s="29"/>
      <c r="EK327" s="29"/>
      <c r="EL327" s="29"/>
      <c r="EM327" s="29"/>
      <c r="EN327" s="29"/>
      <c r="EO327" s="29"/>
      <c r="EP327" s="29"/>
      <c r="EQ327" s="29"/>
      <c r="ER327" s="29"/>
      <c r="ES327" s="29"/>
      <c r="ET327" s="29"/>
      <c r="EU327" s="29"/>
      <c r="EV327" s="29"/>
      <c r="EW327" s="29"/>
      <c r="EX327" s="29"/>
      <c r="EY327" s="29"/>
      <c r="EZ327" s="29"/>
      <c r="FA327" s="29"/>
      <c r="FB327" s="29"/>
      <c r="FC327" s="29"/>
      <c r="FD327" s="29"/>
      <c r="FE327" s="29"/>
      <c r="FF327" s="29"/>
      <c r="FG327" s="29"/>
      <c r="FH327" s="29"/>
      <c r="FI327" s="29"/>
      <c r="FJ327" s="29"/>
      <c r="FK327" s="29"/>
      <c r="FL327" s="29"/>
      <c r="FM327" s="29"/>
      <c r="FN327" s="29"/>
      <c r="FO327" s="29"/>
      <c r="FP327" s="29"/>
      <c r="FQ327" s="29"/>
      <c r="FR327" s="29"/>
      <c r="FS327" s="29"/>
      <c r="FT327" s="29"/>
      <c r="FU327" s="29"/>
      <c r="FV327" s="29"/>
      <c r="FW327" s="29"/>
      <c r="FX327" s="29"/>
      <c r="FY327" s="29"/>
      <c r="FZ327" s="29"/>
      <c r="GA327" s="29"/>
      <c r="GB327" s="29"/>
      <c r="GC327" s="29"/>
      <c r="GD327" s="29"/>
      <c r="GE327" s="29"/>
      <c r="GF327" s="29"/>
      <c r="GG327" s="29"/>
      <c r="GH327" s="29"/>
      <c r="GI327" s="29"/>
      <c r="GJ327" s="29"/>
      <c r="GK327" s="29"/>
      <c r="GL327" s="29"/>
      <c r="GM327" s="29"/>
      <c r="GN327" s="29"/>
      <c r="GO327" s="29"/>
      <c r="GP327" s="29"/>
      <c r="GQ327" s="29"/>
      <c r="GR327" s="29"/>
      <c r="GS327" s="29"/>
      <c r="GT327" s="29"/>
      <c r="GU327" s="29"/>
      <c r="GV327" s="29"/>
      <c r="GW327" s="29"/>
      <c r="GX327" s="29"/>
      <c r="GY327" s="29"/>
      <c r="GZ327" s="29"/>
      <c r="HA327" s="29"/>
      <c r="HB327" s="29"/>
      <c r="HC327" s="29"/>
      <c r="HD327" s="29"/>
      <c r="HE327" s="29"/>
      <c r="HF327" s="29"/>
      <c r="HG327" s="29"/>
      <c r="HH327" s="29"/>
      <c r="HI327" s="29"/>
      <c r="HJ327" s="29"/>
      <c r="HK327" s="29"/>
      <c r="HL327" s="29"/>
      <c r="HM327" s="29"/>
      <c r="HN327" s="29"/>
      <c r="HO327" s="29"/>
      <c r="HP327" s="29"/>
      <c r="HQ327" s="29"/>
      <c r="HR327" s="29"/>
      <c r="HS327" s="29"/>
      <c r="HT327" s="29"/>
      <c r="HU327" s="29"/>
      <c r="HV327" s="29"/>
      <c r="HW327" s="29"/>
      <c r="HX327" s="29"/>
      <c r="HY327" s="29"/>
      <c r="HZ327" s="29"/>
      <c r="IA327" s="29"/>
      <c r="IB327" s="29"/>
      <c r="IC327" s="29"/>
      <c r="ID327" s="29"/>
      <c r="IE327" s="29"/>
      <c r="IF327" s="29"/>
      <c r="IG327" s="29"/>
      <c r="IH327" s="29"/>
      <c r="II327" s="29"/>
      <c r="IJ327" s="29"/>
      <c r="IK327" s="29"/>
      <c r="IL327" s="29"/>
      <c r="IM327" s="29"/>
      <c r="IN327" s="29"/>
      <c r="IO327" s="29"/>
      <c r="IP327" s="29"/>
      <c r="IQ327" s="29"/>
    </row>
    <row r="328" spans="1:251" s="42" customFormat="1" ht="18.75" customHeight="1" thickBot="1">
      <c r="A328" s="43"/>
      <c r="B328" s="138" t="s">
        <v>244</v>
      </c>
      <c r="C328" s="139"/>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40"/>
      <c r="AA328" s="141">
        <f>SUM($AA$327:$AA$327)</f>
        <v>13197</v>
      </c>
      <c r="AB328" s="142"/>
      <c r="AC328" s="142"/>
      <c r="AD328" s="142"/>
      <c r="AE328" s="142"/>
      <c r="AF328" s="142"/>
      <c r="AG328" s="142"/>
      <c r="AH328" s="142"/>
      <c r="AI328" s="143"/>
      <c r="AJ328" s="141">
        <f>SUM($AJ$327:$AJ$327)</f>
        <v>13066</v>
      </c>
      <c r="AK328" s="142"/>
      <c r="AL328" s="142"/>
      <c r="AM328" s="142"/>
      <c r="AN328" s="142"/>
      <c r="AO328" s="142"/>
      <c r="AP328" s="142"/>
      <c r="AQ328" s="142"/>
      <c r="AR328" s="143"/>
      <c r="AS328" s="144"/>
      <c r="AT328" s="145"/>
      <c r="AU328" s="145"/>
      <c r="AV328" s="145"/>
      <c r="AW328" s="145"/>
      <c r="AX328" s="146"/>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E328" s="29"/>
      <c r="FF328" s="29"/>
      <c r="FG328" s="29"/>
      <c r="FH328" s="29"/>
      <c r="FI328" s="29"/>
      <c r="FJ328" s="29"/>
      <c r="FK328" s="29"/>
      <c r="FL328" s="29"/>
      <c r="FM328" s="29"/>
      <c r="FN328" s="29"/>
      <c r="FO328" s="29"/>
      <c r="FP328" s="29"/>
      <c r="FQ328" s="29"/>
      <c r="FR328" s="29"/>
      <c r="FS328" s="29"/>
      <c r="FT328" s="29"/>
      <c r="FU328" s="29"/>
      <c r="FV328" s="29"/>
      <c r="FW328" s="29"/>
      <c r="FX328" s="29"/>
      <c r="FY328" s="29"/>
      <c r="FZ328" s="29"/>
      <c r="GA328" s="29"/>
      <c r="GB328" s="29"/>
      <c r="GC328" s="29"/>
      <c r="GD328" s="29"/>
      <c r="GE328" s="29"/>
      <c r="GF328" s="29"/>
      <c r="GG328" s="29"/>
      <c r="GH328" s="29"/>
      <c r="GI328" s="29"/>
      <c r="GJ328" s="29"/>
      <c r="GK328" s="29"/>
      <c r="GL328" s="29"/>
      <c r="GM328" s="29"/>
      <c r="GN328" s="29"/>
      <c r="GO328" s="29"/>
      <c r="GP328" s="29"/>
      <c r="GQ328" s="29"/>
      <c r="GR328" s="29"/>
      <c r="GS328" s="29"/>
      <c r="GT328" s="29"/>
      <c r="GU328" s="29"/>
      <c r="GV328" s="29"/>
      <c r="GW328" s="29"/>
      <c r="GX328" s="29"/>
      <c r="GY328" s="29"/>
      <c r="GZ328" s="29"/>
      <c r="HA328" s="29"/>
      <c r="HB328" s="29"/>
      <c r="HC328" s="29"/>
      <c r="HD328" s="29"/>
      <c r="HE328" s="29"/>
      <c r="HF328" s="29"/>
      <c r="HG328" s="29"/>
      <c r="HH328" s="29"/>
      <c r="HI328" s="29"/>
      <c r="HJ328" s="29"/>
      <c r="HK328" s="29"/>
      <c r="HL328" s="29"/>
      <c r="HM328" s="29"/>
      <c r="HN328" s="29"/>
      <c r="HO328" s="29"/>
      <c r="HP328" s="29"/>
      <c r="HQ328" s="29"/>
      <c r="HR328" s="29"/>
      <c r="HS328" s="29"/>
      <c r="HT328" s="29"/>
      <c r="HU328" s="29"/>
      <c r="HV328" s="29"/>
      <c r="HW328" s="29"/>
      <c r="HX328" s="29"/>
      <c r="HY328" s="29"/>
      <c r="HZ328" s="29"/>
      <c r="IA328" s="29"/>
      <c r="IB328" s="29"/>
      <c r="IC328" s="29"/>
      <c r="ID328" s="29"/>
      <c r="IE328" s="29"/>
      <c r="IF328" s="29"/>
      <c r="IG328" s="29"/>
      <c r="IH328" s="29"/>
      <c r="II328" s="29"/>
      <c r="IJ328" s="29"/>
      <c r="IK328" s="29"/>
      <c r="IL328" s="29"/>
      <c r="IM328" s="29"/>
      <c r="IN328" s="29"/>
      <c r="IO328" s="29"/>
      <c r="IP328" s="29"/>
      <c r="IQ328" s="29"/>
    </row>
    <row r="330" spans="1:251" ht="18.75">
      <c r="A330" s="28" t="s">
        <v>234</v>
      </c>
      <c r="AW330" s="30"/>
      <c r="AX330" s="31"/>
      <c r="AY330" s="30"/>
    </row>
    <row r="332" spans="1:251" ht="18.75">
      <c r="B332" s="109" t="s">
        <v>0</v>
      </c>
      <c r="C332" s="150"/>
      <c r="D332" s="150"/>
      <c r="E332" s="150"/>
      <c r="F332" s="150"/>
      <c r="G332" s="150"/>
      <c r="H332" s="150"/>
      <c r="I332" s="150"/>
      <c r="J332" s="150"/>
      <c r="K332" s="150"/>
      <c r="L332" s="150"/>
      <c r="M332" s="150"/>
      <c r="N332" s="150"/>
      <c r="O332" s="150"/>
      <c r="P332" s="150"/>
      <c r="Q332" s="150"/>
      <c r="R332" s="150"/>
      <c r="S332" s="150"/>
      <c r="T332" s="150"/>
      <c r="U332" s="150"/>
      <c r="V332" s="150"/>
      <c r="W332" s="150"/>
      <c r="X332" s="150"/>
      <c r="Y332" s="150"/>
      <c r="Z332" s="150"/>
      <c r="AA332" s="150"/>
      <c r="AB332" s="150"/>
      <c r="AC332" s="150"/>
      <c r="AD332" s="150"/>
      <c r="AE332" s="150"/>
      <c r="AF332" s="150"/>
      <c r="AG332" s="150"/>
      <c r="AH332" s="150"/>
      <c r="AI332" s="150"/>
      <c r="AJ332" s="150"/>
      <c r="AK332" s="150"/>
      <c r="AL332" s="150"/>
      <c r="AM332" s="150"/>
      <c r="AN332" s="150"/>
      <c r="AO332" s="150"/>
      <c r="AP332" s="150"/>
      <c r="AQ332" s="150"/>
      <c r="AR332" s="150"/>
      <c r="AS332" s="150"/>
      <c r="AT332" s="150"/>
      <c r="AU332" s="150"/>
      <c r="AV332" s="150"/>
      <c r="AW332" s="150"/>
      <c r="AX332" s="150"/>
    </row>
    <row r="333" spans="1:251">
      <c r="Z333" s="32"/>
      <c r="AD333" s="32"/>
      <c r="AE333" s="32"/>
      <c r="AF333" s="32"/>
      <c r="AG333" s="32"/>
      <c r="AH333" s="32"/>
      <c r="AI333" s="32"/>
      <c r="AO333" s="32"/>
    </row>
    <row r="334" spans="1:251" ht="13.5" thickBot="1">
      <c r="Z334" s="32"/>
      <c r="AD334" s="32"/>
      <c r="AE334" s="32"/>
      <c r="AF334" s="32"/>
      <c r="AG334" s="32"/>
      <c r="AH334" s="32"/>
      <c r="AI334" s="32"/>
      <c r="AO334" s="32"/>
      <c r="DI334" s="26"/>
    </row>
    <row r="335" spans="1:251" ht="24.75" customHeight="1" thickBot="1">
      <c r="B335" s="111" t="s">
        <v>235</v>
      </c>
      <c r="C335" s="112"/>
      <c r="D335" s="112"/>
      <c r="E335" s="112"/>
      <c r="F335" s="112"/>
      <c r="G335" s="112"/>
      <c r="H335" s="113" t="s">
        <v>282</v>
      </c>
      <c r="I335" s="114"/>
      <c r="J335" s="114"/>
      <c r="K335" s="114"/>
      <c r="L335" s="114"/>
      <c r="M335" s="114"/>
      <c r="N335" s="114"/>
      <c r="O335" s="114"/>
      <c r="P335" s="114"/>
      <c r="Q335" s="114"/>
      <c r="R335" s="114"/>
      <c r="S335" s="114"/>
      <c r="T335" s="114"/>
      <c r="U335" s="114"/>
      <c r="V335" s="114"/>
      <c r="W335" s="114"/>
      <c r="X335" s="114"/>
      <c r="Y335" s="114"/>
      <c r="Z335" s="114"/>
      <c r="AA335" s="114"/>
      <c r="AB335" s="114"/>
      <c r="AC335" s="114"/>
      <c r="AD335" s="114"/>
      <c r="AE335" s="114"/>
      <c r="AF335" s="114"/>
      <c r="AG335" s="114"/>
      <c r="AH335" s="114"/>
      <c r="AI335" s="114"/>
      <c r="AJ335" s="114"/>
      <c r="AK335" s="114"/>
      <c r="AL335" s="114"/>
      <c r="AM335" s="114"/>
      <c r="AN335" s="114"/>
      <c r="AO335" s="114"/>
      <c r="AP335" s="114"/>
      <c r="AQ335" s="114"/>
      <c r="AR335" s="114"/>
      <c r="AS335" s="114"/>
      <c r="AT335" s="114"/>
      <c r="AU335" s="114"/>
      <c r="AV335" s="114"/>
      <c r="AW335" s="114"/>
      <c r="AX335" s="115"/>
      <c r="DI335" s="26"/>
    </row>
    <row r="336" spans="1:251" ht="14.25">
      <c r="B336" s="33"/>
      <c r="C336" s="33"/>
      <c r="D336" s="33"/>
      <c r="E336" s="33"/>
      <c r="F336" s="33"/>
      <c r="G336" s="33"/>
      <c r="H336" s="34"/>
      <c r="I336" s="34"/>
      <c r="J336" s="34"/>
      <c r="K336" s="34"/>
      <c r="L336" s="35"/>
      <c r="M336" s="35"/>
      <c r="N336" s="35"/>
      <c r="O336" s="35"/>
      <c r="P336" s="34"/>
      <c r="Q336" s="34"/>
      <c r="R336" s="34"/>
      <c r="S336" s="34"/>
      <c r="T336" s="34"/>
      <c r="U336" s="34"/>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DI336" s="26"/>
    </row>
    <row r="337" spans="1:113" ht="15" thickBot="1">
      <c r="A337" s="37"/>
      <c r="B337" s="36" t="s">
        <v>237</v>
      </c>
      <c r="C337" s="34"/>
      <c r="D337" s="34"/>
      <c r="E337" s="34"/>
      <c r="F337" s="34"/>
      <c r="G337" s="34"/>
      <c r="H337" s="34"/>
      <c r="I337" s="34"/>
      <c r="J337" s="34"/>
      <c r="K337" s="34"/>
      <c r="L337" s="35"/>
      <c r="M337" s="35"/>
      <c r="N337" s="35"/>
      <c r="O337" s="35"/>
      <c r="P337" s="34"/>
      <c r="Q337" s="34"/>
      <c r="R337" s="34"/>
      <c r="S337" s="34"/>
      <c r="T337" s="34"/>
      <c r="U337" s="34"/>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c r="AX337" s="36"/>
      <c r="DI337" s="26"/>
    </row>
    <row r="338" spans="1:113" ht="14.25">
      <c r="A338" s="34"/>
      <c r="B338" s="38"/>
      <c r="C338" s="33"/>
      <c r="D338" s="33"/>
      <c r="E338" s="33"/>
      <c r="F338" s="33"/>
      <c r="G338" s="33"/>
      <c r="H338" s="33"/>
      <c r="I338" s="33"/>
      <c r="J338" s="33"/>
      <c r="K338" s="33"/>
      <c r="L338" s="39"/>
      <c r="M338" s="39"/>
      <c r="N338" s="39"/>
      <c r="O338" s="39"/>
      <c r="P338" s="33"/>
      <c r="Q338" s="33"/>
      <c r="R338" s="33"/>
      <c r="S338" s="33"/>
      <c r="T338" s="33"/>
      <c r="U338" s="33"/>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1"/>
    </row>
    <row r="339" spans="1:113" ht="12" customHeight="1">
      <c r="A339" s="34"/>
      <c r="B339" s="116" t="s">
        <v>283</v>
      </c>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8"/>
    </row>
    <row r="340" spans="1:113" ht="12" customHeight="1">
      <c r="A340" s="34"/>
      <c r="B340" s="116"/>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8"/>
      <c r="BC340" s="42"/>
    </row>
    <row r="341" spans="1:113" ht="12" customHeight="1">
      <c r="A341" s="34"/>
      <c r="B341" s="116"/>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c r="AW341" s="117"/>
      <c r="AX341" s="118"/>
    </row>
    <row r="342" spans="1:113" ht="12" customHeight="1">
      <c r="A342" s="34"/>
      <c r="B342" s="116"/>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117"/>
      <c r="AT342" s="117"/>
      <c r="AU342" s="117"/>
      <c r="AV342" s="117"/>
      <c r="AW342" s="117"/>
      <c r="AX342" s="118"/>
    </row>
    <row r="343" spans="1:113" ht="12" customHeight="1">
      <c r="A343" s="34"/>
      <c r="B343" s="116"/>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17"/>
      <c r="AQ343" s="117"/>
      <c r="AR343" s="117"/>
      <c r="AS343" s="117"/>
      <c r="AT343" s="117"/>
      <c r="AU343" s="117"/>
      <c r="AV343" s="117"/>
      <c r="AW343" s="117"/>
      <c r="AX343" s="118"/>
    </row>
    <row r="344" spans="1:113" ht="15" thickBot="1">
      <c r="A344" s="43"/>
      <c r="B344" s="44"/>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6"/>
    </row>
    <row r="345" spans="1:113">
      <c r="B345" s="47"/>
    </row>
    <row r="346" spans="1:113" ht="15" thickBot="1">
      <c r="A346" s="37"/>
      <c r="B346" s="36" t="s">
        <v>238</v>
      </c>
      <c r="C346" s="34"/>
      <c r="D346" s="34"/>
      <c r="E346" s="34"/>
      <c r="F346" s="34"/>
      <c r="G346" s="34"/>
      <c r="H346" s="34"/>
      <c r="I346" s="34"/>
      <c r="J346" s="34"/>
      <c r="K346" s="34"/>
      <c r="L346" s="35"/>
      <c r="M346" s="35"/>
      <c r="N346" s="35"/>
      <c r="O346" s="35"/>
      <c r="P346" s="34"/>
      <c r="Q346" s="34"/>
      <c r="R346" s="34"/>
      <c r="S346" s="34"/>
      <c r="T346" s="34"/>
      <c r="U346" s="34"/>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c r="AT346" s="36"/>
      <c r="AU346" s="36"/>
      <c r="AV346" s="36"/>
      <c r="AW346" s="36"/>
      <c r="AX346" s="36"/>
      <c r="DI346" s="26"/>
    </row>
    <row r="347" spans="1:113" ht="14.25">
      <c r="A347" s="34"/>
      <c r="B347" s="38"/>
      <c r="C347" s="33"/>
      <c r="D347" s="33"/>
      <c r="E347" s="33"/>
      <c r="F347" s="33"/>
      <c r="G347" s="33"/>
      <c r="H347" s="33"/>
      <c r="I347" s="33"/>
      <c r="J347" s="33"/>
      <c r="K347" s="33"/>
      <c r="L347" s="39"/>
      <c r="M347" s="39"/>
      <c r="N347" s="39"/>
      <c r="O347" s="39"/>
      <c r="P347" s="33"/>
      <c r="Q347" s="33"/>
      <c r="R347" s="33"/>
      <c r="S347" s="33"/>
      <c r="T347" s="33"/>
      <c r="U347" s="33"/>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1"/>
    </row>
    <row r="348" spans="1:113" ht="12" customHeight="1">
      <c r="A348" s="34"/>
      <c r="B348" s="116" t="s">
        <v>284</v>
      </c>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17"/>
      <c r="AQ348" s="117"/>
      <c r="AR348" s="117"/>
      <c r="AS348" s="117"/>
      <c r="AT348" s="117"/>
      <c r="AU348" s="117"/>
      <c r="AV348" s="117"/>
      <c r="AW348" s="117"/>
      <c r="AX348" s="118"/>
    </row>
    <row r="349" spans="1:113" ht="12" customHeight="1">
      <c r="A349" s="34"/>
      <c r="B349" s="116"/>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8"/>
    </row>
    <row r="350" spans="1:113" ht="12" customHeight="1">
      <c r="A350" s="34"/>
      <c r="B350" s="116"/>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7"/>
      <c r="AQ350" s="117"/>
      <c r="AR350" s="117"/>
      <c r="AS350" s="117"/>
      <c r="AT350" s="117"/>
      <c r="AU350" s="117"/>
      <c r="AV350" s="117"/>
      <c r="AW350" s="117"/>
      <c r="AX350" s="118"/>
      <c r="BC350" s="42"/>
    </row>
    <row r="351" spans="1:113" ht="12" customHeight="1">
      <c r="A351" s="34"/>
      <c r="B351" s="116"/>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17"/>
      <c r="AQ351" s="117"/>
      <c r="AR351" s="117"/>
      <c r="AS351" s="117"/>
      <c r="AT351" s="117"/>
      <c r="AU351" s="117"/>
      <c r="AV351" s="117"/>
      <c r="AW351" s="117"/>
      <c r="AX351" s="118"/>
    </row>
    <row r="352" spans="1:113" ht="12" customHeight="1">
      <c r="A352" s="34"/>
      <c r="B352" s="116"/>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117"/>
      <c r="AQ352" s="117"/>
      <c r="AR352" s="117"/>
      <c r="AS352" s="117"/>
      <c r="AT352" s="117"/>
      <c r="AU352" s="117"/>
      <c r="AV352" s="117"/>
      <c r="AW352" s="117"/>
      <c r="AX352" s="118"/>
    </row>
    <row r="353" spans="1:251" ht="12" customHeight="1">
      <c r="A353" s="34"/>
      <c r="B353" s="116"/>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117"/>
      <c r="AQ353" s="117"/>
      <c r="AR353" s="117"/>
      <c r="AS353" s="117"/>
      <c r="AT353" s="117"/>
      <c r="AU353" s="117"/>
      <c r="AV353" s="117"/>
      <c r="AW353" s="117"/>
      <c r="AX353" s="118"/>
    </row>
    <row r="354" spans="1:251" ht="15" thickBot="1">
      <c r="A354" s="43"/>
      <c r="B354" s="44"/>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c r="AN354" s="45"/>
      <c r="AO354" s="45"/>
      <c r="AP354" s="45"/>
      <c r="AQ354" s="45"/>
      <c r="AR354" s="45"/>
      <c r="AS354" s="45"/>
      <c r="AT354" s="45"/>
      <c r="AU354" s="45"/>
      <c r="AV354" s="45"/>
      <c r="AW354" s="45"/>
      <c r="AX354" s="46"/>
    </row>
    <row r="355" spans="1:251">
      <c r="B355" s="47"/>
    </row>
    <row r="356" spans="1:251" ht="14.25">
      <c r="B356" s="36" t="s">
        <v>240</v>
      </c>
      <c r="C356" s="34"/>
      <c r="D356" s="34"/>
      <c r="E356" s="34"/>
      <c r="F356" s="34"/>
      <c r="G356" s="34"/>
      <c r="H356" s="34"/>
      <c r="I356" s="34"/>
      <c r="J356" s="34"/>
      <c r="K356" s="34"/>
      <c r="L356" s="35"/>
      <c r="M356" s="35"/>
      <c r="N356" s="35"/>
      <c r="O356" s="35"/>
      <c r="P356" s="34"/>
      <c r="Q356" s="34"/>
      <c r="R356" s="34"/>
      <c r="S356" s="34"/>
      <c r="T356" s="34"/>
      <c r="U356" s="34"/>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c r="AX356" s="36"/>
    </row>
    <row r="357" spans="1:251" ht="15" thickBot="1">
      <c r="B357" s="34"/>
      <c r="C357" s="34"/>
      <c r="D357" s="34"/>
      <c r="E357" s="34"/>
      <c r="F357" s="34"/>
      <c r="G357" s="34"/>
      <c r="H357" s="34"/>
      <c r="I357" s="34"/>
      <c r="J357" s="34"/>
      <c r="K357" s="34"/>
      <c r="L357" s="35"/>
      <c r="M357" s="35"/>
      <c r="N357" s="35"/>
      <c r="O357" s="35"/>
      <c r="P357" s="34"/>
      <c r="Q357" s="34"/>
      <c r="R357" s="34"/>
      <c r="S357" s="34"/>
      <c r="T357" s="34"/>
      <c r="U357" s="34"/>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c r="AX357" s="48" t="s">
        <v>241</v>
      </c>
    </row>
    <row r="358" spans="1:251" s="42" customFormat="1" ht="13.5" customHeight="1">
      <c r="A358" s="34"/>
      <c r="B358" s="119" t="s">
        <v>242</v>
      </c>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1"/>
      <c r="AA358" s="125" t="s">
        <v>1062</v>
      </c>
      <c r="AB358" s="120"/>
      <c r="AC358" s="120"/>
      <c r="AD358" s="120"/>
      <c r="AE358" s="120"/>
      <c r="AF358" s="120"/>
      <c r="AG358" s="120"/>
      <c r="AH358" s="120"/>
      <c r="AI358" s="121"/>
      <c r="AJ358" s="125" t="s">
        <v>1063</v>
      </c>
      <c r="AK358" s="120"/>
      <c r="AL358" s="120"/>
      <c r="AM358" s="120"/>
      <c r="AN358" s="120"/>
      <c r="AO358" s="120"/>
      <c r="AP358" s="120"/>
      <c r="AQ358" s="120"/>
      <c r="AR358" s="121"/>
      <c r="AS358" s="125" t="s">
        <v>243</v>
      </c>
      <c r="AT358" s="120"/>
      <c r="AU358" s="120"/>
      <c r="AV358" s="120"/>
      <c r="AW358" s="120"/>
      <c r="AX358" s="127"/>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c r="CC358" s="29"/>
      <c r="CD358" s="29"/>
      <c r="CE358" s="29"/>
      <c r="CF358" s="29"/>
      <c r="CG358" s="29"/>
      <c r="CH358" s="29"/>
      <c r="CI358" s="29"/>
      <c r="CJ358" s="29"/>
      <c r="CK358" s="29"/>
      <c r="CL358" s="29"/>
      <c r="CM358" s="29"/>
      <c r="CN358" s="29"/>
      <c r="CO358" s="29"/>
      <c r="CP358" s="29"/>
      <c r="CQ358" s="29"/>
      <c r="CR358" s="29"/>
      <c r="CS358" s="29"/>
      <c r="CT358" s="29"/>
      <c r="CU358" s="29"/>
      <c r="CV358" s="29"/>
      <c r="CW358" s="29"/>
      <c r="CX358" s="29"/>
      <c r="CY358" s="29"/>
      <c r="CZ358" s="29"/>
      <c r="DA358" s="29"/>
      <c r="DB358" s="29"/>
      <c r="DC358" s="29"/>
      <c r="DD358" s="29"/>
      <c r="DE358" s="29"/>
      <c r="DF358" s="29"/>
      <c r="DG358" s="29"/>
      <c r="DH358" s="29"/>
      <c r="DI358" s="29"/>
      <c r="DJ358" s="29"/>
      <c r="DK358" s="29"/>
      <c r="DL358" s="29"/>
      <c r="DM358" s="29"/>
      <c r="DN358" s="29"/>
      <c r="DO358" s="29"/>
      <c r="DP358" s="29"/>
      <c r="DQ358" s="29"/>
      <c r="DR358" s="29"/>
      <c r="DS358" s="29"/>
      <c r="DT358" s="29"/>
      <c r="DU358" s="29"/>
      <c r="DV358" s="29"/>
      <c r="DW358" s="29"/>
      <c r="DX358" s="29"/>
      <c r="DY358" s="29"/>
      <c r="DZ358" s="29"/>
      <c r="EA358" s="29"/>
      <c r="EB358" s="29"/>
      <c r="EC358" s="29"/>
      <c r="ED358" s="29"/>
      <c r="EE358" s="29"/>
      <c r="EF358" s="29"/>
      <c r="EG358" s="29"/>
      <c r="EH358" s="29"/>
      <c r="EI358" s="29"/>
      <c r="EJ358" s="29"/>
      <c r="EK358" s="29"/>
      <c r="EL358" s="29"/>
      <c r="EM358" s="29"/>
      <c r="EN358" s="29"/>
      <c r="EO358" s="29"/>
      <c r="EP358" s="29"/>
      <c r="EQ358" s="29"/>
      <c r="ER358" s="29"/>
      <c r="ES358" s="29"/>
      <c r="ET358" s="29"/>
      <c r="EU358" s="29"/>
      <c r="EV358" s="29"/>
      <c r="EW358" s="29"/>
      <c r="EX358" s="29"/>
      <c r="EY358" s="29"/>
      <c r="EZ358" s="29"/>
      <c r="FA358" s="29"/>
      <c r="FB358" s="29"/>
      <c r="FC358" s="29"/>
      <c r="FD358" s="29"/>
      <c r="FE358" s="29"/>
      <c r="FF358" s="29"/>
      <c r="FG358" s="29"/>
      <c r="FH358" s="29"/>
      <c r="FI358" s="29"/>
      <c r="FJ358" s="29"/>
      <c r="FK358" s="29"/>
      <c r="FL358" s="29"/>
      <c r="FM358" s="29"/>
      <c r="FN358" s="29"/>
      <c r="FO358" s="29"/>
      <c r="FP358" s="29"/>
      <c r="FQ358" s="29"/>
      <c r="FR358" s="29"/>
      <c r="FS358" s="29"/>
      <c r="FT358" s="29"/>
      <c r="FU358" s="29"/>
      <c r="FV358" s="29"/>
      <c r="FW358" s="29"/>
      <c r="FX358" s="29"/>
      <c r="FY358" s="29"/>
      <c r="FZ358" s="29"/>
      <c r="GA358" s="29"/>
      <c r="GB358" s="29"/>
      <c r="GC358" s="29"/>
      <c r="GD358" s="29"/>
      <c r="GE358" s="29"/>
      <c r="GF358" s="29"/>
      <c r="GG358" s="29"/>
      <c r="GH358" s="29"/>
      <c r="GI358" s="29"/>
      <c r="GJ358" s="29"/>
      <c r="GK358" s="29"/>
      <c r="GL358" s="29"/>
      <c r="GM358" s="29"/>
      <c r="GN358" s="29"/>
      <c r="GO358" s="29"/>
      <c r="GP358" s="29"/>
      <c r="GQ358" s="29"/>
      <c r="GR358" s="29"/>
      <c r="GS358" s="29"/>
      <c r="GT358" s="29"/>
      <c r="GU358" s="29"/>
      <c r="GV358" s="29"/>
      <c r="GW358" s="29"/>
      <c r="GX358" s="29"/>
      <c r="GY358" s="29"/>
      <c r="GZ358" s="29"/>
      <c r="HA358" s="29"/>
      <c r="HB358" s="29"/>
      <c r="HC358" s="29"/>
      <c r="HD358" s="29"/>
      <c r="HE358" s="29"/>
      <c r="HF358" s="29"/>
      <c r="HG358" s="29"/>
      <c r="HH358" s="29"/>
      <c r="HI358" s="29"/>
      <c r="HJ358" s="29"/>
      <c r="HK358" s="29"/>
      <c r="HL358" s="29"/>
      <c r="HM358" s="29"/>
      <c r="HN358" s="29"/>
      <c r="HO358" s="29"/>
      <c r="HP358" s="29"/>
      <c r="HQ358" s="29"/>
      <c r="HR358" s="29"/>
      <c r="HS358" s="29"/>
      <c r="HT358" s="29"/>
      <c r="HU358" s="29"/>
      <c r="HV358" s="29"/>
      <c r="HW358" s="29"/>
      <c r="HX358" s="29"/>
      <c r="HY358" s="29"/>
      <c r="HZ358" s="29"/>
      <c r="IA358" s="29"/>
      <c r="IB358" s="29"/>
      <c r="IC358" s="29"/>
      <c r="ID358" s="29"/>
      <c r="IE358" s="29"/>
      <c r="IF358" s="29"/>
      <c r="IG358" s="29"/>
      <c r="IH358" s="29"/>
      <c r="II358" s="29"/>
      <c r="IJ358" s="29"/>
      <c r="IK358" s="29"/>
      <c r="IL358" s="29"/>
      <c r="IM358" s="29"/>
      <c r="IN358" s="29"/>
      <c r="IO358" s="29"/>
      <c r="IP358" s="29"/>
      <c r="IQ358" s="29"/>
    </row>
    <row r="359" spans="1:251" s="42" customFormat="1" ht="13.5">
      <c r="A359" s="34"/>
      <c r="B359" s="122"/>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4"/>
      <c r="AA359" s="126"/>
      <c r="AB359" s="123"/>
      <c r="AC359" s="123"/>
      <c r="AD359" s="123"/>
      <c r="AE359" s="123"/>
      <c r="AF359" s="123"/>
      <c r="AG359" s="123"/>
      <c r="AH359" s="123"/>
      <c r="AI359" s="124"/>
      <c r="AJ359" s="126"/>
      <c r="AK359" s="123"/>
      <c r="AL359" s="123"/>
      <c r="AM359" s="123"/>
      <c r="AN359" s="123"/>
      <c r="AO359" s="123"/>
      <c r="AP359" s="123"/>
      <c r="AQ359" s="123"/>
      <c r="AR359" s="124"/>
      <c r="AS359" s="126"/>
      <c r="AT359" s="123"/>
      <c r="AU359" s="123"/>
      <c r="AV359" s="123"/>
      <c r="AW359" s="123"/>
      <c r="AX359" s="128"/>
      <c r="AY359" s="29"/>
      <c r="AZ359" s="29"/>
      <c r="BA359" s="29"/>
      <c r="BB359" s="65"/>
      <c r="BC359" s="4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c r="CD359" s="29"/>
      <c r="CE359" s="29"/>
      <c r="CF359" s="29"/>
      <c r="CG359" s="29"/>
      <c r="CH359" s="29"/>
      <c r="CI359" s="29"/>
      <c r="CJ359" s="29"/>
      <c r="CK359" s="29"/>
      <c r="CL359" s="29"/>
      <c r="CM359" s="29"/>
      <c r="CN359" s="29"/>
      <c r="CO359" s="29"/>
      <c r="CP359" s="29"/>
      <c r="CQ359" s="29"/>
      <c r="CR359" s="29"/>
      <c r="CS359" s="29"/>
      <c r="CT359" s="29"/>
      <c r="CU359" s="29"/>
      <c r="CV359" s="29"/>
      <c r="CW359" s="29"/>
      <c r="CX359" s="29"/>
      <c r="CY359" s="29"/>
      <c r="CZ359" s="29"/>
      <c r="DA359" s="29"/>
      <c r="DB359" s="29"/>
      <c r="DC359" s="29"/>
      <c r="DD359" s="29"/>
      <c r="DE359" s="29"/>
      <c r="DF359" s="29"/>
      <c r="DG359" s="29"/>
      <c r="DH359" s="29"/>
      <c r="DI359" s="29"/>
      <c r="DJ359" s="29"/>
      <c r="DK359" s="29"/>
      <c r="DL359" s="29"/>
      <c r="DM359" s="29"/>
      <c r="DN359" s="29"/>
      <c r="DO359" s="29"/>
      <c r="DP359" s="29"/>
      <c r="DQ359" s="29"/>
      <c r="DR359" s="29"/>
      <c r="DS359" s="29"/>
      <c r="DT359" s="29"/>
      <c r="DU359" s="29"/>
      <c r="DV359" s="29"/>
      <c r="DW359" s="29"/>
      <c r="DX359" s="29"/>
      <c r="DY359" s="29"/>
      <c r="DZ359" s="29"/>
      <c r="EA359" s="29"/>
      <c r="EB359" s="29"/>
      <c r="EC359" s="29"/>
      <c r="ED359" s="29"/>
      <c r="EE359" s="29"/>
      <c r="EF359" s="29"/>
      <c r="EG359" s="29"/>
      <c r="EH359" s="29"/>
      <c r="EI359" s="29"/>
      <c r="EJ359" s="29"/>
      <c r="EK359" s="29"/>
      <c r="EL359" s="29"/>
      <c r="EM359" s="29"/>
      <c r="EN359" s="29"/>
      <c r="EO359" s="29"/>
      <c r="EP359" s="29"/>
      <c r="EQ359" s="29"/>
      <c r="ER359" s="29"/>
      <c r="ES359" s="29"/>
      <c r="ET359" s="29"/>
      <c r="EU359" s="29"/>
      <c r="EV359" s="29"/>
      <c r="EW359" s="29"/>
      <c r="EX359" s="29"/>
      <c r="EY359" s="29"/>
      <c r="EZ359" s="29"/>
      <c r="FA359" s="29"/>
      <c r="FB359" s="29"/>
      <c r="FC359" s="29"/>
      <c r="FD359" s="29"/>
      <c r="FE359" s="29"/>
      <c r="FF359" s="29"/>
      <c r="FG359" s="29"/>
      <c r="FH359" s="29"/>
      <c r="FI359" s="29"/>
      <c r="FJ359" s="29"/>
      <c r="FK359" s="29"/>
      <c r="FL359" s="29"/>
      <c r="FM359" s="29"/>
      <c r="FN359" s="29"/>
      <c r="FO359" s="29"/>
      <c r="FP359" s="29"/>
      <c r="FQ359" s="29"/>
      <c r="FR359" s="29"/>
      <c r="FS359" s="29"/>
      <c r="FT359" s="29"/>
      <c r="FU359" s="29"/>
      <c r="FV359" s="29"/>
      <c r="FW359" s="29"/>
      <c r="FX359" s="29"/>
      <c r="FY359" s="29"/>
      <c r="FZ359" s="29"/>
      <c r="GA359" s="29"/>
      <c r="GB359" s="29"/>
      <c r="GC359" s="29"/>
      <c r="GD359" s="29"/>
      <c r="GE359" s="29"/>
      <c r="GF359" s="29"/>
      <c r="GG359" s="29"/>
      <c r="GH359" s="29"/>
      <c r="GI359" s="29"/>
      <c r="GJ359" s="29"/>
      <c r="GK359" s="29"/>
      <c r="GL359" s="29"/>
      <c r="GM359" s="29"/>
      <c r="GN359" s="29"/>
      <c r="GO359" s="29"/>
      <c r="GP359" s="29"/>
      <c r="GQ359" s="29"/>
      <c r="GR359" s="29"/>
      <c r="GS359" s="29"/>
      <c r="GT359" s="29"/>
      <c r="GU359" s="29"/>
      <c r="GV359" s="29"/>
      <c r="GW359" s="29"/>
      <c r="GX359" s="29"/>
      <c r="GY359" s="29"/>
      <c r="GZ359" s="29"/>
      <c r="HA359" s="29"/>
      <c r="HB359" s="29"/>
      <c r="HC359" s="29"/>
      <c r="HD359" s="29"/>
      <c r="HE359" s="29"/>
      <c r="HF359" s="29"/>
      <c r="HG359" s="29"/>
      <c r="HH359" s="29"/>
      <c r="HI359" s="29"/>
      <c r="HJ359" s="29"/>
      <c r="HK359" s="29"/>
      <c r="HL359" s="29"/>
      <c r="HM359" s="29"/>
      <c r="HN359" s="29"/>
      <c r="HO359" s="29"/>
      <c r="HP359" s="29"/>
      <c r="HQ359" s="29"/>
      <c r="HR359" s="29"/>
      <c r="HS359" s="29"/>
      <c r="HT359" s="29"/>
      <c r="HU359" s="29"/>
      <c r="HV359" s="29"/>
      <c r="HW359" s="29"/>
      <c r="HX359" s="29"/>
      <c r="HY359" s="29"/>
      <c r="HZ359" s="29"/>
      <c r="IA359" s="29"/>
      <c r="IB359" s="29"/>
      <c r="IC359" s="29"/>
      <c r="ID359" s="29"/>
      <c r="IE359" s="29"/>
      <c r="IF359" s="29"/>
      <c r="IG359" s="29"/>
      <c r="IH359" s="29"/>
      <c r="II359" s="29"/>
      <c r="IJ359" s="29"/>
      <c r="IK359" s="29"/>
      <c r="IL359" s="29"/>
      <c r="IM359" s="29"/>
      <c r="IN359" s="29"/>
      <c r="IO359" s="29"/>
      <c r="IP359" s="29"/>
      <c r="IQ359" s="29"/>
    </row>
    <row r="360" spans="1:251" s="42" customFormat="1" ht="18.75" customHeight="1">
      <c r="A360" s="34"/>
      <c r="B360" s="50"/>
      <c r="C360" s="129" t="s">
        <v>285</v>
      </c>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8"/>
      <c r="AA360" s="132">
        <v>1204</v>
      </c>
      <c r="AB360" s="133"/>
      <c r="AC360" s="133"/>
      <c r="AD360" s="133"/>
      <c r="AE360" s="133"/>
      <c r="AF360" s="133"/>
      <c r="AG360" s="133"/>
      <c r="AH360" s="133"/>
      <c r="AI360" s="134"/>
      <c r="AJ360" s="132">
        <v>1204</v>
      </c>
      <c r="AK360" s="133"/>
      <c r="AL360" s="133"/>
      <c r="AM360" s="133"/>
      <c r="AN360" s="133"/>
      <c r="AO360" s="133"/>
      <c r="AP360" s="133"/>
      <c r="AQ360" s="133"/>
      <c r="AR360" s="134"/>
      <c r="AS360" s="135"/>
      <c r="AT360" s="136"/>
      <c r="AU360" s="136"/>
      <c r="AV360" s="136"/>
      <c r="AW360" s="136"/>
      <c r="AX360" s="137"/>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29"/>
      <c r="CC360" s="29"/>
      <c r="CD360" s="29"/>
      <c r="CE360" s="29"/>
      <c r="CF360" s="29"/>
      <c r="CG360" s="29"/>
      <c r="CH360" s="29"/>
      <c r="CI360" s="29"/>
      <c r="CJ360" s="29"/>
      <c r="CK360" s="29"/>
      <c r="CL360" s="29"/>
      <c r="CM360" s="29"/>
      <c r="CN360" s="29"/>
      <c r="CO360" s="29"/>
      <c r="CP360" s="29"/>
      <c r="CQ360" s="29"/>
      <c r="CR360" s="29"/>
      <c r="CS360" s="29"/>
      <c r="CT360" s="29"/>
      <c r="CU360" s="29"/>
      <c r="CV360" s="29"/>
      <c r="CW360" s="29"/>
      <c r="CX360" s="29"/>
      <c r="CY360" s="29"/>
      <c r="CZ360" s="29"/>
      <c r="DA360" s="29"/>
      <c r="DB360" s="29"/>
      <c r="DC360" s="29"/>
      <c r="DD360" s="29"/>
      <c r="DE360" s="29"/>
      <c r="DF360" s="29"/>
      <c r="DG360" s="29"/>
      <c r="DH360" s="29"/>
      <c r="DI360" s="29"/>
      <c r="DJ360" s="29"/>
      <c r="DK360" s="29"/>
      <c r="DL360" s="29"/>
      <c r="DM360" s="29"/>
      <c r="DN360" s="29"/>
      <c r="DO360" s="29"/>
      <c r="DP360" s="29"/>
      <c r="DQ360" s="29"/>
      <c r="DR360" s="29"/>
      <c r="DS360" s="29"/>
      <c r="DT360" s="29"/>
      <c r="DU360" s="29"/>
      <c r="DV360" s="29"/>
      <c r="DW360" s="29"/>
      <c r="DX360" s="29"/>
      <c r="DY360" s="29"/>
      <c r="DZ360" s="29"/>
      <c r="EA360" s="29"/>
      <c r="EB360" s="29"/>
      <c r="EC360" s="29"/>
      <c r="ED360" s="29"/>
      <c r="EE360" s="29"/>
      <c r="EF360" s="29"/>
      <c r="EG360" s="29"/>
      <c r="EH360" s="29"/>
      <c r="EI360" s="29"/>
      <c r="EJ360" s="29"/>
      <c r="EK360" s="29"/>
      <c r="EL360" s="29"/>
      <c r="EM360" s="29"/>
      <c r="EN360" s="29"/>
      <c r="EO360" s="29"/>
      <c r="EP360" s="29"/>
      <c r="EQ360" s="29"/>
      <c r="ER360" s="29"/>
      <c r="ES360" s="29"/>
      <c r="ET360" s="29"/>
      <c r="EU360" s="29"/>
      <c r="EV360" s="29"/>
      <c r="EW360" s="29"/>
      <c r="EX360" s="29"/>
      <c r="EY360" s="29"/>
      <c r="EZ360" s="29"/>
      <c r="FA360" s="29"/>
      <c r="FB360" s="29"/>
      <c r="FC360" s="29"/>
      <c r="FD360" s="29"/>
      <c r="FE360" s="29"/>
      <c r="FF360" s="29"/>
      <c r="FG360" s="29"/>
      <c r="FH360" s="29"/>
      <c r="FI360" s="29"/>
      <c r="FJ360" s="29"/>
      <c r="FK360" s="29"/>
      <c r="FL360" s="29"/>
      <c r="FM360" s="29"/>
      <c r="FN360" s="29"/>
      <c r="FO360" s="29"/>
      <c r="FP360" s="29"/>
      <c r="FQ360" s="29"/>
      <c r="FR360" s="29"/>
      <c r="FS360" s="29"/>
      <c r="FT360" s="29"/>
      <c r="FU360" s="29"/>
      <c r="FV360" s="29"/>
      <c r="FW360" s="29"/>
      <c r="FX360" s="29"/>
      <c r="FY360" s="29"/>
      <c r="FZ360" s="29"/>
      <c r="GA360" s="29"/>
      <c r="GB360" s="29"/>
      <c r="GC360" s="29"/>
      <c r="GD360" s="29"/>
      <c r="GE360" s="29"/>
      <c r="GF360" s="29"/>
      <c r="GG360" s="29"/>
      <c r="GH360" s="29"/>
      <c r="GI360" s="29"/>
      <c r="GJ360" s="29"/>
      <c r="GK360" s="29"/>
      <c r="GL360" s="29"/>
      <c r="GM360" s="29"/>
      <c r="GN360" s="29"/>
      <c r="GO360" s="29"/>
      <c r="GP360" s="29"/>
      <c r="GQ360" s="29"/>
      <c r="GR360" s="29"/>
      <c r="GS360" s="29"/>
      <c r="GT360" s="29"/>
      <c r="GU360" s="29"/>
      <c r="GV360" s="29"/>
      <c r="GW360" s="29"/>
      <c r="GX360" s="29"/>
      <c r="GY360" s="29"/>
      <c r="GZ360" s="29"/>
      <c r="HA360" s="29"/>
      <c r="HB360" s="29"/>
      <c r="HC360" s="29"/>
      <c r="HD360" s="29"/>
      <c r="HE360" s="29"/>
      <c r="HF360" s="29"/>
      <c r="HG360" s="29"/>
      <c r="HH360" s="29"/>
      <c r="HI360" s="29"/>
      <c r="HJ360" s="29"/>
      <c r="HK360" s="29"/>
      <c r="HL360" s="29"/>
      <c r="HM360" s="29"/>
      <c r="HN360" s="29"/>
      <c r="HO360" s="29"/>
      <c r="HP360" s="29"/>
      <c r="HQ360" s="29"/>
      <c r="HR360" s="29"/>
      <c r="HS360" s="29"/>
      <c r="HT360" s="29"/>
      <c r="HU360" s="29"/>
      <c r="HV360" s="29"/>
      <c r="HW360" s="29"/>
      <c r="HX360" s="29"/>
      <c r="HY360" s="29"/>
      <c r="HZ360" s="29"/>
      <c r="IA360" s="29"/>
      <c r="IB360" s="29"/>
      <c r="IC360" s="29"/>
      <c r="ID360" s="29"/>
      <c r="IE360" s="29"/>
      <c r="IF360" s="29"/>
      <c r="IG360" s="29"/>
      <c r="IH360" s="29"/>
      <c r="II360" s="29"/>
      <c r="IJ360" s="29"/>
      <c r="IK360" s="29"/>
      <c r="IL360" s="29"/>
      <c r="IM360" s="29"/>
      <c r="IN360" s="29"/>
      <c r="IO360" s="29"/>
      <c r="IP360" s="29"/>
      <c r="IQ360" s="29"/>
    </row>
    <row r="361" spans="1:251" s="42" customFormat="1" ht="18.75" customHeight="1" thickBot="1">
      <c r="A361" s="43"/>
      <c r="B361" s="138" t="s">
        <v>244</v>
      </c>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40"/>
      <c r="AA361" s="141">
        <f>SUM($AA$360:$AA$360)</f>
        <v>1204</v>
      </c>
      <c r="AB361" s="142"/>
      <c r="AC361" s="142"/>
      <c r="AD361" s="142"/>
      <c r="AE361" s="142"/>
      <c r="AF361" s="142"/>
      <c r="AG361" s="142"/>
      <c r="AH361" s="142"/>
      <c r="AI361" s="143"/>
      <c r="AJ361" s="141">
        <f>SUM($AJ$360:$AJ$360)</f>
        <v>1204</v>
      </c>
      <c r="AK361" s="142"/>
      <c r="AL361" s="142"/>
      <c r="AM361" s="142"/>
      <c r="AN361" s="142"/>
      <c r="AO361" s="142"/>
      <c r="AP361" s="142"/>
      <c r="AQ361" s="142"/>
      <c r="AR361" s="143"/>
      <c r="AS361" s="144"/>
      <c r="AT361" s="145"/>
      <c r="AU361" s="145"/>
      <c r="AV361" s="145"/>
      <c r="AW361" s="145"/>
      <c r="AX361" s="146"/>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29"/>
      <c r="DX361" s="29"/>
      <c r="DY361" s="29"/>
      <c r="DZ361" s="29"/>
      <c r="EA361" s="29"/>
      <c r="EB361" s="29"/>
      <c r="EC361" s="29"/>
      <c r="ED361" s="29"/>
      <c r="EE361" s="29"/>
      <c r="EF361" s="29"/>
      <c r="EG361" s="29"/>
      <c r="EH361" s="29"/>
      <c r="EI361" s="29"/>
      <c r="EJ361" s="29"/>
      <c r="EK361" s="29"/>
      <c r="EL361" s="29"/>
      <c r="EM361" s="29"/>
      <c r="EN361" s="29"/>
      <c r="EO361" s="29"/>
      <c r="EP361" s="29"/>
      <c r="EQ361" s="29"/>
      <c r="ER361" s="29"/>
      <c r="ES361" s="29"/>
      <c r="ET361" s="29"/>
      <c r="EU361" s="29"/>
      <c r="EV361" s="29"/>
      <c r="EW361" s="29"/>
      <c r="EX361" s="29"/>
      <c r="EY361" s="29"/>
      <c r="EZ361" s="29"/>
      <c r="FA361" s="29"/>
      <c r="FB361" s="29"/>
      <c r="FC361" s="29"/>
      <c r="FD361" s="29"/>
      <c r="FE361" s="29"/>
      <c r="FF361" s="29"/>
      <c r="FG361" s="29"/>
      <c r="FH361" s="29"/>
      <c r="FI361" s="29"/>
      <c r="FJ361" s="29"/>
      <c r="FK361" s="29"/>
      <c r="FL361" s="29"/>
      <c r="FM361" s="29"/>
      <c r="FN361" s="29"/>
      <c r="FO361" s="29"/>
      <c r="FP361" s="29"/>
      <c r="FQ361" s="29"/>
      <c r="FR361" s="29"/>
      <c r="FS361" s="29"/>
      <c r="FT361" s="29"/>
      <c r="FU361" s="29"/>
      <c r="FV361" s="29"/>
      <c r="FW361" s="29"/>
      <c r="FX361" s="29"/>
      <c r="FY361" s="29"/>
      <c r="FZ361" s="29"/>
      <c r="GA361" s="29"/>
      <c r="GB361" s="29"/>
      <c r="GC361" s="29"/>
      <c r="GD361" s="29"/>
      <c r="GE361" s="29"/>
      <c r="GF361" s="29"/>
      <c r="GG361" s="29"/>
      <c r="GH361" s="29"/>
      <c r="GI361" s="29"/>
      <c r="GJ361" s="29"/>
      <c r="GK361" s="29"/>
      <c r="GL361" s="29"/>
      <c r="GM361" s="29"/>
      <c r="GN361" s="29"/>
      <c r="GO361" s="29"/>
      <c r="GP361" s="29"/>
      <c r="GQ361" s="29"/>
      <c r="GR361" s="29"/>
      <c r="GS361" s="29"/>
      <c r="GT361" s="29"/>
      <c r="GU361" s="29"/>
      <c r="GV361" s="29"/>
      <c r="GW361" s="29"/>
      <c r="GX361" s="29"/>
      <c r="GY361" s="29"/>
      <c r="GZ361" s="29"/>
      <c r="HA361" s="29"/>
      <c r="HB361" s="29"/>
      <c r="HC361" s="29"/>
      <c r="HD361" s="29"/>
      <c r="HE361" s="29"/>
      <c r="HF361" s="29"/>
      <c r="HG361" s="29"/>
      <c r="HH361" s="29"/>
      <c r="HI361" s="29"/>
      <c r="HJ361" s="29"/>
      <c r="HK361" s="29"/>
      <c r="HL361" s="29"/>
      <c r="HM361" s="29"/>
      <c r="HN361" s="29"/>
      <c r="HO361" s="29"/>
      <c r="HP361" s="29"/>
      <c r="HQ361" s="29"/>
      <c r="HR361" s="29"/>
      <c r="HS361" s="29"/>
      <c r="HT361" s="29"/>
      <c r="HU361" s="29"/>
      <c r="HV361" s="29"/>
      <c r="HW361" s="29"/>
      <c r="HX361" s="29"/>
      <c r="HY361" s="29"/>
      <c r="HZ361" s="29"/>
      <c r="IA361" s="29"/>
      <c r="IB361" s="29"/>
      <c r="IC361" s="29"/>
      <c r="ID361" s="29"/>
      <c r="IE361" s="29"/>
      <c r="IF361" s="29"/>
      <c r="IG361" s="29"/>
      <c r="IH361" s="29"/>
      <c r="II361" s="29"/>
      <c r="IJ361" s="29"/>
      <c r="IK361" s="29"/>
      <c r="IL361" s="29"/>
      <c r="IM361" s="29"/>
      <c r="IN361" s="29"/>
      <c r="IO361" s="29"/>
      <c r="IP361" s="29"/>
      <c r="IQ361" s="29"/>
    </row>
    <row r="363" spans="1:251" ht="18.75">
      <c r="A363" s="28" t="s">
        <v>234</v>
      </c>
      <c r="AW363" s="30"/>
      <c r="AX363" s="31"/>
      <c r="AY363" s="30"/>
    </row>
    <row r="365" spans="1:251" ht="18.75">
      <c r="B365" s="109" t="s">
        <v>0</v>
      </c>
      <c r="C365" s="150"/>
      <c r="D365" s="150"/>
      <c r="E365" s="150"/>
      <c r="F365" s="150"/>
      <c r="G365" s="150"/>
      <c r="H365" s="150"/>
      <c r="I365" s="150"/>
      <c r="J365" s="150"/>
      <c r="K365" s="150"/>
      <c r="L365" s="150"/>
      <c r="M365" s="150"/>
      <c r="N365" s="150"/>
      <c r="O365" s="150"/>
      <c r="P365" s="150"/>
      <c r="Q365" s="150"/>
      <c r="R365" s="150"/>
      <c r="S365" s="150"/>
      <c r="T365" s="150"/>
      <c r="U365" s="150"/>
      <c r="V365" s="150"/>
      <c r="W365" s="150"/>
      <c r="X365" s="150"/>
      <c r="Y365" s="150"/>
      <c r="Z365" s="150"/>
      <c r="AA365" s="150"/>
      <c r="AB365" s="150"/>
      <c r="AC365" s="150"/>
      <c r="AD365" s="150"/>
      <c r="AE365" s="150"/>
      <c r="AF365" s="150"/>
      <c r="AG365" s="150"/>
      <c r="AH365" s="150"/>
      <c r="AI365" s="150"/>
      <c r="AJ365" s="150"/>
      <c r="AK365" s="150"/>
      <c r="AL365" s="150"/>
      <c r="AM365" s="150"/>
      <c r="AN365" s="150"/>
      <c r="AO365" s="150"/>
      <c r="AP365" s="150"/>
      <c r="AQ365" s="150"/>
      <c r="AR365" s="150"/>
      <c r="AS365" s="150"/>
      <c r="AT365" s="150"/>
      <c r="AU365" s="150"/>
      <c r="AV365" s="150"/>
      <c r="AW365" s="150"/>
      <c r="AX365" s="150"/>
    </row>
    <row r="366" spans="1:251">
      <c r="Z366" s="32"/>
      <c r="AD366" s="32"/>
      <c r="AE366" s="32"/>
      <c r="AF366" s="32"/>
      <c r="AG366" s="32"/>
      <c r="AH366" s="32"/>
      <c r="AI366" s="32"/>
      <c r="AO366" s="32"/>
    </row>
    <row r="367" spans="1:251" ht="13.5" thickBot="1">
      <c r="Z367" s="32"/>
      <c r="AD367" s="32"/>
      <c r="AE367" s="32"/>
      <c r="AF367" s="32"/>
      <c r="AG367" s="32"/>
      <c r="AH367" s="32"/>
      <c r="AI367" s="32"/>
      <c r="AO367" s="32"/>
      <c r="DI367" s="26"/>
    </row>
    <row r="368" spans="1:251" ht="24.75" customHeight="1" thickBot="1">
      <c r="B368" s="111" t="s">
        <v>235</v>
      </c>
      <c r="C368" s="112"/>
      <c r="D368" s="112"/>
      <c r="E368" s="112"/>
      <c r="F368" s="112"/>
      <c r="G368" s="112"/>
      <c r="H368" s="113" t="s">
        <v>286</v>
      </c>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14"/>
      <c r="AI368" s="114"/>
      <c r="AJ368" s="114"/>
      <c r="AK368" s="114"/>
      <c r="AL368" s="114"/>
      <c r="AM368" s="114"/>
      <c r="AN368" s="114"/>
      <c r="AO368" s="114"/>
      <c r="AP368" s="114"/>
      <c r="AQ368" s="114"/>
      <c r="AR368" s="114"/>
      <c r="AS368" s="114"/>
      <c r="AT368" s="114"/>
      <c r="AU368" s="114"/>
      <c r="AV368" s="114"/>
      <c r="AW368" s="114"/>
      <c r="AX368" s="115"/>
      <c r="DI368" s="26"/>
    </row>
    <row r="369" spans="1:113" ht="14.25">
      <c r="B369" s="33"/>
      <c r="C369" s="33"/>
      <c r="D369" s="33"/>
      <c r="E369" s="33"/>
      <c r="F369" s="33"/>
      <c r="G369" s="33"/>
      <c r="H369" s="34"/>
      <c r="I369" s="34"/>
      <c r="J369" s="34"/>
      <c r="K369" s="34"/>
      <c r="L369" s="35"/>
      <c r="M369" s="35"/>
      <c r="N369" s="35"/>
      <c r="O369" s="35"/>
      <c r="P369" s="34"/>
      <c r="Q369" s="34"/>
      <c r="R369" s="34"/>
      <c r="S369" s="34"/>
      <c r="T369" s="34"/>
      <c r="U369" s="34"/>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6"/>
      <c r="DI369" s="26"/>
    </row>
    <row r="370" spans="1:113" ht="15" thickBot="1">
      <c r="A370" s="37"/>
      <c r="B370" s="36" t="s">
        <v>237</v>
      </c>
      <c r="C370" s="34"/>
      <c r="D370" s="34"/>
      <c r="E370" s="34"/>
      <c r="F370" s="34"/>
      <c r="G370" s="34"/>
      <c r="H370" s="34"/>
      <c r="I370" s="34"/>
      <c r="J370" s="34"/>
      <c r="K370" s="34"/>
      <c r="L370" s="35"/>
      <c r="M370" s="35"/>
      <c r="N370" s="35"/>
      <c r="O370" s="35"/>
      <c r="P370" s="34"/>
      <c r="Q370" s="34"/>
      <c r="R370" s="34"/>
      <c r="S370" s="34"/>
      <c r="T370" s="34"/>
      <c r="U370" s="34"/>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c r="AW370" s="36"/>
      <c r="AX370" s="36"/>
      <c r="DI370" s="26"/>
    </row>
    <row r="371" spans="1:113" ht="14.25">
      <c r="A371" s="34"/>
      <c r="B371" s="38"/>
      <c r="C371" s="33"/>
      <c r="D371" s="33"/>
      <c r="E371" s="33"/>
      <c r="F371" s="33"/>
      <c r="G371" s="33"/>
      <c r="H371" s="33"/>
      <c r="I371" s="33"/>
      <c r="J371" s="33"/>
      <c r="K371" s="33"/>
      <c r="L371" s="39"/>
      <c r="M371" s="39"/>
      <c r="N371" s="39"/>
      <c r="O371" s="39"/>
      <c r="P371" s="33"/>
      <c r="Q371" s="33"/>
      <c r="R371" s="33"/>
      <c r="S371" s="33"/>
      <c r="T371" s="33"/>
      <c r="U371" s="33"/>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1"/>
    </row>
    <row r="372" spans="1:113" ht="12" customHeight="1">
      <c r="A372" s="34"/>
      <c r="B372" s="116" t="s">
        <v>1141</v>
      </c>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17"/>
      <c r="AQ372" s="117"/>
      <c r="AR372" s="117"/>
      <c r="AS372" s="117"/>
      <c r="AT372" s="117"/>
      <c r="AU372" s="117"/>
      <c r="AV372" s="117"/>
      <c r="AW372" s="117"/>
      <c r="AX372" s="118"/>
    </row>
    <row r="373" spans="1:113" ht="12" customHeight="1">
      <c r="A373" s="34"/>
      <c r="B373" s="116"/>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17"/>
      <c r="AQ373" s="117"/>
      <c r="AR373" s="117"/>
      <c r="AS373" s="117"/>
      <c r="AT373" s="117"/>
      <c r="AU373" s="117"/>
      <c r="AV373" s="117"/>
      <c r="AW373" s="117"/>
      <c r="AX373" s="118"/>
    </row>
    <row r="374" spans="1:113" ht="12" customHeight="1">
      <c r="A374" s="34"/>
      <c r="B374" s="116"/>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117"/>
      <c r="AQ374" s="117"/>
      <c r="AR374" s="117"/>
      <c r="AS374" s="117"/>
      <c r="AT374" s="117"/>
      <c r="AU374" s="117"/>
      <c r="AV374" s="117"/>
      <c r="AW374" s="117"/>
      <c r="AX374" s="118"/>
      <c r="BC374" s="42"/>
    </row>
    <row r="375" spans="1:113" ht="12" customHeight="1">
      <c r="A375" s="34"/>
      <c r="B375" s="116"/>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117"/>
      <c r="AQ375" s="117"/>
      <c r="AR375" s="117"/>
      <c r="AS375" s="117"/>
      <c r="AT375" s="117"/>
      <c r="AU375" s="117"/>
      <c r="AV375" s="117"/>
      <c r="AW375" s="117"/>
      <c r="AX375" s="118"/>
    </row>
    <row r="376" spans="1:113" ht="12" customHeight="1">
      <c r="A376" s="34"/>
      <c r="B376" s="116"/>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17"/>
      <c r="AQ376" s="117"/>
      <c r="AR376" s="117"/>
      <c r="AS376" s="117"/>
      <c r="AT376" s="117"/>
      <c r="AU376" s="117"/>
      <c r="AV376" s="117"/>
      <c r="AW376" s="117"/>
      <c r="AX376" s="118"/>
    </row>
    <row r="377" spans="1:113" ht="15" thickBot="1">
      <c r="A377" s="43"/>
      <c r="B377" s="44"/>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c r="AN377" s="45"/>
      <c r="AO377" s="45"/>
      <c r="AP377" s="45"/>
      <c r="AQ377" s="45"/>
      <c r="AR377" s="45"/>
      <c r="AS377" s="45"/>
      <c r="AT377" s="45"/>
      <c r="AU377" s="45"/>
      <c r="AV377" s="45"/>
      <c r="AW377" s="45"/>
      <c r="AX377" s="46"/>
    </row>
    <row r="378" spans="1:113">
      <c r="B378" s="47"/>
    </row>
    <row r="379" spans="1:113" ht="15" thickBot="1">
      <c r="A379" s="37"/>
      <c r="B379" s="36" t="s">
        <v>238</v>
      </c>
      <c r="C379" s="34"/>
      <c r="D379" s="34"/>
      <c r="E379" s="34"/>
      <c r="F379" s="34"/>
      <c r="G379" s="34"/>
      <c r="H379" s="34"/>
      <c r="I379" s="34"/>
      <c r="J379" s="34"/>
      <c r="K379" s="34"/>
      <c r="L379" s="35"/>
      <c r="M379" s="35"/>
      <c r="N379" s="35"/>
      <c r="O379" s="35"/>
      <c r="P379" s="34"/>
      <c r="Q379" s="34"/>
      <c r="R379" s="34"/>
      <c r="S379" s="34"/>
      <c r="T379" s="34"/>
      <c r="U379" s="34"/>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c r="AX379" s="36"/>
      <c r="DI379" s="26"/>
    </row>
    <row r="380" spans="1:113" ht="14.25">
      <c r="A380" s="34"/>
      <c r="B380" s="38"/>
      <c r="C380" s="33"/>
      <c r="D380" s="33"/>
      <c r="E380" s="33"/>
      <c r="F380" s="33"/>
      <c r="G380" s="33"/>
      <c r="H380" s="33"/>
      <c r="I380" s="33"/>
      <c r="J380" s="33"/>
      <c r="K380" s="33"/>
      <c r="L380" s="39"/>
      <c r="M380" s="39"/>
      <c r="N380" s="39"/>
      <c r="O380" s="39"/>
      <c r="P380" s="33"/>
      <c r="Q380" s="33"/>
      <c r="R380" s="33"/>
      <c r="S380" s="33"/>
      <c r="T380" s="33"/>
      <c r="U380" s="33"/>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1"/>
    </row>
    <row r="381" spans="1:113" ht="12" customHeight="1">
      <c r="A381" s="34"/>
      <c r="B381" s="116" t="s">
        <v>1142</v>
      </c>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17"/>
      <c r="AQ381" s="117"/>
      <c r="AR381" s="117"/>
      <c r="AS381" s="117"/>
      <c r="AT381" s="117"/>
      <c r="AU381" s="117"/>
      <c r="AV381" s="117"/>
      <c r="AW381" s="117"/>
      <c r="AX381" s="118"/>
    </row>
    <row r="382" spans="1:113" ht="12" customHeight="1">
      <c r="A382" s="34"/>
      <c r="B382" s="116"/>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17"/>
      <c r="AQ382" s="117"/>
      <c r="AR382" s="117"/>
      <c r="AS382" s="117"/>
      <c r="AT382" s="117"/>
      <c r="AU382" s="117"/>
      <c r="AV382" s="117"/>
      <c r="AW382" s="117"/>
      <c r="AX382" s="118"/>
    </row>
    <row r="383" spans="1:113" ht="12" customHeight="1">
      <c r="A383" s="34"/>
      <c r="B383" s="116"/>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17"/>
      <c r="AQ383" s="117"/>
      <c r="AR383" s="117"/>
      <c r="AS383" s="117"/>
      <c r="AT383" s="117"/>
      <c r="AU383" s="117"/>
      <c r="AV383" s="117"/>
      <c r="AW383" s="117"/>
      <c r="AX383" s="118"/>
    </row>
    <row r="384" spans="1:113" ht="12" customHeight="1">
      <c r="A384" s="34"/>
      <c r="B384" s="116"/>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17"/>
      <c r="AQ384" s="117"/>
      <c r="AR384" s="117"/>
      <c r="AS384" s="117"/>
      <c r="AT384" s="117"/>
      <c r="AU384" s="117"/>
      <c r="AV384" s="117"/>
      <c r="AW384" s="117"/>
      <c r="AX384" s="118"/>
    </row>
    <row r="385" spans="1:251" ht="12" customHeight="1">
      <c r="A385" s="34"/>
      <c r="B385" s="116"/>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17"/>
      <c r="AQ385" s="117"/>
      <c r="AR385" s="117"/>
      <c r="AS385" s="117"/>
      <c r="AT385" s="117"/>
      <c r="AU385" s="117"/>
      <c r="AV385" s="117"/>
      <c r="AW385" s="117"/>
      <c r="AX385" s="118"/>
    </row>
    <row r="386" spans="1:251" ht="12" customHeight="1">
      <c r="A386" s="34"/>
      <c r="B386" s="116"/>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17"/>
      <c r="AQ386" s="117"/>
      <c r="AR386" s="117"/>
      <c r="AS386" s="117"/>
      <c r="AT386" s="117"/>
      <c r="AU386" s="117"/>
      <c r="AV386" s="117"/>
      <c r="AW386" s="117"/>
      <c r="AX386" s="118"/>
    </row>
    <row r="387" spans="1:251" ht="15" thickBot="1">
      <c r="A387" s="43"/>
      <c r="B387" s="44"/>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c r="AN387" s="45"/>
      <c r="AO387" s="45"/>
      <c r="AP387" s="45"/>
      <c r="AQ387" s="45"/>
      <c r="AR387" s="45"/>
      <c r="AS387" s="45"/>
      <c r="AT387" s="45"/>
      <c r="AU387" s="45"/>
      <c r="AV387" s="45"/>
      <c r="AW387" s="45"/>
      <c r="AX387" s="46"/>
    </row>
    <row r="388" spans="1:251">
      <c r="B388" s="47"/>
    </row>
    <row r="389" spans="1:251" ht="14.25">
      <c r="B389" s="36" t="s">
        <v>240</v>
      </c>
      <c r="C389" s="34"/>
      <c r="D389" s="34"/>
      <c r="E389" s="34"/>
      <c r="F389" s="34"/>
      <c r="G389" s="34"/>
      <c r="H389" s="34"/>
      <c r="I389" s="34"/>
      <c r="J389" s="34"/>
      <c r="K389" s="34"/>
      <c r="L389" s="35"/>
      <c r="M389" s="35"/>
      <c r="N389" s="35"/>
      <c r="O389" s="35"/>
      <c r="P389" s="34"/>
      <c r="Q389" s="34"/>
      <c r="R389" s="34"/>
      <c r="S389" s="34"/>
      <c r="T389" s="34"/>
      <c r="U389" s="34"/>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c r="AV389" s="36"/>
      <c r="AW389" s="36"/>
      <c r="AX389" s="36"/>
    </row>
    <row r="390" spans="1:251" ht="15" thickBot="1">
      <c r="B390" s="34"/>
      <c r="C390" s="34"/>
      <c r="D390" s="34"/>
      <c r="E390" s="34"/>
      <c r="F390" s="34"/>
      <c r="G390" s="34"/>
      <c r="H390" s="34"/>
      <c r="I390" s="34"/>
      <c r="J390" s="34"/>
      <c r="K390" s="34"/>
      <c r="L390" s="35"/>
      <c r="M390" s="35"/>
      <c r="N390" s="35"/>
      <c r="O390" s="35"/>
      <c r="P390" s="34"/>
      <c r="Q390" s="34"/>
      <c r="R390" s="34"/>
      <c r="S390" s="34"/>
      <c r="T390" s="34"/>
      <c r="U390" s="34"/>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c r="AX390" s="48" t="s">
        <v>241</v>
      </c>
    </row>
    <row r="391" spans="1:251" s="42" customFormat="1" ht="13.5" customHeight="1">
      <c r="A391" s="34"/>
      <c r="B391" s="119" t="s">
        <v>242</v>
      </c>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1"/>
      <c r="AA391" s="125" t="s">
        <v>1062</v>
      </c>
      <c r="AB391" s="120"/>
      <c r="AC391" s="120"/>
      <c r="AD391" s="120"/>
      <c r="AE391" s="120"/>
      <c r="AF391" s="120"/>
      <c r="AG391" s="120"/>
      <c r="AH391" s="120"/>
      <c r="AI391" s="121"/>
      <c r="AJ391" s="125" t="s">
        <v>1063</v>
      </c>
      <c r="AK391" s="120"/>
      <c r="AL391" s="120"/>
      <c r="AM391" s="120"/>
      <c r="AN391" s="120"/>
      <c r="AO391" s="120"/>
      <c r="AP391" s="120"/>
      <c r="AQ391" s="120"/>
      <c r="AR391" s="121"/>
      <c r="AS391" s="125" t="s">
        <v>243</v>
      </c>
      <c r="AT391" s="120"/>
      <c r="AU391" s="120"/>
      <c r="AV391" s="120"/>
      <c r="AW391" s="120"/>
      <c r="AX391" s="127"/>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c r="DK391" s="29"/>
      <c r="DL391" s="29"/>
      <c r="DM391" s="29"/>
      <c r="DN391" s="29"/>
      <c r="DO391" s="29"/>
      <c r="DP391" s="29"/>
      <c r="DQ391" s="29"/>
      <c r="DR391" s="29"/>
      <c r="DS391" s="29"/>
      <c r="DT391" s="29"/>
      <c r="DU391" s="29"/>
      <c r="DV391" s="29"/>
      <c r="DW391" s="29"/>
      <c r="DX391" s="29"/>
      <c r="DY391" s="29"/>
      <c r="DZ391" s="29"/>
      <c r="EA391" s="29"/>
      <c r="EB391" s="29"/>
      <c r="EC391" s="29"/>
      <c r="ED391" s="29"/>
      <c r="EE391" s="29"/>
      <c r="EF391" s="29"/>
      <c r="EG391" s="29"/>
      <c r="EH391" s="29"/>
      <c r="EI391" s="29"/>
      <c r="EJ391" s="29"/>
      <c r="EK391" s="29"/>
      <c r="EL391" s="29"/>
      <c r="EM391" s="29"/>
      <c r="EN391" s="29"/>
      <c r="EO391" s="29"/>
      <c r="EP391" s="29"/>
      <c r="EQ391" s="29"/>
      <c r="ER391" s="29"/>
      <c r="ES391" s="29"/>
      <c r="ET391" s="29"/>
      <c r="EU391" s="29"/>
      <c r="EV391" s="29"/>
      <c r="EW391" s="29"/>
      <c r="EX391" s="29"/>
      <c r="EY391" s="29"/>
      <c r="EZ391" s="29"/>
      <c r="FA391" s="29"/>
      <c r="FB391" s="29"/>
      <c r="FC391" s="29"/>
      <c r="FD391" s="29"/>
      <c r="FE391" s="29"/>
      <c r="FF391" s="29"/>
      <c r="FG391" s="29"/>
      <c r="FH391" s="29"/>
      <c r="FI391" s="29"/>
      <c r="FJ391" s="29"/>
      <c r="FK391" s="29"/>
      <c r="FL391" s="29"/>
      <c r="FM391" s="29"/>
      <c r="FN391" s="29"/>
      <c r="FO391" s="29"/>
      <c r="FP391" s="29"/>
      <c r="FQ391" s="29"/>
      <c r="FR391" s="29"/>
      <c r="FS391" s="29"/>
      <c r="FT391" s="29"/>
      <c r="FU391" s="29"/>
      <c r="FV391" s="29"/>
      <c r="FW391" s="29"/>
      <c r="FX391" s="29"/>
      <c r="FY391" s="29"/>
      <c r="FZ391" s="29"/>
      <c r="GA391" s="29"/>
      <c r="GB391" s="29"/>
      <c r="GC391" s="29"/>
      <c r="GD391" s="29"/>
      <c r="GE391" s="29"/>
      <c r="GF391" s="29"/>
      <c r="GG391" s="29"/>
      <c r="GH391" s="29"/>
      <c r="GI391" s="29"/>
      <c r="GJ391" s="29"/>
      <c r="GK391" s="29"/>
      <c r="GL391" s="29"/>
      <c r="GM391" s="29"/>
      <c r="GN391" s="29"/>
      <c r="GO391" s="29"/>
      <c r="GP391" s="29"/>
      <c r="GQ391" s="29"/>
      <c r="GR391" s="29"/>
      <c r="GS391" s="29"/>
      <c r="GT391" s="29"/>
      <c r="GU391" s="29"/>
      <c r="GV391" s="29"/>
      <c r="GW391" s="29"/>
      <c r="GX391" s="29"/>
      <c r="GY391" s="29"/>
      <c r="GZ391" s="29"/>
      <c r="HA391" s="29"/>
      <c r="HB391" s="29"/>
      <c r="HC391" s="29"/>
      <c r="HD391" s="29"/>
      <c r="HE391" s="29"/>
      <c r="HF391" s="29"/>
      <c r="HG391" s="29"/>
      <c r="HH391" s="29"/>
      <c r="HI391" s="29"/>
      <c r="HJ391" s="29"/>
      <c r="HK391" s="29"/>
      <c r="HL391" s="29"/>
      <c r="HM391" s="29"/>
      <c r="HN391" s="29"/>
      <c r="HO391" s="29"/>
      <c r="HP391" s="29"/>
      <c r="HQ391" s="29"/>
      <c r="HR391" s="29"/>
      <c r="HS391" s="29"/>
      <c r="HT391" s="29"/>
      <c r="HU391" s="29"/>
      <c r="HV391" s="29"/>
      <c r="HW391" s="29"/>
      <c r="HX391" s="29"/>
      <c r="HY391" s="29"/>
      <c r="HZ391" s="29"/>
      <c r="IA391" s="29"/>
      <c r="IB391" s="29"/>
      <c r="IC391" s="29"/>
      <c r="ID391" s="29"/>
      <c r="IE391" s="29"/>
      <c r="IF391" s="29"/>
      <c r="IG391" s="29"/>
      <c r="IH391" s="29"/>
      <c r="II391" s="29"/>
      <c r="IJ391" s="29"/>
      <c r="IK391" s="29"/>
      <c r="IL391" s="29"/>
      <c r="IM391" s="29"/>
      <c r="IN391" s="29"/>
      <c r="IO391" s="29"/>
      <c r="IP391" s="29"/>
      <c r="IQ391" s="29"/>
    </row>
    <row r="392" spans="1:251" s="42" customFormat="1" ht="13.5">
      <c r="A392" s="34"/>
      <c r="B392" s="122"/>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4"/>
      <c r="AA392" s="126"/>
      <c r="AB392" s="123"/>
      <c r="AC392" s="123"/>
      <c r="AD392" s="123"/>
      <c r="AE392" s="123"/>
      <c r="AF392" s="123"/>
      <c r="AG392" s="123"/>
      <c r="AH392" s="123"/>
      <c r="AI392" s="124"/>
      <c r="AJ392" s="126"/>
      <c r="AK392" s="123"/>
      <c r="AL392" s="123"/>
      <c r="AM392" s="123"/>
      <c r="AN392" s="123"/>
      <c r="AO392" s="123"/>
      <c r="AP392" s="123"/>
      <c r="AQ392" s="123"/>
      <c r="AR392" s="124"/>
      <c r="AS392" s="126"/>
      <c r="AT392" s="123"/>
      <c r="AU392" s="123"/>
      <c r="AV392" s="123"/>
      <c r="AW392" s="123"/>
      <c r="AX392" s="128"/>
      <c r="AY392" s="29"/>
      <c r="AZ392" s="29"/>
      <c r="BA392" s="29"/>
      <c r="BB392" s="65"/>
      <c r="BC392" s="4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29"/>
      <c r="CU392" s="29"/>
      <c r="CV392" s="29"/>
      <c r="CW392" s="29"/>
      <c r="CX392" s="29"/>
      <c r="CY392" s="29"/>
      <c r="CZ392" s="29"/>
      <c r="DA392" s="29"/>
      <c r="DB392" s="29"/>
      <c r="DC392" s="29"/>
      <c r="DD392" s="29"/>
      <c r="DE392" s="29"/>
      <c r="DF392" s="29"/>
      <c r="DG392" s="29"/>
      <c r="DH392" s="29"/>
      <c r="DI392" s="29"/>
      <c r="DJ392" s="29"/>
      <c r="DK392" s="29"/>
      <c r="DL392" s="29"/>
      <c r="DM392" s="29"/>
      <c r="DN392" s="29"/>
      <c r="DO392" s="29"/>
      <c r="DP392" s="29"/>
      <c r="DQ392" s="29"/>
      <c r="DR392" s="29"/>
      <c r="DS392" s="29"/>
      <c r="DT392" s="29"/>
      <c r="DU392" s="29"/>
      <c r="DV392" s="29"/>
      <c r="DW392" s="29"/>
      <c r="DX392" s="29"/>
      <c r="DY392" s="29"/>
      <c r="DZ392" s="29"/>
      <c r="EA392" s="29"/>
      <c r="EB392" s="29"/>
      <c r="EC392" s="29"/>
      <c r="ED392" s="29"/>
      <c r="EE392" s="29"/>
      <c r="EF392" s="29"/>
      <c r="EG392" s="29"/>
      <c r="EH392" s="29"/>
      <c r="EI392" s="29"/>
      <c r="EJ392" s="29"/>
      <c r="EK392" s="29"/>
      <c r="EL392" s="29"/>
      <c r="EM392" s="29"/>
      <c r="EN392" s="29"/>
      <c r="EO392" s="29"/>
      <c r="EP392" s="29"/>
      <c r="EQ392" s="29"/>
      <c r="ER392" s="29"/>
      <c r="ES392" s="29"/>
      <c r="ET392" s="29"/>
      <c r="EU392" s="29"/>
      <c r="EV392" s="29"/>
      <c r="EW392" s="29"/>
      <c r="EX392" s="29"/>
      <c r="EY392" s="29"/>
      <c r="EZ392" s="29"/>
      <c r="FA392" s="29"/>
      <c r="FB392" s="29"/>
      <c r="FC392" s="29"/>
      <c r="FD392" s="29"/>
      <c r="FE392" s="29"/>
      <c r="FF392" s="29"/>
      <c r="FG392" s="29"/>
      <c r="FH392" s="29"/>
      <c r="FI392" s="29"/>
      <c r="FJ392" s="29"/>
      <c r="FK392" s="29"/>
      <c r="FL392" s="29"/>
      <c r="FM392" s="29"/>
      <c r="FN392" s="29"/>
      <c r="FO392" s="29"/>
      <c r="FP392" s="29"/>
      <c r="FQ392" s="29"/>
      <c r="FR392" s="29"/>
      <c r="FS392" s="29"/>
      <c r="FT392" s="29"/>
      <c r="FU392" s="29"/>
      <c r="FV392" s="29"/>
      <c r="FW392" s="29"/>
      <c r="FX392" s="29"/>
      <c r="FY392" s="29"/>
      <c r="FZ392" s="29"/>
      <c r="GA392" s="29"/>
      <c r="GB392" s="29"/>
      <c r="GC392" s="29"/>
      <c r="GD392" s="29"/>
      <c r="GE392" s="29"/>
      <c r="GF392" s="29"/>
      <c r="GG392" s="29"/>
      <c r="GH392" s="29"/>
      <c r="GI392" s="29"/>
      <c r="GJ392" s="29"/>
      <c r="GK392" s="29"/>
      <c r="GL392" s="29"/>
      <c r="GM392" s="29"/>
      <c r="GN392" s="29"/>
      <c r="GO392" s="29"/>
      <c r="GP392" s="29"/>
      <c r="GQ392" s="29"/>
      <c r="GR392" s="29"/>
      <c r="GS392" s="29"/>
      <c r="GT392" s="29"/>
      <c r="GU392" s="29"/>
      <c r="GV392" s="29"/>
      <c r="GW392" s="29"/>
      <c r="GX392" s="29"/>
      <c r="GY392" s="29"/>
      <c r="GZ392" s="29"/>
      <c r="HA392" s="29"/>
      <c r="HB392" s="29"/>
      <c r="HC392" s="29"/>
      <c r="HD392" s="29"/>
      <c r="HE392" s="29"/>
      <c r="HF392" s="29"/>
      <c r="HG392" s="29"/>
      <c r="HH392" s="29"/>
      <c r="HI392" s="29"/>
      <c r="HJ392" s="29"/>
      <c r="HK392" s="29"/>
      <c r="HL392" s="29"/>
      <c r="HM392" s="29"/>
      <c r="HN392" s="29"/>
      <c r="HO392" s="29"/>
      <c r="HP392" s="29"/>
      <c r="HQ392" s="29"/>
      <c r="HR392" s="29"/>
      <c r="HS392" s="29"/>
      <c r="HT392" s="29"/>
      <c r="HU392" s="29"/>
      <c r="HV392" s="29"/>
      <c r="HW392" s="29"/>
      <c r="HX392" s="29"/>
      <c r="HY392" s="29"/>
      <c r="HZ392" s="29"/>
      <c r="IA392" s="29"/>
      <c r="IB392" s="29"/>
      <c r="IC392" s="29"/>
      <c r="ID392" s="29"/>
      <c r="IE392" s="29"/>
      <c r="IF392" s="29"/>
      <c r="IG392" s="29"/>
      <c r="IH392" s="29"/>
      <c r="II392" s="29"/>
      <c r="IJ392" s="29"/>
      <c r="IK392" s="29"/>
      <c r="IL392" s="29"/>
      <c r="IM392" s="29"/>
      <c r="IN392" s="29"/>
      <c r="IO392" s="29"/>
      <c r="IP392" s="29"/>
      <c r="IQ392" s="29"/>
    </row>
    <row r="393" spans="1:251" s="42" customFormat="1" ht="18.75" customHeight="1">
      <c r="A393" s="34"/>
      <c r="B393" s="50"/>
      <c r="C393" s="129" t="s">
        <v>287</v>
      </c>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8"/>
      <c r="AA393" s="132">
        <v>10848</v>
      </c>
      <c r="AB393" s="133"/>
      <c r="AC393" s="133"/>
      <c r="AD393" s="133"/>
      <c r="AE393" s="133"/>
      <c r="AF393" s="133"/>
      <c r="AG393" s="133"/>
      <c r="AH393" s="133"/>
      <c r="AI393" s="134"/>
      <c r="AJ393" s="132">
        <v>11142</v>
      </c>
      <c r="AK393" s="133"/>
      <c r="AL393" s="133"/>
      <c r="AM393" s="133"/>
      <c r="AN393" s="133"/>
      <c r="AO393" s="133"/>
      <c r="AP393" s="133"/>
      <c r="AQ393" s="133"/>
      <c r="AR393" s="134"/>
      <c r="AS393" s="135"/>
      <c r="AT393" s="136"/>
      <c r="AU393" s="136"/>
      <c r="AV393" s="136"/>
      <c r="AW393" s="136"/>
      <c r="AX393" s="137"/>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29"/>
      <c r="CU393" s="29"/>
      <c r="CV393" s="29"/>
      <c r="CW393" s="29"/>
      <c r="CX393" s="29"/>
      <c r="CY393" s="29"/>
      <c r="CZ393" s="29"/>
      <c r="DA393" s="29"/>
      <c r="DB393" s="29"/>
      <c r="DC393" s="29"/>
      <c r="DD393" s="29"/>
      <c r="DE393" s="29"/>
      <c r="DF393" s="29"/>
      <c r="DG393" s="29"/>
      <c r="DH393" s="29"/>
      <c r="DI393" s="29"/>
      <c r="DJ393" s="29"/>
      <c r="DK393" s="29"/>
      <c r="DL393" s="29"/>
      <c r="DM393" s="29"/>
      <c r="DN393" s="29"/>
      <c r="DO393" s="29"/>
      <c r="DP393" s="29"/>
      <c r="DQ393" s="29"/>
      <c r="DR393" s="29"/>
      <c r="DS393" s="29"/>
      <c r="DT393" s="29"/>
      <c r="DU393" s="29"/>
      <c r="DV393" s="29"/>
      <c r="DW393" s="29"/>
      <c r="DX393" s="29"/>
      <c r="DY393" s="29"/>
      <c r="DZ393" s="29"/>
      <c r="EA393" s="29"/>
      <c r="EB393" s="29"/>
      <c r="EC393" s="29"/>
      <c r="ED393" s="29"/>
      <c r="EE393" s="29"/>
      <c r="EF393" s="29"/>
      <c r="EG393" s="29"/>
      <c r="EH393" s="29"/>
      <c r="EI393" s="29"/>
      <c r="EJ393" s="29"/>
      <c r="EK393" s="29"/>
      <c r="EL393" s="29"/>
      <c r="EM393" s="29"/>
      <c r="EN393" s="29"/>
      <c r="EO393" s="29"/>
      <c r="EP393" s="29"/>
      <c r="EQ393" s="29"/>
      <c r="ER393" s="29"/>
      <c r="ES393" s="29"/>
      <c r="ET393" s="29"/>
      <c r="EU393" s="29"/>
      <c r="EV393" s="29"/>
      <c r="EW393" s="29"/>
      <c r="EX393" s="29"/>
      <c r="EY393" s="29"/>
      <c r="EZ393" s="29"/>
      <c r="FA393" s="29"/>
      <c r="FB393" s="29"/>
      <c r="FC393" s="29"/>
      <c r="FD393" s="29"/>
      <c r="FE393" s="29"/>
      <c r="FF393" s="29"/>
      <c r="FG393" s="29"/>
      <c r="FH393" s="29"/>
      <c r="FI393" s="29"/>
      <c r="FJ393" s="29"/>
      <c r="FK393" s="29"/>
      <c r="FL393" s="29"/>
      <c r="FM393" s="29"/>
      <c r="FN393" s="29"/>
      <c r="FO393" s="29"/>
      <c r="FP393" s="29"/>
      <c r="FQ393" s="29"/>
      <c r="FR393" s="29"/>
      <c r="FS393" s="29"/>
      <c r="FT393" s="29"/>
      <c r="FU393" s="29"/>
      <c r="FV393" s="29"/>
      <c r="FW393" s="29"/>
      <c r="FX393" s="29"/>
      <c r="FY393" s="29"/>
      <c r="FZ393" s="29"/>
      <c r="GA393" s="29"/>
      <c r="GB393" s="29"/>
      <c r="GC393" s="29"/>
      <c r="GD393" s="29"/>
      <c r="GE393" s="29"/>
      <c r="GF393" s="29"/>
      <c r="GG393" s="29"/>
      <c r="GH393" s="29"/>
      <c r="GI393" s="29"/>
      <c r="GJ393" s="29"/>
      <c r="GK393" s="29"/>
      <c r="GL393" s="29"/>
      <c r="GM393" s="29"/>
      <c r="GN393" s="29"/>
      <c r="GO393" s="29"/>
      <c r="GP393" s="29"/>
      <c r="GQ393" s="29"/>
      <c r="GR393" s="29"/>
      <c r="GS393" s="29"/>
      <c r="GT393" s="29"/>
      <c r="GU393" s="29"/>
      <c r="GV393" s="29"/>
      <c r="GW393" s="29"/>
      <c r="GX393" s="29"/>
      <c r="GY393" s="29"/>
      <c r="GZ393" s="29"/>
      <c r="HA393" s="29"/>
      <c r="HB393" s="29"/>
      <c r="HC393" s="29"/>
      <c r="HD393" s="29"/>
      <c r="HE393" s="29"/>
      <c r="HF393" s="29"/>
      <c r="HG393" s="29"/>
      <c r="HH393" s="29"/>
      <c r="HI393" s="29"/>
      <c r="HJ393" s="29"/>
      <c r="HK393" s="29"/>
      <c r="HL393" s="29"/>
      <c r="HM393" s="29"/>
      <c r="HN393" s="29"/>
      <c r="HO393" s="29"/>
      <c r="HP393" s="29"/>
      <c r="HQ393" s="29"/>
      <c r="HR393" s="29"/>
      <c r="HS393" s="29"/>
      <c r="HT393" s="29"/>
      <c r="HU393" s="29"/>
      <c r="HV393" s="29"/>
      <c r="HW393" s="29"/>
      <c r="HX393" s="29"/>
      <c r="HY393" s="29"/>
      <c r="HZ393" s="29"/>
      <c r="IA393" s="29"/>
      <c r="IB393" s="29"/>
      <c r="IC393" s="29"/>
      <c r="ID393" s="29"/>
      <c r="IE393" s="29"/>
      <c r="IF393" s="29"/>
      <c r="IG393" s="29"/>
      <c r="IH393" s="29"/>
      <c r="II393" s="29"/>
      <c r="IJ393" s="29"/>
      <c r="IK393" s="29"/>
      <c r="IL393" s="29"/>
      <c r="IM393" s="29"/>
      <c r="IN393" s="29"/>
      <c r="IO393" s="29"/>
      <c r="IP393" s="29"/>
      <c r="IQ393" s="29"/>
    </row>
    <row r="394" spans="1:251" s="42" customFormat="1" ht="18.75" customHeight="1" thickBot="1">
      <c r="A394" s="43"/>
      <c r="B394" s="138" t="s">
        <v>244</v>
      </c>
      <c r="C394" s="139"/>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40"/>
      <c r="AA394" s="141">
        <f>SUM($AA$393:$AA$393)</f>
        <v>10848</v>
      </c>
      <c r="AB394" s="142"/>
      <c r="AC394" s="142"/>
      <c r="AD394" s="142"/>
      <c r="AE394" s="142"/>
      <c r="AF394" s="142"/>
      <c r="AG394" s="142"/>
      <c r="AH394" s="142"/>
      <c r="AI394" s="143"/>
      <c r="AJ394" s="141">
        <f>SUM($AJ$393:$AJ$393)</f>
        <v>11142</v>
      </c>
      <c r="AK394" s="142"/>
      <c r="AL394" s="142"/>
      <c r="AM394" s="142"/>
      <c r="AN394" s="142"/>
      <c r="AO394" s="142"/>
      <c r="AP394" s="142"/>
      <c r="AQ394" s="142"/>
      <c r="AR394" s="143"/>
      <c r="AS394" s="144"/>
      <c r="AT394" s="145"/>
      <c r="AU394" s="145"/>
      <c r="AV394" s="145"/>
      <c r="AW394" s="145"/>
      <c r="AX394" s="146"/>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29"/>
      <c r="CU394" s="29"/>
      <c r="CV394" s="29"/>
      <c r="CW394" s="29"/>
      <c r="CX394" s="29"/>
      <c r="CY394" s="29"/>
      <c r="CZ394" s="29"/>
      <c r="DA394" s="29"/>
      <c r="DB394" s="29"/>
      <c r="DC394" s="29"/>
      <c r="DD394" s="29"/>
      <c r="DE394" s="29"/>
      <c r="DF394" s="29"/>
      <c r="DG394" s="29"/>
      <c r="DH394" s="29"/>
      <c r="DI394" s="29"/>
      <c r="DJ394" s="29"/>
      <c r="DK394" s="29"/>
      <c r="DL394" s="29"/>
      <c r="DM394" s="29"/>
      <c r="DN394" s="29"/>
      <c r="DO394" s="29"/>
      <c r="DP394" s="29"/>
      <c r="DQ394" s="29"/>
      <c r="DR394" s="29"/>
      <c r="DS394" s="29"/>
      <c r="DT394" s="29"/>
      <c r="DU394" s="29"/>
      <c r="DV394" s="29"/>
      <c r="DW394" s="29"/>
      <c r="DX394" s="29"/>
      <c r="DY394" s="29"/>
      <c r="DZ394" s="29"/>
      <c r="EA394" s="29"/>
      <c r="EB394" s="29"/>
      <c r="EC394" s="29"/>
      <c r="ED394" s="29"/>
      <c r="EE394" s="29"/>
      <c r="EF394" s="29"/>
      <c r="EG394" s="29"/>
      <c r="EH394" s="29"/>
      <c r="EI394" s="29"/>
      <c r="EJ394" s="29"/>
      <c r="EK394" s="29"/>
      <c r="EL394" s="29"/>
      <c r="EM394" s="29"/>
      <c r="EN394" s="29"/>
      <c r="EO394" s="29"/>
      <c r="EP394" s="29"/>
      <c r="EQ394" s="29"/>
      <c r="ER394" s="29"/>
      <c r="ES394" s="29"/>
      <c r="ET394" s="29"/>
      <c r="EU394" s="29"/>
      <c r="EV394" s="29"/>
      <c r="EW394" s="29"/>
      <c r="EX394" s="29"/>
      <c r="EY394" s="29"/>
      <c r="EZ394" s="29"/>
      <c r="FA394" s="29"/>
      <c r="FB394" s="29"/>
      <c r="FC394" s="29"/>
      <c r="FD394" s="29"/>
      <c r="FE394" s="29"/>
      <c r="FF394" s="29"/>
      <c r="FG394" s="29"/>
      <c r="FH394" s="29"/>
      <c r="FI394" s="29"/>
      <c r="FJ394" s="29"/>
      <c r="FK394" s="29"/>
      <c r="FL394" s="29"/>
      <c r="FM394" s="29"/>
      <c r="FN394" s="29"/>
      <c r="FO394" s="29"/>
      <c r="FP394" s="29"/>
      <c r="FQ394" s="29"/>
      <c r="FR394" s="29"/>
      <c r="FS394" s="29"/>
      <c r="FT394" s="29"/>
      <c r="FU394" s="29"/>
      <c r="FV394" s="29"/>
      <c r="FW394" s="29"/>
      <c r="FX394" s="29"/>
      <c r="FY394" s="29"/>
      <c r="FZ394" s="29"/>
      <c r="GA394" s="29"/>
      <c r="GB394" s="29"/>
      <c r="GC394" s="29"/>
      <c r="GD394" s="29"/>
      <c r="GE394" s="29"/>
      <c r="GF394" s="29"/>
      <c r="GG394" s="29"/>
      <c r="GH394" s="29"/>
      <c r="GI394" s="29"/>
      <c r="GJ394" s="29"/>
      <c r="GK394" s="29"/>
      <c r="GL394" s="29"/>
      <c r="GM394" s="29"/>
      <c r="GN394" s="29"/>
      <c r="GO394" s="29"/>
      <c r="GP394" s="29"/>
      <c r="GQ394" s="29"/>
      <c r="GR394" s="29"/>
      <c r="GS394" s="29"/>
      <c r="GT394" s="29"/>
      <c r="GU394" s="29"/>
      <c r="GV394" s="29"/>
      <c r="GW394" s="29"/>
      <c r="GX394" s="29"/>
      <c r="GY394" s="29"/>
      <c r="GZ394" s="29"/>
      <c r="HA394" s="29"/>
      <c r="HB394" s="29"/>
      <c r="HC394" s="29"/>
      <c r="HD394" s="29"/>
      <c r="HE394" s="29"/>
      <c r="HF394" s="29"/>
      <c r="HG394" s="29"/>
      <c r="HH394" s="29"/>
      <c r="HI394" s="29"/>
      <c r="HJ394" s="29"/>
      <c r="HK394" s="29"/>
      <c r="HL394" s="29"/>
      <c r="HM394" s="29"/>
      <c r="HN394" s="29"/>
      <c r="HO394" s="29"/>
      <c r="HP394" s="29"/>
      <c r="HQ394" s="29"/>
      <c r="HR394" s="29"/>
      <c r="HS394" s="29"/>
      <c r="HT394" s="29"/>
      <c r="HU394" s="29"/>
      <c r="HV394" s="29"/>
      <c r="HW394" s="29"/>
      <c r="HX394" s="29"/>
      <c r="HY394" s="29"/>
      <c r="HZ394" s="29"/>
      <c r="IA394" s="29"/>
      <c r="IB394" s="29"/>
      <c r="IC394" s="29"/>
      <c r="ID394" s="29"/>
      <c r="IE394" s="29"/>
      <c r="IF394" s="29"/>
      <c r="IG394" s="29"/>
      <c r="IH394" s="29"/>
      <c r="II394" s="29"/>
      <c r="IJ394" s="29"/>
      <c r="IK394" s="29"/>
      <c r="IL394" s="29"/>
      <c r="IM394" s="29"/>
      <c r="IN394" s="29"/>
      <c r="IO394" s="29"/>
      <c r="IP394" s="29"/>
      <c r="IQ394" s="29"/>
    </row>
    <row r="396" spans="1:251" ht="18.75">
      <c r="A396" s="28" t="s">
        <v>234</v>
      </c>
      <c r="AW396" s="30"/>
      <c r="AX396" s="31"/>
      <c r="AY396" s="30"/>
    </row>
    <row r="398" spans="1:251" ht="18.75">
      <c r="B398" s="109" t="s">
        <v>0</v>
      </c>
      <c r="C398" s="150"/>
      <c r="D398" s="150"/>
      <c r="E398" s="150"/>
      <c r="F398" s="150"/>
      <c r="G398" s="150"/>
      <c r="H398" s="150"/>
      <c r="I398" s="150"/>
      <c r="J398" s="150"/>
      <c r="K398" s="150"/>
      <c r="L398" s="150"/>
      <c r="M398" s="150"/>
      <c r="N398" s="150"/>
      <c r="O398" s="150"/>
      <c r="P398" s="150"/>
      <c r="Q398" s="150"/>
      <c r="R398" s="150"/>
      <c r="S398" s="150"/>
      <c r="T398" s="150"/>
      <c r="U398" s="150"/>
      <c r="V398" s="150"/>
      <c r="W398" s="150"/>
      <c r="X398" s="150"/>
      <c r="Y398" s="150"/>
      <c r="Z398" s="150"/>
      <c r="AA398" s="150"/>
      <c r="AB398" s="150"/>
      <c r="AC398" s="150"/>
      <c r="AD398" s="150"/>
      <c r="AE398" s="150"/>
      <c r="AF398" s="150"/>
      <c r="AG398" s="150"/>
      <c r="AH398" s="150"/>
      <c r="AI398" s="150"/>
      <c r="AJ398" s="150"/>
      <c r="AK398" s="150"/>
      <c r="AL398" s="150"/>
      <c r="AM398" s="150"/>
      <c r="AN398" s="150"/>
      <c r="AO398" s="150"/>
      <c r="AP398" s="150"/>
      <c r="AQ398" s="150"/>
      <c r="AR398" s="150"/>
      <c r="AS398" s="150"/>
      <c r="AT398" s="150"/>
      <c r="AU398" s="150"/>
      <c r="AV398" s="150"/>
      <c r="AW398" s="150"/>
      <c r="AX398" s="150"/>
    </row>
    <row r="399" spans="1:251">
      <c r="Z399" s="32"/>
      <c r="AD399" s="32"/>
      <c r="AE399" s="32"/>
      <c r="AF399" s="32"/>
      <c r="AG399" s="32"/>
      <c r="AH399" s="32"/>
      <c r="AI399" s="32"/>
      <c r="AO399" s="32"/>
    </row>
    <row r="400" spans="1:251" ht="13.5" thickBot="1">
      <c r="Z400" s="32"/>
      <c r="AD400" s="32"/>
      <c r="AE400" s="32"/>
      <c r="AF400" s="32"/>
      <c r="AG400" s="32"/>
      <c r="AH400" s="32"/>
      <c r="AI400" s="32"/>
      <c r="AO400" s="32"/>
      <c r="DI400" s="26"/>
    </row>
    <row r="401" spans="1:113" ht="24.75" customHeight="1" thickBot="1">
      <c r="B401" s="111" t="s">
        <v>235</v>
      </c>
      <c r="C401" s="112"/>
      <c r="D401" s="112"/>
      <c r="E401" s="112"/>
      <c r="F401" s="112"/>
      <c r="G401" s="112"/>
      <c r="H401" s="113" t="s">
        <v>288</v>
      </c>
      <c r="I401" s="114"/>
      <c r="J401" s="114"/>
      <c r="K401" s="114"/>
      <c r="L401" s="114"/>
      <c r="M401" s="114"/>
      <c r="N401" s="114"/>
      <c r="O401" s="114"/>
      <c r="P401" s="114"/>
      <c r="Q401" s="114"/>
      <c r="R401" s="114"/>
      <c r="S401" s="114"/>
      <c r="T401" s="114"/>
      <c r="U401" s="114"/>
      <c r="V401" s="114"/>
      <c r="W401" s="114"/>
      <c r="X401" s="114"/>
      <c r="Y401" s="114"/>
      <c r="Z401" s="114"/>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c r="AU401" s="114"/>
      <c r="AV401" s="114"/>
      <c r="AW401" s="114"/>
      <c r="AX401" s="115"/>
      <c r="DI401" s="26"/>
    </row>
    <row r="402" spans="1:113" ht="14.25">
      <c r="B402" s="33"/>
      <c r="C402" s="33"/>
      <c r="D402" s="33"/>
      <c r="E402" s="33"/>
      <c r="F402" s="33"/>
      <c r="G402" s="33"/>
      <c r="H402" s="34"/>
      <c r="I402" s="34"/>
      <c r="J402" s="34"/>
      <c r="K402" s="34"/>
      <c r="L402" s="35"/>
      <c r="M402" s="35"/>
      <c r="N402" s="35"/>
      <c r="O402" s="35"/>
      <c r="P402" s="34"/>
      <c r="Q402" s="34"/>
      <c r="R402" s="34"/>
      <c r="S402" s="34"/>
      <c r="T402" s="34"/>
      <c r="U402" s="34"/>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c r="AW402" s="36"/>
      <c r="AX402" s="36"/>
      <c r="DI402" s="26"/>
    </row>
    <row r="403" spans="1:113" ht="15" thickBot="1">
      <c r="A403" s="37"/>
      <c r="B403" s="36" t="s">
        <v>237</v>
      </c>
      <c r="C403" s="34"/>
      <c r="D403" s="34"/>
      <c r="E403" s="34"/>
      <c r="F403" s="34"/>
      <c r="G403" s="34"/>
      <c r="H403" s="34"/>
      <c r="I403" s="34"/>
      <c r="J403" s="34"/>
      <c r="K403" s="34"/>
      <c r="L403" s="35"/>
      <c r="M403" s="35"/>
      <c r="N403" s="35"/>
      <c r="O403" s="35"/>
      <c r="P403" s="34"/>
      <c r="Q403" s="34"/>
      <c r="R403" s="34"/>
      <c r="S403" s="34"/>
      <c r="T403" s="34"/>
      <c r="U403" s="34"/>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c r="AS403" s="36"/>
      <c r="AT403" s="36"/>
      <c r="AU403" s="36"/>
      <c r="AV403" s="36"/>
      <c r="AW403" s="36"/>
      <c r="AX403" s="36"/>
      <c r="DI403" s="26"/>
    </row>
    <row r="404" spans="1:113" ht="14.25">
      <c r="A404" s="34"/>
      <c r="B404" s="38"/>
      <c r="C404" s="33"/>
      <c r="D404" s="33"/>
      <c r="E404" s="33"/>
      <c r="F404" s="33"/>
      <c r="G404" s="33"/>
      <c r="H404" s="33"/>
      <c r="I404" s="33"/>
      <c r="J404" s="33"/>
      <c r="K404" s="33"/>
      <c r="L404" s="39"/>
      <c r="M404" s="39"/>
      <c r="N404" s="39"/>
      <c r="O404" s="39"/>
      <c r="P404" s="33"/>
      <c r="Q404" s="33"/>
      <c r="R404" s="33"/>
      <c r="S404" s="33"/>
      <c r="T404" s="33"/>
      <c r="U404" s="33"/>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1"/>
    </row>
    <row r="405" spans="1:113" ht="12" customHeight="1">
      <c r="A405" s="34"/>
      <c r="B405" s="116" t="s">
        <v>289</v>
      </c>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c r="AB405" s="117"/>
      <c r="AC405" s="117"/>
      <c r="AD405" s="117"/>
      <c r="AE405" s="117"/>
      <c r="AF405" s="117"/>
      <c r="AG405" s="117"/>
      <c r="AH405" s="117"/>
      <c r="AI405" s="117"/>
      <c r="AJ405" s="117"/>
      <c r="AK405" s="117"/>
      <c r="AL405" s="117"/>
      <c r="AM405" s="117"/>
      <c r="AN405" s="117"/>
      <c r="AO405" s="117"/>
      <c r="AP405" s="117"/>
      <c r="AQ405" s="117"/>
      <c r="AR405" s="117"/>
      <c r="AS405" s="117"/>
      <c r="AT405" s="117"/>
      <c r="AU405" s="117"/>
      <c r="AV405" s="117"/>
      <c r="AW405" s="117"/>
      <c r="AX405" s="118"/>
    </row>
    <row r="406" spans="1:113" ht="12" customHeight="1">
      <c r="A406" s="34"/>
      <c r="B406" s="116"/>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c r="AB406" s="117"/>
      <c r="AC406" s="117"/>
      <c r="AD406" s="117"/>
      <c r="AE406" s="117"/>
      <c r="AF406" s="117"/>
      <c r="AG406" s="117"/>
      <c r="AH406" s="117"/>
      <c r="AI406" s="117"/>
      <c r="AJ406" s="117"/>
      <c r="AK406" s="117"/>
      <c r="AL406" s="117"/>
      <c r="AM406" s="117"/>
      <c r="AN406" s="117"/>
      <c r="AO406" s="117"/>
      <c r="AP406" s="117"/>
      <c r="AQ406" s="117"/>
      <c r="AR406" s="117"/>
      <c r="AS406" s="117"/>
      <c r="AT406" s="117"/>
      <c r="AU406" s="117"/>
      <c r="AV406" s="117"/>
      <c r="AW406" s="117"/>
      <c r="AX406" s="118"/>
      <c r="BC406" s="42"/>
    </row>
    <row r="407" spans="1:113" ht="12" customHeight="1">
      <c r="A407" s="34"/>
      <c r="B407" s="116"/>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17"/>
      <c r="AM407" s="117"/>
      <c r="AN407" s="117"/>
      <c r="AO407" s="117"/>
      <c r="AP407" s="117"/>
      <c r="AQ407" s="117"/>
      <c r="AR407" s="117"/>
      <c r="AS407" s="117"/>
      <c r="AT407" s="117"/>
      <c r="AU407" s="117"/>
      <c r="AV407" s="117"/>
      <c r="AW407" s="117"/>
      <c r="AX407" s="118"/>
    </row>
    <row r="408" spans="1:113" ht="12" customHeight="1">
      <c r="A408" s="34"/>
      <c r="B408" s="116"/>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c r="AB408" s="117"/>
      <c r="AC408" s="117"/>
      <c r="AD408" s="117"/>
      <c r="AE408" s="117"/>
      <c r="AF408" s="117"/>
      <c r="AG408" s="117"/>
      <c r="AH408" s="117"/>
      <c r="AI408" s="117"/>
      <c r="AJ408" s="117"/>
      <c r="AK408" s="117"/>
      <c r="AL408" s="117"/>
      <c r="AM408" s="117"/>
      <c r="AN408" s="117"/>
      <c r="AO408" s="117"/>
      <c r="AP408" s="117"/>
      <c r="AQ408" s="117"/>
      <c r="AR408" s="117"/>
      <c r="AS408" s="117"/>
      <c r="AT408" s="117"/>
      <c r="AU408" s="117"/>
      <c r="AV408" s="117"/>
      <c r="AW408" s="117"/>
      <c r="AX408" s="118"/>
    </row>
    <row r="409" spans="1:113" ht="12" customHeight="1">
      <c r="A409" s="34"/>
      <c r="B409" s="116"/>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8"/>
    </row>
    <row r="410" spans="1:113" ht="15" thickBot="1">
      <c r="A410" s="43"/>
      <c r="B410" s="44"/>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6"/>
    </row>
    <row r="411" spans="1:113">
      <c r="B411" s="47"/>
    </row>
    <row r="412" spans="1:113" ht="15" thickBot="1">
      <c r="A412" s="37"/>
      <c r="B412" s="36" t="s">
        <v>238</v>
      </c>
      <c r="C412" s="34"/>
      <c r="D412" s="34"/>
      <c r="E412" s="34"/>
      <c r="F412" s="34"/>
      <c r="G412" s="34"/>
      <c r="H412" s="34"/>
      <c r="I412" s="34"/>
      <c r="J412" s="34"/>
      <c r="K412" s="34"/>
      <c r="L412" s="35"/>
      <c r="M412" s="35"/>
      <c r="N412" s="35"/>
      <c r="O412" s="35"/>
      <c r="P412" s="34"/>
      <c r="Q412" s="34"/>
      <c r="R412" s="34"/>
      <c r="S412" s="34"/>
      <c r="T412" s="34"/>
      <c r="U412" s="34"/>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c r="AS412" s="36"/>
      <c r="AT412" s="36"/>
      <c r="AU412" s="36"/>
      <c r="AV412" s="36"/>
      <c r="AW412" s="36"/>
      <c r="AX412" s="36"/>
      <c r="DI412" s="26"/>
    </row>
    <row r="413" spans="1:113" ht="14.25">
      <c r="A413" s="34"/>
      <c r="B413" s="38"/>
      <c r="C413" s="33"/>
      <c r="D413" s="33"/>
      <c r="E413" s="33"/>
      <c r="F413" s="33"/>
      <c r="G413" s="33"/>
      <c r="H413" s="33"/>
      <c r="I413" s="33"/>
      <c r="J413" s="33"/>
      <c r="K413" s="33"/>
      <c r="L413" s="39"/>
      <c r="M413" s="39"/>
      <c r="N413" s="39"/>
      <c r="O413" s="39"/>
      <c r="P413" s="33"/>
      <c r="Q413" s="33"/>
      <c r="R413" s="33"/>
      <c r="S413" s="33"/>
      <c r="T413" s="33"/>
      <c r="U413" s="33"/>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1"/>
    </row>
    <row r="414" spans="1:113" ht="12" customHeight="1">
      <c r="A414" s="34"/>
      <c r="B414" s="116" t="s">
        <v>290</v>
      </c>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c r="AM414" s="117"/>
      <c r="AN414" s="117"/>
      <c r="AO414" s="117"/>
      <c r="AP414" s="117"/>
      <c r="AQ414" s="117"/>
      <c r="AR414" s="117"/>
      <c r="AS414" s="117"/>
      <c r="AT414" s="117"/>
      <c r="AU414" s="117"/>
      <c r="AV414" s="117"/>
      <c r="AW414" s="117"/>
      <c r="AX414" s="118"/>
    </row>
    <row r="415" spans="1:113" ht="12" customHeight="1">
      <c r="A415" s="34"/>
      <c r="B415" s="116"/>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c r="AB415" s="117"/>
      <c r="AC415" s="117"/>
      <c r="AD415" s="117"/>
      <c r="AE415" s="117"/>
      <c r="AF415" s="117"/>
      <c r="AG415" s="117"/>
      <c r="AH415" s="117"/>
      <c r="AI415" s="117"/>
      <c r="AJ415" s="117"/>
      <c r="AK415" s="117"/>
      <c r="AL415" s="117"/>
      <c r="AM415" s="117"/>
      <c r="AN415" s="117"/>
      <c r="AO415" s="117"/>
      <c r="AP415" s="117"/>
      <c r="AQ415" s="117"/>
      <c r="AR415" s="117"/>
      <c r="AS415" s="117"/>
      <c r="AT415" s="117"/>
      <c r="AU415" s="117"/>
      <c r="AV415" s="117"/>
      <c r="AW415" s="117"/>
      <c r="AX415" s="118"/>
      <c r="BC415" s="42"/>
    </row>
    <row r="416" spans="1:113" ht="12" customHeight="1">
      <c r="A416" s="34"/>
      <c r="B416" s="116"/>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c r="AB416" s="117"/>
      <c r="AC416" s="117"/>
      <c r="AD416" s="117"/>
      <c r="AE416" s="117"/>
      <c r="AF416" s="117"/>
      <c r="AG416" s="117"/>
      <c r="AH416" s="117"/>
      <c r="AI416" s="117"/>
      <c r="AJ416" s="117"/>
      <c r="AK416" s="117"/>
      <c r="AL416" s="117"/>
      <c r="AM416" s="117"/>
      <c r="AN416" s="117"/>
      <c r="AO416" s="117"/>
      <c r="AP416" s="117"/>
      <c r="AQ416" s="117"/>
      <c r="AR416" s="117"/>
      <c r="AS416" s="117"/>
      <c r="AT416" s="117"/>
      <c r="AU416" s="117"/>
      <c r="AV416" s="117"/>
      <c r="AW416" s="117"/>
      <c r="AX416" s="118"/>
    </row>
    <row r="417" spans="1:251" ht="12" customHeight="1">
      <c r="A417" s="34"/>
      <c r="B417" s="116"/>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c r="AM417" s="117"/>
      <c r="AN417" s="117"/>
      <c r="AO417" s="117"/>
      <c r="AP417" s="117"/>
      <c r="AQ417" s="117"/>
      <c r="AR417" s="117"/>
      <c r="AS417" s="117"/>
      <c r="AT417" s="117"/>
      <c r="AU417" s="117"/>
      <c r="AV417" s="117"/>
      <c r="AW417" s="117"/>
      <c r="AX417" s="118"/>
    </row>
    <row r="418" spans="1:251" ht="12" customHeight="1">
      <c r="A418" s="34"/>
      <c r="B418" s="116"/>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c r="AB418" s="117"/>
      <c r="AC418" s="117"/>
      <c r="AD418" s="117"/>
      <c r="AE418" s="117"/>
      <c r="AF418" s="117"/>
      <c r="AG418" s="117"/>
      <c r="AH418" s="117"/>
      <c r="AI418" s="117"/>
      <c r="AJ418" s="117"/>
      <c r="AK418" s="117"/>
      <c r="AL418" s="117"/>
      <c r="AM418" s="117"/>
      <c r="AN418" s="117"/>
      <c r="AO418" s="117"/>
      <c r="AP418" s="117"/>
      <c r="AQ418" s="117"/>
      <c r="AR418" s="117"/>
      <c r="AS418" s="117"/>
      <c r="AT418" s="117"/>
      <c r="AU418" s="117"/>
      <c r="AV418" s="117"/>
      <c r="AW418" s="117"/>
      <c r="AX418" s="118"/>
    </row>
    <row r="419" spans="1:251" ht="15" thickBot="1">
      <c r="A419" s="43"/>
      <c r="B419" s="44"/>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c r="AS419" s="45"/>
      <c r="AT419" s="45"/>
      <c r="AU419" s="45"/>
      <c r="AV419" s="45"/>
      <c r="AW419" s="45"/>
      <c r="AX419" s="46"/>
    </row>
    <row r="420" spans="1:251">
      <c r="B420" s="47"/>
    </row>
    <row r="421" spans="1:251" ht="14.25">
      <c r="B421" s="36" t="s">
        <v>240</v>
      </c>
      <c r="C421" s="34"/>
      <c r="D421" s="34"/>
      <c r="E421" s="34"/>
      <c r="F421" s="34"/>
      <c r="G421" s="34"/>
      <c r="H421" s="34"/>
      <c r="I421" s="34"/>
      <c r="J421" s="34"/>
      <c r="K421" s="34"/>
      <c r="L421" s="35"/>
      <c r="M421" s="35"/>
      <c r="N421" s="35"/>
      <c r="O421" s="35"/>
      <c r="P421" s="34"/>
      <c r="Q421" s="34"/>
      <c r="R421" s="34"/>
      <c r="S421" s="34"/>
      <c r="T421" s="34"/>
      <c r="U421" s="34"/>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c r="AR421" s="36"/>
      <c r="AS421" s="36"/>
      <c r="AT421" s="36"/>
      <c r="AU421" s="36"/>
      <c r="AV421" s="36"/>
      <c r="AW421" s="36"/>
      <c r="AX421" s="36"/>
    </row>
    <row r="422" spans="1:251" ht="15" thickBot="1">
      <c r="B422" s="34"/>
      <c r="C422" s="34"/>
      <c r="D422" s="34"/>
      <c r="E422" s="34"/>
      <c r="F422" s="34"/>
      <c r="G422" s="34"/>
      <c r="H422" s="34"/>
      <c r="I422" s="34"/>
      <c r="J422" s="34"/>
      <c r="K422" s="34"/>
      <c r="L422" s="35"/>
      <c r="M422" s="35"/>
      <c r="N422" s="35"/>
      <c r="O422" s="35"/>
      <c r="P422" s="34"/>
      <c r="Q422" s="34"/>
      <c r="R422" s="34"/>
      <c r="S422" s="34"/>
      <c r="T422" s="34"/>
      <c r="U422" s="34"/>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c r="AR422" s="36"/>
      <c r="AS422" s="36"/>
      <c r="AT422" s="36"/>
      <c r="AU422" s="36"/>
      <c r="AV422" s="36"/>
      <c r="AW422" s="36"/>
      <c r="AX422" s="48" t="s">
        <v>241</v>
      </c>
    </row>
    <row r="423" spans="1:251" s="42" customFormat="1" ht="13.5" customHeight="1">
      <c r="A423" s="34"/>
      <c r="B423" s="119" t="s">
        <v>242</v>
      </c>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1"/>
      <c r="AA423" s="125" t="s">
        <v>1062</v>
      </c>
      <c r="AB423" s="120"/>
      <c r="AC423" s="120"/>
      <c r="AD423" s="120"/>
      <c r="AE423" s="120"/>
      <c r="AF423" s="120"/>
      <c r="AG423" s="120"/>
      <c r="AH423" s="120"/>
      <c r="AI423" s="121"/>
      <c r="AJ423" s="125" t="s">
        <v>1063</v>
      </c>
      <c r="AK423" s="120"/>
      <c r="AL423" s="120"/>
      <c r="AM423" s="120"/>
      <c r="AN423" s="120"/>
      <c r="AO423" s="120"/>
      <c r="AP423" s="120"/>
      <c r="AQ423" s="120"/>
      <c r="AR423" s="121"/>
      <c r="AS423" s="125" t="s">
        <v>243</v>
      </c>
      <c r="AT423" s="120"/>
      <c r="AU423" s="120"/>
      <c r="AV423" s="120"/>
      <c r="AW423" s="120"/>
      <c r="AX423" s="127"/>
      <c r="AY423" s="29"/>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c r="BX423" s="29"/>
      <c r="BY423" s="29"/>
      <c r="BZ423" s="29"/>
      <c r="CA423" s="29"/>
      <c r="CB423" s="29"/>
      <c r="CC423" s="29"/>
      <c r="CD423" s="29"/>
      <c r="CE423" s="29"/>
      <c r="CF423" s="29"/>
      <c r="CG423" s="29"/>
      <c r="CH423" s="29"/>
      <c r="CI423" s="29"/>
      <c r="CJ423" s="29"/>
      <c r="CK423" s="29"/>
      <c r="CL423" s="29"/>
      <c r="CM423" s="29"/>
      <c r="CN423" s="29"/>
      <c r="CO423" s="29"/>
      <c r="CP423" s="29"/>
      <c r="CQ423" s="29"/>
      <c r="CR423" s="29"/>
      <c r="CS423" s="29"/>
      <c r="CT423" s="29"/>
      <c r="CU423" s="29"/>
      <c r="CV423" s="29"/>
      <c r="CW423" s="29"/>
      <c r="CX423" s="29"/>
      <c r="CY423" s="29"/>
      <c r="CZ423" s="29"/>
      <c r="DA423" s="29"/>
      <c r="DB423" s="29"/>
      <c r="DC423" s="29"/>
      <c r="DD423" s="29"/>
      <c r="DE423" s="29"/>
      <c r="DF423" s="29"/>
      <c r="DG423" s="29"/>
      <c r="DH423" s="29"/>
      <c r="DI423" s="29"/>
      <c r="DJ423" s="29"/>
      <c r="DK423" s="29"/>
      <c r="DL423" s="29"/>
      <c r="DM423" s="29"/>
      <c r="DN423" s="29"/>
      <c r="DO423" s="29"/>
      <c r="DP423" s="29"/>
      <c r="DQ423" s="29"/>
      <c r="DR423" s="29"/>
      <c r="DS423" s="29"/>
      <c r="DT423" s="29"/>
      <c r="DU423" s="29"/>
      <c r="DV423" s="29"/>
      <c r="DW423" s="29"/>
      <c r="DX423" s="29"/>
      <c r="DY423" s="29"/>
      <c r="DZ423" s="29"/>
      <c r="EA423" s="29"/>
      <c r="EB423" s="29"/>
      <c r="EC423" s="29"/>
      <c r="ED423" s="29"/>
      <c r="EE423" s="29"/>
      <c r="EF423" s="29"/>
      <c r="EG423" s="29"/>
      <c r="EH423" s="29"/>
      <c r="EI423" s="29"/>
      <c r="EJ423" s="29"/>
      <c r="EK423" s="29"/>
      <c r="EL423" s="29"/>
      <c r="EM423" s="29"/>
      <c r="EN423" s="29"/>
      <c r="EO423" s="29"/>
      <c r="EP423" s="29"/>
      <c r="EQ423" s="29"/>
      <c r="ER423" s="29"/>
      <c r="ES423" s="29"/>
      <c r="ET423" s="29"/>
      <c r="EU423" s="29"/>
      <c r="EV423" s="29"/>
      <c r="EW423" s="29"/>
      <c r="EX423" s="29"/>
      <c r="EY423" s="29"/>
      <c r="EZ423" s="29"/>
      <c r="FA423" s="29"/>
      <c r="FB423" s="29"/>
      <c r="FC423" s="29"/>
      <c r="FD423" s="29"/>
      <c r="FE423" s="29"/>
      <c r="FF423" s="29"/>
      <c r="FG423" s="29"/>
      <c r="FH423" s="29"/>
      <c r="FI423" s="29"/>
      <c r="FJ423" s="29"/>
      <c r="FK423" s="29"/>
      <c r="FL423" s="29"/>
      <c r="FM423" s="29"/>
      <c r="FN423" s="29"/>
      <c r="FO423" s="29"/>
      <c r="FP423" s="29"/>
      <c r="FQ423" s="29"/>
      <c r="FR423" s="29"/>
      <c r="FS423" s="29"/>
      <c r="FT423" s="29"/>
      <c r="FU423" s="29"/>
      <c r="FV423" s="29"/>
      <c r="FW423" s="29"/>
      <c r="FX423" s="29"/>
      <c r="FY423" s="29"/>
      <c r="FZ423" s="29"/>
      <c r="GA423" s="29"/>
      <c r="GB423" s="29"/>
      <c r="GC423" s="29"/>
      <c r="GD423" s="29"/>
      <c r="GE423" s="29"/>
      <c r="GF423" s="29"/>
      <c r="GG423" s="29"/>
      <c r="GH423" s="29"/>
      <c r="GI423" s="29"/>
      <c r="GJ423" s="29"/>
      <c r="GK423" s="29"/>
      <c r="GL423" s="29"/>
      <c r="GM423" s="29"/>
      <c r="GN423" s="29"/>
      <c r="GO423" s="29"/>
      <c r="GP423" s="29"/>
      <c r="GQ423" s="29"/>
      <c r="GR423" s="29"/>
      <c r="GS423" s="29"/>
      <c r="GT423" s="29"/>
      <c r="GU423" s="29"/>
      <c r="GV423" s="29"/>
      <c r="GW423" s="29"/>
      <c r="GX423" s="29"/>
      <c r="GY423" s="29"/>
      <c r="GZ423" s="29"/>
      <c r="HA423" s="29"/>
      <c r="HB423" s="29"/>
      <c r="HC423" s="29"/>
      <c r="HD423" s="29"/>
      <c r="HE423" s="29"/>
      <c r="HF423" s="29"/>
      <c r="HG423" s="29"/>
      <c r="HH423" s="29"/>
      <c r="HI423" s="29"/>
      <c r="HJ423" s="29"/>
      <c r="HK423" s="29"/>
      <c r="HL423" s="29"/>
      <c r="HM423" s="29"/>
      <c r="HN423" s="29"/>
      <c r="HO423" s="29"/>
      <c r="HP423" s="29"/>
      <c r="HQ423" s="29"/>
      <c r="HR423" s="29"/>
      <c r="HS423" s="29"/>
      <c r="HT423" s="29"/>
      <c r="HU423" s="29"/>
      <c r="HV423" s="29"/>
      <c r="HW423" s="29"/>
      <c r="HX423" s="29"/>
      <c r="HY423" s="29"/>
      <c r="HZ423" s="29"/>
      <c r="IA423" s="29"/>
      <c r="IB423" s="29"/>
      <c r="IC423" s="29"/>
      <c r="ID423" s="29"/>
      <c r="IE423" s="29"/>
      <c r="IF423" s="29"/>
      <c r="IG423" s="29"/>
      <c r="IH423" s="29"/>
      <c r="II423" s="29"/>
      <c r="IJ423" s="29"/>
      <c r="IK423" s="29"/>
      <c r="IL423" s="29"/>
      <c r="IM423" s="29"/>
      <c r="IN423" s="29"/>
      <c r="IO423" s="29"/>
      <c r="IP423" s="29"/>
      <c r="IQ423" s="29"/>
    </row>
    <row r="424" spans="1:251" s="42" customFormat="1" ht="13.5">
      <c r="A424" s="34"/>
      <c r="B424" s="122"/>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4"/>
      <c r="AA424" s="126"/>
      <c r="AB424" s="123"/>
      <c r="AC424" s="123"/>
      <c r="AD424" s="123"/>
      <c r="AE424" s="123"/>
      <c r="AF424" s="123"/>
      <c r="AG424" s="123"/>
      <c r="AH424" s="123"/>
      <c r="AI424" s="124"/>
      <c r="AJ424" s="126"/>
      <c r="AK424" s="123"/>
      <c r="AL424" s="123"/>
      <c r="AM424" s="123"/>
      <c r="AN424" s="123"/>
      <c r="AO424" s="123"/>
      <c r="AP424" s="123"/>
      <c r="AQ424" s="123"/>
      <c r="AR424" s="124"/>
      <c r="AS424" s="126"/>
      <c r="AT424" s="123"/>
      <c r="AU424" s="123"/>
      <c r="AV424" s="123"/>
      <c r="AW424" s="123"/>
      <c r="AX424" s="128"/>
      <c r="AY424" s="29"/>
      <c r="AZ424" s="29"/>
      <c r="BA424" s="29"/>
      <c r="BB424" s="65"/>
      <c r="BC424" s="4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29"/>
      <c r="CS424" s="29"/>
      <c r="CT424" s="29"/>
      <c r="CU424" s="29"/>
      <c r="CV424" s="29"/>
      <c r="CW424" s="29"/>
      <c r="CX424" s="29"/>
      <c r="CY424" s="29"/>
      <c r="CZ424" s="29"/>
      <c r="DA424" s="29"/>
      <c r="DB424" s="29"/>
      <c r="DC424" s="29"/>
      <c r="DD424" s="29"/>
      <c r="DE424" s="29"/>
      <c r="DF424" s="29"/>
      <c r="DG424" s="29"/>
      <c r="DH424" s="29"/>
      <c r="DI424" s="29"/>
      <c r="DJ424" s="29"/>
      <c r="DK424" s="29"/>
      <c r="DL424" s="29"/>
      <c r="DM424" s="29"/>
      <c r="DN424" s="29"/>
      <c r="DO424" s="29"/>
      <c r="DP424" s="29"/>
      <c r="DQ424" s="29"/>
      <c r="DR424" s="29"/>
      <c r="DS424" s="29"/>
      <c r="DT424" s="29"/>
      <c r="DU424" s="29"/>
      <c r="DV424" s="29"/>
      <c r="DW424" s="29"/>
      <c r="DX424" s="29"/>
      <c r="DY424" s="29"/>
      <c r="DZ424" s="29"/>
      <c r="EA424" s="29"/>
      <c r="EB424" s="29"/>
      <c r="EC424" s="29"/>
      <c r="ED424" s="29"/>
      <c r="EE424" s="29"/>
      <c r="EF424" s="29"/>
      <c r="EG424" s="29"/>
      <c r="EH424" s="29"/>
      <c r="EI424" s="29"/>
      <c r="EJ424" s="29"/>
      <c r="EK424" s="29"/>
      <c r="EL424" s="29"/>
      <c r="EM424" s="29"/>
      <c r="EN424" s="29"/>
      <c r="EO424" s="29"/>
      <c r="EP424" s="29"/>
      <c r="EQ424" s="29"/>
      <c r="ER424" s="29"/>
      <c r="ES424" s="29"/>
      <c r="ET424" s="29"/>
      <c r="EU424" s="29"/>
      <c r="EV424" s="29"/>
      <c r="EW424" s="29"/>
      <c r="EX424" s="29"/>
      <c r="EY424" s="29"/>
      <c r="EZ424" s="29"/>
      <c r="FA424" s="29"/>
      <c r="FB424" s="29"/>
      <c r="FC424" s="29"/>
      <c r="FD424" s="29"/>
      <c r="FE424" s="29"/>
      <c r="FF424" s="29"/>
      <c r="FG424" s="29"/>
      <c r="FH424" s="29"/>
      <c r="FI424" s="29"/>
      <c r="FJ424" s="29"/>
      <c r="FK424" s="29"/>
      <c r="FL424" s="29"/>
      <c r="FM424" s="29"/>
      <c r="FN424" s="29"/>
      <c r="FO424" s="29"/>
      <c r="FP424" s="29"/>
      <c r="FQ424" s="29"/>
      <c r="FR424" s="29"/>
      <c r="FS424" s="29"/>
      <c r="FT424" s="29"/>
      <c r="FU424" s="29"/>
      <c r="FV424" s="29"/>
      <c r="FW424" s="29"/>
      <c r="FX424" s="29"/>
      <c r="FY424" s="29"/>
      <c r="FZ424" s="29"/>
      <c r="GA424" s="29"/>
      <c r="GB424" s="29"/>
      <c r="GC424" s="29"/>
      <c r="GD424" s="29"/>
      <c r="GE424" s="29"/>
      <c r="GF424" s="29"/>
      <c r="GG424" s="29"/>
      <c r="GH424" s="29"/>
      <c r="GI424" s="29"/>
      <c r="GJ424" s="29"/>
      <c r="GK424" s="29"/>
      <c r="GL424" s="29"/>
      <c r="GM424" s="29"/>
      <c r="GN424" s="29"/>
      <c r="GO424" s="29"/>
      <c r="GP424" s="29"/>
      <c r="GQ424" s="29"/>
      <c r="GR424" s="29"/>
      <c r="GS424" s="29"/>
      <c r="GT424" s="29"/>
      <c r="GU424" s="29"/>
      <c r="GV424" s="29"/>
      <c r="GW424" s="29"/>
      <c r="GX424" s="29"/>
      <c r="GY424" s="29"/>
      <c r="GZ424" s="29"/>
      <c r="HA424" s="29"/>
      <c r="HB424" s="29"/>
      <c r="HC424" s="29"/>
      <c r="HD424" s="29"/>
      <c r="HE424" s="29"/>
      <c r="HF424" s="29"/>
      <c r="HG424" s="29"/>
      <c r="HH424" s="29"/>
      <c r="HI424" s="29"/>
      <c r="HJ424" s="29"/>
      <c r="HK424" s="29"/>
      <c r="HL424" s="29"/>
      <c r="HM424" s="29"/>
      <c r="HN424" s="29"/>
      <c r="HO424" s="29"/>
      <c r="HP424" s="29"/>
      <c r="HQ424" s="29"/>
      <c r="HR424" s="29"/>
      <c r="HS424" s="29"/>
      <c r="HT424" s="29"/>
      <c r="HU424" s="29"/>
      <c r="HV424" s="29"/>
      <c r="HW424" s="29"/>
      <c r="HX424" s="29"/>
      <c r="HY424" s="29"/>
      <c r="HZ424" s="29"/>
      <c r="IA424" s="29"/>
      <c r="IB424" s="29"/>
      <c r="IC424" s="29"/>
      <c r="ID424" s="29"/>
      <c r="IE424" s="29"/>
      <c r="IF424" s="29"/>
      <c r="IG424" s="29"/>
      <c r="IH424" s="29"/>
      <c r="II424" s="29"/>
      <c r="IJ424" s="29"/>
      <c r="IK424" s="29"/>
      <c r="IL424" s="29"/>
      <c r="IM424" s="29"/>
      <c r="IN424" s="29"/>
      <c r="IO424" s="29"/>
      <c r="IP424" s="29"/>
      <c r="IQ424" s="29"/>
    </row>
    <row r="425" spans="1:251" s="42" customFormat="1" ht="18.75" customHeight="1">
      <c r="A425" s="34"/>
      <c r="B425" s="50"/>
      <c r="C425" s="129" t="s">
        <v>291</v>
      </c>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8"/>
      <c r="AA425" s="132">
        <v>7500</v>
      </c>
      <c r="AB425" s="133"/>
      <c r="AC425" s="133"/>
      <c r="AD425" s="133"/>
      <c r="AE425" s="133"/>
      <c r="AF425" s="133"/>
      <c r="AG425" s="133"/>
      <c r="AH425" s="133"/>
      <c r="AI425" s="134"/>
      <c r="AJ425" s="132">
        <v>7500</v>
      </c>
      <c r="AK425" s="133"/>
      <c r="AL425" s="133"/>
      <c r="AM425" s="133"/>
      <c r="AN425" s="133"/>
      <c r="AO425" s="133"/>
      <c r="AP425" s="133"/>
      <c r="AQ425" s="133"/>
      <c r="AR425" s="134"/>
      <c r="AS425" s="135"/>
      <c r="AT425" s="136"/>
      <c r="AU425" s="136"/>
      <c r="AV425" s="136"/>
      <c r="AW425" s="136"/>
      <c r="AX425" s="137"/>
      <c r="AY425" s="29"/>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c r="BX425" s="29"/>
      <c r="BY425" s="29"/>
      <c r="BZ425" s="29"/>
      <c r="CA425" s="29"/>
      <c r="CB425" s="29"/>
      <c r="CC425" s="29"/>
      <c r="CD425" s="29"/>
      <c r="CE425" s="29"/>
      <c r="CF425" s="29"/>
      <c r="CG425" s="29"/>
      <c r="CH425" s="29"/>
      <c r="CI425" s="29"/>
      <c r="CJ425" s="29"/>
      <c r="CK425" s="29"/>
      <c r="CL425" s="29"/>
      <c r="CM425" s="29"/>
      <c r="CN425" s="29"/>
      <c r="CO425" s="29"/>
      <c r="CP425" s="29"/>
      <c r="CQ425" s="29"/>
      <c r="CR425" s="29"/>
      <c r="CS425" s="29"/>
      <c r="CT425" s="29"/>
      <c r="CU425" s="29"/>
      <c r="CV425" s="29"/>
      <c r="CW425" s="29"/>
      <c r="CX425" s="29"/>
      <c r="CY425" s="29"/>
      <c r="CZ425" s="29"/>
      <c r="DA425" s="29"/>
      <c r="DB425" s="29"/>
      <c r="DC425" s="29"/>
      <c r="DD425" s="29"/>
      <c r="DE425" s="29"/>
      <c r="DF425" s="29"/>
      <c r="DG425" s="29"/>
      <c r="DH425" s="29"/>
      <c r="DI425" s="29"/>
      <c r="DJ425" s="29"/>
      <c r="DK425" s="29"/>
      <c r="DL425" s="29"/>
      <c r="DM425" s="29"/>
      <c r="DN425" s="29"/>
      <c r="DO425" s="29"/>
      <c r="DP425" s="29"/>
      <c r="DQ425" s="29"/>
      <c r="DR425" s="29"/>
      <c r="DS425" s="29"/>
      <c r="DT425" s="29"/>
      <c r="DU425" s="29"/>
      <c r="DV425" s="29"/>
      <c r="DW425" s="29"/>
      <c r="DX425" s="29"/>
      <c r="DY425" s="29"/>
      <c r="DZ425" s="29"/>
      <c r="EA425" s="29"/>
      <c r="EB425" s="29"/>
      <c r="EC425" s="29"/>
      <c r="ED425" s="29"/>
      <c r="EE425" s="29"/>
      <c r="EF425" s="29"/>
      <c r="EG425" s="29"/>
      <c r="EH425" s="29"/>
      <c r="EI425" s="29"/>
      <c r="EJ425" s="29"/>
      <c r="EK425" s="29"/>
      <c r="EL425" s="29"/>
      <c r="EM425" s="29"/>
      <c r="EN425" s="29"/>
      <c r="EO425" s="29"/>
      <c r="EP425" s="29"/>
      <c r="EQ425" s="29"/>
      <c r="ER425" s="29"/>
      <c r="ES425" s="29"/>
      <c r="ET425" s="29"/>
      <c r="EU425" s="29"/>
      <c r="EV425" s="29"/>
      <c r="EW425" s="29"/>
      <c r="EX425" s="29"/>
      <c r="EY425" s="29"/>
      <c r="EZ425" s="29"/>
      <c r="FA425" s="29"/>
      <c r="FB425" s="29"/>
      <c r="FC425" s="29"/>
      <c r="FD425" s="29"/>
      <c r="FE425" s="29"/>
      <c r="FF425" s="29"/>
      <c r="FG425" s="29"/>
      <c r="FH425" s="29"/>
      <c r="FI425" s="29"/>
      <c r="FJ425" s="29"/>
      <c r="FK425" s="29"/>
      <c r="FL425" s="29"/>
      <c r="FM425" s="29"/>
      <c r="FN425" s="29"/>
      <c r="FO425" s="29"/>
      <c r="FP425" s="29"/>
      <c r="FQ425" s="29"/>
      <c r="FR425" s="29"/>
      <c r="FS425" s="29"/>
      <c r="FT425" s="29"/>
      <c r="FU425" s="29"/>
      <c r="FV425" s="29"/>
      <c r="FW425" s="29"/>
      <c r="FX425" s="29"/>
      <c r="FY425" s="29"/>
      <c r="FZ425" s="29"/>
      <c r="GA425" s="29"/>
      <c r="GB425" s="29"/>
      <c r="GC425" s="29"/>
      <c r="GD425" s="29"/>
      <c r="GE425" s="29"/>
      <c r="GF425" s="29"/>
      <c r="GG425" s="29"/>
      <c r="GH425" s="29"/>
      <c r="GI425" s="29"/>
      <c r="GJ425" s="29"/>
      <c r="GK425" s="29"/>
      <c r="GL425" s="29"/>
      <c r="GM425" s="29"/>
      <c r="GN425" s="29"/>
      <c r="GO425" s="29"/>
      <c r="GP425" s="29"/>
      <c r="GQ425" s="29"/>
      <c r="GR425" s="29"/>
      <c r="GS425" s="29"/>
      <c r="GT425" s="29"/>
      <c r="GU425" s="29"/>
      <c r="GV425" s="29"/>
      <c r="GW425" s="29"/>
      <c r="GX425" s="29"/>
      <c r="GY425" s="29"/>
      <c r="GZ425" s="29"/>
      <c r="HA425" s="29"/>
      <c r="HB425" s="29"/>
      <c r="HC425" s="29"/>
      <c r="HD425" s="29"/>
      <c r="HE425" s="29"/>
      <c r="HF425" s="29"/>
      <c r="HG425" s="29"/>
      <c r="HH425" s="29"/>
      <c r="HI425" s="29"/>
      <c r="HJ425" s="29"/>
      <c r="HK425" s="29"/>
      <c r="HL425" s="29"/>
      <c r="HM425" s="29"/>
      <c r="HN425" s="29"/>
      <c r="HO425" s="29"/>
      <c r="HP425" s="29"/>
      <c r="HQ425" s="29"/>
      <c r="HR425" s="29"/>
      <c r="HS425" s="29"/>
      <c r="HT425" s="29"/>
      <c r="HU425" s="29"/>
      <c r="HV425" s="29"/>
      <c r="HW425" s="29"/>
      <c r="HX425" s="29"/>
      <c r="HY425" s="29"/>
      <c r="HZ425" s="29"/>
      <c r="IA425" s="29"/>
      <c r="IB425" s="29"/>
      <c r="IC425" s="29"/>
      <c r="ID425" s="29"/>
      <c r="IE425" s="29"/>
      <c r="IF425" s="29"/>
      <c r="IG425" s="29"/>
      <c r="IH425" s="29"/>
      <c r="II425" s="29"/>
      <c r="IJ425" s="29"/>
      <c r="IK425" s="29"/>
      <c r="IL425" s="29"/>
      <c r="IM425" s="29"/>
      <c r="IN425" s="29"/>
      <c r="IO425" s="29"/>
      <c r="IP425" s="29"/>
      <c r="IQ425" s="29"/>
    </row>
    <row r="426" spans="1:251" s="42" customFormat="1" ht="18.75" customHeight="1" thickBot="1">
      <c r="A426" s="43"/>
      <c r="B426" s="138" t="s">
        <v>244</v>
      </c>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40"/>
      <c r="AA426" s="141">
        <f>SUM($AA$425:$AA$425)</f>
        <v>7500</v>
      </c>
      <c r="AB426" s="142"/>
      <c r="AC426" s="142"/>
      <c r="AD426" s="142"/>
      <c r="AE426" s="142"/>
      <c r="AF426" s="142"/>
      <c r="AG426" s="142"/>
      <c r="AH426" s="142"/>
      <c r="AI426" s="143"/>
      <c r="AJ426" s="141">
        <f>SUM($AJ$425:$AJ$425)</f>
        <v>7500</v>
      </c>
      <c r="AK426" s="142"/>
      <c r="AL426" s="142"/>
      <c r="AM426" s="142"/>
      <c r="AN426" s="142"/>
      <c r="AO426" s="142"/>
      <c r="AP426" s="142"/>
      <c r="AQ426" s="142"/>
      <c r="AR426" s="143"/>
      <c r="AS426" s="144"/>
      <c r="AT426" s="145"/>
      <c r="AU426" s="145"/>
      <c r="AV426" s="145"/>
      <c r="AW426" s="145"/>
      <c r="AX426" s="146"/>
      <c r="AY426" s="29"/>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c r="BX426" s="29"/>
      <c r="BY426" s="29"/>
      <c r="BZ426" s="29"/>
      <c r="CA426" s="29"/>
      <c r="CB426" s="29"/>
      <c r="CC426" s="29"/>
      <c r="CD426" s="29"/>
      <c r="CE426" s="29"/>
      <c r="CF426" s="29"/>
      <c r="CG426" s="29"/>
      <c r="CH426" s="29"/>
      <c r="CI426" s="29"/>
      <c r="CJ426" s="29"/>
      <c r="CK426" s="29"/>
      <c r="CL426" s="29"/>
      <c r="CM426" s="29"/>
      <c r="CN426" s="29"/>
      <c r="CO426" s="29"/>
      <c r="CP426" s="29"/>
      <c r="CQ426" s="29"/>
      <c r="CR426" s="29"/>
      <c r="CS426" s="29"/>
      <c r="CT426" s="29"/>
      <c r="CU426" s="29"/>
      <c r="CV426" s="29"/>
      <c r="CW426" s="29"/>
      <c r="CX426" s="29"/>
      <c r="CY426" s="29"/>
      <c r="CZ426" s="29"/>
      <c r="DA426" s="29"/>
      <c r="DB426" s="29"/>
      <c r="DC426" s="29"/>
      <c r="DD426" s="29"/>
      <c r="DE426" s="29"/>
      <c r="DF426" s="29"/>
      <c r="DG426" s="29"/>
      <c r="DH426" s="29"/>
      <c r="DI426" s="29"/>
      <c r="DJ426" s="29"/>
      <c r="DK426" s="29"/>
      <c r="DL426" s="29"/>
      <c r="DM426" s="29"/>
      <c r="DN426" s="29"/>
      <c r="DO426" s="29"/>
      <c r="DP426" s="29"/>
      <c r="DQ426" s="29"/>
      <c r="DR426" s="29"/>
      <c r="DS426" s="29"/>
      <c r="DT426" s="29"/>
      <c r="DU426" s="29"/>
      <c r="DV426" s="29"/>
      <c r="DW426" s="29"/>
      <c r="DX426" s="29"/>
      <c r="DY426" s="29"/>
      <c r="DZ426" s="29"/>
      <c r="EA426" s="29"/>
      <c r="EB426" s="29"/>
      <c r="EC426" s="29"/>
      <c r="ED426" s="29"/>
      <c r="EE426" s="29"/>
      <c r="EF426" s="29"/>
      <c r="EG426" s="29"/>
      <c r="EH426" s="29"/>
      <c r="EI426" s="29"/>
      <c r="EJ426" s="29"/>
      <c r="EK426" s="29"/>
      <c r="EL426" s="29"/>
      <c r="EM426" s="29"/>
      <c r="EN426" s="29"/>
      <c r="EO426" s="29"/>
      <c r="EP426" s="29"/>
      <c r="EQ426" s="29"/>
      <c r="ER426" s="29"/>
      <c r="ES426" s="29"/>
      <c r="ET426" s="29"/>
      <c r="EU426" s="29"/>
      <c r="EV426" s="29"/>
      <c r="EW426" s="29"/>
      <c r="EX426" s="29"/>
      <c r="EY426" s="29"/>
      <c r="EZ426" s="29"/>
      <c r="FA426" s="29"/>
      <c r="FB426" s="29"/>
      <c r="FC426" s="29"/>
      <c r="FD426" s="29"/>
      <c r="FE426" s="29"/>
      <c r="FF426" s="29"/>
      <c r="FG426" s="29"/>
      <c r="FH426" s="29"/>
      <c r="FI426" s="29"/>
      <c r="FJ426" s="29"/>
      <c r="FK426" s="29"/>
      <c r="FL426" s="29"/>
      <c r="FM426" s="29"/>
      <c r="FN426" s="29"/>
      <c r="FO426" s="29"/>
      <c r="FP426" s="29"/>
      <c r="FQ426" s="29"/>
      <c r="FR426" s="29"/>
      <c r="FS426" s="29"/>
      <c r="FT426" s="29"/>
      <c r="FU426" s="29"/>
      <c r="FV426" s="29"/>
      <c r="FW426" s="29"/>
      <c r="FX426" s="29"/>
      <c r="FY426" s="29"/>
      <c r="FZ426" s="29"/>
      <c r="GA426" s="29"/>
      <c r="GB426" s="29"/>
      <c r="GC426" s="29"/>
      <c r="GD426" s="29"/>
      <c r="GE426" s="29"/>
      <c r="GF426" s="29"/>
      <c r="GG426" s="29"/>
      <c r="GH426" s="29"/>
      <c r="GI426" s="29"/>
      <c r="GJ426" s="29"/>
      <c r="GK426" s="29"/>
      <c r="GL426" s="29"/>
      <c r="GM426" s="29"/>
      <c r="GN426" s="29"/>
      <c r="GO426" s="29"/>
      <c r="GP426" s="29"/>
      <c r="GQ426" s="29"/>
      <c r="GR426" s="29"/>
      <c r="GS426" s="29"/>
      <c r="GT426" s="29"/>
      <c r="GU426" s="29"/>
      <c r="GV426" s="29"/>
      <c r="GW426" s="29"/>
      <c r="GX426" s="29"/>
      <c r="GY426" s="29"/>
      <c r="GZ426" s="29"/>
      <c r="HA426" s="29"/>
      <c r="HB426" s="29"/>
      <c r="HC426" s="29"/>
      <c r="HD426" s="29"/>
      <c r="HE426" s="29"/>
      <c r="HF426" s="29"/>
      <c r="HG426" s="29"/>
      <c r="HH426" s="29"/>
      <c r="HI426" s="29"/>
      <c r="HJ426" s="29"/>
      <c r="HK426" s="29"/>
      <c r="HL426" s="29"/>
      <c r="HM426" s="29"/>
      <c r="HN426" s="29"/>
      <c r="HO426" s="29"/>
      <c r="HP426" s="29"/>
      <c r="HQ426" s="29"/>
      <c r="HR426" s="29"/>
      <c r="HS426" s="29"/>
      <c r="HT426" s="29"/>
      <c r="HU426" s="29"/>
      <c r="HV426" s="29"/>
      <c r="HW426" s="29"/>
      <c r="HX426" s="29"/>
      <c r="HY426" s="29"/>
      <c r="HZ426" s="29"/>
      <c r="IA426" s="29"/>
      <c r="IB426" s="29"/>
      <c r="IC426" s="29"/>
      <c r="ID426" s="29"/>
      <c r="IE426" s="29"/>
      <c r="IF426" s="29"/>
      <c r="IG426" s="29"/>
      <c r="IH426" s="29"/>
      <c r="II426" s="29"/>
      <c r="IJ426" s="29"/>
      <c r="IK426" s="29"/>
      <c r="IL426" s="29"/>
      <c r="IM426" s="29"/>
      <c r="IN426" s="29"/>
      <c r="IO426" s="29"/>
      <c r="IP426" s="29"/>
      <c r="IQ426" s="29"/>
    </row>
    <row r="428" spans="1:251" ht="18.75">
      <c r="A428" s="28" t="s">
        <v>234</v>
      </c>
      <c r="AW428" s="30"/>
      <c r="AX428" s="31"/>
      <c r="AY428" s="30"/>
    </row>
    <row r="430" spans="1:251" ht="18.75">
      <c r="B430" s="109" t="s">
        <v>0</v>
      </c>
      <c r="C430" s="150"/>
      <c r="D430" s="150"/>
      <c r="E430" s="150"/>
      <c r="F430" s="150"/>
      <c r="G430" s="150"/>
      <c r="H430" s="150"/>
      <c r="I430" s="150"/>
      <c r="J430" s="150"/>
      <c r="K430" s="150"/>
      <c r="L430" s="150"/>
      <c r="M430" s="150"/>
      <c r="N430" s="150"/>
      <c r="O430" s="150"/>
      <c r="P430" s="150"/>
      <c r="Q430" s="150"/>
      <c r="R430" s="150"/>
      <c r="S430" s="150"/>
      <c r="T430" s="150"/>
      <c r="U430" s="150"/>
      <c r="V430" s="150"/>
      <c r="W430" s="150"/>
      <c r="X430" s="150"/>
      <c r="Y430" s="150"/>
      <c r="Z430" s="150"/>
      <c r="AA430" s="150"/>
      <c r="AB430" s="150"/>
      <c r="AC430" s="150"/>
      <c r="AD430" s="150"/>
      <c r="AE430" s="150"/>
      <c r="AF430" s="150"/>
      <c r="AG430" s="150"/>
      <c r="AH430" s="150"/>
      <c r="AI430" s="150"/>
      <c r="AJ430" s="150"/>
      <c r="AK430" s="150"/>
      <c r="AL430" s="150"/>
      <c r="AM430" s="150"/>
      <c r="AN430" s="150"/>
      <c r="AO430" s="150"/>
      <c r="AP430" s="150"/>
      <c r="AQ430" s="150"/>
      <c r="AR430" s="150"/>
      <c r="AS430" s="150"/>
      <c r="AT430" s="150"/>
      <c r="AU430" s="150"/>
      <c r="AV430" s="150"/>
      <c r="AW430" s="150"/>
      <c r="AX430" s="150"/>
    </row>
    <row r="431" spans="1:251">
      <c r="Z431" s="32"/>
      <c r="AD431" s="32"/>
      <c r="AE431" s="32"/>
      <c r="AF431" s="32"/>
      <c r="AG431" s="32"/>
      <c r="AH431" s="32"/>
      <c r="AI431" s="32"/>
      <c r="AO431" s="32"/>
    </row>
    <row r="432" spans="1:251" ht="13.5" thickBot="1">
      <c r="Z432" s="32"/>
      <c r="AD432" s="32"/>
      <c r="AE432" s="32"/>
      <c r="AF432" s="32"/>
      <c r="AG432" s="32"/>
      <c r="AH432" s="32"/>
      <c r="AI432" s="32"/>
      <c r="AO432" s="32"/>
      <c r="DI432" s="26"/>
    </row>
    <row r="433" spans="1:113" ht="24.75" customHeight="1" thickBot="1">
      <c r="B433" s="111" t="s">
        <v>235</v>
      </c>
      <c r="C433" s="112"/>
      <c r="D433" s="112"/>
      <c r="E433" s="112"/>
      <c r="F433" s="112"/>
      <c r="G433" s="112"/>
      <c r="H433" s="113" t="s">
        <v>292</v>
      </c>
      <c r="I433" s="114"/>
      <c r="J433" s="114"/>
      <c r="K433" s="114"/>
      <c r="L433" s="114"/>
      <c r="M433" s="114"/>
      <c r="N433" s="114"/>
      <c r="O433" s="114"/>
      <c r="P433" s="114"/>
      <c r="Q433" s="114"/>
      <c r="R433" s="114"/>
      <c r="S433" s="114"/>
      <c r="T433" s="114"/>
      <c r="U433" s="114"/>
      <c r="V433" s="114"/>
      <c r="W433" s="114"/>
      <c r="X433" s="114"/>
      <c r="Y433" s="114"/>
      <c r="Z433" s="114"/>
      <c r="AA433" s="114"/>
      <c r="AB433" s="114"/>
      <c r="AC433" s="114"/>
      <c r="AD433" s="114"/>
      <c r="AE433" s="114"/>
      <c r="AF433" s="114"/>
      <c r="AG433" s="114"/>
      <c r="AH433" s="114"/>
      <c r="AI433" s="114"/>
      <c r="AJ433" s="114"/>
      <c r="AK433" s="114"/>
      <c r="AL433" s="114"/>
      <c r="AM433" s="114"/>
      <c r="AN433" s="114"/>
      <c r="AO433" s="114"/>
      <c r="AP433" s="114"/>
      <c r="AQ433" s="114"/>
      <c r="AR433" s="114"/>
      <c r="AS433" s="114"/>
      <c r="AT433" s="114"/>
      <c r="AU433" s="114"/>
      <c r="AV433" s="114"/>
      <c r="AW433" s="114"/>
      <c r="AX433" s="115"/>
      <c r="DI433" s="26"/>
    </row>
    <row r="434" spans="1:113" ht="14.25">
      <c r="B434" s="33"/>
      <c r="C434" s="33"/>
      <c r="D434" s="33"/>
      <c r="E434" s="33"/>
      <c r="F434" s="33"/>
      <c r="G434" s="33"/>
      <c r="H434" s="34"/>
      <c r="I434" s="34"/>
      <c r="J434" s="34"/>
      <c r="K434" s="34"/>
      <c r="L434" s="35"/>
      <c r="M434" s="35"/>
      <c r="N434" s="35"/>
      <c r="O434" s="35"/>
      <c r="P434" s="34"/>
      <c r="Q434" s="34"/>
      <c r="R434" s="34"/>
      <c r="S434" s="34"/>
      <c r="T434" s="34"/>
      <c r="U434" s="34"/>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c r="AX434" s="36"/>
      <c r="DI434" s="26"/>
    </row>
    <row r="435" spans="1:113" ht="15" thickBot="1">
      <c r="A435" s="37"/>
      <c r="B435" s="36" t="s">
        <v>237</v>
      </c>
      <c r="C435" s="34"/>
      <c r="D435" s="34"/>
      <c r="E435" s="34"/>
      <c r="F435" s="34"/>
      <c r="G435" s="34"/>
      <c r="H435" s="34"/>
      <c r="I435" s="34"/>
      <c r="J435" s="34"/>
      <c r="K435" s="34"/>
      <c r="L435" s="35"/>
      <c r="M435" s="35"/>
      <c r="N435" s="35"/>
      <c r="O435" s="35"/>
      <c r="P435" s="34"/>
      <c r="Q435" s="34"/>
      <c r="R435" s="34"/>
      <c r="S435" s="34"/>
      <c r="T435" s="34"/>
      <c r="U435" s="34"/>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c r="AR435" s="36"/>
      <c r="AS435" s="36"/>
      <c r="AT435" s="36"/>
      <c r="AU435" s="36"/>
      <c r="AV435" s="36"/>
      <c r="AW435" s="36"/>
      <c r="AX435" s="36"/>
      <c r="DI435" s="26"/>
    </row>
    <row r="436" spans="1:113" ht="14.25">
      <c r="A436" s="34"/>
      <c r="B436" s="38"/>
      <c r="C436" s="33"/>
      <c r="D436" s="33"/>
      <c r="E436" s="33"/>
      <c r="F436" s="33"/>
      <c r="G436" s="33"/>
      <c r="H436" s="33"/>
      <c r="I436" s="33"/>
      <c r="J436" s="33"/>
      <c r="K436" s="33"/>
      <c r="L436" s="39"/>
      <c r="M436" s="39"/>
      <c r="N436" s="39"/>
      <c r="O436" s="39"/>
      <c r="P436" s="33"/>
      <c r="Q436" s="33"/>
      <c r="R436" s="33"/>
      <c r="S436" s="33"/>
      <c r="T436" s="33"/>
      <c r="U436" s="33"/>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1"/>
    </row>
    <row r="437" spans="1:113" ht="12" customHeight="1">
      <c r="A437" s="34"/>
      <c r="B437" s="116" t="s">
        <v>293</v>
      </c>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c r="AM437" s="117"/>
      <c r="AN437" s="117"/>
      <c r="AO437" s="117"/>
      <c r="AP437" s="117"/>
      <c r="AQ437" s="117"/>
      <c r="AR437" s="117"/>
      <c r="AS437" s="117"/>
      <c r="AT437" s="117"/>
      <c r="AU437" s="117"/>
      <c r="AV437" s="117"/>
      <c r="AW437" s="117"/>
      <c r="AX437" s="118"/>
    </row>
    <row r="438" spans="1:113" ht="12" customHeight="1">
      <c r="A438" s="34"/>
      <c r="B438" s="116"/>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c r="AB438" s="117"/>
      <c r="AC438" s="117"/>
      <c r="AD438" s="117"/>
      <c r="AE438" s="117"/>
      <c r="AF438" s="117"/>
      <c r="AG438" s="117"/>
      <c r="AH438" s="117"/>
      <c r="AI438" s="117"/>
      <c r="AJ438" s="117"/>
      <c r="AK438" s="117"/>
      <c r="AL438" s="117"/>
      <c r="AM438" s="117"/>
      <c r="AN438" s="117"/>
      <c r="AO438" s="117"/>
      <c r="AP438" s="117"/>
      <c r="AQ438" s="117"/>
      <c r="AR438" s="117"/>
      <c r="AS438" s="117"/>
      <c r="AT438" s="117"/>
      <c r="AU438" s="117"/>
      <c r="AV438" s="117"/>
      <c r="AW438" s="117"/>
      <c r="AX438" s="118"/>
      <c r="BC438" s="42"/>
    </row>
    <row r="439" spans="1:113" ht="12" customHeight="1">
      <c r="A439" s="34"/>
      <c r="B439" s="116"/>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c r="AB439" s="117"/>
      <c r="AC439" s="117"/>
      <c r="AD439" s="117"/>
      <c r="AE439" s="117"/>
      <c r="AF439" s="117"/>
      <c r="AG439" s="117"/>
      <c r="AH439" s="117"/>
      <c r="AI439" s="117"/>
      <c r="AJ439" s="117"/>
      <c r="AK439" s="117"/>
      <c r="AL439" s="117"/>
      <c r="AM439" s="117"/>
      <c r="AN439" s="117"/>
      <c r="AO439" s="117"/>
      <c r="AP439" s="117"/>
      <c r="AQ439" s="117"/>
      <c r="AR439" s="117"/>
      <c r="AS439" s="117"/>
      <c r="AT439" s="117"/>
      <c r="AU439" s="117"/>
      <c r="AV439" s="117"/>
      <c r="AW439" s="117"/>
      <c r="AX439" s="118"/>
    </row>
    <row r="440" spans="1:113" ht="12" customHeight="1">
      <c r="A440" s="34"/>
      <c r="B440" s="116"/>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c r="AB440" s="117"/>
      <c r="AC440" s="117"/>
      <c r="AD440" s="117"/>
      <c r="AE440" s="117"/>
      <c r="AF440" s="117"/>
      <c r="AG440" s="117"/>
      <c r="AH440" s="117"/>
      <c r="AI440" s="117"/>
      <c r="AJ440" s="117"/>
      <c r="AK440" s="117"/>
      <c r="AL440" s="117"/>
      <c r="AM440" s="117"/>
      <c r="AN440" s="117"/>
      <c r="AO440" s="117"/>
      <c r="AP440" s="117"/>
      <c r="AQ440" s="117"/>
      <c r="AR440" s="117"/>
      <c r="AS440" s="117"/>
      <c r="AT440" s="117"/>
      <c r="AU440" s="117"/>
      <c r="AV440" s="117"/>
      <c r="AW440" s="117"/>
      <c r="AX440" s="118"/>
    </row>
    <row r="441" spans="1:113" ht="12" customHeight="1">
      <c r="A441" s="34"/>
      <c r="B441" s="116"/>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c r="AB441" s="117"/>
      <c r="AC441" s="117"/>
      <c r="AD441" s="117"/>
      <c r="AE441" s="117"/>
      <c r="AF441" s="117"/>
      <c r="AG441" s="117"/>
      <c r="AH441" s="117"/>
      <c r="AI441" s="117"/>
      <c r="AJ441" s="117"/>
      <c r="AK441" s="117"/>
      <c r="AL441" s="117"/>
      <c r="AM441" s="117"/>
      <c r="AN441" s="117"/>
      <c r="AO441" s="117"/>
      <c r="AP441" s="117"/>
      <c r="AQ441" s="117"/>
      <c r="AR441" s="117"/>
      <c r="AS441" s="117"/>
      <c r="AT441" s="117"/>
      <c r="AU441" s="117"/>
      <c r="AV441" s="117"/>
      <c r="AW441" s="117"/>
      <c r="AX441" s="118"/>
    </row>
    <row r="442" spans="1:113" ht="15" thickBot="1">
      <c r="A442" s="43"/>
      <c r="B442" s="44"/>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c r="AS442" s="45"/>
      <c r="AT442" s="45"/>
      <c r="AU442" s="45"/>
      <c r="AV442" s="45"/>
      <c r="AW442" s="45"/>
      <c r="AX442" s="46"/>
    </row>
    <row r="443" spans="1:113">
      <c r="B443" s="47"/>
    </row>
    <row r="444" spans="1:113" ht="15" thickBot="1">
      <c r="A444" s="37"/>
      <c r="B444" s="36" t="s">
        <v>238</v>
      </c>
      <c r="C444" s="34"/>
      <c r="D444" s="34"/>
      <c r="E444" s="34"/>
      <c r="F444" s="34"/>
      <c r="G444" s="34"/>
      <c r="H444" s="34"/>
      <c r="I444" s="34"/>
      <c r="J444" s="34"/>
      <c r="K444" s="34"/>
      <c r="L444" s="35"/>
      <c r="M444" s="35"/>
      <c r="N444" s="35"/>
      <c r="O444" s="35"/>
      <c r="P444" s="34"/>
      <c r="Q444" s="34"/>
      <c r="R444" s="34"/>
      <c r="S444" s="34"/>
      <c r="T444" s="34"/>
      <c r="U444" s="34"/>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c r="AR444" s="36"/>
      <c r="AS444" s="36"/>
      <c r="AT444" s="36"/>
      <c r="AU444" s="36"/>
      <c r="AV444" s="36"/>
      <c r="AW444" s="36"/>
      <c r="AX444" s="36"/>
      <c r="DI444" s="26"/>
    </row>
    <row r="445" spans="1:113" ht="14.25">
      <c r="A445" s="34"/>
      <c r="B445" s="38"/>
      <c r="C445" s="33"/>
      <c r="D445" s="33"/>
      <c r="E445" s="33"/>
      <c r="F445" s="33"/>
      <c r="G445" s="33"/>
      <c r="H445" s="33"/>
      <c r="I445" s="33"/>
      <c r="J445" s="33"/>
      <c r="K445" s="33"/>
      <c r="L445" s="39"/>
      <c r="M445" s="39"/>
      <c r="N445" s="39"/>
      <c r="O445" s="39"/>
      <c r="P445" s="33"/>
      <c r="Q445" s="33"/>
      <c r="R445" s="33"/>
      <c r="S445" s="33"/>
      <c r="T445" s="33"/>
      <c r="U445" s="33"/>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1"/>
    </row>
    <row r="446" spans="1:113" ht="12" customHeight="1">
      <c r="A446" s="34"/>
      <c r="B446" s="116" t="s">
        <v>294</v>
      </c>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c r="AB446" s="117"/>
      <c r="AC446" s="117"/>
      <c r="AD446" s="117"/>
      <c r="AE446" s="117"/>
      <c r="AF446" s="117"/>
      <c r="AG446" s="117"/>
      <c r="AH446" s="117"/>
      <c r="AI446" s="117"/>
      <c r="AJ446" s="117"/>
      <c r="AK446" s="117"/>
      <c r="AL446" s="117"/>
      <c r="AM446" s="117"/>
      <c r="AN446" s="117"/>
      <c r="AO446" s="117"/>
      <c r="AP446" s="117"/>
      <c r="AQ446" s="117"/>
      <c r="AR446" s="117"/>
      <c r="AS446" s="117"/>
      <c r="AT446" s="117"/>
      <c r="AU446" s="117"/>
      <c r="AV446" s="117"/>
      <c r="AW446" s="117"/>
      <c r="AX446" s="118"/>
    </row>
    <row r="447" spans="1:113" ht="12" customHeight="1">
      <c r="A447" s="34"/>
      <c r="B447" s="116"/>
      <c r="C447" s="117"/>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c r="AB447" s="117"/>
      <c r="AC447" s="117"/>
      <c r="AD447" s="117"/>
      <c r="AE447" s="117"/>
      <c r="AF447" s="117"/>
      <c r="AG447" s="117"/>
      <c r="AH447" s="117"/>
      <c r="AI447" s="117"/>
      <c r="AJ447" s="117"/>
      <c r="AK447" s="117"/>
      <c r="AL447" s="117"/>
      <c r="AM447" s="117"/>
      <c r="AN447" s="117"/>
      <c r="AO447" s="117"/>
      <c r="AP447" s="117"/>
      <c r="AQ447" s="117"/>
      <c r="AR447" s="117"/>
      <c r="AS447" s="117"/>
      <c r="AT447" s="117"/>
      <c r="AU447" s="117"/>
      <c r="AV447" s="117"/>
      <c r="AW447" s="117"/>
      <c r="AX447" s="118"/>
    </row>
    <row r="448" spans="1:113" ht="12" customHeight="1">
      <c r="A448" s="34"/>
      <c r="B448" s="116"/>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c r="AB448" s="117"/>
      <c r="AC448" s="117"/>
      <c r="AD448" s="117"/>
      <c r="AE448" s="117"/>
      <c r="AF448" s="117"/>
      <c r="AG448" s="117"/>
      <c r="AH448" s="117"/>
      <c r="AI448" s="117"/>
      <c r="AJ448" s="117"/>
      <c r="AK448" s="117"/>
      <c r="AL448" s="117"/>
      <c r="AM448" s="117"/>
      <c r="AN448" s="117"/>
      <c r="AO448" s="117"/>
      <c r="AP448" s="117"/>
      <c r="AQ448" s="117"/>
      <c r="AR448" s="117"/>
      <c r="AS448" s="117"/>
      <c r="AT448" s="117"/>
      <c r="AU448" s="117"/>
      <c r="AV448" s="117"/>
      <c r="AW448" s="117"/>
      <c r="AX448" s="118"/>
    </row>
    <row r="449" spans="1:251" ht="12" customHeight="1">
      <c r="A449" s="34"/>
      <c r="B449" s="116"/>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c r="AB449" s="117"/>
      <c r="AC449" s="117"/>
      <c r="AD449" s="117"/>
      <c r="AE449" s="117"/>
      <c r="AF449" s="117"/>
      <c r="AG449" s="117"/>
      <c r="AH449" s="117"/>
      <c r="AI449" s="117"/>
      <c r="AJ449" s="117"/>
      <c r="AK449" s="117"/>
      <c r="AL449" s="117"/>
      <c r="AM449" s="117"/>
      <c r="AN449" s="117"/>
      <c r="AO449" s="117"/>
      <c r="AP449" s="117"/>
      <c r="AQ449" s="117"/>
      <c r="AR449" s="117"/>
      <c r="AS449" s="117"/>
      <c r="AT449" s="117"/>
      <c r="AU449" s="117"/>
      <c r="AV449" s="117"/>
      <c r="AW449" s="117"/>
      <c r="AX449" s="118"/>
    </row>
    <row r="450" spans="1:251" ht="12" customHeight="1">
      <c r="A450" s="34"/>
      <c r="B450" s="116"/>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c r="AB450" s="117"/>
      <c r="AC450" s="117"/>
      <c r="AD450" s="117"/>
      <c r="AE450" s="117"/>
      <c r="AF450" s="117"/>
      <c r="AG450" s="117"/>
      <c r="AH450" s="117"/>
      <c r="AI450" s="117"/>
      <c r="AJ450" s="117"/>
      <c r="AK450" s="117"/>
      <c r="AL450" s="117"/>
      <c r="AM450" s="117"/>
      <c r="AN450" s="117"/>
      <c r="AO450" s="117"/>
      <c r="AP450" s="117"/>
      <c r="AQ450" s="117"/>
      <c r="AR450" s="117"/>
      <c r="AS450" s="117"/>
      <c r="AT450" s="117"/>
      <c r="AU450" s="117"/>
      <c r="AV450" s="117"/>
      <c r="AW450" s="117"/>
      <c r="AX450" s="118"/>
      <c r="BC450" s="42"/>
    </row>
    <row r="451" spans="1:251" ht="15" thickBot="1">
      <c r="A451" s="43"/>
      <c r="B451" s="44"/>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c r="AS451" s="45"/>
      <c r="AT451" s="45"/>
      <c r="AU451" s="45"/>
      <c r="AV451" s="45"/>
      <c r="AW451" s="45"/>
      <c r="AX451" s="46"/>
    </row>
    <row r="452" spans="1:251">
      <c r="B452" s="47"/>
    </row>
    <row r="453" spans="1:251" ht="14.25">
      <c r="B453" s="36" t="s">
        <v>240</v>
      </c>
      <c r="C453" s="34"/>
      <c r="D453" s="34"/>
      <c r="E453" s="34"/>
      <c r="F453" s="34"/>
      <c r="G453" s="34"/>
      <c r="H453" s="34"/>
      <c r="I453" s="34"/>
      <c r="J453" s="34"/>
      <c r="K453" s="34"/>
      <c r="L453" s="35"/>
      <c r="M453" s="35"/>
      <c r="N453" s="35"/>
      <c r="O453" s="35"/>
      <c r="P453" s="34"/>
      <c r="Q453" s="34"/>
      <c r="R453" s="34"/>
      <c r="S453" s="34"/>
      <c r="T453" s="34"/>
      <c r="U453" s="34"/>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c r="AR453" s="36"/>
      <c r="AS453" s="36"/>
      <c r="AT453" s="36"/>
      <c r="AU453" s="36"/>
      <c r="AV453" s="36"/>
      <c r="AW453" s="36"/>
      <c r="AX453" s="36"/>
      <c r="BD453" s="51"/>
      <c r="BF453" s="51"/>
    </row>
    <row r="454" spans="1:251" ht="15" thickBot="1">
      <c r="B454" s="34"/>
      <c r="C454" s="34"/>
      <c r="D454" s="34"/>
      <c r="E454" s="34"/>
      <c r="F454" s="34"/>
      <c r="G454" s="34"/>
      <c r="H454" s="34"/>
      <c r="I454" s="34"/>
      <c r="J454" s="34"/>
      <c r="K454" s="34"/>
      <c r="L454" s="35"/>
      <c r="M454" s="35"/>
      <c r="N454" s="35"/>
      <c r="O454" s="35"/>
      <c r="P454" s="34"/>
      <c r="Q454" s="34"/>
      <c r="R454" s="34"/>
      <c r="S454" s="34"/>
      <c r="T454" s="34"/>
      <c r="U454" s="34"/>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c r="AR454" s="36"/>
      <c r="AS454" s="36"/>
      <c r="AT454" s="36"/>
      <c r="AU454" s="36"/>
      <c r="AV454" s="36"/>
      <c r="AW454" s="36"/>
      <c r="AX454" s="48" t="s">
        <v>241</v>
      </c>
    </row>
    <row r="455" spans="1:251" s="42" customFormat="1" ht="13.5" customHeight="1">
      <c r="A455" s="34"/>
      <c r="B455" s="119" t="s">
        <v>242</v>
      </c>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1"/>
      <c r="AA455" s="125" t="s">
        <v>1062</v>
      </c>
      <c r="AB455" s="120"/>
      <c r="AC455" s="120"/>
      <c r="AD455" s="120"/>
      <c r="AE455" s="120"/>
      <c r="AF455" s="120"/>
      <c r="AG455" s="120"/>
      <c r="AH455" s="120"/>
      <c r="AI455" s="121"/>
      <c r="AJ455" s="125" t="s">
        <v>1063</v>
      </c>
      <c r="AK455" s="120"/>
      <c r="AL455" s="120"/>
      <c r="AM455" s="120"/>
      <c r="AN455" s="120"/>
      <c r="AO455" s="120"/>
      <c r="AP455" s="120"/>
      <c r="AQ455" s="120"/>
      <c r="AR455" s="121"/>
      <c r="AS455" s="125" t="s">
        <v>243</v>
      </c>
      <c r="AT455" s="120"/>
      <c r="AU455" s="120"/>
      <c r="AV455" s="120"/>
      <c r="AW455" s="120"/>
      <c r="AX455" s="127"/>
      <c r="AY455" s="29"/>
      <c r="AZ455" s="29"/>
      <c r="BA455" s="29"/>
      <c r="BB455" s="29"/>
      <c r="BC455" s="29"/>
      <c r="BD455" s="29"/>
      <c r="BE455" s="29"/>
      <c r="BF455" s="29"/>
      <c r="BG455" s="29"/>
      <c r="BH455" s="29"/>
      <c r="BI455" s="29"/>
      <c r="BJ455" s="29"/>
      <c r="BK455" s="29"/>
      <c r="BL455" s="29"/>
      <c r="BM455" s="29"/>
      <c r="BN455" s="29"/>
      <c r="BO455" s="29"/>
      <c r="BP455" s="29"/>
      <c r="BQ455" s="29"/>
      <c r="BR455" s="29"/>
      <c r="BS455" s="29"/>
      <c r="BT455" s="29"/>
      <c r="BU455" s="29"/>
      <c r="BV455" s="29"/>
      <c r="BW455" s="29"/>
      <c r="BX455" s="29"/>
      <c r="BY455" s="29"/>
      <c r="BZ455" s="29"/>
      <c r="CA455" s="29"/>
      <c r="CB455" s="29"/>
      <c r="CC455" s="29"/>
      <c r="CD455" s="29"/>
      <c r="CE455" s="29"/>
      <c r="CF455" s="29"/>
      <c r="CG455" s="29"/>
      <c r="CH455" s="29"/>
      <c r="CI455" s="29"/>
      <c r="CJ455" s="29"/>
      <c r="CK455" s="29"/>
      <c r="CL455" s="29"/>
      <c r="CM455" s="29"/>
      <c r="CN455" s="29"/>
      <c r="CO455" s="29"/>
      <c r="CP455" s="29"/>
      <c r="CQ455" s="29"/>
      <c r="CR455" s="29"/>
      <c r="CS455" s="29"/>
      <c r="CT455" s="29"/>
      <c r="CU455" s="29"/>
      <c r="CV455" s="29"/>
      <c r="CW455" s="29"/>
      <c r="CX455" s="29"/>
      <c r="CY455" s="29"/>
      <c r="CZ455" s="29"/>
      <c r="DA455" s="29"/>
      <c r="DB455" s="29"/>
      <c r="DC455" s="29"/>
      <c r="DD455" s="29"/>
      <c r="DE455" s="29"/>
      <c r="DF455" s="29"/>
      <c r="DG455" s="29"/>
      <c r="DH455" s="29"/>
      <c r="DI455" s="29"/>
      <c r="DJ455" s="29"/>
      <c r="DK455" s="29"/>
      <c r="DL455" s="29"/>
      <c r="DM455" s="29"/>
      <c r="DN455" s="29"/>
      <c r="DO455" s="29"/>
      <c r="DP455" s="29"/>
      <c r="DQ455" s="29"/>
      <c r="DR455" s="29"/>
      <c r="DS455" s="29"/>
      <c r="DT455" s="29"/>
      <c r="DU455" s="29"/>
      <c r="DV455" s="29"/>
      <c r="DW455" s="29"/>
      <c r="DX455" s="29"/>
      <c r="DY455" s="29"/>
      <c r="DZ455" s="29"/>
      <c r="EA455" s="29"/>
      <c r="EB455" s="29"/>
      <c r="EC455" s="29"/>
      <c r="ED455" s="29"/>
      <c r="EE455" s="29"/>
      <c r="EF455" s="29"/>
      <c r="EG455" s="29"/>
      <c r="EH455" s="29"/>
      <c r="EI455" s="29"/>
      <c r="EJ455" s="29"/>
      <c r="EK455" s="29"/>
      <c r="EL455" s="29"/>
      <c r="EM455" s="29"/>
      <c r="EN455" s="29"/>
      <c r="EO455" s="29"/>
      <c r="EP455" s="29"/>
      <c r="EQ455" s="29"/>
      <c r="ER455" s="29"/>
      <c r="ES455" s="29"/>
      <c r="ET455" s="29"/>
      <c r="EU455" s="29"/>
      <c r="EV455" s="29"/>
      <c r="EW455" s="29"/>
      <c r="EX455" s="29"/>
      <c r="EY455" s="29"/>
      <c r="EZ455" s="29"/>
      <c r="FA455" s="29"/>
      <c r="FB455" s="29"/>
      <c r="FC455" s="29"/>
      <c r="FD455" s="29"/>
      <c r="FE455" s="29"/>
      <c r="FF455" s="29"/>
      <c r="FG455" s="29"/>
      <c r="FH455" s="29"/>
      <c r="FI455" s="29"/>
      <c r="FJ455" s="29"/>
      <c r="FK455" s="29"/>
      <c r="FL455" s="29"/>
      <c r="FM455" s="29"/>
      <c r="FN455" s="29"/>
      <c r="FO455" s="29"/>
      <c r="FP455" s="29"/>
      <c r="FQ455" s="29"/>
      <c r="FR455" s="29"/>
      <c r="FS455" s="29"/>
      <c r="FT455" s="29"/>
      <c r="FU455" s="29"/>
      <c r="FV455" s="29"/>
      <c r="FW455" s="29"/>
      <c r="FX455" s="29"/>
      <c r="FY455" s="29"/>
      <c r="FZ455" s="29"/>
      <c r="GA455" s="29"/>
      <c r="GB455" s="29"/>
      <c r="GC455" s="29"/>
      <c r="GD455" s="29"/>
      <c r="GE455" s="29"/>
      <c r="GF455" s="29"/>
      <c r="GG455" s="29"/>
      <c r="GH455" s="29"/>
      <c r="GI455" s="29"/>
      <c r="GJ455" s="29"/>
      <c r="GK455" s="29"/>
      <c r="GL455" s="29"/>
      <c r="GM455" s="29"/>
      <c r="GN455" s="29"/>
      <c r="GO455" s="29"/>
      <c r="GP455" s="29"/>
      <c r="GQ455" s="29"/>
      <c r="GR455" s="29"/>
      <c r="GS455" s="29"/>
      <c r="GT455" s="29"/>
      <c r="GU455" s="29"/>
      <c r="GV455" s="29"/>
      <c r="GW455" s="29"/>
      <c r="GX455" s="29"/>
      <c r="GY455" s="29"/>
      <c r="GZ455" s="29"/>
      <c r="HA455" s="29"/>
      <c r="HB455" s="29"/>
      <c r="HC455" s="29"/>
      <c r="HD455" s="29"/>
      <c r="HE455" s="29"/>
      <c r="HF455" s="29"/>
      <c r="HG455" s="29"/>
      <c r="HH455" s="29"/>
      <c r="HI455" s="29"/>
      <c r="HJ455" s="29"/>
      <c r="HK455" s="29"/>
      <c r="HL455" s="29"/>
      <c r="HM455" s="29"/>
      <c r="HN455" s="29"/>
      <c r="HO455" s="29"/>
      <c r="HP455" s="29"/>
      <c r="HQ455" s="29"/>
      <c r="HR455" s="29"/>
      <c r="HS455" s="29"/>
      <c r="HT455" s="29"/>
      <c r="HU455" s="29"/>
      <c r="HV455" s="29"/>
      <c r="HW455" s="29"/>
      <c r="HX455" s="29"/>
      <c r="HY455" s="29"/>
      <c r="HZ455" s="29"/>
      <c r="IA455" s="29"/>
      <c r="IB455" s="29"/>
      <c r="IC455" s="29"/>
      <c r="ID455" s="29"/>
      <c r="IE455" s="29"/>
      <c r="IF455" s="29"/>
      <c r="IG455" s="29"/>
      <c r="IH455" s="29"/>
      <c r="II455" s="29"/>
      <c r="IJ455" s="29"/>
      <c r="IK455" s="29"/>
      <c r="IL455" s="29"/>
      <c r="IM455" s="29"/>
      <c r="IN455" s="29"/>
      <c r="IO455" s="29"/>
      <c r="IP455" s="29"/>
      <c r="IQ455" s="29"/>
    </row>
    <row r="456" spans="1:251" s="42" customFormat="1" ht="13.5">
      <c r="A456" s="34"/>
      <c r="B456" s="122"/>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4"/>
      <c r="AA456" s="126"/>
      <c r="AB456" s="123"/>
      <c r="AC456" s="123"/>
      <c r="AD456" s="123"/>
      <c r="AE456" s="123"/>
      <c r="AF456" s="123"/>
      <c r="AG456" s="123"/>
      <c r="AH456" s="123"/>
      <c r="AI456" s="124"/>
      <c r="AJ456" s="126"/>
      <c r="AK456" s="123"/>
      <c r="AL456" s="123"/>
      <c r="AM456" s="123"/>
      <c r="AN456" s="123"/>
      <c r="AO456" s="123"/>
      <c r="AP456" s="123"/>
      <c r="AQ456" s="123"/>
      <c r="AR456" s="124"/>
      <c r="AS456" s="126"/>
      <c r="AT456" s="123"/>
      <c r="AU456" s="123"/>
      <c r="AV456" s="123"/>
      <c r="AW456" s="123"/>
      <c r="AX456" s="128"/>
      <c r="AY456" s="29"/>
      <c r="AZ456" s="29"/>
      <c r="BA456" s="29"/>
      <c r="BB456" s="65"/>
      <c r="BC456" s="49"/>
      <c r="BE456" s="29"/>
      <c r="BF456" s="29"/>
      <c r="BG456" s="29"/>
      <c r="BH456" s="29"/>
      <c r="BI456" s="29"/>
      <c r="BJ456" s="29"/>
      <c r="BK456" s="29"/>
      <c r="BL456" s="29"/>
      <c r="BM456" s="29"/>
      <c r="BN456" s="29"/>
      <c r="BO456" s="29"/>
      <c r="BP456" s="29"/>
      <c r="BQ456" s="29"/>
      <c r="BR456" s="29"/>
      <c r="BS456" s="29"/>
      <c r="BT456" s="29"/>
      <c r="BU456" s="29"/>
      <c r="BV456" s="29"/>
      <c r="BW456" s="29"/>
      <c r="BX456" s="29"/>
      <c r="BY456" s="29"/>
      <c r="BZ456" s="29"/>
      <c r="CA456" s="29"/>
      <c r="CB456" s="29"/>
      <c r="CC456" s="29"/>
      <c r="CD456" s="29"/>
      <c r="CE456" s="29"/>
      <c r="CF456" s="29"/>
      <c r="CG456" s="29"/>
      <c r="CH456" s="29"/>
      <c r="CI456" s="29"/>
      <c r="CJ456" s="29"/>
      <c r="CK456" s="29"/>
      <c r="CL456" s="29"/>
      <c r="CM456" s="29"/>
      <c r="CN456" s="29"/>
      <c r="CO456" s="29"/>
      <c r="CP456" s="29"/>
      <c r="CQ456" s="29"/>
      <c r="CR456" s="29"/>
      <c r="CS456" s="29"/>
      <c r="CT456" s="29"/>
      <c r="CU456" s="29"/>
      <c r="CV456" s="29"/>
      <c r="CW456" s="29"/>
      <c r="CX456" s="29"/>
      <c r="CY456" s="29"/>
      <c r="CZ456" s="29"/>
      <c r="DA456" s="29"/>
      <c r="DB456" s="29"/>
      <c r="DC456" s="29"/>
      <c r="DD456" s="29"/>
      <c r="DE456" s="29"/>
      <c r="DF456" s="29"/>
      <c r="DG456" s="29"/>
      <c r="DH456" s="29"/>
      <c r="DI456" s="29"/>
      <c r="DJ456" s="29"/>
      <c r="DK456" s="29"/>
      <c r="DL456" s="29"/>
      <c r="DM456" s="29"/>
      <c r="DN456" s="29"/>
      <c r="DO456" s="29"/>
      <c r="DP456" s="29"/>
      <c r="DQ456" s="29"/>
      <c r="DR456" s="29"/>
      <c r="DS456" s="29"/>
      <c r="DT456" s="29"/>
      <c r="DU456" s="29"/>
      <c r="DV456" s="29"/>
      <c r="DW456" s="29"/>
      <c r="DX456" s="29"/>
      <c r="DY456" s="29"/>
      <c r="DZ456" s="29"/>
      <c r="EA456" s="29"/>
      <c r="EB456" s="29"/>
      <c r="EC456" s="29"/>
      <c r="ED456" s="29"/>
      <c r="EE456" s="29"/>
      <c r="EF456" s="29"/>
      <c r="EG456" s="29"/>
      <c r="EH456" s="29"/>
      <c r="EI456" s="29"/>
      <c r="EJ456" s="29"/>
      <c r="EK456" s="29"/>
      <c r="EL456" s="29"/>
      <c r="EM456" s="29"/>
      <c r="EN456" s="29"/>
      <c r="EO456" s="29"/>
      <c r="EP456" s="29"/>
      <c r="EQ456" s="29"/>
      <c r="ER456" s="29"/>
      <c r="ES456" s="29"/>
      <c r="ET456" s="29"/>
      <c r="EU456" s="29"/>
      <c r="EV456" s="29"/>
      <c r="EW456" s="29"/>
      <c r="EX456" s="29"/>
      <c r="EY456" s="29"/>
      <c r="EZ456" s="29"/>
      <c r="FA456" s="29"/>
      <c r="FB456" s="29"/>
      <c r="FC456" s="29"/>
      <c r="FD456" s="29"/>
      <c r="FE456" s="29"/>
      <c r="FF456" s="29"/>
      <c r="FG456" s="29"/>
      <c r="FH456" s="29"/>
      <c r="FI456" s="29"/>
      <c r="FJ456" s="29"/>
      <c r="FK456" s="29"/>
      <c r="FL456" s="29"/>
      <c r="FM456" s="29"/>
      <c r="FN456" s="29"/>
      <c r="FO456" s="29"/>
      <c r="FP456" s="29"/>
      <c r="FQ456" s="29"/>
      <c r="FR456" s="29"/>
      <c r="FS456" s="29"/>
      <c r="FT456" s="29"/>
      <c r="FU456" s="29"/>
      <c r="FV456" s="29"/>
      <c r="FW456" s="29"/>
      <c r="FX456" s="29"/>
      <c r="FY456" s="29"/>
      <c r="FZ456" s="29"/>
      <c r="GA456" s="29"/>
      <c r="GB456" s="29"/>
      <c r="GC456" s="29"/>
      <c r="GD456" s="29"/>
      <c r="GE456" s="29"/>
      <c r="GF456" s="29"/>
      <c r="GG456" s="29"/>
      <c r="GH456" s="29"/>
      <c r="GI456" s="29"/>
      <c r="GJ456" s="29"/>
      <c r="GK456" s="29"/>
      <c r="GL456" s="29"/>
      <c r="GM456" s="29"/>
      <c r="GN456" s="29"/>
      <c r="GO456" s="29"/>
      <c r="GP456" s="29"/>
      <c r="GQ456" s="29"/>
      <c r="GR456" s="29"/>
      <c r="GS456" s="29"/>
      <c r="GT456" s="29"/>
      <c r="GU456" s="29"/>
      <c r="GV456" s="29"/>
      <c r="GW456" s="29"/>
      <c r="GX456" s="29"/>
      <c r="GY456" s="29"/>
      <c r="GZ456" s="29"/>
      <c r="HA456" s="29"/>
      <c r="HB456" s="29"/>
      <c r="HC456" s="29"/>
      <c r="HD456" s="29"/>
      <c r="HE456" s="29"/>
      <c r="HF456" s="29"/>
      <c r="HG456" s="29"/>
      <c r="HH456" s="29"/>
      <c r="HI456" s="29"/>
      <c r="HJ456" s="29"/>
      <c r="HK456" s="29"/>
      <c r="HL456" s="29"/>
      <c r="HM456" s="29"/>
      <c r="HN456" s="29"/>
      <c r="HO456" s="29"/>
      <c r="HP456" s="29"/>
      <c r="HQ456" s="29"/>
      <c r="HR456" s="29"/>
      <c r="HS456" s="29"/>
      <c r="HT456" s="29"/>
      <c r="HU456" s="29"/>
      <c r="HV456" s="29"/>
      <c r="HW456" s="29"/>
      <c r="HX456" s="29"/>
      <c r="HY456" s="29"/>
      <c r="HZ456" s="29"/>
      <c r="IA456" s="29"/>
      <c r="IB456" s="29"/>
      <c r="IC456" s="29"/>
      <c r="ID456" s="29"/>
      <c r="IE456" s="29"/>
      <c r="IF456" s="29"/>
      <c r="IG456" s="29"/>
      <c r="IH456" s="29"/>
      <c r="II456" s="29"/>
      <c r="IJ456" s="29"/>
      <c r="IK456" s="29"/>
      <c r="IL456" s="29"/>
      <c r="IM456" s="29"/>
      <c r="IN456" s="29"/>
      <c r="IO456" s="29"/>
      <c r="IP456" s="29"/>
      <c r="IQ456" s="29"/>
    </row>
    <row r="457" spans="1:251" s="42" customFormat="1" ht="18.75" customHeight="1">
      <c r="A457" s="34"/>
      <c r="B457" s="50"/>
      <c r="C457" s="129" t="s">
        <v>295</v>
      </c>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8"/>
      <c r="AA457" s="132">
        <v>98310</v>
      </c>
      <c r="AB457" s="133"/>
      <c r="AC457" s="133"/>
      <c r="AD457" s="133"/>
      <c r="AE457" s="133"/>
      <c r="AF457" s="133"/>
      <c r="AG457" s="133"/>
      <c r="AH457" s="133"/>
      <c r="AI457" s="134"/>
      <c r="AJ457" s="132">
        <f>79033+479+3-6</f>
        <v>79509</v>
      </c>
      <c r="AK457" s="133"/>
      <c r="AL457" s="133"/>
      <c r="AM457" s="133"/>
      <c r="AN457" s="133"/>
      <c r="AO457" s="133"/>
      <c r="AP457" s="133"/>
      <c r="AQ457" s="133"/>
      <c r="AR457" s="134"/>
      <c r="AS457" s="135"/>
      <c r="AT457" s="136"/>
      <c r="AU457" s="136"/>
      <c r="AV457" s="136"/>
      <c r="AW457" s="136"/>
      <c r="AX457" s="137"/>
      <c r="AY457" s="29"/>
      <c r="AZ457" s="29"/>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29"/>
      <c r="CA457" s="29"/>
      <c r="CB457" s="29"/>
      <c r="CC457" s="29"/>
      <c r="CD457" s="29"/>
      <c r="CE457" s="29"/>
      <c r="CF457" s="29"/>
      <c r="CG457" s="29"/>
      <c r="CH457" s="29"/>
      <c r="CI457" s="29"/>
      <c r="CJ457" s="29"/>
      <c r="CK457" s="29"/>
      <c r="CL457" s="29"/>
      <c r="CM457" s="29"/>
      <c r="CN457" s="29"/>
      <c r="CO457" s="29"/>
      <c r="CP457" s="29"/>
      <c r="CQ457" s="29"/>
      <c r="CR457" s="29"/>
      <c r="CS457" s="29"/>
      <c r="CT457" s="29"/>
      <c r="CU457" s="29"/>
      <c r="CV457" s="29"/>
      <c r="CW457" s="29"/>
      <c r="CX457" s="29"/>
      <c r="CY457" s="29"/>
      <c r="CZ457" s="29"/>
      <c r="DA457" s="29"/>
      <c r="DB457" s="29"/>
      <c r="DC457" s="29"/>
      <c r="DD457" s="29"/>
      <c r="DE457" s="29"/>
      <c r="DF457" s="29"/>
      <c r="DG457" s="29"/>
      <c r="DH457" s="29"/>
      <c r="DI457" s="29"/>
      <c r="DJ457" s="29"/>
      <c r="DK457" s="29"/>
      <c r="DL457" s="29"/>
      <c r="DM457" s="29"/>
      <c r="DN457" s="29"/>
      <c r="DO457" s="29"/>
      <c r="DP457" s="29"/>
      <c r="DQ457" s="29"/>
      <c r="DR457" s="29"/>
      <c r="DS457" s="29"/>
      <c r="DT457" s="29"/>
      <c r="DU457" s="29"/>
      <c r="DV457" s="29"/>
      <c r="DW457" s="29"/>
      <c r="DX457" s="29"/>
      <c r="DY457" s="29"/>
      <c r="DZ457" s="29"/>
      <c r="EA457" s="29"/>
      <c r="EB457" s="29"/>
      <c r="EC457" s="29"/>
      <c r="ED457" s="29"/>
      <c r="EE457" s="29"/>
      <c r="EF457" s="29"/>
      <c r="EG457" s="29"/>
      <c r="EH457" s="29"/>
      <c r="EI457" s="29"/>
      <c r="EJ457" s="29"/>
      <c r="EK457" s="29"/>
      <c r="EL457" s="29"/>
      <c r="EM457" s="29"/>
      <c r="EN457" s="29"/>
      <c r="EO457" s="29"/>
      <c r="EP457" s="29"/>
      <c r="EQ457" s="29"/>
      <c r="ER457" s="29"/>
      <c r="ES457" s="29"/>
      <c r="ET457" s="29"/>
      <c r="EU457" s="29"/>
      <c r="EV457" s="29"/>
      <c r="EW457" s="29"/>
      <c r="EX457" s="29"/>
      <c r="EY457" s="29"/>
      <c r="EZ457" s="29"/>
      <c r="FA457" s="29"/>
      <c r="FB457" s="29"/>
      <c r="FC457" s="29"/>
      <c r="FD457" s="29"/>
      <c r="FE457" s="29"/>
      <c r="FF457" s="29"/>
      <c r="FG457" s="29"/>
      <c r="FH457" s="29"/>
      <c r="FI457" s="29"/>
      <c r="FJ457" s="29"/>
      <c r="FK457" s="29"/>
      <c r="FL457" s="29"/>
      <c r="FM457" s="29"/>
      <c r="FN457" s="29"/>
      <c r="FO457" s="29"/>
      <c r="FP457" s="29"/>
      <c r="FQ457" s="29"/>
      <c r="FR457" s="29"/>
      <c r="FS457" s="29"/>
      <c r="FT457" s="29"/>
      <c r="FU457" s="29"/>
      <c r="FV457" s="29"/>
      <c r="FW457" s="29"/>
      <c r="FX457" s="29"/>
      <c r="FY457" s="29"/>
      <c r="FZ457" s="29"/>
      <c r="GA457" s="29"/>
      <c r="GB457" s="29"/>
      <c r="GC457" s="29"/>
      <c r="GD457" s="29"/>
      <c r="GE457" s="29"/>
      <c r="GF457" s="29"/>
      <c r="GG457" s="29"/>
      <c r="GH457" s="29"/>
      <c r="GI457" s="29"/>
      <c r="GJ457" s="29"/>
      <c r="GK457" s="29"/>
      <c r="GL457" s="29"/>
      <c r="GM457" s="29"/>
      <c r="GN457" s="29"/>
      <c r="GO457" s="29"/>
      <c r="GP457" s="29"/>
      <c r="GQ457" s="29"/>
      <c r="GR457" s="29"/>
      <c r="GS457" s="29"/>
      <c r="GT457" s="29"/>
      <c r="GU457" s="29"/>
      <c r="GV457" s="29"/>
      <c r="GW457" s="29"/>
      <c r="GX457" s="29"/>
      <c r="GY457" s="29"/>
      <c r="GZ457" s="29"/>
      <c r="HA457" s="29"/>
      <c r="HB457" s="29"/>
      <c r="HC457" s="29"/>
      <c r="HD457" s="29"/>
      <c r="HE457" s="29"/>
      <c r="HF457" s="29"/>
      <c r="HG457" s="29"/>
      <c r="HH457" s="29"/>
      <c r="HI457" s="29"/>
      <c r="HJ457" s="29"/>
      <c r="HK457" s="29"/>
      <c r="HL457" s="29"/>
      <c r="HM457" s="29"/>
      <c r="HN457" s="29"/>
      <c r="HO457" s="29"/>
      <c r="HP457" s="29"/>
      <c r="HQ457" s="29"/>
      <c r="HR457" s="29"/>
      <c r="HS457" s="29"/>
      <c r="HT457" s="29"/>
      <c r="HU457" s="29"/>
      <c r="HV457" s="29"/>
      <c r="HW457" s="29"/>
      <c r="HX457" s="29"/>
      <c r="HY457" s="29"/>
      <c r="HZ457" s="29"/>
      <c r="IA457" s="29"/>
      <c r="IB457" s="29"/>
      <c r="IC457" s="29"/>
      <c r="ID457" s="29"/>
      <c r="IE457" s="29"/>
      <c r="IF457" s="29"/>
      <c r="IG457" s="29"/>
      <c r="IH457" s="29"/>
      <c r="II457" s="29"/>
      <c r="IJ457" s="29"/>
      <c r="IK457" s="29"/>
      <c r="IL457" s="29"/>
      <c r="IM457" s="29"/>
      <c r="IN457" s="29"/>
      <c r="IO457" s="29"/>
      <c r="IP457" s="29"/>
      <c r="IQ457" s="29"/>
    </row>
    <row r="458" spans="1:251" s="42" customFormat="1" ht="18.75" customHeight="1">
      <c r="A458" s="34"/>
      <c r="B458" s="50"/>
      <c r="C458" s="129" t="s">
        <v>296</v>
      </c>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8"/>
      <c r="AA458" s="132">
        <v>994</v>
      </c>
      <c r="AB458" s="133"/>
      <c r="AC458" s="133"/>
      <c r="AD458" s="133"/>
      <c r="AE458" s="133"/>
      <c r="AF458" s="133"/>
      <c r="AG458" s="133"/>
      <c r="AH458" s="133"/>
      <c r="AI458" s="134"/>
      <c r="AJ458" s="132">
        <v>862</v>
      </c>
      <c r="AK458" s="133"/>
      <c r="AL458" s="133"/>
      <c r="AM458" s="133"/>
      <c r="AN458" s="133"/>
      <c r="AO458" s="133"/>
      <c r="AP458" s="133"/>
      <c r="AQ458" s="133"/>
      <c r="AR458" s="134"/>
      <c r="AS458" s="135"/>
      <c r="AT458" s="136"/>
      <c r="AU458" s="136"/>
      <c r="AV458" s="136"/>
      <c r="AW458" s="136"/>
      <c r="AX458" s="137"/>
      <c r="AY458" s="29"/>
      <c r="AZ458" s="29"/>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29"/>
      <c r="CA458" s="29"/>
      <c r="CB458" s="29"/>
      <c r="CC458" s="29"/>
      <c r="CD458" s="29"/>
      <c r="CE458" s="29"/>
      <c r="CF458" s="29"/>
      <c r="CG458" s="29"/>
      <c r="CH458" s="29"/>
      <c r="CI458" s="29"/>
      <c r="CJ458" s="29"/>
      <c r="CK458" s="29"/>
      <c r="CL458" s="29"/>
      <c r="CM458" s="29"/>
      <c r="CN458" s="29"/>
      <c r="CO458" s="29"/>
      <c r="CP458" s="29"/>
      <c r="CQ458" s="29"/>
      <c r="CR458" s="29"/>
      <c r="CS458" s="29"/>
      <c r="CT458" s="29"/>
      <c r="CU458" s="29"/>
      <c r="CV458" s="29"/>
      <c r="CW458" s="29"/>
      <c r="CX458" s="29"/>
      <c r="CY458" s="29"/>
      <c r="CZ458" s="29"/>
      <c r="DA458" s="29"/>
      <c r="DB458" s="29"/>
      <c r="DC458" s="29"/>
      <c r="DD458" s="29"/>
      <c r="DE458" s="29"/>
      <c r="DF458" s="29"/>
      <c r="DG458" s="29"/>
      <c r="DH458" s="29"/>
      <c r="DI458" s="29"/>
      <c r="DJ458" s="29"/>
      <c r="DK458" s="29"/>
      <c r="DL458" s="29"/>
      <c r="DM458" s="29"/>
      <c r="DN458" s="29"/>
      <c r="DO458" s="29"/>
      <c r="DP458" s="29"/>
      <c r="DQ458" s="29"/>
      <c r="DR458" s="29"/>
      <c r="DS458" s="29"/>
      <c r="DT458" s="29"/>
      <c r="DU458" s="29"/>
      <c r="DV458" s="29"/>
      <c r="DW458" s="29"/>
      <c r="DX458" s="29"/>
      <c r="DY458" s="29"/>
      <c r="DZ458" s="29"/>
      <c r="EA458" s="29"/>
      <c r="EB458" s="29"/>
      <c r="EC458" s="29"/>
      <c r="ED458" s="29"/>
      <c r="EE458" s="29"/>
      <c r="EF458" s="29"/>
      <c r="EG458" s="29"/>
      <c r="EH458" s="29"/>
      <c r="EI458" s="29"/>
      <c r="EJ458" s="29"/>
      <c r="EK458" s="29"/>
      <c r="EL458" s="29"/>
      <c r="EM458" s="29"/>
      <c r="EN458" s="29"/>
      <c r="EO458" s="29"/>
      <c r="EP458" s="29"/>
      <c r="EQ458" s="29"/>
      <c r="ER458" s="29"/>
      <c r="ES458" s="29"/>
      <c r="ET458" s="29"/>
      <c r="EU458" s="29"/>
      <c r="EV458" s="29"/>
      <c r="EW458" s="29"/>
      <c r="EX458" s="29"/>
      <c r="EY458" s="29"/>
      <c r="EZ458" s="29"/>
      <c r="FA458" s="29"/>
      <c r="FB458" s="29"/>
      <c r="FC458" s="29"/>
      <c r="FD458" s="29"/>
      <c r="FE458" s="29"/>
      <c r="FF458" s="29"/>
      <c r="FG458" s="29"/>
      <c r="FH458" s="29"/>
      <c r="FI458" s="29"/>
      <c r="FJ458" s="29"/>
      <c r="FK458" s="29"/>
      <c r="FL458" s="29"/>
      <c r="FM458" s="29"/>
      <c r="FN458" s="29"/>
      <c r="FO458" s="29"/>
      <c r="FP458" s="29"/>
      <c r="FQ458" s="29"/>
      <c r="FR458" s="29"/>
      <c r="FS458" s="29"/>
      <c r="FT458" s="29"/>
      <c r="FU458" s="29"/>
      <c r="FV458" s="29"/>
      <c r="FW458" s="29"/>
      <c r="FX458" s="29"/>
      <c r="FY458" s="29"/>
      <c r="FZ458" s="29"/>
      <c r="GA458" s="29"/>
      <c r="GB458" s="29"/>
      <c r="GC458" s="29"/>
      <c r="GD458" s="29"/>
      <c r="GE458" s="29"/>
      <c r="GF458" s="29"/>
      <c r="GG458" s="29"/>
      <c r="GH458" s="29"/>
      <c r="GI458" s="29"/>
      <c r="GJ458" s="29"/>
      <c r="GK458" s="29"/>
      <c r="GL458" s="29"/>
      <c r="GM458" s="29"/>
      <c r="GN458" s="29"/>
      <c r="GO458" s="29"/>
      <c r="GP458" s="29"/>
      <c r="GQ458" s="29"/>
      <c r="GR458" s="29"/>
      <c r="GS458" s="29"/>
      <c r="GT458" s="29"/>
      <c r="GU458" s="29"/>
      <c r="GV458" s="29"/>
      <c r="GW458" s="29"/>
      <c r="GX458" s="29"/>
      <c r="GY458" s="29"/>
      <c r="GZ458" s="29"/>
      <c r="HA458" s="29"/>
      <c r="HB458" s="29"/>
      <c r="HC458" s="29"/>
      <c r="HD458" s="29"/>
      <c r="HE458" s="29"/>
      <c r="HF458" s="29"/>
      <c r="HG458" s="29"/>
      <c r="HH458" s="29"/>
      <c r="HI458" s="29"/>
      <c r="HJ458" s="29"/>
      <c r="HK458" s="29"/>
      <c r="HL458" s="29"/>
      <c r="HM458" s="29"/>
      <c r="HN458" s="29"/>
      <c r="HO458" s="29"/>
      <c r="HP458" s="29"/>
      <c r="HQ458" s="29"/>
      <c r="HR458" s="29"/>
      <c r="HS458" s="29"/>
      <c r="HT458" s="29"/>
      <c r="HU458" s="29"/>
      <c r="HV458" s="29"/>
      <c r="HW458" s="29"/>
      <c r="HX458" s="29"/>
      <c r="HY458" s="29"/>
      <c r="HZ458" s="29"/>
      <c r="IA458" s="29"/>
      <c r="IB458" s="29"/>
      <c r="IC458" s="29"/>
      <c r="ID458" s="29"/>
      <c r="IE458" s="29"/>
      <c r="IF458" s="29"/>
      <c r="IG458" s="29"/>
      <c r="IH458" s="29"/>
      <c r="II458" s="29"/>
      <c r="IJ458" s="29"/>
      <c r="IK458" s="29"/>
      <c r="IL458" s="29"/>
      <c r="IM458" s="29"/>
      <c r="IN458" s="29"/>
      <c r="IO458" s="29"/>
      <c r="IP458" s="29"/>
      <c r="IQ458" s="29"/>
    </row>
    <row r="459" spans="1:251" s="42" customFormat="1" ht="18.75" customHeight="1">
      <c r="A459" s="34"/>
      <c r="B459" s="50"/>
      <c r="C459" s="129" t="s">
        <v>297</v>
      </c>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8"/>
      <c r="AA459" s="132">
        <v>1295</v>
      </c>
      <c r="AB459" s="133"/>
      <c r="AC459" s="133"/>
      <c r="AD459" s="133"/>
      <c r="AE459" s="133"/>
      <c r="AF459" s="133"/>
      <c r="AG459" s="133"/>
      <c r="AH459" s="133"/>
      <c r="AI459" s="134"/>
      <c r="AJ459" s="132">
        <v>982</v>
      </c>
      <c r="AK459" s="133"/>
      <c r="AL459" s="133"/>
      <c r="AM459" s="133"/>
      <c r="AN459" s="133"/>
      <c r="AO459" s="133"/>
      <c r="AP459" s="133"/>
      <c r="AQ459" s="133"/>
      <c r="AR459" s="134"/>
      <c r="AS459" s="135"/>
      <c r="AT459" s="136"/>
      <c r="AU459" s="136"/>
      <c r="AV459" s="136"/>
      <c r="AW459" s="136"/>
      <c r="AX459" s="137"/>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c r="CA459" s="29"/>
      <c r="CB459" s="29"/>
      <c r="CC459" s="29"/>
      <c r="CD459" s="29"/>
      <c r="CE459" s="29"/>
      <c r="CF459" s="29"/>
      <c r="CG459" s="29"/>
      <c r="CH459" s="29"/>
      <c r="CI459" s="29"/>
      <c r="CJ459" s="29"/>
      <c r="CK459" s="29"/>
      <c r="CL459" s="29"/>
      <c r="CM459" s="29"/>
      <c r="CN459" s="29"/>
      <c r="CO459" s="29"/>
      <c r="CP459" s="29"/>
      <c r="CQ459" s="29"/>
      <c r="CR459" s="29"/>
      <c r="CS459" s="29"/>
      <c r="CT459" s="29"/>
      <c r="CU459" s="29"/>
      <c r="CV459" s="29"/>
      <c r="CW459" s="29"/>
      <c r="CX459" s="29"/>
      <c r="CY459" s="29"/>
      <c r="CZ459" s="29"/>
      <c r="DA459" s="29"/>
      <c r="DB459" s="29"/>
      <c r="DC459" s="29"/>
      <c r="DD459" s="29"/>
      <c r="DE459" s="29"/>
      <c r="DF459" s="29"/>
      <c r="DG459" s="29"/>
      <c r="DH459" s="29"/>
      <c r="DI459" s="29"/>
      <c r="DJ459" s="29"/>
      <c r="DK459" s="29"/>
      <c r="DL459" s="29"/>
      <c r="DM459" s="29"/>
      <c r="DN459" s="29"/>
      <c r="DO459" s="29"/>
      <c r="DP459" s="29"/>
      <c r="DQ459" s="29"/>
      <c r="DR459" s="29"/>
      <c r="DS459" s="29"/>
      <c r="DT459" s="29"/>
      <c r="DU459" s="29"/>
      <c r="DV459" s="29"/>
      <c r="DW459" s="29"/>
      <c r="DX459" s="29"/>
      <c r="DY459" s="29"/>
      <c r="DZ459" s="29"/>
      <c r="EA459" s="29"/>
      <c r="EB459" s="29"/>
      <c r="EC459" s="29"/>
      <c r="ED459" s="29"/>
      <c r="EE459" s="29"/>
      <c r="EF459" s="29"/>
      <c r="EG459" s="29"/>
      <c r="EH459" s="29"/>
      <c r="EI459" s="29"/>
      <c r="EJ459" s="29"/>
      <c r="EK459" s="29"/>
      <c r="EL459" s="29"/>
      <c r="EM459" s="29"/>
      <c r="EN459" s="29"/>
      <c r="EO459" s="29"/>
      <c r="EP459" s="29"/>
      <c r="EQ459" s="29"/>
      <c r="ER459" s="29"/>
      <c r="ES459" s="29"/>
      <c r="ET459" s="29"/>
      <c r="EU459" s="29"/>
      <c r="EV459" s="29"/>
      <c r="EW459" s="29"/>
      <c r="EX459" s="29"/>
      <c r="EY459" s="29"/>
      <c r="EZ459" s="29"/>
      <c r="FA459" s="29"/>
      <c r="FB459" s="29"/>
      <c r="FC459" s="29"/>
      <c r="FD459" s="29"/>
      <c r="FE459" s="29"/>
      <c r="FF459" s="29"/>
      <c r="FG459" s="29"/>
      <c r="FH459" s="29"/>
      <c r="FI459" s="29"/>
      <c r="FJ459" s="29"/>
      <c r="FK459" s="29"/>
      <c r="FL459" s="29"/>
      <c r="FM459" s="29"/>
      <c r="FN459" s="29"/>
      <c r="FO459" s="29"/>
      <c r="FP459" s="29"/>
      <c r="FQ459" s="29"/>
      <c r="FR459" s="29"/>
      <c r="FS459" s="29"/>
      <c r="FT459" s="29"/>
      <c r="FU459" s="29"/>
      <c r="FV459" s="29"/>
      <c r="FW459" s="29"/>
      <c r="FX459" s="29"/>
      <c r="FY459" s="29"/>
      <c r="FZ459" s="29"/>
      <c r="GA459" s="29"/>
      <c r="GB459" s="29"/>
      <c r="GC459" s="29"/>
      <c r="GD459" s="29"/>
      <c r="GE459" s="29"/>
      <c r="GF459" s="29"/>
      <c r="GG459" s="29"/>
      <c r="GH459" s="29"/>
      <c r="GI459" s="29"/>
      <c r="GJ459" s="29"/>
      <c r="GK459" s="29"/>
      <c r="GL459" s="29"/>
      <c r="GM459" s="29"/>
      <c r="GN459" s="29"/>
      <c r="GO459" s="29"/>
      <c r="GP459" s="29"/>
      <c r="GQ459" s="29"/>
      <c r="GR459" s="29"/>
      <c r="GS459" s="29"/>
      <c r="GT459" s="29"/>
      <c r="GU459" s="29"/>
      <c r="GV459" s="29"/>
      <c r="GW459" s="29"/>
      <c r="GX459" s="29"/>
      <c r="GY459" s="29"/>
      <c r="GZ459" s="29"/>
      <c r="HA459" s="29"/>
      <c r="HB459" s="29"/>
      <c r="HC459" s="29"/>
      <c r="HD459" s="29"/>
      <c r="HE459" s="29"/>
      <c r="HF459" s="29"/>
      <c r="HG459" s="29"/>
      <c r="HH459" s="29"/>
      <c r="HI459" s="29"/>
      <c r="HJ459" s="29"/>
      <c r="HK459" s="29"/>
      <c r="HL459" s="29"/>
      <c r="HM459" s="29"/>
      <c r="HN459" s="29"/>
      <c r="HO459" s="29"/>
      <c r="HP459" s="29"/>
      <c r="HQ459" s="29"/>
      <c r="HR459" s="29"/>
      <c r="HS459" s="29"/>
      <c r="HT459" s="29"/>
      <c r="HU459" s="29"/>
      <c r="HV459" s="29"/>
      <c r="HW459" s="29"/>
      <c r="HX459" s="29"/>
      <c r="HY459" s="29"/>
      <c r="HZ459" s="29"/>
      <c r="IA459" s="29"/>
      <c r="IB459" s="29"/>
      <c r="IC459" s="29"/>
      <c r="ID459" s="29"/>
      <c r="IE459" s="29"/>
      <c r="IF459" s="29"/>
      <c r="IG459" s="29"/>
      <c r="IH459" s="29"/>
      <c r="II459" s="29"/>
      <c r="IJ459" s="29"/>
      <c r="IK459" s="29"/>
      <c r="IL459" s="29"/>
      <c r="IM459" s="29"/>
      <c r="IN459" s="29"/>
      <c r="IO459" s="29"/>
      <c r="IP459" s="29"/>
      <c r="IQ459" s="29"/>
    </row>
    <row r="460" spans="1:251" s="42" customFormat="1" ht="18.75" customHeight="1">
      <c r="A460" s="34"/>
      <c r="B460" s="50"/>
      <c r="C460" s="129" t="s">
        <v>298</v>
      </c>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8"/>
      <c r="AA460" s="132">
        <v>21107</v>
      </c>
      <c r="AB460" s="133"/>
      <c r="AC460" s="133"/>
      <c r="AD460" s="133"/>
      <c r="AE460" s="133"/>
      <c r="AF460" s="133"/>
      <c r="AG460" s="133"/>
      <c r="AH460" s="133"/>
      <c r="AI460" s="134"/>
      <c r="AJ460" s="132">
        <v>44157</v>
      </c>
      <c r="AK460" s="133"/>
      <c r="AL460" s="133"/>
      <c r="AM460" s="133"/>
      <c r="AN460" s="133"/>
      <c r="AO460" s="133"/>
      <c r="AP460" s="133"/>
      <c r="AQ460" s="133"/>
      <c r="AR460" s="134"/>
      <c r="AS460" s="135"/>
      <c r="AT460" s="136"/>
      <c r="AU460" s="136"/>
      <c r="AV460" s="136"/>
      <c r="AW460" s="136"/>
      <c r="AX460" s="137"/>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29"/>
      <c r="CA460" s="29"/>
      <c r="CB460" s="29"/>
      <c r="CC460" s="29"/>
      <c r="CD460" s="29"/>
      <c r="CE460" s="29"/>
      <c r="CF460" s="29"/>
      <c r="CG460" s="29"/>
      <c r="CH460" s="29"/>
      <c r="CI460" s="29"/>
      <c r="CJ460" s="29"/>
      <c r="CK460" s="29"/>
      <c r="CL460" s="29"/>
      <c r="CM460" s="29"/>
      <c r="CN460" s="29"/>
      <c r="CO460" s="29"/>
      <c r="CP460" s="29"/>
      <c r="CQ460" s="29"/>
      <c r="CR460" s="29"/>
      <c r="CS460" s="29"/>
      <c r="CT460" s="29"/>
      <c r="CU460" s="29"/>
      <c r="CV460" s="29"/>
      <c r="CW460" s="29"/>
      <c r="CX460" s="29"/>
      <c r="CY460" s="29"/>
      <c r="CZ460" s="29"/>
      <c r="DA460" s="29"/>
      <c r="DB460" s="29"/>
      <c r="DC460" s="29"/>
      <c r="DD460" s="29"/>
      <c r="DE460" s="29"/>
      <c r="DF460" s="29"/>
      <c r="DG460" s="29"/>
      <c r="DH460" s="29"/>
      <c r="DI460" s="29"/>
      <c r="DJ460" s="29"/>
      <c r="DK460" s="29"/>
      <c r="DL460" s="29"/>
      <c r="DM460" s="29"/>
      <c r="DN460" s="29"/>
      <c r="DO460" s="29"/>
      <c r="DP460" s="29"/>
      <c r="DQ460" s="29"/>
      <c r="DR460" s="29"/>
      <c r="DS460" s="29"/>
      <c r="DT460" s="29"/>
      <c r="DU460" s="29"/>
      <c r="DV460" s="29"/>
      <c r="DW460" s="29"/>
      <c r="DX460" s="29"/>
      <c r="DY460" s="29"/>
      <c r="DZ460" s="29"/>
      <c r="EA460" s="29"/>
      <c r="EB460" s="29"/>
      <c r="EC460" s="29"/>
      <c r="ED460" s="29"/>
      <c r="EE460" s="29"/>
      <c r="EF460" s="29"/>
      <c r="EG460" s="29"/>
      <c r="EH460" s="29"/>
      <c r="EI460" s="29"/>
      <c r="EJ460" s="29"/>
      <c r="EK460" s="29"/>
      <c r="EL460" s="29"/>
      <c r="EM460" s="29"/>
      <c r="EN460" s="29"/>
      <c r="EO460" s="29"/>
      <c r="EP460" s="29"/>
      <c r="EQ460" s="29"/>
      <c r="ER460" s="29"/>
      <c r="ES460" s="29"/>
      <c r="ET460" s="29"/>
      <c r="EU460" s="29"/>
      <c r="EV460" s="29"/>
      <c r="EW460" s="29"/>
      <c r="EX460" s="29"/>
      <c r="EY460" s="29"/>
      <c r="EZ460" s="29"/>
      <c r="FA460" s="29"/>
      <c r="FB460" s="29"/>
      <c r="FC460" s="29"/>
      <c r="FD460" s="29"/>
      <c r="FE460" s="29"/>
      <c r="FF460" s="29"/>
      <c r="FG460" s="29"/>
      <c r="FH460" s="29"/>
      <c r="FI460" s="29"/>
      <c r="FJ460" s="29"/>
      <c r="FK460" s="29"/>
      <c r="FL460" s="29"/>
      <c r="FM460" s="29"/>
      <c r="FN460" s="29"/>
      <c r="FO460" s="29"/>
      <c r="FP460" s="29"/>
      <c r="FQ460" s="29"/>
      <c r="FR460" s="29"/>
      <c r="FS460" s="29"/>
      <c r="FT460" s="29"/>
      <c r="FU460" s="29"/>
      <c r="FV460" s="29"/>
      <c r="FW460" s="29"/>
      <c r="FX460" s="29"/>
      <c r="FY460" s="29"/>
      <c r="FZ460" s="29"/>
      <c r="GA460" s="29"/>
      <c r="GB460" s="29"/>
      <c r="GC460" s="29"/>
      <c r="GD460" s="29"/>
      <c r="GE460" s="29"/>
      <c r="GF460" s="29"/>
      <c r="GG460" s="29"/>
      <c r="GH460" s="29"/>
      <c r="GI460" s="29"/>
      <c r="GJ460" s="29"/>
      <c r="GK460" s="29"/>
      <c r="GL460" s="29"/>
      <c r="GM460" s="29"/>
      <c r="GN460" s="29"/>
      <c r="GO460" s="29"/>
      <c r="GP460" s="29"/>
      <c r="GQ460" s="29"/>
      <c r="GR460" s="29"/>
      <c r="GS460" s="29"/>
      <c r="GT460" s="29"/>
      <c r="GU460" s="29"/>
      <c r="GV460" s="29"/>
      <c r="GW460" s="29"/>
      <c r="GX460" s="29"/>
      <c r="GY460" s="29"/>
      <c r="GZ460" s="29"/>
      <c r="HA460" s="29"/>
      <c r="HB460" s="29"/>
      <c r="HC460" s="29"/>
      <c r="HD460" s="29"/>
      <c r="HE460" s="29"/>
      <c r="HF460" s="29"/>
      <c r="HG460" s="29"/>
      <c r="HH460" s="29"/>
      <c r="HI460" s="29"/>
      <c r="HJ460" s="29"/>
      <c r="HK460" s="29"/>
      <c r="HL460" s="29"/>
      <c r="HM460" s="29"/>
      <c r="HN460" s="29"/>
      <c r="HO460" s="29"/>
      <c r="HP460" s="29"/>
      <c r="HQ460" s="29"/>
      <c r="HR460" s="29"/>
      <c r="HS460" s="29"/>
      <c r="HT460" s="29"/>
      <c r="HU460" s="29"/>
      <c r="HV460" s="29"/>
      <c r="HW460" s="29"/>
      <c r="HX460" s="29"/>
      <c r="HY460" s="29"/>
      <c r="HZ460" s="29"/>
      <c r="IA460" s="29"/>
      <c r="IB460" s="29"/>
      <c r="IC460" s="29"/>
      <c r="ID460" s="29"/>
      <c r="IE460" s="29"/>
      <c r="IF460" s="29"/>
      <c r="IG460" s="29"/>
      <c r="IH460" s="29"/>
      <c r="II460" s="29"/>
      <c r="IJ460" s="29"/>
      <c r="IK460" s="29"/>
      <c r="IL460" s="29"/>
      <c r="IM460" s="29"/>
      <c r="IN460" s="29"/>
      <c r="IO460" s="29"/>
      <c r="IP460" s="29"/>
      <c r="IQ460" s="29"/>
    </row>
    <row r="461" spans="1:251" s="42" customFormat="1" ht="18.75" customHeight="1">
      <c r="A461" s="34"/>
      <c r="B461" s="50"/>
      <c r="C461" s="129" t="s">
        <v>299</v>
      </c>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8"/>
      <c r="AA461" s="132">
        <v>290</v>
      </c>
      <c r="AB461" s="133"/>
      <c r="AC461" s="133"/>
      <c r="AD461" s="133"/>
      <c r="AE461" s="133"/>
      <c r="AF461" s="133"/>
      <c r="AG461" s="133"/>
      <c r="AH461" s="133"/>
      <c r="AI461" s="134"/>
      <c r="AJ461" s="132">
        <v>239</v>
      </c>
      <c r="AK461" s="133"/>
      <c r="AL461" s="133"/>
      <c r="AM461" s="133"/>
      <c r="AN461" s="133"/>
      <c r="AO461" s="133"/>
      <c r="AP461" s="133"/>
      <c r="AQ461" s="133"/>
      <c r="AR461" s="134"/>
      <c r="AS461" s="135"/>
      <c r="AT461" s="136"/>
      <c r="AU461" s="136"/>
      <c r="AV461" s="136"/>
      <c r="AW461" s="136"/>
      <c r="AX461" s="137"/>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c r="CA461" s="29"/>
      <c r="CB461" s="29"/>
      <c r="CC461" s="29"/>
      <c r="CD461" s="29"/>
      <c r="CE461" s="29"/>
      <c r="CF461" s="29"/>
      <c r="CG461" s="29"/>
      <c r="CH461" s="29"/>
      <c r="CI461" s="29"/>
      <c r="CJ461" s="29"/>
      <c r="CK461" s="29"/>
      <c r="CL461" s="29"/>
      <c r="CM461" s="29"/>
      <c r="CN461" s="29"/>
      <c r="CO461" s="29"/>
      <c r="CP461" s="29"/>
      <c r="CQ461" s="29"/>
      <c r="CR461" s="29"/>
      <c r="CS461" s="29"/>
      <c r="CT461" s="29"/>
      <c r="CU461" s="29"/>
      <c r="CV461" s="29"/>
      <c r="CW461" s="29"/>
      <c r="CX461" s="29"/>
      <c r="CY461" s="29"/>
      <c r="CZ461" s="29"/>
      <c r="DA461" s="29"/>
      <c r="DB461" s="29"/>
      <c r="DC461" s="29"/>
      <c r="DD461" s="29"/>
      <c r="DE461" s="29"/>
      <c r="DF461" s="29"/>
      <c r="DG461" s="29"/>
      <c r="DH461" s="29"/>
      <c r="DI461" s="29"/>
      <c r="DJ461" s="29"/>
      <c r="DK461" s="29"/>
      <c r="DL461" s="29"/>
      <c r="DM461" s="29"/>
      <c r="DN461" s="29"/>
      <c r="DO461" s="29"/>
      <c r="DP461" s="29"/>
      <c r="DQ461" s="29"/>
      <c r="DR461" s="29"/>
      <c r="DS461" s="29"/>
      <c r="DT461" s="29"/>
      <c r="DU461" s="29"/>
      <c r="DV461" s="29"/>
      <c r="DW461" s="29"/>
      <c r="DX461" s="29"/>
      <c r="DY461" s="29"/>
      <c r="DZ461" s="29"/>
      <c r="EA461" s="29"/>
      <c r="EB461" s="29"/>
      <c r="EC461" s="29"/>
      <c r="ED461" s="29"/>
      <c r="EE461" s="29"/>
      <c r="EF461" s="29"/>
      <c r="EG461" s="29"/>
      <c r="EH461" s="29"/>
      <c r="EI461" s="29"/>
      <c r="EJ461" s="29"/>
      <c r="EK461" s="29"/>
      <c r="EL461" s="29"/>
      <c r="EM461" s="29"/>
      <c r="EN461" s="29"/>
      <c r="EO461" s="29"/>
      <c r="EP461" s="29"/>
      <c r="EQ461" s="29"/>
      <c r="ER461" s="29"/>
      <c r="ES461" s="29"/>
      <c r="ET461" s="29"/>
      <c r="EU461" s="29"/>
      <c r="EV461" s="29"/>
      <c r="EW461" s="29"/>
      <c r="EX461" s="29"/>
      <c r="EY461" s="29"/>
      <c r="EZ461" s="29"/>
      <c r="FA461" s="29"/>
      <c r="FB461" s="29"/>
      <c r="FC461" s="29"/>
      <c r="FD461" s="29"/>
      <c r="FE461" s="29"/>
      <c r="FF461" s="29"/>
      <c r="FG461" s="29"/>
      <c r="FH461" s="29"/>
      <c r="FI461" s="29"/>
      <c r="FJ461" s="29"/>
      <c r="FK461" s="29"/>
      <c r="FL461" s="29"/>
      <c r="FM461" s="29"/>
      <c r="FN461" s="29"/>
      <c r="FO461" s="29"/>
      <c r="FP461" s="29"/>
      <c r="FQ461" s="29"/>
      <c r="FR461" s="29"/>
      <c r="FS461" s="29"/>
      <c r="FT461" s="29"/>
      <c r="FU461" s="29"/>
      <c r="FV461" s="29"/>
      <c r="FW461" s="29"/>
      <c r="FX461" s="29"/>
      <c r="FY461" s="29"/>
      <c r="FZ461" s="29"/>
      <c r="GA461" s="29"/>
      <c r="GB461" s="29"/>
      <c r="GC461" s="29"/>
      <c r="GD461" s="29"/>
      <c r="GE461" s="29"/>
      <c r="GF461" s="29"/>
      <c r="GG461" s="29"/>
      <c r="GH461" s="29"/>
      <c r="GI461" s="29"/>
      <c r="GJ461" s="29"/>
      <c r="GK461" s="29"/>
      <c r="GL461" s="29"/>
      <c r="GM461" s="29"/>
      <c r="GN461" s="29"/>
      <c r="GO461" s="29"/>
      <c r="GP461" s="29"/>
      <c r="GQ461" s="29"/>
      <c r="GR461" s="29"/>
      <c r="GS461" s="29"/>
      <c r="GT461" s="29"/>
      <c r="GU461" s="29"/>
      <c r="GV461" s="29"/>
      <c r="GW461" s="29"/>
      <c r="GX461" s="29"/>
      <c r="GY461" s="29"/>
      <c r="GZ461" s="29"/>
      <c r="HA461" s="29"/>
      <c r="HB461" s="29"/>
      <c r="HC461" s="29"/>
      <c r="HD461" s="29"/>
      <c r="HE461" s="29"/>
      <c r="HF461" s="29"/>
      <c r="HG461" s="29"/>
      <c r="HH461" s="29"/>
      <c r="HI461" s="29"/>
      <c r="HJ461" s="29"/>
      <c r="HK461" s="29"/>
      <c r="HL461" s="29"/>
      <c r="HM461" s="29"/>
      <c r="HN461" s="29"/>
      <c r="HO461" s="29"/>
      <c r="HP461" s="29"/>
      <c r="HQ461" s="29"/>
      <c r="HR461" s="29"/>
      <c r="HS461" s="29"/>
      <c r="HT461" s="29"/>
      <c r="HU461" s="29"/>
      <c r="HV461" s="29"/>
      <c r="HW461" s="29"/>
      <c r="HX461" s="29"/>
      <c r="HY461" s="29"/>
      <c r="HZ461" s="29"/>
      <c r="IA461" s="29"/>
      <c r="IB461" s="29"/>
      <c r="IC461" s="29"/>
      <c r="ID461" s="29"/>
      <c r="IE461" s="29"/>
      <c r="IF461" s="29"/>
      <c r="IG461" s="29"/>
      <c r="IH461" s="29"/>
      <c r="II461" s="29"/>
      <c r="IJ461" s="29"/>
      <c r="IK461" s="29"/>
      <c r="IL461" s="29"/>
      <c r="IM461" s="29"/>
      <c r="IN461" s="29"/>
      <c r="IO461" s="29"/>
      <c r="IP461" s="29"/>
      <c r="IQ461" s="29"/>
    </row>
    <row r="462" spans="1:251" s="42" customFormat="1" ht="18.75" customHeight="1">
      <c r="A462" s="34"/>
      <c r="B462" s="50"/>
      <c r="C462" s="129" t="s">
        <v>300</v>
      </c>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8"/>
      <c r="AA462" s="132">
        <v>13493</v>
      </c>
      <c r="AB462" s="133"/>
      <c r="AC462" s="133"/>
      <c r="AD462" s="133"/>
      <c r="AE462" s="133"/>
      <c r="AF462" s="133"/>
      <c r="AG462" s="133"/>
      <c r="AH462" s="133"/>
      <c r="AI462" s="134"/>
      <c r="AJ462" s="132">
        <v>16583</v>
      </c>
      <c r="AK462" s="133"/>
      <c r="AL462" s="133"/>
      <c r="AM462" s="133"/>
      <c r="AN462" s="133"/>
      <c r="AO462" s="133"/>
      <c r="AP462" s="133"/>
      <c r="AQ462" s="133"/>
      <c r="AR462" s="134"/>
      <c r="AS462" s="135"/>
      <c r="AT462" s="136"/>
      <c r="AU462" s="136"/>
      <c r="AV462" s="136"/>
      <c r="AW462" s="136"/>
      <c r="AX462" s="137"/>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29"/>
      <c r="CA462" s="29"/>
      <c r="CB462" s="29"/>
      <c r="CC462" s="29"/>
      <c r="CD462" s="29"/>
      <c r="CE462" s="29"/>
      <c r="CF462" s="29"/>
      <c r="CG462" s="29"/>
      <c r="CH462" s="29"/>
      <c r="CI462" s="29"/>
      <c r="CJ462" s="29"/>
      <c r="CK462" s="29"/>
      <c r="CL462" s="29"/>
      <c r="CM462" s="29"/>
      <c r="CN462" s="29"/>
      <c r="CO462" s="29"/>
      <c r="CP462" s="29"/>
      <c r="CQ462" s="29"/>
      <c r="CR462" s="29"/>
      <c r="CS462" s="29"/>
      <c r="CT462" s="29"/>
      <c r="CU462" s="29"/>
      <c r="CV462" s="29"/>
      <c r="CW462" s="29"/>
      <c r="CX462" s="29"/>
      <c r="CY462" s="29"/>
      <c r="CZ462" s="29"/>
      <c r="DA462" s="29"/>
      <c r="DB462" s="29"/>
      <c r="DC462" s="29"/>
      <c r="DD462" s="29"/>
      <c r="DE462" s="29"/>
      <c r="DF462" s="29"/>
      <c r="DG462" s="29"/>
      <c r="DH462" s="29"/>
      <c r="DI462" s="29"/>
      <c r="DJ462" s="29"/>
      <c r="DK462" s="29"/>
      <c r="DL462" s="29"/>
      <c r="DM462" s="29"/>
      <c r="DN462" s="29"/>
      <c r="DO462" s="29"/>
      <c r="DP462" s="29"/>
      <c r="DQ462" s="29"/>
      <c r="DR462" s="29"/>
      <c r="DS462" s="29"/>
      <c r="DT462" s="29"/>
      <c r="DU462" s="29"/>
      <c r="DV462" s="29"/>
      <c r="DW462" s="29"/>
      <c r="DX462" s="29"/>
      <c r="DY462" s="29"/>
      <c r="DZ462" s="29"/>
      <c r="EA462" s="29"/>
      <c r="EB462" s="29"/>
      <c r="EC462" s="29"/>
      <c r="ED462" s="29"/>
      <c r="EE462" s="29"/>
      <c r="EF462" s="29"/>
      <c r="EG462" s="29"/>
      <c r="EH462" s="29"/>
      <c r="EI462" s="29"/>
      <c r="EJ462" s="29"/>
      <c r="EK462" s="29"/>
      <c r="EL462" s="29"/>
      <c r="EM462" s="29"/>
      <c r="EN462" s="29"/>
      <c r="EO462" s="29"/>
      <c r="EP462" s="29"/>
      <c r="EQ462" s="29"/>
      <c r="ER462" s="29"/>
      <c r="ES462" s="29"/>
      <c r="ET462" s="29"/>
      <c r="EU462" s="29"/>
      <c r="EV462" s="29"/>
      <c r="EW462" s="29"/>
      <c r="EX462" s="29"/>
      <c r="EY462" s="29"/>
      <c r="EZ462" s="29"/>
      <c r="FA462" s="29"/>
      <c r="FB462" s="29"/>
      <c r="FC462" s="29"/>
      <c r="FD462" s="29"/>
      <c r="FE462" s="29"/>
      <c r="FF462" s="29"/>
      <c r="FG462" s="29"/>
      <c r="FH462" s="29"/>
      <c r="FI462" s="29"/>
      <c r="FJ462" s="29"/>
      <c r="FK462" s="29"/>
      <c r="FL462" s="29"/>
      <c r="FM462" s="29"/>
      <c r="FN462" s="29"/>
      <c r="FO462" s="29"/>
      <c r="FP462" s="29"/>
      <c r="FQ462" s="29"/>
      <c r="FR462" s="29"/>
      <c r="FS462" s="29"/>
      <c r="FT462" s="29"/>
      <c r="FU462" s="29"/>
      <c r="FV462" s="29"/>
      <c r="FW462" s="29"/>
      <c r="FX462" s="29"/>
      <c r="FY462" s="29"/>
      <c r="FZ462" s="29"/>
      <c r="GA462" s="29"/>
      <c r="GB462" s="29"/>
      <c r="GC462" s="29"/>
      <c r="GD462" s="29"/>
      <c r="GE462" s="29"/>
      <c r="GF462" s="29"/>
      <c r="GG462" s="29"/>
      <c r="GH462" s="29"/>
      <c r="GI462" s="29"/>
      <c r="GJ462" s="29"/>
      <c r="GK462" s="29"/>
      <c r="GL462" s="29"/>
      <c r="GM462" s="29"/>
      <c r="GN462" s="29"/>
      <c r="GO462" s="29"/>
      <c r="GP462" s="29"/>
      <c r="GQ462" s="29"/>
      <c r="GR462" s="29"/>
      <c r="GS462" s="29"/>
      <c r="GT462" s="29"/>
      <c r="GU462" s="29"/>
      <c r="GV462" s="29"/>
      <c r="GW462" s="29"/>
      <c r="GX462" s="29"/>
      <c r="GY462" s="29"/>
      <c r="GZ462" s="29"/>
      <c r="HA462" s="29"/>
      <c r="HB462" s="29"/>
      <c r="HC462" s="29"/>
      <c r="HD462" s="29"/>
      <c r="HE462" s="29"/>
      <c r="HF462" s="29"/>
      <c r="HG462" s="29"/>
      <c r="HH462" s="29"/>
      <c r="HI462" s="29"/>
      <c r="HJ462" s="29"/>
      <c r="HK462" s="29"/>
      <c r="HL462" s="29"/>
      <c r="HM462" s="29"/>
      <c r="HN462" s="29"/>
      <c r="HO462" s="29"/>
      <c r="HP462" s="29"/>
      <c r="HQ462" s="29"/>
      <c r="HR462" s="29"/>
      <c r="HS462" s="29"/>
      <c r="HT462" s="29"/>
      <c r="HU462" s="29"/>
      <c r="HV462" s="29"/>
      <c r="HW462" s="29"/>
      <c r="HX462" s="29"/>
      <c r="HY462" s="29"/>
      <c r="HZ462" s="29"/>
      <c r="IA462" s="29"/>
      <c r="IB462" s="29"/>
      <c r="IC462" s="29"/>
      <c r="ID462" s="29"/>
      <c r="IE462" s="29"/>
      <c r="IF462" s="29"/>
      <c r="IG462" s="29"/>
      <c r="IH462" s="29"/>
      <c r="II462" s="29"/>
      <c r="IJ462" s="29"/>
      <c r="IK462" s="29"/>
      <c r="IL462" s="29"/>
      <c r="IM462" s="29"/>
      <c r="IN462" s="29"/>
      <c r="IO462" s="29"/>
      <c r="IP462" s="29"/>
      <c r="IQ462" s="29"/>
    </row>
    <row r="463" spans="1:251" s="42" customFormat="1" ht="18.75" customHeight="1">
      <c r="A463" s="34"/>
      <c r="B463" s="50"/>
      <c r="C463" s="129" t="s">
        <v>301</v>
      </c>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8"/>
      <c r="AA463" s="132">
        <v>7489</v>
      </c>
      <c r="AB463" s="133"/>
      <c r="AC463" s="133"/>
      <c r="AD463" s="133"/>
      <c r="AE463" s="133"/>
      <c r="AF463" s="133"/>
      <c r="AG463" s="133"/>
      <c r="AH463" s="133"/>
      <c r="AI463" s="134"/>
      <c r="AJ463" s="132">
        <v>7985</v>
      </c>
      <c r="AK463" s="133"/>
      <c r="AL463" s="133"/>
      <c r="AM463" s="133"/>
      <c r="AN463" s="133"/>
      <c r="AO463" s="133"/>
      <c r="AP463" s="133"/>
      <c r="AQ463" s="133"/>
      <c r="AR463" s="134"/>
      <c r="AS463" s="135"/>
      <c r="AT463" s="136"/>
      <c r="AU463" s="136"/>
      <c r="AV463" s="136"/>
      <c r="AW463" s="136"/>
      <c r="AX463" s="137"/>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c r="CA463" s="29"/>
      <c r="CB463" s="29"/>
      <c r="CC463" s="29"/>
      <c r="CD463" s="29"/>
      <c r="CE463" s="29"/>
      <c r="CF463" s="29"/>
      <c r="CG463" s="29"/>
      <c r="CH463" s="29"/>
      <c r="CI463" s="29"/>
      <c r="CJ463" s="29"/>
      <c r="CK463" s="29"/>
      <c r="CL463" s="29"/>
      <c r="CM463" s="29"/>
      <c r="CN463" s="29"/>
      <c r="CO463" s="29"/>
      <c r="CP463" s="29"/>
      <c r="CQ463" s="29"/>
      <c r="CR463" s="29"/>
      <c r="CS463" s="29"/>
      <c r="CT463" s="29"/>
      <c r="CU463" s="29"/>
      <c r="CV463" s="29"/>
      <c r="CW463" s="29"/>
      <c r="CX463" s="29"/>
      <c r="CY463" s="29"/>
      <c r="CZ463" s="29"/>
      <c r="DA463" s="29"/>
      <c r="DB463" s="29"/>
      <c r="DC463" s="29"/>
      <c r="DD463" s="29"/>
      <c r="DE463" s="29"/>
      <c r="DF463" s="29"/>
      <c r="DG463" s="29"/>
      <c r="DH463" s="29"/>
      <c r="DI463" s="29"/>
      <c r="DJ463" s="29"/>
      <c r="DK463" s="29"/>
      <c r="DL463" s="29"/>
      <c r="DM463" s="29"/>
      <c r="DN463" s="29"/>
      <c r="DO463" s="29"/>
      <c r="DP463" s="29"/>
      <c r="DQ463" s="29"/>
      <c r="DR463" s="29"/>
      <c r="DS463" s="29"/>
      <c r="DT463" s="29"/>
      <c r="DU463" s="29"/>
      <c r="DV463" s="29"/>
      <c r="DW463" s="29"/>
      <c r="DX463" s="29"/>
      <c r="DY463" s="29"/>
      <c r="DZ463" s="29"/>
      <c r="EA463" s="29"/>
      <c r="EB463" s="29"/>
      <c r="EC463" s="29"/>
      <c r="ED463" s="29"/>
      <c r="EE463" s="29"/>
      <c r="EF463" s="29"/>
      <c r="EG463" s="29"/>
      <c r="EH463" s="29"/>
      <c r="EI463" s="29"/>
      <c r="EJ463" s="29"/>
      <c r="EK463" s="29"/>
      <c r="EL463" s="29"/>
      <c r="EM463" s="29"/>
      <c r="EN463" s="29"/>
      <c r="EO463" s="29"/>
      <c r="EP463" s="29"/>
      <c r="EQ463" s="29"/>
      <c r="ER463" s="29"/>
      <c r="ES463" s="29"/>
      <c r="ET463" s="29"/>
      <c r="EU463" s="29"/>
      <c r="EV463" s="29"/>
      <c r="EW463" s="29"/>
      <c r="EX463" s="29"/>
      <c r="EY463" s="29"/>
      <c r="EZ463" s="29"/>
      <c r="FA463" s="29"/>
      <c r="FB463" s="29"/>
      <c r="FC463" s="29"/>
      <c r="FD463" s="29"/>
      <c r="FE463" s="29"/>
      <c r="FF463" s="29"/>
      <c r="FG463" s="29"/>
      <c r="FH463" s="29"/>
      <c r="FI463" s="29"/>
      <c r="FJ463" s="29"/>
      <c r="FK463" s="29"/>
      <c r="FL463" s="29"/>
      <c r="FM463" s="29"/>
      <c r="FN463" s="29"/>
      <c r="FO463" s="29"/>
      <c r="FP463" s="29"/>
      <c r="FQ463" s="29"/>
      <c r="FR463" s="29"/>
      <c r="FS463" s="29"/>
      <c r="FT463" s="29"/>
      <c r="FU463" s="29"/>
      <c r="FV463" s="29"/>
      <c r="FW463" s="29"/>
      <c r="FX463" s="29"/>
      <c r="FY463" s="29"/>
      <c r="FZ463" s="29"/>
      <c r="GA463" s="29"/>
      <c r="GB463" s="29"/>
      <c r="GC463" s="29"/>
      <c r="GD463" s="29"/>
      <c r="GE463" s="29"/>
      <c r="GF463" s="29"/>
      <c r="GG463" s="29"/>
      <c r="GH463" s="29"/>
      <c r="GI463" s="29"/>
      <c r="GJ463" s="29"/>
      <c r="GK463" s="29"/>
      <c r="GL463" s="29"/>
      <c r="GM463" s="29"/>
      <c r="GN463" s="29"/>
      <c r="GO463" s="29"/>
      <c r="GP463" s="29"/>
      <c r="GQ463" s="29"/>
      <c r="GR463" s="29"/>
      <c r="GS463" s="29"/>
      <c r="GT463" s="29"/>
      <c r="GU463" s="29"/>
      <c r="GV463" s="29"/>
      <c r="GW463" s="29"/>
      <c r="GX463" s="29"/>
      <c r="GY463" s="29"/>
      <c r="GZ463" s="29"/>
      <c r="HA463" s="29"/>
      <c r="HB463" s="29"/>
      <c r="HC463" s="29"/>
      <c r="HD463" s="29"/>
      <c r="HE463" s="29"/>
      <c r="HF463" s="29"/>
      <c r="HG463" s="29"/>
      <c r="HH463" s="29"/>
      <c r="HI463" s="29"/>
      <c r="HJ463" s="29"/>
      <c r="HK463" s="29"/>
      <c r="HL463" s="29"/>
      <c r="HM463" s="29"/>
      <c r="HN463" s="29"/>
      <c r="HO463" s="29"/>
      <c r="HP463" s="29"/>
      <c r="HQ463" s="29"/>
      <c r="HR463" s="29"/>
      <c r="HS463" s="29"/>
      <c r="HT463" s="29"/>
      <c r="HU463" s="29"/>
      <c r="HV463" s="29"/>
      <c r="HW463" s="29"/>
      <c r="HX463" s="29"/>
      <c r="HY463" s="29"/>
      <c r="HZ463" s="29"/>
      <c r="IA463" s="29"/>
      <c r="IB463" s="29"/>
      <c r="IC463" s="29"/>
      <c r="ID463" s="29"/>
      <c r="IE463" s="29"/>
      <c r="IF463" s="29"/>
      <c r="IG463" s="29"/>
      <c r="IH463" s="29"/>
      <c r="II463" s="29"/>
      <c r="IJ463" s="29"/>
      <c r="IK463" s="29"/>
      <c r="IL463" s="29"/>
      <c r="IM463" s="29"/>
      <c r="IN463" s="29"/>
      <c r="IO463" s="29"/>
      <c r="IP463" s="29"/>
      <c r="IQ463" s="29"/>
    </row>
    <row r="464" spans="1:251" s="42" customFormat="1" ht="18.75" customHeight="1">
      <c r="A464" s="34"/>
      <c r="B464" s="50"/>
      <c r="C464" s="129" t="s">
        <v>302</v>
      </c>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8"/>
      <c r="AA464" s="132">
        <v>7573</v>
      </c>
      <c r="AB464" s="133"/>
      <c r="AC464" s="133"/>
      <c r="AD464" s="133"/>
      <c r="AE464" s="133"/>
      <c r="AF464" s="133"/>
      <c r="AG464" s="133"/>
      <c r="AH464" s="133"/>
      <c r="AI464" s="134"/>
      <c r="AJ464" s="132">
        <v>8733</v>
      </c>
      <c r="AK464" s="133"/>
      <c r="AL464" s="133"/>
      <c r="AM464" s="133"/>
      <c r="AN464" s="133"/>
      <c r="AO464" s="133"/>
      <c r="AP464" s="133"/>
      <c r="AQ464" s="133"/>
      <c r="AR464" s="134"/>
      <c r="AS464" s="135"/>
      <c r="AT464" s="136"/>
      <c r="AU464" s="136"/>
      <c r="AV464" s="136"/>
      <c r="AW464" s="136"/>
      <c r="AX464" s="137"/>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29"/>
      <c r="CA464" s="29"/>
      <c r="CB464" s="29"/>
      <c r="CC464" s="29"/>
      <c r="CD464" s="29"/>
      <c r="CE464" s="29"/>
      <c r="CF464" s="29"/>
      <c r="CG464" s="29"/>
      <c r="CH464" s="29"/>
      <c r="CI464" s="29"/>
      <c r="CJ464" s="29"/>
      <c r="CK464" s="29"/>
      <c r="CL464" s="29"/>
      <c r="CM464" s="29"/>
      <c r="CN464" s="29"/>
      <c r="CO464" s="29"/>
      <c r="CP464" s="29"/>
      <c r="CQ464" s="29"/>
      <c r="CR464" s="29"/>
      <c r="CS464" s="29"/>
      <c r="CT464" s="29"/>
      <c r="CU464" s="29"/>
      <c r="CV464" s="29"/>
      <c r="CW464" s="29"/>
      <c r="CX464" s="29"/>
      <c r="CY464" s="29"/>
      <c r="CZ464" s="29"/>
      <c r="DA464" s="29"/>
      <c r="DB464" s="29"/>
      <c r="DC464" s="29"/>
      <c r="DD464" s="29"/>
      <c r="DE464" s="29"/>
      <c r="DF464" s="29"/>
      <c r="DG464" s="29"/>
      <c r="DH464" s="29"/>
      <c r="DI464" s="29"/>
      <c r="DJ464" s="29"/>
      <c r="DK464" s="29"/>
      <c r="DL464" s="29"/>
      <c r="DM464" s="29"/>
      <c r="DN464" s="29"/>
      <c r="DO464" s="29"/>
      <c r="DP464" s="29"/>
      <c r="DQ464" s="29"/>
      <c r="DR464" s="29"/>
      <c r="DS464" s="29"/>
      <c r="DT464" s="29"/>
      <c r="DU464" s="29"/>
      <c r="DV464" s="29"/>
      <c r="DW464" s="29"/>
      <c r="DX464" s="29"/>
      <c r="DY464" s="29"/>
      <c r="DZ464" s="29"/>
      <c r="EA464" s="29"/>
      <c r="EB464" s="29"/>
      <c r="EC464" s="29"/>
      <c r="ED464" s="29"/>
      <c r="EE464" s="29"/>
      <c r="EF464" s="29"/>
      <c r="EG464" s="29"/>
      <c r="EH464" s="29"/>
      <c r="EI464" s="29"/>
      <c r="EJ464" s="29"/>
      <c r="EK464" s="29"/>
      <c r="EL464" s="29"/>
      <c r="EM464" s="29"/>
      <c r="EN464" s="29"/>
      <c r="EO464" s="29"/>
      <c r="EP464" s="29"/>
      <c r="EQ464" s="29"/>
      <c r="ER464" s="29"/>
      <c r="ES464" s="29"/>
      <c r="ET464" s="29"/>
      <c r="EU464" s="29"/>
      <c r="EV464" s="29"/>
      <c r="EW464" s="29"/>
      <c r="EX464" s="29"/>
      <c r="EY464" s="29"/>
      <c r="EZ464" s="29"/>
      <c r="FA464" s="29"/>
      <c r="FB464" s="29"/>
      <c r="FC464" s="29"/>
      <c r="FD464" s="29"/>
      <c r="FE464" s="29"/>
      <c r="FF464" s="29"/>
      <c r="FG464" s="29"/>
      <c r="FH464" s="29"/>
      <c r="FI464" s="29"/>
      <c r="FJ464" s="29"/>
      <c r="FK464" s="29"/>
      <c r="FL464" s="29"/>
      <c r="FM464" s="29"/>
      <c r="FN464" s="29"/>
      <c r="FO464" s="29"/>
      <c r="FP464" s="29"/>
      <c r="FQ464" s="29"/>
      <c r="FR464" s="29"/>
      <c r="FS464" s="29"/>
      <c r="FT464" s="29"/>
      <c r="FU464" s="29"/>
      <c r="FV464" s="29"/>
      <c r="FW464" s="29"/>
      <c r="FX464" s="29"/>
      <c r="FY464" s="29"/>
      <c r="FZ464" s="29"/>
      <c r="GA464" s="29"/>
      <c r="GB464" s="29"/>
      <c r="GC464" s="29"/>
      <c r="GD464" s="29"/>
      <c r="GE464" s="29"/>
      <c r="GF464" s="29"/>
      <c r="GG464" s="29"/>
      <c r="GH464" s="29"/>
      <c r="GI464" s="29"/>
      <c r="GJ464" s="29"/>
      <c r="GK464" s="29"/>
      <c r="GL464" s="29"/>
      <c r="GM464" s="29"/>
      <c r="GN464" s="29"/>
      <c r="GO464" s="29"/>
      <c r="GP464" s="29"/>
      <c r="GQ464" s="29"/>
      <c r="GR464" s="29"/>
      <c r="GS464" s="29"/>
      <c r="GT464" s="29"/>
      <c r="GU464" s="29"/>
      <c r="GV464" s="29"/>
      <c r="GW464" s="29"/>
      <c r="GX464" s="29"/>
      <c r="GY464" s="29"/>
      <c r="GZ464" s="29"/>
      <c r="HA464" s="29"/>
      <c r="HB464" s="29"/>
      <c r="HC464" s="29"/>
      <c r="HD464" s="29"/>
      <c r="HE464" s="29"/>
      <c r="HF464" s="29"/>
      <c r="HG464" s="29"/>
      <c r="HH464" s="29"/>
      <c r="HI464" s="29"/>
      <c r="HJ464" s="29"/>
      <c r="HK464" s="29"/>
      <c r="HL464" s="29"/>
      <c r="HM464" s="29"/>
      <c r="HN464" s="29"/>
      <c r="HO464" s="29"/>
      <c r="HP464" s="29"/>
      <c r="HQ464" s="29"/>
      <c r="HR464" s="29"/>
      <c r="HS464" s="29"/>
      <c r="HT464" s="29"/>
      <c r="HU464" s="29"/>
      <c r="HV464" s="29"/>
      <c r="HW464" s="29"/>
      <c r="HX464" s="29"/>
      <c r="HY464" s="29"/>
      <c r="HZ464" s="29"/>
      <c r="IA464" s="29"/>
      <c r="IB464" s="29"/>
      <c r="IC464" s="29"/>
      <c r="ID464" s="29"/>
      <c r="IE464" s="29"/>
      <c r="IF464" s="29"/>
      <c r="IG464" s="29"/>
      <c r="IH464" s="29"/>
      <c r="II464" s="29"/>
      <c r="IJ464" s="29"/>
      <c r="IK464" s="29"/>
      <c r="IL464" s="29"/>
      <c r="IM464" s="29"/>
      <c r="IN464" s="29"/>
      <c r="IO464" s="29"/>
      <c r="IP464" s="29"/>
      <c r="IQ464" s="29"/>
    </row>
    <row r="465" spans="1:251" s="42" customFormat="1" ht="18.75" customHeight="1">
      <c r="A465" s="34"/>
      <c r="B465" s="50"/>
      <c r="C465" s="152" t="s">
        <v>303</v>
      </c>
      <c r="D465" s="152"/>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3"/>
      <c r="AA465" s="132">
        <v>3130</v>
      </c>
      <c r="AB465" s="133"/>
      <c r="AC465" s="133"/>
      <c r="AD465" s="133"/>
      <c r="AE465" s="133"/>
      <c r="AF465" s="133"/>
      <c r="AG465" s="133"/>
      <c r="AH465" s="133"/>
      <c r="AI465" s="134"/>
      <c r="AJ465" s="132">
        <v>1728</v>
      </c>
      <c r="AK465" s="133"/>
      <c r="AL465" s="133"/>
      <c r="AM465" s="133"/>
      <c r="AN465" s="133"/>
      <c r="AO465" s="133"/>
      <c r="AP465" s="133"/>
      <c r="AQ465" s="133"/>
      <c r="AR465" s="134"/>
      <c r="AS465" s="135"/>
      <c r="AT465" s="136"/>
      <c r="AU465" s="136"/>
      <c r="AV465" s="136"/>
      <c r="AW465" s="136"/>
      <c r="AX465" s="137"/>
      <c r="AY465" s="29"/>
      <c r="AZ465" s="29"/>
      <c r="BA465" s="29"/>
      <c r="BB465" s="29"/>
      <c r="BC465" s="29"/>
      <c r="BD465" s="29"/>
      <c r="BE465" s="29"/>
      <c r="BF465" s="29"/>
      <c r="BG465" s="29"/>
      <c r="BH465" s="29"/>
      <c r="BI465" s="29"/>
      <c r="BJ465" s="29"/>
      <c r="BK465" s="29"/>
      <c r="BL465" s="29"/>
      <c r="BM465" s="29"/>
      <c r="BN465" s="29"/>
      <c r="BO465" s="29"/>
      <c r="BP465" s="29"/>
      <c r="BQ465" s="29"/>
      <c r="BR465" s="29"/>
      <c r="BS465" s="29"/>
      <c r="BT465" s="29"/>
      <c r="BU465" s="29"/>
      <c r="BV465" s="29"/>
      <c r="BW465" s="29"/>
      <c r="BX465" s="29"/>
      <c r="BY465" s="29"/>
      <c r="BZ465" s="29"/>
      <c r="CA465" s="29"/>
      <c r="CB465" s="29"/>
      <c r="CC465" s="29"/>
      <c r="CD465" s="29"/>
      <c r="CE465" s="29"/>
      <c r="CF465" s="29"/>
      <c r="CG465" s="29"/>
      <c r="CH465" s="29"/>
      <c r="CI465" s="29"/>
      <c r="CJ465" s="29"/>
      <c r="CK465" s="29"/>
      <c r="CL465" s="29"/>
      <c r="CM465" s="29"/>
      <c r="CN465" s="29"/>
      <c r="CO465" s="29"/>
      <c r="CP465" s="29"/>
      <c r="CQ465" s="29"/>
      <c r="CR465" s="29"/>
      <c r="CS465" s="29"/>
      <c r="CT465" s="29"/>
      <c r="CU465" s="29"/>
      <c r="CV465" s="29"/>
      <c r="CW465" s="29"/>
      <c r="CX465" s="29"/>
      <c r="CY465" s="29"/>
      <c r="CZ465" s="29"/>
      <c r="DA465" s="29"/>
      <c r="DB465" s="29"/>
      <c r="DC465" s="29"/>
      <c r="DD465" s="29"/>
      <c r="DE465" s="29"/>
      <c r="DF465" s="29"/>
      <c r="DG465" s="29"/>
      <c r="DH465" s="29"/>
      <c r="DI465" s="29"/>
      <c r="DJ465" s="29"/>
      <c r="DK465" s="29"/>
      <c r="DL465" s="29"/>
      <c r="DM465" s="29"/>
      <c r="DN465" s="29"/>
      <c r="DO465" s="29"/>
      <c r="DP465" s="29"/>
      <c r="DQ465" s="29"/>
      <c r="DR465" s="29"/>
      <c r="DS465" s="29"/>
      <c r="DT465" s="29"/>
      <c r="DU465" s="29"/>
      <c r="DV465" s="29"/>
      <c r="DW465" s="29"/>
      <c r="DX465" s="29"/>
      <c r="DY465" s="29"/>
      <c r="DZ465" s="29"/>
      <c r="EA465" s="29"/>
      <c r="EB465" s="29"/>
      <c r="EC465" s="29"/>
      <c r="ED465" s="29"/>
      <c r="EE465" s="29"/>
      <c r="EF465" s="29"/>
      <c r="EG465" s="29"/>
      <c r="EH465" s="29"/>
      <c r="EI465" s="29"/>
      <c r="EJ465" s="29"/>
      <c r="EK465" s="29"/>
      <c r="EL465" s="29"/>
      <c r="EM465" s="29"/>
      <c r="EN465" s="29"/>
      <c r="EO465" s="29"/>
      <c r="EP465" s="29"/>
      <c r="EQ465" s="29"/>
      <c r="ER465" s="29"/>
      <c r="ES465" s="29"/>
      <c r="ET465" s="29"/>
      <c r="EU465" s="29"/>
      <c r="EV465" s="29"/>
      <c r="EW465" s="29"/>
      <c r="EX465" s="29"/>
      <c r="EY465" s="29"/>
      <c r="EZ465" s="29"/>
      <c r="FA465" s="29"/>
      <c r="FB465" s="29"/>
      <c r="FC465" s="29"/>
      <c r="FD465" s="29"/>
      <c r="FE465" s="29"/>
      <c r="FF465" s="29"/>
      <c r="FG465" s="29"/>
      <c r="FH465" s="29"/>
      <c r="FI465" s="29"/>
      <c r="FJ465" s="29"/>
      <c r="FK465" s="29"/>
      <c r="FL465" s="29"/>
      <c r="FM465" s="29"/>
      <c r="FN465" s="29"/>
      <c r="FO465" s="29"/>
      <c r="FP465" s="29"/>
      <c r="FQ465" s="29"/>
      <c r="FR465" s="29"/>
      <c r="FS465" s="29"/>
      <c r="FT465" s="29"/>
      <c r="FU465" s="29"/>
      <c r="FV465" s="29"/>
      <c r="FW465" s="29"/>
      <c r="FX465" s="29"/>
      <c r="FY465" s="29"/>
      <c r="FZ465" s="29"/>
      <c r="GA465" s="29"/>
      <c r="GB465" s="29"/>
      <c r="GC465" s="29"/>
      <c r="GD465" s="29"/>
      <c r="GE465" s="29"/>
      <c r="GF465" s="29"/>
      <c r="GG465" s="29"/>
      <c r="GH465" s="29"/>
      <c r="GI465" s="29"/>
      <c r="GJ465" s="29"/>
      <c r="GK465" s="29"/>
      <c r="GL465" s="29"/>
      <c r="GM465" s="29"/>
      <c r="GN465" s="29"/>
      <c r="GO465" s="29"/>
      <c r="GP465" s="29"/>
      <c r="GQ465" s="29"/>
      <c r="GR465" s="29"/>
      <c r="GS465" s="29"/>
      <c r="GT465" s="29"/>
      <c r="GU465" s="29"/>
      <c r="GV465" s="29"/>
      <c r="GW465" s="29"/>
      <c r="GX465" s="29"/>
      <c r="GY465" s="29"/>
      <c r="GZ465" s="29"/>
      <c r="HA465" s="29"/>
      <c r="HB465" s="29"/>
      <c r="HC465" s="29"/>
      <c r="HD465" s="29"/>
      <c r="HE465" s="29"/>
      <c r="HF465" s="29"/>
      <c r="HG465" s="29"/>
      <c r="HH465" s="29"/>
      <c r="HI465" s="29"/>
      <c r="HJ465" s="29"/>
      <c r="HK465" s="29"/>
      <c r="HL465" s="29"/>
      <c r="HM465" s="29"/>
      <c r="HN465" s="29"/>
      <c r="HO465" s="29"/>
      <c r="HP465" s="29"/>
      <c r="HQ465" s="29"/>
      <c r="HR465" s="29"/>
      <c r="HS465" s="29"/>
      <c r="HT465" s="29"/>
      <c r="HU465" s="29"/>
      <c r="HV465" s="29"/>
      <c r="HW465" s="29"/>
      <c r="HX465" s="29"/>
      <c r="HY465" s="29"/>
      <c r="HZ465" s="29"/>
      <c r="IA465" s="29"/>
      <c r="IB465" s="29"/>
      <c r="IC465" s="29"/>
      <c r="ID465" s="29"/>
      <c r="IE465" s="29"/>
      <c r="IF465" s="29"/>
      <c r="IG465" s="29"/>
      <c r="IH465" s="29"/>
      <c r="II465" s="29"/>
      <c r="IJ465" s="29"/>
      <c r="IK465" s="29"/>
      <c r="IL465" s="29"/>
      <c r="IM465" s="29"/>
      <c r="IN465" s="29"/>
      <c r="IO465" s="29"/>
      <c r="IP465" s="29"/>
      <c r="IQ465" s="29"/>
    </row>
    <row r="466" spans="1:251" s="42" customFormat="1" ht="18.75" customHeight="1">
      <c r="A466" s="34"/>
      <c r="B466" s="50"/>
      <c r="C466" s="129" t="s">
        <v>304</v>
      </c>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8"/>
      <c r="AA466" s="132">
        <v>800</v>
      </c>
      <c r="AB466" s="133"/>
      <c r="AC466" s="133"/>
      <c r="AD466" s="133"/>
      <c r="AE466" s="133"/>
      <c r="AF466" s="133"/>
      <c r="AG466" s="133"/>
      <c r="AH466" s="133"/>
      <c r="AI466" s="134"/>
      <c r="AJ466" s="132">
        <v>800</v>
      </c>
      <c r="AK466" s="133"/>
      <c r="AL466" s="133"/>
      <c r="AM466" s="133"/>
      <c r="AN466" s="133"/>
      <c r="AO466" s="133"/>
      <c r="AP466" s="133"/>
      <c r="AQ466" s="133"/>
      <c r="AR466" s="134"/>
      <c r="AS466" s="135"/>
      <c r="AT466" s="136"/>
      <c r="AU466" s="136"/>
      <c r="AV466" s="136"/>
      <c r="AW466" s="136"/>
      <c r="AX466" s="137"/>
      <c r="AY466" s="29"/>
      <c r="AZ466" s="29"/>
      <c r="BA466" s="29"/>
      <c r="BB466" s="29"/>
      <c r="BC466" s="29"/>
      <c r="BD466" s="29"/>
      <c r="BE466" s="29"/>
      <c r="BF466" s="29"/>
      <c r="BG466" s="29"/>
      <c r="BH466" s="29"/>
      <c r="BI466" s="29"/>
      <c r="BJ466" s="29"/>
      <c r="BK466" s="29"/>
      <c r="BL466" s="29"/>
      <c r="BM466" s="29"/>
      <c r="BN466" s="29"/>
      <c r="BO466" s="29"/>
      <c r="BP466" s="29"/>
      <c r="BQ466" s="29"/>
      <c r="BR466" s="29"/>
      <c r="BS466" s="29"/>
      <c r="BT466" s="29"/>
      <c r="BU466" s="29"/>
      <c r="BV466" s="29"/>
      <c r="BW466" s="29"/>
      <c r="BX466" s="29"/>
      <c r="BY466" s="29"/>
      <c r="BZ466" s="29"/>
      <c r="CA466" s="29"/>
      <c r="CB466" s="29"/>
      <c r="CC466" s="29"/>
      <c r="CD466" s="29"/>
      <c r="CE466" s="29"/>
      <c r="CF466" s="29"/>
      <c r="CG466" s="29"/>
      <c r="CH466" s="29"/>
      <c r="CI466" s="29"/>
      <c r="CJ466" s="29"/>
      <c r="CK466" s="29"/>
      <c r="CL466" s="29"/>
      <c r="CM466" s="29"/>
      <c r="CN466" s="29"/>
      <c r="CO466" s="29"/>
      <c r="CP466" s="29"/>
      <c r="CQ466" s="29"/>
      <c r="CR466" s="29"/>
      <c r="CS466" s="29"/>
      <c r="CT466" s="29"/>
      <c r="CU466" s="29"/>
      <c r="CV466" s="29"/>
      <c r="CW466" s="29"/>
      <c r="CX466" s="29"/>
      <c r="CY466" s="29"/>
      <c r="CZ466" s="29"/>
      <c r="DA466" s="29"/>
      <c r="DB466" s="29"/>
      <c r="DC466" s="29"/>
      <c r="DD466" s="29"/>
      <c r="DE466" s="29"/>
      <c r="DF466" s="29"/>
      <c r="DG466" s="29"/>
      <c r="DH466" s="29"/>
      <c r="DI466" s="29"/>
      <c r="DJ466" s="29"/>
      <c r="DK466" s="29"/>
      <c r="DL466" s="29"/>
      <c r="DM466" s="29"/>
      <c r="DN466" s="29"/>
      <c r="DO466" s="29"/>
      <c r="DP466" s="29"/>
      <c r="DQ466" s="29"/>
      <c r="DR466" s="29"/>
      <c r="DS466" s="29"/>
      <c r="DT466" s="29"/>
      <c r="DU466" s="29"/>
      <c r="DV466" s="29"/>
      <c r="DW466" s="29"/>
      <c r="DX466" s="29"/>
      <c r="DY466" s="29"/>
      <c r="DZ466" s="29"/>
      <c r="EA466" s="29"/>
      <c r="EB466" s="29"/>
      <c r="EC466" s="29"/>
      <c r="ED466" s="29"/>
      <c r="EE466" s="29"/>
      <c r="EF466" s="29"/>
      <c r="EG466" s="29"/>
      <c r="EH466" s="29"/>
      <c r="EI466" s="29"/>
      <c r="EJ466" s="29"/>
      <c r="EK466" s="29"/>
      <c r="EL466" s="29"/>
      <c r="EM466" s="29"/>
      <c r="EN466" s="29"/>
      <c r="EO466" s="29"/>
      <c r="EP466" s="29"/>
      <c r="EQ466" s="29"/>
      <c r="ER466" s="29"/>
      <c r="ES466" s="29"/>
      <c r="ET466" s="29"/>
      <c r="EU466" s="29"/>
      <c r="EV466" s="29"/>
      <c r="EW466" s="29"/>
      <c r="EX466" s="29"/>
      <c r="EY466" s="29"/>
      <c r="EZ466" s="29"/>
      <c r="FA466" s="29"/>
      <c r="FB466" s="29"/>
      <c r="FC466" s="29"/>
      <c r="FD466" s="29"/>
      <c r="FE466" s="29"/>
      <c r="FF466" s="29"/>
      <c r="FG466" s="29"/>
      <c r="FH466" s="29"/>
      <c r="FI466" s="29"/>
      <c r="FJ466" s="29"/>
      <c r="FK466" s="29"/>
      <c r="FL466" s="29"/>
      <c r="FM466" s="29"/>
      <c r="FN466" s="29"/>
      <c r="FO466" s="29"/>
      <c r="FP466" s="29"/>
      <c r="FQ466" s="29"/>
      <c r="FR466" s="29"/>
      <c r="FS466" s="29"/>
      <c r="FT466" s="29"/>
      <c r="FU466" s="29"/>
      <c r="FV466" s="29"/>
      <c r="FW466" s="29"/>
      <c r="FX466" s="29"/>
      <c r="FY466" s="29"/>
      <c r="FZ466" s="29"/>
      <c r="GA466" s="29"/>
      <c r="GB466" s="29"/>
      <c r="GC466" s="29"/>
      <c r="GD466" s="29"/>
      <c r="GE466" s="29"/>
      <c r="GF466" s="29"/>
      <c r="GG466" s="29"/>
      <c r="GH466" s="29"/>
      <c r="GI466" s="29"/>
      <c r="GJ466" s="29"/>
      <c r="GK466" s="29"/>
      <c r="GL466" s="29"/>
      <c r="GM466" s="29"/>
      <c r="GN466" s="29"/>
      <c r="GO466" s="29"/>
      <c r="GP466" s="29"/>
      <c r="GQ466" s="29"/>
      <c r="GR466" s="29"/>
      <c r="GS466" s="29"/>
      <c r="GT466" s="29"/>
      <c r="GU466" s="29"/>
      <c r="GV466" s="29"/>
      <c r="GW466" s="29"/>
      <c r="GX466" s="29"/>
      <c r="GY466" s="29"/>
      <c r="GZ466" s="29"/>
      <c r="HA466" s="29"/>
      <c r="HB466" s="29"/>
      <c r="HC466" s="29"/>
      <c r="HD466" s="29"/>
      <c r="HE466" s="29"/>
      <c r="HF466" s="29"/>
      <c r="HG466" s="29"/>
      <c r="HH466" s="29"/>
      <c r="HI466" s="29"/>
      <c r="HJ466" s="29"/>
      <c r="HK466" s="29"/>
      <c r="HL466" s="29"/>
      <c r="HM466" s="29"/>
      <c r="HN466" s="29"/>
      <c r="HO466" s="29"/>
      <c r="HP466" s="29"/>
      <c r="HQ466" s="29"/>
      <c r="HR466" s="29"/>
      <c r="HS466" s="29"/>
      <c r="HT466" s="29"/>
      <c r="HU466" s="29"/>
      <c r="HV466" s="29"/>
      <c r="HW466" s="29"/>
      <c r="HX466" s="29"/>
      <c r="HY466" s="29"/>
      <c r="HZ466" s="29"/>
      <c r="IA466" s="29"/>
      <c r="IB466" s="29"/>
      <c r="IC466" s="29"/>
      <c r="ID466" s="29"/>
      <c r="IE466" s="29"/>
      <c r="IF466" s="29"/>
      <c r="IG466" s="29"/>
      <c r="IH466" s="29"/>
      <c r="II466" s="29"/>
      <c r="IJ466" s="29"/>
      <c r="IK466" s="29"/>
      <c r="IL466" s="29"/>
      <c r="IM466" s="29"/>
      <c r="IN466" s="29"/>
      <c r="IO466" s="29"/>
      <c r="IP466" s="29"/>
      <c r="IQ466" s="29"/>
    </row>
    <row r="467" spans="1:251" s="42" customFormat="1" ht="18.75" customHeight="1">
      <c r="A467" s="34"/>
      <c r="B467" s="50"/>
      <c r="C467" s="129" t="s">
        <v>305</v>
      </c>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8"/>
      <c r="AA467" s="132">
        <v>575</v>
      </c>
      <c r="AB467" s="133"/>
      <c r="AC467" s="133"/>
      <c r="AD467" s="133"/>
      <c r="AE467" s="133"/>
      <c r="AF467" s="133"/>
      <c r="AG467" s="133"/>
      <c r="AH467" s="133"/>
      <c r="AI467" s="134"/>
      <c r="AJ467" s="132">
        <v>575</v>
      </c>
      <c r="AK467" s="133"/>
      <c r="AL467" s="133"/>
      <c r="AM467" s="133"/>
      <c r="AN467" s="133"/>
      <c r="AO467" s="133"/>
      <c r="AP467" s="133"/>
      <c r="AQ467" s="133"/>
      <c r="AR467" s="134"/>
      <c r="AS467" s="135"/>
      <c r="AT467" s="136"/>
      <c r="AU467" s="136"/>
      <c r="AV467" s="136"/>
      <c r="AW467" s="136"/>
      <c r="AX467" s="137"/>
      <c r="AY467" s="29"/>
      <c r="AZ467" s="29"/>
      <c r="BA467" s="29"/>
      <c r="BB467" s="29"/>
      <c r="BC467" s="29"/>
      <c r="BD467" s="29"/>
      <c r="BE467" s="29"/>
      <c r="BF467" s="29"/>
      <c r="BG467" s="29"/>
      <c r="BH467" s="29"/>
      <c r="BI467" s="29"/>
      <c r="BJ467" s="29"/>
      <c r="BK467" s="29"/>
      <c r="BL467" s="29"/>
      <c r="BM467" s="29"/>
      <c r="BN467" s="29"/>
      <c r="BO467" s="29"/>
      <c r="BP467" s="29"/>
      <c r="BQ467" s="29"/>
      <c r="BR467" s="29"/>
      <c r="BS467" s="29"/>
      <c r="BT467" s="29"/>
      <c r="BU467" s="29"/>
      <c r="BV467" s="29"/>
      <c r="BW467" s="29"/>
      <c r="BX467" s="29"/>
      <c r="BY467" s="29"/>
      <c r="BZ467" s="29"/>
      <c r="CA467" s="29"/>
      <c r="CB467" s="29"/>
      <c r="CC467" s="29"/>
      <c r="CD467" s="29"/>
      <c r="CE467" s="29"/>
      <c r="CF467" s="29"/>
      <c r="CG467" s="29"/>
      <c r="CH467" s="29"/>
      <c r="CI467" s="29"/>
      <c r="CJ467" s="29"/>
      <c r="CK467" s="29"/>
      <c r="CL467" s="29"/>
      <c r="CM467" s="29"/>
      <c r="CN467" s="29"/>
      <c r="CO467" s="29"/>
      <c r="CP467" s="29"/>
      <c r="CQ467" s="29"/>
      <c r="CR467" s="29"/>
      <c r="CS467" s="29"/>
      <c r="CT467" s="29"/>
      <c r="CU467" s="29"/>
      <c r="CV467" s="29"/>
      <c r="CW467" s="29"/>
      <c r="CX467" s="29"/>
      <c r="CY467" s="29"/>
      <c r="CZ467" s="29"/>
      <c r="DA467" s="29"/>
      <c r="DB467" s="29"/>
      <c r="DC467" s="29"/>
      <c r="DD467" s="29"/>
      <c r="DE467" s="29"/>
      <c r="DF467" s="29"/>
      <c r="DG467" s="29"/>
      <c r="DH467" s="29"/>
      <c r="DI467" s="29"/>
      <c r="DJ467" s="29"/>
      <c r="DK467" s="29"/>
      <c r="DL467" s="29"/>
      <c r="DM467" s="29"/>
      <c r="DN467" s="29"/>
      <c r="DO467" s="29"/>
      <c r="DP467" s="29"/>
      <c r="DQ467" s="29"/>
      <c r="DR467" s="29"/>
      <c r="DS467" s="29"/>
      <c r="DT467" s="29"/>
      <c r="DU467" s="29"/>
      <c r="DV467" s="29"/>
      <c r="DW467" s="29"/>
      <c r="DX467" s="29"/>
      <c r="DY467" s="29"/>
      <c r="DZ467" s="29"/>
      <c r="EA467" s="29"/>
      <c r="EB467" s="29"/>
      <c r="EC467" s="29"/>
      <c r="ED467" s="29"/>
      <c r="EE467" s="29"/>
      <c r="EF467" s="29"/>
      <c r="EG467" s="29"/>
      <c r="EH467" s="29"/>
      <c r="EI467" s="29"/>
      <c r="EJ467" s="29"/>
      <c r="EK467" s="29"/>
      <c r="EL467" s="29"/>
      <c r="EM467" s="29"/>
      <c r="EN467" s="29"/>
      <c r="EO467" s="29"/>
      <c r="EP467" s="29"/>
      <c r="EQ467" s="29"/>
      <c r="ER467" s="29"/>
      <c r="ES467" s="29"/>
      <c r="ET467" s="29"/>
      <c r="EU467" s="29"/>
      <c r="EV467" s="29"/>
      <c r="EW467" s="29"/>
      <c r="EX467" s="29"/>
      <c r="EY467" s="29"/>
      <c r="EZ467" s="29"/>
      <c r="FA467" s="29"/>
      <c r="FB467" s="29"/>
      <c r="FC467" s="29"/>
      <c r="FD467" s="29"/>
      <c r="FE467" s="29"/>
      <c r="FF467" s="29"/>
      <c r="FG467" s="29"/>
      <c r="FH467" s="29"/>
      <c r="FI467" s="29"/>
      <c r="FJ467" s="29"/>
      <c r="FK467" s="29"/>
      <c r="FL467" s="29"/>
      <c r="FM467" s="29"/>
      <c r="FN467" s="29"/>
      <c r="FO467" s="29"/>
      <c r="FP467" s="29"/>
      <c r="FQ467" s="29"/>
      <c r="FR467" s="29"/>
      <c r="FS467" s="29"/>
      <c r="FT467" s="29"/>
      <c r="FU467" s="29"/>
      <c r="FV467" s="29"/>
      <c r="FW467" s="29"/>
      <c r="FX467" s="29"/>
      <c r="FY467" s="29"/>
      <c r="FZ467" s="29"/>
      <c r="GA467" s="29"/>
      <c r="GB467" s="29"/>
      <c r="GC467" s="29"/>
      <c r="GD467" s="29"/>
      <c r="GE467" s="29"/>
      <c r="GF467" s="29"/>
      <c r="GG467" s="29"/>
      <c r="GH467" s="29"/>
      <c r="GI467" s="29"/>
      <c r="GJ467" s="29"/>
      <c r="GK467" s="29"/>
      <c r="GL467" s="29"/>
      <c r="GM467" s="29"/>
      <c r="GN467" s="29"/>
      <c r="GO467" s="29"/>
      <c r="GP467" s="29"/>
      <c r="GQ467" s="29"/>
      <c r="GR467" s="29"/>
      <c r="GS467" s="29"/>
      <c r="GT467" s="29"/>
      <c r="GU467" s="29"/>
      <c r="GV467" s="29"/>
      <c r="GW467" s="29"/>
      <c r="GX467" s="29"/>
      <c r="GY467" s="29"/>
      <c r="GZ467" s="29"/>
      <c r="HA467" s="29"/>
      <c r="HB467" s="29"/>
      <c r="HC467" s="29"/>
      <c r="HD467" s="29"/>
      <c r="HE467" s="29"/>
      <c r="HF467" s="29"/>
      <c r="HG467" s="29"/>
      <c r="HH467" s="29"/>
      <c r="HI467" s="29"/>
      <c r="HJ467" s="29"/>
      <c r="HK467" s="29"/>
      <c r="HL467" s="29"/>
      <c r="HM467" s="29"/>
      <c r="HN467" s="29"/>
      <c r="HO467" s="29"/>
      <c r="HP467" s="29"/>
      <c r="HQ467" s="29"/>
      <c r="HR467" s="29"/>
      <c r="HS467" s="29"/>
      <c r="HT467" s="29"/>
      <c r="HU467" s="29"/>
      <c r="HV467" s="29"/>
      <c r="HW467" s="29"/>
      <c r="HX467" s="29"/>
      <c r="HY467" s="29"/>
      <c r="HZ467" s="29"/>
      <c r="IA467" s="29"/>
      <c r="IB467" s="29"/>
      <c r="IC467" s="29"/>
      <c r="ID467" s="29"/>
      <c r="IE467" s="29"/>
      <c r="IF467" s="29"/>
      <c r="IG467" s="29"/>
      <c r="IH467" s="29"/>
      <c r="II467" s="29"/>
      <c r="IJ467" s="29"/>
      <c r="IK467" s="29"/>
      <c r="IL467" s="29"/>
      <c r="IM467" s="29"/>
      <c r="IN467" s="29"/>
      <c r="IO467" s="29"/>
      <c r="IP467" s="29"/>
      <c r="IQ467" s="29"/>
    </row>
    <row r="468" spans="1:251" s="42" customFormat="1" ht="18.75" customHeight="1">
      <c r="A468" s="34"/>
      <c r="B468" s="50"/>
      <c r="C468" s="129" t="s">
        <v>306</v>
      </c>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8"/>
      <c r="AA468" s="132">
        <v>4996</v>
      </c>
      <c r="AB468" s="133"/>
      <c r="AC468" s="133"/>
      <c r="AD468" s="133"/>
      <c r="AE468" s="133"/>
      <c r="AF468" s="133"/>
      <c r="AG468" s="133"/>
      <c r="AH468" s="133"/>
      <c r="AI468" s="134"/>
      <c r="AJ468" s="132">
        <v>2720</v>
      </c>
      <c r="AK468" s="133"/>
      <c r="AL468" s="133"/>
      <c r="AM468" s="133"/>
      <c r="AN468" s="133"/>
      <c r="AO468" s="133"/>
      <c r="AP468" s="133"/>
      <c r="AQ468" s="133"/>
      <c r="AR468" s="134"/>
      <c r="AS468" s="135"/>
      <c r="AT468" s="136"/>
      <c r="AU468" s="136"/>
      <c r="AV468" s="136"/>
      <c r="AW468" s="136"/>
      <c r="AX468" s="137"/>
      <c r="AY468" s="29"/>
      <c r="AZ468" s="29"/>
      <c r="BA468" s="29"/>
      <c r="BB468" s="29"/>
      <c r="BC468" s="29"/>
      <c r="BD468" s="29"/>
      <c r="BE468" s="29"/>
      <c r="BF468" s="29"/>
      <c r="BG468" s="29"/>
      <c r="BH468" s="29"/>
      <c r="BI468" s="29"/>
      <c r="BJ468" s="29"/>
      <c r="BK468" s="29"/>
      <c r="BL468" s="29"/>
      <c r="BM468" s="29"/>
      <c r="BN468" s="29"/>
      <c r="BO468" s="29"/>
      <c r="BP468" s="29"/>
      <c r="BQ468" s="29"/>
      <c r="BR468" s="29"/>
      <c r="BS468" s="29"/>
      <c r="BT468" s="29"/>
      <c r="BU468" s="29"/>
      <c r="BV468" s="29"/>
      <c r="BW468" s="29"/>
      <c r="BX468" s="29"/>
      <c r="BY468" s="29"/>
      <c r="BZ468" s="29"/>
      <c r="CA468" s="29"/>
      <c r="CB468" s="29"/>
      <c r="CC468" s="29"/>
      <c r="CD468" s="29"/>
      <c r="CE468" s="29"/>
      <c r="CF468" s="29"/>
      <c r="CG468" s="29"/>
      <c r="CH468" s="29"/>
      <c r="CI468" s="29"/>
      <c r="CJ468" s="29"/>
      <c r="CK468" s="29"/>
      <c r="CL468" s="29"/>
      <c r="CM468" s="29"/>
      <c r="CN468" s="29"/>
      <c r="CO468" s="29"/>
      <c r="CP468" s="29"/>
      <c r="CQ468" s="29"/>
      <c r="CR468" s="29"/>
      <c r="CS468" s="29"/>
      <c r="CT468" s="29"/>
      <c r="CU468" s="29"/>
      <c r="CV468" s="29"/>
      <c r="CW468" s="29"/>
      <c r="CX468" s="29"/>
      <c r="CY468" s="29"/>
      <c r="CZ468" s="29"/>
      <c r="DA468" s="29"/>
      <c r="DB468" s="29"/>
      <c r="DC468" s="29"/>
      <c r="DD468" s="29"/>
      <c r="DE468" s="29"/>
      <c r="DF468" s="29"/>
      <c r="DG468" s="29"/>
      <c r="DH468" s="29"/>
      <c r="DI468" s="29"/>
      <c r="DJ468" s="29"/>
      <c r="DK468" s="29"/>
      <c r="DL468" s="29"/>
      <c r="DM468" s="29"/>
      <c r="DN468" s="29"/>
      <c r="DO468" s="29"/>
      <c r="DP468" s="29"/>
      <c r="DQ468" s="29"/>
      <c r="DR468" s="29"/>
      <c r="DS468" s="29"/>
      <c r="DT468" s="29"/>
      <c r="DU468" s="29"/>
      <c r="DV468" s="29"/>
      <c r="DW468" s="29"/>
      <c r="DX468" s="29"/>
      <c r="DY468" s="29"/>
      <c r="DZ468" s="29"/>
      <c r="EA468" s="29"/>
      <c r="EB468" s="29"/>
      <c r="EC468" s="29"/>
      <c r="ED468" s="29"/>
      <c r="EE468" s="29"/>
      <c r="EF468" s="29"/>
      <c r="EG468" s="29"/>
      <c r="EH468" s="29"/>
      <c r="EI468" s="29"/>
      <c r="EJ468" s="29"/>
      <c r="EK468" s="29"/>
      <c r="EL468" s="29"/>
      <c r="EM468" s="29"/>
      <c r="EN468" s="29"/>
      <c r="EO468" s="29"/>
      <c r="EP468" s="29"/>
      <c r="EQ468" s="29"/>
      <c r="ER468" s="29"/>
      <c r="ES468" s="29"/>
      <c r="ET468" s="29"/>
      <c r="EU468" s="29"/>
      <c r="EV468" s="29"/>
      <c r="EW468" s="29"/>
      <c r="EX468" s="29"/>
      <c r="EY468" s="29"/>
      <c r="EZ468" s="29"/>
      <c r="FA468" s="29"/>
      <c r="FB468" s="29"/>
      <c r="FC468" s="29"/>
      <c r="FD468" s="29"/>
      <c r="FE468" s="29"/>
      <c r="FF468" s="29"/>
      <c r="FG468" s="29"/>
      <c r="FH468" s="29"/>
      <c r="FI468" s="29"/>
      <c r="FJ468" s="29"/>
      <c r="FK468" s="29"/>
      <c r="FL468" s="29"/>
      <c r="FM468" s="29"/>
      <c r="FN468" s="29"/>
      <c r="FO468" s="29"/>
      <c r="FP468" s="29"/>
      <c r="FQ468" s="29"/>
      <c r="FR468" s="29"/>
      <c r="FS468" s="29"/>
      <c r="FT468" s="29"/>
      <c r="FU468" s="29"/>
      <c r="FV468" s="29"/>
      <c r="FW468" s="29"/>
      <c r="FX468" s="29"/>
      <c r="FY468" s="29"/>
      <c r="FZ468" s="29"/>
      <c r="GA468" s="29"/>
      <c r="GB468" s="29"/>
      <c r="GC468" s="29"/>
      <c r="GD468" s="29"/>
      <c r="GE468" s="29"/>
      <c r="GF468" s="29"/>
      <c r="GG468" s="29"/>
      <c r="GH468" s="29"/>
      <c r="GI468" s="29"/>
      <c r="GJ468" s="29"/>
      <c r="GK468" s="29"/>
      <c r="GL468" s="29"/>
      <c r="GM468" s="29"/>
      <c r="GN468" s="29"/>
      <c r="GO468" s="29"/>
      <c r="GP468" s="29"/>
      <c r="GQ468" s="29"/>
      <c r="GR468" s="29"/>
      <c r="GS468" s="29"/>
      <c r="GT468" s="29"/>
      <c r="GU468" s="29"/>
      <c r="GV468" s="29"/>
      <c r="GW468" s="29"/>
      <c r="GX468" s="29"/>
      <c r="GY468" s="29"/>
      <c r="GZ468" s="29"/>
      <c r="HA468" s="29"/>
      <c r="HB468" s="29"/>
      <c r="HC468" s="29"/>
      <c r="HD468" s="29"/>
      <c r="HE468" s="29"/>
      <c r="HF468" s="29"/>
      <c r="HG468" s="29"/>
      <c r="HH468" s="29"/>
      <c r="HI468" s="29"/>
      <c r="HJ468" s="29"/>
      <c r="HK468" s="29"/>
      <c r="HL468" s="29"/>
      <c r="HM468" s="29"/>
      <c r="HN468" s="29"/>
      <c r="HO468" s="29"/>
      <c r="HP468" s="29"/>
      <c r="HQ468" s="29"/>
      <c r="HR468" s="29"/>
      <c r="HS468" s="29"/>
      <c r="HT468" s="29"/>
      <c r="HU468" s="29"/>
      <c r="HV468" s="29"/>
      <c r="HW468" s="29"/>
      <c r="HX468" s="29"/>
      <c r="HY468" s="29"/>
      <c r="HZ468" s="29"/>
      <c r="IA468" s="29"/>
      <c r="IB468" s="29"/>
      <c r="IC468" s="29"/>
      <c r="ID468" s="29"/>
      <c r="IE468" s="29"/>
      <c r="IF468" s="29"/>
      <c r="IG468" s="29"/>
      <c r="IH468" s="29"/>
      <c r="II468" s="29"/>
      <c r="IJ468" s="29"/>
      <c r="IK468" s="29"/>
      <c r="IL468" s="29"/>
      <c r="IM468" s="29"/>
      <c r="IN468" s="29"/>
      <c r="IO468" s="29"/>
      <c r="IP468" s="29"/>
      <c r="IQ468" s="29"/>
    </row>
    <row r="469" spans="1:251" s="42" customFormat="1" ht="18.75" customHeight="1">
      <c r="A469" s="34"/>
      <c r="B469" s="50"/>
      <c r="C469" s="129" t="s">
        <v>307</v>
      </c>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8"/>
      <c r="AA469" s="132">
        <v>1344</v>
      </c>
      <c r="AB469" s="133"/>
      <c r="AC469" s="133"/>
      <c r="AD469" s="133"/>
      <c r="AE469" s="133"/>
      <c r="AF469" s="133"/>
      <c r="AG469" s="133"/>
      <c r="AH469" s="133"/>
      <c r="AI469" s="134"/>
      <c r="AJ469" s="132">
        <v>1345</v>
      </c>
      <c r="AK469" s="133"/>
      <c r="AL469" s="133"/>
      <c r="AM469" s="133"/>
      <c r="AN469" s="133"/>
      <c r="AO469" s="133"/>
      <c r="AP469" s="133"/>
      <c r="AQ469" s="133"/>
      <c r="AR469" s="134"/>
      <c r="AS469" s="135"/>
      <c r="AT469" s="136"/>
      <c r="AU469" s="136"/>
      <c r="AV469" s="136"/>
      <c r="AW469" s="136"/>
      <c r="AX469" s="137"/>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c r="CA469" s="29"/>
      <c r="CB469" s="29"/>
      <c r="CC469" s="29"/>
      <c r="CD469" s="29"/>
      <c r="CE469" s="29"/>
      <c r="CF469" s="29"/>
      <c r="CG469" s="29"/>
      <c r="CH469" s="29"/>
      <c r="CI469" s="29"/>
      <c r="CJ469" s="29"/>
      <c r="CK469" s="29"/>
      <c r="CL469" s="29"/>
      <c r="CM469" s="29"/>
      <c r="CN469" s="29"/>
      <c r="CO469" s="29"/>
      <c r="CP469" s="29"/>
      <c r="CQ469" s="29"/>
      <c r="CR469" s="29"/>
      <c r="CS469" s="29"/>
      <c r="CT469" s="29"/>
      <c r="CU469" s="29"/>
      <c r="CV469" s="29"/>
      <c r="CW469" s="29"/>
      <c r="CX469" s="29"/>
      <c r="CY469" s="29"/>
      <c r="CZ469" s="29"/>
      <c r="DA469" s="29"/>
      <c r="DB469" s="29"/>
      <c r="DC469" s="29"/>
      <c r="DD469" s="29"/>
      <c r="DE469" s="29"/>
      <c r="DF469" s="29"/>
      <c r="DG469" s="29"/>
      <c r="DH469" s="29"/>
      <c r="DI469" s="29"/>
      <c r="DJ469" s="29"/>
      <c r="DK469" s="29"/>
      <c r="DL469" s="29"/>
      <c r="DM469" s="29"/>
      <c r="DN469" s="29"/>
      <c r="DO469" s="29"/>
      <c r="DP469" s="29"/>
      <c r="DQ469" s="29"/>
      <c r="DR469" s="29"/>
      <c r="DS469" s="29"/>
      <c r="DT469" s="29"/>
      <c r="DU469" s="29"/>
      <c r="DV469" s="29"/>
      <c r="DW469" s="29"/>
      <c r="DX469" s="29"/>
      <c r="DY469" s="29"/>
      <c r="DZ469" s="29"/>
      <c r="EA469" s="29"/>
      <c r="EB469" s="29"/>
      <c r="EC469" s="29"/>
      <c r="ED469" s="29"/>
      <c r="EE469" s="29"/>
      <c r="EF469" s="29"/>
      <c r="EG469" s="29"/>
      <c r="EH469" s="29"/>
      <c r="EI469" s="29"/>
      <c r="EJ469" s="29"/>
      <c r="EK469" s="29"/>
      <c r="EL469" s="29"/>
      <c r="EM469" s="29"/>
      <c r="EN469" s="29"/>
      <c r="EO469" s="29"/>
      <c r="EP469" s="29"/>
      <c r="EQ469" s="29"/>
      <c r="ER469" s="29"/>
      <c r="ES469" s="29"/>
      <c r="ET469" s="29"/>
      <c r="EU469" s="29"/>
      <c r="EV469" s="29"/>
      <c r="EW469" s="29"/>
      <c r="EX469" s="29"/>
      <c r="EY469" s="29"/>
      <c r="EZ469" s="29"/>
      <c r="FA469" s="29"/>
      <c r="FB469" s="29"/>
      <c r="FC469" s="29"/>
      <c r="FD469" s="29"/>
      <c r="FE469" s="29"/>
      <c r="FF469" s="29"/>
      <c r="FG469" s="29"/>
      <c r="FH469" s="29"/>
      <c r="FI469" s="29"/>
      <c r="FJ469" s="29"/>
      <c r="FK469" s="29"/>
      <c r="FL469" s="29"/>
      <c r="FM469" s="29"/>
      <c r="FN469" s="29"/>
      <c r="FO469" s="29"/>
      <c r="FP469" s="29"/>
      <c r="FQ469" s="29"/>
      <c r="FR469" s="29"/>
      <c r="FS469" s="29"/>
      <c r="FT469" s="29"/>
      <c r="FU469" s="29"/>
      <c r="FV469" s="29"/>
      <c r="FW469" s="29"/>
      <c r="FX469" s="29"/>
      <c r="FY469" s="29"/>
      <c r="FZ469" s="29"/>
      <c r="GA469" s="29"/>
      <c r="GB469" s="29"/>
      <c r="GC469" s="29"/>
      <c r="GD469" s="29"/>
      <c r="GE469" s="29"/>
      <c r="GF469" s="29"/>
      <c r="GG469" s="29"/>
      <c r="GH469" s="29"/>
      <c r="GI469" s="29"/>
      <c r="GJ469" s="29"/>
      <c r="GK469" s="29"/>
      <c r="GL469" s="29"/>
      <c r="GM469" s="29"/>
      <c r="GN469" s="29"/>
      <c r="GO469" s="29"/>
      <c r="GP469" s="29"/>
      <c r="GQ469" s="29"/>
      <c r="GR469" s="29"/>
      <c r="GS469" s="29"/>
      <c r="GT469" s="29"/>
      <c r="GU469" s="29"/>
      <c r="GV469" s="29"/>
      <c r="GW469" s="29"/>
      <c r="GX469" s="29"/>
      <c r="GY469" s="29"/>
      <c r="GZ469" s="29"/>
      <c r="HA469" s="29"/>
      <c r="HB469" s="29"/>
      <c r="HC469" s="29"/>
      <c r="HD469" s="29"/>
      <c r="HE469" s="29"/>
      <c r="HF469" s="29"/>
      <c r="HG469" s="29"/>
      <c r="HH469" s="29"/>
      <c r="HI469" s="29"/>
      <c r="HJ469" s="29"/>
      <c r="HK469" s="29"/>
      <c r="HL469" s="29"/>
      <c r="HM469" s="29"/>
      <c r="HN469" s="29"/>
      <c r="HO469" s="29"/>
      <c r="HP469" s="29"/>
      <c r="HQ469" s="29"/>
      <c r="HR469" s="29"/>
      <c r="HS469" s="29"/>
      <c r="HT469" s="29"/>
      <c r="HU469" s="29"/>
      <c r="HV469" s="29"/>
      <c r="HW469" s="29"/>
      <c r="HX469" s="29"/>
      <c r="HY469" s="29"/>
      <c r="HZ469" s="29"/>
      <c r="IA469" s="29"/>
      <c r="IB469" s="29"/>
      <c r="IC469" s="29"/>
      <c r="ID469" s="29"/>
      <c r="IE469" s="29"/>
      <c r="IF469" s="29"/>
      <c r="IG469" s="29"/>
      <c r="IH469" s="29"/>
      <c r="II469" s="29"/>
      <c r="IJ469" s="29"/>
      <c r="IK469" s="29"/>
      <c r="IL469" s="29"/>
      <c r="IM469" s="29"/>
      <c r="IN469" s="29"/>
      <c r="IO469" s="29"/>
      <c r="IP469" s="29"/>
      <c r="IQ469" s="29"/>
    </row>
    <row r="470" spans="1:251" s="42" customFormat="1" ht="18.75" customHeight="1">
      <c r="A470" s="34"/>
      <c r="B470" s="50"/>
      <c r="C470" s="129" t="s">
        <v>308</v>
      </c>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8"/>
      <c r="AA470" s="132">
        <v>6511</v>
      </c>
      <c r="AB470" s="133"/>
      <c r="AC470" s="133"/>
      <c r="AD470" s="133"/>
      <c r="AE470" s="133"/>
      <c r="AF470" s="133"/>
      <c r="AG470" s="133"/>
      <c r="AH470" s="133"/>
      <c r="AI470" s="134"/>
      <c r="AJ470" s="132">
        <v>4105</v>
      </c>
      <c r="AK470" s="133"/>
      <c r="AL470" s="133"/>
      <c r="AM470" s="133"/>
      <c r="AN470" s="133"/>
      <c r="AO470" s="133"/>
      <c r="AP470" s="133"/>
      <c r="AQ470" s="133"/>
      <c r="AR470" s="134"/>
      <c r="AS470" s="135"/>
      <c r="AT470" s="136"/>
      <c r="AU470" s="136"/>
      <c r="AV470" s="136"/>
      <c r="AW470" s="136"/>
      <c r="AX470" s="137"/>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c r="CA470" s="29"/>
      <c r="CB470" s="29"/>
      <c r="CC470" s="29"/>
      <c r="CD470" s="29"/>
      <c r="CE470" s="29"/>
      <c r="CF470" s="29"/>
      <c r="CG470" s="29"/>
      <c r="CH470" s="29"/>
      <c r="CI470" s="29"/>
      <c r="CJ470" s="29"/>
      <c r="CK470" s="29"/>
      <c r="CL470" s="29"/>
      <c r="CM470" s="29"/>
      <c r="CN470" s="29"/>
      <c r="CO470" s="29"/>
      <c r="CP470" s="29"/>
      <c r="CQ470" s="29"/>
      <c r="CR470" s="29"/>
      <c r="CS470" s="29"/>
      <c r="CT470" s="29"/>
      <c r="CU470" s="29"/>
      <c r="CV470" s="29"/>
      <c r="CW470" s="29"/>
      <c r="CX470" s="29"/>
      <c r="CY470" s="29"/>
      <c r="CZ470" s="29"/>
      <c r="DA470" s="29"/>
      <c r="DB470" s="29"/>
      <c r="DC470" s="29"/>
      <c r="DD470" s="29"/>
      <c r="DE470" s="29"/>
      <c r="DF470" s="29"/>
      <c r="DG470" s="29"/>
      <c r="DH470" s="29"/>
      <c r="DI470" s="29"/>
      <c r="DJ470" s="29"/>
      <c r="DK470" s="29"/>
      <c r="DL470" s="29"/>
      <c r="DM470" s="29"/>
      <c r="DN470" s="29"/>
      <c r="DO470" s="29"/>
      <c r="DP470" s="29"/>
      <c r="DQ470" s="29"/>
      <c r="DR470" s="29"/>
      <c r="DS470" s="29"/>
      <c r="DT470" s="29"/>
      <c r="DU470" s="29"/>
      <c r="DV470" s="29"/>
      <c r="DW470" s="29"/>
      <c r="DX470" s="29"/>
      <c r="DY470" s="29"/>
      <c r="DZ470" s="29"/>
      <c r="EA470" s="29"/>
      <c r="EB470" s="29"/>
      <c r="EC470" s="29"/>
      <c r="ED470" s="29"/>
      <c r="EE470" s="29"/>
      <c r="EF470" s="29"/>
      <c r="EG470" s="29"/>
      <c r="EH470" s="29"/>
      <c r="EI470" s="29"/>
      <c r="EJ470" s="29"/>
      <c r="EK470" s="29"/>
      <c r="EL470" s="29"/>
      <c r="EM470" s="29"/>
      <c r="EN470" s="29"/>
      <c r="EO470" s="29"/>
      <c r="EP470" s="29"/>
      <c r="EQ470" s="29"/>
      <c r="ER470" s="29"/>
      <c r="ES470" s="29"/>
      <c r="ET470" s="29"/>
      <c r="EU470" s="29"/>
      <c r="EV470" s="29"/>
      <c r="EW470" s="29"/>
      <c r="EX470" s="29"/>
      <c r="EY470" s="29"/>
      <c r="EZ470" s="29"/>
      <c r="FA470" s="29"/>
      <c r="FB470" s="29"/>
      <c r="FC470" s="29"/>
      <c r="FD470" s="29"/>
      <c r="FE470" s="29"/>
      <c r="FF470" s="29"/>
      <c r="FG470" s="29"/>
      <c r="FH470" s="29"/>
      <c r="FI470" s="29"/>
      <c r="FJ470" s="29"/>
      <c r="FK470" s="29"/>
      <c r="FL470" s="29"/>
      <c r="FM470" s="29"/>
      <c r="FN470" s="29"/>
      <c r="FO470" s="29"/>
      <c r="FP470" s="29"/>
      <c r="FQ470" s="29"/>
      <c r="FR470" s="29"/>
      <c r="FS470" s="29"/>
      <c r="FT470" s="29"/>
      <c r="FU470" s="29"/>
      <c r="FV470" s="29"/>
      <c r="FW470" s="29"/>
      <c r="FX470" s="29"/>
      <c r="FY470" s="29"/>
      <c r="FZ470" s="29"/>
      <c r="GA470" s="29"/>
      <c r="GB470" s="29"/>
      <c r="GC470" s="29"/>
      <c r="GD470" s="29"/>
      <c r="GE470" s="29"/>
      <c r="GF470" s="29"/>
      <c r="GG470" s="29"/>
      <c r="GH470" s="29"/>
      <c r="GI470" s="29"/>
      <c r="GJ470" s="29"/>
      <c r="GK470" s="29"/>
      <c r="GL470" s="29"/>
      <c r="GM470" s="29"/>
      <c r="GN470" s="29"/>
      <c r="GO470" s="29"/>
      <c r="GP470" s="29"/>
      <c r="GQ470" s="29"/>
      <c r="GR470" s="29"/>
      <c r="GS470" s="29"/>
      <c r="GT470" s="29"/>
      <c r="GU470" s="29"/>
      <c r="GV470" s="29"/>
      <c r="GW470" s="29"/>
      <c r="GX470" s="29"/>
      <c r="GY470" s="29"/>
      <c r="GZ470" s="29"/>
      <c r="HA470" s="29"/>
      <c r="HB470" s="29"/>
      <c r="HC470" s="29"/>
      <c r="HD470" s="29"/>
      <c r="HE470" s="29"/>
      <c r="HF470" s="29"/>
      <c r="HG470" s="29"/>
      <c r="HH470" s="29"/>
      <c r="HI470" s="29"/>
      <c r="HJ470" s="29"/>
      <c r="HK470" s="29"/>
      <c r="HL470" s="29"/>
      <c r="HM470" s="29"/>
      <c r="HN470" s="29"/>
      <c r="HO470" s="29"/>
      <c r="HP470" s="29"/>
      <c r="HQ470" s="29"/>
      <c r="HR470" s="29"/>
      <c r="HS470" s="29"/>
      <c r="HT470" s="29"/>
      <c r="HU470" s="29"/>
      <c r="HV470" s="29"/>
      <c r="HW470" s="29"/>
      <c r="HX470" s="29"/>
      <c r="HY470" s="29"/>
      <c r="HZ470" s="29"/>
      <c r="IA470" s="29"/>
      <c r="IB470" s="29"/>
      <c r="IC470" s="29"/>
      <c r="ID470" s="29"/>
      <c r="IE470" s="29"/>
      <c r="IF470" s="29"/>
      <c r="IG470" s="29"/>
      <c r="IH470" s="29"/>
      <c r="II470" s="29"/>
      <c r="IJ470" s="29"/>
      <c r="IK470" s="29"/>
      <c r="IL470" s="29"/>
      <c r="IM470" s="29"/>
      <c r="IN470" s="29"/>
      <c r="IO470" s="29"/>
      <c r="IP470" s="29"/>
      <c r="IQ470" s="29"/>
    </row>
    <row r="471" spans="1:251" s="42" customFormat="1" ht="18.75" customHeight="1">
      <c r="A471" s="34"/>
      <c r="B471" s="50"/>
      <c r="C471" s="129" t="s">
        <v>309</v>
      </c>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8"/>
      <c r="AA471" s="132">
        <v>2844</v>
      </c>
      <c r="AB471" s="133"/>
      <c r="AC471" s="133"/>
      <c r="AD471" s="133"/>
      <c r="AE471" s="133"/>
      <c r="AF471" s="133"/>
      <c r="AG471" s="133"/>
      <c r="AH471" s="133"/>
      <c r="AI471" s="134"/>
      <c r="AJ471" s="132">
        <v>2844</v>
      </c>
      <c r="AK471" s="133"/>
      <c r="AL471" s="133"/>
      <c r="AM471" s="133"/>
      <c r="AN471" s="133"/>
      <c r="AO471" s="133"/>
      <c r="AP471" s="133"/>
      <c r="AQ471" s="133"/>
      <c r="AR471" s="134"/>
      <c r="AS471" s="135"/>
      <c r="AT471" s="136"/>
      <c r="AU471" s="136"/>
      <c r="AV471" s="136"/>
      <c r="AW471" s="136"/>
      <c r="AX471" s="137"/>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c r="CA471" s="29"/>
      <c r="CB471" s="29"/>
      <c r="CC471" s="29"/>
      <c r="CD471" s="29"/>
      <c r="CE471" s="29"/>
      <c r="CF471" s="29"/>
      <c r="CG471" s="29"/>
      <c r="CH471" s="29"/>
      <c r="CI471" s="29"/>
      <c r="CJ471" s="29"/>
      <c r="CK471" s="29"/>
      <c r="CL471" s="29"/>
      <c r="CM471" s="29"/>
      <c r="CN471" s="29"/>
      <c r="CO471" s="29"/>
      <c r="CP471" s="29"/>
      <c r="CQ471" s="29"/>
      <c r="CR471" s="29"/>
      <c r="CS471" s="29"/>
      <c r="CT471" s="29"/>
      <c r="CU471" s="29"/>
      <c r="CV471" s="29"/>
      <c r="CW471" s="29"/>
      <c r="CX471" s="29"/>
      <c r="CY471" s="29"/>
      <c r="CZ471" s="29"/>
      <c r="DA471" s="29"/>
      <c r="DB471" s="29"/>
      <c r="DC471" s="29"/>
      <c r="DD471" s="29"/>
      <c r="DE471" s="29"/>
      <c r="DF471" s="29"/>
      <c r="DG471" s="29"/>
      <c r="DH471" s="29"/>
      <c r="DI471" s="29"/>
      <c r="DJ471" s="29"/>
      <c r="DK471" s="29"/>
      <c r="DL471" s="29"/>
      <c r="DM471" s="29"/>
      <c r="DN471" s="29"/>
      <c r="DO471" s="29"/>
      <c r="DP471" s="29"/>
      <c r="DQ471" s="29"/>
      <c r="DR471" s="29"/>
      <c r="DS471" s="29"/>
      <c r="DT471" s="29"/>
      <c r="DU471" s="29"/>
      <c r="DV471" s="29"/>
      <c r="DW471" s="29"/>
      <c r="DX471" s="29"/>
      <c r="DY471" s="29"/>
      <c r="DZ471" s="29"/>
      <c r="EA471" s="29"/>
      <c r="EB471" s="29"/>
      <c r="EC471" s="29"/>
      <c r="ED471" s="29"/>
      <c r="EE471" s="29"/>
      <c r="EF471" s="29"/>
      <c r="EG471" s="29"/>
      <c r="EH471" s="29"/>
      <c r="EI471" s="29"/>
      <c r="EJ471" s="29"/>
      <c r="EK471" s="29"/>
      <c r="EL471" s="29"/>
      <c r="EM471" s="29"/>
      <c r="EN471" s="29"/>
      <c r="EO471" s="29"/>
      <c r="EP471" s="29"/>
      <c r="EQ471" s="29"/>
      <c r="ER471" s="29"/>
      <c r="ES471" s="29"/>
      <c r="ET471" s="29"/>
      <c r="EU471" s="29"/>
      <c r="EV471" s="29"/>
      <c r="EW471" s="29"/>
      <c r="EX471" s="29"/>
      <c r="EY471" s="29"/>
      <c r="EZ471" s="29"/>
      <c r="FA471" s="29"/>
      <c r="FB471" s="29"/>
      <c r="FC471" s="29"/>
      <c r="FD471" s="29"/>
      <c r="FE471" s="29"/>
      <c r="FF471" s="29"/>
      <c r="FG471" s="29"/>
      <c r="FH471" s="29"/>
      <c r="FI471" s="29"/>
      <c r="FJ471" s="29"/>
      <c r="FK471" s="29"/>
      <c r="FL471" s="29"/>
      <c r="FM471" s="29"/>
      <c r="FN471" s="29"/>
      <c r="FO471" s="29"/>
      <c r="FP471" s="29"/>
      <c r="FQ471" s="29"/>
      <c r="FR471" s="29"/>
      <c r="FS471" s="29"/>
      <c r="FT471" s="29"/>
      <c r="FU471" s="29"/>
      <c r="FV471" s="29"/>
      <c r="FW471" s="29"/>
      <c r="FX471" s="29"/>
      <c r="FY471" s="29"/>
      <c r="FZ471" s="29"/>
      <c r="GA471" s="29"/>
      <c r="GB471" s="29"/>
      <c r="GC471" s="29"/>
      <c r="GD471" s="29"/>
      <c r="GE471" s="29"/>
      <c r="GF471" s="29"/>
      <c r="GG471" s="29"/>
      <c r="GH471" s="29"/>
      <c r="GI471" s="29"/>
      <c r="GJ471" s="29"/>
      <c r="GK471" s="29"/>
      <c r="GL471" s="29"/>
      <c r="GM471" s="29"/>
      <c r="GN471" s="29"/>
      <c r="GO471" s="29"/>
      <c r="GP471" s="29"/>
      <c r="GQ471" s="29"/>
      <c r="GR471" s="29"/>
      <c r="GS471" s="29"/>
      <c r="GT471" s="29"/>
      <c r="GU471" s="29"/>
      <c r="GV471" s="29"/>
      <c r="GW471" s="29"/>
      <c r="GX471" s="29"/>
      <c r="GY471" s="29"/>
      <c r="GZ471" s="29"/>
      <c r="HA471" s="29"/>
      <c r="HB471" s="29"/>
      <c r="HC471" s="29"/>
      <c r="HD471" s="29"/>
      <c r="HE471" s="29"/>
      <c r="HF471" s="29"/>
      <c r="HG471" s="29"/>
      <c r="HH471" s="29"/>
      <c r="HI471" s="29"/>
      <c r="HJ471" s="29"/>
      <c r="HK471" s="29"/>
      <c r="HL471" s="29"/>
      <c r="HM471" s="29"/>
      <c r="HN471" s="29"/>
      <c r="HO471" s="29"/>
      <c r="HP471" s="29"/>
      <c r="HQ471" s="29"/>
      <c r="HR471" s="29"/>
      <c r="HS471" s="29"/>
      <c r="HT471" s="29"/>
      <c r="HU471" s="29"/>
      <c r="HV471" s="29"/>
      <c r="HW471" s="29"/>
      <c r="HX471" s="29"/>
      <c r="HY471" s="29"/>
      <c r="HZ471" s="29"/>
      <c r="IA471" s="29"/>
      <c r="IB471" s="29"/>
      <c r="IC471" s="29"/>
      <c r="ID471" s="29"/>
      <c r="IE471" s="29"/>
      <c r="IF471" s="29"/>
      <c r="IG471" s="29"/>
      <c r="IH471" s="29"/>
      <c r="II471" s="29"/>
      <c r="IJ471" s="29"/>
      <c r="IK471" s="29"/>
      <c r="IL471" s="29"/>
      <c r="IM471" s="29"/>
      <c r="IN471" s="29"/>
      <c r="IO471" s="29"/>
      <c r="IP471" s="29"/>
      <c r="IQ471" s="29"/>
    </row>
    <row r="472" spans="1:251" s="42" customFormat="1" ht="18.75" customHeight="1" thickBot="1">
      <c r="A472" s="43"/>
      <c r="B472" s="138" t="s">
        <v>244</v>
      </c>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40"/>
      <c r="AA472" s="141">
        <f>SUM(AA457:AI471)</f>
        <v>170751</v>
      </c>
      <c r="AB472" s="142"/>
      <c r="AC472" s="142"/>
      <c r="AD472" s="142"/>
      <c r="AE472" s="142"/>
      <c r="AF472" s="142"/>
      <c r="AG472" s="142"/>
      <c r="AH472" s="142"/>
      <c r="AI472" s="143"/>
      <c r="AJ472" s="141">
        <f>SUM(AJ457:AR471)</f>
        <v>173167</v>
      </c>
      <c r="AK472" s="142"/>
      <c r="AL472" s="142"/>
      <c r="AM472" s="142"/>
      <c r="AN472" s="142"/>
      <c r="AO472" s="142"/>
      <c r="AP472" s="142"/>
      <c r="AQ472" s="142"/>
      <c r="AR472" s="143"/>
      <c r="AS472" s="144"/>
      <c r="AT472" s="145"/>
      <c r="AU472" s="145"/>
      <c r="AV472" s="145"/>
      <c r="AW472" s="145"/>
      <c r="AX472" s="146"/>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29"/>
      <c r="CA472" s="29"/>
      <c r="CB472" s="29"/>
      <c r="CC472" s="29"/>
      <c r="CD472" s="29"/>
      <c r="CE472" s="29"/>
      <c r="CF472" s="29"/>
      <c r="CG472" s="29"/>
      <c r="CH472" s="29"/>
      <c r="CI472" s="29"/>
      <c r="CJ472" s="29"/>
      <c r="CK472" s="29"/>
      <c r="CL472" s="29"/>
      <c r="CM472" s="29"/>
      <c r="CN472" s="29"/>
      <c r="CO472" s="29"/>
      <c r="CP472" s="29"/>
      <c r="CQ472" s="29"/>
      <c r="CR472" s="29"/>
      <c r="CS472" s="29"/>
      <c r="CT472" s="29"/>
      <c r="CU472" s="29"/>
      <c r="CV472" s="29"/>
      <c r="CW472" s="29"/>
      <c r="CX472" s="29"/>
      <c r="CY472" s="29"/>
      <c r="CZ472" s="29"/>
      <c r="DA472" s="29"/>
      <c r="DB472" s="29"/>
      <c r="DC472" s="29"/>
      <c r="DD472" s="29"/>
      <c r="DE472" s="29"/>
      <c r="DF472" s="29"/>
      <c r="DG472" s="29"/>
      <c r="DH472" s="29"/>
      <c r="DI472" s="29"/>
      <c r="DJ472" s="29"/>
      <c r="DK472" s="29"/>
      <c r="DL472" s="29"/>
      <c r="DM472" s="29"/>
      <c r="DN472" s="29"/>
      <c r="DO472" s="29"/>
      <c r="DP472" s="29"/>
      <c r="DQ472" s="29"/>
      <c r="DR472" s="29"/>
      <c r="DS472" s="29"/>
      <c r="DT472" s="29"/>
      <c r="DU472" s="29"/>
      <c r="DV472" s="29"/>
      <c r="DW472" s="29"/>
      <c r="DX472" s="29"/>
      <c r="DY472" s="29"/>
      <c r="DZ472" s="29"/>
      <c r="EA472" s="29"/>
      <c r="EB472" s="29"/>
      <c r="EC472" s="29"/>
      <c r="ED472" s="29"/>
      <c r="EE472" s="29"/>
      <c r="EF472" s="29"/>
      <c r="EG472" s="29"/>
      <c r="EH472" s="29"/>
      <c r="EI472" s="29"/>
      <c r="EJ472" s="29"/>
      <c r="EK472" s="29"/>
      <c r="EL472" s="29"/>
      <c r="EM472" s="29"/>
      <c r="EN472" s="29"/>
      <c r="EO472" s="29"/>
      <c r="EP472" s="29"/>
      <c r="EQ472" s="29"/>
      <c r="ER472" s="29"/>
      <c r="ES472" s="29"/>
      <c r="ET472" s="29"/>
      <c r="EU472" s="29"/>
      <c r="EV472" s="29"/>
      <c r="EW472" s="29"/>
      <c r="EX472" s="29"/>
      <c r="EY472" s="29"/>
      <c r="EZ472" s="29"/>
      <c r="FA472" s="29"/>
      <c r="FB472" s="29"/>
      <c r="FC472" s="29"/>
      <c r="FD472" s="29"/>
      <c r="FE472" s="29"/>
      <c r="FF472" s="29"/>
      <c r="FG472" s="29"/>
      <c r="FH472" s="29"/>
      <c r="FI472" s="29"/>
      <c r="FJ472" s="29"/>
      <c r="FK472" s="29"/>
      <c r="FL472" s="29"/>
      <c r="FM472" s="29"/>
      <c r="FN472" s="29"/>
      <c r="FO472" s="29"/>
      <c r="FP472" s="29"/>
      <c r="FQ472" s="29"/>
      <c r="FR472" s="29"/>
      <c r="FS472" s="29"/>
      <c r="FT472" s="29"/>
      <c r="FU472" s="29"/>
      <c r="FV472" s="29"/>
      <c r="FW472" s="29"/>
      <c r="FX472" s="29"/>
      <c r="FY472" s="29"/>
      <c r="FZ472" s="29"/>
      <c r="GA472" s="29"/>
      <c r="GB472" s="29"/>
      <c r="GC472" s="29"/>
      <c r="GD472" s="29"/>
      <c r="GE472" s="29"/>
      <c r="GF472" s="29"/>
      <c r="GG472" s="29"/>
      <c r="GH472" s="29"/>
      <c r="GI472" s="29"/>
      <c r="GJ472" s="29"/>
      <c r="GK472" s="29"/>
      <c r="GL472" s="29"/>
      <c r="GM472" s="29"/>
      <c r="GN472" s="29"/>
      <c r="GO472" s="29"/>
      <c r="GP472" s="29"/>
      <c r="GQ472" s="29"/>
      <c r="GR472" s="29"/>
      <c r="GS472" s="29"/>
      <c r="GT472" s="29"/>
      <c r="GU472" s="29"/>
      <c r="GV472" s="29"/>
      <c r="GW472" s="29"/>
      <c r="GX472" s="29"/>
      <c r="GY472" s="29"/>
      <c r="GZ472" s="29"/>
      <c r="HA472" s="29"/>
      <c r="HB472" s="29"/>
      <c r="HC472" s="29"/>
      <c r="HD472" s="29"/>
      <c r="HE472" s="29"/>
      <c r="HF472" s="29"/>
      <c r="HG472" s="29"/>
      <c r="HH472" s="29"/>
      <c r="HI472" s="29"/>
      <c r="HJ472" s="29"/>
      <c r="HK472" s="29"/>
      <c r="HL472" s="29"/>
      <c r="HM472" s="29"/>
      <c r="HN472" s="29"/>
      <c r="HO472" s="29"/>
      <c r="HP472" s="29"/>
      <c r="HQ472" s="29"/>
      <c r="HR472" s="29"/>
      <c r="HS472" s="29"/>
      <c r="HT472" s="29"/>
      <c r="HU472" s="29"/>
      <c r="HV472" s="29"/>
      <c r="HW472" s="29"/>
      <c r="HX472" s="29"/>
      <c r="HY472" s="29"/>
      <c r="HZ472" s="29"/>
      <c r="IA472" s="29"/>
      <c r="IB472" s="29"/>
      <c r="IC472" s="29"/>
      <c r="ID472" s="29"/>
      <c r="IE472" s="29"/>
      <c r="IF472" s="29"/>
      <c r="IG472" s="29"/>
      <c r="IH472" s="29"/>
      <c r="II472" s="29"/>
      <c r="IJ472" s="29"/>
      <c r="IK472" s="29"/>
      <c r="IL472" s="29"/>
      <c r="IM472" s="29"/>
      <c r="IN472" s="29"/>
      <c r="IO472" s="29"/>
      <c r="IP472" s="29"/>
      <c r="IQ472" s="29"/>
    </row>
    <row r="474" spans="1:251" ht="18.75">
      <c r="A474" s="28" t="s">
        <v>234</v>
      </c>
      <c r="AW474" s="30"/>
      <c r="AX474" s="31"/>
      <c r="AY474" s="30"/>
    </row>
    <row r="476" spans="1:251" ht="18.75">
      <c r="B476" s="109" t="s">
        <v>0</v>
      </c>
      <c r="C476" s="150"/>
      <c r="D476" s="150"/>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c r="AA476" s="150"/>
      <c r="AB476" s="150"/>
      <c r="AC476" s="150"/>
      <c r="AD476" s="150"/>
      <c r="AE476" s="150"/>
      <c r="AF476" s="150"/>
      <c r="AG476" s="150"/>
      <c r="AH476" s="150"/>
      <c r="AI476" s="150"/>
      <c r="AJ476" s="150"/>
      <c r="AK476" s="150"/>
      <c r="AL476" s="150"/>
      <c r="AM476" s="150"/>
      <c r="AN476" s="150"/>
      <c r="AO476" s="150"/>
      <c r="AP476" s="150"/>
      <c r="AQ476" s="150"/>
      <c r="AR476" s="150"/>
      <c r="AS476" s="150"/>
      <c r="AT476" s="150"/>
      <c r="AU476" s="150"/>
      <c r="AV476" s="150"/>
      <c r="AW476" s="150"/>
      <c r="AX476" s="150"/>
    </row>
    <row r="477" spans="1:251">
      <c r="Z477" s="32"/>
      <c r="AD477" s="32"/>
      <c r="AE477" s="32"/>
      <c r="AF477" s="32"/>
      <c r="AG477" s="32"/>
      <c r="AH477" s="32"/>
      <c r="AI477" s="32"/>
      <c r="AO477" s="32"/>
    </row>
    <row r="478" spans="1:251" ht="13.5" thickBot="1">
      <c r="Z478" s="32"/>
      <c r="AD478" s="32"/>
      <c r="AE478" s="32"/>
      <c r="AF478" s="32"/>
      <c r="AG478" s="32"/>
      <c r="AH478" s="32"/>
      <c r="AI478" s="32"/>
      <c r="AO478" s="32"/>
      <c r="DI478" s="26"/>
    </row>
    <row r="479" spans="1:251" ht="24.75" customHeight="1" thickBot="1">
      <c r="B479" s="111" t="s">
        <v>235</v>
      </c>
      <c r="C479" s="112"/>
      <c r="D479" s="112"/>
      <c r="E479" s="112"/>
      <c r="F479" s="112"/>
      <c r="G479" s="112"/>
      <c r="H479" s="113" t="s">
        <v>310</v>
      </c>
      <c r="I479" s="114"/>
      <c r="J479" s="114"/>
      <c r="K479" s="114"/>
      <c r="L479" s="114"/>
      <c r="M479" s="114"/>
      <c r="N479" s="114"/>
      <c r="O479" s="114"/>
      <c r="P479" s="114"/>
      <c r="Q479" s="114"/>
      <c r="R479" s="114"/>
      <c r="S479" s="114"/>
      <c r="T479" s="114"/>
      <c r="U479" s="114"/>
      <c r="V479" s="114"/>
      <c r="W479" s="114"/>
      <c r="X479" s="114"/>
      <c r="Y479" s="114"/>
      <c r="Z479" s="114"/>
      <c r="AA479" s="114"/>
      <c r="AB479" s="114"/>
      <c r="AC479" s="114"/>
      <c r="AD479" s="114"/>
      <c r="AE479" s="114"/>
      <c r="AF479" s="114"/>
      <c r="AG479" s="114"/>
      <c r="AH479" s="114"/>
      <c r="AI479" s="114"/>
      <c r="AJ479" s="114"/>
      <c r="AK479" s="114"/>
      <c r="AL479" s="114"/>
      <c r="AM479" s="114"/>
      <c r="AN479" s="114"/>
      <c r="AO479" s="114"/>
      <c r="AP479" s="114"/>
      <c r="AQ479" s="114"/>
      <c r="AR479" s="114"/>
      <c r="AS479" s="114"/>
      <c r="AT479" s="114"/>
      <c r="AU479" s="114"/>
      <c r="AV479" s="114"/>
      <c r="AW479" s="114"/>
      <c r="AX479" s="115"/>
      <c r="DI479" s="26"/>
    </row>
    <row r="480" spans="1:251" ht="14.25">
      <c r="B480" s="33"/>
      <c r="C480" s="33"/>
      <c r="D480" s="33"/>
      <c r="E480" s="33"/>
      <c r="F480" s="33"/>
      <c r="G480" s="33"/>
      <c r="H480" s="34"/>
      <c r="I480" s="34"/>
      <c r="J480" s="34"/>
      <c r="K480" s="34"/>
      <c r="L480" s="35"/>
      <c r="M480" s="35"/>
      <c r="N480" s="35"/>
      <c r="O480" s="35"/>
      <c r="P480" s="34"/>
      <c r="Q480" s="34"/>
      <c r="R480" s="34"/>
      <c r="S480" s="34"/>
      <c r="T480" s="34"/>
      <c r="U480" s="34"/>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c r="AX480" s="36"/>
      <c r="DI480" s="26"/>
    </row>
    <row r="481" spans="1:113" ht="15" thickBot="1">
      <c r="A481" s="37"/>
      <c r="B481" s="36" t="s">
        <v>237</v>
      </c>
      <c r="C481" s="34"/>
      <c r="D481" s="34"/>
      <c r="E481" s="34"/>
      <c r="F481" s="34"/>
      <c r="G481" s="34"/>
      <c r="H481" s="34"/>
      <c r="I481" s="34"/>
      <c r="J481" s="34"/>
      <c r="K481" s="34"/>
      <c r="L481" s="35"/>
      <c r="M481" s="35"/>
      <c r="N481" s="35"/>
      <c r="O481" s="35"/>
      <c r="P481" s="34"/>
      <c r="Q481" s="34"/>
      <c r="R481" s="34"/>
      <c r="S481" s="34"/>
      <c r="T481" s="34"/>
      <c r="U481" s="34"/>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c r="AX481" s="36"/>
      <c r="DI481" s="26"/>
    </row>
    <row r="482" spans="1:113" ht="14.25">
      <c r="A482" s="34"/>
      <c r="B482" s="38"/>
      <c r="C482" s="33"/>
      <c r="D482" s="33"/>
      <c r="E482" s="33"/>
      <c r="F482" s="33"/>
      <c r="G482" s="33"/>
      <c r="H482" s="33"/>
      <c r="I482" s="33"/>
      <c r="J482" s="33"/>
      <c r="K482" s="33"/>
      <c r="L482" s="39"/>
      <c r="M482" s="39"/>
      <c r="N482" s="39"/>
      <c r="O482" s="39"/>
      <c r="P482" s="33"/>
      <c r="Q482" s="33"/>
      <c r="R482" s="33"/>
      <c r="S482" s="33"/>
      <c r="T482" s="33"/>
      <c r="U482" s="33"/>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1"/>
    </row>
    <row r="483" spans="1:113" ht="12" customHeight="1">
      <c r="A483" s="34"/>
      <c r="B483" s="116" t="s">
        <v>311</v>
      </c>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c r="AB483" s="117"/>
      <c r="AC483" s="117"/>
      <c r="AD483" s="117"/>
      <c r="AE483" s="117"/>
      <c r="AF483" s="117"/>
      <c r="AG483" s="117"/>
      <c r="AH483" s="117"/>
      <c r="AI483" s="117"/>
      <c r="AJ483" s="117"/>
      <c r="AK483" s="117"/>
      <c r="AL483" s="117"/>
      <c r="AM483" s="117"/>
      <c r="AN483" s="117"/>
      <c r="AO483" s="117"/>
      <c r="AP483" s="117"/>
      <c r="AQ483" s="117"/>
      <c r="AR483" s="117"/>
      <c r="AS483" s="117"/>
      <c r="AT483" s="117"/>
      <c r="AU483" s="117"/>
      <c r="AV483" s="117"/>
      <c r="AW483" s="117"/>
      <c r="AX483" s="118"/>
    </row>
    <row r="484" spans="1:113" ht="12" customHeight="1">
      <c r="A484" s="34"/>
      <c r="B484" s="116"/>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c r="AB484" s="117"/>
      <c r="AC484" s="117"/>
      <c r="AD484" s="117"/>
      <c r="AE484" s="117"/>
      <c r="AF484" s="117"/>
      <c r="AG484" s="117"/>
      <c r="AH484" s="117"/>
      <c r="AI484" s="117"/>
      <c r="AJ484" s="117"/>
      <c r="AK484" s="117"/>
      <c r="AL484" s="117"/>
      <c r="AM484" s="117"/>
      <c r="AN484" s="117"/>
      <c r="AO484" s="117"/>
      <c r="AP484" s="117"/>
      <c r="AQ484" s="117"/>
      <c r="AR484" s="117"/>
      <c r="AS484" s="117"/>
      <c r="AT484" s="117"/>
      <c r="AU484" s="117"/>
      <c r="AV484" s="117"/>
      <c r="AW484" s="117"/>
      <c r="AX484" s="118"/>
    </row>
    <row r="485" spans="1:113" ht="12" customHeight="1">
      <c r="A485" s="34"/>
      <c r="B485" s="116"/>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7"/>
      <c r="AN485" s="117"/>
      <c r="AO485" s="117"/>
      <c r="AP485" s="117"/>
      <c r="AQ485" s="117"/>
      <c r="AR485" s="117"/>
      <c r="AS485" s="117"/>
      <c r="AT485" s="117"/>
      <c r="AU485" s="117"/>
      <c r="AV485" s="117"/>
      <c r="AW485" s="117"/>
      <c r="AX485" s="118"/>
      <c r="BC485" s="42"/>
    </row>
    <row r="486" spans="1:113" ht="12" customHeight="1">
      <c r="A486" s="34"/>
      <c r="B486" s="116"/>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c r="AB486" s="117"/>
      <c r="AC486" s="117"/>
      <c r="AD486" s="117"/>
      <c r="AE486" s="117"/>
      <c r="AF486" s="117"/>
      <c r="AG486" s="117"/>
      <c r="AH486" s="117"/>
      <c r="AI486" s="117"/>
      <c r="AJ486" s="117"/>
      <c r="AK486" s="117"/>
      <c r="AL486" s="117"/>
      <c r="AM486" s="117"/>
      <c r="AN486" s="117"/>
      <c r="AO486" s="117"/>
      <c r="AP486" s="117"/>
      <c r="AQ486" s="117"/>
      <c r="AR486" s="117"/>
      <c r="AS486" s="117"/>
      <c r="AT486" s="117"/>
      <c r="AU486" s="117"/>
      <c r="AV486" s="117"/>
      <c r="AW486" s="117"/>
      <c r="AX486" s="118"/>
    </row>
    <row r="487" spans="1:113" ht="12" customHeight="1">
      <c r="A487" s="34"/>
      <c r="B487" s="116"/>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c r="AB487" s="117"/>
      <c r="AC487" s="117"/>
      <c r="AD487" s="117"/>
      <c r="AE487" s="117"/>
      <c r="AF487" s="117"/>
      <c r="AG487" s="117"/>
      <c r="AH487" s="117"/>
      <c r="AI487" s="117"/>
      <c r="AJ487" s="117"/>
      <c r="AK487" s="117"/>
      <c r="AL487" s="117"/>
      <c r="AM487" s="117"/>
      <c r="AN487" s="117"/>
      <c r="AO487" s="117"/>
      <c r="AP487" s="117"/>
      <c r="AQ487" s="117"/>
      <c r="AR487" s="117"/>
      <c r="AS487" s="117"/>
      <c r="AT487" s="117"/>
      <c r="AU487" s="117"/>
      <c r="AV487" s="117"/>
      <c r="AW487" s="117"/>
      <c r="AX487" s="118"/>
    </row>
    <row r="488" spans="1:113" ht="15" thickBot="1">
      <c r="A488" s="43"/>
      <c r="B488" s="44"/>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c r="AN488" s="45"/>
      <c r="AO488" s="45"/>
      <c r="AP488" s="45"/>
      <c r="AQ488" s="45"/>
      <c r="AR488" s="45"/>
      <c r="AS488" s="45"/>
      <c r="AT488" s="45"/>
      <c r="AU488" s="45"/>
      <c r="AV488" s="45"/>
      <c r="AW488" s="45"/>
      <c r="AX488" s="46"/>
    </row>
    <row r="489" spans="1:113">
      <c r="B489" s="47"/>
    </row>
    <row r="490" spans="1:113" ht="15" thickBot="1">
      <c r="A490" s="37"/>
      <c r="B490" s="36" t="s">
        <v>238</v>
      </c>
      <c r="C490" s="34"/>
      <c r="D490" s="34"/>
      <c r="E490" s="34"/>
      <c r="F490" s="34"/>
      <c r="G490" s="34"/>
      <c r="H490" s="34"/>
      <c r="I490" s="34"/>
      <c r="J490" s="34"/>
      <c r="K490" s="34"/>
      <c r="L490" s="35"/>
      <c r="M490" s="35"/>
      <c r="N490" s="35"/>
      <c r="O490" s="35"/>
      <c r="P490" s="34"/>
      <c r="Q490" s="34"/>
      <c r="R490" s="34"/>
      <c r="S490" s="34"/>
      <c r="T490" s="34"/>
      <c r="U490" s="34"/>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c r="AR490" s="36"/>
      <c r="AS490" s="36"/>
      <c r="AT490" s="36"/>
      <c r="AU490" s="36"/>
      <c r="AV490" s="36"/>
      <c r="AW490" s="36"/>
      <c r="AX490" s="36"/>
      <c r="DI490" s="26"/>
    </row>
    <row r="491" spans="1:113" ht="14.25">
      <c r="A491" s="34"/>
      <c r="B491" s="38"/>
      <c r="C491" s="33"/>
      <c r="D491" s="33"/>
      <c r="E491" s="33"/>
      <c r="F491" s="33"/>
      <c r="G491" s="33"/>
      <c r="H491" s="33"/>
      <c r="I491" s="33"/>
      <c r="J491" s="33"/>
      <c r="K491" s="33"/>
      <c r="L491" s="39"/>
      <c r="M491" s="39"/>
      <c r="N491" s="39"/>
      <c r="O491" s="39"/>
      <c r="P491" s="33"/>
      <c r="Q491" s="33"/>
      <c r="R491" s="33"/>
      <c r="S491" s="33"/>
      <c r="T491" s="33"/>
      <c r="U491" s="33"/>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1"/>
    </row>
    <row r="492" spans="1:113" ht="12" customHeight="1">
      <c r="A492" s="34"/>
      <c r="B492" s="116" t="s">
        <v>312</v>
      </c>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c r="AB492" s="117"/>
      <c r="AC492" s="117"/>
      <c r="AD492" s="117"/>
      <c r="AE492" s="117"/>
      <c r="AF492" s="117"/>
      <c r="AG492" s="117"/>
      <c r="AH492" s="117"/>
      <c r="AI492" s="117"/>
      <c r="AJ492" s="117"/>
      <c r="AK492" s="117"/>
      <c r="AL492" s="117"/>
      <c r="AM492" s="117"/>
      <c r="AN492" s="117"/>
      <c r="AO492" s="117"/>
      <c r="AP492" s="117"/>
      <c r="AQ492" s="117"/>
      <c r="AR492" s="117"/>
      <c r="AS492" s="117"/>
      <c r="AT492" s="117"/>
      <c r="AU492" s="117"/>
      <c r="AV492" s="117"/>
      <c r="AW492" s="117"/>
      <c r="AX492" s="118"/>
    </row>
    <row r="493" spans="1:113" ht="12" customHeight="1">
      <c r="A493" s="34"/>
      <c r="B493" s="116"/>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c r="AB493" s="117"/>
      <c r="AC493" s="117"/>
      <c r="AD493" s="117"/>
      <c r="AE493" s="117"/>
      <c r="AF493" s="117"/>
      <c r="AG493" s="117"/>
      <c r="AH493" s="117"/>
      <c r="AI493" s="117"/>
      <c r="AJ493" s="117"/>
      <c r="AK493" s="117"/>
      <c r="AL493" s="117"/>
      <c r="AM493" s="117"/>
      <c r="AN493" s="117"/>
      <c r="AO493" s="117"/>
      <c r="AP493" s="117"/>
      <c r="AQ493" s="117"/>
      <c r="AR493" s="117"/>
      <c r="AS493" s="117"/>
      <c r="AT493" s="117"/>
      <c r="AU493" s="117"/>
      <c r="AV493" s="117"/>
      <c r="AW493" s="117"/>
      <c r="AX493" s="118"/>
    </row>
    <row r="494" spans="1:113" ht="12" customHeight="1">
      <c r="A494" s="34"/>
      <c r="B494" s="116"/>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c r="AB494" s="117"/>
      <c r="AC494" s="117"/>
      <c r="AD494" s="117"/>
      <c r="AE494" s="117"/>
      <c r="AF494" s="117"/>
      <c r="AG494" s="117"/>
      <c r="AH494" s="117"/>
      <c r="AI494" s="117"/>
      <c r="AJ494" s="117"/>
      <c r="AK494" s="117"/>
      <c r="AL494" s="117"/>
      <c r="AM494" s="117"/>
      <c r="AN494" s="117"/>
      <c r="AO494" s="117"/>
      <c r="AP494" s="117"/>
      <c r="AQ494" s="117"/>
      <c r="AR494" s="117"/>
      <c r="AS494" s="117"/>
      <c r="AT494" s="117"/>
      <c r="AU494" s="117"/>
      <c r="AV494" s="117"/>
      <c r="AW494" s="117"/>
      <c r="AX494" s="118"/>
      <c r="BC494" s="42"/>
    </row>
    <row r="495" spans="1:113" ht="12" customHeight="1">
      <c r="A495" s="34"/>
      <c r="B495" s="116"/>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c r="AB495" s="117"/>
      <c r="AC495" s="117"/>
      <c r="AD495" s="117"/>
      <c r="AE495" s="117"/>
      <c r="AF495" s="117"/>
      <c r="AG495" s="117"/>
      <c r="AH495" s="117"/>
      <c r="AI495" s="117"/>
      <c r="AJ495" s="117"/>
      <c r="AK495" s="117"/>
      <c r="AL495" s="117"/>
      <c r="AM495" s="117"/>
      <c r="AN495" s="117"/>
      <c r="AO495" s="117"/>
      <c r="AP495" s="117"/>
      <c r="AQ495" s="117"/>
      <c r="AR495" s="117"/>
      <c r="AS495" s="117"/>
      <c r="AT495" s="117"/>
      <c r="AU495" s="117"/>
      <c r="AV495" s="117"/>
      <c r="AW495" s="117"/>
      <c r="AX495" s="118"/>
    </row>
    <row r="496" spans="1:113" ht="12" customHeight="1">
      <c r="A496" s="34"/>
      <c r="B496" s="116"/>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c r="AB496" s="117"/>
      <c r="AC496" s="117"/>
      <c r="AD496" s="117"/>
      <c r="AE496" s="117"/>
      <c r="AF496" s="117"/>
      <c r="AG496" s="117"/>
      <c r="AH496" s="117"/>
      <c r="AI496" s="117"/>
      <c r="AJ496" s="117"/>
      <c r="AK496" s="117"/>
      <c r="AL496" s="117"/>
      <c r="AM496" s="117"/>
      <c r="AN496" s="117"/>
      <c r="AO496" s="117"/>
      <c r="AP496" s="117"/>
      <c r="AQ496" s="117"/>
      <c r="AR496" s="117"/>
      <c r="AS496" s="117"/>
      <c r="AT496" s="117"/>
      <c r="AU496" s="117"/>
      <c r="AV496" s="117"/>
      <c r="AW496" s="117"/>
      <c r="AX496" s="118"/>
    </row>
    <row r="497" spans="1:251" ht="12" customHeight="1">
      <c r="A497" s="34"/>
      <c r="B497" s="116"/>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c r="AB497" s="117"/>
      <c r="AC497" s="117"/>
      <c r="AD497" s="117"/>
      <c r="AE497" s="117"/>
      <c r="AF497" s="117"/>
      <c r="AG497" s="117"/>
      <c r="AH497" s="117"/>
      <c r="AI497" s="117"/>
      <c r="AJ497" s="117"/>
      <c r="AK497" s="117"/>
      <c r="AL497" s="117"/>
      <c r="AM497" s="117"/>
      <c r="AN497" s="117"/>
      <c r="AO497" s="117"/>
      <c r="AP497" s="117"/>
      <c r="AQ497" s="117"/>
      <c r="AR497" s="117"/>
      <c r="AS497" s="117"/>
      <c r="AT497" s="117"/>
      <c r="AU497" s="117"/>
      <c r="AV497" s="117"/>
      <c r="AW497" s="117"/>
      <c r="AX497" s="118"/>
    </row>
    <row r="498" spans="1:251" ht="15" thickBot="1">
      <c r="A498" s="43"/>
      <c r="B498" s="44"/>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6"/>
    </row>
    <row r="499" spans="1:251">
      <c r="B499" s="47"/>
    </row>
    <row r="500" spans="1:251" ht="14.25">
      <c r="B500" s="36" t="s">
        <v>240</v>
      </c>
      <c r="C500" s="34"/>
      <c r="D500" s="34"/>
      <c r="E500" s="34"/>
      <c r="F500" s="34"/>
      <c r="G500" s="34"/>
      <c r="H500" s="34"/>
      <c r="I500" s="34"/>
      <c r="J500" s="34"/>
      <c r="K500" s="34"/>
      <c r="L500" s="35"/>
      <c r="M500" s="35"/>
      <c r="N500" s="35"/>
      <c r="O500" s="35"/>
      <c r="P500" s="34"/>
      <c r="Q500" s="34"/>
      <c r="R500" s="34"/>
      <c r="S500" s="34"/>
      <c r="T500" s="34"/>
      <c r="U500" s="34"/>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6"/>
    </row>
    <row r="501" spans="1:251" ht="15" thickBot="1">
      <c r="B501" s="34"/>
      <c r="C501" s="34"/>
      <c r="D501" s="34"/>
      <c r="E501" s="34"/>
      <c r="F501" s="34"/>
      <c r="G501" s="34"/>
      <c r="H501" s="34"/>
      <c r="I501" s="34"/>
      <c r="J501" s="34"/>
      <c r="K501" s="34"/>
      <c r="L501" s="35"/>
      <c r="M501" s="35"/>
      <c r="N501" s="35"/>
      <c r="O501" s="35"/>
      <c r="P501" s="34"/>
      <c r="Q501" s="34"/>
      <c r="R501" s="34"/>
      <c r="S501" s="34"/>
      <c r="T501" s="34"/>
      <c r="U501" s="34"/>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48" t="s">
        <v>241</v>
      </c>
    </row>
    <row r="502" spans="1:251" s="42" customFormat="1" ht="13.5" customHeight="1">
      <c r="A502" s="34"/>
      <c r="B502" s="119" t="s">
        <v>242</v>
      </c>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1"/>
      <c r="AA502" s="125" t="s">
        <v>1062</v>
      </c>
      <c r="AB502" s="120"/>
      <c r="AC502" s="120"/>
      <c r="AD502" s="120"/>
      <c r="AE502" s="120"/>
      <c r="AF502" s="120"/>
      <c r="AG502" s="120"/>
      <c r="AH502" s="120"/>
      <c r="AI502" s="121"/>
      <c r="AJ502" s="125" t="s">
        <v>1063</v>
      </c>
      <c r="AK502" s="120"/>
      <c r="AL502" s="120"/>
      <c r="AM502" s="120"/>
      <c r="AN502" s="120"/>
      <c r="AO502" s="120"/>
      <c r="AP502" s="120"/>
      <c r="AQ502" s="120"/>
      <c r="AR502" s="121"/>
      <c r="AS502" s="125" t="s">
        <v>243</v>
      </c>
      <c r="AT502" s="120"/>
      <c r="AU502" s="120"/>
      <c r="AV502" s="120"/>
      <c r="AW502" s="120"/>
      <c r="AX502" s="127"/>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c r="CA502" s="29"/>
      <c r="CB502" s="29"/>
      <c r="CC502" s="29"/>
      <c r="CD502" s="29"/>
      <c r="CE502" s="29"/>
      <c r="CF502" s="29"/>
      <c r="CG502" s="29"/>
      <c r="CH502" s="29"/>
      <c r="CI502" s="29"/>
      <c r="CJ502" s="29"/>
      <c r="CK502" s="29"/>
      <c r="CL502" s="29"/>
      <c r="CM502" s="29"/>
      <c r="CN502" s="29"/>
      <c r="CO502" s="29"/>
      <c r="CP502" s="29"/>
      <c r="CQ502" s="29"/>
      <c r="CR502" s="29"/>
      <c r="CS502" s="29"/>
      <c r="CT502" s="29"/>
      <c r="CU502" s="29"/>
      <c r="CV502" s="29"/>
      <c r="CW502" s="29"/>
      <c r="CX502" s="29"/>
      <c r="CY502" s="29"/>
      <c r="CZ502" s="29"/>
      <c r="DA502" s="29"/>
      <c r="DB502" s="29"/>
      <c r="DC502" s="29"/>
      <c r="DD502" s="29"/>
      <c r="DE502" s="29"/>
      <c r="DF502" s="29"/>
      <c r="DG502" s="29"/>
      <c r="DH502" s="29"/>
      <c r="DI502" s="29"/>
      <c r="DJ502" s="29"/>
      <c r="DK502" s="29"/>
      <c r="DL502" s="29"/>
      <c r="DM502" s="29"/>
      <c r="DN502" s="29"/>
      <c r="DO502" s="29"/>
      <c r="DP502" s="29"/>
      <c r="DQ502" s="29"/>
      <c r="DR502" s="29"/>
      <c r="DS502" s="29"/>
      <c r="DT502" s="29"/>
      <c r="DU502" s="29"/>
      <c r="DV502" s="29"/>
      <c r="DW502" s="29"/>
      <c r="DX502" s="29"/>
      <c r="DY502" s="29"/>
      <c r="DZ502" s="29"/>
      <c r="EA502" s="29"/>
      <c r="EB502" s="29"/>
      <c r="EC502" s="29"/>
      <c r="ED502" s="29"/>
      <c r="EE502" s="29"/>
      <c r="EF502" s="29"/>
      <c r="EG502" s="29"/>
      <c r="EH502" s="29"/>
      <c r="EI502" s="29"/>
      <c r="EJ502" s="29"/>
      <c r="EK502" s="29"/>
      <c r="EL502" s="29"/>
      <c r="EM502" s="29"/>
      <c r="EN502" s="29"/>
      <c r="EO502" s="29"/>
      <c r="EP502" s="29"/>
      <c r="EQ502" s="29"/>
      <c r="ER502" s="29"/>
      <c r="ES502" s="29"/>
      <c r="ET502" s="29"/>
      <c r="EU502" s="29"/>
      <c r="EV502" s="29"/>
      <c r="EW502" s="29"/>
      <c r="EX502" s="29"/>
      <c r="EY502" s="29"/>
      <c r="EZ502" s="29"/>
      <c r="FA502" s="29"/>
      <c r="FB502" s="29"/>
      <c r="FC502" s="29"/>
      <c r="FD502" s="29"/>
      <c r="FE502" s="29"/>
      <c r="FF502" s="29"/>
      <c r="FG502" s="29"/>
      <c r="FH502" s="29"/>
      <c r="FI502" s="29"/>
      <c r="FJ502" s="29"/>
      <c r="FK502" s="29"/>
      <c r="FL502" s="29"/>
      <c r="FM502" s="29"/>
      <c r="FN502" s="29"/>
      <c r="FO502" s="29"/>
      <c r="FP502" s="29"/>
      <c r="FQ502" s="29"/>
      <c r="FR502" s="29"/>
      <c r="FS502" s="29"/>
      <c r="FT502" s="29"/>
      <c r="FU502" s="29"/>
      <c r="FV502" s="29"/>
      <c r="FW502" s="29"/>
      <c r="FX502" s="29"/>
      <c r="FY502" s="29"/>
      <c r="FZ502" s="29"/>
      <c r="GA502" s="29"/>
      <c r="GB502" s="29"/>
      <c r="GC502" s="29"/>
      <c r="GD502" s="29"/>
      <c r="GE502" s="29"/>
      <c r="GF502" s="29"/>
      <c r="GG502" s="29"/>
      <c r="GH502" s="29"/>
      <c r="GI502" s="29"/>
      <c r="GJ502" s="29"/>
      <c r="GK502" s="29"/>
      <c r="GL502" s="29"/>
      <c r="GM502" s="29"/>
      <c r="GN502" s="29"/>
      <c r="GO502" s="29"/>
      <c r="GP502" s="29"/>
      <c r="GQ502" s="29"/>
      <c r="GR502" s="29"/>
      <c r="GS502" s="29"/>
      <c r="GT502" s="29"/>
      <c r="GU502" s="29"/>
      <c r="GV502" s="29"/>
      <c r="GW502" s="29"/>
      <c r="GX502" s="29"/>
      <c r="GY502" s="29"/>
      <c r="GZ502" s="29"/>
      <c r="HA502" s="29"/>
      <c r="HB502" s="29"/>
      <c r="HC502" s="29"/>
      <c r="HD502" s="29"/>
      <c r="HE502" s="29"/>
      <c r="HF502" s="29"/>
      <c r="HG502" s="29"/>
      <c r="HH502" s="29"/>
      <c r="HI502" s="29"/>
      <c r="HJ502" s="29"/>
      <c r="HK502" s="29"/>
      <c r="HL502" s="29"/>
      <c r="HM502" s="29"/>
      <c r="HN502" s="29"/>
      <c r="HO502" s="29"/>
      <c r="HP502" s="29"/>
      <c r="HQ502" s="29"/>
      <c r="HR502" s="29"/>
      <c r="HS502" s="29"/>
      <c r="HT502" s="29"/>
      <c r="HU502" s="29"/>
      <c r="HV502" s="29"/>
      <c r="HW502" s="29"/>
      <c r="HX502" s="29"/>
      <c r="HY502" s="29"/>
      <c r="HZ502" s="29"/>
      <c r="IA502" s="29"/>
      <c r="IB502" s="29"/>
      <c r="IC502" s="29"/>
      <c r="ID502" s="29"/>
      <c r="IE502" s="29"/>
      <c r="IF502" s="29"/>
      <c r="IG502" s="29"/>
      <c r="IH502" s="29"/>
      <c r="II502" s="29"/>
      <c r="IJ502" s="29"/>
      <c r="IK502" s="29"/>
      <c r="IL502" s="29"/>
      <c r="IM502" s="29"/>
      <c r="IN502" s="29"/>
      <c r="IO502" s="29"/>
      <c r="IP502" s="29"/>
      <c r="IQ502" s="29"/>
    </row>
    <row r="503" spans="1:251" s="42" customFormat="1" ht="13.5">
      <c r="A503" s="34"/>
      <c r="B503" s="122"/>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4"/>
      <c r="AA503" s="126"/>
      <c r="AB503" s="123"/>
      <c r="AC503" s="123"/>
      <c r="AD503" s="123"/>
      <c r="AE503" s="123"/>
      <c r="AF503" s="123"/>
      <c r="AG503" s="123"/>
      <c r="AH503" s="123"/>
      <c r="AI503" s="124"/>
      <c r="AJ503" s="126"/>
      <c r="AK503" s="123"/>
      <c r="AL503" s="123"/>
      <c r="AM503" s="123"/>
      <c r="AN503" s="123"/>
      <c r="AO503" s="123"/>
      <c r="AP503" s="123"/>
      <c r="AQ503" s="123"/>
      <c r="AR503" s="124"/>
      <c r="AS503" s="126"/>
      <c r="AT503" s="123"/>
      <c r="AU503" s="123"/>
      <c r="AV503" s="123"/>
      <c r="AW503" s="123"/>
      <c r="AX503" s="128"/>
      <c r="AY503" s="29"/>
      <c r="AZ503" s="29"/>
      <c r="BA503" s="29"/>
      <c r="BB503" s="65"/>
      <c r="BC503" s="49"/>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29"/>
      <c r="CA503" s="29"/>
      <c r="CB503" s="29"/>
      <c r="CC503" s="29"/>
      <c r="CD503" s="29"/>
      <c r="CE503" s="29"/>
      <c r="CF503" s="29"/>
      <c r="CG503" s="29"/>
      <c r="CH503" s="29"/>
      <c r="CI503" s="29"/>
      <c r="CJ503" s="29"/>
      <c r="CK503" s="29"/>
      <c r="CL503" s="29"/>
      <c r="CM503" s="29"/>
      <c r="CN503" s="29"/>
      <c r="CO503" s="29"/>
      <c r="CP503" s="29"/>
      <c r="CQ503" s="29"/>
      <c r="CR503" s="29"/>
      <c r="CS503" s="29"/>
      <c r="CT503" s="29"/>
      <c r="CU503" s="29"/>
      <c r="CV503" s="29"/>
      <c r="CW503" s="29"/>
      <c r="CX503" s="29"/>
      <c r="CY503" s="29"/>
      <c r="CZ503" s="29"/>
      <c r="DA503" s="29"/>
      <c r="DB503" s="29"/>
      <c r="DC503" s="29"/>
      <c r="DD503" s="29"/>
      <c r="DE503" s="29"/>
      <c r="DF503" s="29"/>
      <c r="DG503" s="29"/>
      <c r="DH503" s="29"/>
      <c r="DI503" s="29"/>
      <c r="DJ503" s="29"/>
      <c r="DK503" s="29"/>
      <c r="DL503" s="29"/>
      <c r="DM503" s="29"/>
      <c r="DN503" s="29"/>
      <c r="DO503" s="29"/>
      <c r="DP503" s="29"/>
      <c r="DQ503" s="29"/>
      <c r="DR503" s="29"/>
      <c r="DS503" s="29"/>
      <c r="DT503" s="29"/>
      <c r="DU503" s="29"/>
      <c r="DV503" s="29"/>
      <c r="DW503" s="29"/>
      <c r="DX503" s="29"/>
      <c r="DY503" s="29"/>
      <c r="DZ503" s="29"/>
      <c r="EA503" s="29"/>
      <c r="EB503" s="29"/>
      <c r="EC503" s="29"/>
      <c r="ED503" s="29"/>
      <c r="EE503" s="29"/>
      <c r="EF503" s="29"/>
      <c r="EG503" s="29"/>
      <c r="EH503" s="29"/>
      <c r="EI503" s="29"/>
      <c r="EJ503" s="29"/>
      <c r="EK503" s="29"/>
      <c r="EL503" s="29"/>
      <c r="EM503" s="29"/>
      <c r="EN503" s="29"/>
      <c r="EO503" s="29"/>
      <c r="EP503" s="29"/>
      <c r="EQ503" s="29"/>
      <c r="ER503" s="29"/>
      <c r="ES503" s="29"/>
      <c r="ET503" s="29"/>
      <c r="EU503" s="29"/>
      <c r="EV503" s="29"/>
      <c r="EW503" s="29"/>
      <c r="EX503" s="29"/>
      <c r="EY503" s="29"/>
      <c r="EZ503" s="29"/>
      <c r="FA503" s="29"/>
      <c r="FB503" s="29"/>
      <c r="FC503" s="29"/>
      <c r="FD503" s="29"/>
      <c r="FE503" s="29"/>
      <c r="FF503" s="29"/>
      <c r="FG503" s="29"/>
      <c r="FH503" s="29"/>
      <c r="FI503" s="29"/>
      <c r="FJ503" s="29"/>
      <c r="FK503" s="29"/>
      <c r="FL503" s="29"/>
      <c r="FM503" s="29"/>
      <c r="FN503" s="29"/>
      <c r="FO503" s="29"/>
      <c r="FP503" s="29"/>
      <c r="FQ503" s="29"/>
      <c r="FR503" s="29"/>
      <c r="FS503" s="29"/>
      <c r="FT503" s="29"/>
      <c r="FU503" s="29"/>
      <c r="FV503" s="29"/>
      <c r="FW503" s="29"/>
      <c r="FX503" s="29"/>
      <c r="FY503" s="29"/>
      <c r="FZ503" s="29"/>
      <c r="GA503" s="29"/>
      <c r="GB503" s="29"/>
      <c r="GC503" s="29"/>
      <c r="GD503" s="29"/>
      <c r="GE503" s="29"/>
      <c r="GF503" s="29"/>
      <c r="GG503" s="29"/>
      <c r="GH503" s="29"/>
      <c r="GI503" s="29"/>
      <c r="GJ503" s="29"/>
      <c r="GK503" s="29"/>
      <c r="GL503" s="29"/>
      <c r="GM503" s="29"/>
      <c r="GN503" s="29"/>
      <c r="GO503" s="29"/>
      <c r="GP503" s="29"/>
      <c r="GQ503" s="29"/>
      <c r="GR503" s="29"/>
      <c r="GS503" s="29"/>
      <c r="GT503" s="29"/>
      <c r="GU503" s="29"/>
      <c r="GV503" s="29"/>
      <c r="GW503" s="29"/>
      <c r="GX503" s="29"/>
      <c r="GY503" s="29"/>
      <c r="GZ503" s="29"/>
      <c r="HA503" s="29"/>
      <c r="HB503" s="29"/>
      <c r="HC503" s="29"/>
      <c r="HD503" s="29"/>
      <c r="HE503" s="29"/>
      <c r="HF503" s="29"/>
      <c r="HG503" s="29"/>
      <c r="HH503" s="29"/>
      <c r="HI503" s="29"/>
      <c r="HJ503" s="29"/>
      <c r="HK503" s="29"/>
      <c r="HL503" s="29"/>
      <c r="HM503" s="29"/>
      <c r="HN503" s="29"/>
      <c r="HO503" s="29"/>
      <c r="HP503" s="29"/>
      <c r="HQ503" s="29"/>
      <c r="HR503" s="29"/>
      <c r="HS503" s="29"/>
      <c r="HT503" s="29"/>
      <c r="HU503" s="29"/>
      <c r="HV503" s="29"/>
      <c r="HW503" s="29"/>
      <c r="HX503" s="29"/>
      <c r="HY503" s="29"/>
      <c r="HZ503" s="29"/>
      <c r="IA503" s="29"/>
      <c r="IB503" s="29"/>
      <c r="IC503" s="29"/>
      <c r="ID503" s="29"/>
      <c r="IE503" s="29"/>
      <c r="IF503" s="29"/>
      <c r="IG503" s="29"/>
      <c r="IH503" s="29"/>
      <c r="II503" s="29"/>
      <c r="IJ503" s="29"/>
      <c r="IK503" s="29"/>
      <c r="IL503" s="29"/>
      <c r="IM503" s="29"/>
      <c r="IN503" s="29"/>
      <c r="IO503" s="29"/>
      <c r="IP503" s="29"/>
      <c r="IQ503" s="29"/>
    </row>
    <row r="504" spans="1:251" s="42" customFormat="1" ht="18.75" customHeight="1">
      <c r="A504" s="34"/>
      <c r="B504" s="50"/>
      <c r="C504" s="129" t="s">
        <v>313</v>
      </c>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8"/>
      <c r="AA504" s="132">
        <v>49462</v>
      </c>
      <c r="AB504" s="133"/>
      <c r="AC504" s="133"/>
      <c r="AD504" s="133"/>
      <c r="AE504" s="133"/>
      <c r="AF504" s="133"/>
      <c r="AG504" s="133"/>
      <c r="AH504" s="133"/>
      <c r="AI504" s="134"/>
      <c r="AJ504" s="132">
        <v>100678</v>
      </c>
      <c r="AK504" s="133"/>
      <c r="AL504" s="133"/>
      <c r="AM504" s="133"/>
      <c r="AN504" s="133"/>
      <c r="AO504" s="133"/>
      <c r="AP504" s="133"/>
      <c r="AQ504" s="133"/>
      <c r="AR504" s="134"/>
      <c r="AS504" s="135"/>
      <c r="AT504" s="136"/>
      <c r="AU504" s="136"/>
      <c r="AV504" s="136"/>
      <c r="AW504" s="136"/>
      <c r="AX504" s="137"/>
      <c r="AY504" s="29"/>
      <c r="AZ504" s="29"/>
      <c r="BA504" s="29"/>
      <c r="BB504" s="29"/>
      <c r="BC504" s="29"/>
      <c r="BD504" s="29"/>
      <c r="BE504" s="29"/>
      <c r="BF504" s="29"/>
      <c r="BG504" s="29"/>
      <c r="BH504" s="29"/>
      <c r="BI504" s="29"/>
      <c r="BJ504" s="29"/>
      <c r="BK504" s="29"/>
      <c r="BL504" s="29"/>
      <c r="BM504" s="29"/>
      <c r="BN504" s="29"/>
      <c r="BO504" s="29"/>
      <c r="BP504" s="29"/>
      <c r="BQ504" s="29"/>
      <c r="BR504" s="29"/>
      <c r="BS504" s="29"/>
      <c r="BT504" s="29"/>
      <c r="BU504" s="29"/>
      <c r="BV504" s="29"/>
      <c r="BW504" s="29"/>
      <c r="BX504" s="29"/>
      <c r="BY504" s="29"/>
      <c r="BZ504" s="29"/>
      <c r="CA504" s="29"/>
      <c r="CB504" s="29"/>
      <c r="CC504" s="29"/>
      <c r="CD504" s="29"/>
      <c r="CE504" s="29"/>
      <c r="CF504" s="29"/>
      <c r="CG504" s="29"/>
      <c r="CH504" s="29"/>
      <c r="CI504" s="29"/>
      <c r="CJ504" s="29"/>
      <c r="CK504" s="29"/>
      <c r="CL504" s="29"/>
      <c r="CM504" s="29"/>
      <c r="CN504" s="29"/>
      <c r="CO504" s="29"/>
      <c r="CP504" s="29"/>
      <c r="CQ504" s="29"/>
      <c r="CR504" s="29"/>
      <c r="CS504" s="29"/>
      <c r="CT504" s="29"/>
      <c r="CU504" s="29"/>
      <c r="CV504" s="29"/>
      <c r="CW504" s="29"/>
      <c r="CX504" s="29"/>
      <c r="CY504" s="29"/>
      <c r="CZ504" s="29"/>
      <c r="DA504" s="29"/>
      <c r="DB504" s="29"/>
      <c r="DC504" s="29"/>
      <c r="DD504" s="29"/>
      <c r="DE504" s="29"/>
      <c r="DF504" s="29"/>
      <c r="DG504" s="29"/>
      <c r="DH504" s="29"/>
      <c r="DI504" s="29"/>
      <c r="DJ504" s="29"/>
      <c r="DK504" s="29"/>
      <c r="DL504" s="29"/>
      <c r="DM504" s="29"/>
      <c r="DN504" s="29"/>
      <c r="DO504" s="29"/>
      <c r="DP504" s="29"/>
      <c r="DQ504" s="29"/>
      <c r="DR504" s="29"/>
      <c r="DS504" s="29"/>
      <c r="DT504" s="29"/>
      <c r="DU504" s="29"/>
      <c r="DV504" s="29"/>
      <c r="DW504" s="29"/>
      <c r="DX504" s="29"/>
      <c r="DY504" s="29"/>
      <c r="DZ504" s="29"/>
      <c r="EA504" s="29"/>
      <c r="EB504" s="29"/>
      <c r="EC504" s="29"/>
      <c r="ED504" s="29"/>
      <c r="EE504" s="29"/>
      <c r="EF504" s="29"/>
      <c r="EG504" s="29"/>
      <c r="EH504" s="29"/>
      <c r="EI504" s="29"/>
      <c r="EJ504" s="29"/>
      <c r="EK504" s="29"/>
      <c r="EL504" s="29"/>
      <c r="EM504" s="29"/>
      <c r="EN504" s="29"/>
      <c r="EO504" s="29"/>
      <c r="EP504" s="29"/>
      <c r="EQ504" s="29"/>
      <c r="ER504" s="29"/>
      <c r="ES504" s="29"/>
      <c r="ET504" s="29"/>
      <c r="EU504" s="29"/>
      <c r="EV504" s="29"/>
      <c r="EW504" s="29"/>
      <c r="EX504" s="29"/>
      <c r="EY504" s="29"/>
      <c r="EZ504" s="29"/>
      <c r="FA504" s="29"/>
      <c r="FB504" s="29"/>
      <c r="FC504" s="29"/>
      <c r="FD504" s="29"/>
      <c r="FE504" s="29"/>
      <c r="FF504" s="29"/>
      <c r="FG504" s="29"/>
      <c r="FH504" s="29"/>
      <c r="FI504" s="29"/>
      <c r="FJ504" s="29"/>
      <c r="FK504" s="29"/>
      <c r="FL504" s="29"/>
      <c r="FM504" s="29"/>
      <c r="FN504" s="29"/>
      <c r="FO504" s="29"/>
      <c r="FP504" s="29"/>
      <c r="FQ504" s="29"/>
      <c r="FR504" s="29"/>
      <c r="FS504" s="29"/>
      <c r="FT504" s="29"/>
      <c r="FU504" s="29"/>
      <c r="FV504" s="29"/>
      <c r="FW504" s="29"/>
      <c r="FX504" s="29"/>
      <c r="FY504" s="29"/>
      <c r="FZ504" s="29"/>
      <c r="GA504" s="29"/>
      <c r="GB504" s="29"/>
      <c r="GC504" s="29"/>
      <c r="GD504" s="29"/>
      <c r="GE504" s="29"/>
      <c r="GF504" s="29"/>
      <c r="GG504" s="29"/>
      <c r="GH504" s="29"/>
      <c r="GI504" s="29"/>
      <c r="GJ504" s="29"/>
      <c r="GK504" s="29"/>
      <c r="GL504" s="29"/>
      <c r="GM504" s="29"/>
      <c r="GN504" s="29"/>
      <c r="GO504" s="29"/>
      <c r="GP504" s="29"/>
      <c r="GQ504" s="29"/>
      <c r="GR504" s="29"/>
      <c r="GS504" s="29"/>
      <c r="GT504" s="29"/>
      <c r="GU504" s="29"/>
      <c r="GV504" s="29"/>
      <c r="GW504" s="29"/>
      <c r="GX504" s="29"/>
      <c r="GY504" s="29"/>
      <c r="GZ504" s="29"/>
      <c r="HA504" s="29"/>
      <c r="HB504" s="29"/>
      <c r="HC504" s="29"/>
      <c r="HD504" s="29"/>
      <c r="HE504" s="29"/>
      <c r="HF504" s="29"/>
      <c r="HG504" s="29"/>
      <c r="HH504" s="29"/>
      <c r="HI504" s="29"/>
      <c r="HJ504" s="29"/>
      <c r="HK504" s="29"/>
      <c r="HL504" s="29"/>
      <c r="HM504" s="29"/>
      <c r="HN504" s="29"/>
      <c r="HO504" s="29"/>
      <c r="HP504" s="29"/>
      <c r="HQ504" s="29"/>
      <c r="HR504" s="29"/>
      <c r="HS504" s="29"/>
      <c r="HT504" s="29"/>
      <c r="HU504" s="29"/>
      <c r="HV504" s="29"/>
      <c r="HW504" s="29"/>
      <c r="HX504" s="29"/>
      <c r="HY504" s="29"/>
      <c r="HZ504" s="29"/>
      <c r="IA504" s="29"/>
      <c r="IB504" s="29"/>
      <c r="IC504" s="29"/>
      <c r="ID504" s="29"/>
      <c r="IE504" s="29"/>
      <c r="IF504" s="29"/>
      <c r="IG504" s="29"/>
      <c r="IH504" s="29"/>
      <c r="II504" s="29"/>
      <c r="IJ504" s="29"/>
      <c r="IK504" s="29"/>
      <c r="IL504" s="29"/>
      <c r="IM504" s="29"/>
      <c r="IN504" s="29"/>
      <c r="IO504" s="29"/>
      <c r="IP504" s="29"/>
      <c r="IQ504" s="29"/>
    </row>
    <row r="505" spans="1:251" s="42" customFormat="1" ht="18.75" customHeight="1">
      <c r="A505" s="34"/>
      <c r="B505" s="50"/>
      <c r="C505" s="129" t="s">
        <v>314</v>
      </c>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8"/>
      <c r="AA505" s="132">
        <v>8408</v>
      </c>
      <c r="AB505" s="133"/>
      <c r="AC505" s="133"/>
      <c r="AD505" s="133"/>
      <c r="AE505" s="133"/>
      <c r="AF505" s="133"/>
      <c r="AG505" s="133"/>
      <c r="AH505" s="133"/>
      <c r="AI505" s="134"/>
      <c r="AJ505" s="132">
        <v>12737</v>
      </c>
      <c r="AK505" s="133"/>
      <c r="AL505" s="133"/>
      <c r="AM505" s="133"/>
      <c r="AN505" s="133"/>
      <c r="AO505" s="133"/>
      <c r="AP505" s="133"/>
      <c r="AQ505" s="133"/>
      <c r="AR505" s="134"/>
      <c r="AS505" s="135"/>
      <c r="AT505" s="136"/>
      <c r="AU505" s="136"/>
      <c r="AV505" s="136"/>
      <c r="AW505" s="136"/>
      <c r="AX505" s="137"/>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29"/>
      <c r="CA505" s="29"/>
      <c r="CB505" s="29"/>
      <c r="CC505" s="29"/>
      <c r="CD505" s="29"/>
      <c r="CE505" s="29"/>
      <c r="CF505" s="29"/>
      <c r="CG505" s="29"/>
      <c r="CH505" s="29"/>
      <c r="CI505" s="29"/>
      <c r="CJ505" s="29"/>
      <c r="CK505" s="29"/>
      <c r="CL505" s="29"/>
      <c r="CM505" s="29"/>
      <c r="CN505" s="29"/>
      <c r="CO505" s="29"/>
      <c r="CP505" s="29"/>
      <c r="CQ505" s="29"/>
      <c r="CR505" s="29"/>
      <c r="CS505" s="29"/>
      <c r="CT505" s="29"/>
      <c r="CU505" s="29"/>
      <c r="CV505" s="29"/>
      <c r="CW505" s="29"/>
      <c r="CX505" s="29"/>
      <c r="CY505" s="29"/>
      <c r="CZ505" s="29"/>
      <c r="DA505" s="29"/>
      <c r="DB505" s="29"/>
      <c r="DC505" s="29"/>
      <c r="DD505" s="29"/>
      <c r="DE505" s="29"/>
      <c r="DF505" s="29"/>
      <c r="DG505" s="29"/>
      <c r="DH505" s="29"/>
      <c r="DI505" s="29"/>
      <c r="DJ505" s="29"/>
      <c r="DK505" s="29"/>
      <c r="DL505" s="29"/>
      <c r="DM505" s="29"/>
      <c r="DN505" s="29"/>
      <c r="DO505" s="29"/>
      <c r="DP505" s="29"/>
      <c r="DQ505" s="29"/>
      <c r="DR505" s="29"/>
      <c r="DS505" s="29"/>
      <c r="DT505" s="29"/>
      <c r="DU505" s="29"/>
      <c r="DV505" s="29"/>
      <c r="DW505" s="29"/>
      <c r="DX505" s="29"/>
      <c r="DY505" s="29"/>
      <c r="DZ505" s="29"/>
      <c r="EA505" s="29"/>
      <c r="EB505" s="29"/>
      <c r="EC505" s="29"/>
      <c r="ED505" s="29"/>
      <c r="EE505" s="29"/>
      <c r="EF505" s="29"/>
      <c r="EG505" s="29"/>
      <c r="EH505" s="29"/>
      <c r="EI505" s="29"/>
      <c r="EJ505" s="29"/>
      <c r="EK505" s="29"/>
      <c r="EL505" s="29"/>
      <c r="EM505" s="29"/>
      <c r="EN505" s="29"/>
      <c r="EO505" s="29"/>
      <c r="EP505" s="29"/>
      <c r="EQ505" s="29"/>
      <c r="ER505" s="29"/>
      <c r="ES505" s="29"/>
      <c r="ET505" s="29"/>
      <c r="EU505" s="29"/>
      <c r="EV505" s="29"/>
      <c r="EW505" s="29"/>
      <c r="EX505" s="29"/>
      <c r="EY505" s="29"/>
      <c r="EZ505" s="29"/>
      <c r="FA505" s="29"/>
      <c r="FB505" s="29"/>
      <c r="FC505" s="29"/>
      <c r="FD505" s="29"/>
      <c r="FE505" s="29"/>
      <c r="FF505" s="29"/>
      <c r="FG505" s="29"/>
      <c r="FH505" s="29"/>
      <c r="FI505" s="29"/>
      <c r="FJ505" s="29"/>
      <c r="FK505" s="29"/>
      <c r="FL505" s="29"/>
      <c r="FM505" s="29"/>
      <c r="FN505" s="29"/>
      <c r="FO505" s="29"/>
      <c r="FP505" s="29"/>
      <c r="FQ505" s="29"/>
      <c r="FR505" s="29"/>
      <c r="FS505" s="29"/>
      <c r="FT505" s="29"/>
      <c r="FU505" s="29"/>
      <c r="FV505" s="29"/>
      <c r="FW505" s="29"/>
      <c r="FX505" s="29"/>
      <c r="FY505" s="29"/>
      <c r="FZ505" s="29"/>
      <c r="GA505" s="29"/>
      <c r="GB505" s="29"/>
      <c r="GC505" s="29"/>
      <c r="GD505" s="29"/>
      <c r="GE505" s="29"/>
      <c r="GF505" s="29"/>
      <c r="GG505" s="29"/>
      <c r="GH505" s="29"/>
      <c r="GI505" s="29"/>
      <c r="GJ505" s="29"/>
      <c r="GK505" s="29"/>
      <c r="GL505" s="29"/>
      <c r="GM505" s="29"/>
      <c r="GN505" s="29"/>
      <c r="GO505" s="29"/>
      <c r="GP505" s="29"/>
      <c r="GQ505" s="29"/>
      <c r="GR505" s="29"/>
      <c r="GS505" s="29"/>
      <c r="GT505" s="29"/>
      <c r="GU505" s="29"/>
      <c r="GV505" s="29"/>
      <c r="GW505" s="29"/>
      <c r="GX505" s="29"/>
      <c r="GY505" s="29"/>
      <c r="GZ505" s="29"/>
      <c r="HA505" s="29"/>
      <c r="HB505" s="29"/>
      <c r="HC505" s="29"/>
      <c r="HD505" s="29"/>
      <c r="HE505" s="29"/>
      <c r="HF505" s="29"/>
      <c r="HG505" s="29"/>
      <c r="HH505" s="29"/>
      <c r="HI505" s="29"/>
      <c r="HJ505" s="29"/>
      <c r="HK505" s="29"/>
      <c r="HL505" s="29"/>
      <c r="HM505" s="29"/>
      <c r="HN505" s="29"/>
      <c r="HO505" s="29"/>
      <c r="HP505" s="29"/>
      <c r="HQ505" s="29"/>
      <c r="HR505" s="29"/>
      <c r="HS505" s="29"/>
      <c r="HT505" s="29"/>
      <c r="HU505" s="29"/>
      <c r="HV505" s="29"/>
      <c r="HW505" s="29"/>
      <c r="HX505" s="29"/>
      <c r="HY505" s="29"/>
      <c r="HZ505" s="29"/>
      <c r="IA505" s="29"/>
      <c r="IB505" s="29"/>
      <c r="IC505" s="29"/>
      <c r="ID505" s="29"/>
      <c r="IE505" s="29"/>
      <c r="IF505" s="29"/>
      <c r="IG505" s="29"/>
      <c r="IH505" s="29"/>
      <c r="II505" s="29"/>
      <c r="IJ505" s="29"/>
      <c r="IK505" s="29"/>
      <c r="IL505" s="29"/>
      <c r="IM505" s="29"/>
      <c r="IN505" s="29"/>
      <c r="IO505" s="29"/>
      <c r="IP505" s="29"/>
      <c r="IQ505" s="29"/>
    </row>
    <row r="506" spans="1:251" s="42" customFormat="1" ht="18.75" customHeight="1" thickBot="1">
      <c r="A506" s="43"/>
      <c r="B506" s="138" t="s">
        <v>244</v>
      </c>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40"/>
      <c r="AA506" s="141">
        <f>SUM($AA$504:$AA$505)</f>
        <v>57870</v>
      </c>
      <c r="AB506" s="142"/>
      <c r="AC506" s="142"/>
      <c r="AD506" s="142"/>
      <c r="AE506" s="142"/>
      <c r="AF506" s="142"/>
      <c r="AG506" s="142"/>
      <c r="AH506" s="142"/>
      <c r="AI506" s="143"/>
      <c r="AJ506" s="141">
        <f>SUM($AJ$504:$AJ$505)</f>
        <v>113415</v>
      </c>
      <c r="AK506" s="142"/>
      <c r="AL506" s="142"/>
      <c r="AM506" s="142"/>
      <c r="AN506" s="142"/>
      <c r="AO506" s="142"/>
      <c r="AP506" s="142"/>
      <c r="AQ506" s="142"/>
      <c r="AR506" s="143"/>
      <c r="AS506" s="144"/>
      <c r="AT506" s="145"/>
      <c r="AU506" s="145"/>
      <c r="AV506" s="145"/>
      <c r="AW506" s="145"/>
      <c r="AX506" s="146"/>
      <c r="AY506" s="29"/>
      <c r="AZ506" s="29"/>
      <c r="BA506" s="29"/>
      <c r="BB506" s="29"/>
      <c r="BC506" s="29"/>
      <c r="BD506" s="29"/>
      <c r="BE506" s="29"/>
      <c r="BF506" s="29"/>
      <c r="BG506" s="29"/>
      <c r="BH506" s="29"/>
      <c r="BI506" s="29"/>
      <c r="BJ506" s="29"/>
      <c r="BK506" s="29"/>
      <c r="BL506" s="29"/>
      <c r="BM506" s="29"/>
      <c r="BN506" s="29"/>
      <c r="BO506" s="29"/>
      <c r="BP506" s="29"/>
      <c r="BQ506" s="29"/>
      <c r="BR506" s="29"/>
      <c r="BS506" s="29"/>
      <c r="BT506" s="29"/>
      <c r="BU506" s="29"/>
      <c r="BV506" s="29"/>
      <c r="BW506" s="29"/>
      <c r="BX506" s="29"/>
      <c r="BY506" s="29"/>
      <c r="BZ506" s="29"/>
      <c r="CA506" s="29"/>
      <c r="CB506" s="29"/>
      <c r="CC506" s="29"/>
      <c r="CD506" s="29"/>
      <c r="CE506" s="29"/>
      <c r="CF506" s="29"/>
      <c r="CG506" s="29"/>
      <c r="CH506" s="29"/>
      <c r="CI506" s="29"/>
      <c r="CJ506" s="29"/>
      <c r="CK506" s="29"/>
      <c r="CL506" s="29"/>
      <c r="CM506" s="29"/>
      <c r="CN506" s="29"/>
      <c r="CO506" s="29"/>
      <c r="CP506" s="29"/>
      <c r="CQ506" s="29"/>
      <c r="CR506" s="29"/>
      <c r="CS506" s="29"/>
      <c r="CT506" s="29"/>
      <c r="CU506" s="29"/>
      <c r="CV506" s="29"/>
      <c r="CW506" s="29"/>
      <c r="CX506" s="29"/>
      <c r="CY506" s="29"/>
      <c r="CZ506" s="29"/>
      <c r="DA506" s="29"/>
      <c r="DB506" s="29"/>
      <c r="DC506" s="29"/>
      <c r="DD506" s="29"/>
      <c r="DE506" s="29"/>
      <c r="DF506" s="29"/>
      <c r="DG506" s="29"/>
      <c r="DH506" s="29"/>
      <c r="DI506" s="29"/>
      <c r="DJ506" s="29"/>
      <c r="DK506" s="29"/>
      <c r="DL506" s="29"/>
      <c r="DM506" s="29"/>
      <c r="DN506" s="29"/>
      <c r="DO506" s="29"/>
      <c r="DP506" s="29"/>
      <c r="DQ506" s="29"/>
      <c r="DR506" s="29"/>
      <c r="DS506" s="29"/>
      <c r="DT506" s="29"/>
      <c r="DU506" s="29"/>
      <c r="DV506" s="29"/>
      <c r="DW506" s="29"/>
      <c r="DX506" s="29"/>
      <c r="DY506" s="29"/>
      <c r="DZ506" s="29"/>
      <c r="EA506" s="29"/>
      <c r="EB506" s="29"/>
      <c r="EC506" s="29"/>
      <c r="ED506" s="29"/>
      <c r="EE506" s="29"/>
      <c r="EF506" s="29"/>
      <c r="EG506" s="29"/>
      <c r="EH506" s="29"/>
      <c r="EI506" s="29"/>
      <c r="EJ506" s="29"/>
      <c r="EK506" s="29"/>
      <c r="EL506" s="29"/>
      <c r="EM506" s="29"/>
      <c r="EN506" s="29"/>
      <c r="EO506" s="29"/>
      <c r="EP506" s="29"/>
      <c r="EQ506" s="29"/>
      <c r="ER506" s="29"/>
      <c r="ES506" s="29"/>
      <c r="ET506" s="29"/>
      <c r="EU506" s="29"/>
      <c r="EV506" s="29"/>
      <c r="EW506" s="29"/>
      <c r="EX506" s="29"/>
      <c r="EY506" s="29"/>
      <c r="EZ506" s="29"/>
      <c r="FA506" s="29"/>
      <c r="FB506" s="29"/>
      <c r="FC506" s="29"/>
      <c r="FD506" s="29"/>
      <c r="FE506" s="29"/>
      <c r="FF506" s="29"/>
      <c r="FG506" s="29"/>
      <c r="FH506" s="29"/>
      <c r="FI506" s="29"/>
      <c r="FJ506" s="29"/>
      <c r="FK506" s="29"/>
      <c r="FL506" s="29"/>
      <c r="FM506" s="29"/>
      <c r="FN506" s="29"/>
      <c r="FO506" s="29"/>
      <c r="FP506" s="29"/>
      <c r="FQ506" s="29"/>
      <c r="FR506" s="29"/>
      <c r="FS506" s="29"/>
      <c r="FT506" s="29"/>
      <c r="FU506" s="29"/>
      <c r="FV506" s="29"/>
      <c r="FW506" s="29"/>
      <c r="FX506" s="29"/>
      <c r="FY506" s="29"/>
      <c r="FZ506" s="29"/>
      <c r="GA506" s="29"/>
      <c r="GB506" s="29"/>
      <c r="GC506" s="29"/>
      <c r="GD506" s="29"/>
      <c r="GE506" s="29"/>
      <c r="GF506" s="29"/>
      <c r="GG506" s="29"/>
      <c r="GH506" s="29"/>
      <c r="GI506" s="29"/>
      <c r="GJ506" s="29"/>
      <c r="GK506" s="29"/>
      <c r="GL506" s="29"/>
      <c r="GM506" s="29"/>
      <c r="GN506" s="29"/>
      <c r="GO506" s="29"/>
      <c r="GP506" s="29"/>
      <c r="GQ506" s="29"/>
      <c r="GR506" s="29"/>
      <c r="GS506" s="29"/>
      <c r="GT506" s="29"/>
      <c r="GU506" s="29"/>
      <c r="GV506" s="29"/>
      <c r="GW506" s="29"/>
      <c r="GX506" s="29"/>
      <c r="GY506" s="29"/>
      <c r="GZ506" s="29"/>
      <c r="HA506" s="29"/>
      <c r="HB506" s="29"/>
      <c r="HC506" s="29"/>
      <c r="HD506" s="29"/>
      <c r="HE506" s="29"/>
      <c r="HF506" s="29"/>
      <c r="HG506" s="29"/>
      <c r="HH506" s="29"/>
      <c r="HI506" s="29"/>
      <c r="HJ506" s="29"/>
      <c r="HK506" s="29"/>
      <c r="HL506" s="29"/>
      <c r="HM506" s="29"/>
      <c r="HN506" s="29"/>
      <c r="HO506" s="29"/>
      <c r="HP506" s="29"/>
      <c r="HQ506" s="29"/>
      <c r="HR506" s="29"/>
      <c r="HS506" s="29"/>
      <c r="HT506" s="29"/>
      <c r="HU506" s="29"/>
      <c r="HV506" s="29"/>
      <c r="HW506" s="29"/>
      <c r="HX506" s="29"/>
      <c r="HY506" s="29"/>
      <c r="HZ506" s="29"/>
      <c r="IA506" s="29"/>
      <c r="IB506" s="29"/>
      <c r="IC506" s="29"/>
      <c r="ID506" s="29"/>
      <c r="IE506" s="29"/>
      <c r="IF506" s="29"/>
      <c r="IG506" s="29"/>
      <c r="IH506" s="29"/>
      <c r="II506" s="29"/>
      <c r="IJ506" s="29"/>
      <c r="IK506" s="29"/>
      <c r="IL506" s="29"/>
      <c r="IM506" s="29"/>
      <c r="IN506" s="29"/>
      <c r="IO506" s="29"/>
      <c r="IP506" s="29"/>
      <c r="IQ506" s="29"/>
    </row>
    <row r="508" spans="1:251" ht="18.75">
      <c r="A508" s="28" t="s">
        <v>234</v>
      </c>
      <c r="AW508" s="30"/>
      <c r="AX508" s="31"/>
      <c r="AY508" s="30"/>
    </row>
    <row r="510" spans="1:251" ht="18.75">
      <c r="B510" s="109" t="s">
        <v>0</v>
      </c>
      <c r="C510" s="150"/>
      <c r="D510" s="150"/>
      <c r="E510" s="150"/>
      <c r="F510" s="150"/>
      <c r="G510" s="150"/>
      <c r="H510" s="150"/>
      <c r="I510" s="150"/>
      <c r="J510" s="150"/>
      <c r="K510" s="150"/>
      <c r="L510" s="150"/>
      <c r="M510" s="150"/>
      <c r="N510" s="150"/>
      <c r="O510" s="150"/>
      <c r="P510" s="150"/>
      <c r="Q510" s="150"/>
      <c r="R510" s="150"/>
      <c r="S510" s="150"/>
      <c r="T510" s="150"/>
      <c r="U510" s="150"/>
      <c r="V510" s="150"/>
      <c r="W510" s="150"/>
      <c r="X510" s="150"/>
      <c r="Y510" s="150"/>
      <c r="Z510" s="150"/>
      <c r="AA510" s="150"/>
      <c r="AB510" s="150"/>
      <c r="AC510" s="150"/>
      <c r="AD510" s="150"/>
      <c r="AE510" s="150"/>
      <c r="AF510" s="150"/>
      <c r="AG510" s="150"/>
      <c r="AH510" s="150"/>
      <c r="AI510" s="150"/>
      <c r="AJ510" s="150"/>
      <c r="AK510" s="150"/>
      <c r="AL510" s="150"/>
      <c r="AM510" s="150"/>
      <c r="AN510" s="150"/>
      <c r="AO510" s="150"/>
      <c r="AP510" s="150"/>
      <c r="AQ510" s="150"/>
      <c r="AR510" s="150"/>
      <c r="AS510" s="150"/>
      <c r="AT510" s="150"/>
      <c r="AU510" s="150"/>
      <c r="AV510" s="150"/>
      <c r="AW510" s="150"/>
      <c r="AX510" s="150"/>
    </row>
    <row r="511" spans="1:251">
      <c r="Z511" s="32"/>
      <c r="AD511" s="32"/>
      <c r="AE511" s="32"/>
      <c r="AF511" s="32"/>
      <c r="AG511" s="32"/>
      <c r="AH511" s="32"/>
      <c r="AI511" s="32"/>
      <c r="AO511" s="32"/>
    </row>
    <row r="512" spans="1:251" ht="13.5" thickBot="1">
      <c r="Z512" s="32"/>
      <c r="AD512" s="32"/>
      <c r="AE512" s="32"/>
      <c r="AF512" s="32"/>
      <c r="AG512" s="32"/>
      <c r="AH512" s="32"/>
      <c r="AI512" s="32"/>
      <c r="AO512" s="32"/>
      <c r="DI512" s="26"/>
    </row>
    <row r="513" spans="1:113" ht="24.75" customHeight="1" thickBot="1">
      <c r="B513" s="111" t="s">
        <v>235</v>
      </c>
      <c r="C513" s="112"/>
      <c r="D513" s="112"/>
      <c r="E513" s="112"/>
      <c r="F513" s="112"/>
      <c r="G513" s="112"/>
      <c r="H513" s="113" t="s">
        <v>315</v>
      </c>
      <c r="I513" s="114"/>
      <c r="J513" s="114"/>
      <c r="K513" s="114"/>
      <c r="L513" s="114"/>
      <c r="M513" s="114"/>
      <c r="N513" s="114"/>
      <c r="O513" s="114"/>
      <c r="P513" s="114"/>
      <c r="Q513" s="114"/>
      <c r="R513" s="114"/>
      <c r="S513" s="114"/>
      <c r="T513" s="114"/>
      <c r="U513" s="114"/>
      <c r="V513" s="114"/>
      <c r="W513" s="114"/>
      <c r="X513" s="114"/>
      <c r="Y513" s="114"/>
      <c r="Z513" s="114"/>
      <c r="AA513" s="114"/>
      <c r="AB513" s="114"/>
      <c r="AC513" s="114"/>
      <c r="AD513" s="114"/>
      <c r="AE513" s="114"/>
      <c r="AF513" s="114"/>
      <c r="AG513" s="114"/>
      <c r="AH513" s="114"/>
      <c r="AI513" s="114"/>
      <c r="AJ513" s="114"/>
      <c r="AK513" s="114"/>
      <c r="AL513" s="114"/>
      <c r="AM513" s="114"/>
      <c r="AN513" s="114"/>
      <c r="AO513" s="114"/>
      <c r="AP513" s="114"/>
      <c r="AQ513" s="114"/>
      <c r="AR513" s="114"/>
      <c r="AS513" s="114"/>
      <c r="AT513" s="114"/>
      <c r="AU513" s="114"/>
      <c r="AV513" s="114"/>
      <c r="AW513" s="114"/>
      <c r="AX513" s="115"/>
      <c r="DI513" s="26"/>
    </row>
    <row r="514" spans="1:113" ht="14.25">
      <c r="B514" s="33"/>
      <c r="C514" s="33"/>
      <c r="D514" s="33"/>
      <c r="E514" s="33"/>
      <c r="F514" s="33"/>
      <c r="G514" s="33"/>
      <c r="H514" s="34"/>
      <c r="I514" s="34"/>
      <c r="J514" s="34"/>
      <c r="K514" s="34"/>
      <c r="L514" s="35"/>
      <c r="M514" s="35"/>
      <c r="N514" s="35"/>
      <c r="O514" s="35"/>
      <c r="P514" s="34"/>
      <c r="Q514" s="34"/>
      <c r="R514" s="34"/>
      <c r="S514" s="34"/>
      <c r="T514" s="34"/>
      <c r="U514" s="34"/>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c r="AX514" s="36"/>
      <c r="DI514" s="26"/>
    </row>
    <row r="515" spans="1:113" ht="15" thickBot="1">
      <c r="A515" s="37"/>
      <c r="B515" s="36" t="s">
        <v>237</v>
      </c>
      <c r="C515" s="34"/>
      <c r="D515" s="34"/>
      <c r="E515" s="34"/>
      <c r="F515" s="34"/>
      <c r="G515" s="34"/>
      <c r="H515" s="34"/>
      <c r="I515" s="34"/>
      <c r="J515" s="34"/>
      <c r="K515" s="34"/>
      <c r="L515" s="35"/>
      <c r="M515" s="35"/>
      <c r="N515" s="35"/>
      <c r="O515" s="35"/>
      <c r="P515" s="34"/>
      <c r="Q515" s="34"/>
      <c r="R515" s="34"/>
      <c r="S515" s="34"/>
      <c r="T515" s="34"/>
      <c r="U515" s="34"/>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c r="AX515" s="36"/>
      <c r="DI515" s="26"/>
    </row>
    <row r="516" spans="1:113" ht="14.25">
      <c r="A516" s="34"/>
      <c r="B516" s="38"/>
      <c r="C516" s="33"/>
      <c r="D516" s="33"/>
      <c r="E516" s="33"/>
      <c r="F516" s="33"/>
      <c r="G516" s="33"/>
      <c r="H516" s="33"/>
      <c r="I516" s="33"/>
      <c r="J516" s="33"/>
      <c r="K516" s="33"/>
      <c r="L516" s="39"/>
      <c r="M516" s="39"/>
      <c r="N516" s="39"/>
      <c r="O516" s="39"/>
      <c r="P516" s="33"/>
      <c r="Q516" s="33"/>
      <c r="R516" s="33"/>
      <c r="S516" s="33"/>
      <c r="T516" s="33"/>
      <c r="U516" s="33"/>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1"/>
    </row>
    <row r="517" spans="1:113" ht="12" customHeight="1">
      <c r="A517" s="34"/>
      <c r="B517" s="116" t="s">
        <v>1065</v>
      </c>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8"/>
    </row>
    <row r="518" spans="1:113" ht="12" customHeight="1">
      <c r="A518" s="34"/>
      <c r="B518" s="116"/>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c r="AB518" s="117"/>
      <c r="AC518" s="117"/>
      <c r="AD518" s="117"/>
      <c r="AE518" s="117"/>
      <c r="AF518" s="117"/>
      <c r="AG518" s="117"/>
      <c r="AH518" s="117"/>
      <c r="AI518" s="117"/>
      <c r="AJ518" s="117"/>
      <c r="AK518" s="117"/>
      <c r="AL518" s="117"/>
      <c r="AM518" s="117"/>
      <c r="AN518" s="117"/>
      <c r="AO518" s="117"/>
      <c r="AP518" s="117"/>
      <c r="AQ518" s="117"/>
      <c r="AR518" s="117"/>
      <c r="AS518" s="117"/>
      <c r="AT518" s="117"/>
      <c r="AU518" s="117"/>
      <c r="AV518" s="117"/>
      <c r="AW518" s="117"/>
      <c r="AX518" s="118"/>
      <c r="BC518" s="42"/>
    </row>
    <row r="519" spans="1:113" ht="12" customHeight="1">
      <c r="A519" s="34"/>
      <c r="B519" s="116"/>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c r="AB519" s="117"/>
      <c r="AC519" s="117"/>
      <c r="AD519" s="117"/>
      <c r="AE519" s="117"/>
      <c r="AF519" s="117"/>
      <c r="AG519" s="117"/>
      <c r="AH519" s="117"/>
      <c r="AI519" s="117"/>
      <c r="AJ519" s="117"/>
      <c r="AK519" s="117"/>
      <c r="AL519" s="117"/>
      <c r="AM519" s="117"/>
      <c r="AN519" s="117"/>
      <c r="AO519" s="117"/>
      <c r="AP519" s="117"/>
      <c r="AQ519" s="117"/>
      <c r="AR519" s="117"/>
      <c r="AS519" s="117"/>
      <c r="AT519" s="117"/>
      <c r="AU519" s="117"/>
      <c r="AV519" s="117"/>
      <c r="AW519" s="117"/>
      <c r="AX519" s="118"/>
    </row>
    <row r="520" spans="1:113" ht="12" customHeight="1">
      <c r="A520" s="34"/>
      <c r="B520" s="116"/>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c r="AB520" s="117"/>
      <c r="AC520" s="117"/>
      <c r="AD520" s="117"/>
      <c r="AE520" s="117"/>
      <c r="AF520" s="117"/>
      <c r="AG520" s="117"/>
      <c r="AH520" s="117"/>
      <c r="AI520" s="117"/>
      <c r="AJ520" s="117"/>
      <c r="AK520" s="117"/>
      <c r="AL520" s="117"/>
      <c r="AM520" s="117"/>
      <c r="AN520" s="117"/>
      <c r="AO520" s="117"/>
      <c r="AP520" s="117"/>
      <c r="AQ520" s="117"/>
      <c r="AR520" s="117"/>
      <c r="AS520" s="117"/>
      <c r="AT520" s="117"/>
      <c r="AU520" s="117"/>
      <c r="AV520" s="117"/>
      <c r="AW520" s="117"/>
      <c r="AX520" s="118"/>
    </row>
    <row r="521" spans="1:113" ht="12" customHeight="1">
      <c r="A521" s="34"/>
      <c r="B521" s="116"/>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c r="AB521" s="117"/>
      <c r="AC521" s="117"/>
      <c r="AD521" s="117"/>
      <c r="AE521" s="117"/>
      <c r="AF521" s="117"/>
      <c r="AG521" s="117"/>
      <c r="AH521" s="117"/>
      <c r="AI521" s="117"/>
      <c r="AJ521" s="117"/>
      <c r="AK521" s="117"/>
      <c r="AL521" s="117"/>
      <c r="AM521" s="117"/>
      <c r="AN521" s="117"/>
      <c r="AO521" s="117"/>
      <c r="AP521" s="117"/>
      <c r="AQ521" s="117"/>
      <c r="AR521" s="117"/>
      <c r="AS521" s="117"/>
      <c r="AT521" s="117"/>
      <c r="AU521" s="117"/>
      <c r="AV521" s="117"/>
      <c r="AW521" s="117"/>
      <c r="AX521" s="118"/>
    </row>
    <row r="522" spans="1:113" ht="15" thickBot="1">
      <c r="A522" s="43"/>
      <c r="B522" s="44"/>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c r="AD522" s="45"/>
      <c r="AE522" s="45"/>
      <c r="AF522" s="45"/>
      <c r="AG522" s="45"/>
      <c r="AH522" s="45"/>
      <c r="AI522" s="45"/>
      <c r="AJ522" s="45"/>
      <c r="AK522" s="45"/>
      <c r="AL522" s="45"/>
      <c r="AM522" s="45"/>
      <c r="AN522" s="45"/>
      <c r="AO522" s="45"/>
      <c r="AP522" s="45"/>
      <c r="AQ522" s="45"/>
      <c r="AR522" s="45"/>
      <c r="AS522" s="45"/>
      <c r="AT522" s="45"/>
      <c r="AU522" s="45"/>
      <c r="AV522" s="45"/>
      <c r="AW522" s="45"/>
      <c r="AX522" s="46"/>
    </row>
    <row r="523" spans="1:113">
      <c r="B523" s="47"/>
    </row>
    <row r="524" spans="1:113" ht="15" thickBot="1">
      <c r="A524" s="37"/>
      <c r="B524" s="36" t="s">
        <v>238</v>
      </c>
      <c r="C524" s="34"/>
      <c r="D524" s="34"/>
      <c r="E524" s="34"/>
      <c r="F524" s="34"/>
      <c r="G524" s="34"/>
      <c r="H524" s="34"/>
      <c r="I524" s="34"/>
      <c r="J524" s="34"/>
      <c r="K524" s="34"/>
      <c r="L524" s="35"/>
      <c r="M524" s="35"/>
      <c r="N524" s="35"/>
      <c r="O524" s="35"/>
      <c r="P524" s="34"/>
      <c r="Q524" s="34"/>
      <c r="R524" s="34"/>
      <c r="S524" s="34"/>
      <c r="T524" s="34"/>
      <c r="U524" s="34"/>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c r="AX524" s="36"/>
      <c r="DI524" s="26"/>
    </row>
    <row r="525" spans="1:113" ht="14.25">
      <c r="A525" s="34"/>
      <c r="B525" s="38"/>
      <c r="C525" s="33"/>
      <c r="D525" s="33"/>
      <c r="E525" s="33"/>
      <c r="F525" s="33"/>
      <c r="G525" s="33"/>
      <c r="H525" s="33"/>
      <c r="I525" s="33"/>
      <c r="J525" s="33"/>
      <c r="K525" s="33"/>
      <c r="L525" s="39"/>
      <c r="M525" s="39"/>
      <c r="N525" s="39"/>
      <c r="O525" s="39"/>
      <c r="P525" s="33"/>
      <c r="Q525" s="33"/>
      <c r="R525" s="33"/>
      <c r="S525" s="33"/>
      <c r="T525" s="33"/>
      <c r="U525" s="33"/>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1"/>
    </row>
    <row r="526" spans="1:113" ht="12" customHeight="1">
      <c r="A526" s="34"/>
      <c r="B526" s="116" t="s">
        <v>1066</v>
      </c>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c r="AB526" s="117"/>
      <c r="AC526" s="117"/>
      <c r="AD526" s="117"/>
      <c r="AE526" s="117"/>
      <c r="AF526" s="117"/>
      <c r="AG526" s="117"/>
      <c r="AH526" s="117"/>
      <c r="AI526" s="117"/>
      <c r="AJ526" s="117"/>
      <c r="AK526" s="117"/>
      <c r="AL526" s="117"/>
      <c r="AM526" s="117"/>
      <c r="AN526" s="117"/>
      <c r="AO526" s="117"/>
      <c r="AP526" s="117"/>
      <c r="AQ526" s="117"/>
      <c r="AR526" s="117"/>
      <c r="AS526" s="117"/>
      <c r="AT526" s="117"/>
      <c r="AU526" s="117"/>
      <c r="AV526" s="117"/>
      <c r="AW526" s="117"/>
      <c r="AX526" s="118"/>
    </row>
    <row r="527" spans="1:113" ht="12" customHeight="1">
      <c r="A527" s="34"/>
      <c r="B527" s="116"/>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c r="AB527" s="117"/>
      <c r="AC527" s="117"/>
      <c r="AD527" s="117"/>
      <c r="AE527" s="117"/>
      <c r="AF527" s="117"/>
      <c r="AG527" s="117"/>
      <c r="AH527" s="117"/>
      <c r="AI527" s="117"/>
      <c r="AJ527" s="117"/>
      <c r="AK527" s="117"/>
      <c r="AL527" s="117"/>
      <c r="AM527" s="117"/>
      <c r="AN527" s="117"/>
      <c r="AO527" s="117"/>
      <c r="AP527" s="117"/>
      <c r="AQ527" s="117"/>
      <c r="AR527" s="117"/>
      <c r="AS527" s="117"/>
      <c r="AT527" s="117"/>
      <c r="AU527" s="117"/>
      <c r="AV527" s="117"/>
      <c r="AW527" s="117"/>
      <c r="AX527" s="118"/>
    </row>
    <row r="528" spans="1:113" ht="12" customHeight="1">
      <c r="A528" s="34"/>
      <c r="B528" s="116"/>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c r="AB528" s="117"/>
      <c r="AC528" s="117"/>
      <c r="AD528" s="117"/>
      <c r="AE528" s="117"/>
      <c r="AF528" s="117"/>
      <c r="AG528" s="117"/>
      <c r="AH528" s="117"/>
      <c r="AI528" s="117"/>
      <c r="AJ528" s="117"/>
      <c r="AK528" s="117"/>
      <c r="AL528" s="117"/>
      <c r="AM528" s="117"/>
      <c r="AN528" s="117"/>
      <c r="AO528" s="117"/>
      <c r="AP528" s="117"/>
      <c r="AQ528" s="117"/>
      <c r="AR528" s="117"/>
      <c r="AS528" s="117"/>
      <c r="AT528" s="117"/>
      <c r="AU528" s="117"/>
      <c r="AV528" s="117"/>
      <c r="AW528" s="117"/>
      <c r="AX528" s="118"/>
    </row>
    <row r="529" spans="1:251" ht="12" customHeight="1">
      <c r="A529" s="34"/>
      <c r="B529" s="116"/>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c r="AB529" s="117"/>
      <c r="AC529" s="117"/>
      <c r="AD529" s="117"/>
      <c r="AE529" s="117"/>
      <c r="AF529" s="117"/>
      <c r="AG529" s="117"/>
      <c r="AH529" s="117"/>
      <c r="AI529" s="117"/>
      <c r="AJ529" s="117"/>
      <c r="AK529" s="117"/>
      <c r="AL529" s="117"/>
      <c r="AM529" s="117"/>
      <c r="AN529" s="117"/>
      <c r="AO529" s="117"/>
      <c r="AP529" s="117"/>
      <c r="AQ529" s="117"/>
      <c r="AR529" s="117"/>
      <c r="AS529" s="117"/>
      <c r="AT529" s="117"/>
      <c r="AU529" s="117"/>
      <c r="AV529" s="117"/>
      <c r="AW529" s="117"/>
      <c r="AX529" s="118"/>
    </row>
    <row r="530" spans="1:251" ht="12" customHeight="1">
      <c r="A530" s="34"/>
      <c r="B530" s="116"/>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c r="AB530" s="117"/>
      <c r="AC530" s="117"/>
      <c r="AD530" s="117"/>
      <c r="AE530" s="117"/>
      <c r="AF530" s="117"/>
      <c r="AG530" s="117"/>
      <c r="AH530" s="117"/>
      <c r="AI530" s="117"/>
      <c r="AJ530" s="117"/>
      <c r="AK530" s="117"/>
      <c r="AL530" s="117"/>
      <c r="AM530" s="117"/>
      <c r="AN530" s="117"/>
      <c r="AO530" s="117"/>
      <c r="AP530" s="117"/>
      <c r="AQ530" s="117"/>
      <c r="AR530" s="117"/>
      <c r="AS530" s="117"/>
      <c r="AT530" s="117"/>
      <c r="AU530" s="117"/>
      <c r="AV530" s="117"/>
      <c r="AW530" s="117"/>
      <c r="AX530" s="118"/>
    </row>
    <row r="531" spans="1:251" ht="12" customHeight="1">
      <c r="A531" s="34"/>
      <c r="B531" s="116"/>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c r="AB531" s="117"/>
      <c r="AC531" s="117"/>
      <c r="AD531" s="117"/>
      <c r="AE531" s="117"/>
      <c r="AF531" s="117"/>
      <c r="AG531" s="117"/>
      <c r="AH531" s="117"/>
      <c r="AI531" s="117"/>
      <c r="AJ531" s="117"/>
      <c r="AK531" s="117"/>
      <c r="AL531" s="117"/>
      <c r="AM531" s="117"/>
      <c r="AN531" s="117"/>
      <c r="AO531" s="117"/>
      <c r="AP531" s="117"/>
      <c r="AQ531" s="117"/>
      <c r="AR531" s="117"/>
      <c r="AS531" s="117"/>
      <c r="AT531" s="117"/>
      <c r="AU531" s="117"/>
      <c r="AV531" s="117"/>
      <c r="AW531" s="117"/>
      <c r="AX531" s="118"/>
    </row>
    <row r="532" spans="1:251" ht="12" customHeight="1">
      <c r="A532" s="34"/>
      <c r="B532" s="116"/>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c r="AB532" s="117"/>
      <c r="AC532" s="117"/>
      <c r="AD532" s="117"/>
      <c r="AE532" s="117"/>
      <c r="AF532" s="117"/>
      <c r="AG532" s="117"/>
      <c r="AH532" s="117"/>
      <c r="AI532" s="117"/>
      <c r="AJ532" s="117"/>
      <c r="AK532" s="117"/>
      <c r="AL532" s="117"/>
      <c r="AM532" s="117"/>
      <c r="AN532" s="117"/>
      <c r="AO532" s="117"/>
      <c r="AP532" s="117"/>
      <c r="AQ532" s="117"/>
      <c r="AR532" s="117"/>
      <c r="AS532" s="117"/>
      <c r="AT532" s="117"/>
      <c r="AU532" s="117"/>
      <c r="AV532" s="117"/>
      <c r="AW532" s="117"/>
      <c r="AX532" s="118"/>
    </row>
    <row r="533" spans="1:251" ht="12" customHeight="1">
      <c r="A533" s="34"/>
      <c r="B533" s="116"/>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c r="AB533" s="117"/>
      <c r="AC533" s="117"/>
      <c r="AD533" s="117"/>
      <c r="AE533" s="117"/>
      <c r="AF533" s="117"/>
      <c r="AG533" s="117"/>
      <c r="AH533" s="117"/>
      <c r="AI533" s="117"/>
      <c r="AJ533" s="117"/>
      <c r="AK533" s="117"/>
      <c r="AL533" s="117"/>
      <c r="AM533" s="117"/>
      <c r="AN533" s="117"/>
      <c r="AO533" s="117"/>
      <c r="AP533" s="117"/>
      <c r="AQ533" s="117"/>
      <c r="AR533" s="117"/>
      <c r="AS533" s="117"/>
      <c r="AT533" s="117"/>
      <c r="AU533" s="117"/>
      <c r="AV533" s="117"/>
      <c r="AW533" s="117"/>
      <c r="AX533" s="118"/>
    </row>
    <row r="534" spans="1:251" ht="15" thickBot="1">
      <c r="A534" s="43"/>
      <c r="B534" s="44"/>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c r="AN534" s="45"/>
      <c r="AO534" s="45"/>
      <c r="AP534" s="45"/>
      <c r="AQ534" s="45"/>
      <c r="AR534" s="45"/>
      <c r="AS534" s="45"/>
      <c r="AT534" s="45"/>
      <c r="AU534" s="45"/>
      <c r="AV534" s="45"/>
      <c r="AW534" s="45"/>
      <c r="AX534" s="46"/>
    </row>
    <row r="535" spans="1:251">
      <c r="B535" s="47"/>
    </row>
    <row r="536" spans="1:251" ht="14.25">
      <c r="B536" s="36" t="s">
        <v>240</v>
      </c>
      <c r="C536" s="34"/>
      <c r="D536" s="34"/>
      <c r="E536" s="34"/>
      <c r="F536" s="34"/>
      <c r="G536" s="34"/>
      <c r="H536" s="34"/>
      <c r="I536" s="34"/>
      <c r="J536" s="34"/>
      <c r="K536" s="34"/>
      <c r="L536" s="35"/>
      <c r="M536" s="35"/>
      <c r="N536" s="35"/>
      <c r="O536" s="35"/>
      <c r="P536" s="34"/>
      <c r="Q536" s="34"/>
      <c r="R536" s="34"/>
      <c r="S536" s="34"/>
      <c r="T536" s="34"/>
      <c r="U536" s="34"/>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row>
    <row r="537" spans="1:251" ht="15" thickBot="1">
      <c r="B537" s="34"/>
      <c r="C537" s="34"/>
      <c r="D537" s="34"/>
      <c r="E537" s="34"/>
      <c r="F537" s="34"/>
      <c r="G537" s="34"/>
      <c r="H537" s="34"/>
      <c r="I537" s="34"/>
      <c r="J537" s="34"/>
      <c r="K537" s="34"/>
      <c r="L537" s="35"/>
      <c r="M537" s="35"/>
      <c r="N537" s="35"/>
      <c r="O537" s="35"/>
      <c r="P537" s="34"/>
      <c r="Q537" s="34"/>
      <c r="R537" s="34"/>
      <c r="S537" s="34"/>
      <c r="T537" s="34"/>
      <c r="U537" s="34"/>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c r="AX537" s="48" t="s">
        <v>241</v>
      </c>
    </row>
    <row r="538" spans="1:251" s="42" customFormat="1" ht="13.5" customHeight="1">
      <c r="A538" s="34"/>
      <c r="B538" s="119" t="s">
        <v>242</v>
      </c>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1"/>
      <c r="AA538" s="125" t="s">
        <v>1062</v>
      </c>
      <c r="AB538" s="120"/>
      <c r="AC538" s="120"/>
      <c r="AD538" s="120"/>
      <c r="AE538" s="120"/>
      <c r="AF538" s="120"/>
      <c r="AG538" s="120"/>
      <c r="AH538" s="120"/>
      <c r="AI538" s="121"/>
      <c r="AJ538" s="125" t="s">
        <v>1063</v>
      </c>
      <c r="AK538" s="120"/>
      <c r="AL538" s="120"/>
      <c r="AM538" s="120"/>
      <c r="AN538" s="120"/>
      <c r="AO538" s="120"/>
      <c r="AP538" s="120"/>
      <c r="AQ538" s="120"/>
      <c r="AR538" s="121"/>
      <c r="AS538" s="125" t="s">
        <v>243</v>
      </c>
      <c r="AT538" s="120"/>
      <c r="AU538" s="120"/>
      <c r="AV538" s="120"/>
      <c r="AW538" s="120"/>
      <c r="AX538" s="127"/>
      <c r="AY538" s="29"/>
      <c r="AZ538" s="29"/>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29"/>
      <c r="CA538" s="29"/>
      <c r="CB538" s="29"/>
      <c r="CC538" s="29"/>
      <c r="CD538" s="29"/>
      <c r="CE538" s="29"/>
      <c r="CF538" s="29"/>
      <c r="CG538" s="29"/>
      <c r="CH538" s="29"/>
      <c r="CI538" s="29"/>
      <c r="CJ538" s="29"/>
      <c r="CK538" s="29"/>
      <c r="CL538" s="29"/>
      <c r="CM538" s="29"/>
      <c r="CN538" s="29"/>
      <c r="CO538" s="29"/>
      <c r="CP538" s="29"/>
      <c r="CQ538" s="29"/>
      <c r="CR538" s="29"/>
      <c r="CS538" s="29"/>
      <c r="CT538" s="29"/>
      <c r="CU538" s="29"/>
      <c r="CV538" s="29"/>
      <c r="CW538" s="29"/>
      <c r="CX538" s="29"/>
      <c r="CY538" s="29"/>
      <c r="CZ538" s="29"/>
      <c r="DA538" s="29"/>
      <c r="DB538" s="29"/>
      <c r="DC538" s="29"/>
      <c r="DD538" s="29"/>
      <c r="DE538" s="29"/>
      <c r="DF538" s="29"/>
      <c r="DG538" s="29"/>
      <c r="DH538" s="29"/>
      <c r="DI538" s="29"/>
      <c r="DJ538" s="29"/>
      <c r="DK538" s="29"/>
      <c r="DL538" s="29"/>
      <c r="DM538" s="29"/>
      <c r="DN538" s="29"/>
      <c r="DO538" s="29"/>
      <c r="DP538" s="29"/>
      <c r="DQ538" s="29"/>
      <c r="DR538" s="29"/>
      <c r="DS538" s="29"/>
      <c r="DT538" s="29"/>
      <c r="DU538" s="29"/>
      <c r="DV538" s="29"/>
      <c r="DW538" s="29"/>
      <c r="DX538" s="29"/>
      <c r="DY538" s="29"/>
      <c r="DZ538" s="29"/>
      <c r="EA538" s="29"/>
      <c r="EB538" s="29"/>
      <c r="EC538" s="29"/>
      <c r="ED538" s="29"/>
      <c r="EE538" s="29"/>
      <c r="EF538" s="29"/>
      <c r="EG538" s="29"/>
      <c r="EH538" s="29"/>
      <c r="EI538" s="29"/>
      <c r="EJ538" s="29"/>
      <c r="EK538" s="29"/>
      <c r="EL538" s="29"/>
      <c r="EM538" s="29"/>
      <c r="EN538" s="29"/>
      <c r="EO538" s="29"/>
      <c r="EP538" s="29"/>
      <c r="EQ538" s="29"/>
      <c r="ER538" s="29"/>
      <c r="ES538" s="29"/>
      <c r="ET538" s="29"/>
      <c r="EU538" s="29"/>
      <c r="EV538" s="29"/>
      <c r="EW538" s="29"/>
      <c r="EX538" s="29"/>
      <c r="EY538" s="29"/>
      <c r="EZ538" s="29"/>
      <c r="FA538" s="29"/>
      <c r="FB538" s="29"/>
      <c r="FC538" s="29"/>
      <c r="FD538" s="29"/>
      <c r="FE538" s="29"/>
      <c r="FF538" s="29"/>
      <c r="FG538" s="29"/>
      <c r="FH538" s="29"/>
      <c r="FI538" s="29"/>
      <c r="FJ538" s="29"/>
      <c r="FK538" s="29"/>
      <c r="FL538" s="29"/>
      <c r="FM538" s="29"/>
      <c r="FN538" s="29"/>
      <c r="FO538" s="29"/>
      <c r="FP538" s="29"/>
      <c r="FQ538" s="29"/>
      <c r="FR538" s="29"/>
      <c r="FS538" s="29"/>
      <c r="FT538" s="29"/>
      <c r="FU538" s="29"/>
      <c r="FV538" s="29"/>
      <c r="FW538" s="29"/>
      <c r="FX538" s="29"/>
      <c r="FY538" s="29"/>
      <c r="FZ538" s="29"/>
      <c r="GA538" s="29"/>
      <c r="GB538" s="29"/>
      <c r="GC538" s="29"/>
      <c r="GD538" s="29"/>
      <c r="GE538" s="29"/>
      <c r="GF538" s="29"/>
      <c r="GG538" s="29"/>
      <c r="GH538" s="29"/>
      <c r="GI538" s="29"/>
      <c r="GJ538" s="29"/>
      <c r="GK538" s="29"/>
      <c r="GL538" s="29"/>
      <c r="GM538" s="29"/>
      <c r="GN538" s="29"/>
      <c r="GO538" s="29"/>
      <c r="GP538" s="29"/>
      <c r="GQ538" s="29"/>
      <c r="GR538" s="29"/>
      <c r="GS538" s="29"/>
      <c r="GT538" s="29"/>
      <c r="GU538" s="29"/>
      <c r="GV538" s="29"/>
      <c r="GW538" s="29"/>
      <c r="GX538" s="29"/>
      <c r="GY538" s="29"/>
      <c r="GZ538" s="29"/>
      <c r="HA538" s="29"/>
      <c r="HB538" s="29"/>
      <c r="HC538" s="29"/>
      <c r="HD538" s="29"/>
      <c r="HE538" s="29"/>
      <c r="HF538" s="29"/>
      <c r="HG538" s="29"/>
      <c r="HH538" s="29"/>
      <c r="HI538" s="29"/>
      <c r="HJ538" s="29"/>
      <c r="HK538" s="29"/>
      <c r="HL538" s="29"/>
      <c r="HM538" s="29"/>
      <c r="HN538" s="29"/>
      <c r="HO538" s="29"/>
      <c r="HP538" s="29"/>
      <c r="HQ538" s="29"/>
      <c r="HR538" s="29"/>
      <c r="HS538" s="29"/>
      <c r="HT538" s="29"/>
      <c r="HU538" s="29"/>
      <c r="HV538" s="29"/>
      <c r="HW538" s="29"/>
      <c r="HX538" s="29"/>
      <c r="HY538" s="29"/>
      <c r="HZ538" s="29"/>
      <c r="IA538" s="29"/>
      <c r="IB538" s="29"/>
      <c r="IC538" s="29"/>
      <c r="ID538" s="29"/>
      <c r="IE538" s="29"/>
      <c r="IF538" s="29"/>
      <c r="IG538" s="29"/>
      <c r="IH538" s="29"/>
      <c r="II538" s="29"/>
      <c r="IJ538" s="29"/>
      <c r="IK538" s="29"/>
      <c r="IL538" s="29"/>
      <c r="IM538" s="29"/>
      <c r="IN538" s="29"/>
      <c r="IO538" s="29"/>
      <c r="IP538" s="29"/>
      <c r="IQ538" s="29"/>
    </row>
    <row r="539" spans="1:251" s="42" customFormat="1" ht="13.5">
      <c r="A539" s="34"/>
      <c r="B539" s="122"/>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4"/>
      <c r="AA539" s="126"/>
      <c r="AB539" s="123"/>
      <c r="AC539" s="123"/>
      <c r="AD539" s="123"/>
      <c r="AE539" s="123"/>
      <c r="AF539" s="123"/>
      <c r="AG539" s="123"/>
      <c r="AH539" s="123"/>
      <c r="AI539" s="124"/>
      <c r="AJ539" s="126"/>
      <c r="AK539" s="123"/>
      <c r="AL539" s="123"/>
      <c r="AM539" s="123"/>
      <c r="AN539" s="123"/>
      <c r="AO539" s="123"/>
      <c r="AP539" s="123"/>
      <c r="AQ539" s="123"/>
      <c r="AR539" s="124"/>
      <c r="AS539" s="126"/>
      <c r="AT539" s="123"/>
      <c r="AU539" s="123"/>
      <c r="AV539" s="123"/>
      <c r="AW539" s="123"/>
      <c r="AX539" s="128"/>
      <c r="AY539" s="29"/>
      <c r="AZ539" s="29"/>
      <c r="BA539" s="29"/>
      <c r="BB539" s="65"/>
      <c r="BC539" s="4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29"/>
      <c r="CA539" s="29"/>
      <c r="CB539" s="29"/>
      <c r="CC539" s="29"/>
      <c r="CD539" s="29"/>
      <c r="CE539" s="29"/>
      <c r="CF539" s="29"/>
      <c r="CG539" s="29"/>
      <c r="CH539" s="29"/>
      <c r="CI539" s="29"/>
      <c r="CJ539" s="29"/>
      <c r="CK539" s="29"/>
      <c r="CL539" s="29"/>
      <c r="CM539" s="29"/>
      <c r="CN539" s="29"/>
      <c r="CO539" s="29"/>
      <c r="CP539" s="29"/>
      <c r="CQ539" s="29"/>
      <c r="CR539" s="29"/>
      <c r="CS539" s="29"/>
      <c r="CT539" s="29"/>
      <c r="CU539" s="29"/>
      <c r="CV539" s="29"/>
      <c r="CW539" s="29"/>
      <c r="CX539" s="29"/>
      <c r="CY539" s="29"/>
      <c r="CZ539" s="29"/>
      <c r="DA539" s="29"/>
      <c r="DB539" s="29"/>
      <c r="DC539" s="29"/>
      <c r="DD539" s="29"/>
      <c r="DE539" s="29"/>
      <c r="DF539" s="29"/>
      <c r="DG539" s="29"/>
      <c r="DH539" s="29"/>
      <c r="DI539" s="29"/>
      <c r="DJ539" s="29"/>
      <c r="DK539" s="29"/>
      <c r="DL539" s="29"/>
      <c r="DM539" s="29"/>
      <c r="DN539" s="29"/>
      <c r="DO539" s="29"/>
      <c r="DP539" s="29"/>
      <c r="DQ539" s="29"/>
      <c r="DR539" s="29"/>
      <c r="DS539" s="29"/>
      <c r="DT539" s="29"/>
      <c r="DU539" s="29"/>
      <c r="DV539" s="29"/>
      <c r="DW539" s="29"/>
      <c r="DX539" s="29"/>
      <c r="DY539" s="29"/>
      <c r="DZ539" s="29"/>
      <c r="EA539" s="29"/>
      <c r="EB539" s="29"/>
      <c r="EC539" s="29"/>
      <c r="ED539" s="29"/>
      <c r="EE539" s="29"/>
      <c r="EF539" s="29"/>
      <c r="EG539" s="29"/>
      <c r="EH539" s="29"/>
      <c r="EI539" s="29"/>
      <c r="EJ539" s="29"/>
      <c r="EK539" s="29"/>
      <c r="EL539" s="29"/>
      <c r="EM539" s="29"/>
      <c r="EN539" s="29"/>
      <c r="EO539" s="29"/>
      <c r="EP539" s="29"/>
      <c r="EQ539" s="29"/>
      <c r="ER539" s="29"/>
      <c r="ES539" s="29"/>
      <c r="ET539" s="29"/>
      <c r="EU539" s="29"/>
      <c r="EV539" s="29"/>
      <c r="EW539" s="29"/>
      <c r="EX539" s="29"/>
      <c r="EY539" s="29"/>
      <c r="EZ539" s="29"/>
      <c r="FA539" s="29"/>
      <c r="FB539" s="29"/>
      <c r="FC539" s="29"/>
      <c r="FD539" s="29"/>
      <c r="FE539" s="29"/>
      <c r="FF539" s="29"/>
      <c r="FG539" s="29"/>
      <c r="FH539" s="29"/>
      <c r="FI539" s="29"/>
      <c r="FJ539" s="29"/>
      <c r="FK539" s="29"/>
      <c r="FL539" s="29"/>
      <c r="FM539" s="29"/>
      <c r="FN539" s="29"/>
      <c r="FO539" s="29"/>
      <c r="FP539" s="29"/>
      <c r="FQ539" s="29"/>
      <c r="FR539" s="29"/>
      <c r="FS539" s="29"/>
      <c r="FT539" s="29"/>
      <c r="FU539" s="29"/>
      <c r="FV539" s="29"/>
      <c r="FW539" s="29"/>
      <c r="FX539" s="29"/>
      <c r="FY539" s="29"/>
      <c r="FZ539" s="29"/>
      <c r="GA539" s="29"/>
      <c r="GB539" s="29"/>
      <c r="GC539" s="29"/>
      <c r="GD539" s="29"/>
      <c r="GE539" s="29"/>
      <c r="GF539" s="29"/>
      <c r="GG539" s="29"/>
      <c r="GH539" s="29"/>
      <c r="GI539" s="29"/>
      <c r="GJ539" s="29"/>
      <c r="GK539" s="29"/>
      <c r="GL539" s="29"/>
      <c r="GM539" s="29"/>
      <c r="GN539" s="29"/>
      <c r="GO539" s="29"/>
      <c r="GP539" s="29"/>
      <c r="GQ539" s="29"/>
      <c r="GR539" s="29"/>
      <c r="GS539" s="29"/>
      <c r="GT539" s="29"/>
      <c r="GU539" s="29"/>
      <c r="GV539" s="29"/>
      <c r="GW539" s="29"/>
      <c r="GX539" s="29"/>
      <c r="GY539" s="29"/>
      <c r="GZ539" s="29"/>
      <c r="HA539" s="29"/>
      <c r="HB539" s="29"/>
      <c r="HC539" s="29"/>
      <c r="HD539" s="29"/>
      <c r="HE539" s="29"/>
      <c r="HF539" s="29"/>
      <c r="HG539" s="29"/>
      <c r="HH539" s="29"/>
      <c r="HI539" s="29"/>
      <c r="HJ539" s="29"/>
      <c r="HK539" s="29"/>
      <c r="HL539" s="29"/>
      <c r="HM539" s="29"/>
      <c r="HN539" s="29"/>
      <c r="HO539" s="29"/>
      <c r="HP539" s="29"/>
      <c r="HQ539" s="29"/>
      <c r="HR539" s="29"/>
      <c r="HS539" s="29"/>
      <c r="HT539" s="29"/>
      <c r="HU539" s="29"/>
      <c r="HV539" s="29"/>
      <c r="HW539" s="29"/>
      <c r="HX539" s="29"/>
      <c r="HY539" s="29"/>
      <c r="HZ539" s="29"/>
      <c r="IA539" s="29"/>
      <c r="IB539" s="29"/>
      <c r="IC539" s="29"/>
      <c r="ID539" s="29"/>
      <c r="IE539" s="29"/>
      <c r="IF539" s="29"/>
      <c r="IG539" s="29"/>
      <c r="IH539" s="29"/>
      <c r="II539" s="29"/>
      <c r="IJ539" s="29"/>
      <c r="IK539" s="29"/>
      <c r="IL539" s="29"/>
      <c r="IM539" s="29"/>
      <c r="IN539" s="29"/>
      <c r="IO539" s="29"/>
      <c r="IP539" s="29"/>
      <c r="IQ539" s="29"/>
    </row>
    <row r="540" spans="1:251" s="42" customFormat="1" ht="18.75" customHeight="1">
      <c r="A540" s="34"/>
      <c r="B540" s="50"/>
      <c r="C540" s="129" t="s">
        <v>316</v>
      </c>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8"/>
      <c r="AA540" s="132">
        <v>32195</v>
      </c>
      <c r="AB540" s="133"/>
      <c r="AC540" s="133"/>
      <c r="AD540" s="133"/>
      <c r="AE540" s="133"/>
      <c r="AF540" s="133"/>
      <c r="AG540" s="133"/>
      <c r="AH540" s="133"/>
      <c r="AI540" s="134"/>
      <c r="AJ540" s="132">
        <v>1732</v>
      </c>
      <c r="AK540" s="133"/>
      <c r="AL540" s="133"/>
      <c r="AM540" s="133"/>
      <c r="AN540" s="133"/>
      <c r="AO540" s="133"/>
      <c r="AP540" s="133"/>
      <c r="AQ540" s="133"/>
      <c r="AR540" s="134"/>
      <c r="AS540" s="135"/>
      <c r="AT540" s="136"/>
      <c r="AU540" s="136"/>
      <c r="AV540" s="136"/>
      <c r="AW540" s="136"/>
      <c r="AX540" s="137"/>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c r="CA540" s="29"/>
      <c r="CB540" s="29"/>
      <c r="CC540" s="29"/>
      <c r="CD540" s="29"/>
      <c r="CE540" s="29"/>
      <c r="CF540" s="29"/>
      <c r="CG540" s="29"/>
      <c r="CH540" s="29"/>
      <c r="CI540" s="29"/>
      <c r="CJ540" s="29"/>
      <c r="CK540" s="29"/>
      <c r="CL540" s="29"/>
      <c r="CM540" s="29"/>
      <c r="CN540" s="29"/>
      <c r="CO540" s="29"/>
      <c r="CP540" s="29"/>
      <c r="CQ540" s="29"/>
      <c r="CR540" s="29"/>
      <c r="CS540" s="29"/>
      <c r="CT540" s="29"/>
      <c r="CU540" s="29"/>
      <c r="CV540" s="29"/>
      <c r="CW540" s="29"/>
      <c r="CX540" s="29"/>
      <c r="CY540" s="29"/>
      <c r="CZ540" s="29"/>
      <c r="DA540" s="29"/>
      <c r="DB540" s="29"/>
      <c r="DC540" s="29"/>
      <c r="DD540" s="29"/>
      <c r="DE540" s="29"/>
      <c r="DF540" s="29"/>
      <c r="DG540" s="29"/>
      <c r="DH540" s="29"/>
      <c r="DI540" s="29"/>
      <c r="DJ540" s="29"/>
      <c r="DK540" s="29"/>
      <c r="DL540" s="29"/>
      <c r="DM540" s="29"/>
      <c r="DN540" s="29"/>
      <c r="DO540" s="29"/>
      <c r="DP540" s="29"/>
      <c r="DQ540" s="29"/>
      <c r="DR540" s="29"/>
      <c r="DS540" s="29"/>
      <c r="DT540" s="29"/>
      <c r="DU540" s="29"/>
      <c r="DV540" s="29"/>
      <c r="DW540" s="29"/>
      <c r="DX540" s="29"/>
      <c r="DY540" s="29"/>
      <c r="DZ540" s="29"/>
      <c r="EA540" s="29"/>
      <c r="EB540" s="29"/>
      <c r="EC540" s="29"/>
      <c r="ED540" s="29"/>
      <c r="EE540" s="29"/>
      <c r="EF540" s="29"/>
      <c r="EG540" s="29"/>
      <c r="EH540" s="29"/>
      <c r="EI540" s="29"/>
      <c r="EJ540" s="29"/>
      <c r="EK540" s="29"/>
      <c r="EL540" s="29"/>
      <c r="EM540" s="29"/>
      <c r="EN540" s="29"/>
      <c r="EO540" s="29"/>
      <c r="EP540" s="29"/>
      <c r="EQ540" s="29"/>
      <c r="ER540" s="29"/>
      <c r="ES540" s="29"/>
      <c r="ET540" s="29"/>
      <c r="EU540" s="29"/>
      <c r="EV540" s="29"/>
      <c r="EW540" s="29"/>
      <c r="EX540" s="29"/>
      <c r="EY540" s="29"/>
      <c r="EZ540" s="29"/>
      <c r="FA540" s="29"/>
      <c r="FB540" s="29"/>
      <c r="FC540" s="29"/>
      <c r="FD540" s="29"/>
      <c r="FE540" s="29"/>
      <c r="FF540" s="29"/>
      <c r="FG540" s="29"/>
      <c r="FH540" s="29"/>
      <c r="FI540" s="29"/>
      <c r="FJ540" s="29"/>
      <c r="FK540" s="29"/>
      <c r="FL540" s="29"/>
      <c r="FM540" s="29"/>
      <c r="FN540" s="29"/>
      <c r="FO540" s="29"/>
      <c r="FP540" s="29"/>
      <c r="FQ540" s="29"/>
      <c r="FR540" s="29"/>
      <c r="FS540" s="29"/>
      <c r="FT540" s="29"/>
      <c r="FU540" s="29"/>
      <c r="FV540" s="29"/>
      <c r="FW540" s="29"/>
      <c r="FX540" s="29"/>
      <c r="FY540" s="29"/>
      <c r="FZ540" s="29"/>
      <c r="GA540" s="29"/>
      <c r="GB540" s="29"/>
      <c r="GC540" s="29"/>
      <c r="GD540" s="29"/>
      <c r="GE540" s="29"/>
      <c r="GF540" s="29"/>
      <c r="GG540" s="29"/>
      <c r="GH540" s="29"/>
      <c r="GI540" s="29"/>
      <c r="GJ540" s="29"/>
      <c r="GK540" s="29"/>
      <c r="GL540" s="29"/>
      <c r="GM540" s="29"/>
      <c r="GN540" s="29"/>
      <c r="GO540" s="29"/>
      <c r="GP540" s="29"/>
      <c r="GQ540" s="29"/>
      <c r="GR540" s="29"/>
      <c r="GS540" s="29"/>
      <c r="GT540" s="29"/>
      <c r="GU540" s="29"/>
      <c r="GV540" s="29"/>
      <c r="GW540" s="29"/>
      <c r="GX540" s="29"/>
      <c r="GY540" s="29"/>
      <c r="GZ540" s="29"/>
      <c r="HA540" s="29"/>
      <c r="HB540" s="29"/>
      <c r="HC540" s="29"/>
      <c r="HD540" s="29"/>
      <c r="HE540" s="29"/>
      <c r="HF540" s="29"/>
      <c r="HG540" s="29"/>
      <c r="HH540" s="29"/>
      <c r="HI540" s="29"/>
      <c r="HJ540" s="29"/>
      <c r="HK540" s="29"/>
      <c r="HL540" s="29"/>
      <c r="HM540" s="29"/>
      <c r="HN540" s="29"/>
      <c r="HO540" s="29"/>
      <c r="HP540" s="29"/>
      <c r="HQ540" s="29"/>
      <c r="HR540" s="29"/>
      <c r="HS540" s="29"/>
      <c r="HT540" s="29"/>
      <c r="HU540" s="29"/>
      <c r="HV540" s="29"/>
      <c r="HW540" s="29"/>
      <c r="HX540" s="29"/>
      <c r="HY540" s="29"/>
      <c r="HZ540" s="29"/>
      <c r="IA540" s="29"/>
      <c r="IB540" s="29"/>
      <c r="IC540" s="29"/>
      <c r="ID540" s="29"/>
      <c r="IE540" s="29"/>
      <c r="IF540" s="29"/>
      <c r="IG540" s="29"/>
      <c r="IH540" s="29"/>
      <c r="II540" s="29"/>
      <c r="IJ540" s="29"/>
      <c r="IK540" s="29"/>
      <c r="IL540" s="29"/>
      <c r="IM540" s="29"/>
      <c r="IN540" s="29"/>
      <c r="IO540" s="29"/>
      <c r="IP540" s="29"/>
      <c r="IQ540" s="29"/>
    </row>
    <row r="541" spans="1:251" s="42" customFormat="1" ht="18.75" customHeight="1">
      <c r="A541" s="34"/>
      <c r="B541" s="50"/>
      <c r="C541" s="129" t="s">
        <v>317</v>
      </c>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8"/>
      <c r="AA541" s="132">
        <v>2596</v>
      </c>
      <c r="AB541" s="133"/>
      <c r="AC541" s="133"/>
      <c r="AD541" s="133"/>
      <c r="AE541" s="133"/>
      <c r="AF541" s="133"/>
      <c r="AG541" s="133"/>
      <c r="AH541" s="133"/>
      <c r="AI541" s="134"/>
      <c r="AJ541" s="132">
        <v>657</v>
      </c>
      <c r="AK541" s="133"/>
      <c r="AL541" s="133"/>
      <c r="AM541" s="133"/>
      <c r="AN541" s="133"/>
      <c r="AO541" s="133"/>
      <c r="AP541" s="133"/>
      <c r="AQ541" s="133"/>
      <c r="AR541" s="134"/>
      <c r="AS541" s="135"/>
      <c r="AT541" s="136"/>
      <c r="AU541" s="136"/>
      <c r="AV541" s="136"/>
      <c r="AW541" s="136"/>
      <c r="AX541" s="137"/>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29"/>
      <c r="CA541" s="29"/>
      <c r="CB541" s="29"/>
      <c r="CC541" s="29"/>
      <c r="CD541" s="29"/>
      <c r="CE541" s="29"/>
      <c r="CF541" s="29"/>
      <c r="CG541" s="29"/>
      <c r="CH541" s="29"/>
      <c r="CI541" s="29"/>
      <c r="CJ541" s="29"/>
      <c r="CK541" s="29"/>
      <c r="CL541" s="29"/>
      <c r="CM541" s="29"/>
      <c r="CN541" s="29"/>
      <c r="CO541" s="29"/>
      <c r="CP541" s="29"/>
      <c r="CQ541" s="29"/>
      <c r="CR541" s="29"/>
      <c r="CS541" s="29"/>
      <c r="CT541" s="29"/>
      <c r="CU541" s="29"/>
      <c r="CV541" s="29"/>
      <c r="CW541" s="29"/>
      <c r="CX541" s="29"/>
      <c r="CY541" s="29"/>
      <c r="CZ541" s="29"/>
      <c r="DA541" s="29"/>
      <c r="DB541" s="29"/>
      <c r="DC541" s="29"/>
      <c r="DD541" s="29"/>
      <c r="DE541" s="29"/>
      <c r="DF541" s="29"/>
      <c r="DG541" s="29"/>
      <c r="DH541" s="29"/>
      <c r="DI541" s="29"/>
      <c r="DJ541" s="29"/>
      <c r="DK541" s="29"/>
      <c r="DL541" s="29"/>
      <c r="DM541" s="29"/>
      <c r="DN541" s="29"/>
      <c r="DO541" s="29"/>
      <c r="DP541" s="29"/>
      <c r="DQ541" s="29"/>
      <c r="DR541" s="29"/>
      <c r="DS541" s="29"/>
      <c r="DT541" s="29"/>
      <c r="DU541" s="29"/>
      <c r="DV541" s="29"/>
      <c r="DW541" s="29"/>
      <c r="DX541" s="29"/>
      <c r="DY541" s="29"/>
      <c r="DZ541" s="29"/>
      <c r="EA541" s="29"/>
      <c r="EB541" s="29"/>
      <c r="EC541" s="29"/>
      <c r="ED541" s="29"/>
      <c r="EE541" s="29"/>
      <c r="EF541" s="29"/>
      <c r="EG541" s="29"/>
      <c r="EH541" s="29"/>
      <c r="EI541" s="29"/>
      <c r="EJ541" s="29"/>
      <c r="EK541" s="29"/>
      <c r="EL541" s="29"/>
      <c r="EM541" s="29"/>
      <c r="EN541" s="29"/>
      <c r="EO541" s="29"/>
      <c r="EP541" s="29"/>
      <c r="EQ541" s="29"/>
      <c r="ER541" s="29"/>
      <c r="ES541" s="29"/>
      <c r="ET541" s="29"/>
      <c r="EU541" s="29"/>
      <c r="EV541" s="29"/>
      <c r="EW541" s="29"/>
      <c r="EX541" s="29"/>
      <c r="EY541" s="29"/>
      <c r="EZ541" s="29"/>
      <c r="FA541" s="29"/>
      <c r="FB541" s="29"/>
      <c r="FC541" s="29"/>
      <c r="FD541" s="29"/>
      <c r="FE541" s="29"/>
      <c r="FF541" s="29"/>
      <c r="FG541" s="29"/>
      <c r="FH541" s="29"/>
      <c r="FI541" s="29"/>
      <c r="FJ541" s="29"/>
      <c r="FK541" s="29"/>
      <c r="FL541" s="29"/>
      <c r="FM541" s="29"/>
      <c r="FN541" s="29"/>
      <c r="FO541" s="29"/>
      <c r="FP541" s="29"/>
      <c r="FQ541" s="29"/>
      <c r="FR541" s="29"/>
      <c r="FS541" s="29"/>
      <c r="FT541" s="29"/>
      <c r="FU541" s="29"/>
      <c r="FV541" s="29"/>
      <c r="FW541" s="29"/>
      <c r="FX541" s="29"/>
      <c r="FY541" s="29"/>
      <c r="FZ541" s="29"/>
      <c r="GA541" s="29"/>
      <c r="GB541" s="29"/>
      <c r="GC541" s="29"/>
      <c r="GD541" s="29"/>
      <c r="GE541" s="29"/>
      <c r="GF541" s="29"/>
      <c r="GG541" s="29"/>
      <c r="GH541" s="29"/>
      <c r="GI541" s="29"/>
      <c r="GJ541" s="29"/>
      <c r="GK541" s="29"/>
      <c r="GL541" s="29"/>
      <c r="GM541" s="29"/>
      <c r="GN541" s="29"/>
      <c r="GO541" s="29"/>
      <c r="GP541" s="29"/>
      <c r="GQ541" s="29"/>
      <c r="GR541" s="29"/>
      <c r="GS541" s="29"/>
      <c r="GT541" s="29"/>
      <c r="GU541" s="29"/>
      <c r="GV541" s="29"/>
      <c r="GW541" s="29"/>
      <c r="GX541" s="29"/>
      <c r="GY541" s="29"/>
      <c r="GZ541" s="29"/>
      <c r="HA541" s="29"/>
      <c r="HB541" s="29"/>
      <c r="HC541" s="29"/>
      <c r="HD541" s="29"/>
      <c r="HE541" s="29"/>
      <c r="HF541" s="29"/>
      <c r="HG541" s="29"/>
      <c r="HH541" s="29"/>
      <c r="HI541" s="29"/>
      <c r="HJ541" s="29"/>
      <c r="HK541" s="29"/>
      <c r="HL541" s="29"/>
      <c r="HM541" s="29"/>
      <c r="HN541" s="29"/>
      <c r="HO541" s="29"/>
      <c r="HP541" s="29"/>
      <c r="HQ541" s="29"/>
      <c r="HR541" s="29"/>
      <c r="HS541" s="29"/>
      <c r="HT541" s="29"/>
      <c r="HU541" s="29"/>
      <c r="HV541" s="29"/>
      <c r="HW541" s="29"/>
      <c r="HX541" s="29"/>
      <c r="HY541" s="29"/>
      <c r="HZ541" s="29"/>
      <c r="IA541" s="29"/>
      <c r="IB541" s="29"/>
      <c r="IC541" s="29"/>
      <c r="ID541" s="29"/>
      <c r="IE541" s="29"/>
      <c r="IF541" s="29"/>
      <c r="IG541" s="29"/>
      <c r="IH541" s="29"/>
      <c r="II541" s="29"/>
      <c r="IJ541" s="29"/>
      <c r="IK541" s="29"/>
      <c r="IL541" s="29"/>
      <c r="IM541" s="29"/>
      <c r="IN541" s="29"/>
      <c r="IO541" s="29"/>
      <c r="IP541" s="29"/>
      <c r="IQ541" s="29"/>
    </row>
    <row r="542" spans="1:251" s="42" customFormat="1" ht="18.75" customHeight="1" thickBot="1">
      <c r="A542" s="43"/>
      <c r="B542" s="138" t="s">
        <v>244</v>
      </c>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40"/>
      <c r="AA542" s="141">
        <f>SUM($AA$540:$AA$541)</f>
        <v>34791</v>
      </c>
      <c r="AB542" s="142"/>
      <c r="AC542" s="142"/>
      <c r="AD542" s="142"/>
      <c r="AE542" s="142"/>
      <c r="AF542" s="142"/>
      <c r="AG542" s="142"/>
      <c r="AH542" s="142"/>
      <c r="AI542" s="143"/>
      <c r="AJ542" s="141">
        <f>SUM($AJ$540:$AJ$541)</f>
        <v>2389</v>
      </c>
      <c r="AK542" s="142"/>
      <c r="AL542" s="142"/>
      <c r="AM542" s="142"/>
      <c r="AN542" s="142"/>
      <c r="AO542" s="142"/>
      <c r="AP542" s="142"/>
      <c r="AQ542" s="142"/>
      <c r="AR542" s="143"/>
      <c r="AS542" s="144"/>
      <c r="AT542" s="145"/>
      <c r="AU542" s="145"/>
      <c r="AV542" s="145"/>
      <c r="AW542" s="145"/>
      <c r="AX542" s="146"/>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c r="CA542" s="29"/>
      <c r="CB542" s="29"/>
      <c r="CC542" s="29"/>
      <c r="CD542" s="29"/>
      <c r="CE542" s="29"/>
      <c r="CF542" s="29"/>
      <c r="CG542" s="29"/>
      <c r="CH542" s="29"/>
      <c r="CI542" s="29"/>
      <c r="CJ542" s="29"/>
      <c r="CK542" s="29"/>
      <c r="CL542" s="29"/>
      <c r="CM542" s="29"/>
      <c r="CN542" s="29"/>
      <c r="CO542" s="29"/>
      <c r="CP542" s="29"/>
      <c r="CQ542" s="29"/>
      <c r="CR542" s="29"/>
      <c r="CS542" s="29"/>
      <c r="CT542" s="29"/>
      <c r="CU542" s="29"/>
      <c r="CV542" s="29"/>
      <c r="CW542" s="29"/>
      <c r="CX542" s="29"/>
      <c r="CY542" s="29"/>
      <c r="CZ542" s="29"/>
      <c r="DA542" s="29"/>
      <c r="DB542" s="29"/>
      <c r="DC542" s="29"/>
      <c r="DD542" s="29"/>
      <c r="DE542" s="29"/>
      <c r="DF542" s="29"/>
      <c r="DG542" s="29"/>
      <c r="DH542" s="29"/>
      <c r="DI542" s="29"/>
      <c r="DJ542" s="29"/>
      <c r="DK542" s="29"/>
      <c r="DL542" s="29"/>
      <c r="DM542" s="29"/>
      <c r="DN542" s="29"/>
      <c r="DO542" s="29"/>
      <c r="DP542" s="29"/>
      <c r="DQ542" s="29"/>
      <c r="DR542" s="29"/>
      <c r="DS542" s="29"/>
      <c r="DT542" s="29"/>
      <c r="DU542" s="29"/>
      <c r="DV542" s="29"/>
      <c r="DW542" s="29"/>
      <c r="DX542" s="29"/>
      <c r="DY542" s="29"/>
      <c r="DZ542" s="29"/>
      <c r="EA542" s="29"/>
      <c r="EB542" s="29"/>
      <c r="EC542" s="29"/>
      <c r="ED542" s="29"/>
      <c r="EE542" s="29"/>
      <c r="EF542" s="29"/>
      <c r="EG542" s="29"/>
      <c r="EH542" s="29"/>
      <c r="EI542" s="29"/>
      <c r="EJ542" s="29"/>
      <c r="EK542" s="29"/>
      <c r="EL542" s="29"/>
      <c r="EM542" s="29"/>
      <c r="EN542" s="29"/>
      <c r="EO542" s="29"/>
      <c r="EP542" s="29"/>
      <c r="EQ542" s="29"/>
      <c r="ER542" s="29"/>
      <c r="ES542" s="29"/>
      <c r="ET542" s="29"/>
      <c r="EU542" s="29"/>
      <c r="EV542" s="29"/>
      <c r="EW542" s="29"/>
      <c r="EX542" s="29"/>
      <c r="EY542" s="29"/>
      <c r="EZ542" s="29"/>
      <c r="FA542" s="29"/>
      <c r="FB542" s="29"/>
      <c r="FC542" s="29"/>
      <c r="FD542" s="29"/>
      <c r="FE542" s="29"/>
      <c r="FF542" s="29"/>
      <c r="FG542" s="29"/>
      <c r="FH542" s="29"/>
      <c r="FI542" s="29"/>
      <c r="FJ542" s="29"/>
      <c r="FK542" s="29"/>
      <c r="FL542" s="29"/>
      <c r="FM542" s="29"/>
      <c r="FN542" s="29"/>
      <c r="FO542" s="29"/>
      <c r="FP542" s="29"/>
      <c r="FQ542" s="29"/>
      <c r="FR542" s="29"/>
      <c r="FS542" s="29"/>
      <c r="FT542" s="29"/>
      <c r="FU542" s="29"/>
      <c r="FV542" s="29"/>
      <c r="FW542" s="29"/>
      <c r="FX542" s="29"/>
      <c r="FY542" s="29"/>
      <c r="FZ542" s="29"/>
      <c r="GA542" s="29"/>
      <c r="GB542" s="29"/>
      <c r="GC542" s="29"/>
      <c r="GD542" s="29"/>
      <c r="GE542" s="29"/>
      <c r="GF542" s="29"/>
      <c r="GG542" s="29"/>
      <c r="GH542" s="29"/>
      <c r="GI542" s="29"/>
      <c r="GJ542" s="29"/>
      <c r="GK542" s="29"/>
      <c r="GL542" s="29"/>
      <c r="GM542" s="29"/>
      <c r="GN542" s="29"/>
      <c r="GO542" s="29"/>
      <c r="GP542" s="29"/>
      <c r="GQ542" s="29"/>
      <c r="GR542" s="29"/>
      <c r="GS542" s="29"/>
      <c r="GT542" s="29"/>
      <c r="GU542" s="29"/>
      <c r="GV542" s="29"/>
      <c r="GW542" s="29"/>
      <c r="GX542" s="29"/>
      <c r="GY542" s="29"/>
      <c r="GZ542" s="29"/>
      <c r="HA542" s="29"/>
      <c r="HB542" s="29"/>
      <c r="HC542" s="29"/>
      <c r="HD542" s="29"/>
      <c r="HE542" s="29"/>
      <c r="HF542" s="29"/>
      <c r="HG542" s="29"/>
      <c r="HH542" s="29"/>
      <c r="HI542" s="29"/>
      <c r="HJ542" s="29"/>
      <c r="HK542" s="29"/>
      <c r="HL542" s="29"/>
      <c r="HM542" s="29"/>
      <c r="HN542" s="29"/>
      <c r="HO542" s="29"/>
      <c r="HP542" s="29"/>
      <c r="HQ542" s="29"/>
      <c r="HR542" s="29"/>
      <c r="HS542" s="29"/>
      <c r="HT542" s="29"/>
      <c r="HU542" s="29"/>
      <c r="HV542" s="29"/>
      <c r="HW542" s="29"/>
      <c r="HX542" s="29"/>
      <c r="HY542" s="29"/>
      <c r="HZ542" s="29"/>
      <c r="IA542" s="29"/>
      <c r="IB542" s="29"/>
      <c r="IC542" s="29"/>
      <c r="ID542" s="29"/>
      <c r="IE542" s="29"/>
      <c r="IF542" s="29"/>
      <c r="IG542" s="29"/>
      <c r="IH542" s="29"/>
      <c r="II542" s="29"/>
      <c r="IJ542" s="29"/>
      <c r="IK542" s="29"/>
      <c r="IL542" s="29"/>
      <c r="IM542" s="29"/>
      <c r="IN542" s="29"/>
      <c r="IO542" s="29"/>
      <c r="IP542" s="29"/>
      <c r="IQ542" s="29"/>
    </row>
    <row r="544" spans="1:251" ht="18.75">
      <c r="A544" s="28" t="s">
        <v>234</v>
      </c>
      <c r="AW544" s="30"/>
      <c r="AX544" s="31"/>
      <c r="AY544" s="30"/>
    </row>
    <row r="546" spans="1:113" ht="18.75">
      <c r="B546" s="109" t="s">
        <v>0</v>
      </c>
      <c r="C546" s="150"/>
      <c r="D546" s="150"/>
      <c r="E546" s="150"/>
      <c r="F546" s="150"/>
      <c r="G546" s="150"/>
      <c r="H546" s="150"/>
      <c r="I546" s="150"/>
      <c r="J546" s="150"/>
      <c r="K546" s="150"/>
      <c r="L546" s="150"/>
      <c r="M546" s="150"/>
      <c r="N546" s="150"/>
      <c r="O546" s="150"/>
      <c r="P546" s="150"/>
      <c r="Q546" s="150"/>
      <c r="R546" s="150"/>
      <c r="S546" s="150"/>
      <c r="T546" s="150"/>
      <c r="U546" s="150"/>
      <c r="V546" s="150"/>
      <c r="W546" s="150"/>
      <c r="X546" s="150"/>
      <c r="Y546" s="150"/>
      <c r="Z546" s="150"/>
      <c r="AA546" s="150"/>
      <c r="AB546" s="150"/>
      <c r="AC546" s="150"/>
      <c r="AD546" s="150"/>
      <c r="AE546" s="150"/>
      <c r="AF546" s="150"/>
      <c r="AG546" s="150"/>
      <c r="AH546" s="150"/>
      <c r="AI546" s="150"/>
      <c r="AJ546" s="150"/>
      <c r="AK546" s="150"/>
      <c r="AL546" s="150"/>
      <c r="AM546" s="150"/>
      <c r="AN546" s="150"/>
      <c r="AO546" s="150"/>
      <c r="AP546" s="150"/>
      <c r="AQ546" s="150"/>
      <c r="AR546" s="150"/>
      <c r="AS546" s="150"/>
      <c r="AT546" s="150"/>
      <c r="AU546" s="150"/>
      <c r="AV546" s="150"/>
      <c r="AW546" s="150"/>
      <c r="AX546" s="150"/>
    </row>
    <row r="547" spans="1:113">
      <c r="Z547" s="32"/>
      <c r="AD547" s="32"/>
      <c r="AE547" s="32"/>
      <c r="AF547" s="32"/>
      <c r="AG547" s="32"/>
      <c r="AH547" s="32"/>
      <c r="AI547" s="32"/>
      <c r="AO547" s="32"/>
    </row>
    <row r="548" spans="1:113" ht="13.5" thickBot="1">
      <c r="Z548" s="32"/>
      <c r="AD548" s="32"/>
      <c r="AE548" s="32"/>
      <c r="AF548" s="32"/>
      <c r="AG548" s="32"/>
      <c r="AH548" s="32"/>
      <c r="AI548" s="32"/>
      <c r="AO548" s="32"/>
      <c r="DI548" s="26"/>
    </row>
    <row r="549" spans="1:113" ht="24.75" customHeight="1" thickBot="1">
      <c r="B549" s="111" t="s">
        <v>235</v>
      </c>
      <c r="C549" s="112"/>
      <c r="D549" s="112"/>
      <c r="E549" s="112"/>
      <c r="F549" s="112"/>
      <c r="G549" s="112"/>
      <c r="H549" s="113" t="s">
        <v>318</v>
      </c>
      <c r="I549" s="114"/>
      <c r="J549" s="114"/>
      <c r="K549" s="114"/>
      <c r="L549" s="114"/>
      <c r="M549" s="114"/>
      <c r="N549" s="114"/>
      <c r="O549" s="114"/>
      <c r="P549" s="114"/>
      <c r="Q549" s="114"/>
      <c r="R549" s="114"/>
      <c r="S549" s="114"/>
      <c r="T549" s="114"/>
      <c r="U549" s="114"/>
      <c r="V549" s="114"/>
      <c r="W549" s="114"/>
      <c r="X549" s="114"/>
      <c r="Y549" s="114"/>
      <c r="Z549" s="114"/>
      <c r="AA549" s="114"/>
      <c r="AB549" s="114"/>
      <c r="AC549" s="114"/>
      <c r="AD549" s="114"/>
      <c r="AE549" s="114"/>
      <c r="AF549" s="114"/>
      <c r="AG549" s="114"/>
      <c r="AH549" s="114"/>
      <c r="AI549" s="114"/>
      <c r="AJ549" s="114"/>
      <c r="AK549" s="114"/>
      <c r="AL549" s="114"/>
      <c r="AM549" s="114"/>
      <c r="AN549" s="114"/>
      <c r="AO549" s="114"/>
      <c r="AP549" s="114"/>
      <c r="AQ549" s="114"/>
      <c r="AR549" s="114"/>
      <c r="AS549" s="114"/>
      <c r="AT549" s="114"/>
      <c r="AU549" s="114"/>
      <c r="AV549" s="114"/>
      <c r="AW549" s="114"/>
      <c r="AX549" s="115"/>
      <c r="DI549" s="26"/>
    </row>
    <row r="550" spans="1:113" ht="14.25">
      <c r="B550" s="33"/>
      <c r="C550" s="33"/>
      <c r="D550" s="33"/>
      <c r="E550" s="33"/>
      <c r="F550" s="33"/>
      <c r="G550" s="33"/>
      <c r="H550" s="34"/>
      <c r="I550" s="34"/>
      <c r="J550" s="34"/>
      <c r="K550" s="34"/>
      <c r="L550" s="35"/>
      <c r="M550" s="35"/>
      <c r="N550" s="35"/>
      <c r="O550" s="35"/>
      <c r="P550" s="34"/>
      <c r="Q550" s="34"/>
      <c r="R550" s="34"/>
      <c r="S550" s="34"/>
      <c r="T550" s="34"/>
      <c r="U550" s="34"/>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6"/>
      <c r="DI550" s="26"/>
    </row>
    <row r="551" spans="1:113" ht="15" thickBot="1">
      <c r="A551" s="37"/>
      <c r="B551" s="36" t="s">
        <v>237</v>
      </c>
      <c r="C551" s="34"/>
      <c r="D551" s="34"/>
      <c r="E551" s="34"/>
      <c r="F551" s="34"/>
      <c r="G551" s="34"/>
      <c r="H551" s="34"/>
      <c r="I551" s="34"/>
      <c r="J551" s="34"/>
      <c r="K551" s="34"/>
      <c r="L551" s="35"/>
      <c r="M551" s="35"/>
      <c r="N551" s="35"/>
      <c r="O551" s="35"/>
      <c r="P551" s="34"/>
      <c r="Q551" s="34"/>
      <c r="R551" s="34"/>
      <c r="S551" s="34"/>
      <c r="T551" s="34"/>
      <c r="U551" s="34"/>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c r="AX551" s="36"/>
      <c r="DI551" s="26"/>
    </row>
    <row r="552" spans="1:113" ht="14.25">
      <c r="A552" s="34"/>
      <c r="B552" s="38"/>
      <c r="C552" s="33"/>
      <c r="D552" s="33"/>
      <c r="E552" s="33"/>
      <c r="F552" s="33"/>
      <c r="G552" s="33"/>
      <c r="H552" s="33"/>
      <c r="I552" s="33"/>
      <c r="J552" s="33"/>
      <c r="K552" s="33"/>
      <c r="L552" s="39"/>
      <c r="M552" s="39"/>
      <c r="N552" s="39"/>
      <c r="O552" s="39"/>
      <c r="P552" s="33"/>
      <c r="Q552" s="33"/>
      <c r="R552" s="33"/>
      <c r="S552" s="33"/>
      <c r="T552" s="33"/>
      <c r="U552" s="33"/>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1"/>
    </row>
    <row r="553" spans="1:113" ht="12" customHeight="1">
      <c r="A553" s="34"/>
      <c r="B553" s="116" t="s">
        <v>319</v>
      </c>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c r="AB553" s="117"/>
      <c r="AC553" s="117"/>
      <c r="AD553" s="117"/>
      <c r="AE553" s="117"/>
      <c r="AF553" s="117"/>
      <c r="AG553" s="117"/>
      <c r="AH553" s="117"/>
      <c r="AI553" s="117"/>
      <c r="AJ553" s="117"/>
      <c r="AK553" s="117"/>
      <c r="AL553" s="117"/>
      <c r="AM553" s="117"/>
      <c r="AN553" s="117"/>
      <c r="AO553" s="117"/>
      <c r="AP553" s="117"/>
      <c r="AQ553" s="117"/>
      <c r="AR553" s="117"/>
      <c r="AS553" s="117"/>
      <c r="AT553" s="117"/>
      <c r="AU553" s="117"/>
      <c r="AV553" s="117"/>
      <c r="AW553" s="117"/>
      <c r="AX553" s="118"/>
    </row>
    <row r="554" spans="1:113" ht="12" customHeight="1">
      <c r="A554" s="34"/>
      <c r="B554" s="116"/>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c r="AB554" s="117"/>
      <c r="AC554" s="117"/>
      <c r="AD554" s="117"/>
      <c r="AE554" s="117"/>
      <c r="AF554" s="117"/>
      <c r="AG554" s="117"/>
      <c r="AH554" s="117"/>
      <c r="AI554" s="117"/>
      <c r="AJ554" s="117"/>
      <c r="AK554" s="117"/>
      <c r="AL554" s="117"/>
      <c r="AM554" s="117"/>
      <c r="AN554" s="117"/>
      <c r="AO554" s="117"/>
      <c r="AP554" s="117"/>
      <c r="AQ554" s="117"/>
      <c r="AR554" s="117"/>
      <c r="AS554" s="117"/>
      <c r="AT554" s="117"/>
      <c r="AU554" s="117"/>
      <c r="AV554" s="117"/>
      <c r="AW554" s="117"/>
      <c r="AX554" s="118"/>
      <c r="BC554" s="42"/>
    </row>
    <row r="555" spans="1:113" ht="12" customHeight="1">
      <c r="A555" s="34"/>
      <c r="B555" s="116"/>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c r="AB555" s="117"/>
      <c r="AC555" s="117"/>
      <c r="AD555" s="117"/>
      <c r="AE555" s="117"/>
      <c r="AF555" s="117"/>
      <c r="AG555" s="117"/>
      <c r="AH555" s="117"/>
      <c r="AI555" s="117"/>
      <c r="AJ555" s="117"/>
      <c r="AK555" s="117"/>
      <c r="AL555" s="117"/>
      <c r="AM555" s="117"/>
      <c r="AN555" s="117"/>
      <c r="AO555" s="117"/>
      <c r="AP555" s="117"/>
      <c r="AQ555" s="117"/>
      <c r="AR555" s="117"/>
      <c r="AS555" s="117"/>
      <c r="AT555" s="117"/>
      <c r="AU555" s="117"/>
      <c r="AV555" s="117"/>
      <c r="AW555" s="117"/>
      <c r="AX555" s="118"/>
    </row>
    <row r="556" spans="1:113" ht="12" customHeight="1">
      <c r="A556" s="34"/>
      <c r="B556" s="116"/>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c r="AB556" s="117"/>
      <c r="AC556" s="117"/>
      <c r="AD556" s="117"/>
      <c r="AE556" s="117"/>
      <c r="AF556" s="117"/>
      <c r="AG556" s="117"/>
      <c r="AH556" s="117"/>
      <c r="AI556" s="117"/>
      <c r="AJ556" s="117"/>
      <c r="AK556" s="117"/>
      <c r="AL556" s="117"/>
      <c r="AM556" s="117"/>
      <c r="AN556" s="117"/>
      <c r="AO556" s="117"/>
      <c r="AP556" s="117"/>
      <c r="AQ556" s="117"/>
      <c r="AR556" s="117"/>
      <c r="AS556" s="117"/>
      <c r="AT556" s="117"/>
      <c r="AU556" s="117"/>
      <c r="AV556" s="117"/>
      <c r="AW556" s="117"/>
      <c r="AX556" s="118"/>
    </row>
    <row r="557" spans="1:113" ht="12" customHeight="1">
      <c r="A557" s="34"/>
      <c r="B557" s="116"/>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c r="AB557" s="117"/>
      <c r="AC557" s="117"/>
      <c r="AD557" s="117"/>
      <c r="AE557" s="117"/>
      <c r="AF557" s="117"/>
      <c r="AG557" s="117"/>
      <c r="AH557" s="117"/>
      <c r="AI557" s="117"/>
      <c r="AJ557" s="117"/>
      <c r="AK557" s="117"/>
      <c r="AL557" s="117"/>
      <c r="AM557" s="117"/>
      <c r="AN557" s="117"/>
      <c r="AO557" s="117"/>
      <c r="AP557" s="117"/>
      <c r="AQ557" s="117"/>
      <c r="AR557" s="117"/>
      <c r="AS557" s="117"/>
      <c r="AT557" s="117"/>
      <c r="AU557" s="117"/>
      <c r="AV557" s="117"/>
      <c r="AW557" s="117"/>
      <c r="AX557" s="118"/>
    </row>
    <row r="558" spans="1:113" ht="15" thickBot="1">
      <c r="A558" s="43"/>
      <c r="B558" s="44"/>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c r="AN558" s="45"/>
      <c r="AO558" s="45"/>
      <c r="AP558" s="45"/>
      <c r="AQ558" s="45"/>
      <c r="AR558" s="45"/>
      <c r="AS558" s="45"/>
      <c r="AT558" s="45"/>
      <c r="AU558" s="45"/>
      <c r="AV558" s="45"/>
      <c r="AW558" s="45"/>
      <c r="AX558" s="46"/>
    </row>
    <row r="559" spans="1:113">
      <c r="B559" s="47"/>
    </row>
    <row r="560" spans="1:113" ht="15" thickBot="1">
      <c r="A560" s="37"/>
      <c r="B560" s="36" t="s">
        <v>238</v>
      </c>
      <c r="C560" s="34"/>
      <c r="D560" s="34"/>
      <c r="E560" s="34"/>
      <c r="F560" s="34"/>
      <c r="G560" s="34"/>
      <c r="H560" s="34"/>
      <c r="I560" s="34"/>
      <c r="J560" s="34"/>
      <c r="K560" s="34"/>
      <c r="L560" s="35"/>
      <c r="M560" s="35"/>
      <c r="N560" s="35"/>
      <c r="O560" s="35"/>
      <c r="P560" s="34"/>
      <c r="Q560" s="34"/>
      <c r="R560" s="34"/>
      <c r="S560" s="34"/>
      <c r="T560" s="34"/>
      <c r="U560" s="34"/>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c r="AR560" s="36"/>
      <c r="AS560" s="36"/>
      <c r="AT560" s="36"/>
      <c r="AU560" s="36"/>
      <c r="AV560" s="36"/>
      <c r="AW560" s="36"/>
      <c r="AX560" s="36"/>
      <c r="DI560" s="26"/>
    </row>
    <row r="561" spans="1:251" ht="14.25">
      <c r="A561" s="34"/>
      <c r="B561" s="38"/>
      <c r="C561" s="33"/>
      <c r="D561" s="33"/>
      <c r="E561" s="33"/>
      <c r="F561" s="33"/>
      <c r="G561" s="33"/>
      <c r="H561" s="33"/>
      <c r="I561" s="33"/>
      <c r="J561" s="33"/>
      <c r="K561" s="33"/>
      <c r="L561" s="39"/>
      <c r="M561" s="39"/>
      <c r="N561" s="39"/>
      <c r="O561" s="39"/>
      <c r="P561" s="33"/>
      <c r="Q561" s="33"/>
      <c r="R561" s="33"/>
      <c r="S561" s="33"/>
      <c r="T561" s="33"/>
      <c r="U561" s="33"/>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1"/>
    </row>
    <row r="562" spans="1:251" ht="12" customHeight="1">
      <c r="A562" s="34"/>
      <c r="B562" s="116" t="s">
        <v>320</v>
      </c>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c r="AB562" s="117"/>
      <c r="AC562" s="117"/>
      <c r="AD562" s="117"/>
      <c r="AE562" s="117"/>
      <c r="AF562" s="117"/>
      <c r="AG562" s="117"/>
      <c r="AH562" s="117"/>
      <c r="AI562" s="117"/>
      <c r="AJ562" s="117"/>
      <c r="AK562" s="117"/>
      <c r="AL562" s="117"/>
      <c r="AM562" s="117"/>
      <c r="AN562" s="117"/>
      <c r="AO562" s="117"/>
      <c r="AP562" s="117"/>
      <c r="AQ562" s="117"/>
      <c r="AR562" s="117"/>
      <c r="AS562" s="117"/>
      <c r="AT562" s="117"/>
      <c r="AU562" s="117"/>
      <c r="AV562" s="117"/>
      <c r="AW562" s="117"/>
      <c r="AX562" s="118"/>
    </row>
    <row r="563" spans="1:251" ht="12" customHeight="1">
      <c r="A563" s="34"/>
      <c r="B563" s="116"/>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c r="AB563" s="117"/>
      <c r="AC563" s="117"/>
      <c r="AD563" s="117"/>
      <c r="AE563" s="117"/>
      <c r="AF563" s="117"/>
      <c r="AG563" s="117"/>
      <c r="AH563" s="117"/>
      <c r="AI563" s="117"/>
      <c r="AJ563" s="117"/>
      <c r="AK563" s="117"/>
      <c r="AL563" s="117"/>
      <c r="AM563" s="117"/>
      <c r="AN563" s="117"/>
      <c r="AO563" s="117"/>
      <c r="AP563" s="117"/>
      <c r="AQ563" s="117"/>
      <c r="AR563" s="117"/>
      <c r="AS563" s="117"/>
      <c r="AT563" s="117"/>
      <c r="AU563" s="117"/>
      <c r="AV563" s="117"/>
      <c r="AW563" s="117"/>
      <c r="AX563" s="118"/>
    </row>
    <row r="564" spans="1:251" ht="12" customHeight="1">
      <c r="A564" s="34"/>
      <c r="B564" s="116"/>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c r="AB564" s="117"/>
      <c r="AC564" s="117"/>
      <c r="AD564" s="117"/>
      <c r="AE564" s="117"/>
      <c r="AF564" s="117"/>
      <c r="AG564" s="117"/>
      <c r="AH564" s="117"/>
      <c r="AI564" s="117"/>
      <c r="AJ564" s="117"/>
      <c r="AK564" s="117"/>
      <c r="AL564" s="117"/>
      <c r="AM564" s="117"/>
      <c r="AN564" s="117"/>
      <c r="AO564" s="117"/>
      <c r="AP564" s="117"/>
      <c r="AQ564" s="117"/>
      <c r="AR564" s="117"/>
      <c r="AS564" s="117"/>
      <c r="AT564" s="117"/>
      <c r="AU564" s="117"/>
      <c r="AV564" s="117"/>
      <c r="AW564" s="117"/>
      <c r="AX564" s="118"/>
      <c r="BC564" s="42"/>
    </row>
    <row r="565" spans="1:251" ht="12" customHeight="1">
      <c r="A565" s="34"/>
      <c r="B565" s="116"/>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c r="AB565" s="117"/>
      <c r="AC565" s="117"/>
      <c r="AD565" s="117"/>
      <c r="AE565" s="117"/>
      <c r="AF565" s="117"/>
      <c r="AG565" s="117"/>
      <c r="AH565" s="117"/>
      <c r="AI565" s="117"/>
      <c r="AJ565" s="117"/>
      <c r="AK565" s="117"/>
      <c r="AL565" s="117"/>
      <c r="AM565" s="117"/>
      <c r="AN565" s="117"/>
      <c r="AO565" s="117"/>
      <c r="AP565" s="117"/>
      <c r="AQ565" s="117"/>
      <c r="AR565" s="117"/>
      <c r="AS565" s="117"/>
      <c r="AT565" s="117"/>
      <c r="AU565" s="117"/>
      <c r="AV565" s="117"/>
      <c r="AW565" s="117"/>
      <c r="AX565" s="118"/>
    </row>
    <row r="566" spans="1:251" ht="12" customHeight="1">
      <c r="A566" s="34"/>
      <c r="B566" s="116"/>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c r="AB566" s="117"/>
      <c r="AC566" s="117"/>
      <c r="AD566" s="117"/>
      <c r="AE566" s="117"/>
      <c r="AF566" s="117"/>
      <c r="AG566" s="117"/>
      <c r="AH566" s="117"/>
      <c r="AI566" s="117"/>
      <c r="AJ566" s="117"/>
      <c r="AK566" s="117"/>
      <c r="AL566" s="117"/>
      <c r="AM566" s="117"/>
      <c r="AN566" s="117"/>
      <c r="AO566" s="117"/>
      <c r="AP566" s="117"/>
      <c r="AQ566" s="117"/>
      <c r="AR566" s="117"/>
      <c r="AS566" s="117"/>
      <c r="AT566" s="117"/>
      <c r="AU566" s="117"/>
      <c r="AV566" s="117"/>
      <c r="AW566" s="117"/>
      <c r="AX566" s="118"/>
    </row>
    <row r="567" spans="1:251" ht="12" customHeight="1">
      <c r="A567" s="34"/>
      <c r="B567" s="116"/>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c r="AB567" s="117"/>
      <c r="AC567" s="117"/>
      <c r="AD567" s="117"/>
      <c r="AE567" s="117"/>
      <c r="AF567" s="117"/>
      <c r="AG567" s="117"/>
      <c r="AH567" s="117"/>
      <c r="AI567" s="117"/>
      <c r="AJ567" s="117"/>
      <c r="AK567" s="117"/>
      <c r="AL567" s="117"/>
      <c r="AM567" s="117"/>
      <c r="AN567" s="117"/>
      <c r="AO567" s="117"/>
      <c r="AP567" s="117"/>
      <c r="AQ567" s="117"/>
      <c r="AR567" s="117"/>
      <c r="AS567" s="117"/>
      <c r="AT567" s="117"/>
      <c r="AU567" s="117"/>
      <c r="AV567" s="117"/>
      <c r="AW567" s="117"/>
      <c r="AX567" s="118"/>
    </row>
    <row r="568" spans="1:251" ht="15" thickBot="1">
      <c r="A568" s="43"/>
      <c r="B568" s="44"/>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c r="AN568" s="45"/>
      <c r="AO568" s="45"/>
      <c r="AP568" s="45"/>
      <c r="AQ568" s="45"/>
      <c r="AR568" s="45"/>
      <c r="AS568" s="45"/>
      <c r="AT568" s="45"/>
      <c r="AU568" s="45"/>
      <c r="AV568" s="45"/>
      <c r="AW568" s="45"/>
      <c r="AX568" s="46"/>
    </row>
    <row r="569" spans="1:251">
      <c r="B569" s="47"/>
    </row>
    <row r="570" spans="1:251" ht="14.25">
      <c r="B570" s="36" t="s">
        <v>240</v>
      </c>
      <c r="C570" s="34"/>
      <c r="D570" s="34"/>
      <c r="E570" s="34"/>
      <c r="F570" s="34"/>
      <c r="G570" s="34"/>
      <c r="H570" s="34"/>
      <c r="I570" s="34"/>
      <c r="J570" s="34"/>
      <c r="K570" s="34"/>
      <c r="L570" s="35"/>
      <c r="M570" s="35"/>
      <c r="N570" s="35"/>
      <c r="O570" s="35"/>
      <c r="P570" s="34"/>
      <c r="Q570" s="34"/>
      <c r="R570" s="34"/>
      <c r="S570" s="34"/>
      <c r="T570" s="34"/>
      <c r="U570" s="34"/>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c r="AR570" s="36"/>
      <c r="AS570" s="36"/>
      <c r="AT570" s="36"/>
      <c r="AU570" s="36"/>
      <c r="AV570" s="36"/>
      <c r="AW570" s="36"/>
      <c r="AX570" s="36"/>
    </row>
    <row r="571" spans="1:251" ht="15" thickBot="1">
      <c r="B571" s="34"/>
      <c r="C571" s="34"/>
      <c r="D571" s="34"/>
      <c r="E571" s="34"/>
      <c r="F571" s="34"/>
      <c r="G571" s="34"/>
      <c r="H571" s="34"/>
      <c r="I571" s="34"/>
      <c r="J571" s="34"/>
      <c r="K571" s="34"/>
      <c r="L571" s="35"/>
      <c r="M571" s="35"/>
      <c r="N571" s="35"/>
      <c r="O571" s="35"/>
      <c r="P571" s="34"/>
      <c r="Q571" s="34"/>
      <c r="R571" s="34"/>
      <c r="S571" s="34"/>
      <c r="T571" s="34"/>
      <c r="U571" s="34"/>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c r="AR571" s="36"/>
      <c r="AS571" s="36"/>
      <c r="AT571" s="36"/>
      <c r="AU571" s="36"/>
      <c r="AV571" s="36"/>
      <c r="AW571" s="36"/>
      <c r="AX571" s="48" t="s">
        <v>241</v>
      </c>
    </row>
    <row r="572" spans="1:251" s="42" customFormat="1" ht="13.5" customHeight="1">
      <c r="A572" s="34"/>
      <c r="B572" s="119" t="s">
        <v>242</v>
      </c>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1"/>
      <c r="AA572" s="125" t="s">
        <v>1062</v>
      </c>
      <c r="AB572" s="120"/>
      <c r="AC572" s="120"/>
      <c r="AD572" s="120"/>
      <c r="AE572" s="120"/>
      <c r="AF572" s="120"/>
      <c r="AG572" s="120"/>
      <c r="AH572" s="120"/>
      <c r="AI572" s="121"/>
      <c r="AJ572" s="125" t="s">
        <v>1063</v>
      </c>
      <c r="AK572" s="120"/>
      <c r="AL572" s="120"/>
      <c r="AM572" s="120"/>
      <c r="AN572" s="120"/>
      <c r="AO572" s="120"/>
      <c r="AP572" s="120"/>
      <c r="AQ572" s="120"/>
      <c r="AR572" s="121"/>
      <c r="AS572" s="125" t="s">
        <v>243</v>
      </c>
      <c r="AT572" s="120"/>
      <c r="AU572" s="120"/>
      <c r="AV572" s="120"/>
      <c r="AW572" s="120"/>
      <c r="AX572" s="127"/>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29"/>
      <c r="CA572" s="29"/>
      <c r="CB572" s="29"/>
      <c r="CC572" s="29"/>
      <c r="CD572" s="29"/>
      <c r="CE572" s="29"/>
      <c r="CF572" s="29"/>
      <c r="CG572" s="29"/>
      <c r="CH572" s="29"/>
      <c r="CI572" s="29"/>
      <c r="CJ572" s="29"/>
      <c r="CK572" s="29"/>
      <c r="CL572" s="29"/>
      <c r="CM572" s="29"/>
      <c r="CN572" s="29"/>
      <c r="CO572" s="29"/>
      <c r="CP572" s="29"/>
      <c r="CQ572" s="29"/>
      <c r="CR572" s="29"/>
      <c r="CS572" s="29"/>
      <c r="CT572" s="29"/>
      <c r="CU572" s="29"/>
      <c r="CV572" s="29"/>
      <c r="CW572" s="29"/>
      <c r="CX572" s="29"/>
      <c r="CY572" s="29"/>
      <c r="CZ572" s="29"/>
      <c r="DA572" s="29"/>
      <c r="DB572" s="29"/>
      <c r="DC572" s="29"/>
      <c r="DD572" s="29"/>
      <c r="DE572" s="29"/>
      <c r="DF572" s="29"/>
      <c r="DG572" s="29"/>
      <c r="DH572" s="29"/>
      <c r="DI572" s="29"/>
      <c r="DJ572" s="29"/>
      <c r="DK572" s="29"/>
      <c r="DL572" s="29"/>
      <c r="DM572" s="29"/>
      <c r="DN572" s="29"/>
      <c r="DO572" s="29"/>
      <c r="DP572" s="29"/>
      <c r="DQ572" s="29"/>
      <c r="DR572" s="29"/>
      <c r="DS572" s="29"/>
      <c r="DT572" s="29"/>
      <c r="DU572" s="29"/>
      <c r="DV572" s="29"/>
      <c r="DW572" s="29"/>
      <c r="DX572" s="29"/>
      <c r="DY572" s="29"/>
      <c r="DZ572" s="29"/>
      <c r="EA572" s="29"/>
      <c r="EB572" s="29"/>
      <c r="EC572" s="29"/>
      <c r="ED572" s="29"/>
      <c r="EE572" s="29"/>
      <c r="EF572" s="29"/>
      <c r="EG572" s="29"/>
      <c r="EH572" s="29"/>
      <c r="EI572" s="29"/>
      <c r="EJ572" s="29"/>
      <c r="EK572" s="29"/>
      <c r="EL572" s="29"/>
      <c r="EM572" s="29"/>
      <c r="EN572" s="29"/>
      <c r="EO572" s="29"/>
      <c r="EP572" s="29"/>
      <c r="EQ572" s="29"/>
      <c r="ER572" s="29"/>
      <c r="ES572" s="29"/>
      <c r="ET572" s="29"/>
      <c r="EU572" s="29"/>
      <c r="EV572" s="29"/>
      <c r="EW572" s="29"/>
      <c r="EX572" s="29"/>
      <c r="EY572" s="29"/>
      <c r="EZ572" s="29"/>
      <c r="FA572" s="29"/>
      <c r="FB572" s="29"/>
      <c r="FC572" s="29"/>
      <c r="FD572" s="29"/>
      <c r="FE572" s="29"/>
      <c r="FF572" s="29"/>
      <c r="FG572" s="29"/>
      <c r="FH572" s="29"/>
      <c r="FI572" s="29"/>
      <c r="FJ572" s="29"/>
      <c r="FK572" s="29"/>
      <c r="FL572" s="29"/>
      <c r="FM572" s="29"/>
      <c r="FN572" s="29"/>
      <c r="FO572" s="29"/>
      <c r="FP572" s="29"/>
      <c r="FQ572" s="29"/>
      <c r="FR572" s="29"/>
      <c r="FS572" s="29"/>
      <c r="FT572" s="29"/>
      <c r="FU572" s="29"/>
      <c r="FV572" s="29"/>
      <c r="FW572" s="29"/>
      <c r="FX572" s="29"/>
      <c r="FY572" s="29"/>
      <c r="FZ572" s="29"/>
      <c r="GA572" s="29"/>
      <c r="GB572" s="29"/>
      <c r="GC572" s="29"/>
      <c r="GD572" s="29"/>
      <c r="GE572" s="29"/>
      <c r="GF572" s="29"/>
      <c r="GG572" s="29"/>
      <c r="GH572" s="29"/>
      <c r="GI572" s="29"/>
      <c r="GJ572" s="29"/>
      <c r="GK572" s="29"/>
      <c r="GL572" s="29"/>
      <c r="GM572" s="29"/>
      <c r="GN572" s="29"/>
      <c r="GO572" s="29"/>
      <c r="GP572" s="29"/>
      <c r="GQ572" s="29"/>
      <c r="GR572" s="29"/>
      <c r="GS572" s="29"/>
      <c r="GT572" s="29"/>
      <c r="GU572" s="29"/>
      <c r="GV572" s="29"/>
      <c r="GW572" s="29"/>
      <c r="GX572" s="29"/>
      <c r="GY572" s="29"/>
      <c r="GZ572" s="29"/>
      <c r="HA572" s="29"/>
      <c r="HB572" s="29"/>
      <c r="HC572" s="29"/>
      <c r="HD572" s="29"/>
      <c r="HE572" s="29"/>
      <c r="HF572" s="29"/>
      <c r="HG572" s="29"/>
      <c r="HH572" s="29"/>
      <c r="HI572" s="29"/>
      <c r="HJ572" s="29"/>
      <c r="HK572" s="29"/>
      <c r="HL572" s="29"/>
      <c r="HM572" s="29"/>
      <c r="HN572" s="29"/>
      <c r="HO572" s="29"/>
      <c r="HP572" s="29"/>
      <c r="HQ572" s="29"/>
      <c r="HR572" s="29"/>
      <c r="HS572" s="29"/>
      <c r="HT572" s="29"/>
      <c r="HU572" s="29"/>
      <c r="HV572" s="29"/>
      <c r="HW572" s="29"/>
      <c r="HX572" s="29"/>
      <c r="HY572" s="29"/>
      <c r="HZ572" s="29"/>
      <c r="IA572" s="29"/>
      <c r="IB572" s="29"/>
      <c r="IC572" s="29"/>
      <c r="ID572" s="29"/>
      <c r="IE572" s="29"/>
      <c r="IF572" s="29"/>
      <c r="IG572" s="29"/>
      <c r="IH572" s="29"/>
      <c r="II572" s="29"/>
      <c r="IJ572" s="29"/>
      <c r="IK572" s="29"/>
      <c r="IL572" s="29"/>
      <c r="IM572" s="29"/>
      <c r="IN572" s="29"/>
      <c r="IO572" s="29"/>
      <c r="IP572" s="29"/>
      <c r="IQ572" s="29"/>
    </row>
    <row r="573" spans="1:251" s="42" customFormat="1" ht="13.5">
      <c r="A573" s="34"/>
      <c r="B573" s="122"/>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4"/>
      <c r="AA573" s="126"/>
      <c r="AB573" s="123"/>
      <c r="AC573" s="123"/>
      <c r="AD573" s="123"/>
      <c r="AE573" s="123"/>
      <c r="AF573" s="123"/>
      <c r="AG573" s="123"/>
      <c r="AH573" s="123"/>
      <c r="AI573" s="124"/>
      <c r="AJ573" s="126"/>
      <c r="AK573" s="123"/>
      <c r="AL573" s="123"/>
      <c r="AM573" s="123"/>
      <c r="AN573" s="123"/>
      <c r="AO573" s="123"/>
      <c r="AP573" s="123"/>
      <c r="AQ573" s="123"/>
      <c r="AR573" s="124"/>
      <c r="AS573" s="126"/>
      <c r="AT573" s="123"/>
      <c r="AU573" s="123"/>
      <c r="AV573" s="123"/>
      <c r="AW573" s="123"/>
      <c r="AX573" s="128"/>
      <c r="AY573" s="29"/>
      <c r="AZ573" s="29"/>
      <c r="BA573" s="29"/>
      <c r="BB573" s="65"/>
      <c r="BC573" s="49"/>
      <c r="BE573" s="29"/>
      <c r="BF573" s="29"/>
      <c r="BG573" s="29"/>
      <c r="BH573" s="29"/>
      <c r="BI573" s="29"/>
      <c r="BJ573" s="29"/>
      <c r="BK573" s="29"/>
      <c r="BL573" s="29"/>
      <c r="BM573" s="29"/>
      <c r="BN573" s="29"/>
      <c r="BO573" s="29"/>
      <c r="BP573" s="29"/>
      <c r="BQ573" s="29"/>
      <c r="BR573" s="29"/>
      <c r="BS573" s="29"/>
      <c r="BT573" s="29"/>
      <c r="BU573" s="29"/>
      <c r="BV573" s="29"/>
      <c r="BW573" s="29"/>
      <c r="BX573" s="29"/>
      <c r="BY573" s="29"/>
      <c r="BZ573" s="29"/>
      <c r="CA573" s="29"/>
      <c r="CB573" s="29"/>
      <c r="CC573" s="29"/>
      <c r="CD573" s="29"/>
      <c r="CE573" s="29"/>
      <c r="CF573" s="29"/>
      <c r="CG573" s="29"/>
      <c r="CH573" s="29"/>
      <c r="CI573" s="29"/>
      <c r="CJ573" s="29"/>
      <c r="CK573" s="29"/>
      <c r="CL573" s="29"/>
      <c r="CM573" s="29"/>
      <c r="CN573" s="29"/>
      <c r="CO573" s="29"/>
      <c r="CP573" s="29"/>
      <c r="CQ573" s="29"/>
      <c r="CR573" s="29"/>
      <c r="CS573" s="29"/>
      <c r="CT573" s="29"/>
      <c r="CU573" s="29"/>
      <c r="CV573" s="29"/>
      <c r="CW573" s="29"/>
      <c r="CX573" s="29"/>
      <c r="CY573" s="29"/>
      <c r="CZ573" s="29"/>
      <c r="DA573" s="29"/>
      <c r="DB573" s="29"/>
      <c r="DC573" s="29"/>
      <c r="DD573" s="29"/>
      <c r="DE573" s="29"/>
      <c r="DF573" s="29"/>
      <c r="DG573" s="29"/>
      <c r="DH573" s="29"/>
      <c r="DI573" s="29"/>
      <c r="DJ573" s="29"/>
      <c r="DK573" s="29"/>
      <c r="DL573" s="29"/>
      <c r="DM573" s="29"/>
      <c r="DN573" s="29"/>
      <c r="DO573" s="29"/>
      <c r="DP573" s="29"/>
      <c r="DQ573" s="29"/>
      <c r="DR573" s="29"/>
      <c r="DS573" s="29"/>
      <c r="DT573" s="29"/>
      <c r="DU573" s="29"/>
      <c r="DV573" s="29"/>
      <c r="DW573" s="29"/>
      <c r="DX573" s="29"/>
      <c r="DY573" s="29"/>
      <c r="DZ573" s="29"/>
      <c r="EA573" s="29"/>
      <c r="EB573" s="29"/>
      <c r="EC573" s="29"/>
      <c r="ED573" s="29"/>
      <c r="EE573" s="29"/>
      <c r="EF573" s="29"/>
      <c r="EG573" s="29"/>
      <c r="EH573" s="29"/>
      <c r="EI573" s="29"/>
      <c r="EJ573" s="29"/>
      <c r="EK573" s="29"/>
      <c r="EL573" s="29"/>
      <c r="EM573" s="29"/>
      <c r="EN573" s="29"/>
      <c r="EO573" s="29"/>
      <c r="EP573" s="29"/>
      <c r="EQ573" s="29"/>
      <c r="ER573" s="29"/>
      <c r="ES573" s="29"/>
      <c r="ET573" s="29"/>
      <c r="EU573" s="29"/>
      <c r="EV573" s="29"/>
      <c r="EW573" s="29"/>
      <c r="EX573" s="29"/>
      <c r="EY573" s="29"/>
      <c r="EZ573" s="29"/>
      <c r="FA573" s="29"/>
      <c r="FB573" s="29"/>
      <c r="FC573" s="29"/>
      <c r="FD573" s="29"/>
      <c r="FE573" s="29"/>
      <c r="FF573" s="29"/>
      <c r="FG573" s="29"/>
      <c r="FH573" s="29"/>
      <c r="FI573" s="29"/>
      <c r="FJ573" s="29"/>
      <c r="FK573" s="29"/>
      <c r="FL573" s="29"/>
      <c r="FM573" s="29"/>
      <c r="FN573" s="29"/>
      <c r="FO573" s="29"/>
      <c r="FP573" s="29"/>
      <c r="FQ573" s="29"/>
      <c r="FR573" s="29"/>
      <c r="FS573" s="29"/>
      <c r="FT573" s="29"/>
      <c r="FU573" s="29"/>
      <c r="FV573" s="29"/>
      <c r="FW573" s="29"/>
      <c r="FX573" s="29"/>
      <c r="FY573" s="29"/>
      <c r="FZ573" s="29"/>
      <c r="GA573" s="29"/>
      <c r="GB573" s="29"/>
      <c r="GC573" s="29"/>
      <c r="GD573" s="29"/>
      <c r="GE573" s="29"/>
      <c r="GF573" s="29"/>
      <c r="GG573" s="29"/>
      <c r="GH573" s="29"/>
      <c r="GI573" s="29"/>
      <c r="GJ573" s="29"/>
      <c r="GK573" s="29"/>
      <c r="GL573" s="29"/>
      <c r="GM573" s="29"/>
      <c r="GN573" s="29"/>
      <c r="GO573" s="29"/>
      <c r="GP573" s="29"/>
      <c r="GQ573" s="29"/>
      <c r="GR573" s="29"/>
      <c r="GS573" s="29"/>
      <c r="GT573" s="29"/>
      <c r="GU573" s="29"/>
      <c r="GV573" s="29"/>
      <c r="GW573" s="29"/>
      <c r="GX573" s="29"/>
      <c r="GY573" s="29"/>
      <c r="GZ573" s="29"/>
      <c r="HA573" s="29"/>
      <c r="HB573" s="29"/>
      <c r="HC573" s="29"/>
      <c r="HD573" s="29"/>
      <c r="HE573" s="29"/>
      <c r="HF573" s="29"/>
      <c r="HG573" s="29"/>
      <c r="HH573" s="29"/>
      <c r="HI573" s="29"/>
      <c r="HJ573" s="29"/>
      <c r="HK573" s="29"/>
      <c r="HL573" s="29"/>
      <c r="HM573" s="29"/>
      <c r="HN573" s="29"/>
      <c r="HO573" s="29"/>
      <c r="HP573" s="29"/>
      <c r="HQ573" s="29"/>
      <c r="HR573" s="29"/>
      <c r="HS573" s="29"/>
      <c r="HT573" s="29"/>
      <c r="HU573" s="29"/>
      <c r="HV573" s="29"/>
      <c r="HW573" s="29"/>
      <c r="HX573" s="29"/>
      <c r="HY573" s="29"/>
      <c r="HZ573" s="29"/>
      <c r="IA573" s="29"/>
      <c r="IB573" s="29"/>
      <c r="IC573" s="29"/>
      <c r="ID573" s="29"/>
      <c r="IE573" s="29"/>
      <c r="IF573" s="29"/>
      <c r="IG573" s="29"/>
      <c r="IH573" s="29"/>
      <c r="II573" s="29"/>
      <c r="IJ573" s="29"/>
      <c r="IK573" s="29"/>
      <c r="IL573" s="29"/>
      <c r="IM573" s="29"/>
      <c r="IN573" s="29"/>
      <c r="IO573" s="29"/>
      <c r="IP573" s="29"/>
      <c r="IQ573" s="29"/>
    </row>
    <row r="574" spans="1:251" s="42" customFormat="1" ht="18.75" customHeight="1">
      <c r="A574" s="34"/>
      <c r="B574" s="50"/>
      <c r="C574" s="129" t="s">
        <v>321</v>
      </c>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8"/>
      <c r="AA574" s="132">
        <v>80814</v>
      </c>
      <c r="AB574" s="133"/>
      <c r="AC574" s="133"/>
      <c r="AD574" s="133"/>
      <c r="AE574" s="133"/>
      <c r="AF574" s="133"/>
      <c r="AG574" s="133"/>
      <c r="AH574" s="133"/>
      <c r="AI574" s="134"/>
      <c r="AJ574" s="132">
        <v>89790</v>
      </c>
      <c r="AK574" s="133"/>
      <c r="AL574" s="133"/>
      <c r="AM574" s="133"/>
      <c r="AN574" s="133"/>
      <c r="AO574" s="133"/>
      <c r="AP574" s="133"/>
      <c r="AQ574" s="133"/>
      <c r="AR574" s="134"/>
      <c r="AS574" s="135"/>
      <c r="AT574" s="136"/>
      <c r="AU574" s="136"/>
      <c r="AV574" s="136"/>
      <c r="AW574" s="136"/>
      <c r="AX574" s="137"/>
      <c r="AY574" s="29"/>
      <c r="AZ574" s="29"/>
      <c r="BA574" s="29"/>
      <c r="BB574" s="29"/>
      <c r="BC574" s="29"/>
      <c r="BD574" s="29"/>
      <c r="BE574" s="29"/>
      <c r="BF574" s="29"/>
      <c r="BG574" s="29"/>
      <c r="BH574" s="29"/>
      <c r="BI574" s="29"/>
      <c r="BJ574" s="29"/>
      <c r="BK574" s="29"/>
      <c r="BL574" s="29"/>
      <c r="BM574" s="29"/>
      <c r="BN574" s="29"/>
      <c r="BO574" s="29"/>
      <c r="BP574" s="29"/>
      <c r="BQ574" s="29"/>
      <c r="BR574" s="29"/>
      <c r="BS574" s="29"/>
      <c r="BT574" s="29"/>
      <c r="BU574" s="29"/>
      <c r="BV574" s="29"/>
      <c r="BW574" s="29"/>
      <c r="BX574" s="29"/>
      <c r="BY574" s="29"/>
      <c r="BZ574" s="29"/>
      <c r="CA574" s="29"/>
      <c r="CB574" s="29"/>
      <c r="CC574" s="29"/>
      <c r="CD574" s="29"/>
      <c r="CE574" s="29"/>
      <c r="CF574" s="29"/>
      <c r="CG574" s="29"/>
      <c r="CH574" s="29"/>
      <c r="CI574" s="29"/>
      <c r="CJ574" s="29"/>
      <c r="CK574" s="29"/>
      <c r="CL574" s="29"/>
      <c r="CM574" s="29"/>
      <c r="CN574" s="29"/>
      <c r="CO574" s="29"/>
      <c r="CP574" s="29"/>
      <c r="CQ574" s="29"/>
      <c r="CR574" s="29"/>
      <c r="CS574" s="29"/>
      <c r="CT574" s="29"/>
      <c r="CU574" s="29"/>
      <c r="CV574" s="29"/>
      <c r="CW574" s="29"/>
      <c r="CX574" s="29"/>
      <c r="CY574" s="29"/>
      <c r="CZ574" s="29"/>
      <c r="DA574" s="29"/>
      <c r="DB574" s="29"/>
      <c r="DC574" s="29"/>
      <c r="DD574" s="29"/>
      <c r="DE574" s="29"/>
      <c r="DF574" s="29"/>
      <c r="DG574" s="29"/>
      <c r="DH574" s="29"/>
      <c r="DI574" s="29"/>
      <c r="DJ574" s="29"/>
      <c r="DK574" s="29"/>
      <c r="DL574" s="29"/>
      <c r="DM574" s="29"/>
      <c r="DN574" s="29"/>
      <c r="DO574" s="29"/>
      <c r="DP574" s="29"/>
      <c r="DQ574" s="29"/>
      <c r="DR574" s="29"/>
      <c r="DS574" s="29"/>
      <c r="DT574" s="29"/>
      <c r="DU574" s="29"/>
      <c r="DV574" s="29"/>
      <c r="DW574" s="29"/>
      <c r="DX574" s="29"/>
      <c r="DY574" s="29"/>
      <c r="DZ574" s="29"/>
      <c r="EA574" s="29"/>
      <c r="EB574" s="29"/>
      <c r="EC574" s="29"/>
      <c r="ED574" s="29"/>
      <c r="EE574" s="29"/>
      <c r="EF574" s="29"/>
      <c r="EG574" s="29"/>
      <c r="EH574" s="29"/>
      <c r="EI574" s="29"/>
      <c r="EJ574" s="29"/>
      <c r="EK574" s="29"/>
      <c r="EL574" s="29"/>
      <c r="EM574" s="29"/>
      <c r="EN574" s="29"/>
      <c r="EO574" s="29"/>
      <c r="EP574" s="29"/>
      <c r="EQ574" s="29"/>
      <c r="ER574" s="29"/>
      <c r="ES574" s="29"/>
      <c r="ET574" s="29"/>
      <c r="EU574" s="29"/>
      <c r="EV574" s="29"/>
      <c r="EW574" s="29"/>
      <c r="EX574" s="29"/>
      <c r="EY574" s="29"/>
      <c r="EZ574" s="29"/>
      <c r="FA574" s="29"/>
      <c r="FB574" s="29"/>
      <c r="FC574" s="29"/>
      <c r="FD574" s="29"/>
      <c r="FE574" s="29"/>
      <c r="FF574" s="29"/>
      <c r="FG574" s="29"/>
      <c r="FH574" s="29"/>
      <c r="FI574" s="29"/>
      <c r="FJ574" s="29"/>
      <c r="FK574" s="29"/>
      <c r="FL574" s="29"/>
      <c r="FM574" s="29"/>
      <c r="FN574" s="29"/>
      <c r="FO574" s="29"/>
      <c r="FP574" s="29"/>
      <c r="FQ574" s="29"/>
      <c r="FR574" s="29"/>
      <c r="FS574" s="29"/>
      <c r="FT574" s="29"/>
      <c r="FU574" s="29"/>
      <c r="FV574" s="29"/>
      <c r="FW574" s="29"/>
      <c r="FX574" s="29"/>
      <c r="FY574" s="29"/>
      <c r="FZ574" s="29"/>
      <c r="GA574" s="29"/>
      <c r="GB574" s="29"/>
      <c r="GC574" s="29"/>
      <c r="GD574" s="29"/>
      <c r="GE574" s="29"/>
      <c r="GF574" s="29"/>
      <c r="GG574" s="29"/>
      <c r="GH574" s="29"/>
      <c r="GI574" s="29"/>
      <c r="GJ574" s="29"/>
      <c r="GK574" s="29"/>
      <c r="GL574" s="29"/>
      <c r="GM574" s="29"/>
      <c r="GN574" s="29"/>
      <c r="GO574" s="29"/>
      <c r="GP574" s="29"/>
      <c r="GQ574" s="29"/>
      <c r="GR574" s="29"/>
      <c r="GS574" s="29"/>
      <c r="GT574" s="29"/>
      <c r="GU574" s="29"/>
      <c r="GV574" s="29"/>
      <c r="GW574" s="29"/>
      <c r="GX574" s="29"/>
      <c r="GY574" s="29"/>
      <c r="GZ574" s="29"/>
      <c r="HA574" s="29"/>
      <c r="HB574" s="29"/>
      <c r="HC574" s="29"/>
      <c r="HD574" s="29"/>
      <c r="HE574" s="29"/>
      <c r="HF574" s="29"/>
      <c r="HG574" s="29"/>
      <c r="HH574" s="29"/>
      <c r="HI574" s="29"/>
      <c r="HJ574" s="29"/>
      <c r="HK574" s="29"/>
      <c r="HL574" s="29"/>
      <c r="HM574" s="29"/>
      <c r="HN574" s="29"/>
      <c r="HO574" s="29"/>
      <c r="HP574" s="29"/>
      <c r="HQ574" s="29"/>
      <c r="HR574" s="29"/>
      <c r="HS574" s="29"/>
      <c r="HT574" s="29"/>
      <c r="HU574" s="29"/>
      <c r="HV574" s="29"/>
      <c r="HW574" s="29"/>
      <c r="HX574" s="29"/>
      <c r="HY574" s="29"/>
      <c r="HZ574" s="29"/>
      <c r="IA574" s="29"/>
      <c r="IB574" s="29"/>
      <c r="IC574" s="29"/>
      <c r="ID574" s="29"/>
      <c r="IE574" s="29"/>
      <c r="IF574" s="29"/>
      <c r="IG574" s="29"/>
      <c r="IH574" s="29"/>
      <c r="II574" s="29"/>
      <c r="IJ574" s="29"/>
      <c r="IK574" s="29"/>
      <c r="IL574" s="29"/>
      <c r="IM574" s="29"/>
      <c r="IN574" s="29"/>
      <c r="IO574" s="29"/>
      <c r="IP574" s="29"/>
      <c r="IQ574" s="29"/>
    </row>
    <row r="575" spans="1:251" s="42" customFormat="1" ht="18.75" customHeight="1" thickBot="1">
      <c r="A575" s="43"/>
      <c r="B575" s="138" t="s">
        <v>244</v>
      </c>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40"/>
      <c r="AA575" s="141">
        <f>SUM($AA$574:$AA$574)</f>
        <v>80814</v>
      </c>
      <c r="AB575" s="142"/>
      <c r="AC575" s="142"/>
      <c r="AD575" s="142"/>
      <c r="AE575" s="142"/>
      <c r="AF575" s="142"/>
      <c r="AG575" s="142"/>
      <c r="AH575" s="142"/>
      <c r="AI575" s="143"/>
      <c r="AJ575" s="141">
        <f>SUM($AJ$574:$AJ$574)</f>
        <v>89790</v>
      </c>
      <c r="AK575" s="142"/>
      <c r="AL575" s="142"/>
      <c r="AM575" s="142"/>
      <c r="AN575" s="142"/>
      <c r="AO575" s="142"/>
      <c r="AP575" s="142"/>
      <c r="AQ575" s="142"/>
      <c r="AR575" s="143"/>
      <c r="AS575" s="144"/>
      <c r="AT575" s="145"/>
      <c r="AU575" s="145"/>
      <c r="AV575" s="145"/>
      <c r="AW575" s="145"/>
      <c r="AX575" s="146"/>
      <c r="AY575" s="29"/>
      <c r="AZ575" s="29"/>
      <c r="BA575" s="29"/>
      <c r="BB575" s="29"/>
      <c r="BC575" s="29"/>
      <c r="BD575" s="29"/>
      <c r="BE575" s="29"/>
      <c r="BF575" s="29"/>
      <c r="BG575" s="29"/>
      <c r="BH575" s="29"/>
      <c r="BI575" s="29"/>
      <c r="BJ575" s="29"/>
      <c r="BK575" s="29"/>
      <c r="BL575" s="29"/>
      <c r="BM575" s="29"/>
      <c r="BN575" s="29"/>
      <c r="BO575" s="29"/>
      <c r="BP575" s="29"/>
      <c r="BQ575" s="29"/>
      <c r="BR575" s="29"/>
      <c r="BS575" s="29"/>
      <c r="BT575" s="29"/>
      <c r="BU575" s="29"/>
      <c r="BV575" s="29"/>
      <c r="BW575" s="29"/>
      <c r="BX575" s="29"/>
      <c r="BY575" s="29"/>
      <c r="BZ575" s="29"/>
      <c r="CA575" s="29"/>
      <c r="CB575" s="29"/>
      <c r="CC575" s="29"/>
      <c r="CD575" s="29"/>
      <c r="CE575" s="29"/>
      <c r="CF575" s="29"/>
      <c r="CG575" s="29"/>
      <c r="CH575" s="29"/>
      <c r="CI575" s="29"/>
      <c r="CJ575" s="29"/>
      <c r="CK575" s="29"/>
      <c r="CL575" s="29"/>
      <c r="CM575" s="29"/>
      <c r="CN575" s="29"/>
      <c r="CO575" s="29"/>
      <c r="CP575" s="29"/>
      <c r="CQ575" s="29"/>
      <c r="CR575" s="29"/>
      <c r="CS575" s="29"/>
      <c r="CT575" s="29"/>
      <c r="CU575" s="29"/>
      <c r="CV575" s="29"/>
      <c r="CW575" s="29"/>
      <c r="CX575" s="29"/>
      <c r="CY575" s="29"/>
      <c r="CZ575" s="29"/>
      <c r="DA575" s="29"/>
      <c r="DB575" s="29"/>
      <c r="DC575" s="29"/>
      <c r="DD575" s="29"/>
      <c r="DE575" s="29"/>
      <c r="DF575" s="29"/>
      <c r="DG575" s="29"/>
      <c r="DH575" s="29"/>
      <c r="DI575" s="29"/>
      <c r="DJ575" s="29"/>
      <c r="DK575" s="29"/>
      <c r="DL575" s="29"/>
      <c r="DM575" s="29"/>
      <c r="DN575" s="29"/>
      <c r="DO575" s="29"/>
      <c r="DP575" s="29"/>
      <c r="DQ575" s="29"/>
      <c r="DR575" s="29"/>
      <c r="DS575" s="29"/>
      <c r="DT575" s="29"/>
      <c r="DU575" s="29"/>
      <c r="DV575" s="29"/>
      <c r="DW575" s="29"/>
      <c r="DX575" s="29"/>
      <c r="DY575" s="29"/>
      <c r="DZ575" s="29"/>
      <c r="EA575" s="29"/>
      <c r="EB575" s="29"/>
      <c r="EC575" s="29"/>
      <c r="ED575" s="29"/>
      <c r="EE575" s="29"/>
      <c r="EF575" s="29"/>
      <c r="EG575" s="29"/>
      <c r="EH575" s="29"/>
      <c r="EI575" s="29"/>
      <c r="EJ575" s="29"/>
      <c r="EK575" s="29"/>
      <c r="EL575" s="29"/>
      <c r="EM575" s="29"/>
      <c r="EN575" s="29"/>
      <c r="EO575" s="29"/>
      <c r="EP575" s="29"/>
      <c r="EQ575" s="29"/>
      <c r="ER575" s="29"/>
      <c r="ES575" s="29"/>
      <c r="ET575" s="29"/>
      <c r="EU575" s="29"/>
      <c r="EV575" s="29"/>
      <c r="EW575" s="29"/>
      <c r="EX575" s="29"/>
      <c r="EY575" s="29"/>
      <c r="EZ575" s="29"/>
      <c r="FA575" s="29"/>
      <c r="FB575" s="29"/>
      <c r="FC575" s="29"/>
      <c r="FD575" s="29"/>
      <c r="FE575" s="29"/>
      <c r="FF575" s="29"/>
      <c r="FG575" s="29"/>
      <c r="FH575" s="29"/>
      <c r="FI575" s="29"/>
      <c r="FJ575" s="29"/>
      <c r="FK575" s="29"/>
      <c r="FL575" s="29"/>
      <c r="FM575" s="29"/>
      <c r="FN575" s="29"/>
      <c r="FO575" s="29"/>
      <c r="FP575" s="29"/>
      <c r="FQ575" s="29"/>
      <c r="FR575" s="29"/>
      <c r="FS575" s="29"/>
      <c r="FT575" s="29"/>
      <c r="FU575" s="29"/>
      <c r="FV575" s="29"/>
      <c r="FW575" s="29"/>
      <c r="FX575" s="29"/>
      <c r="FY575" s="29"/>
      <c r="FZ575" s="29"/>
      <c r="GA575" s="29"/>
      <c r="GB575" s="29"/>
      <c r="GC575" s="29"/>
      <c r="GD575" s="29"/>
      <c r="GE575" s="29"/>
      <c r="GF575" s="29"/>
      <c r="GG575" s="29"/>
      <c r="GH575" s="29"/>
      <c r="GI575" s="29"/>
      <c r="GJ575" s="29"/>
      <c r="GK575" s="29"/>
      <c r="GL575" s="29"/>
      <c r="GM575" s="29"/>
      <c r="GN575" s="29"/>
      <c r="GO575" s="29"/>
      <c r="GP575" s="29"/>
      <c r="GQ575" s="29"/>
      <c r="GR575" s="29"/>
      <c r="GS575" s="29"/>
      <c r="GT575" s="29"/>
      <c r="GU575" s="29"/>
      <c r="GV575" s="29"/>
      <c r="GW575" s="29"/>
      <c r="GX575" s="29"/>
      <c r="GY575" s="29"/>
      <c r="GZ575" s="29"/>
      <c r="HA575" s="29"/>
      <c r="HB575" s="29"/>
      <c r="HC575" s="29"/>
      <c r="HD575" s="29"/>
      <c r="HE575" s="29"/>
      <c r="HF575" s="29"/>
      <c r="HG575" s="29"/>
      <c r="HH575" s="29"/>
      <c r="HI575" s="29"/>
      <c r="HJ575" s="29"/>
      <c r="HK575" s="29"/>
      <c r="HL575" s="29"/>
      <c r="HM575" s="29"/>
      <c r="HN575" s="29"/>
      <c r="HO575" s="29"/>
      <c r="HP575" s="29"/>
      <c r="HQ575" s="29"/>
      <c r="HR575" s="29"/>
      <c r="HS575" s="29"/>
      <c r="HT575" s="29"/>
      <c r="HU575" s="29"/>
      <c r="HV575" s="29"/>
      <c r="HW575" s="29"/>
      <c r="HX575" s="29"/>
      <c r="HY575" s="29"/>
      <c r="HZ575" s="29"/>
      <c r="IA575" s="29"/>
      <c r="IB575" s="29"/>
      <c r="IC575" s="29"/>
      <c r="ID575" s="29"/>
      <c r="IE575" s="29"/>
      <c r="IF575" s="29"/>
      <c r="IG575" s="29"/>
      <c r="IH575" s="29"/>
      <c r="II575" s="29"/>
      <c r="IJ575" s="29"/>
      <c r="IK575" s="29"/>
      <c r="IL575" s="29"/>
      <c r="IM575" s="29"/>
      <c r="IN575" s="29"/>
      <c r="IO575" s="29"/>
      <c r="IP575" s="29"/>
      <c r="IQ575" s="29"/>
    </row>
    <row r="577" spans="1:113" ht="18.75">
      <c r="A577" s="28" t="s">
        <v>234</v>
      </c>
      <c r="AW577" s="30"/>
      <c r="AX577" s="31"/>
      <c r="AY577" s="30"/>
    </row>
    <row r="579" spans="1:113" ht="18.75">
      <c r="B579" s="109" t="s">
        <v>0</v>
      </c>
      <c r="C579" s="150"/>
      <c r="D579" s="150"/>
      <c r="E579" s="150"/>
      <c r="F579" s="150"/>
      <c r="G579" s="150"/>
      <c r="H579" s="150"/>
      <c r="I579" s="150"/>
      <c r="J579" s="150"/>
      <c r="K579" s="150"/>
      <c r="L579" s="150"/>
      <c r="M579" s="150"/>
      <c r="N579" s="150"/>
      <c r="O579" s="150"/>
      <c r="P579" s="150"/>
      <c r="Q579" s="150"/>
      <c r="R579" s="150"/>
      <c r="S579" s="150"/>
      <c r="T579" s="150"/>
      <c r="U579" s="150"/>
      <c r="V579" s="150"/>
      <c r="W579" s="150"/>
      <c r="X579" s="150"/>
      <c r="Y579" s="150"/>
      <c r="Z579" s="150"/>
      <c r="AA579" s="150"/>
      <c r="AB579" s="150"/>
      <c r="AC579" s="150"/>
      <c r="AD579" s="150"/>
      <c r="AE579" s="150"/>
      <c r="AF579" s="150"/>
      <c r="AG579" s="150"/>
      <c r="AH579" s="150"/>
      <c r="AI579" s="150"/>
      <c r="AJ579" s="150"/>
      <c r="AK579" s="150"/>
      <c r="AL579" s="150"/>
      <c r="AM579" s="150"/>
      <c r="AN579" s="150"/>
      <c r="AO579" s="150"/>
      <c r="AP579" s="150"/>
      <c r="AQ579" s="150"/>
      <c r="AR579" s="150"/>
      <c r="AS579" s="150"/>
      <c r="AT579" s="150"/>
      <c r="AU579" s="150"/>
      <c r="AV579" s="150"/>
      <c r="AW579" s="150"/>
      <c r="AX579" s="150"/>
    </row>
    <row r="580" spans="1:113">
      <c r="Z580" s="32"/>
      <c r="AD580" s="32"/>
      <c r="AE580" s="32"/>
      <c r="AF580" s="32"/>
      <c r="AG580" s="32"/>
      <c r="AH580" s="32"/>
      <c r="AI580" s="32"/>
      <c r="AO580" s="32"/>
    </row>
    <row r="581" spans="1:113" ht="13.5" thickBot="1">
      <c r="Z581" s="32"/>
      <c r="AD581" s="32"/>
      <c r="AE581" s="32"/>
      <c r="AF581" s="32"/>
      <c r="AG581" s="32"/>
      <c r="AH581" s="32"/>
      <c r="AI581" s="32"/>
      <c r="AO581" s="32"/>
      <c r="DI581" s="26"/>
    </row>
    <row r="582" spans="1:113" ht="24.75" customHeight="1" thickBot="1">
      <c r="B582" s="111" t="s">
        <v>235</v>
      </c>
      <c r="C582" s="112"/>
      <c r="D582" s="112"/>
      <c r="E582" s="112"/>
      <c r="F582" s="112"/>
      <c r="G582" s="112"/>
      <c r="H582" s="113" t="s">
        <v>322</v>
      </c>
      <c r="I582" s="114"/>
      <c r="J582" s="114"/>
      <c r="K582" s="114"/>
      <c r="L582" s="114"/>
      <c r="M582" s="114"/>
      <c r="N582" s="114"/>
      <c r="O582" s="114"/>
      <c r="P582" s="114"/>
      <c r="Q582" s="114"/>
      <c r="R582" s="114"/>
      <c r="S582" s="114"/>
      <c r="T582" s="114"/>
      <c r="U582" s="114"/>
      <c r="V582" s="114"/>
      <c r="W582" s="114"/>
      <c r="X582" s="114"/>
      <c r="Y582" s="114"/>
      <c r="Z582" s="114"/>
      <c r="AA582" s="114"/>
      <c r="AB582" s="114"/>
      <c r="AC582" s="114"/>
      <c r="AD582" s="114"/>
      <c r="AE582" s="114"/>
      <c r="AF582" s="114"/>
      <c r="AG582" s="114"/>
      <c r="AH582" s="114"/>
      <c r="AI582" s="114"/>
      <c r="AJ582" s="114"/>
      <c r="AK582" s="114"/>
      <c r="AL582" s="114"/>
      <c r="AM582" s="114"/>
      <c r="AN582" s="114"/>
      <c r="AO582" s="114"/>
      <c r="AP582" s="114"/>
      <c r="AQ582" s="114"/>
      <c r="AR582" s="114"/>
      <c r="AS582" s="114"/>
      <c r="AT582" s="114"/>
      <c r="AU582" s="114"/>
      <c r="AV582" s="114"/>
      <c r="AW582" s="114"/>
      <c r="AX582" s="115"/>
      <c r="DI582" s="26"/>
    </row>
    <row r="583" spans="1:113" ht="14.25">
      <c r="B583" s="33"/>
      <c r="C583" s="33"/>
      <c r="D583" s="33"/>
      <c r="E583" s="33"/>
      <c r="F583" s="33"/>
      <c r="G583" s="33"/>
      <c r="H583" s="34"/>
      <c r="I583" s="34"/>
      <c r="J583" s="34"/>
      <c r="K583" s="34"/>
      <c r="L583" s="35"/>
      <c r="M583" s="35"/>
      <c r="N583" s="35"/>
      <c r="O583" s="35"/>
      <c r="P583" s="34"/>
      <c r="Q583" s="34"/>
      <c r="R583" s="34"/>
      <c r="S583" s="34"/>
      <c r="T583" s="34"/>
      <c r="U583" s="34"/>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c r="AR583" s="36"/>
      <c r="AS583" s="36"/>
      <c r="AT583" s="36"/>
      <c r="AU583" s="36"/>
      <c r="AV583" s="36"/>
      <c r="AW583" s="36"/>
      <c r="AX583" s="36"/>
      <c r="DI583" s="26"/>
    </row>
    <row r="584" spans="1:113" ht="15" thickBot="1">
      <c r="A584" s="37"/>
      <c r="B584" s="36" t="s">
        <v>237</v>
      </c>
      <c r="C584" s="34"/>
      <c r="D584" s="34"/>
      <c r="E584" s="34"/>
      <c r="F584" s="34"/>
      <c r="G584" s="34"/>
      <c r="H584" s="34"/>
      <c r="I584" s="34"/>
      <c r="J584" s="34"/>
      <c r="K584" s="34"/>
      <c r="L584" s="35"/>
      <c r="M584" s="35"/>
      <c r="N584" s="35"/>
      <c r="O584" s="35"/>
      <c r="P584" s="34"/>
      <c r="Q584" s="34"/>
      <c r="R584" s="34"/>
      <c r="S584" s="34"/>
      <c r="T584" s="34"/>
      <c r="U584" s="34"/>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c r="AR584" s="36"/>
      <c r="AS584" s="36"/>
      <c r="AT584" s="36"/>
      <c r="AU584" s="36"/>
      <c r="AV584" s="36"/>
      <c r="AW584" s="36"/>
      <c r="AX584" s="36"/>
      <c r="DI584" s="26"/>
    </row>
    <row r="585" spans="1:113" ht="14.25">
      <c r="A585" s="34"/>
      <c r="B585" s="38"/>
      <c r="C585" s="33"/>
      <c r="D585" s="33"/>
      <c r="E585" s="33"/>
      <c r="F585" s="33"/>
      <c r="G585" s="33"/>
      <c r="H585" s="33"/>
      <c r="I585" s="33"/>
      <c r="J585" s="33"/>
      <c r="K585" s="33"/>
      <c r="L585" s="39"/>
      <c r="M585" s="39"/>
      <c r="N585" s="39"/>
      <c r="O585" s="39"/>
      <c r="P585" s="33"/>
      <c r="Q585" s="33"/>
      <c r="R585" s="33"/>
      <c r="S585" s="33"/>
      <c r="T585" s="33"/>
      <c r="U585" s="33"/>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1"/>
    </row>
    <row r="586" spans="1:113" ht="12" customHeight="1">
      <c r="A586" s="34"/>
      <c r="B586" s="116" t="s">
        <v>323</v>
      </c>
      <c r="C586" s="117"/>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c r="AB586" s="117"/>
      <c r="AC586" s="117"/>
      <c r="AD586" s="117"/>
      <c r="AE586" s="117"/>
      <c r="AF586" s="117"/>
      <c r="AG586" s="117"/>
      <c r="AH586" s="117"/>
      <c r="AI586" s="117"/>
      <c r="AJ586" s="117"/>
      <c r="AK586" s="117"/>
      <c r="AL586" s="117"/>
      <c r="AM586" s="117"/>
      <c r="AN586" s="117"/>
      <c r="AO586" s="117"/>
      <c r="AP586" s="117"/>
      <c r="AQ586" s="117"/>
      <c r="AR586" s="117"/>
      <c r="AS586" s="117"/>
      <c r="AT586" s="117"/>
      <c r="AU586" s="117"/>
      <c r="AV586" s="117"/>
      <c r="AW586" s="117"/>
      <c r="AX586" s="118"/>
    </row>
    <row r="587" spans="1:113" ht="12" customHeight="1">
      <c r="A587" s="34"/>
      <c r="B587" s="116"/>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c r="AB587" s="117"/>
      <c r="AC587" s="117"/>
      <c r="AD587" s="117"/>
      <c r="AE587" s="117"/>
      <c r="AF587" s="117"/>
      <c r="AG587" s="117"/>
      <c r="AH587" s="117"/>
      <c r="AI587" s="117"/>
      <c r="AJ587" s="117"/>
      <c r="AK587" s="117"/>
      <c r="AL587" s="117"/>
      <c r="AM587" s="117"/>
      <c r="AN587" s="117"/>
      <c r="AO587" s="117"/>
      <c r="AP587" s="117"/>
      <c r="AQ587" s="117"/>
      <c r="AR587" s="117"/>
      <c r="AS587" s="117"/>
      <c r="AT587" s="117"/>
      <c r="AU587" s="117"/>
      <c r="AV587" s="117"/>
      <c r="AW587" s="117"/>
      <c r="AX587" s="118"/>
      <c r="BC587" s="42"/>
    </row>
    <row r="588" spans="1:113" ht="12" customHeight="1">
      <c r="A588" s="34"/>
      <c r="B588" s="116"/>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c r="AB588" s="117"/>
      <c r="AC588" s="117"/>
      <c r="AD588" s="117"/>
      <c r="AE588" s="117"/>
      <c r="AF588" s="117"/>
      <c r="AG588" s="117"/>
      <c r="AH588" s="117"/>
      <c r="AI588" s="117"/>
      <c r="AJ588" s="117"/>
      <c r="AK588" s="117"/>
      <c r="AL588" s="117"/>
      <c r="AM588" s="117"/>
      <c r="AN588" s="117"/>
      <c r="AO588" s="117"/>
      <c r="AP588" s="117"/>
      <c r="AQ588" s="117"/>
      <c r="AR588" s="117"/>
      <c r="AS588" s="117"/>
      <c r="AT588" s="117"/>
      <c r="AU588" s="117"/>
      <c r="AV588" s="117"/>
      <c r="AW588" s="117"/>
      <c r="AX588" s="118"/>
    </row>
    <row r="589" spans="1:113" ht="12" customHeight="1">
      <c r="A589" s="34"/>
      <c r="B589" s="116"/>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c r="AB589" s="117"/>
      <c r="AC589" s="117"/>
      <c r="AD589" s="117"/>
      <c r="AE589" s="117"/>
      <c r="AF589" s="117"/>
      <c r="AG589" s="117"/>
      <c r="AH589" s="117"/>
      <c r="AI589" s="117"/>
      <c r="AJ589" s="117"/>
      <c r="AK589" s="117"/>
      <c r="AL589" s="117"/>
      <c r="AM589" s="117"/>
      <c r="AN589" s="117"/>
      <c r="AO589" s="117"/>
      <c r="AP589" s="117"/>
      <c r="AQ589" s="117"/>
      <c r="AR589" s="117"/>
      <c r="AS589" s="117"/>
      <c r="AT589" s="117"/>
      <c r="AU589" s="117"/>
      <c r="AV589" s="117"/>
      <c r="AW589" s="117"/>
      <c r="AX589" s="118"/>
    </row>
    <row r="590" spans="1:113" ht="12" customHeight="1">
      <c r="A590" s="34"/>
      <c r="B590" s="116"/>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c r="AB590" s="117"/>
      <c r="AC590" s="117"/>
      <c r="AD590" s="117"/>
      <c r="AE590" s="117"/>
      <c r="AF590" s="117"/>
      <c r="AG590" s="117"/>
      <c r="AH590" s="117"/>
      <c r="AI590" s="117"/>
      <c r="AJ590" s="117"/>
      <c r="AK590" s="117"/>
      <c r="AL590" s="117"/>
      <c r="AM590" s="117"/>
      <c r="AN590" s="117"/>
      <c r="AO590" s="117"/>
      <c r="AP590" s="117"/>
      <c r="AQ590" s="117"/>
      <c r="AR590" s="117"/>
      <c r="AS590" s="117"/>
      <c r="AT590" s="117"/>
      <c r="AU590" s="117"/>
      <c r="AV590" s="117"/>
      <c r="AW590" s="117"/>
      <c r="AX590" s="118"/>
    </row>
    <row r="591" spans="1:113" ht="15" thickBot="1">
      <c r="A591" s="43"/>
      <c r="B591" s="44"/>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c r="AN591" s="45"/>
      <c r="AO591" s="45"/>
      <c r="AP591" s="45"/>
      <c r="AQ591" s="45"/>
      <c r="AR591" s="45"/>
      <c r="AS591" s="45"/>
      <c r="AT591" s="45"/>
      <c r="AU591" s="45"/>
      <c r="AV591" s="45"/>
      <c r="AW591" s="45"/>
      <c r="AX591" s="46"/>
    </row>
    <row r="592" spans="1:113">
      <c r="B592" s="47"/>
    </row>
    <row r="593" spans="1:251" ht="15" thickBot="1">
      <c r="A593" s="37"/>
      <c r="B593" s="36" t="s">
        <v>238</v>
      </c>
      <c r="C593" s="34"/>
      <c r="D593" s="34"/>
      <c r="E593" s="34"/>
      <c r="F593" s="34"/>
      <c r="G593" s="34"/>
      <c r="H593" s="34"/>
      <c r="I593" s="34"/>
      <c r="J593" s="34"/>
      <c r="K593" s="34"/>
      <c r="L593" s="35"/>
      <c r="M593" s="35"/>
      <c r="N593" s="35"/>
      <c r="O593" s="35"/>
      <c r="P593" s="34"/>
      <c r="Q593" s="34"/>
      <c r="R593" s="34"/>
      <c r="S593" s="34"/>
      <c r="T593" s="34"/>
      <c r="U593" s="34"/>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c r="AR593" s="36"/>
      <c r="AS593" s="36"/>
      <c r="AT593" s="36"/>
      <c r="AU593" s="36"/>
      <c r="AV593" s="36"/>
      <c r="AW593" s="36"/>
      <c r="AX593" s="36"/>
      <c r="DI593" s="26"/>
    </row>
    <row r="594" spans="1:251" ht="14.25">
      <c r="A594" s="34"/>
      <c r="B594" s="38"/>
      <c r="C594" s="33"/>
      <c r="D594" s="33"/>
      <c r="E594" s="33"/>
      <c r="F594" s="33"/>
      <c r="G594" s="33"/>
      <c r="H594" s="33"/>
      <c r="I594" s="33"/>
      <c r="J594" s="33"/>
      <c r="K594" s="33"/>
      <c r="L594" s="39"/>
      <c r="M594" s="39"/>
      <c r="N594" s="39"/>
      <c r="O594" s="39"/>
      <c r="P594" s="33"/>
      <c r="Q594" s="33"/>
      <c r="R594" s="33"/>
      <c r="S594" s="33"/>
      <c r="T594" s="33"/>
      <c r="U594" s="33"/>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1"/>
    </row>
    <row r="595" spans="1:251" ht="12" customHeight="1">
      <c r="A595" s="34"/>
      <c r="B595" s="116" t="s">
        <v>324</v>
      </c>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c r="AB595" s="117"/>
      <c r="AC595" s="117"/>
      <c r="AD595" s="117"/>
      <c r="AE595" s="117"/>
      <c r="AF595" s="117"/>
      <c r="AG595" s="117"/>
      <c r="AH595" s="117"/>
      <c r="AI595" s="117"/>
      <c r="AJ595" s="117"/>
      <c r="AK595" s="117"/>
      <c r="AL595" s="117"/>
      <c r="AM595" s="117"/>
      <c r="AN595" s="117"/>
      <c r="AO595" s="117"/>
      <c r="AP595" s="117"/>
      <c r="AQ595" s="117"/>
      <c r="AR595" s="117"/>
      <c r="AS595" s="117"/>
      <c r="AT595" s="117"/>
      <c r="AU595" s="117"/>
      <c r="AV595" s="117"/>
      <c r="AW595" s="117"/>
      <c r="AX595" s="118"/>
    </row>
    <row r="596" spans="1:251" ht="12" customHeight="1">
      <c r="A596" s="34"/>
      <c r="B596" s="116"/>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c r="AB596" s="117"/>
      <c r="AC596" s="117"/>
      <c r="AD596" s="117"/>
      <c r="AE596" s="117"/>
      <c r="AF596" s="117"/>
      <c r="AG596" s="117"/>
      <c r="AH596" s="117"/>
      <c r="AI596" s="117"/>
      <c r="AJ596" s="117"/>
      <c r="AK596" s="117"/>
      <c r="AL596" s="117"/>
      <c r="AM596" s="117"/>
      <c r="AN596" s="117"/>
      <c r="AO596" s="117"/>
      <c r="AP596" s="117"/>
      <c r="AQ596" s="117"/>
      <c r="AR596" s="117"/>
      <c r="AS596" s="117"/>
      <c r="AT596" s="117"/>
      <c r="AU596" s="117"/>
      <c r="AV596" s="117"/>
      <c r="AW596" s="117"/>
      <c r="AX596" s="118"/>
    </row>
    <row r="597" spans="1:251" ht="12" customHeight="1">
      <c r="A597" s="34"/>
      <c r="B597" s="116"/>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c r="AB597" s="117"/>
      <c r="AC597" s="117"/>
      <c r="AD597" s="117"/>
      <c r="AE597" s="117"/>
      <c r="AF597" s="117"/>
      <c r="AG597" s="117"/>
      <c r="AH597" s="117"/>
      <c r="AI597" s="117"/>
      <c r="AJ597" s="117"/>
      <c r="AK597" s="117"/>
      <c r="AL597" s="117"/>
      <c r="AM597" s="117"/>
      <c r="AN597" s="117"/>
      <c r="AO597" s="117"/>
      <c r="AP597" s="117"/>
      <c r="AQ597" s="117"/>
      <c r="AR597" s="117"/>
      <c r="AS597" s="117"/>
      <c r="AT597" s="117"/>
      <c r="AU597" s="117"/>
      <c r="AV597" s="117"/>
      <c r="AW597" s="117"/>
      <c r="AX597" s="118"/>
      <c r="BC597" s="42"/>
    </row>
    <row r="598" spans="1:251" ht="12" customHeight="1">
      <c r="A598" s="34"/>
      <c r="B598" s="116"/>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c r="AB598" s="117"/>
      <c r="AC598" s="117"/>
      <c r="AD598" s="117"/>
      <c r="AE598" s="117"/>
      <c r="AF598" s="117"/>
      <c r="AG598" s="117"/>
      <c r="AH598" s="117"/>
      <c r="AI598" s="117"/>
      <c r="AJ598" s="117"/>
      <c r="AK598" s="117"/>
      <c r="AL598" s="117"/>
      <c r="AM598" s="117"/>
      <c r="AN598" s="117"/>
      <c r="AO598" s="117"/>
      <c r="AP598" s="117"/>
      <c r="AQ598" s="117"/>
      <c r="AR598" s="117"/>
      <c r="AS598" s="117"/>
      <c r="AT598" s="117"/>
      <c r="AU598" s="117"/>
      <c r="AV598" s="117"/>
      <c r="AW598" s="117"/>
      <c r="AX598" s="118"/>
    </row>
    <row r="599" spans="1:251" ht="12" customHeight="1">
      <c r="A599" s="34"/>
      <c r="B599" s="116"/>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c r="AB599" s="117"/>
      <c r="AC599" s="117"/>
      <c r="AD599" s="117"/>
      <c r="AE599" s="117"/>
      <c r="AF599" s="117"/>
      <c r="AG599" s="117"/>
      <c r="AH599" s="117"/>
      <c r="AI599" s="117"/>
      <c r="AJ599" s="117"/>
      <c r="AK599" s="117"/>
      <c r="AL599" s="117"/>
      <c r="AM599" s="117"/>
      <c r="AN599" s="117"/>
      <c r="AO599" s="117"/>
      <c r="AP599" s="117"/>
      <c r="AQ599" s="117"/>
      <c r="AR599" s="117"/>
      <c r="AS599" s="117"/>
      <c r="AT599" s="117"/>
      <c r="AU599" s="117"/>
      <c r="AV599" s="117"/>
      <c r="AW599" s="117"/>
      <c r="AX599" s="118"/>
    </row>
    <row r="600" spans="1:251" ht="12" customHeight="1">
      <c r="A600" s="34"/>
      <c r="B600" s="116"/>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c r="AB600" s="117"/>
      <c r="AC600" s="117"/>
      <c r="AD600" s="117"/>
      <c r="AE600" s="117"/>
      <c r="AF600" s="117"/>
      <c r="AG600" s="117"/>
      <c r="AH600" s="117"/>
      <c r="AI600" s="117"/>
      <c r="AJ600" s="117"/>
      <c r="AK600" s="117"/>
      <c r="AL600" s="117"/>
      <c r="AM600" s="117"/>
      <c r="AN600" s="117"/>
      <c r="AO600" s="117"/>
      <c r="AP600" s="117"/>
      <c r="AQ600" s="117"/>
      <c r="AR600" s="117"/>
      <c r="AS600" s="117"/>
      <c r="AT600" s="117"/>
      <c r="AU600" s="117"/>
      <c r="AV600" s="117"/>
      <c r="AW600" s="117"/>
      <c r="AX600" s="118"/>
    </row>
    <row r="601" spans="1:251" ht="15" thickBot="1">
      <c r="A601" s="43"/>
      <c r="B601" s="44"/>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c r="AN601" s="45"/>
      <c r="AO601" s="45"/>
      <c r="AP601" s="45"/>
      <c r="AQ601" s="45"/>
      <c r="AR601" s="45"/>
      <c r="AS601" s="45"/>
      <c r="AT601" s="45"/>
      <c r="AU601" s="45"/>
      <c r="AV601" s="45"/>
      <c r="AW601" s="45"/>
      <c r="AX601" s="46"/>
    </row>
    <row r="602" spans="1:251">
      <c r="B602" s="47"/>
    </row>
    <row r="603" spans="1:251" ht="14.25">
      <c r="B603" s="36" t="s">
        <v>240</v>
      </c>
      <c r="C603" s="34"/>
      <c r="D603" s="34"/>
      <c r="E603" s="34"/>
      <c r="F603" s="34"/>
      <c r="G603" s="34"/>
      <c r="H603" s="34"/>
      <c r="I603" s="34"/>
      <c r="J603" s="34"/>
      <c r="K603" s="34"/>
      <c r="L603" s="35"/>
      <c r="M603" s="35"/>
      <c r="N603" s="35"/>
      <c r="O603" s="35"/>
      <c r="P603" s="34"/>
      <c r="Q603" s="34"/>
      <c r="R603" s="34"/>
      <c r="S603" s="34"/>
      <c r="T603" s="34"/>
      <c r="U603" s="34"/>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c r="AR603" s="36"/>
      <c r="AS603" s="36"/>
      <c r="AT603" s="36"/>
      <c r="AU603" s="36"/>
      <c r="AV603" s="36"/>
      <c r="AW603" s="36"/>
      <c r="AX603" s="36"/>
    </row>
    <row r="604" spans="1:251" ht="15" thickBot="1">
      <c r="B604" s="34"/>
      <c r="C604" s="34"/>
      <c r="D604" s="34"/>
      <c r="E604" s="34"/>
      <c r="F604" s="34"/>
      <c r="G604" s="34"/>
      <c r="H604" s="34"/>
      <c r="I604" s="34"/>
      <c r="J604" s="34"/>
      <c r="K604" s="34"/>
      <c r="L604" s="35"/>
      <c r="M604" s="35"/>
      <c r="N604" s="35"/>
      <c r="O604" s="35"/>
      <c r="P604" s="34"/>
      <c r="Q604" s="34"/>
      <c r="R604" s="34"/>
      <c r="S604" s="34"/>
      <c r="T604" s="34"/>
      <c r="U604" s="34"/>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c r="AR604" s="36"/>
      <c r="AS604" s="36"/>
      <c r="AT604" s="36"/>
      <c r="AU604" s="36"/>
      <c r="AV604" s="36"/>
      <c r="AW604" s="36"/>
      <c r="AX604" s="48" t="s">
        <v>241</v>
      </c>
    </row>
    <row r="605" spans="1:251" s="42" customFormat="1" ht="13.5" customHeight="1">
      <c r="A605" s="34"/>
      <c r="B605" s="119" t="s">
        <v>242</v>
      </c>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1"/>
      <c r="AA605" s="125" t="s">
        <v>1062</v>
      </c>
      <c r="AB605" s="120"/>
      <c r="AC605" s="120"/>
      <c r="AD605" s="120"/>
      <c r="AE605" s="120"/>
      <c r="AF605" s="120"/>
      <c r="AG605" s="120"/>
      <c r="AH605" s="120"/>
      <c r="AI605" s="121"/>
      <c r="AJ605" s="125" t="s">
        <v>1063</v>
      </c>
      <c r="AK605" s="120"/>
      <c r="AL605" s="120"/>
      <c r="AM605" s="120"/>
      <c r="AN605" s="120"/>
      <c r="AO605" s="120"/>
      <c r="AP605" s="120"/>
      <c r="AQ605" s="120"/>
      <c r="AR605" s="121"/>
      <c r="AS605" s="125" t="s">
        <v>243</v>
      </c>
      <c r="AT605" s="120"/>
      <c r="AU605" s="120"/>
      <c r="AV605" s="120"/>
      <c r="AW605" s="120"/>
      <c r="AX605" s="127"/>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c r="CA605" s="29"/>
      <c r="CB605" s="29"/>
      <c r="CC605" s="29"/>
      <c r="CD605" s="29"/>
      <c r="CE605" s="29"/>
      <c r="CF605" s="29"/>
      <c r="CG605" s="29"/>
      <c r="CH605" s="29"/>
      <c r="CI605" s="29"/>
      <c r="CJ605" s="29"/>
      <c r="CK605" s="29"/>
      <c r="CL605" s="29"/>
      <c r="CM605" s="29"/>
      <c r="CN605" s="29"/>
      <c r="CO605" s="29"/>
      <c r="CP605" s="29"/>
      <c r="CQ605" s="29"/>
      <c r="CR605" s="29"/>
      <c r="CS605" s="29"/>
      <c r="CT605" s="29"/>
      <c r="CU605" s="29"/>
      <c r="CV605" s="29"/>
      <c r="CW605" s="29"/>
      <c r="CX605" s="29"/>
      <c r="CY605" s="29"/>
      <c r="CZ605" s="29"/>
      <c r="DA605" s="29"/>
      <c r="DB605" s="29"/>
      <c r="DC605" s="29"/>
      <c r="DD605" s="29"/>
      <c r="DE605" s="29"/>
      <c r="DF605" s="29"/>
      <c r="DG605" s="29"/>
      <c r="DH605" s="29"/>
      <c r="DI605" s="29"/>
      <c r="DJ605" s="29"/>
      <c r="DK605" s="29"/>
      <c r="DL605" s="29"/>
      <c r="DM605" s="29"/>
      <c r="DN605" s="29"/>
      <c r="DO605" s="29"/>
      <c r="DP605" s="29"/>
      <c r="DQ605" s="29"/>
      <c r="DR605" s="29"/>
      <c r="DS605" s="29"/>
      <c r="DT605" s="29"/>
      <c r="DU605" s="29"/>
      <c r="DV605" s="29"/>
      <c r="DW605" s="29"/>
      <c r="DX605" s="29"/>
      <c r="DY605" s="29"/>
      <c r="DZ605" s="29"/>
      <c r="EA605" s="29"/>
      <c r="EB605" s="29"/>
      <c r="EC605" s="29"/>
      <c r="ED605" s="29"/>
      <c r="EE605" s="29"/>
      <c r="EF605" s="29"/>
      <c r="EG605" s="29"/>
      <c r="EH605" s="29"/>
      <c r="EI605" s="29"/>
      <c r="EJ605" s="29"/>
      <c r="EK605" s="29"/>
      <c r="EL605" s="29"/>
      <c r="EM605" s="29"/>
      <c r="EN605" s="29"/>
      <c r="EO605" s="29"/>
      <c r="EP605" s="29"/>
      <c r="EQ605" s="29"/>
      <c r="ER605" s="29"/>
      <c r="ES605" s="29"/>
      <c r="ET605" s="29"/>
      <c r="EU605" s="29"/>
      <c r="EV605" s="29"/>
      <c r="EW605" s="29"/>
      <c r="EX605" s="29"/>
      <c r="EY605" s="29"/>
      <c r="EZ605" s="29"/>
      <c r="FA605" s="29"/>
      <c r="FB605" s="29"/>
      <c r="FC605" s="29"/>
      <c r="FD605" s="29"/>
      <c r="FE605" s="29"/>
      <c r="FF605" s="29"/>
      <c r="FG605" s="29"/>
      <c r="FH605" s="29"/>
      <c r="FI605" s="29"/>
      <c r="FJ605" s="29"/>
      <c r="FK605" s="29"/>
      <c r="FL605" s="29"/>
      <c r="FM605" s="29"/>
      <c r="FN605" s="29"/>
      <c r="FO605" s="29"/>
      <c r="FP605" s="29"/>
      <c r="FQ605" s="29"/>
      <c r="FR605" s="29"/>
      <c r="FS605" s="29"/>
      <c r="FT605" s="29"/>
      <c r="FU605" s="29"/>
      <c r="FV605" s="29"/>
      <c r="FW605" s="29"/>
      <c r="FX605" s="29"/>
      <c r="FY605" s="29"/>
      <c r="FZ605" s="29"/>
      <c r="GA605" s="29"/>
      <c r="GB605" s="29"/>
      <c r="GC605" s="29"/>
      <c r="GD605" s="29"/>
      <c r="GE605" s="29"/>
      <c r="GF605" s="29"/>
      <c r="GG605" s="29"/>
      <c r="GH605" s="29"/>
      <c r="GI605" s="29"/>
      <c r="GJ605" s="29"/>
      <c r="GK605" s="29"/>
      <c r="GL605" s="29"/>
      <c r="GM605" s="29"/>
      <c r="GN605" s="29"/>
      <c r="GO605" s="29"/>
      <c r="GP605" s="29"/>
      <c r="GQ605" s="29"/>
      <c r="GR605" s="29"/>
      <c r="GS605" s="29"/>
      <c r="GT605" s="29"/>
      <c r="GU605" s="29"/>
      <c r="GV605" s="29"/>
      <c r="GW605" s="29"/>
      <c r="GX605" s="29"/>
      <c r="GY605" s="29"/>
      <c r="GZ605" s="29"/>
      <c r="HA605" s="29"/>
      <c r="HB605" s="29"/>
      <c r="HC605" s="29"/>
      <c r="HD605" s="29"/>
      <c r="HE605" s="29"/>
      <c r="HF605" s="29"/>
      <c r="HG605" s="29"/>
      <c r="HH605" s="29"/>
      <c r="HI605" s="29"/>
      <c r="HJ605" s="29"/>
      <c r="HK605" s="29"/>
      <c r="HL605" s="29"/>
      <c r="HM605" s="29"/>
      <c r="HN605" s="29"/>
      <c r="HO605" s="29"/>
      <c r="HP605" s="29"/>
      <c r="HQ605" s="29"/>
      <c r="HR605" s="29"/>
      <c r="HS605" s="29"/>
      <c r="HT605" s="29"/>
      <c r="HU605" s="29"/>
      <c r="HV605" s="29"/>
      <c r="HW605" s="29"/>
      <c r="HX605" s="29"/>
      <c r="HY605" s="29"/>
      <c r="HZ605" s="29"/>
      <c r="IA605" s="29"/>
      <c r="IB605" s="29"/>
      <c r="IC605" s="29"/>
      <c r="ID605" s="29"/>
      <c r="IE605" s="29"/>
      <c r="IF605" s="29"/>
      <c r="IG605" s="29"/>
      <c r="IH605" s="29"/>
      <c r="II605" s="29"/>
      <c r="IJ605" s="29"/>
      <c r="IK605" s="29"/>
      <c r="IL605" s="29"/>
      <c r="IM605" s="29"/>
      <c r="IN605" s="29"/>
      <c r="IO605" s="29"/>
      <c r="IP605" s="29"/>
      <c r="IQ605" s="29"/>
    </row>
    <row r="606" spans="1:251" s="42" customFormat="1" ht="13.5">
      <c r="A606" s="34"/>
      <c r="B606" s="122"/>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4"/>
      <c r="AA606" s="126"/>
      <c r="AB606" s="123"/>
      <c r="AC606" s="123"/>
      <c r="AD606" s="123"/>
      <c r="AE606" s="123"/>
      <c r="AF606" s="123"/>
      <c r="AG606" s="123"/>
      <c r="AH606" s="123"/>
      <c r="AI606" s="124"/>
      <c r="AJ606" s="126"/>
      <c r="AK606" s="123"/>
      <c r="AL606" s="123"/>
      <c r="AM606" s="123"/>
      <c r="AN606" s="123"/>
      <c r="AO606" s="123"/>
      <c r="AP606" s="123"/>
      <c r="AQ606" s="123"/>
      <c r="AR606" s="124"/>
      <c r="AS606" s="126"/>
      <c r="AT606" s="123"/>
      <c r="AU606" s="123"/>
      <c r="AV606" s="123"/>
      <c r="AW606" s="123"/>
      <c r="AX606" s="128"/>
      <c r="AY606" s="29"/>
      <c r="AZ606" s="29"/>
      <c r="BA606" s="29"/>
      <c r="BB606" s="65"/>
      <c r="BC606" s="4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c r="CA606" s="29"/>
      <c r="CB606" s="29"/>
      <c r="CC606" s="29"/>
      <c r="CD606" s="29"/>
      <c r="CE606" s="29"/>
      <c r="CF606" s="29"/>
      <c r="CG606" s="29"/>
      <c r="CH606" s="29"/>
      <c r="CI606" s="29"/>
      <c r="CJ606" s="29"/>
      <c r="CK606" s="29"/>
      <c r="CL606" s="29"/>
      <c r="CM606" s="29"/>
      <c r="CN606" s="29"/>
      <c r="CO606" s="29"/>
      <c r="CP606" s="29"/>
      <c r="CQ606" s="29"/>
      <c r="CR606" s="29"/>
      <c r="CS606" s="29"/>
      <c r="CT606" s="29"/>
      <c r="CU606" s="29"/>
      <c r="CV606" s="29"/>
      <c r="CW606" s="29"/>
      <c r="CX606" s="29"/>
      <c r="CY606" s="29"/>
      <c r="CZ606" s="29"/>
      <c r="DA606" s="29"/>
      <c r="DB606" s="29"/>
      <c r="DC606" s="29"/>
      <c r="DD606" s="29"/>
      <c r="DE606" s="29"/>
      <c r="DF606" s="29"/>
      <c r="DG606" s="29"/>
      <c r="DH606" s="29"/>
      <c r="DI606" s="29"/>
      <c r="DJ606" s="29"/>
      <c r="DK606" s="29"/>
      <c r="DL606" s="29"/>
      <c r="DM606" s="29"/>
      <c r="DN606" s="29"/>
      <c r="DO606" s="29"/>
      <c r="DP606" s="29"/>
      <c r="DQ606" s="29"/>
      <c r="DR606" s="29"/>
      <c r="DS606" s="29"/>
      <c r="DT606" s="29"/>
      <c r="DU606" s="29"/>
      <c r="DV606" s="29"/>
      <c r="DW606" s="29"/>
      <c r="DX606" s="29"/>
      <c r="DY606" s="29"/>
      <c r="DZ606" s="29"/>
      <c r="EA606" s="29"/>
      <c r="EB606" s="29"/>
      <c r="EC606" s="29"/>
      <c r="ED606" s="29"/>
      <c r="EE606" s="29"/>
      <c r="EF606" s="29"/>
      <c r="EG606" s="29"/>
      <c r="EH606" s="29"/>
      <c r="EI606" s="29"/>
      <c r="EJ606" s="29"/>
      <c r="EK606" s="29"/>
      <c r="EL606" s="29"/>
      <c r="EM606" s="29"/>
      <c r="EN606" s="29"/>
      <c r="EO606" s="29"/>
      <c r="EP606" s="29"/>
      <c r="EQ606" s="29"/>
      <c r="ER606" s="29"/>
      <c r="ES606" s="29"/>
      <c r="ET606" s="29"/>
      <c r="EU606" s="29"/>
      <c r="EV606" s="29"/>
      <c r="EW606" s="29"/>
      <c r="EX606" s="29"/>
      <c r="EY606" s="29"/>
      <c r="EZ606" s="29"/>
      <c r="FA606" s="29"/>
      <c r="FB606" s="29"/>
      <c r="FC606" s="29"/>
      <c r="FD606" s="29"/>
      <c r="FE606" s="29"/>
      <c r="FF606" s="29"/>
      <c r="FG606" s="29"/>
      <c r="FH606" s="29"/>
      <c r="FI606" s="29"/>
      <c r="FJ606" s="29"/>
      <c r="FK606" s="29"/>
      <c r="FL606" s="29"/>
      <c r="FM606" s="29"/>
      <c r="FN606" s="29"/>
      <c r="FO606" s="29"/>
      <c r="FP606" s="29"/>
      <c r="FQ606" s="29"/>
      <c r="FR606" s="29"/>
      <c r="FS606" s="29"/>
      <c r="FT606" s="29"/>
      <c r="FU606" s="29"/>
      <c r="FV606" s="29"/>
      <c r="FW606" s="29"/>
      <c r="FX606" s="29"/>
      <c r="FY606" s="29"/>
      <c r="FZ606" s="29"/>
      <c r="GA606" s="29"/>
      <c r="GB606" s="29"/>
      <c r="GC606" s="29"/>
      <c r="GD606" s="29"/>
      <c r="GE606" s="29"/>
      <c r="GF606" s="29"/>
      <c r="GG606" s="29"/>
      <c r="GH606" s="29"/>
      <c r="GI606" s="29"/>
      <c r="GJ606" s="29"/>
      <c r="GK606" s="29"/>
      <c r="GL606" s="29"/>
      <c r="GM606" s="29"/>
      <c r="GN606" s="29"/>
      <c r="GO606" s="29"/>
      <c r="GP606" s="29"/>
      <c r="GQ606" s="29"/>
      <c r="GR606" s="29"/>
      <c r="GS606" s="29"/>
      <c r="GT606" s="29"/>
      <c r="GU606" s="29"/>
      <c r="GV606" s="29"/>
      <c r="GW606" s="29"/>
      <c r="GX606" s="29"/>
      <c r="GY606" s="29"/>
      <c r="GZ606" s="29"/>
      <c r="HA606" s="29"/>
      <c r="HB606" s="29"/>
      <c r="HC606" s="29"/>
      <c r="HD606" s="29"/>
      <c r="HE606" s="29"/>
      <c r="HF606" s="29"/>
      <c r="HG606" s="29"/>
      <c r="HH606" s="29"/>
      <c r="HI606" s="29"/>
      <c r="HJ606" s="29"/>
      <c r="HK606" s="29"/>
      <c r="HL606" s="29"/>
      <c r="HM606" s="29"/>
      <c r="HN606" s="29"/>
      <c r="HO606" s="29"/>
      <c r="HP606" s="29"/>
      <c r="HQ606" s="29"/>
      <c r="HR606" s="29"/>
      <c r="HS606" s="29"/>
      <c r="HT606" s="29"/>
      <c r="HU606" s="29"/>
      <c r="HV606" s="29"/>
      <c r="HW606" s="29"/>
      <c r="HX606" s="29"/>
      <c r="HY606" s="29"/>
      <c r="HZ606" s="29"/>
      <c r="IA606" s="29"/>
      <c r="IB606" s="29"/>
      <c r="IC606" s="29"/>
      <c r="ID606" s="29"/>
      <c r="IE606" s="29"/>
      <c r="IF606" s="29"/>
      <c r="IG606" s="29"/>
      <c r="IH606" s="29"/>
      <c r="II606" s="29"/>
      <c r="IJ606" s="29"/>
      <c r="IK606" s="29"/>
      <c r="IL606" s="29"/>
      <c r="IM606" s="29"/>
      <c r="IN606" s="29"/>
      <c r="IO606" s="29"/>
      <c r="IP606" s="29"/>
      <c r="IQ606" s="29"/>
    </row>
    <row r="607" spans="1:251" s="42" customFormat="1" ht="18.75" customHeight="1">
      <c r="A607" s="34"/>
      <c r="B607" s="50"/>
      <c r="C607" s="129" t="s">
        <v>325</v>
      </c>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8"/>
      <c r="AA607" s="132">
        <v>66466</v>
      </c>
      <c r="AB607" s="133"/>
      <c r="AC607" s="133"/>
      <c r="AD607" s="133"/>
      <c r="AE607" s="133"/>
      <c r="AF607" s="133"/>
      <c r="AG607" s="133"/>
      <c r="AH607" s="133"/>
      <c r="AI607" s="134"/>
      <c r="AJ607" s="132">
        <v>83115</v>
      </c>
      <c r="AK607" s="133"/>
      <c r="AL607" s="133"/>
      <c r="AM607" s="133"/>
      <c r="AN607" s="133"/>
      <c r="AO607" s="133"/>
      <c r="AP607" s="133"/>
      <c r="AQ607" s="133"/>
      <c r="AR607" s="134"/>
      <c r="AS607" s="135"/>
      <c r="AT607" s="136"/>
      <c r="AU607" s="136"/>
      <c r="AV607" s="136"/>
      <c r="AW607" s="136"/>
      <c r="AX607" s="137"/>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29"/>
      <c r="CA607" s="29"/>
      <c r="CB607" s="29"/>
      <c r="CC607" s="29"/>
      <c r="CD607" s="29"/>
      <c r="CE607" s="29"/>
      <c r="CF607" s="29"/>
      <c r="CG607" s="29"/>
      <c r="CH607" s="29"/>
      <c r="CI607" s="29"/>
      <c r="CJ607" s="29"/>
      <c r="CK607" s="29"/>
      <c r="CL607" s="29"/>
      <c r="CM607" s="29"/>
      <c r="CN607" s="29"/>
      <c r="CO607" s="29"/>
      <c r="CP607" s="29"/>
      <c r="CQ607" s="29"/>
      <c r="CR607" s="29"/>
      <c r="CS607" s="29"/>
      <c r="CT607" s="29"/>
      <c r="CU607" s="29"/>
      <c r="CV607" s="29"/>
      <c r="CW607" s="29"/>
      <c r="CX607" s="29"/>
      <c r="CY607" s="29"/>
      <c r="CZ607" s="29"/>
      <c r="DA607" s="29"/>
      <c r="DB607" s="29"/>
      <c r="DC607" s="29"/>
      <c r="DD607" s="29"/>
      <c r="DE607" s="29"/>
      <c r="DF607" s="29"/>
      <c r="DG607" s="29"/>
      <c r="DH607" s="29"/>
      <c r="DI607" s="29"/>
      <c r="DJ607" s="29"/>
      <c r="DK607" s="29"/>
      <c r="DL607" s="29"/>
      <c r="DM607" s="29"/>
      <c r="DN607" s="29"/>
      <c r="DO607" s="29"/>
      <c r="DP607" s="29"/>
      <c r="DQ607" s="29"/>
      <c r="DR607" s="29"/>
      <c r="DS607" s="29"/>
      <c r="DT607" s="29"/>
      <c r="DU607" s="29"/>
      <c r="DV607" s="29"/>
      <c r="DW607" s="29"/>
      <c r="DX607" s="29"/>
      <c r="DY607" s="29"/>
      <c r="DZ607" s="29"/>
      <c r="EA607" s="29"/>
      <c r="EB607" s="29"/>
      <c r="EC607" s="29"/>
      <c r="ED607" s="29"/>
      <c r="EE607" s="29"/>
      <c r="EF607" s="29"/>
      <c r="EG607" s="29"/>
      <c r="EH607" s="29"/>
      <c r="EI607" s="29"/>
      <c r="EJ607" s="29"/>
      <c r="EK607" s="29"/>
      <c r="EL607" s="29"/>
      <c r="EM607" s="29"/>
      <c r="EN607" s="29"/>
      <c r="EO607" s="29"/>
      <c r="EP607" s="29"/>
      <c r="EQ607" s="29"/>
      <c r="ER607" s="29"/>
      <c r="ES607" s="29"/>
      <c r="ET607" s="29"/>
      <c r="EU607" s="29"/>
      <c r="EV607" s="29"/>
      <c r="EW607" s="29"/>
      <c r="EX607" s="29"/>
      <c r="EY607" s="29"/>
      <c r="EZ607" s="29"/>
      <c r="FA607" s="29"/>
      <c r="FB607" s="29"/>
      <c r="FC607" s="29"/>
      <c r="FD607" s="29"/>
      <c r="FE607" s="29"/>
      <c r="FF607" s="29"/>
      <c r="FG607" s="29"/>
      <c r="FH607" s="29"/>
      <c r="FI607" s="29"/>
      <c r="FJ607" s="29"/>
      <c r="FK607" s="29"/>
      <c r="FL607" s="29"/>
      <c r="FM607" s="29"/>
      <c r="FN607" s="29"/>
      <c r="FO607" s="29"/>
      <c r="FP607" s="29"/>
      <c r="FQ607" s="29"/>
      <c r="FR607" s="29"/>
      <c r="FS607" s="29"/>
      <c r="FT607" s="29"/>
      <c r="FU607" s="29"/>
      <c r="FV607" s="29"/>
      <c r="FW607" s="29"/>
      <c r="FX607" s="29"/>
      <c r="FY607" s="29"/>
      <c r="FZ607" s="29"/>
      <c r="GA607" s="29"/>
      <c r="GB607" s="29"/>
      <c r="GC607" s="29"/>
      <c r="GD607" s="29"/>
      <c r="GE607" s="29"/>
      <c r="GF607" s="29"/>
      <c r="GG607" s="29"/>
      <c r="GH607" s="29"/>
      <c r="GI607" s="29"/>
      <c r="GJ607" s="29"/>
      <c r="GK607" s="29"/>
      <c r="GL607" s="29"/>
      <c r="GM607" s="29"/>
      <c r="GN607" s="29"/>
      <c r="GO607" s="29"/>
      <c r="GP607" s="29"/>
      <c r="GQ607" s="29"/>
      <c r="GR607" s="29"/>
      <c r="GS607" s="29"/>
      <c r="GT607" s="29"/>
      <c r="GU607" s="29"/>
      <c r="GV607" s="29"/>
      <c r="GW607" s="29"/>
      <c r="GX607" s="29"/>
      <c r="GY607" s="29"/>
      <c r="GZ607" s="29"/>
      <c r="HA607" s="29"/>
      <c r="HB607" s="29"/>
      <c r="HC607" s="29"/>
      <c r="HD607" s="29"/>
      <c r="HE607" s="29"/>
      <c r="HF607" s="29"/>
      <c r="HG607" s="29"/>
      <c r="HH607" s="29"/>
      <c r="HI607" s="29"/>
      <c r="HJ607" s="29"/>
      <c r="HK607" s="29"/>
      <c r="HL607" s="29"/>
      <c r="HM607" s="29"/>
      <c r="HN607" s="29"/>
      <c r="HO607" s="29"/>
      <c r="HP607" s="29"/>
      <c r="HQ607" s="29"/>
      <c r="HR607" s="29"/>
      <c r="HS607" s="29"/>
      <c r="HT607" s="29"/>
      <c r="HU607" s="29"/>
      <c r="HV607" s="29"/>
      <c r="HW607" s="29"/>
      <c r="HX607" s="29"/>
      <c r="HY607" s="29"/>
      <c r="HZ607" s="29"/>
      <c r="IA607" s="29"/>
      <c r="IB607" s="29"/>
      <c r="IC607" s="29"/>
      <c r="ID607" s="29"/>
      <c r="IE607" s="29"/>
      <c r="IF607" s="29"/>
      <c r="IG607" s="29"/>
      <c r="IH607" s="29"/>
      <c r="II607" s="29"/>
      <c r="IJ607" s="29"/>
      <c r="IK607" s="29"/>
      <c r="IL607" s="29"/>
      <c r="IM607" s="29"/>
      <c r="IN607" s="29"/>
      <c r="IO607" s="29"/>
      <c r="IP607" s="29"/>
      <c r="IQ607" s="29"/>
    </row>
    <row r="608" spans="1:251" s="42" customFormat="1" ht="18.75" customHeight="1">
      <c r="A608" s="34"/>
      <c r="B608" s="50"/>
      <c r="C608" s="129" t="s">
        <v>326</v>
      </c>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8"/>
      <c r="AA608" s="132">
        <v>2530</v>
      </c>
      <c r="AB608" s="133"/>
      <c r="AC608" s="133"/>
      <c r="AD608" s="133"/>
      <c r="AE608" s="133"/>
      <c r="AF608" s="133"/>
      <c r="AG608" s="133"/>
      <c r="AH608" s="133"/>
      <c r="AI608" s="134"/>
      <c r="AJ608" s="132">
        <v>3365</v>
      </c>
      <c r="AK608" s="133"/>
      <c r="AL608" s="133"/>
      <c r="AM608" s="133"/>
      <c r="AN608" s="133"/>
      <c r="AO608" s="133"/>
      <c r="AP608" s="133"/>
      <c r="AQ608" s="133"/>
      <c r="AR608" s="134"/>
      <c r="AS608" s="135"/>
      <c r="AT608" s="136"/>
      <c r="AU608" s="136"/>
      <c r="AV608" s="136"/>
      <c r="AW608" s="136"/>
      <c r="AX608" s="137"/>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29"/>
      <c r="CA608" s="29"/>
      <c r="CB608" s="29"/>
      <c r="CC608" s="29"/>
      <c r="CD608" s="29"/>
      <c r="CE608" s="29"/>
      <c r="CF608" s="29"/>
      <c r="CG608" s="29"/>
      <c r="CH608" s="29"/>
      <c r="CI608" s="29"/>
      <c r="CJ608" s="29"/>
      <c r="CK608" s="29"/>
      <c r="CL608" s="29"/>
      <c r="CM608" s="29"/>
      <c r="CN608" s="29"/>
      <c r="CO608" s="29"/>
      <c r="CP608" s="29"/>
      <c r="CQ608" s="29"/>
      <c r="CR608" s="29"/>
      <c r="CS608" s="29"/>
      <c r="CT608" s="29"/>
      <c r="CU608" s="29"/>
      <c r="CV608" s="29"/>
      <c r="CW608" s="29"/>
      <c r="CX608" s="29"/>
      <c r="CY608" s="29"/>
      <c r="CZ608" s="29"/>
      <c r="DA608" s="29"/>
      <c r="DB608" s="29"/>
      <c r="DC608" s="29"/>
      <c r="DD608" s="29"/>
      <c r="DE608" s="29"/>
      <c r="DF608" s="29"/>
      <c r="DG608" s="29"/>
      <c r="DH608" s="29"/>
      <c r="DI608" s="29"/>
      <c r="DJ608" s="29"/>
      <c r="DK608" s="29"/>
      <c r="DL608" s="29"/>
      <c r="DM608" s="29"/>
      <c r="DN608" s="29"/>
      <c r="DO608" s="29"/>
      <c r="DP608" s="29"/>
      <c r="DQ608" s="29"/>
      <c r="DR608" s="29"/>
      <c r="DS608" s="29"/>
      <c r="DT608" s="29"/>
      <c r="DU608" s="29"/>
      <c r="DV608" s="29"/>
      <c r="DW608" s="29"/>
      <c r="DX608" s="29"/>
      <c r="DY608" s="29"/>
      <c r="DZ608" s="29"/>
      <c r="EA608" s="29"/>
      <c r="EB608" s="29"/>
      <c r="EC608" s="29"/>
      <c r="ED608" s="29"/>
      <c r="EE608" s="29"/>
      <c r="EF608" s="29"/>
      <c r="EG608" s="29"/>
      <c r="EH608" s="29"/>
      <c r="EI608" s="29"/>
      <c r="EJ608" s="29"/>
      <c r="EK608" s="29"/>
      <c r="EL608" s="29"/>
      <c r="EM608" s="29"/>
      <c r="EN608" s="29"/>
      <c r="EO608" s="29"/>
      <c r="EP608" s="29"/>
      <c r="EQ608" s="29"/>
      <c r="ER608" s="29"/>
      <c r="ES608" s="29"/>
      <c r="ET608" s="29"/>
      <c r="EU608" s="29"/>
      <c r="EV608" s="29"/>
      <c r="EW608" s="29"/>
      <c r="EX608" s="29"/>
      <c r="EY608" s="29"/>
      <c r="EZ608" s="29"/>
      <c r="FA608" s="29"/>
      <c r="FB608" s="29"/>
      <c r="FC608" s="29"/>
      <c r="FD608" s="29"/>
      <c r="FE608" s="29"/>
      <c r="FF608" s="29"/>
      <c r="FG608" s="29"/>
      <c r="FH608" s="29"/>
      <c r="FI608" s="29"/>
      <c r="FJ608" s="29"/>
      <c r="FK608" s="29"/>
      <c r="FL608" s="29"/>
      <c r="FM608" s="29"/>
      <c r="FN608" s="29"/>
      <c r="FO608" s="29"/>
      <c r="FP608" s="29"/>
      <c r="FQ608" s="29"/>
      <c r="FR608" s="29"/>
      <c r="FS608" s="29"/>
      <c r="FT608" s="29"/>
      <c r="FU608" s="29"/>
      <c r="FV608" s="29"/>
      <c r="FW608" s="29"/>
      <c r="FX608" s="29"/>
      <c r="FY608" s="29"/>
      <c r="FZ608" s="29"/>
      <c r="GA608" s="29"/>
      <c r="GB608" s="29"/>
      <c r="GC608" s="29"/>
      <c r="GD608" s="29"/>
      <c r="GE608" s="29"/>
      <c r="GF608" s="29"/>
      <c r="GG608" s="29"/>
      <c r="GH608" s="29"/>
      <c r="GI608" s="29"/>
      <c r="GJ608" s="29"/>
      <c r="GK608" s="29"/>
      <c r="GL608" s="29"/>
      <c r="GM608" s="29"/>
      <c r="GN608" s="29"/>
      <c r="GO608" s="29"/>
      <c r="GP608" s="29"/>
      <c r="GQ608" s="29"/>
      <c r="GR608" s="29"/>
      <c r="GS608" s="29"/>
      <c r="GT608" s="29"/>
      <c r="GU608" s="29"/>
      <c r="GV608" s="29"/>
      <c r="GW608" s="29"/>
      <c r="GX608" s="29"/>
      <c r="GY608" s="29"/>
      <c r="GZ608" s="29"/>
      <c r="HA608" s="29"/>
      <c r="HB608" s="29"/>
      <c r="HC608" s="29"/>
      <c r="HD608" s="29"/>
      <c r="HE608" s="29"/>
      <c r="HF608" s="29"/>
      <c r="HG608" s="29"/>
      <c r="HH608" s="29"/>
      <c r="HI608" s="29"/>
      <c r="HJ608" s="29"/>
      <c r="HK608" s="29"/>
      <c r="HL608" s="29"/>
      <c r="HM608" s="29"/>
      <c r="HN608" s="29"/>
      <c r="HO608" s="29"/>
      <c r="HP608" s="29"/>
      <c r="HQ608" s="29"/>
      <c r="HR608" s="29"/>
      <c r="HS608" s="29"/>
      <c r="HT608" s="29"/>
      <c r="HU608" s="29"/>
      <c r="HV608" s="29"/>
      <c r="HW608" s="29"/>
      <c r="HX608" s="29"/>
      <c r="HY608" s="29"/>
      <c r="HZ608" s="29"/>
      <c r="IA608" s="29"/>
      <c r="IB608" s="29"/>
      <c r="IC608" s="29"/>
      <c r="ID608" s="29"/>
      <c r="IE608" s="29"/>
      <c r="IF608" s="29"/>
      <c r="IG608" s="29"/>
      <c r="IH608" s="29"/>
      <c r="II608" s="29"/>
      <c r="IJ608" s="29"/>
      <c r="IK608" s="29"/>
      <c r="IL608" s="29"/>
      <c r="IM608" s="29"/>
      <c r="IN608" s="29"/>
      <c r="IO608" s="29"/>
      <c r="IP608" s="29"/>
      <c r="IQ608" s="29"/>
    </row>
    <row r="609" spans="1:251" s="42" customFormat="1" ht="18.75" customHeight="1" thickBot="1">
      <c r="A609" s="43"/>
      <c r="B609" s="138" t="s">
        <v>244</v>
      </c>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40"/>
      <c r="AA609" s="141">
        <f>SUM($AA$607:$AA$608)</f>
        <v>68996</v>
      </c>
      <c r="AB609" s="142"/>
      <c r="AC609" s="142"/>
      <c r="AD609" s="142"/>
      <c r="AE609" s="142"/>
      <c r="AF609" s="142"/>
      <c r="AG609" s="142"/>
      <c r="AH609" s="142"/>
      <c r="AI609" s="143"/>
      <c r="AJ609" s="141">
        <f>SUM($AJ$607:$AJ$608)</f>
        <v>86480</v>
      </c>
      <c r="AK609" s="142"/>
      <c r="AL609" s="142"/>
      <c r="AM609" s="142"/>
      <c r="AN609" s="142"/>
      <c r="AO609" s="142"/>
      <c r="AP609" s="142"/>
      <c r="AQ609" s="142"/>
      <c r="AR609" s="143"/>
      <c r="AS609" s="144"/>
      <c r="AT609" s="145"/>
      <c r="AU609" s="145"/>
      <c r="AV609" s="145"/>
      <c r="AW609" s="145"/>
      <c r="AX609" s="146"/>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29"/>
      <c r="CA609" s="29"/>
      <c r="CB609" s="29"/>
      <c r="CC609" s="29"/>
      <c r="CD609" s="29"/>
      <c r="CE609" s="29"/>
      <c r="CF609" s="29"/>
      <c r="CG609" s="29"/>
      <c r="CH609" s="29"/>
      <c r="CI609" s="29"/>
      <c r="CJ609" s="29"/>
      <c r="CK609" s="29"/>
      <c r="CL609" s="29"/>
      <c r="CM609" s="29"/>
      <c r="CN609" s="29"/>
      <c r="CO609" s="29"/>
      <c r="CP609" s="29"/>
      <c r="CQ609" s="29"/>
      <c r="CR609" s="29"/>
      <c r="CS609" s="29"/>
      <c r="CT609" s="29"/>
      <c r="CU609" s="29"/>
      <c r="CV609" s="29"/>
      <c r="CW609" s="29"/>
      <c r="CX609" s="29"/>
      <c r="CY609" s="29"/>
      <c r="CZ609" s="29"/>
      <c r="DA609" s="29"/>
      <c r="DB609" s="29"/>
      <c r="DC609" s="29"/>
      <c r="DD609" s="29"/>
      <c r="DE609" s="29"/>
      <c r="DF609" s="29"/>
      <c r="DG609" s="29"/>
      <c r="DH609" s="29"/>
      <c r="DI609" s="29"/>
      <c r="DJ609" s="29"/>
      <c r="DK609" s="29"/>
      <c r="DL609" s="29"/>
      <c r="DM609" s="29"/>
      <c r="DN609" s="29"/>
      <c r="DO609" s="29"/>
      <c r="DP609" s="29"/>
      <c r="DQ609" s="29"/>
      <c r="DR609" s="29"/>
      <c r="DS609" s="29"/>
      <c r="DT609" s="29"/>
      <c r="DU609" s="29"/>
      <c r="DV609" s="29"/>
      <c r="DW609" s="29"/>
      <c r="DX609" s="29"/>
      <c r="DY609" s="29"/>
      <c r="DZ609" s="29"/>
      <c r="EA609" s="29"/>
      <c r="EB609" s="29"/>
      <c r="EC609" s="29"/>
      <c r="ED609" s="29"/>
      <c r="EE609" s="29"/>
      <c r="EF609" s="29"/>
      <c r="EG609" s="29"/>
      <c r="EH609" s="29"/>
      <c r="EI609" s="29"/>
      <c r="EJ609" s="29"/>
      <c r="EK609" s="29"/>
      <c r="EL609" s="29"/>
      <c r="EM609" s="29"/>
      <c r="EN609" s="29"/>
      <c r="EO609" s="29"/>
      <c r="EP609" s="29"/>
      <c r="EQ609" s="29"/>
      <c r="ER609" s="29"/>
      <c r="ES609" s="29"/>
      <c r="ET609" s="29"/>
      <c r="EU609" s="29"/>
      <c r="EV609" s="29"/>
      <c r="EW609" s="29"/>
      <c r="EX609" s="29"/>
      <c r="EY609" s="29"/>
      <c r="EZ609" s="29"/>
      <c r="FA609" s="29"/>
      <c r="FB609" s="29"/>
      <c r="FC609" s="29"/>
      <c r="FD609" s="29"/>
      <c r="FE609" s="29"/>
      <c r="FF609" s="29"/>
      <c r="FG609" s="29"/>
      <c r="FH609" s="29"/>
      <c r="FI609" s="29"/>
      <c r="FJ609" s="29"/>
      <c r="FK609" s="29"/>
      <c r="FL609" s="29"/>
      <c r="FM609" s="29"/>
      <c r="FN609" s="29"/>
      <c r="FO609" s="29"/>
      <c r="FP609" s="29"/>
      <c r="FQ609" s="29"/>
      <c r="FR609" s="29"/>
      <c r="FS609" s="29"/>
      <c r="FT609" s="29"/>
      <c r="FU609" s="29"/>
      <c r="FV609" s="29"/>
      <c r="FW609" s="29"/>
      <c r="FX609" s="29"/>
      <c r="FY609" s="29"/>
      <c r="FZ609" s="29"/>
      <c r="GA609" s="29"/>
      <c r="GB609" s="29"/>
      <c r="GC609" s="29"/>
      <c r="GD609" s="29"/>
      <c r="GE609" s="29"/>
      <c r="GF609" s="29"/>
      <c r="GG609" s="29"/>
      <c r="GH609" s="29"/>
      <c r="GI609" s="29"/>
      <c r="GJ609" s="29"/>
      <c r="GK609" s="29"/>
      <c r="GL609" s="29"/>
      <c r="GM609" s="29"/>
      <c r="GN609" s="29"/>
      <c r="GO609" s="29"/>
      <c r="GP609" s="29"/>
      <c r="GQ609" s="29"/>
      <c r="GR609" s="29"/>
      <c r="GS609" s="29"/>
      <c r="GT609" s="29"/>
      <c r="GU609" s="29"/>
      <c r="GV609" s="29"/>
      <c r="GW609" s="29"/>
      <c r="GX609" s="29"/>
      <c r="GY609" s="29"/>
      <c r="GZ609" s="29"/>
      <c r="HA609" s="29"/>
      <c r="HB609" s="29"/>
      <c r="HC609" s="29"/>
      <c r="HD609" s="29"/>
      <c r="HE609" s="29"/>
      <c r="HF609" s="29"/>
      <c r="HG609" s="29"/>
      <c r="HH609" s="29"/>
      <c r="HI609" s="29"/>
      <c r="HJ609" s="29"/>
      <c r="HK609" s="29"/>
      <c r="HL609" s="29"/>
      <c r="HM609" s="29"/>
      <c r="HN609" s="29"/>
      <c r="HO609" s="29"/>
      <c r="HP609" s="29"/>
      <c r="HQ609" s="29"/>
      <c r="HR609" s="29"/>
      <c r="HS609" s="29"/>
      <c r="HT609" s="29"/>
      <c r="HU609" s="29"/>
      <c r="HV609" s="29"/>
      <c r="HW609" s="29"/>
      <c r="HX609" s="29"/>
      <c r="HY609" s="29"/>
      <c r="HZ609" s="29"/>
      <c r="IA609" s="29"/>
      <c r="IB609" s="29"/>
      <c r="IC609" s="29"/>
      <c r="ID609" s="29"/>
      <c r="IE609" s="29"/>
      <c r="IF609" s="29"/>
      <c r="IG609" s="29"/>
      <c r="IH609" s="29"/>
      <c r="II609" s="29"/>
      <c r="IJ609" s="29"/>
      <c r="IK609" s="29"/>
      <c r="IL609" s="29"/>
      <c r="IM609" s="29"/>
      <c r="IN609" s="29"/>
      <c r="IO609" s="29"/>
      <c r="IP609" s="29"/>
      <c r="IQ609" s="29"/>
    </row>
    <row r="611" spans="1:251" ht="18.75">
      <c r="A611" s="28" t="s">
        <v>234</v>
      </c>
      <c r="AW611" s="30"/>
      <c r="AX611" s="31"/>
      <c r="AY611" s="30"/>
    </row>
    <row r="613" spans="1:251" ht="18.75">
      <c r="B613" s="109" t="s">
        <v>0</v>
      </c>
      <c r="C613" s="150"/>
      <c r="D613" s="150"/>
      <c r="E613" s="150"/>
      <c r="F613" s="150"/>
      <c r="G613" s="150"/>
      <c r="H613" s="150"/>
      <c r="I613" s="150"/>
      <c r="J613" s="150"/>
      <c r="K613" s="150"/>
      <c r="L613" s="150"/>
      <c r="M613" s="150"/>
      <c r="N613" s="150"/>
      <c r="O613" s="150"/>
      <c r="P613" s="150"/>
      <c r="Q613" s="150"/>
      <c r="R613" s="150"/>
      <c r="S613" s="150"/>
      <c r="T613" s="150"/>
      <c r="U613" s="150"/>
      <c r="V613" s="150"/>
      <c r="W613" s="150"/>
      <c r="X613" s="150"/>
      <c r="Y613" s="150"/>
      <c r="Z613" s="150"/>
      <c r="AA613" s="150"/>
      <c r="AB613" s="150"/>
      <c r="AC613" s="150"/>
      <c r="AD613" s="150"/>
      <c r="AE613" s="150"/>
      <c r="AF613" s="150"/>
      <c r="AG613" s="150"/>
      <c r="AH613" s="150"/>
      <c r="AI613" s="150"/>
      <c r="AJ613" s="150"/>
      <c r="AK613" s="150"/>
      <c r="AL613" s="150"/>
      <c r="AM613" s="150"/>
      <c r="AN613" s="150"/>
      <c r="AO613" s="150"/>
      <c r="AP613" s="150"/>
      <c r="AQ613" s="150"/>
      <c r="AR613" s="150"/>
      <c r="AS613" s="150"/>
      <c r="AT613" s="150"/>
      <c r="AU613" s="150"/>
      <c r="AV613" s="150"/>
      <c r="AW613" s="150"/>
      <c r="AX613" s="150"/>
    </row>
    <row r="614" spans="1:251">
      <c r="Z614" s="32"/>
      <c r="AD614" s="32"/>
      <c r="AE614" s="32"/>
      <c r="AF614" s="32"/>
      <c r="AG614" s="32"/>
      <c r="AH614" s="32"/>
      <c r="AI614" s="32"/>
      <c r="AO614" s="32"/>
    </row>
    <row r="615" spans="1:251" ht="13.5" thickBot="1">
      <c r="Z615" s="32"/>
      <c r="AD615" s="32"/>
      <c r="AE615" s="32"/>
      <c r="AF615" s="32"/>
      <c r="AG615" s="32"/>
      <c r="AH615" s="32"/>
      <c r="AI615" s="32"/>
      <c r="AO615" s="32"/>
      <c r="DI615" s="26"/>
    </row>
    <row r="616" spans="1:251" ht="24.75" customHeight="1" thickBot="1">
      <c r="B616" s="111" t="s">
        <v>235</v>
      </c>
      <c r="C616" s="112"/>
      <c r="D616" s="112"/>
      <c r="E616" s="112"/>
      <c r="F616" s="112"/>
      <c r="G616" s="112"/>
      <c r="H616" s="113" t="s">
        <v>327</v>
      </c>
      <c r="I616" s="114"/>
      <c r="J616" s="114"/>
      <c r="K616" s="114"/>
      <c r="L616" s="114"/>
      <c r="M616" s="114"/>
      <c r="N616" s="114"/>
      <c r="O616" s="114"/>
      <c r="P616" s="114"/>
      <c r="Q616" s="114"/>
      <c r="R616" s="114"/>
      <c r="S616" s="114"/>
      <c r="T616" s="114"/>
      <c r="U616" s="114"/>
      <c r="V616" s="114"/>
      <c r="W616" s="114"/>
      <c r="X616" s="114"/>
      <c r="Y616" s="114"/>
      <c r="Z616" s="114"/>
      <c r="AA616" s="114"/>
      <c r="AB616" s="114"/>
      <c r="AC616" s="114"/>
      <c r="AD616" s="114"/>
      <c r="AE616" s="114"/>
      <c r="AF616" s="114"/>
      <c r="AG616" s="114"/>
      <c r="AH616" s="114"/>
      <c r="AI616" s="114"/>
      <c r="AJ616" s="114"/>
      <c r="AK616" s="114"/>
      <c r="AL616" s="114"/>
      <c r="AM616" s="114"/>
      <c r="AN616" s="114"/>
      <c r="AO616" s="114"/>
      <c r="AP616" s="114"/>
      <c r="AQ616" s="114"/>
      <c r="AR616" s="114"/>
      <c r="AS616" s="114"/>
      <c r="AT616" s="114"/>
      <c r="AU616" s="114"/>
      <c r="AV616" s="114"/>
      <c r="AW616" s="114"/>
      <c r="AX616" s="115"/>
      <c r="DI616" s="26"/>
    </row>
    <row r="617" spans="1:251" ht="14.25">
      <c r="B617" s="33"/>
      <c r="C617" s="33"/>
      <c r="D617" s="33"/>
      <c r="E617" s="33"/>
      <c r="F617" s="33"/>
      <c r="G617" s="33"/>
      <c r="H617" s="34"/>
      <c r="I617" s="34"/>
      <c r="J617" s="34"/>
      <c r="K617" s="34"/>
      <c r="L617" s="35"/>
      <c r="M617" s="35"/>
      <c r="N617" s="35"/>
      <c r="O617" s="35"/>
      <c r="P617" s="34"/>
      <c r="Q617" s="34"/>
      <c r="R617" s="34"/>
      <c r="S617" s="34"/>
      <c r="T617" s="34"/>
      <c r="U617" s="34"/>
      <c r="V617" s="36"/>
      <c r="W617" s="36"/>
      <c r="X617" s="36"/>
      <c r="Y617" s="36"/>
      <c r="Z617" s="36"/>
      <c r="AA617" s="36"/>
      <c r="AB617" s="36"/>
      <c r="AC617" s="36"/>
      <c r="AD617" s="36"/>
      <c r="AE617" s="36"/>
      <c r="AF617" s="36"/>
      <c r="AG617" s="36"/>
      <c r="AH617" s="36"/>
      <c r="AI617" s="36"/>
      <c r="AJ617" s="36"/>
      <c r="AK617" s="36"/>
      <c r="AL617" s="36"/>
      <c r="AM617" s="36"/>
      <c r="AN617" s="36"/>
      <c r="AO617" s="36"/>
      <c r="AP617" s="36"/>
      <c r="AQ617" s="36"/>
      <c r="AR617" s="36"/>
      <c r="AS617" s="36"/>
      <c r="AT617" s="36"/>
      <c r="AU617" s="36"/>
      <c r="AV617" s="36"/>
      <c r="AW617" s="36"/>
      <c r="AX617" s="36"/>
      <c r="DI617" s="26"/>
    </row>
    <row r="618" spans="1:251" ht="15" thickBot="1">
      <c r="A618" s="37"/>
      <c r="B618" s="36" t="s">
        <v>237</v>
      </c>
      <c r="C618" s="34"/>
      <c r="D618" s="34"/>
      <c r="E618" s="34"/>
      <c r="F618" s="34"/>
      <c r="G618" s="34"/>
      <c r="H618" s="34"/>
      <c r="I618" s="34"/>
      <c r="J618" s="34"/>
      <c r="K618" s="34"/>
      <c r="L618" s="35"/>
      <c r="M618" s="35"/>
      <c r="N618" s="35"/>
      <c r="O618" s="35"/>
      <c r="P618" s="34"/>
      <c r="Q618" s="34"/>
      <c r="R618" s="34"/>
      <c r="S618" s="34"/>
      <c r="T618" s="34"/>
      <c r="U618" s="34"/>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c r="AR618" s="36"/>
      <c r="AS618" s="36"/>
      <c r="AT618" s="36"/>
      <c r="AU618" s="36"/>
      <c r="AV618" s="36"/>
      <c r="AW618" s="36"/>
      <c r="AX618" s="36"/>
      <c r="DI618" s="26"/>
    </row>
    <row r="619" spans="1:251" ht="14.25">
      <c r="A619" s="34"/>
      <c r="B619" s="38"/>
      <c r="C619" s="33"/>
      <c r="D619" s="33"/>
      <c r="E619" s="33"/>
      <c r="F619" s="33"/>
      <c r="G619" s="33"/>
      <c r="H619" s="33"/>
      <c r="I619" s="33"/>
      <c r="J619" s="33"/>
      <c r="K619" s="33"/>
      <c r="L619" s="39"/>
      <c r="M619" s="39"/>
      <c r="N619" s="39"/>
      <c r="O619" s="39"/>
      <c r="P619" s="33"/>
      <c r="Q619" s="33"/>
      <c r="R619" s="33"/>
      <c r="S619" s="33"/>
      <c r="T619" s="33"/>
      <c r="U619" s="33"/>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c r="AS619" s="40"/>
      <c r="AT619" s="40"/>
      <c r="AU619" s="40"/>
      <c r="AV619" s="40"/>
      <c r="AW619" s="40"/>
      <c r="AX619" s="41"/>
    </row>
    <row r="620" spans="1:251" ht="12" customHeight="1">
      <c r="A620" s="34"/>
      <c r="B620" s="116" t="s">
        <v>328</v>
      </c>
      <c r="C620" s="117"/>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c r="AA620" s="117"/>
      <c r="AB620" s="117"/>
      <c r="AC620" s="117"/>
      <c r="AD620" s="117"/>
      <c r="AE620" s="117"/>
      <c r="AF620" s="117"/>
      <c r="AG620" s="117"/>
      <c r="AH620" s="117"/>
      <c r="AI620" s="117"/>
      <c r="AJ620" s="117"/>
      <c r="AK620" s="117"/>
      <c r="AL620" s="117"/>
      <c r="AM620" s="117"/>
      <c r="AN620" s="117"/>
      <c r="AO620" s="117"/>
      <c r="AP620" s="117"/>
      <c r="AQ620" s="117"/>
      <c r="AR620" s="117"/>
      <c r="AS620" s="117"/>
      <c r="AT620" s="117"/>
      <c r="AU620" s="117"/>
      <c r="AV620" s="117"/>
      <c r="AW620" s="117"/>
      <c r="AX620" s="118"/>
    </row>
    <row r="621" spans="1:251" ht="12" customHeight="1">
      <c r="A621" s="34"/>
      <c r="B621" s="116"/>
      <c r="C621" s="117"/>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c r="AA621" s="117"/>
      <c r="AB621" s="117"/>
      <c r="AC621" s="117"/>
      <c r="AD621" s="117"/>
      <c r="AE621" s="117"/>
      <c r="AF621" s="117"/>
      <c r="AG621" s="117"/>
      <c r="AH621" s="117"/>
      <c r="AI621" s="117"/>
      <c r="AJ621" s="117"/>
      <c r="AK621" s="117"/>
      <c r="AL621" s="117"/>
      <c r="AM621" s="117"/>
      <c r="AN621" s="117"/>
      <c r="AO621" s="117"/>
      <c r="AP621" s="117"/>
      <c r="AQ621" s="117"/>
      <c r="AR621" s="117"/>
      <c r="AS621" s="117"/>
      <c r="AT621" s="117"/>
      <c r="AU621" s="117"/>
      <c r="AV621" s="117"/>
      <c r="AW621" s="117"/>
      <c r="AX621" s="118"/>
      <c r="BC621" s="42"/>
    </row>
    <row r="622" spans="1:251" ht="12" customHeight="1">
      <c r="A622" s="34"/>
      <c r="B622" s="116"/>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c r="AA622" s="117"/>
      <c r="AB622" s="117"/>
      <c r="AC622" s="117"/>
      <c r="AD622" s="117"/>
      <c r="AE622" s="117"/>
      <c r="AF622" s="117"/>
      <c r="AG622" s="117"/>
      <c r="AH622" s="117"/>
      <c r="AI622" s="117"/>
      <c r="AJ622" s="117"/>
      <c r="AK622" s="117"/>
      <c r="AL622" s="117"/>
      <c r="AM622" s="117"/>
      <c r="AN622" s="117"/>
      <c r="AO622" s="117"/>
      <c r="AP622" s="117"/>
      <c r="AQ622" s="117"/>
      <c r="AR622" s="117"/>
      <c r="AS622" s="117"/>
      <c r="AT622" s="117"/>
      <c r="AU622" s="117"/>
      <c r="AV622" s="117"/>
      <c r="AW622" s="117"/>
      <c r="AX622" s="118"/>
    </row>
    <row r="623" spans="1:251" ht="12" customHeight="1">
      <c r="A623" s="34"/>
      <c r="B623" s="116"/>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c r="AA623" s="117"/>
      <c r="AB623" s="117"/>
      <c r="AC623" s="117"/>
      <c r="AD623" s="117"/>
      <c r="AE623" s="117"/>
      <c r="AF623" s="117"/>
      <c r="AG623" s="117"/>
      <c r="AH623" s="117"/>
      <c r="AI623" s="117"/>
      <c r="AJ623" s="117"/>
      <c r="AK623" s="117"/>
      <c r="AL623" s="117"/>
      <c r="AM623" s="117"/>
      <c r="AN623" s="117"/>
      <c r="AO623" s="117"/>
      <c r="AP623" s="117"/>
      <c r="AQ623" s="117"/>
      <c r="AR623" s="117"/>
      <c r="AS623" s="117"/>
      <c r="AT623" s="117"/>
      <c r="AU623" s="117"/>
      <c r="AV623" s="117"/>
      <c r="AW623" s="117"/>
      <c r="AX623" s="118"/>
    </row>
    <row r="624" spans="1:251" ht="12" customHeight="1">
      <c r="A624" s="34"/>
      <c r="B624" s="116"/>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c r="AA624" s="117"/>
      <c r="AB624" s="117"/>
      <c r="AC624" s="117"/>
      <c r="AD624" s="117"/>
      <c r="AE624" s="117"/>
      <c r="AF624" s="117"/>
      <c r="AG624" s="117"/>
      <c r="AH624" s="117"/>
      <c r="AI624" s="117"/>
      <c r="AJ624" s="117"/>
      <c r="AK624" s="117"/>
      <c r="AL624" s="117"/>
      <c r="AM624" s="117"/>
      <c r="AN624" s="117"/>
      <c r="AO624" s="117"/>
      <c r="AP624" s="117"/>
      <c r="AQ624" s="117"/>
      <c r="AR624" s="117"/>
      <c r="AS624" s="117"/>
      <c r="AT624" s="117"/>
      <c r="AU624" s="117"/>
      <c r="AV624" s="117"/>
      <c r="AW624" s="117"/>
      <c r="AX624" s="118"/>
    </row>
    <row r="625" spans="1:251" ht="15" thickBot="1">
      <c r="A625" s="43"/>
      <c r="B625" s="44"/>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c r="AD625" s="45"/>
      <c r="AE625" s="45"/>
      <c r="AF625" s="45"/>
      <c r="AG625" s="45"/>
      <c r="AH625" s="45"/>
      <c r="AI625" s="45"/>
      <c r="AJ625" s="45"/>
      <c r="AK625" s="45"/>
      <c r="AL625" s="45"/>
      <c r="AM625" s="45"/>
      <c r="AN625" s="45"/>
      <c r="AO625" s="45"/>
      <c r="AP625" s="45"/>
      <c r="AQ625" s="45"/>
      <c r="AR625" s="45"/>
      <c r="AS625" s="45"/>
      <c r="AT625" s="45"/>
      <c r="AU625" s="45"/>
      <c r="AV625" s="45"/>
      <c r="AW625" s="45"/>
      <c r="AX625" s="46"/>
    </row>
    <row r="626" spans="1:251">
      <c r="B626" s="47"/>
    </row>
    <row r="627" spans="1:251" ht="15" thickBot="1">
      <c r="A627" s="37"/>
      <c r="B627" s="36" t="s">
        <v>238</v>
      </c>
      <c r="C627" s="34"/>
      <c r="D627" s="34"/>
      <c r="E627" s="34"/>
      <c r="F627" s="34"/>
      <c r="G627" s="34"/>
      <c r="H627" s="34"/>
      <c r="I627" s="34"/>
      <c r="J627" s="34"/>
      <c r="K627" s="34"/>
      <c r="L627" s="35"/>
      <c r="M627" s="35"/>
      <c r="N627" s="35"/>
      <c r="O627" s="35"/>
      <c r="P627" s="34"/>
      <c r="Q627" s="34"/>
      <c r="R627" s="34"/>
      <c r="S627" s="34"/>
      <c r="T627" s="34"/>
      <c r="U627" s="34"/>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c r="AR627" s="36"/>
      <c r="AS627" s="36"/>
      <c r="AT627" s="36"/>
      <c r="AU627" s="36"/>
      <c r="AV627" s="36"/>
      <c r="AW627" s="36"/>
      <c r="AX627" s="36"/>
      <c r="DI627" s="26"/>
    </row>
    <row r="628" spans="1:251" ht="14.25">
      <c r="A628" s="34"/>
      <c r="B628" s="38"/>
      <c r="C628" s="33"/>
      <c r="D628" s="33"/>
      <c r="E628" s="33"/>
      <c r="F628" s="33"/>
      <c r="G628" s="33"/>
      <c r="H628" s="33"/>
      <c r="I628" s="33"/>
      <c r="J628" s="33"/>
      <c r="K628" s="33"/>
      <c r="L628" s="39"/>
      <c r="M628" s="39"/>
      <c r="N628" s="39"/>
      <c r="O628" s="39"/>
      <c r="P628" s="33"/>
      <c r="Q628" s="33"/>
      <c r="R628" s="33"/>
      <c r="S628" s="33"/>
      <c r="T628" s="33"/>
      <c r="U628" s="33"/>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0"/>
      <c r="AW628" s="40"/>
      <c r="AX628" s="41"/>
    </row>
    <row r="629" spans="1:251" ht="12" customHeight="1">
      <c r="A629" s="34"/>
      <c r="B629" s="116" t="s">
        <v>1146</v>
      </c>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c r="AA629" s="117"/>
      <c r="AB629" s="117"/>
      <c r="AC629" s="117"/>
      <c r="AD629" s="117"/>
      <c r="AE629" s="117"/>
      <c r="AF629" s="117"/>
      <c r="AG629" s="117"/>
      <c r="AH629" s="117"/>
      <c r="AI629" s="117"/>
      <c r="AJ629" s="117"/>
      <c r="AK629" s="117"/>
      <c r="AL629" s="117"/>
      <c r="AM629" s="117"/>
      <c r="AN629" s="117"/>
      <c r="AO629" s="117"/>
      <c r="AP629" s="117"/>
      <c r="AQ629" s="117"/>
      <c r="AR629" s="117"/>
      <c r="AS629" s="117"/>
      <c r="AT629" s="117"/>
      <c r="AU629" s="117"/>
      <c r="AV629" s="117"/>
      <c r="AW629" s="117"/>
      <c r="AX629" s="118"/>
    </row>
    <row r="630" spans="1:251" ht="12" customHeight="1">
      <c r="A630" s="34"/>
      <c r="B630" s="116"/>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c r="AA630" s="117"/>
      <c r="AB630" s="117"/>
      <c r="AC630" s="117"/>
      <c r="AD630" s="117"/>
      <c r="AE630" s="117"/>
      <c r="AF630" s="117"/>
      <c r="AG630" s="117"/>
      <c r="AH630" s="117"/>
      <c r="AI630" s="117"/>
      <c r="AJ630" s="117"/>
      <c r="AK630" s="117"/>
      <c r="AL630" s="117"/>
      <c r="AM630" s="117"/>
      <c r="AN630" s="117"/>
      <c r="AO630" s="117"/>
      <c r="AP630" s="117"/>
      <c r="AQ630" s="117"/>
      <c r="AR630" s="117"/>
      <c r="AS630" s="117"/>
      <c r="AT630" s="117"/>
      <c r="AU630" s="117"/>
      <c r="AV630" s="117"/>
      <c r="AW630" s="117"/>
      <c r="AX630" s="118"/>
    </row>
    <row r="631" spans="1:251" ht="12" customHeight="1">
      <c r="A631" s="34"/>
      <c r="B631" s="116"/>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c r="AB631" s="117"/>
      <c r="AC631" s="117"/>
      <c r="AD631" s="117"/>
      <c r="AE631" s="117"/>
      <c r="AF631" s="117"/>
      <c r="AG631" s="117"/>
      <c r="AH631" s="117"/>
      <c r="AI631" s="117"/>
      <c r="AJ631" s="117"/>
      <c r="AK631" s="117"/>
      <c r="AL631" s="117"/>
      <c r="AM631" s="117"/>
      <c r="AN631" s="117"/>
      <c r="AO631" s="117"/>
      <c r="AP631" s="117"/>
      <c r="AQ631" s="117"/>
      <c r="AR631" s="117"/>
      <c r="AS631" s="117"/>
      <c r="AT631" s="117"/>
      <c r="AU631" s="117"/>
      <c r="AV631" s="117"/>
      <c r="AW631" s="117"/>
      <c r="AX631" s="118"/>
      <c r="BC631" s="42"/>
    </row>
    <row r="632" spans="1:251" ht="12" customHeight="1">
      <c r="A632" s="34"/>
      <c r="B632" s="116"/>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c r="AB632" s="117"/>
      <c r="AC632" s="117"/>
      <c r="AD632" s="117"/>
      <c r="AE632" s="117"/>
      <c r="AF632" s="117"/>
      <c r="AG632" s="117"/>
      <c r="AH632" s="117"/>
      <c r="AI632" s="117"/>
      <c r="AJ632" s="117"/>
      <c r="AK632" s="117"/>
      <c r="AL632" s="117"/>
      <c r="AM632" s="117"/>
      <c r="AN632" s="117"/>
      <c r="AO632" s="117"/>
      <c r="AP632" s="117"/>
      <c r="AQ632" s="117"/>
      <c r="AR632" s="117"/>
      <c r="AS632" s="117"/>
      <c r="AT632" s="117"/>
      <c r="AU632" s="117"/>
      <c r="AV632" s="117"/>
      <c r="AW632" s="117"/>
      <c r="AX632" s="118"/>
    </row>
    <row r="633" spans="1:251" ht="12" customHeight="1">
      <c r="A633" s="34"/>
      <c r="B633" s="116"/>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c r="AB633" s="117"/>
      <c r="AC633" s="117"/>
      <c r="AD633" s="117"/>
      <c r="AE633" s="117"/>
      <c r="AF633" s="117"/>
      <c r="AG633" s="117"/>
      <c r="AH633" s="117"/>
      <c r="AI633" s="117"/>
      <c r="AJ633" s="117"/>
      <c r="AK633" s="117"/>
      <c r="AL633" s="117"/>
      <c r="AM633" s="117"/>
      <c r="AN633" s="117"/>
      <c r="AO633" s="117"/>
      <c r="AP633" s="117"/>
      <c r="AQ633" s="117"/>
      <c r="AR633" s="117"/>
      <c r="AS633" s="117"/>
      <c r="AT633" s="117"/>
      <c r="AU633" s="117"/>
      <c r="AV633" s="117"/>
      <c r="AW633" s="117"/>
      <c r="AX633" s="118"/>
    </row>
    <row r="634" spans="1:251" ht="15" thickBot="1">
      <c r="A634" s="43"/>
      <c r="B634" s="44"/>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c r="AD634" s="45"/>
      <c r="AE634" s="45"/>
      <c r="AF634" s="45"/>
      <c r="AG634" s="45"/>
      <c r="AH634" s="45"/>
      <c r="AI634" s="45"/>
      <c r="AJ634" s="45"/>
      <c r="AK634" s="45"/>
      <c r="AL634" s="45"/>
      <c r="AM634" s="45"/>
      <c r="AN634" s="45"/>
      <c r="AO634" s="45"/>
      <c r="AP634" s="45"/>
      <c r="AQ634" s="45"/>
      <c r="AR634" s="45"/>
      <c r="AS634" s="45"/>
      <c r="AT634" s="45"/>
      <c r="AU634" s="45"/>
      <c r="AV634" s="45"/>
      <c r="AW634" s="45"/>
      <c r="AX634" s="46"/>
    </row>
    <row r="635" spans="1:251">
      <c r="B635" s="47"/>
    </row>
    <row r="636" spans="1:251" ht="14.25">
      <c r="B636" s="36" t="s">
        <v>240</v>
      </c>
      <c r="C636" s="34"/>
      <c r="D636" s="34"/>
      <c r="E636" s="34"/>
      <c r="F636" s="34"/>
      <c r="G636" s="34"/>
      <c r="H636" s="34"/>
      <c r="I636" s="34"/>
      <c r="J636" s="34"/>
      <c r="K636" s="34"/>
      <c r="L636" s="35"/>
      <c r="M636" s="35"/>
      <c r="N636" s="35"/>
      <c r="O636" s="35"/>
      <c r="P636" s="34"/>
      <c r="Q636" s="34"/>
      <c r="R636" s="34"/>
      <c r="S636" s="34"/>
      <c r="T636" s="34"/>
      <c r="U636" s="34"/>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c r="AR636" s="36"/>
      <c r="AS636" s="36"/>
      <c r="AT636" s="36"/>
      <c r="AU636" s="36"/>
      <c r="AV636" s="36"/>
      <c r="AW636" s="36"/>
      <c r="AX636" s="36"/>
    </row>
    <row r="637" spans="1:251" ht="15" thickBot="1">
      <c r="B637" s="34"/>
      <c r="C637" s="34"/>
      <c r="D637" s="34"/>
      <c r="E637" s="34"/>
      <c r="F637" s="34"/>
      <c r="G637" s="34"/>
      <c r="H637" s="34"/>
      <c r="I637" s="34"/>
      <c r="J637" s="34"/>
      <c r="K637" s="34"/>
      <c r="L637" s="35"/>
      <c r="M637" s="35"/>
      <c r="N637" s="35"/>
      <c r="O637" s="35"/>
      <c r="P637" s="34"/>
      <c r="Q637" s="34"/>
      <c r="R637" s="34"/>
      <c r="S637" s="34"/>
      <c r="T637" s="34"/>
      <c r="U637" s="34"/>
      <c r="V637" s="36"/>
      <c r="W637" s="36"/>
      <c r="X637" s="36"/>
      <c r="Y637" s="36"/>
      <c r="Z637" s="36"/>
      <c r="AA637" s="36"/>
      <c r="AB637" s="36"/>
      <c r="AC637" s="36"/>
      <c r="AD637" s="36"/>
      <c r="AE637" s="36"/>
      <c r="AF637" s="36"/>
      <c r="AG637" s="36"/>
      <c r="AH637" s="36"/>
      <c r="AI637" s="36"/>
      <c r="AJ637" s="36"/>
      <c r="AK637" s="36"/>
      <c r="AL637" s="36"/>
      <c r="AM637" s="36"/>
      <c r="AN637" s="36"/>
      <c r="AO637" s="36"/>
      <c r="AP637" s="36"/>
      <c r="AQ637" s="36"/>
      <c r="AR637" s="36"/>
      <c r="AS637" s="36"/>
      <c r="AT637" s="36"/>
      <c r="AU637" s="36"/>
      <c r="AV637" s="36"/>
      <c r="AW637" s="36"/>
      <c r="AX637" s="48" t="s">
        <v>241</v>
      </c>
    </row>
    <row r="638" spans="1:251" s="42" customFormat="1" ht="13.5" customHeight="1">
      <c r="A638" s="34"/>
      <c r="B638" s="119" t="s">
        <v>242</v>
      </c>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1"/>
      <c r="AA638" s="125" t="s">
        <v>1062</v>
      </c>
      <c r="AB638" s="120"/>
      <c r="AC638" s="120"/>
      <c r="AD638" s="120"/>
      <c r="AE638" s="120"/>
      <c r="AF638" s="120"/>
      <c r="AG638" s="120"/>
      <c r="AH638" s="120"/>
      <c r="AI638" s="121"/>
      <c r="AJ638" s="125" t="s">
        <v>1063</v>
      </c>
      <c r="AK638" s="120"/>
      <c r="AL638" s="120"/>
      <c r="AM638" s="120"/>
      <c r="AN638" s="120"/>
      <c r="AO638" s="120"/>
      <c r="AP638" s="120"/>
      <c r="AQ638" s="120"/>
      <c r="AR638" s="121"/>
      <c r="AS638" s="125" t="s">
        <v>243</v>
      </c>
      <c r="AT638" s="120"/>
      <c r="AU638" s="120"/>
      <c r="AV638" s="120"/>
      <c r="AW638" s="120"/>
      <c r="AX638" s="127"/>
      <c r="AY638" s="29"/>
      <c r="AZ638" s="29"/>
      <c r="BA638" s="29"/>
      <c r="BB638" s="29"/>
      <c r="BC638" s="29"/>
      <c r="BD638" s="29"/>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29"/>
      <c r="CA638" s="29"/>
      <c r="CB638" s="29"/>
      <c r="CC638" s="29"/>
      <c r="CD638" s="29"/>
      <c r="CE638" s="29"/>
      <c r="CF638" s="29"/>
      <c r="CG638" s="29"/>
      <c r="CH638" s="29"/>
      <c r="CI638" s="29"/>
      <c r="CJ638" s="29"/>
      <c r="CK638" s="29"/>
      <c r="CL638" s="29"/>
      <c r="CM638" s="29"/>
      <c r="CN638" s="29"/>
      <c r="CO638" s="29"/>
      <c r="CP638" s="29"/>
      <c r="CQ638" s="29"/>
      <c r="CR638" s="29"/>
      <c r="CS638" s="29"/>
      <c r="CT638" s="29"/>
      <c r="CU638" s="29"/>
      <c r="CV638" s="29"/>
      <c r="CW638" s="29"/>
      <c r="CX638" s="29"/>
      <c r="CY638" s="29"/>
      <c r="CZ638" s="29"/>
      <c r="DA638" s="29"/>
      <c r="DB638" s="29"/>
      <c r="DC638" s="29"/>
      <c r="DD638" s="29"/>
      <c r="DE638" s="29"/>
      <c r="DF638" s="29"/>
      <c r="DG638" s="29"/>
      <c r="DH638" s="29"/>
      <c r="DI638" s="29"/>
      <c r="DJ638" s="29"/>
      <c r="DK638" s="29"/>
      <c r="DL638" s="29"/>
      <c r="DM638" s="29"/>
      <c r="DN638" s="29"/>
      <c r="DO638" s="29"/>
      <c r="DP638" s="29"/>
      <c r="DQ638" s="29"/>
      <c r="DR638" s="29"/>
      <c r="DS638" s="29"/>
      <c r="DT638" s="29"/>
      <c r="DU638" s="29"/>
      <c r="DV638" s="29"/>
      <c r="DW638" s="29"/>
      <c r="DX638" s="29"/>
      <c r="DY638" s="29"/>
      <c r="DZ638" s="29"/>
      <c r="EA638" s="29"/>
      <c r="EB638" s="29"/>
      <c r="EC638" s="29"/>
      <c r="ED638" s="29"/>
      <c r="EE638" s="29"/>
      <c r="EF638" s="29"/>
      <c r="EG638" s="29"/>
      <c r="EH638" s="29"/>
      <c r="EI638" s="29"/>
      <c r="EJ638" s="29"/>
      <c r="EK638" s="29"/>
      <c r="EL638" s="29"/>
      <c r="EM638" s="29"/>
      <c r="EN638" s="29"/>
      <c r="EO638" s="29"/>
      <c r="EP638" s="29"/>
      <c r="EQ638" s="29"/>
      <c r="ER638" s="29"/>
      <c r="ES638" s="29"/>
      <c r="ET638" s="29"/>
      <c r="EU638" s="29"/>
      <c r="EV638" s="29"/>
      <c r="EW638" s="29"/>
      <c r="EX638" s="29"/>
      <c r="EY638" s="29"/>
      <c r="EZ638" s="29"/>
      <c r="FA638" s="29"/>
      <c r="FB638" s="29"/>
      <c r="FC638" s="29"/>
      <c r="FD638" s="29"/>
      <c r="FE638" s="29"/>
      <c r="FF638" s="29"/>
      <c r="FG638" s="29"/>
      <c r="FH638" s="29"/>
      <c r="FI638" s="29"/>
      <c r="FJ638" s="29"/>
      <c r="FK638" s="29"/>
      <c r="FL638" s="29"/>
      <c r="FM638" s="29"/>
      <c r="FN638" s="29"/>
      <c r="FO638" s="29"/>
      <c r="FP638" s="29"/>
      <c r="FQ638" s="29"/>
      <c r="FR638" s="29"/>
      <c r="FS638" s="29"/>
      <c r="FT638" s="29"/>
      <c r="FU638" s="29"/>
      <c r="FV638" s="29"/>
      <c r="FW638" s="29"/>
      <c r="FX638" s="29"/>
      <c r="FY638" s="29"/>
      <c r="FZ638" s="29"/>
      <c r="GA638" s="29"/>
      <c r="GB638" s="29"/>
      <c r="GC638" s="29"/>
      <c r="GD638" s="29"/>
      <c r="GE638" s="29"/>
      <c r="GF638" s="29"/>
      <c r="GG638" s="29"/>
      <c r="GH638" s="29"/>
      <c r="GI638" s="29"/>
      <c r="GJ638" s="29"/>
      <c r="GK638" s="29"/>
      <c r="GL638" s="29"/>
      <c r="GM638" s="29"/>
      <c r="GN638" s="29"/>
      <c r="GO638" s="29"/>
      <c r="GP638" s="29"/>
      <c r="GQ638" s="29"/>
      <c r="GR638" s="29"/>
      <c r="GS638" s="29"/>
      <c r="GT638" s="29"/>
      <c r="GU638" s="29"/>
      <c r="GV638" s="29"/>
      <c r="GW638" s="29"/>
      <c r="GX638" s="29"/>
      <c r="GY638" s="29"/>
      <c r="GZ638" s="29"/>
      <c r="HA638" s="29"/>
      <c r="HB638" s="29"/>
      <c r="HC638" s="29"/>
      <c r="HD638" s="29"/>
      <c r="HE638" s="29"/>
      <c r="HF638" s="29"/>
      <c r="HG638" s="29"/>
      <c r="HH638" s="29"/>
      <c r="HI638" s="29"/>
      <c r="HJ638" s="29"/>
      <c r="HK638" s="29"/>
      <c r="HL638" s="29"/>
      <c r="HM638" s="29"/>
      <c r="HN638" s="29"/>
      <c r="HO638" s="29"/>
      <c r="HP638" s="29"/>
      <c r="HQ638" s="29"/>
      <c r="HR638" s="29"/>
      <c r="HS638" s="29"/>
      <c r="HT638" s="29"/>
      <c r="HU638" s="29"/>
      <c r="HV638" s="29"/>
      <c r="HW638" s="29"/>
      <c r="HX638" s="29"/>
      <c r="HY638" s="29"/>
      <c r="HZ638" s="29"/>
      <c r="IA638" s="29"/>
      <c r="IB638" s="29"/>
      <c r="IC638" s="29"/>
      <c r="ID638" s="29"/>
      <c r="IE638" s="29"/>
      <c r="IF638" s="29"/>
      <c r="IG638" s="29"/>
      <c r="IH638" s="29"/>
      <c r="II638" s="29"/>
      <c r="IJ638" s="29"/>
      <c r="IK638" s="29"/>
      <c r="IL638" s="29"/>
      <c r="IM638" s="29"/>
      <c r="IN638" s="29"/>
      <c r="IO638" s="29"/>
      <c r="IP638" s="29"/>
      <c r="IQ638" s="29"/>
    </row>
    <row r="639" spans="1:251" s="42" customFormat="1" ht="13.5">
      <c r="A639" s="34"/>
      <c r="B639" s="122"/>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4"/>
      <c r="AA639" s="126"/>
      <c r="AB639" s="123"/>
      <c r="AC639" s="123"/>
      <c r="AD639" s="123"/>
      <c r="AE639" s="123"/>
      <c r="AF639" s="123"/>
      <c r="AG639" s="123"/>
      <c r="AH639" s="123"/>
      <c r="AI639" s="124"/>
      <c r="AJ639" s="126"/>
      <c r="AK639" s="123"/>
      <c r="AL639" s="123"/>
      <c r="AM639" s="123"/>
      <c r="AN639" s="123"/>
      <c r="AO639" s="123"/>
      <c r="AP639" s="123"/>
      <c r="AQ639" s="123"/>
      <c r="AR639" s="124"/>
      <c r="AS639" s="126"/>
      <c r="AT639" s="123"/>
      <c r="AU639" s="123"/>
      <c r="AV639" s="123"/>
      <c r="AW639" s="123"/>
      <c r="AX639" s="128"/>
      <c r="AY639" s="29"/>
      <c r="AZ639" s="29"/>
      <c r="BA639" s="29"/>
      <c r="BB639" s="65"/>
      <c r="BC639" s="49"/>
      <c r="BE639" s="29"/>
      <c r="BF639" s="29"/>
      <c r="BG639" s="29"/>
      <c r="BH639" s="29"/>
      <c r="BI639" s="29"/>
      <c r="BJ639" s="29"/>
      <c r="BK639" s="29"/>
      <c r="BL639" s="29"/>
      <c r="BM639" s="29"/>
      <c r="BN639" s="29"/>
      <c r="BO639" s="29"/>
      <c r="BP639" s="29"/>
      <c r="BQ639" s="29"/>
      <c r="BR639" s="29"/>
      <c r="BS639" s="29"/>
      <c r="BT639" s="29"/>
      <c r="BU639" s="29"/>
      <c r="BV639" s="29"/>
      <c r="BW639" s="29"/>
      <c r="BX639" s="29"/>
      <c r="BY639" s="29"/>
      <c r="BZ639" s="29"/>
      <c r="CA639" s="29"/>
      <c r="CB639" s="29"/>
      <c r="CC639" s="29"/>
      <c r="CD639" s="29"/>
      <c r="CE639" s="29"/>
      <c r="CF639" s="29"/>
      <c r="CG639" s="29"/>
      <c r="CH639" s="29"/>
      <c r="CI639" s="29"/>
      <c r="CJ639" s="29"/>
      <c r="CK639" s="29"/>
      <c r="CL639" s="29"/>
      <c r="CM639" s="29"/>
      <c r="CN639" s="29"/>
      <c r="CO639" s="29"/>
      <c r="CP639" s="29"/>
      <c r="CQ639" s="29"/>
      <c r="CR639" s="29"/>
      <c r="CS639" s="29"/>
      <c r="CT639" s="29"/>
      <c r="CU639" s="29"/>
      <c r="CV639" s="29"/>
      <c r="CW639" s="29"/>
      <c r="CX639" s="29"/>
      <c r="CY639" s="29"/>
      <c r="CZ639" s="29"/>
      <c r="DA639" s="29"/>
      <c r="DB639" s="29"/>
      <c r="DC639" s="29"/>
      <c r="DD639" s="29"/>
      <c r="DE639" s="29"/>
      <c r="DF639" s="29"/>
      <c r="DG639" s="29"/>
      <c r="DH639" s="29"/>
      <c r="DI639" s="29"/>
      <c r="DJ639" s="29"/>
      <c r="DK639" s="29"/>
      <c r="DL639" s="29"/>
      <c r="DM639" s="29"/>
      <c r="DN639" s="29"/>
      <c r="DO639" s="29"/>
      <c r="DP639" s="29"/>
      <c r="DQ639" s="29"/>
      <c r="DR639" s="29"/>
      <c r="DS639" s="29"/>
      <c r="DT639" s="29"/>
      <c r="DU639" s="29"/>
      <c r="DV639" s="29"/>
      <c r="DW639" s="29"/>
      <c r="DX639" s="29"/>
      <c r="DY639" s="29"/>
      <c r="DZ639" s="29"/>
      <c r="EA639" s="29"/>
      <c r="EB639" s="29"/>
      <c r="EC639" s="29"/>
      <c r="ED639" s="29"/>
      <c r="EE639" s="29"/>
      <c r="EF639" s="29"/>
      <c r="EG639" s="29"/>
      <c r="EH639" s="29"/>
      <c r="EI639" s="29"/>
      <c r="EJ639" s="29"/>
      <c r="EK639" s="29"/>
      <c r="EL639" s="29"/>
      <c r="EM639" s="29"/>
      <c r="EN639" s="29"/>
      <c r="EO639" s="29"/>
      <c r="EP639" s="29"/>
      <c r="EQ639" s="29"/>
      <c r="ER639" s="29"/>
      <c r="ES639" s="29"/>
      <c r="ET639" s="29"/>
      <c r="EU639" s="29"/>
      <c r="EV639" s="29"/>
      <c r="EW639" s="29"/>
      <c r="EX639" s="29"/>
      <c r="EY639" s="29"/>
      <c r="EZ639" s="29"/>
      <c r="FA639" s="29"/>
      <c r="FB639" s="29"/>
      <c r="FC639" s="29"/>
      <c r="FD639" s="29"/>
      <c r="FE639" s="29"/>
      <c r="FF639" s="29"/>
      <c r="FG639" s="29"/>
      <c r="FH639" s="29"/>
      <c r="FI639" s="29"/>
      <c r="FJ639" s="29"/>
      <c r="FK639" s="29"/>
      <c r="FL639" s="29"/>
      <c r="FM639" s="29"/>
      <c r="FN639" s="29"/>
      <c r="FO639" s="29"/>
      <c r="FP639" s="29"/>
      <c r="FQ639" s="29"/>
      <c r="FR639" s="29"/>
      <c r="FS639" s="29"/>
      <c r="FT639" s="29"/>
      <c r="FU639" s="29"/>
      <c r="FV639" s="29"/>
      <c r="FW639" s="29"/>
      <c r="FX639" s="29"/>
      <c r="FY639" s="29"/>
      <c r="FZ639" s="29"/>
      <c r="GA639" s="29"/>
      <c r="GB639" s="29"/>
      <c r="GC639" s="29"/>
      <c r="GD639" s="29"/>
      <c r="GE639" s="29"/>
      <c r="GF639" s="29"/>
      <c r="GG639" s="29"/>
      <c r="GH639" s="29"/>
      <c r="GI639" s="29"/>
      <c r="GJ639" s="29"/>
      <c r="GK639" s="29"/>
      <c r="GL639" s="29"/>
      <c r="GM639" s="29"/>
      <c r="GN639" s="29"/>
      <c r="GO639" s="29"/>
      <c r="GP639" s="29"/>
      <c r="GQ639" s="29"/>
      <c r="GR639" s="29"/>
      <c r="GS639" s="29"/>
      <c r="GT639" s="29"/>
      <c r="GU639" s="29"/>
      <c r="GV639" s="29"/>
      <c r="GW639" s="29"/>
      <c r="GX639" s="29"/>
      <c r="GY639" s="29"/>
      <c r="GZ639" s="29"/>
      <c r="HA639" s="29"/>
      <c r="HB639" s="29"/>
      <c r="HC639" s="29"/>
      <c r="HD639" s="29"/>
      <c r="HE639" s="29"/>
      <c r="HF639" s="29"/>
      <c r="HG639" s="29"/>
      <c r="HH639" s="29"/>
      <c r="HI639" s="29"/>
      <c r="HJ639" s="29"/>
      <c r="HK639" s="29"/>
      <c r="HL639" s="29"/>
      <c r="HM639" s="29"/>
      <c r="HN639" s="29"/>
      <c r="HO639" s="29"/>
      <c r="HP639" s="29"/>
      <c r="HQ639" s="29"/>
      <c r="HR639" s="29"/>
      <c r="HS639" s="29"/>
      <c r="HT639" s="29"/>
      <c r="HU639" s="29"/>
      <c r="HV639" s="29"/>
      <c r="HW639" s="29"/>
      <c r="HX639" s="29"/>
      <c r="HY639" s="29"/>
      <c r="HZ639" s="29"/>
      <c r="IA639" s="29"/>
      <c r="IB639" s="29"/>
      <c r="IC639" s="29"/>
      <c r="ID639" s="29"/>
      <c r="IE639" s="29"/>
      <c r="IF639" s="29"/>
      <c r="IG639" s="29"/>
      <c r="IH639" s="29"/>
      <c r="II639" s="29"/>
      <c r="IJ639" s="29"/>
      <c r="IK639" s="29"/>
      <c r="IL639" s="29"/>
      <c r="IM639" s="29"/>
      <c r="IN639" s="29"/>
      <c r="IO639" s="29"/>
      <c r="IP639" s="29"/>
      <c r="IQ639" s="29"/>
    </row>
    <row r="640" spans="1:251" s="42" customFormat="1" ht="18.75" customHeight="1">
      <c r="A640" s="34"/>
      <c r="B640" s="50"/>
      <c r="C640" s="129" t="s">
        <v>329</v>
      </c>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8"/>
      <c r="AA640" s="132">
        <v>26636</v>
      </c>
      <c r="AB640" s="133"/>
      <c r="AC640" s="133"/>
      <c r="AD640" s="133"/>
      <c r="AE640" s="133"/>
      <c r="AF640" s="133"/>
      <c r="AG640" s="133"/>
      <c r="AH640" s="133"/>
      <c r="AI640" s="134"/>
      <c r="AJ640" s="132">
        <v>82669</v>
      </c>
      <c r="AK640" s="133"/>
      <c r="AL640" s="133"/>
      <c r="AM640" s="133"/>
      <c r="AN640" s="133"/>
      <c r="AO640" s="133"/>
      <c r="AP640" s="133"/>
      <c r="AQ640" s="133"/>
      <c r="AR640" s="134"/>
      <c r="AS640" s="135"/>
      <c r="AT640" s="136"/>
      <c r="AU640" s="136"/>
      <c r="AV640" s="136"/>
      <c r="AW640" s="136"/>
      <c r="AX640" s="137"/>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29"/>
      <c r="CA640" s="29"/>
      <c r="CB640" s="29"/>
      <c r="CC640" s="29"/>
      <c r="CD640" s="29"/>
      <c r="CE640" s="29"/>
      <c r="CF640" s="29"/>
      <c r="CG640" s="29"/>
      <c r="CH640" s="29"/>
      <c r="CI640" s="29"/>
      <c r="CJ640" s="29"/>
      <c r="CK640" s="29"/>
      <c r="CL640" s="29"/>
      <c r="CM640" s="29"/>
      <c r="CN640" s="29"/>
      <c r="CO640" s="29"/>
      <c r="CP640" s="29"/>
      <c r="CQ640" s="29"/>
      <c r="CR640" s="29"/>
      <c r="CS640" s="29"/>
      <c r="CT640" s="29"/>
      <c r="CU640" s="29"/>
      <c r="CV640" s="29"/>
      <c r="CW640" s="29"/>
      <c r="CX640" s="29"/>
      <c r="CY640" s="29"/>
      <c r="CZ640" s="29"/>
      <c r="DA640" s="29"/>
      <c r="DB640" s="29"/>
      <c r="DC640" s="29"/>
      <c r="DD640" s="29"/>
      <c r="DE640" s="29"/>
      <c r="DF640" s="29"/>
      <c r="DG640" s="29"/>
      <c r="DH640" s="29"/>
      <c r="DI640" s="29"/>
      <c r="DJ640" s="29"/>
      <c r="DK640" s="29"/>
      <c r="DL640" s="29"/>
      <c r="DM640" s="29"/>
      <c r="DN640" s="29"/>
      <c r="DO640" s="29"/>
      <c r="DP640" s="29"/>
      <c r="DQ640" s="29"/>
      <c r="DR640" s="29"/>
      <c r="DS640" s="29"/>
      <c r="DT640" s="29"/>
      <c r="DU640" s="29"/>
      <c r="DV640" s="29"/>
      <c r="DW640" s="29"/>
      <c r="DX640" s="29"/>
      <c r="DY640" s="29"/>
      <c r="DZ640" s="29"/>
      <c r="EA640" s="29"/>
      <c r="EB640" s="29"/>
      <c r="EC640" s="29"/>
      <c r="ED640" s="29"/>
      <c r="EE640" s="29"/>
      <c r="EF640" s="29"/>
      <c r="EG640" s="29"/>
      <c r="EH640" s="29"/>
      <c r="EI640" s="29"/>
      <c r="EJ640" s="29"/>
      <c r="EK640" s="29"/>
      <c r="EL640" s="29"/>
      <c r="EM640" s="29"/>
      <c r="EN640" s="29"/>
      <c r="EO640" s="29"/>
      <c r="EP640" s="29"/>
      <c r="EQ640" s="29"/>
      <c r="ER640" s="29"/>
      <c r="ES640" s="29"/>
      <c r="ET640" s="29"/>
      <c r="EU640" s="29"/>
      <c r="EV640" s="29"/>
      <c r="EW640" s="29"/>
      <c r="EX640" s="29"/>
      <c r="EY640" s="29"/>
      <c r="EZ640" s="29"/>
      <c r="FA640" s="29"/>
      <c r="FB640" s="29"/>
      <c r="FC640" s="29"/>
      <c r="FD640" s="29"/>
      <c r="FE640" s="29"/>
      <c r="FF640" s="29"/>
      <c r="FG640" s="29"/>
      <c r="FH640" s="29"/>
      <c r="FI640" s="29"/>
      <c r="FJ640" s="29"/>
      <c r="FK640" s="29"/>
      <c r="FL640" s="29"/>
      <c r="FM640" s="29"/>
      <c r="FN640" s="29"/>
      <c r="FO640" s="29"/>
      <c r="FP640" s="29"/>
      <c r="FQ640" s="29"/>
      <c r="FR640" s="29"/>
      <c r="FS640" s="29"/>
      <c r="FT640" s="29"/>
      <c r="FU640" s="29"/>
      <c r="FV640" s="29"/>
      <c r="FW640" s="29"/>
      <c r="FX640" s="29"/>
      <c r="FY640" s="29"/>
      <c r="FZ640" s="29"/>
      <c r="GA640" s="29"/>
      <c r="GB640" s="29"/>
      <c r="GC640" s="29"/>
      <c r="GD640" s="29"/>
      <c r="GE640" s="29"/>
      <c r="GF640" s="29"/>
      <c r="GG640" s="29"/>
      <c r="GH640" s="29"/>
      <c r="GI640" s="29"/>
      <c r="GJ640" s="29"/>
      <c r="GK640" s="29"/>
      <c r="GL640" s="29"/>
      <c r="GM640" s="29"/>
      <c r="GN640" s="29"/>
      <c r="GO640" s="29"/>
      <c r="GP640" s="29"/>
      <c r="GQ640" s="29"/>
      <c r="GR640" s="29"/>
      <c r="GS640" s="29"/>
      <c r="GT640" s="29"/>
      <c r="GU640" s="29"/>
      <c r="GV640" s="29"/>
      <c r="GW640" s="29"/>
      <c r="GX640" s="29"/>
      <c r="GY640" s="29"/>
      <c r="GZ640" s="29"/>
      <c r="HA640" s="29"/>
      <c r="HB640" s="29"/>
      <c r="HC640" s="29"/>
      <c r="HD640" s="29"/>
      <c r="HE640" s="29"/>
      <c r="HF640" s="29"/>
      <c r="HG640" s="29"/>
      <c r="HH640" s="29"/>
      <c r="HI640" s="29"/>
      <c r="HJ640" s="29"/>
      <c r="HK640" s="29"/>
      <c r="HL640" s="29"/>
      <c r="HM640" s="29"/>
      <c r="HN640" s="29"/>
      <c r="HO640" s="29"/>
      <c r="HP640" s="29"/>
      <c r="HQ640" s="29"/>
      <c r="HR640" s="29"/>
      <c r="HS640" s="29"/>
      <c r="HT640" s="29"/>
      <c r="HU640" s="29"/>
      <c r="HV640" s="29"/>
      <c r="HW640" s="29"/>
      <c r="HX640" s="29"/>
      <c r="HY640" s="29"/>
      <c r="HZ640" s="29"/>
      <c r="IA640" s="29"/>
      <c r="IB640" s="29"/>
      <c r="IC640" s="29"/>
      <c r="ID640" s="29"/>
      <c r="IE640" s="29"/>
      <c r="IF640" s="29"/>
      <c r="IG640" s="29"/>
      <c r="IH640" s="29"/>
      <c r="II640" s="29"/>
      <c r="IJ640" s="29"/>
      <c r="IK640" s="29"/>
      <c r="IL640" s="29"/>
      <c r="IM640" s="29"/>
      <c r="IN640" s="29"/>
      <c r="IO640" s="29"/>
      <c r="IP640" s="29"/>
      <c r="IQ640" s="29"/>
    </row>
    <row r="641" spans="1:251" s="42" customFormat="1" ht="18.75" customHeight="1" thickBot="1">
      <c r="A641" s="43"/>
      <c r="B641" s="138" t="s">
        <v>244</v>
      </c>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40"/>
      <c r="AA641" s="141">
        <f>SUM($AA$640:$AA$640)</f>
        <v>26636</v>
      </c>
      <c r="AB641" s="142"/>
      <c r="AC641" s="142"/>
      <c r="AD641" s="142"/>
      <c r="AE641" s="142"/>
      <c r="AF641" s="142"/>
      <c r="AG641" s="142"/>
      <c r="AH641" s="142"/>
      <c r="AI641" s="143"/>
      <c r="AJ641" s="141">
        <f>SUM($AJ$640:$AJ$640)</f>
        <v>82669</v>
      </c>
      <c r="AK641" s="142"/>
      <c r="AL641" s="142"/>
      <c r="AM641" s="142"/>
      <c r="AN641" s="142"/>
      <c r="AO641" s="142"/>
      <c r="AP641" s="142"/>
      <c r="AQ641" s="142"/>
      <c r="AR641" s="143"/>
      <c r="AS641" s="144"/>
      <c r="AT641" s="145"/>
      <c r="AU641" s="145"/>
      <c r="AV641" s="145"/>
      <c r="AW641" s="145"/>
      <c r="AX641" s="146"/>
      <c r="AY641" s="29"/>
      <c r="AZ641" s="29"/>
      <c r="BA641" s="29"/>
      <c r="BB641" s="29"/>
      <c r="BC641" s="29"/>
      <c r="BD641" s="29"/>
      <c r="BE641" s="29"/>
      <c r="BF641" s="29"/>
      <c r="BG641" s="29"/>
      <c r="BH641" s="29"/>
      <c r="BI641" s="29"/>
      <c r="BJ641" s="29"/>
      <c r="BK641" s="29"/>
      <c r="BL641" s="29"/>
      <c r="BM641" s="29"/>
      <c r="BN641" s="29"/>
      <c r="BO641" s="29"/>
      <c r="BP641" s="29"/>
      <c r="BQ641" s="29"/>
      <c r="BR641" s="29"/>
      <c r="BS641" s="29"/>
      <c r="BT641" s="29"/>
      <c r="BU641" s="29"/>
      <c r="BV641" s="29"/>
      <c r="BW641" s="29"/>
      <c r="BX641" s="29"/>
      <c r="BY641" s="29"/>
      <c r="BZ641" s="29"/>
      <c r="CA641" s="29"/>
      <c r="CB641" s="29"/>
      <c r="CC641" s="29"/>
      <c r="CD641" s="29"/>
      <c r="CE641" s="29"/>
      <c r="CF641" s="29"/>
      <c r="CG641" s="29"/>
      <c r="CH641" s="29"/>
      <c r="CI641" s="29"/>
      <c r="CJ641" s="29"/>
      <c r="CK641" s="29"/>
      <c r="CL641" s="29"/>
      <c r="CM641" s="29"/>
      <c r="CN641" s="29"/>
      <c r="CO641" s="29"/>
      <c r="CP641" s="29"/>
      <c r="CQ641" s="29"/>
      <c r="CR641" s="29"/>
      <c r="CS641" s="29"/>
      <c r="CT641" s="29"/>
      <c r="CU641" s="29"/>
      <c r="CV641" s="29"/>
      <c r="CW641" s="29"/>
      <c r="CX641" s="29"/>
      <c r="CY641" s="29"/>
      <c r="CZ641" s="29"/>
      <c r="DA641" s="29"/>
      <c r="DB641" s="29"/>
      <c r="DC641" s="29"/>
      <c r="DD641" s="29"/>
      <c r="DE641" s="29"/>
      <c r="DF641" s="29"/>
      <c r="DG641" s="29"/>
      <c r="DH641" s="29"/>
      <c r="DI641" s="29"/>
      <c r="DJ641" s="29"/>
      <c r="DK641" s="29"/>
      <c r="DL641" s="29"/>
      <c r="DM641" s="29"/>
      <c r="DN641" s="29"/>
      <c r="DO641" s="29"/>
      <c r="DP641" s="29"/>
      <c r="DQ641" s="29"/>
      <c r="DR641" s="29"/>
      <c r="DS641" s="29"/>
      <c r="DT641" s="29"/>
      <c r="DU641" s="29"/>
      <c r="DV641" s="29"/>
      <c r="DW641" s="29"/>
      <c r="DX641" s="29"/>
      <c r="DY641" s="29"/>
      <c r="DZ641" s="29"/>
      <c r="EA641" s="29"/>
      <c r="EB641" s="29"/>
      <c r="EC641" s="29"/>
      <c r="ED641" s="29"/>
      <c r="EE641" s="29"/>
      <c r="EF641" s="29"/>
      <c r="EG641" s="29"/>
      <c r="EH641" s="29"/>
      <c r="EI641" s="29"/>
      <c r="EJ641" s="29"/>
      <c r="EK641" s="29"/>
      <c r="EL641" s="29"/>
      <c r="EM641" s="29"/>
      <c r="EN641" s="29"/>
      <c r="EO641" s="29"/>
      <c r="EP641" s="29"/>
      <c r="EQ641" s="29"/>
      <c r="ER641" s="29"/>
      <c r="ES641" s="29"/>
      <c r="ET641" s="29"/>
      <c r="EU641" s="29"/>
      <c r="EV641" s="29"/>
      <c r="EW641" s="29"/>
      <c r="EX641" s="29"/>
      <c r="EY641" s="29"/>
      <c r="EZ641" s="29"/>
      <c r="FA641" s="29"/>
      <c r="FB641" s="29"/>
      <c r="FC641" s="29"/>
      <c r="FD641" s="29"/>
      <c r="FE641" s="29"/>
      <c r="FF641" s="29"/>
      <c r="FG641" s="29"/>
      <c r="FH641" s="29"/>
      <c r="FI641" s="29"/>
      <c r="FJ641" s="29"/>
      <c r="FK641" s="29"/>
      <c r="FL641" s="29"/>
      <c r="FM641" s="29"/>
      <c r="FN641" s="29"/>
      <c r="FO641" s="29"/>
      <c r="FP641" s="29"/>
      <c r="FQ641" s="29"/>
      <c r="FR641" s="29"/>
      <c r="FS641" s="29"/>
      <c r="FT641" s="29"/>
      <c r="FU641" s="29"/>
      <c r="FV641" s="29"/>
      <c r="FW641" s="29"/>
      <c r="FX641" s="29"/>
      <c r="FY641" s="29"/>
      <c r="FZ641" s="29"/>
      <c r="GA641" s="29"/>
      <c r="GB641" s="29"/>
      <c r="GC641" s="29"/>
      <c r="GD641" s="29"/>
      <c r="GE641" s="29"/>
      <c r="GF641" s="29"/>
      <c r="GG641" s="29"/>
      <c r="GH641" s="29"/>
      <c r="GI641" s="29"/>
      <c r="GJ641" s="29"/>
      <c r="GK641" s="29"/>
      <c r="GL641" s="29"/>
      <c r="GM641" s="29"/>
      <c r="GN641" s="29"/>
      <c r="GO641" s="29"/>
      <c r="GP641" s="29"/>
      <c r="GQ641" s="29"/>
      <c r="GR641" s="29"/>
      <c r="GS641" s="29"/>
      <c r="GT641" s="29"/>
      <c r="GU641" s="29"/>
      <c r="GV641" s="29"/>
      <c r="GW641" s="29"/>
      <c r="GX641" s="29"/>
      <c r="GY641" s="29"/>
      <c r="GZ641" s="29"/>
      <c r="HA641" s="29"/>
      <c r="HB641" s="29"/>
      <c r="HC641" s="29"/>
      <c r="HD641" s="29"/>
      <c r="HE641" s="29"/>
      <c r="HF641" s="29"/>
      <c r="HG641" s="29"/>
      <c r="HH641" s="29"/>
      <c r="HI641" s="29"/>
      <c r="HJ641" s="29"/>
      <c r="HK641" s="29"/>
      <c r="HL641" s="29"/>
      <c r="HM641" s="29"/>
      <c r="HN641" s="29"/>
      <c r="HO641" s="29"/>
      <c r="HP641" s="29"/>
      <c r="HQ641" s="29"/>
      <c r="HR641" s="29"/>
      <c r="HS641" s="29"/>
      <c r="HT641" s="29"/>
      <c r="HU641" s="29"/>
      <c r="HV641" s="29"/>
      <c r="HW641" s="29"/>
      <c r="HX641" s="29"/>
      <c r="HY641" s="29"/>
      <c r="HZ641" s="29"/>
      <c r="IA641" s="29"/>
      <c r="IB641" s="29"/>
      <c r="IC641" s="29"/>
      <c r="ID641" s="29"/>
      <c r="IE641" s="29"/>
      <c r="IF641" s="29"/>
      <c r="IG641" s="29"/>
      <c r="IH641" s="29"/>
      <c r="II641" s="29"/>
      <c r="IJ641" s="29"/>
      <c r="IK641" s="29"/>
      <c r="IL641" s="29"/>
      <c r="IM641" s="29"/>
      <c r="IN641" s="29"/>
      <c r="IO641" s="29"/>
      <c r="IP641" s="29"/>
      <c r="IQ641" s="29"/>
    </row>
    <row r="643" spans="1:251" ht="18.75">
      <c r="A643" s="28" t="s">
        <v>234</v>
      </c>
      <c r="AW643" s="30"/>
      <c r="AX643" s="31"/>
      <c r="AY643" s="30"/>
    </row>
    <row r="645" spans="1:251" ht="18.75">
      <c r="B645" s="109" t="s">
        <v>0</v>
      </c>
      <c r="C645" s="150"/>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c r="AA645" s="150"/>
      <c r="AB645" s="150"/>
      <c r="AC645" s="150"/>
      <c r="AD645" s="150"/>
      <c r="AE645" s="150"/>
      <c r="AF645" s="150"/>
      <c r="AG645" s="150"/>
      <c r="AH645" s="150"/>
      <c r="AI645" s="150"/>
      <c r="AJ645" s="150"/>
      <c r="AK645" s="150"/>
      <c r="AL645" s="150"/>
      <c r="AM645" s="150"/>
      <c r="AN645" s="150"/>
      <c r="AO645" s="150"/>
      <c r="AP645" s="150"/>
      <c r="AQ645" s="150"/>
      <c r="AR645" s="150"/>
      <c r="AS645" s="150"/>
      <c r="AT645" s="150"/>
      <c r="AU645" s="150"/>
      <c r="AV645" s="150"/>
      <c r="AW645" s="150"/>
      <c r="AX645" s="150"/>
    </row>
    <row r="646" spans="1:251">
      <c r="Z646" s="32"/>
      <c r="AD646" s="32"/>
      <c r="AE646" s="32"/>
      <c r="AF646" s="32"/>
      <c r="AG646" s="32"/>
      <c r="AH646" s="32"/>
      <c r="AI646" s="32"/>
      <c r="AO646" s="32"/>
    </row>
    <row r="647" spans="1:251" ht="13.5" thickBot="1">
      <c r="Z647" s="32"/>
      <c r="AD647" s="32"/>
      <c r="AE647" s="32"/>
      <c r="AF647" s="32"/>
      <c r="AG647" s="32"/>
      <c r="AH647" s="32"/>
      <c r="AI647" s="32"/>
      <c r="AO647" s="32"/>
      <c r="DI647" s="26"/>
    </row>
    <row r="648" spans="1:251" ht="24.75" customHeight="1" thickBot="1">
      <c r="B648" s="111" t="s">
        <v>235</v>
      </c>
      <c r="C648" s="112"/>
      <c r="D648" s="112"/>
      <c r="E648" s="112"/>
      <c r="F648" s="112"/>
      <c r="G648" s="112"/>
      <c r="H648" s="113" t="s">
        <v>330</v>
      </c>
      <c r="I648" s="114"/>
      <c r="J648" s="114"/>
      <c r="K648" s="114"/>
      <c r="L648" s="114"/>
      <c r="M648" s="114"/>
      <c r="N648" s="114"/>
      <c r="O648" s="114"/>
      <c r="P648" s="114"/>
      <c r="Q648" s="114"/>
      <c r="R648" s="114"/>
      <c r="S648" s="114"/>
      <c r="T648" s="114"/>
      <c r="U648" s="114"/>
      <c r="V648" s="114"/>
      <c r="W648" s="114"/>
      <c r="X648" s="114"/>
      <c r="Y648" s="114"/>
      <c r="Z648" s="114"/>
      <c r="AA648" s="114"/>
      <c r="AB648" s="114"/>
      <c r="AC648" s="114"/>
      <c r="AD648" s="114"/>
      <c r="AE648" s="114"/>
      <c r="AF648" s="114"/>
      <c r="AG648" s="114"/>
      <c r="AH648" s="114"/>
      <c r="AI648" s="114"/>
      <c r="AJ648" s="114"/>
      <c r="AK648" s="114"/>
      <c r="AL648" s="114"/>
      <c r="AM648" s="114"/>
      <c r="AN648" s="114"/>
      <c r="AO648" s="114"/>
      <c r="AP648" s="114"/>
      <c r="AQ648" s="114"/>
      <c r="AR648" s="114"/>
      <c r="AS648" s="114"/>
      <c r="AT648" s="114"/>
      <c r="AU648" s="114"/>
      <c r="AV648" s="114"/>
      <c r="AW648" s="114"/>
      <c r="AX648" s="115"/>
      <c r="DI648" s="26"/>
    </row>
    <row r="649" spans="1:251" ht="14.25">
      <c r="B649" s="33"/>
      <c r="C649" s="33"/>
      <c r="D649" s="33"/>
      <c r="E649" s="33"/>
      <c r="F649" s="33"/>
      <c r="G649" s="33"/>
      <c r="H649" s="34"/>
      <c r="I649" s="34"/>
      <c r="J649" s="34"/>
      <c r="K649" s="34"/>
      <c r="L649" s="35"/>
      <c r="M649" s="35"/>
      <c r="N649" s="35"/>
      <c r="O649" s="35"/>
      <c r="P649" s="34"/>
      <c r="Q649" s="34"/>
      <c r="R649" s="34"/>
      <c r="S649" s="34"/>
      <c r="T649" s="34"/>
      <c r="U649" s="34"/>
      <c r="V649" s="36"/>
      <c r="W649" s="36"/>
      <c r="X649" s="36"/>
      <c r="Y649" s="36"/>
      <c r="Z649" s="36"/>
      <c r="AA649" s="36"/>
      <c r="AB649" s="36"/>
      <c r="AC649" s="36"/>
      <c r="AD649" s="36"/>
      <c r="AE649" s="36"/>
      <c r="AF649" s="36"/>
      <c r="AG649" s="36"/>
      <c r="AH649" s="36"/>
      <c r="AI649" s="36"/>
      <c r="AJ649" s="36"/>
      <c r="AK649" s="36"/>
      <c r="AL649" s="36"/>
      <c r="AM649" s="36"/>
      <c r="AN649" s="36"/>
      <c r="AO649" s="36"/>
      <c r="AP649" s="36"/>
      <c r="AQ649" s="36"/>
      <c r="AR649" s="36"/>
      <c r="AS649" s="36"/>
      <c r="AT649" s="36"/>
      <c r="AU649" s="36"/>
      <c r="AV649" s="36"/>
      <c r="AW649" s="36"/>
      <c r="AX649" s="36"/>
      <c r="DI649" s="26"/>
    </row>
    <row r="650" spans="1:251" ht="15" thickBot="1">
      <c r="A650" s="37"/>
      <c r="B650" s="36" t="s">
        <v>237</v>
      </c>
      <c r="C650" s="34"/>
      <c r="D650" s="34"/>
      <c r="E650" s="34"/>
      <c r="F650" s="34"/>
      <c r="G650" s="34"/>
      <c r="H650" s="34"/>
      <c r="I650" s="34"/>
      <c r="J650" s="34"/>
      <c r="K650" s="34"/>
      <c r="L650" s="35"/>
      <c r="M650" s="35"/>
      <c r="N650" s="35"/>
      <c r="O650" s="35"/>
      <c r="P650" s="34"/>
      <c r="Q650" s="34"/>
      <c r="R650" s="34"/>
      <c r="S650" s="34"/>
      <c r="T650" s="34"/>
      <c r="U650" s="34"/>
      <c r="V650" s="36"/>
      <c r="W650" s="36"/>
      <c r="X650" s="36"/>
      <c r="Y650" s="36"/>
      <c r="Z650" s="36"/>
      <c r="AA650" s="36"/>
      <c r="AB650" s="36"/>
      <c r="AC650" s="36"/>
      <c r="AD650" s="36"/>
      <c r="AE650" s="36"/>
      <c r="AF650" s="36"/>
      <c r="AG650" s="36"/>
      <c r="AH650" s="36"/>
      <c r="AI650" s="36"/>
      <c r="AJ650" s="36"/>
      <c r="AK650" s="36"/>
      <c r="AL650" s="36"/>
      <c r="AM650" s="36"/>
      <c r="AN650" s="36"/>
      <c r="AO650" s="36"/>
      <c r="AP650" s="36"/>
      <c r="AQ650" s="36"/>
      <c r="AR650" s="36"/>
      <c r="AS650" s="36"/>
      <c r="AT650" s="36"/>
      <c r="AU650" s="36"/>
      <c r="AV650" s="36"/>
      <c r="AW650" s="36"/>
      <c r="AX650" s="36"/>
      <c r="DI650" s="26"/>
    </row>
    <row r="651" spans="1:251" ht="14.25">
      <c r="A651" s="34"/>
      <c r="B651" s="38"/>
      <c r="C651" s="33"/>
      <c r="D651" s="33"/>
      <c r="E651" s="33"/>
      <c r="F651" s="33"/>
      <c r="G651" s="33"/>
      <c r="H651" s="33"/>
      <c r="I651" s="33"/>
      <c r="J651" s="33"/>
      <c r="K651" s="33"/>
      <c r="L651" s="39"/>
      <c r="M651" s="39"/>
      <c r="N651" s="39"/>
      <c r="O651" s="39"/>
      <c r="P651" s="33"/>
      <c r="Q651" s="33"/>
      <c r="R651" s="33"/>
      <c r="S651" s="33"/>
      <c r="T651" s="33"/>
      <c r="U651" s="33"/>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1"/>
    </row>
    <row r="652" spans="1:251" ht="12" customHeight="1">
      <c r="A652" s="34"/>
      <c r="B652" s="116" t="s">
        <v>1065</v>
      </c>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c r="AB652" s="117"/>
      <c r="AC652" s="117"/>
      <c r="AD652" s="117"/>
      <c r="AE652" s="117"/>
      <c r="AF652" s="117"/>
      <c r="AG652" s="117"/>
      <c r="AH652" s="117"/>
      <c r="AI652" s="117"/>
      <c r="AJ652" s="117"/>
      <c r="AK652" s="117"/>
      <c r="AL652" s="117"/>
      <c r="AM652" s="117"/>
      <c r="AN652" s="117"/>
      <c r="AO652" s="117"/>
      <c r="AP652" s="117"/>
      <c r="AQ652" s="117"/>
      <c r="AR652" s="117"/>
      <c r="AS652" s="117"/>
      <c r="AT652" s="117"/>
      <c r="AU652" s="117"/>
      <c r="AV652" s="117"/>
      <c r="AW652" s="117"/>
      <c r="AX652" s="118"/>
    </row>
    <row r="653" spans="1:251" ht="12" customHeight="1">
      <c r="A653" s="34"/>
      <c r="B653" s="116"/>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c r="AB653" s="117"/>
      <c r="AC653" s="117"/>
      <c r="AD653" s="117"/>
      <c r="AE653" s="117"/>
      <c r="AF653" s="117"/>
      <c r="AG653" s="117"/>
      <c r="AH653" s="117"/>
      <c r="AI653" s="117"/>
      <c r="AJ653" s="117"/>
      <c r="AK653" s="117"/>
      <c r="AL653" s="117"/>
      <c r="AM653" s="117"/>
      <c r="AN653" s="117"/>
      <c r="AO653" s="117"/>
      <c r="AP653" s="117"/>
      <c r="AQ653" s="117"/>
      <c r="AR653" s="117"/>
      <c r="AS653" s="117"/>
      <c r="AT653" s="117"/>
      <c r="AU653" s="117"/>
      <c r="AV653" s="117"/>
      <c r="AW653" s="117"/>
      <c r="AX653" s="118"/>
      <c r="BC653" s="42"/>
    </row>
    <row r="654" spans="1:251" ht="12" customHeight="1">
      <c r="A654" s="34"/>
      <c r="B654" s="116"/>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c r="AB654" s="117"/>
      <c r="AC654" s="117"/>
      <c r="AD654" s="117"/>
      <c r="AE654" s="117"/>
      <c r="AF654" s="117"/>
      <c r="AG654" s="117"/>
      <c r="AH654" s="117"/>
      <c r="AI654" s="117"/>
      <c r="AJ654" s="117"/>
      <c r="AK654" s="117"/>
      <c r="AL654" s="117"/>
      <c r="AM654" s="117"/>
      <c r="AN654" s="117"/>
      <c r="AO654" s="117"/>
      <c r="AP654" s="117"/>
      <c r="AQ654" s="117"/>
      <c r="AR654" s="117"/>
      <c r="AS654" s="117"/>
      <c r="AT654" s="117"/>
      <c r="AU654" s="117"/>
      <c r="AV654" s="117"/>
      <c r="AW654" s="117"/>
      <c r="AX654" s="118"/>
    </row>
    <row r="655" spans="1:251" ht="12" customHeight="1">
      <c r="A655" s="34"/>
      <c r="B655" s="116"/>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c r="AA655" s="117"/>
      <c r="AB655" s="117"/>
      <c r="AC655" s="117"/>
      <c r="AD655" s="117"/>
      <c r="AE655" s="117"/>
      <c r="AF655" s="117"/>
      <c r="AG655" s="117"/>
      <c r="AH655" s="117"/>
      <c r="AI655" s="117"/>
      <c r="AJ655" s="117"/>
      <c r="AK655" s="117"/>
      <c r="AL655" s="117"/>
      <c r="AM655" s="117"/>
      <c r="AN655" s="117"/>
      <c r="AO655" s="117"/>
      <c r="AP655" s="117"/>
      <c r="AQ655" s="117"/>
      <c r="AR655" s="117"/>
      <c r="AS655" s="117"/>
      <c r="AT655" s="117"/>
      <c r="AU655" s="117"/>
      <c r="AV655" s="117"/>
      <c r="AW655" s="117"/>
      <c r="AX655" s="118"/>
    </row>
    <row r="656" spans="1:251" ht="12" customHeight="1">
      <c r="A656" s="34"/>
      <c r="B656" s="116"/>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c r="AB656" s="117"/>
      <c r="AC656" s="117"/>
      <c r="AD656" s="117"/>
      <c r="AE656" s="117"/>
      <c r="AF656" s="117"/>
      <c r="AG656" s="117"/>
      <c r="AH656" s="117"/>
      <c r="AI656" s="117"/>
      <c r="AJ656" s="117"/>
      <c r="AK656" s="117"/>
      <c r="AL656" s="117"/>
      <c r="AM656" s="117"/>
      <c r="AN656" s="117"/>
      <c r="AO656" s="117"/>
      <c r="AP656" s="117"/>
      <c r="AQ656" s="117"/>
      <c r="AR656" s="117"/>
      <c r="AS656" s="117"/>
      <c r="AT656" s="117"/>
      <c r="AU656" s="117"/>
      <c r="AV656" s="117"/>
      <c r="AW656" s="117"/>
      <c r="AX656" s="118"/>
    </row>
    <row r="657" spans="1:251" ht="15" thickBot="1">
      <c r="A657" s="43"/>
      <c r="B657" s="44"/>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c r="AC657" s="45"/>
      <c r="AD657" s="45"/>
      <c r="AE657" s="45"/>
      <c r="AF657" s="45"/>
      <c r="AG657" s="45"/>
      <c r="AH657" s="45"/>
      <c r="AI657" s="45"/>
      <c r="AJ657" s="45"/>
      <c r="AK657" s="45"/>
      <c r="AL657" s="45"/>
      <c r="AM657" s="45"/>
      <c r="AN657" s="45"/>
      <c r="AO657" s="45"/>
      <c r="AP657" s="45"/>
      <c r="AQ657" s="45"/>
      <c r="AR657" s="45"/>
      <c r="AS657" s="45"/>
      <c r="AT657" s="45"/>
      <c r="AU657" s="45"/>
      <c r="AV657" s="45"/>
      <c r="AW657" s="45"/>
      <c r="AX657" s="46"/>
    </row>
    <row r="658" spans="1:251">
      <c r="B658" s="47"/>
    </row>
    <row r="659" spans="1:251" ht="15" thickBot="1">
      <c r="A659" s="37"/>
      <c r="B659" s="36" t="s">
        <v>238</v>
      </c>
      <c r="C659" s="34"/>
      <c r="D659" s="34"/>
      <c r="E659" s="34"/>
      <c r="F659" s="34"/>
      <c r="G659" s="34"/>
      <c r="H659" s="34"/>
      <c r="I659" s="34"/>
      <c r="J659" s="34"/>
      <c r="K659" s="34"/>
      <c r="L659" s="35"/>
      <c r="M659" s="35"/>
      <c r="N659" s="35"/>
      <c r="O659" s="35"/>
      <c r="P659" s="34"/>
      <c r="Q659" s="34"/>
      <c r="R659" s="34"/>
      <c r="S659" s="34"/>
      <c r="T659" s="34"/>
      <c r="U659" s="34"/>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DI659" s="26"/>
    </row>
    <row r="660" spans="1:251" ht="14.25">
      <c r="A660" s="34"/>
      <c r="B660" s="38"/>
      <c r="C660" s="33"/>
      <c r="D660" s="33"/>
      <c r="E660" s="33"/>
      <c r="F660" s="33"/>
      <c r="G660" s="33"/>
      <c r="H660" s="33"/>
      <c r="I660" s="33"/>
      <c r="J660" s="33"/>
      <c r="K660" s="33"/>
      <c r="L660" s="39"/>
      <c r="M660" s="39"/>
      <c r="N660" s="39"/>
      <c r="O660" s="39"/>
      <c r="P660" s="33"/>
      <c r="Q660" s="33"/>
      <c r="R660" s="33"/>
      <c r="S660" s="33"/>
      <c r="T660" s="33"/>
      <c r="U660" s="33"/>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1"/>
    </row>
    <row r="661" spans="1:251" ht="12" customHeight="1">
      <c r="A661" s="34"/>
      <c r="B661" s="116" t="s">
        <v>1071</v>
      </c>
      <c r="C661" s="117"/>
      <c r="D661" s="117"/>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c r="AA661" s="117"/>
      <c r="AB661" s="117"/>
      <c r="AC661" s="117"/>
      <c r="AD661" s="117"/>
      <c r="AE661" s="117"/>
      <c r="AF661" s="117"/>
      <c r="AG661" s="117"/>
      <c r="AH661" s="117"/>
      <c r="AI661" s="117"/>
      <c r="AJ661" s="117"/>
      <c r="AK661" s="117"/>
      <c r="AL661" s="117"/>
      <c r="AM661" s="117"/>
      <c r="AN661" s="117"/>
      <c r="AO661" s="117"/>
      <c r="AP661" s="117"/>
      <c r="AQ661" s="117"/>
      <c r="AR661" s="117"/>
      <c r="AS661" s="117"/>
      <c r="AT661" s="117"/>
      <c r="AU661" s="117"/>
      <c r="AV661" s="117"/>
      <c r="AW661" s="117"/>
      <c r="AX661" s="118"/>
    </row>
    <row r="662" spans="1:251" ht="12" customHeight="1">
      <c r="A662" s="34"/>
      <c r="B662" s="116"/>
      <c r="C662" s="117"/>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c r="AB662" s="117"/>
      <c r="AC662" s="117"/>
      <c r="AD662" s="117"/>
      <c r="AE662" s="117"/>
      <c r="AF662" s="117"/>
      <c r="AG662" s="117"/>
      <c r="AH662" s="117"/>
      <c r="AI662" s="117"/>
      <c r="AJ662" s="117"/>
      <c r="AK662" s="117"/>
      <c r="AL662" s="117"/>
      <c r="AM662" s="117"/>
      <c r="AN662" s="117"/>
      <c r="AO662" s="117"/>
      <c r="AP662" s="117"/>
      <c r="AQ662" s="117"/>
      <c r="AR662" s="117"/>
      <c r="AS662" s="117"/>
      <c r="AT662" s="117"/>
      <c r="AU662" s="117"/>
      <c r="AV662" s="117"/>
      <c r="AW662" s="117"/>
      <c r="AX662" s="118"/>
      <c r="BC662" s="42"/>
    </row>
    <row r="663" spans="1:251" ht="12" customHeight="1">
      <c r="A663" s="34"/>
      <c r="B663" s="116"/>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c r="AA663" s="117"/>
      <c r="AB663" s="117"/>
      <c r="AC663" s="117"/>
      <c r="AD663" s="117"/>
      <c r="AE663" s="117"/>
      <c r="AF663" s="117"/>
      <c r="AG663" s="117"/>
      <c r="AH663" s="117"/>
      <c r="AI663" s="117"/>
      <c r="AJ663" s="117"/>
      <c r="AK663" s="117"/>
      <c r="AL663" s="117"/>
      <c r="AM663" s="117"/>
      <c r="AN663" s="117"/>
      <c r="AO663" s="117"/>
      <c r="AP663" s="117"/>
      <c r="AQ663" s="117"/>
      <c r="AR663" s="117"/>
      <c r="AS663" s="117"/>
      <c r="AT663" s="117"/>
      <c r="AU663" s="117"/>
      <c r="AV663" s="117"/>
      <c r="AW663" s="117"/>
      <c r="AX663" s="118"/>
    </row>
    <row r="664" spans="1:251" ht="12" customHeight="1">
      <c r="A664" s="34"/>
      <c r="B664" s="116"/>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c r="AB664" s="117"/>
      <c r="AC664" s="117"/>
      <c r="AD664" s="117"/>
      <c r="AE664" s="117"/>
      <c r="AF664" s="117"/>
      <c r="AG664" s="117"/>
      <c r="AH664" s="117"/>
      <c r="AI664" s="117"/>
      <c r="AJ664" s="117"/>
      <c r="AK664" s="117"/>
      <c r="AL664" s="117"/>
      <c r="AM664" s="117"/>
      <c r="AN664" s="117"/>
      <c r="AO664" s="117"/>
      <c r="AP664" s="117"/>
      <c r="AQ664" s="117"/>
      <c r="AR664" s="117"/>
      <c r="AS664" s="117"/>
      <c r="AT664" s="117"/>
      <c r="AU664" s="117"/>
      <c r="AV664" s="117"/>
      <c r="AW664" s="117"/>
      <c r="AX664" s="118"/>
    </row>
    <row r="665" spans="1:251" ht="12" customHeight="1">
      <c r="A665" s="34"/>
      <c r="B665" s="116"/>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c r="AA665" s="117"/>
      <c r="AB665" s="117"/>
      <c r="AC665" s="117"/>
      <c r="AD665" s="117"/>
      <c r="AE665" s="117"/>
      <c r="AF665" s="117"/>
      <c r="AG665" s="117"/>
      <c r="AH665" s="117"/>
      <c r="AI665" s="117"/>
      <c r="AJ665" s="117"/>
      <c r="AK665" s="117"/>
      <c r="AL665" s="117"/>
      <c r="AM665" s="117"/>
      <c r="AN665" s="117"/>
      <c r="AO665" s="117"/>
      <c r="AP665" s="117"/>
      <c r="AQ665" s="117"/>
      <c r="AR665" s="117"/>
      <c r="AS665" s="117"/>
      <c r="AT665" s="117"/>
      <c r="AU665" s="117"/>
      <c r="AV665" s="117"/>
      <c r="AW665" s="117"/>
      <c r="AX665" s="118"/>
    </row>
    <row r="666" spans="1:251" ht="15" thickBot="1">
      <c r="A666" s="43"/>
      <c r="B666" s="44"/>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c r="AD666" s="45"/>
      <c r="AE666" s="45"/>
      <c r="AF666" s="45"/>
      <c r="AG666" s="45"/>
      <c r="AH666" s="45"/>
      <c r="AI666" s="45"/>
      <c r="AJ666" s="45"/>
      <c r="AK666" s="45"/>
      <c r="AL666" s="45"/>
      <c r="AM666" s="45"/>
      <c r="AN666" s="45"/>
      <c r="AO666" s="45"/>
      <c r="AP666" s="45"/>
      <c r="AQ666" s="45"/>
      <c r="AR666" s="45"/>
      <c r="AS666" s="45"/>
      <c r="AT666" s="45"/>
      <c r="AU666" s="45"/>
      <c r="AV666" s="45"/>
      <c r="AW666" s="45"/>
      <c r="AX666" s="46"/>
    </row>
    <row r="667" spans="1:251">
      <c r="B667" s="47"/>
    </row>
    <row r="668" spans="1:251" ht="14.25">
      <c r="B668" s="36" t="s">
        <v>240</v>
      </c>
      <c r="C668" s="34"/>
      <c r="D668" s="34"/>
      <c r="E668" s="34"/>
      <c r="F668" s="34"/>
      <c r="G668" s="34"/>
      <c r="H668" s="34"/>
      <c r="I668" s="34"/>
      <c r="J668" s="34"/>
      <c r="K668" s="34"/>
      <c r="L668" s="35"/>
      <c r="M668" s="35"/>
      <c r="N668" s="35"/>
      <c r="O668" s="35"/>
      <c r="P668" s="34"/>
      <c r="Q668" s="34"/>
      <c r="R668" s="34"/>
      <c r="S668" s="34"/>
      <c r="T668" s="34"/>
      <c r="U668" s="34"/>
      <c r="V668" s="36"/>
      <c r="W668" s="36"/>
      <c r="X668" s="36"/>
      <c r="Y668" s="36"/>
      <c r="Z668" s="36"/>
      <c r="AA668" s="36"/>
      <c r="AB668" s="36"/>
      <c r="AC668" s="36"/>
      <c r="AD668" s="36"/>
      <c r="AE668" s="36"/>
      <c r="AF668" s="36"/>
      <c r="AG668" s="36"/>
      <c r="AH668" s="36"/>
      <c r="AI668" s="36"/>
      <c r="AJ668" s="36"/>
      <c r="AK668" s="36"/>
      <c r="AL668" s="36"/>
      <c r="AM668" s="36"/>
      <c r="AN668" s="36"/>
      <c r="AO668" s="36"/>
      <c r="AP668" s="36"/>
      <c r="AQ668" s="36"/>
      <c r="AR668" s="36"/>
      <c r="AS668" s="36"/>
      <c r="AT668" s="36"/>
      <c r="AU668" s="36"/>
      <c r="AV668" s="36"/>
      <c r="AW668" s="36"/>
      <c r="AX668" s="36"/>
    </row>
    <row r="669" spans="1:251" ht="15" thickBot="1">
      <c r="B669" s="34"/>
      <c r="C669" s="34"/>
      <c r="D669" s="34"/>
      <c r="E669" s="34"/>
      <c r="F669" s="34"/>
      <c r="G669" s="34"/>
      <c r="H669" s="34"/>
      <c r="I669" s="34"/>
      <c r="J669" s="34"/>
      <c r="K669" s="34"/>
      <c r="L669" s="35"/>
      <c r="M669" s="35"/>
      <c r="N669" s="35"/>
      <c r="O669" s="35"/>
      <c r="P669" s="34"/>
      <c r="Q669" s="34"/>
      <c r="R669" s="34"/>
      <c r="S669" s="34"/>
      <c r="T669" s="34"/>
      <c r="U669" s="34"/>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c r="AR669" s="36"/>
      <c r="AS669" s="36"/>
      <c r="AT669" s="36"/>
      <c r="AU669" s="36"/>
      <c r="AV669" s="36"/>
      <c r="AW669" s="36"/>
      <c r="AX669" s="48" t="s">
        <v>241</v>
      </c>
    </row>
    <row r="670" spans="1:251" s="42" customFormat="1" ht="13.5" customHeight="1">
      <c r="A670" s="34"/>
      <c r="B670" s="119" t="s">
        <v>242</v>
      </c>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1"/>
      <c r="AA670" s="125" t="s">
        <v>1062</v>
      </c>
      <c r="AB670" s="120"/>
      <c r="AC670" s="120"/>
      <c r="AD670" s="120"/>
      <c r="AE670" s="120"/>
      <c r="AF670" s="120"/>
      <c r="AG670" s="120"/>
      <c r="AH670" s="120"/>
      <c r="AI670" s="121"/>
      <c r="AJ670" s="125" t="s">
        <v>1063</v>
      </c>
      <c r="AK670" s="120"/>
      <c r="AL670" s="120"/>
      <c r="AM670" s="120"/>
      <c r="AN670" s="120"/>
      <c r="AO670" s="120"/>
      <c r="AP670" s="120"/>
      <c r="AQ670" s="120"/>
      <c r="AR670" s="121"/>
      <c r="AS670" s="125" t="s">
        <v>243</v>
      </c>
      <c r="AT670" s="120"/>
      <c r="AU670" s="120"/>
      <c r="AV670" s="120"/>
      <c r="AW670" s="120"/>
      <c r="AX670" s="127"/>
      <c r="AY670" s="29"/>
      <c r="AZ670" s="29"/>
      <c r="BA670" s="29"/>
      <c r="BB670" s="29"/>
      <c r="BC670" s="29"/>
      <c r="BD670" s="29"/>
      <c r="BE670" s="29"/>
      <c r="BF670" s="29"/>
      <c r="BG670" s="29"/>
      <c r="BH670" s="29"/>
      <c r="BI670" s="29"/>
      <c r="BJ670" s="29"/>
      <c r="BK670" s="29"/>
      <c r="BL670" s="29"/>
      <c r="BM670" s="29"/>
      <c r="BN670" s="29"/>
      <c r="BO670" s="29"/>
      <c r="BP670" s="29"/>
      <c r="BQ670" s="29"/>
      <c r="BR670" s="29"/>
      <c r="BS670" s="29"/>
      <c r="BT670" s="29"/>
      <c r="BU670" s="29"/>
      <c r="BV670" s="29"/>
      <c r="BW670" s="29"/>
      <c r="BX670" s="29"/>
      <c r="BY670" s="29"/>
      <c r="BZ670" s="29"/>
      <c r="CA670" s="29"/>
      <c r="CB670" s="29"/>
      <c r="CC670" s="29"/>
      <c r="CD670" s="29"/>
      <c r="CE670" s="29"/>
      <c r="CF670" s="29"/>
      <c r="CG670" s="29"/>
      <c r="CH670" s="29"/>
      <c r="CI670" s="29"/>
      <c r="CJ670" s="29"/>
      <c r="CK670" s="29"/>
      <c r="CL670" s="29"/>
      <c r="CM670" s="29"/>
      <c r="CN670" s="29"/>
      <c r="CO670" s="29"/>
      <c r="CP670" s="29"/>
      <c r="CQ670" s="29"/>
      <c r="CR670" s="29"/>
      <c r="CS670" s="29"/>
      <c r="CT670" s="29"/>
      <c r="CU670" s="29"/>
      <c r="CV670" s="29"/>
      <c r="CW670" s="29"/>
      <c r="CX670" s="29"/>
      <c r="CY670" s="29"/>
      <c r="CZ670" s="29"/>
      <c r="DA670" s="29"/>
      <c r="DB670" s="29"/>
      <c r="DC670" s="29"/>
      <c r="DD670" s="29"/>
      <c r="DE670" s="29"/>
      <c r="DF670" s="29"/>
      <c r="DG670" s="29"/>
      <c r="DH670" s="29"/>
      <c r="DI670" s="29"/>
      <c r="DJ670" s="29"/>
      <c r="DK670" s="29"/>
      <c r="DL670" s="29"/>
      <c r="DM670" s="29"/>
      <c r="DN670" s="29"/>
      <c r="DO670" s="29"/>
      <c r="DP670" s="29"/>
      <c r="DQ670" s="29"/>
      <c r="DR670" s="29"/>
      <c r="DS670" s="29"/>
      <c r="DT670" s="29"/>
      <c r="DU670" s="29"/>
      <c r="DV670" s="29"/>
      <c r="DW670" s="29"/>
      <c r="DX670" s="29"/>
      <c r="DY670" s="29"/>
      <c r="DZ670" s="29"/>
      <c r="EA670" s="29"/>
      <c r="EB670" s="29"/>
      <c r="EC670" s="29"/>
      <c r="ED670" s="29"/>
      <c r="EE670" s="29"/>
      <c r="EF670" s="29"/>
      <c r="EG670" s="29"/>
      <c r="EH670" s="29"/>
      <c r="EI670" s="29"/>
      <c r="EJ670" s="29"/>
      <c r="EK670" s="29"/>
      <c r="EL670" s="29"/>
      <c r="EM670" s="29"/>
      <c r="EN670" s="29"/>
      <c r="EO670" s="29"/>
      <c r="EP670" s="29"/>
      <c r="EQ670" s="29"/>
      <c r="ER670" s="29"/>
      <c r="ES670" s="29"/>
      <c r="ET670" s="29"/>
      <c r="EU670" s="29"/>
      <c r="EV670" s="29"/>
      <c r="EW670" s="29"/>
      <c r="EX670" s="29"/>
      <c r="EY670" s="29"/>
      <c r="EZ670" s="29"/>
      <c r="FA670" s="29"/>
      <c r="FB670" s="29"/>
      <c r="FC670" s="29"/>
      <c r="FD670" s="29"/>
      <c r="FE670" s="29"/>
      <c r="FF670" s="29"/>
      <c r="FG670" s="29"/>
      <c r="FH670" s="29"/>
      <c r="FI670" s="29"/>
      <c r="FJ670" s="29"/>
      <c r="FK670" s="29"/>
      <c r="FL670" s="29"/>
      <c r="FM670" s="29"/>
      <c r="FN670" s="29"/>
      <c r="FO670" s="29"/>
      <c r="FP670" s="29"/>
      <c r="FQ670" s="29"/>
      <c r="FR670" s="29"/>
      <c r="FS670" s="29"/>
      <c r="FT670" s="29"/>
      <c r="FU670" s="29"/>
      <c r="FV670" s="29"/>
      <c r="FW670" s="29"/>
      <c r="FX670" s="29"/>
      <c r="FY670" s="29"/>
      <c r="FZ670" s="29"/>
      <c r="GA670" s="29"/>
      <c r="GB670" s="29"/>
      <c r="GC670" s="29"/>
      <c r="GD670" s="29"/>
      <c r="GE670" s="29"/>
      <c r="GF670" s="29"/>
      <c r="GG670" s="29"/>
      <c r="GH670" s="29"/>
      <c r="GI670" s="29"/>
      <c r="GJ670" s="29"/>
      <c r="GK670" s="29"/>
      <c r="GL670" s="29"/>
      <c r="GM670" s="29"/>
      <c r="GN670" s="29"/>
      <c r="GO670" s="29"/>
      <c r="GP670" s="29"/>
      <c r="GQ670" s="29"/>
      <c r="GR670" s="29"/>
      <c r="GS670" s="29"/>
      <c r="GT670" s="29"/>
      <c r="GU670" s="29"/>
      <c r="GV670" s="29"/>
      <c r="GW670" s="29"/>
      <c r="GX670" s="29"/>
      <c r="GY670" s="29"/>
      <c r="GZ670" s="29"/>
      <c r="HA670" s="29"/>
      <c r="HB670" s="29"/>
      <c r="HC670" s="29"/>
      <c r="HD670" s="29"/>
      <c r="HE670" s="29"/>
      <c r="HF670" s="29"/>
      <c r="HG670" s="29"/>
      <c r="HH670" s="29"/>
      <c r="HI670" s="29"/>
      <c r="HJ670" s="29"/>
      <c r="HK670" s="29"/>
      <c r="HL670" s="29"/>
      <c r="HM670" s="29"/>
      <c r="HN670" s="29"/>
      <c r="HO670" s="29"/>
      <c r="HP670" s="29"/>
      <c r="HQ670" s="29"/>
      <c r="HR670" s="29"/>
      <c r="HS670" s="29"/>
      <c r="HT670" s="29"/>
      <c r="HU670" s="29"/>
      <c r="HV670" s="29"/>
      <c r="HW670" s="29"/>
      <c r="HX670" s="29"/>
      <c r="HY670" s="29"/>
      <c r="HZ670" s="29"/>
      <c r="IA670" s="29"/>
      <c r="IB670" s="29"/>
      <c r="IC670" s="29"/>
      <c r="ID670" s="29"/>
      <c r="IE670" s="29"/>
      <c r="IF670" s="29"/>
      <c r="IG670" s="29"/>
      <c r="IH670" s="29"/>
      <c r="II670" s="29"/>
      <c r="IJ670" s="29"/>
      <c r="IK670" s="29"/>
      <c r="IL670" s="29"/>
      <c r="IM670" s="29"/>
      <c r="IN670" s="29"/>
      <c r="IO670" s="29"/>
      <c r="IP670" s="29"/>
      <c r="IQ670" s="29"/>
    </row>
    <row r="671" spans="1:251" s="42" customFormat="1" ht="13.5">
      <c r="A671" s="34"/>
      <c r="B671" s="122"/>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4"/>
      <c r="AA671" s="126"/>
      <c r="AB671" s="123"/>
      <c r="AC671" s="123"/>
      <c r="AD671" s="123"/>
      <c r="AE671" s="123"/>
      <c r="AF671" s="123"/>
      <c r="AG671" s="123"/>
      <c r="AH671" s="123"/>
      <c r="AI671" s="124"/>
      <c r="AJ671" s="126"/>
      <c r="AK671" s="123"/>
      <c r="AL671" s="123"/>
      <c r="AM671" s="123"/>
      <c r="AN671" s="123"/>
      <c r="AO671" s="123"/>
      <c r="AP671" s="123"/>
      <c r="AQ671" s="123"/>
      <c r="AR671" s="124"/>
      <c r="AS671" s="126"/>
      <c r="AT671" s="123"/>
      <c r="AU671" s="123"/>
      <c r="AV671" s="123"/>
      <c r="AW671" s="123"/>
      <c r="AX671" s="128"/>
      <c r="AY671" s="29"/>
      <c r="AZ671" s="29"/>
      <c r="BA671" s="29"/>
      <c r="BB671" s="65"/>
      <c r="BC671" s="49"/>
      <c r="BE671" s="29"/>
      <c r="BF671" s="29"/>
      <c r="BG671" s="29"/>
      <c r="BH671" s="29"/>
      <c r="BI671" s="29"/>
      <c r="BJ671" s="29"/>
      <c r="BK671" s="29"/>
      <c r="BL671" s="29"/>
      <c r="BM671" s="29"/>
      <c r="BN671" s="29"/>
      <c r="BO671" s="29"/>
      <c r="BP671" s="29"/>
      <c r="BQ671" s="29"/>
      <c r="BR671" s="29"/>
      <c r="BS671" s="29"/>
      <c r="BT671" s="29"/>
      <c r="BU671" s="29"/>
      <c r="BV671" s="29"/>
      <c r="BW671" s="29"/>
      <c r="BX671" s="29"/>
      <c r="BY671" s="29"/>
      <c r="BZ671" s="29"/>
      <c r="CA671" s="29"/>
      <c r="CB671" s="29"/>
      <c r="CC671" s="29"/>
      <c r="CD671" s="29"/>
      <c r="CE671" s="29"/>
      <c r="CF671" s="29"/>
      <c r="CG671" s="29"/>
      <c r="CH671" s="29"/>
      <c r="CI671" s="29"/>
      <c r="CJ671" s="29"/>
      <c r="CK671" s="29"/>
      <c r="CL671" s="29"/>
      <c r="CM671" s="29"/>
      <c r="CN671" s="29"/>
      <c r="CO671" s="29"/>
      <c r="CP671" s="29"/>
      <c r="CQ671" s="29"/>
      <c r="CR671" s="29"/>
      <c r="CS671" s="29"/>
      <c r="CT671" s="29"/>
      <c r="CU671" s="29"/>
      <c r="CV671" s="29"/>
      <c r="CW671" s="29"/>
      <c r="CX671" s="29"/>
      <c r="CY671" s="29"/>
      <c r="CZ671" s="29"/>
      <c r="DA671" s="29"/>
      <c r="DB671" s="29"/>
      <c r="DC671" s="29"/>
      <c r="DD671" s="29"/>
      <c r="DE671" s="29"/>
      <c r="DF671" s="29"/>
      <c r="DG671" s="29"/>
      <c r="DH671" s="29"/>
      <c r="DI671" s="29"/>
      <c r="DJ671" s="29"/>
      <c r="DK671" s="29"/>
      <c r="DL671" s="29"/>
      <c r="DM671" s="29"/>
      <c r="DN671" s="29"/>
      <c r="DO671" s="29"/>
      <c r="DP671" s="29"/>
      <c r="DQ671" s="29"/>
      <c r="DR671" s="29"/>
      <c r="DS671" s="29"/>
      <c r="DT671" s="29"/>
      <c r="DU671" s="29"/>
      <c r="DV671" s="29"/>
      <c r="DW671" s="29"/>
      <c r="DX671" s="29"/>
      <c r="DY671" s="29"/>
      <c r="DZ671" s="29"/>
      <c r="EA671" s="29"/>
      <c r="EB671" s="29"/>
      <c r="EC671" s="29"/>
      <c r="ED671" s="29"/>
      <c r="EE671" s="29"/>
      <c r="EF671" s="29"/>
      <c r="EG671" s="29"/>
      <c r="EH671" s="29"/>
      <c r="EI671" s="29"/>
      <c r="EJ671" s="29"/>
      <c r="EK671" s="29"/>
      <c r="EL671" s="29"/>
      <c r="EM671" s="29"/>
      <c r="EN671" s="29"/>
      <c r="EO671" s="29"/>
      <c r="EP671" s="29"/>
      <c r="EQ671" s="29"/>
      <c r="ER671" s="29"/>
      <c r="ES671" s="29"/>
      <c r="ET671" s="29"/>
      <c r="EU671" s="29"/>
      <c r="EV671" s="29"/>
      <c r="EW671" s="29"/>
      <c r="EX671" s="29"/>
      <c r="EY671" s="29"/>
      <c r="EZ671" s="29"/>
      <c r="FA671" s="29"/>
      <c r="FB671" s="29"/>
      <c r="FC671" s="29"/>
      <c r="FD671" s="29"/>
      <c r="FE671" s="29"/>
      <c r="FF671" s="29"/>
      <c r="FG671" s="29"/>
      <c r="FH671" s="29"/>
      <c r="FI671" s="29"/>
      <c r="FJ671" s="29"/>
      <c r="FK671" s="29"/>
      <c r="FL671" s="29"/>
      <c r="FM671" s="29"/>
      <c r="FN671" s="29"/>
      <c r="FO671" s="29"/>
      <c r="FP671" s="29"/>
      <c r="FQ671" s="29"/>
      <c r="FR671" s="29"/>
      <c r="FS671" s="29"/>
      <c r="FT671" s="29"/>
      <c r="FU671" s="29"/>
      <c r="FV671" s="29"/>
      <c r="FW671" s="29"/>
      <c r="FX671" s="29"/>
      <c r="FY671" s="29"/>
      <c r="FZ671" s="29"/>
      <c r="GA671" s="29"/>
      <c r="GB671" s="29"/>
      <c r="GC671" s="29"/>
      <c r="GD671" s="29"/>
      <c r="GE671" s="29"/>
      <c r="GF671" s="29"/>
      <c r="GG671" s="29"/>
      <c r="GH671" s="29"/>
      <c r="GI671" s="29"/>
      <c r="GJ671" s="29"/>
      <c r="GK671" s="29"/>
      <c r="GL671" s="29"/>
      <c r="GM671" s="29"/>
      <c r="GN671" s="29"/>
      <c r="GO671" s="29"/>
      <c r="GP671" s="29"/>
      <c r="GQ671" s="29"/>
      <c r="GR671" s="29"/>
      <c r="GS671" s="29"/>
      <c r="GT671" s="29"/>
      <c r="GU671" s="29"/>
      <c r="GV671" s="29"/>
      <c r="GW671" s="29"/>
      <c r="GX671" s="29"/>
      <c r="GY671" s="29"/>
      <c r="GZ671" s="29"/>
      <c r="HA671" s="29"/>
      <c r="HB671" s="29"/>
      <c r="HC671" s="29"/>
      <c r="HD671" s="29"/>
      <c r="HE671" s="29"/>
      <c r="HF671" s="29"/>
      <c r="HG671" s="29"/>
      <c r="HH671" s="29"/>
      <c r="HI671" s="29"/>
      <c r="HJ671" s="29"/>
      <c r="HK671" s="29"/>
      <c r="HL671" s="29"/>
      <c r="HM671" s="29"/>
      <c r="HN671" s="29"/>
      <c r="HO671" s="29"/>
      <c r="HP671" s="29"/>
      <c r="HQ671" s="29"/>
      <c r="HR671" s="29"/>
      <c r="HS671" s="29"/>
      <c r="HT671" s="29"/>
      <c r="HU671" s="29"/>
      <c r="HV671" s="29"/>
      <c r="HW671" s="29"/>
      <c r="HX671" s="29"/>
      <c r="HY671" s="29"/>
      <c r="HZ671" s="29"/>
      <c r="IA671" s="29"/>
      <c r="IB671" s="29"/>
      <c r="IC671" s="29"/>
      <c r="ID671" s="29"/>
      <c r="IE671" s="29"/>
      <c r="IF671" s="29"/>
      <c r="IG671" s="29"/>
      <c r="IH671" s="29"/>
      <c r="II671" s="29"/>
      <c r="IJ671" s="29"/>
      <c r="IK671" s="29"/>
      <c r="IL671" s="29"/>
      <c r="IM671" s="29"/>
      <c r="IN671" s="29"/>
      <c r="IO671" s="29"/>
      <c r="IP671" s="29"/>
      <c r="IQ671" s="29"/>
    </row>
    <row r="672" spans="1:251" s="42" customFormat="1" ht="18.75" customHeight="1">
      <c r="A672" s="34"/>
      <c r="B672" s="50"/>
      <c r="C672" s="129" t="s">
        <v>331</v>
      </c>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8"/>
      <c r="AA672" s="132">
        <v>85321</v>
      </c>
      <c r="AB672" s="133"/>
      <c r="AC672" s="133"/>
      <c r="AD672" s="133"/>
      <c r="AE672" s="133"/>
      <c r="AF672" s="133"/>
      <c r="AG672" s="133"/>
      <c r="AH672" s="133"/>
      <c r="AI672" s="134"/>
      <c r="AJ672" s="132">
        <v>7065</v>
      </c>
      <c r="AK672" s="133"/>
      <c r="AL672" s="133"/>
      <c r="AM672" s="133"/>
      <c r="AN672" s="133"/>
      <c r="AO672" s="133"/>
      <c r="AP672" s="133"/>
      <c r="AQ672" s="133"/>
      <c r="AR672" s="134"/>
      <c r="AS672" s="135"/>
      <c r="AT672" s="136"/>
      <c r="AU672" s="136"/>
      <c r="AV672" s="136"/>
      <c r="AW672" s="136"/>
      <c r="AX672" s="137"/>
      <c r="AY672" s="29"/>
      <c r="AZ672" s="29"/>
      <c r="BA672" s="29"/>
      <c r="BB672" s="29"/>
      <c r="BC672" s="29"/>
      <c r="BD672" s="29"/>
      <c r="BE672" s="29"/>
      <c r="BF672" s="29"/>
      <c r="BG672" s="29"/>
      <c r="BH672" s="29"/>
      <c r="BI672" s="29"/>
      <c r="BJ672" s="29"/>
      <c r="BK672" s="29"/>
      <c r="BL672" s="29"/>
      <c r="BM672" s="29"/>
      <c r="BN672" s="29"/>
      <c r="BO672" s="29"/>
      <c r="BP672" s="29"/>
      <c r="BQ672" s="29"/>
      <c r="BR672" s="29"/>
      <c r="BS672" s="29"/>
      <c r="BT672" s="29"/>
      <c r="BU672" s="29"/>
      <c r="BV672" s="29"/>
      <c r="BW672" s="29"/>
      <c r="BX672" s="29"/>
      <c r="BY672" s="29"/>
      <c r="BZ672" s="29"/>
      <c r="CA672" s="29"/>
      <c r="CB672" s="29"/>
      <c r="CC672" s="29"/>
      <c r="CD672" s="29"/>
      <c r="CE672" s="29"/>
      <c r="CF672" s="29"/>
      <c r="CG672" s="29"/>
      <c r="CH672" s="29"/>
      <c r="CI672" s="29"/>
      <c r="CJ672" s="29"/>
      <c r="CK672" s="29"/>
      <c r="CL672" s="29"/>
      <c r="CM672" s="29"/>
      <c r="CN672" s="29"/>
      <c r="CO672" s="29"/>
      <c r="CP672" s="29"/>
      <c r="CQ672" s="29"/>
      <c r="CR672" s="29"/>
      <c r="CS672" s="29"/>
      <c r="CT672" s="29"/>
      <c r="CU672" s="29"/>
      <c r="CV672" s="29"/>
      <c r="CW672" s="29"/>
      <c r="CX672" s="29"/>
      <c r="CY672" s="29"/>
      <c r="CZ672" s="29"/>
      <c r="DA672" s="29"/>
      <c r="DB672" s="29"/>
      <c r="DC672" s="29"/>
      <c r="DD672" s="29"/>
      <c r="DE672" s="29"/>
      <c r="DF672" s="29"/>
      <c r="DG672" s="29"/>
      <c r="DH672" s="29"/>
      <c r="DI672" s="29"/>
      <c r="DJ672" s="29"/>
      <c r="DK672" s="29"/>
      <c r="DL672" s="29"/>
      <c r="DM672" s="29"/>
      <c r="DN672" s="29"/>
      <c r="DO672" s="29"/>
      <c r="DP672" s="29"/>
      <c r="DQ672" s="29"/>
      <c r="DR672" s="29"/>
      <c r="DS672" s="29"/>
      <c r="DT672" s="29"/>
      <c r="DU672" s="29"/>
      <c r="DV672" s="29"/>
      <c r="DW672" s="29"/>
      <c r="DX672" s="29"/>
      <c r="DY672" s="29"/>
      <c r="DZ672" s="29"/>
      <c r="EA672" s="29"/>
      <c r="EB672" s="29"/>
      <c r="EC672" s="29"/>
      <c r="ED672" s="29"/>
      <c r="EE672" s="29"/>
      <c r="EF672" s="29"/>
      <c r="EG672" s="29"/>
      <c r="EH672" s="29"/>
      <c r="EI672" s="29"/>
      <c r="EJ672" s="29"/>
      <c r="EK672" s="29"/>
      <c r="EL672" s="29"/>
      <c r="EM672" s="29"/>
      <c r="EN672" s="29"/>
      <c r="EO672" s="29"/>
      <c r="EP672" s="29"/>
      <c r="EQ672" s="29"/>
      <c r="ER672" s="29"/>
      <c r="ES672" s="29"/>
      <c r="ET672" s="29"/>
      <c r="EU672" s="29"/>
      <c r="EV672" s="29"/>
      <c r="EW672" s="29"/>
      <c r="EX672" s="29"/>
      <c r="EY672" s="29"/>
      <c r="EZ672" s="29"/>
      <c r="FA672" s="29"/>
      <c r="FB672" s="29"/>
      <c r="FC672" s="29"/>
      <c r="FD672" s="29"/>
      <c r="FE672" s="29"/>
      <c r="FF672" s="29"/>
      <c r="FG672" s="29"/>
      <c r="FH672" s="29"/>
      <c r="FI672" s="29"/>
      <c r="FJ672" s="29"/>
      <c r="FK672" s="29"/>
      <c r="FL672" s="29"/>
      <c r="FM672" s="29"/>
      <c r="FN672" s="29"/>
      <c r="FO672" s="29"/>
      <c r="FP672" s="29"/>
      <c r="FQ672" s="29"/>
      <c r="FR672" s="29"/>
      <c r="FS672" s="29"/>
      <c r="FT672" s="29"/>
      <c r="FU672" s="29"/>
      <c r="FV672" s="29"/>
      <c r="FW672" s="29"/>
      <c r="FX672" s="29"/>
      <c r="FY672" s="29"/>
      <c r="FZ672" s="29"/>
      <c r="GA672" s="29"/>
      <c r="GB672" s="29"/>
      <c r="GC672" s="29"/>
      <c r="GD672" s="29"/>
      <c r="GE672" s="29"/>
      <c r="GF672" s="29"/>
      <c r="GG672" s="29"/>
      <c r="GH672" s="29"/>
      <c r="GI672" s="29"/>
      <c r="GJ672" s="29"/>
      <c r="GK672" s="29"/>
      <c r="GL672" s="29"/>
      <c r="GM672" s="29"/>
      <c r="GN672" s="29"/>
      <c r="GO672" s="29"/>
      <c r="GP672" s="29"/>
      <c r="GQ672" s="29"/>
      <c r="GR672" s="29"/>
      <c r="GS672" s="29"/>
      <c r="GT672" s="29"/>
      <c r="GU672" s="29"/>
      <c r="GV672" s="29"/>
      <c r="GW672" s="29"/>
      <c r="GX672" s="29"/>
      <c r="GY672" s="29"/>
      <c r="GZ672" s="29"/>
      <c r="HA672" s="29"/>
      <c r="HB672" s="29"/>
      <c r="HC672" s="29"/>
      <c r="HD672" s="29"/>
      <c r="HE672" s="29"/>
      <c r="HF672" s="29"/>
      <c r="HG672" s="29"/>
      <c r="HH672" s="29"/>
      <c r="HI672" s="29"/>
      <c r="HJ672" s="29"/>
      <c r="HK672" s="29"/>
      <c r="HL672" s="29"/>
      <c r="HM672" s="29"/>
      <c r="HN672" s="29"/>
      <c r="HO672" s="29"/>
      <c r="HP672" s="29"/>
      <c r="HQ672" s="29"/>
      <c r="HR672" s="29"/>
      <c r="HS672" s="29"/>
      <c r="HT672" s="29"/>
      <c r="HU672" s="29"/>
      <c r="HV672" s="29"/>
      <c r="HW672" s="29"/>
      <c r="HX672" s="29"/>
      <c r="HY672" s="29"/>
      <c r="HZ672" s="29"/>
      <c r="IA672" s="29"/>
      <c r="IB672" s="29"/>
      <c r="IC672" s="29"/>
      <c r="ID672" s="29"/>
      <c r="IE672" s="29"/>
      <c r="IF672" s="29"/>
      <c r="IG672" s="29"/>
      <c r="IH672" s="29"/>
      <c r="II672" s="29"/>
      <c r="IJ672" s="29"/>
      <c r="IK672" s="29"/>
      <c r="IL672" s="29"/>
      <c r="IM672" s="29"/>
      <c r="IN672" s="29"/>
      <c r="IO672" s="29"/>
      <c r="IP672" s="29"/>
      <c r="IQ672" s="29"/>
    </row>
    <row r="673" spans="1:251" s="42" customFormat="1" ht="18.75" customHeight="1" thickBot="1">
      <c r="A673" s="43"/>
      <c r="B673" s="138" t="s">
        <v>244</v>
      </c>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40"/>
      <c r="AA673" s="141">
        <f>SUM($AA$672:$AA$672)</f>
        <v>85321</v>
      </c>
      <c r="AB673" s="142"/>
      <c r="AC673" s="142"/>
      <c r="AD673" s="142"/>
      <c r="AE673" s="142"/>
      <c r="AF673" s="142"/>
      <c r="AG673" s="142"/>
      <c r="AH673" s="142"/>
      <c r="AI673" s="143"/>
      <c r="AJ673" s="141">
        <f>SUM($AJ$672:$AJ$672)</f>
        <v>7065</v>
      </c>
      <c r="AK673" s="142"/>
      <c r="AL673" s="142"/>
      <c r="AM673" s="142"/>
      <c r="AN673" s="142"/>
      <c r="AO673" s="142"/>
      <c r="AP673" s="142"/>
      <c r="AQ673" s="142"/>
      <c r="AR673" s="143"/>
      <c r="AS673" s="144"/>
      <c r="AT673" s="145"/>
      <c r="AU673" s="145"/>
      <c r="AV673" s="145"/>
      <c r="AW673" s="145"/>
      <c r="AX673" s="146"/>
      <c r="AY673" s="29"/>
      <c r="AZ673" s="29"/>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29"/>
      <c r="CA673" s="29"/>
      <c r="CB673" s="29"/>
      <c r="CC673" s="29"/>
      <c r="CD673" s="29"/>
      <c r="CE673" s="29"/>
      <c r="CF673" s="29"/>
      <c r="CG673" s="29"/>
      <c r="CH673" s="29"/>
      <c r="CI673" s="29"/>
      <c r="CJ673" s="29"/>
      <c r="CK673" s="29"/>
      <c r="CL673" s="29"/>
      <c r="CM673" s="29"/>
      <c r="CN673" s="29"/>
      <c r="CO673" s="29"/>
      <c r="CP673" s="29"/>
      <c r="CQ673" s="29"/>
      <c r="CR673" s="29"/>
      <c r="CS673" s="29"/>
      <c r="CT673" s="29"/>
      <c r="CU673" s="29"/>
      <c r="CV673" s="29"/>
      <c r="CW673" s="29"/>
      <c r="CX673" s="29"/>
      <c r="CY673" s="29"/>
      <c r="CZ673" s="29"/>
      <c r="DA673" s="29"/>
      <c r="DB673" s="29"/>
      <c r="DC673" s="29"/>
      <c r="DD673" s="29"/>
      <c r="DE673" s="29"/>
      <c r="DF673" s="29"/>
      <c r="DG673" s="29"/>
      <c r="DH673" s="29"/>
      <c r="DI673" s="29"/>
      <c r="DJ673" s="29"/>
      <c r="DK673" s="29"/>
      <c r="DL673" s="29"/>
      <c r="DM673" s="29"/>
      <c r="DN673" s="29"/>
      <c r="DO673" s="29"/>
      <c r="DP673" s="29"/>
      <c r="DQ673" s="29"/>
      <c r="DR673" s="29"/>
      <c r="DS673" s="29"/>
      <c r="DT673" s="29"/>
      <c r="DU673" s="29"/>
      <c r="DV673" s="29"/>
      <c r="DW673" s="29"/>
      <c r="DX673" s="29"/>
      <c r="DY673" s="29"/>
      <c r="DZ673" s="29"/>
      <c r="EA673" s="29"/>
      <c r="EB673" s="29"/>
      <c r="EC673" s="29"/>
      <c r="ED673" s="29"/>
      <c r="EE673" s="29"/>
      <c r="EF673" s="29"/>
      <c r="EG673" s="29"/>
      <c r="EH673" s="29"/>
      <c r="EI673" s="29"/>
      <c r="EJ673" s="29"/>
      <c r="EK673" s="29"/>
      <c r="EL673" s="29"/>
      <c r="EM673" s="29"/>
      <c r="EN673" s="29"/>
      <c r="EO673" s="29"/>
      <c r="EP673" s="29"/>
      <c r="EQ673" s="29"/>
      <c r="ER673" s="29"/>
      <c r="ES673" s="29"/>
      <c r="ET673" s="29"/>
      <c r="EU673" s="29"/>
      <c r="EV673" s="29"/>
      <c r="EW673" s="29"/>
      <c r="EX673" s="29"/>
      <c r="EY673" s="29"/>
      <c r="EZ673" s="29"/>
      <c r="FA673" s="29"/>
      <c r="FB673" s="29"/>
      <c r="FC673" s="29"/>
      <c r="FD673" s="29"/>
      <c r="FE673" s="29"/>
      <c r="FF673" s="29"/>
      <c r="FG673" s="29"/>
      <c r="FH673" s="29"/>
      <c r="FI673" s="29"/>
      <c r="FJ673" s="29"/>
      <c r="FK673" s="29"/>
      <c r="FL673" s="29"/>
      <c r="FM673" s="29"/>
      <c r="FN673" s="29"/>
      <c r="FO673" s="29"/>
      <c r="FP673" s="29"/>
      <c r="FQ673" s="29"/>
      <c r="FR673" s="29"/>
      <c r="FS673" s="29"/>
      <c r="FT673" s="29"/>
      <c r="FU673" s="29"/>
      <c r="FV673" s="29"/>
      <c r="FW673" s="29"/>
      <c r="FX673" s="29"/>
      <c r="FY673" s="29"/>
      <c r="FZ673" s="29"/>
      <c r="GA673" s="29"/>
      <c r="GB673" s="29"/>
      <c r="GC673" s="29"/>
      <c r="GD673" s="29"/>
      <c r="GE673" s="29"/>
      <c r="GF673" s="29"/>
      <c r="GG673" s="29"/>
      <c r="GH673" s="29"/>
      <c r="GI673" s="29"/>
      <c r="GJ673" s="29"/>
      <c r="GK673" s="29"/>
      <c r="GL673" s="29"/>
      <c r="GM673" s="29"/>
      <c r="GN673" s="29"/>
      <c r="GO673" s="29"/>
      <c r="GP673" s="29"/>
      <c r="GQ673" s="29"/>
      <c r="GR673" s="29"/>
      <c r="GS673" s="29"/>
      <c r="GT673" s="29"/>
      <c r="GU673" s="29"/>
      <c r="GV673" s="29"/>
      <c r="GW673" s="29"/>
      <c r="GX673" s="29"/>
      <c r="GY673" s="29"/>
      <c r="GZ673" s="29"/>
      <c r="HA673" s="29"/>
      <c r="HB673" s="29"/>
      <c r="HC673" s="29"/>
      <c r="HD673" s="29"/>
      <c r="HE673" s="29"/>
      <c r="HF673" s="29"/>
      <c r="HG673" s="29"/>
      <c r="HH673" s="29"/>
      <c r="HI673" s="29"/>
      <c r="HJ673" s="29"/>
      <c r="HK673" s="29"/>
      <c r="HL673" s="29"/>
      <c r="HM673" s="29"/>
      <c r="HN673" s="29"/>
      <c r="HO673" s="29"/>
      <c r="HP673" s="29"/>
      <c r="HQ673" s="29"/>
      <c r="HR673" s="29"/>
      <c r="HS673" s="29"/>
      <c r="HT673" s="29"/>
      <c r="HU673" s="29"/>
      <c r="HV673" s="29"/>
      <c r="HW673" s="29"/>
      <c r="HX673" s="29"/>
      <c r="HY673" s="29"/>
      <c r="HZ673" s="29"/>
      <c r="IA673" s="29"/>
      <c r="IB673" s="29"/>
      <c r="IC673" s="29"/>
      <c r="ID673" s="29"/>
      <c r="IE673" s="29"/>
      <c r="IF673" s="29"/>
      <c r="IG673" s="29"/>
      <c r="IH673" s="29"/>
      <c r="II673" s="29"/>
      <c r="IJ673" s="29"/>
      <c r="IK673" s="29"/>
      <c r="IL673" s="29"/>
      <c r="IM673" s="29"/>
      <c r="IN673" s="29"/>
      <c r="IO673" s="29"/>
      <c r="IP673" s="29"/>
      <c r="IQ673" s="29"/>
    </row>
    <row r="675" spans="1:251" ht="18.75">
      <c r="A675" s="28" t="s">
        <v>234</v>
      </c>
      <c r="AW675" s="30"/>
      <c r="AX675" s="31"/>
      <c r="AY675" s="30"/>
    </row>
    <row r="677" spans="1:251" ht="18.75">
      <c r="B677" s="109" t="s">
        <v>0</v>
      </c>
      <c r="C677" s="150"/>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c r="AA677" s="150"/>
      <c r="AB677" s="150"/>
      <c r="AC677" s="150"/>
      <c r="AD677" s="150"/>
      <c r="AE677" s="150"/>
      <c r="AF677" s="150"/>
      <c r="AG677" s="150"/>
      <c r="AH677" s="150"/>
      <c r="AI677" s="150"/>
      <c r="AJ677" s="150"/>
      <c r="AK677" s="150"/>
      <c r="AL677" s="150"/>
      <c r="AM677" s="150"/>
      <c r="AN677" s="150"/>
      <c r="AO677" s="150"/>
      <c r="AP677" s="150"/>
      <c r="AQ677" s="150"/>
      <c r="AR677" s="150"/>
      <c r="AS677" s="150"/>
      <c r="AT677" s="150"/>
      <c r="AU677" s="150"/>
      <c r="AV677" s="150"/>
      <c r="AW677" s="150"/>
      <c r="AX677" s="150"/>
    </row>
    <row r="678" spans="1:251">
      <c r="Z678" s="32"/>
      <c r="AD678" s="32"/>
      <c r="AE678" s="32"/>
      <c r="AF678" s="32"/>
      <c r="AG678" s="32"/>
      <c r="AH678" s="32"/>
      <c r="AI678" s="32"/>
      <c r="AO678" s="32"/>
    </row>
    <row r="679" spans="1:251" ht="13.5" thickBot="1">
      <c r="Z679" s="32"/>
      <c r="AD679" s="32"/>
      <c r="AE679" s="32"/>
      <c r="AF679" s="32"/>
      <c r="AG679" s="32"/>
      <c r="AH679" s="32"/>
      <c r="AI679" s="32"/>
      <c r="AO679" s="32"/>
      <c r="DI679" s="26"/>
    </row>
    <row r="680" spans="1:251" ht="24.75" customHeight="1" thickBot="1">
      <c r="B680" s="111" t="s">
        <v>235</v>
      </c>
      <c r="C680" s="112"/>
      <c r="D680" s="112"/>
      <c r="E680" s="112"/>
      <c r="F680" s="112"/>
      <c r="G680" s="112"/>
      <c r="H680" s="113" t="s">
        <v>332</v>
      </c>
      <c r="I680" s="114"/>
      <c r="J680" s="114"/>
      <c r="K680" s="114"/>
      <c r="L680" s="114"/>
      <c r="M680" s="114"/>
      <c r="N680" s="114"/>
      <c r="O680" s="114"/>
      <c r="P680" s="114"/>
      <c r="Q680" s="114"/>
      <c r="R680" s="114"/>
      <c r="S680" s="114"/>
      <c r="T680" s="114"/>
      <c r="U680" s="114"/>
      <c r="V680" s="114"/>
      <c r="W680" s="114"/>
      <c r="X680" s="114"/>
      <c r="Y680" s="114"/>
      <c r="Z680" s="114"/>
      <c r="AA680" s="114"/>
      <c r="AB680" s="114"/>
      <c r="AC680" s="114"/>
      <c r="AD680" s="114"/>
      <c r="AE680" s="114"/>
      <c r="AF680" s="114"/>
      <c r="AG680" s="114"/>
      <c r="AH680" s="114"/>
      <c r="AI680" s="114"/>
      <c r="AJ680" s="114"/>
      <c r="AK680" s="114"/>
      <c r="AL680" s="114"/>
      <c r="AM680" s="114"/>
      <c r="AN680" s="114"/>
      <c r="AO680" s="114"/>
      <c r="AP680" s="114"/>
      <c r="AQ680" s="114"/>
      <c r="AR680" s="114"/>
      <c r="AS680" s="114"/>
      <c r="AT680" s="114"/>
      <c r="AU680" s="114"/>
      <c r="AV680" s="114"/>
      <c r="AW680" s="114"/>
      <c r="AX680" s="115"/>
      <c r="DI680" s="26"/>
    </row>
    <row r="681" spans="1:251" ht="14.25">
      <c r="B681" s="33"/>
      <c r="C681" s="33"/>
      <c r="D681" s="33"/>
      <c r="E681" s="33"/>
      <c r="F681" s="33"/>
      <c r="G681" s="33"/>
      <c r="H681" s="34"/>
      <c r="I681" s="34"/>
      <c r="J681" s="34"/>
      <c r="K681" s="34"/>
      <c r="L681" s="35"/>
      <c r="M681" s="35"/>
      <c r="N681" s="35"/>
      <c r="O681" s="35"/>
      <c r="P681" s="34"/>
      <c r="Q681" s="34"/>
      <c r="R681" s="34"/>
      <c r="S681" s="34"/>
      <c r="T681" s="34"/>
      <c r="U681" s="34"/>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c r="AT681" s="36"/>
      <c r="AU681" s="36"/>
      <c r="AV681" s="36"/>
      <c r="AW681" s="36"/>
      <c r="AX681" s="36"/>
      <c r="DI681" s="26"/>
    </row>
    <row r="682" spans="1:251" ht="15" thickBot="1">
      <c r="A682" s="37"/>
      <c r="B682" s="36" t="s">
        <v>237</v>
      </c>
      <c r="C682" s="34"/>
      <c r="D682" s="34"/>
      <c r="E682" s="34"/>
      <c r="F682" s="34"/>
      <c r="G682" s="34"/>
      <c r="H682" s="34"/>
      <c r="I682" s="34"/>
      <c r="J682" s="34"/>
      <c r="K682" s="34"/>
      <c r="L682" s="35"/>
      <c r="M682" s="35"/>
      <c r="N682" s="35"/>
      <c r="O682" s="35"/>
      <c r="P682" s="34"/>
      <c r="Q682" s="34"/>
      <c r="R682" s="34"/>
      <c r="S682" s="34"/>
      <c r="T682" s="34"/>
      <c r="U682" s="34"/>
      <c r="V682" s="36"/>
      <c r="W682" s="36"/>
      <c r="X682" s="36"/>
      <c r="Y682" s="36"/>
      <c r="Z682" s="36"/>
      <c r="AA682" s="36"/>
      <c r="AB682" s="36"/>
      <c r="AC682" s="36"/>
      <c r="AD682" s="36"/>
      <c r="AE682" s="36"/>
      <c r="AF682" s="36"/>
      <c r="AG682" s="36"/>
      <c r="AH682" s="36"/>
      <c r="AI682" s="36"/>
      <c r="AJ682" s="36"/>
      <c r="AK682" s="36"/>
      <c r="AL682" s="36"/>
      <c r="AM682" s="36"/>
      <c r="AN682" s="36"/>
      <c r="AO682" s="36"/>
      <c r="AP682" s="36"/>
      <c r="AQ682" s="36"/>
      <c r="AR682" s="36"/>
      <c r="AS682" s="36"/>
      <c r="AT682" s="36"/>
      <c r="AU682" s="36"/>
      <c r="AV682" s="36"/>
      <c r="AW682" s="36"/>
      <c r="AX682" s="36"/>
      <c r="DI682" s="26"/>
    </row>
    <row r="683" spans="1:251" ht="14.25">
      <c r="A683" s="34"/>
      <c r="B683" s="38"/>
      <c r="C683" s="33"/>
      <c r="D683" s="33"/>
      <c r="E683" s="33"/>
      <c r="F683" s="33"/>
      <c r="G683" s="33"/>
      <c r="H683" s="33"/>
      <c r="I683" s="33"/>
      <c r="J683" s="33"/>
      <c r="K683" s="33"/>
      <c r="L683" s="39"/>
      <c r="M683" s="39"/>
      <c r="N683" s="39"/>
      <c r="O683" s="39"/>
      <c r="P683" s="33"/>
      <c r="Q683" s="33"/>
      <c r="R683" s="33"/>
      <c r="S683" s="33"/>
      <c r="T683" s="33"/>
      <c r="U683" s="33"/>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1"/>
    </row>
    <row r="684" spans="1:251" ht="12" customHeight="1">
      <c r="A684" s="34"/>
      <c r="B684" s="116" t="s">
        <v>333</v>
      </c>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c r="AB684" s="117"/>
      <c r="AC684" s="117"/>
      <c r="AD684" s="117"/>
      <c r="AE684" s="117"/>
      <c r="AF684" s="117"/>
      <c r="AG684" s="117"/>
      <c r="AH684" s="117"/>
      <c r="AI684" s="117"/>
      <c r="AJ684" s="117"/>
      <c r="AK684" s="117"/>
      <c r="AL684" s="117"/>
      <c r="AM684" s="117"/>
      <c r="AN684" s="117"/>
      <c r="AO684" s="117"/>
      <c r="AP684" s="117"/>
      <c r="AQ684" s="117"/>
      <c r="AR684" s="117"/>
      <c r="AS684" s="117"/>
      <c r="AT684" s="117"/>
      <c r="AU684" s="117"/>
      <c r="AV684" s="117"/>
      <c r="AW684" s="117"/>
      <c r="AX684" s="118"/>
    </row>
    <row r="685" spans="1:251" ht="12" customHeight="1">
      <c r="A685" s="34"/>
      <c r="B685" s="116"/>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c r="AA685" s="117"/>
      <c r="AB685" s="117"/>
      <c r="AC685" s="117"/>
      <c r="AD685" s="117"/>
      <c r="AE685" s="117"/>
      <c r="AF685" s="117"/>
      <c r="AG685" s="117"/>
      <c r="AH685" s="117"/>
      <c r="AI685" s="117"/>
      <c r="AJ685" s="117"/>
      <c r="AK685" s="117"/>
      <c r="AL685" s="117"/>
      <c r="AM685" s="117"/>
      <c r="AN685" s="117"/>
      <c r="AO685" s="117"/>
      <c r="AP685" s="117"/>
      <c r="AQ685" s="117"/>
      <c r="AR685" s="117"/>
      <c r="AS685" s="117"/>
      <c r="AT685" s="117"/>
      <c r="AU685" s="117"/>
      <c r="AV685" s="117"/>
      <c r="AW685" s="117"/>
      <c r="AX685" s="118"/>
      <c r="BC685" s="42"/>
    </row>
    <row r="686" spans="1:251" ht="12" customHeight="1">
      <c r="A686" s="34"/>
      <c r="B686" s="116"/>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c r="AB686" s="117"/>
      <c r="AC686" s="117"/>
      <c r="AD686" s="117"/>
      <c r="AE686" s="117"/>
      <c r="AF686" s="117"/>
      <c r="AG686" s="117"/>
      <c r="AH686" s="117"/>
      <c r="AI686" s="117"/>
      <c r="AJ686" s="117"/>
      <c r="AK686" s="117"/>
      <c r="AL686" s="117"/>
      <c r="AM686" s="117"/>
      <c r="AN686" s="117"/>
      <c r="AO686" s="117"/>
      <c r="AP686" s="117"/>
      <c r="AQ686" s="117"/>
      <c r="AR686" s="117"/>
      <c r="AS686" s="117"/>
      <c r="AT686" s="117"/>
      <c r="AU686" s="117"/>
      <c r="AV686" s="117"/>
      <c r="AW686" s="117"/>
      <c r="AX686" s="118"/>
    </row>
    <row r="687" spans="1:251" ht="12" customHeight="1">
      <c r="A687" s="34"/>
      <c r="B687" s="116"/>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c r="AB687" s="117"/>
      <c r="AC687" s="117"/>
      <c r="AD687" s="117"/>
      <c r="AE687" s="117"/>
      <c r="AF687" s="117"/>
      <c r="AG687" s="117"/>
      <c r="AH687" s="117"/>
      <c r="AI687" s="117"/>
      <c r="AJ687" s="117"/>
      <c r="AK687" s="117"/>
      <c r="AL687" s="117"/>
      <c r="AM687" s="117"/>
      <c r="AN687" s="117"/>
      <c r="AO687" s="117"/>
      <c r="AP687" s="117"/>
      <c r="AQ687" s="117"/>
      <c r="AR687" s="117"/>
      <c r="AS687" s="117"/>
      <c r="AT687" s="117"/>
      <c r="AU687" s="117"/>
      <c r="AV687" s="117"/>
      <c r="AW687" s="117"/>
      <c r="AX687" s="118"/>
    </row>
    <row r="688" spans="1:251" ht="12" customHeight="1">
      <c r="A688" s="34"/>
      <c r="B688" s="116"/>
      <c r="C688" s="117"/>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c r="AB688" s="117"/>
      <c r="AC688" s="117"/>
      <c r="AD688" s="117"/>
      <c r="AE688" s="117"/>
      <c r="AF688" s="117"/>
      <c r="AG688" s="117"/>
      <c r="AH688" s="117"/>
      <c r="AI688" s="117"/>
      <c r="AJ688" s="117"/>
      <c r="AK688" s="117"/>
      <c r="AL688" s="117"/>
      <c r="AM688" s="117"/>
      <c r="AN688" s="117"/>
      <c r="AO688" s="117"/>
      <c r="AP688" s="117"/>
      <c r="AQ688" s="117"/>
      <c r="AR688" s="117"/>
      <c r="AS688" s="117"/>
      <c r="AT688" s="117"/>
      <c r="AU688" s="117"/>
      <c r="AV688" s="117"/>
      <c r="AW688" s="117"/>
      <c r="AX688" s="118"/>
    </row>
    <row r="689" spans="1:251" ht="15" thickBot="1">
      <c r="A689" s="43"/>
      <c r="B689" s="44"/>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c r="AD689" s="45"/>
      <c r="AE689" s="45"/>
      <c r="AF689" s="45"/>
      <c r="AG689" s="45"/>
      <c r="AH689" s="45"/>
      <c r="AI689" s="45"/>
      <c r="AJ689" s="45"/>
      <c r="AK689" s="45"/>
      <c r="AL689" s="45"/>
      <c r="AM689" s="45"/>
      <c r="AN689" s="45"/>
      <c r="AO689" s="45"/>
      <c r="AP689" s="45"/>
      <c r="AQ689" s="45"/>
      <c r="AR689" s="45"/>
      <c r="AS689" s="45"/>
      <c r="AT689" s="45"/>
      <c r="AU689" s="45"/>
      <c r="AV689" s="45"/>
      <c r="AW689" s="45"/>
      <c r="AX689" s="46"/>
    </row>
    <row r="690" spans="1:251">
      <c r="B690" s="47"/>
    </row>
    <row r="691" spans="1:251" ht="15" thickBot="1">
      <c r="A691" s="37"/>
      <c r="B691" s="36" t="s">
        <v>238</v>
      </c>
      <c r="C691" s="34"/>
      <c r="D691" s="34"/>
      <c r="E691" s="34"/>
      <c r="F691" s="34"/>
      <c r="G691" s="34"/>
      <c r="H691" s="34"/>
      <c r="I691" s="34"/>
      <c r="J691" s="34"/>
      <c r="K691" s="34"/>
      <c r="L691" s="35"/>
      <c r="M691" s="35"/>
      <c r="N691" s="35"/>
      <c r="O691" s="35"/>
      <c r="P691" s="34"/>
      <c r="Q691" s="34"/>
      <c r="R691" s="34"/>
      <c r="S691" s="34"/>
      <c r="T691" s="34"/>
      <c r="U691" s="34"/>
      <c r="V691" s="36"/>
      <c r="W691" s="36"/>
      <c r="X691" s="36"/>
      <c r="Y691" s="36"/>
      <c r="Z691" s="36"/>
      <c r="AA691" s="36"/>
      <c r="AB691" s="36"/>
      <c r="AC691" s="36"/>
      <c r="AD691" s="36"/>
      <c r="AE691" s="36"/>
      <c r="AF691" s="36"/>
      <c r="AG691" s="36"/>
      <c r="AH691" s="36"/>
      <c r="AI691" s="36"/>
      <c r="AJ691" s="36"/>
      <c r="AK691" s="36"/>
      <c r="AL691" s="36"/>
      <c r="AM691" s="36"/>
      <c r="AN691" s="36"/>
      <c r="AO691" s="36"/>
      <c r="AP691" s="36"/>
      <c r="AQ691" s="36"/>
      <c r="AR691" s="36"/>
      <c r="AS691" s="36"/>
      <c r="AT691" s="36"/>
      <c r="AU691" s="36"/>
      <c r="AV691" s="36"/>
      <c r="AW691" s="36"/>
      <c r="AX691" s="36"/>
      <c r="DI691" s="26"/>
    </row>
    <row r="692" spans="1:251" ht="14.25">
      <c r="A692" s="34"/>
      <c r="B692" s="38"/>
      <c r="C692" s="33"/>
      <c r="D692" s="33"/>
      <c r="E692" s="33"/>
      <c r="F692" s="33"/>
      <c r="G692" s="33"/>
      <c r="H692" s="33"/>
      <c r="I692" s="33"/>
      <c r="J692" s="33"/>
      <c r="K692" s="33"/>
      <c r="L692" s="39"/>
      <c r="M692" s="39"/>
      <c r="N692" s="39"/>
      <c r="O692" s="39"/>
      <c r="P692" s="33"/>
      <c r="Q692" s="33"/>
      <c r="R692" s="33"/>
      <c r="S692" s="33"/>
      <c r="T692" s="33"/>
      <c r="U692" s="33"/>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1"/>
    </row>
    <row r="693" spans="1:251" ht="12" customHeight="1">
      <c r="A693" s="34"/>
      <c r="B693" s="116" t="s">
        <v>334</v>
      </c>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c r="AA693" s="117"/>
      <c r="AB693" s="117"/>
      <c r="AC693" s="117"/>
      <c r="AD693" s="117"/>
      <c r="AE693" s="117"/>
      <c r="AF693" s="117"/>
      <c r="AG693" s="117"/>
      <c r="AH693" s="117"/>
      <c r="AI693" s="117"/>
      <c r="AJ693" s="117"/>
      <c r="AK693" s="117"/>
      <c r="AL693" s="117"/>
      <c r="AM693" s="117"/>
      <c r="AN693" s="117"/>
      <c r="AO693" s="117"/>
      <c r="AP693" s="117"/>
      <c r="AQ693" s="117"/>
      <c r="AR693" s="117"/>
      <c r="AS693" s="117"/>
      <c r="AT693" s="117"/>
      <c r="AU693" s="117"/>
      <c r="AV693" s="117"/>
      <c r="AW693" s="117"/>
      <c r="AX693" s="118"/>
    </row>
    <row r="694" spans="1:251" ht="12" customHeight="1">
      <c r="A694" s="34"/>
      <c r="B694" s="116"/>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c r="AB694" s="117"/>
      <c r="AC694" s="117"/>
      <c r="AD694" s="117"/>
      <c r="AE694" s="117"/>
      <c r="AF694" s="117"/>
      <c r="AG694" s="117"/>
      <c r="AH694" s="117"/>
      <c r="AI694" s="117"/>
      <c r="AJ694" s="117"/>
      <c r="AK694" s="117"/>
      <c r="AL694" s="117"/>
      <c r="AM694" s="117"/>
      <c r="AN694" s="117"/>
      <c r="AO694" s="117"/>
      <c r="AP694" s="117"/>
      <c r="AQ694" s="117"/>
      <c r="AR694" s="117"/>
      <c r="AS694" s="117"/>
      <c r="AT694" s="117"/>
      <c r="AU694" s="117"/>
      <c r="AV694" s="117"/>
      <c r="AW694" s="117"/>
      <c r="AX694" s="118"/>
      <c r="BC694" s="42"/>
    </row>
    <row r="695" spans="1:251" ht="12" customHeight="1">
      <c r="A695" s="34"/>
      <c r="B695" s="116"/>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c r="AA695" s="117"/>
      <c r="AB695" s="117"/>
      <c r="AC695" s="117"/>
      <c r="AD695" s="117"/>
      <c r="AE695" s="117"/>
      <c r="AF695" s="117"/>
      <c r="AG695" s="117"/>
      <c r="AH695" s="117"/>
      <c r="AI695" s="117"/>
      <c r="AJ695" s="117"/>
      <c r="AK695" s="117"/>
      <c r="AL695" s="117"/>
      <c r="AM695" s="117"/>
      <c r="AN695" s="117"/>
      <c r="AO695" s="117"/>
      <c r="AP695" s="117"/>
      <c r="AQ695" s="117"/>
      <c r="AR695" s="117"/>
      <c r="AS695" s="117"/>
      <c r="AT695" s="117"/>
      <c r="AU695" s="117"/>
      <c r="AV695" s="117"/>
      <c r="AW695" s="117"/>
      <c r="AX695" s="118"/>
    </row>
    <row r="696" spans="1:251" ht="12" customHeight="1">
      <c r="A696" s="34"/>
      <c r="B696" s="116"/>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c r="AA696" s="117"/>
      <c r="AB696" s="117"/>
      <c r="AC696" s="117"/>
      <c r="AD696" s="117"/>
      <c r="AE696" s="117"/>
      <c r="AF696" s="117"/>
      <c r="AG696" s="117"/>
      <c r="AH696" s="117"/>
      <c r="AI696" s="117"/>
      <c r="AJ696" s="117"/>
      <c r="AK696" s="117"/>
      <c r="AL696" s="117"/>
      <c r="AM696" s="117"/>
      <c r="AN696" s="117"/>
      <c r="AO696" s="117"/>
      <c r="AP696" s="117"/>
      <c r="AQ696" s="117"/>
      <c r="AR696" s="117"/>
      <c r="AS696" s="117"/>
      <c r="AT696" s="117"/>
      <c r="AU696" s="117"/>
      <c r="AV696" s="117"/>
      <c r="AW696" s="117"/>
      <c r="AX696" s="118"/>
    </row>
    <row r="697" spans="1:251" ht="12" customHeight="1">
      <c r="A697" s="34"/>
      <c r="B697" s="116"/>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c r="AB697" s="117"/>
      <c r="AC697" s="117"/>
      <c r="AD697" s="117"/>
      <c r="AE697" s="117"/>
      <c r="AF697" s="117"/>
      <c r="AG697" s="117"/>
      <c r="AH697" s="117"/>
      <c r="AI697" s="117"/>
      <c r="AJ697" s="117"/>
      <c r="AK697" s="117"/>
      <c r="AL697" s="117"/>
      <c r="AM697" s="117"/>
      <c r="AN697" s="117"/>
      <c r="AO697" s="117"/>
      <c r="AP697" s="117"/>
      <c r="AQ697" s="117"/>
      <c r="AR697" s="117"/>
      <c r="AS697" s="117"/>
      <c r="AT697" s="117"/>
      <c r="AU697" s="117"/>
      <c r="AV697" s="117"/>
      <c r="AW697" s="117"/>
      <c r="AX697" s="118"/>
    </row>
    <row r="698" spans="1:251" ht="15" thickBot="1">
      <c r="A698" s="43"/>
      <c r="B698" s="44"/>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6"/>
    </row>
    <row r="699" spans="1:251">
      <c r="B699" s="47"/>
    </row>
    <row r="700" spans="1:251" ht="14.25">
      <c r="B700" s="36" t="s">
        <v>240</v>
      </c>
      <c r="C700" s="34"/>
      <c r="D700" s="34"/>
      <c r="E700" s="34"/>
      <c r="F700" s="34"/>
      <c r="G700" s="34"/>
      <c r="H700" s="34"/>
      <c r="I700" s="34"/>
      <c r="J700" s="34"/>
      <c r="K700" s="34"/>
      <c r="L700" s="35"/>
      <c r="M700" s="35"/>
      <c r="N700" s="35"/>
      <c r="O700" s="35"/>
      <c r="P700" s="34"/>
      <c r="Q700" s="34"/>
      <c r="R700" s="34"/>
      <c r="S700" s="34"/>
      <c r="T700" s="34"/>
      <c r="U700" s="34"/>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c r="AT700" s="36"/>
      <c r="AU700" s="36"/>
      <c r="AV700" s="36"/>
      <c r="AW700" s="36"/>
      <c r="AX700" s="36"/>
    </row>
    <row r="701" spans="1:251" ht="15" thickBot="1">
      <c r="B701" s="34"/>
      <c r="C701" s="34"/>
      <c r="D701" s="34"/>
      <c r="E701" s="34"/>
      <c r="F701" s="34"/>
      <c r="G701" s="34"/>
      <c r="H701" s="34"/>
      <c r="I701" s="34"/>
      <c r="J701" s="34"/>
      <c r="K701" s="34"/>
      <c r="L701" s="35"/>
      <c r="M701" s="35"/>
      <c r="N701" s="35"/>
      <c r="O701" s="35"/>
      <c r="P701" s="34"/>
      <c r="Q701" s="34"/>
      <c r="R701" s="34"/>
      <c r="S701" s="34"/>
      <c r="T701" s="34"/>
      <c r="U701" s="34"/>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c r="AR701" s="36"/>
      <c r="AS701" s="36"/>
      <c r="AT701" s="36"/>
      <c r="AU701" s="36"/>
      <c r="AV701" s="36"/>
      <c r="AW701" s="36"/>
      <c r="AX701" s="48" t="s">
        <v>241</v>
      </c>
    </row>
    <row r="702" spans="1:251" s="42" customFormat="1" ht="13.5" customHeight="1">
      <c r="A702" s="34"/>
      <c r="B702" s="119" t="s">
        <v>242</v>
      </c>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1"/>
      <c r="AA702" s="125" t="s">
        <v>1062</v>
      </c>
      <c r="AB702" s="120"/>
      <c r="AC702" s="120"/>
      <c r="AD702" s="120"/>
      <c r="AE702" s="120"/>
      <c r="AF702" s="120"/>
      <c r="AG702" s="120"/>
      <c r="AH702" s="120"/>
      <c r="AI702" s="121"/>
      <c r="AJ702" s="125" t="s">
        <v>1063</v>
      </c>
      <c r="AK702" s="120"/>
      <c r="AL702" s="120"/>
      <c r="AM702" s="120"/>
      <c r="AN702" s="120"/>
      <c r="AO702" s="120"/>
      <c r="AP702" s="120"/>
      <c r="AQ702" s="120"/>
      <c r="AR702" s="121"/>
      <c r="AS702" s="125" t="s">
        <v>243</v>
      </c>
      <c r="AT702" s="120"/>
      <c r="AU702" s="120"/>
      <c r="AV702" s="120"/>
      <c r="AW702" s="120"/>
      <c r="AX702" s="127"/>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c r="CA702" s="29"/>
      <c r="CB702" s="29"/>
      <c r="CC702" s="29"/>
      <c r="CD702" s="29"/>
      <c r="CE702" s="29"/>
      <c r="CF702" s="29"/>
      <c r="CG702" s="29"/>
      <c r="CH702" s="29"/>
      <c r="CI702" s="29"/>
      <c r="CJ702" s="29"/>
      <c r="CK702" s="29"/>
      <c r="CL702" s="29"/>
      <c r="CM702" s="29"/>
      <c r="CN702" s="29"/>
      <c r="CO702" s="29"/>
      <c r="CP702" s="29"/>
      <c r="CQ702" s="29"/>
      <c r="CR702" s="29"/>
      <c r="CS702" s="29"/>
      <c r="CT702" s="29"/>
      <c r="CU702" s="29"/>
      <c r="CV702" s="29"/>
      <c r="CW702" s="29"/>
      <c r="CX702" s="29"/>
      <c r="CY702" s="29"/>
      <c r="CZ702" s="29"/>
      <c r="DA702" s="29"/>
      <c r="DB702" s="29"/>
      <c r="DC702" s="29"/>
      <c r="DD702" s="29"/>
      <c r="DE702" s="29"/>
      <c r="DF702" s="29"/>
      <c r="DG702" s="29"/>
      <c r="DH702" s="29"/>
      <c r="DI702" s="29"/>
      <c r="DJ702" s="29"/>
      <c r="DK702" s="29"/>
      <c r="DL702" s="29"/>
      <c r="DM702" s="29"/>
      <c r="DN702" s="29"/>
      <c r="DO702" s="29"/>
      <c r="DP702" s="29"/>
      <c r="DQ702" s="29"/>
      <c r="DR702" s="29"/>
      <c r="DS702" s="29"/>
      <c r="DT702" s="29"/>
      <c r="DU702" s="29"/>
      <c r="DV702" s="29"/>
      <c r="DW702" s="29"/>
      <c r="DX702" s="29"/>
      <c r="DY702" s="29"/>
      <c r="DZ702" s="29"/>
      <c r="EA702" s="29"/>
      <c r="EB702" s="29"/>
      <c r="EC702" s="29"/>
      <c r="ED702" s="29"/>
      <c r="EE702" s="29"/>
      <c r="EF702" s="29"/>
      <c r="EG702" s="29"/>
      <c r="EH702" s="29"/>
      <c r="EI702" s="29"/>
      <c r="EJ702" s="29"/>
      <c r="EK702" s="29"/>
      <c r="EL702" s="29"/>
      <c r="EM702" s="29"/>
      <c r="EN702" s="29"/>
      <c r="EO702" s="29"/>
      <c r="EP702" s="29"/>
      <c r="EQ702" s="29"/>
      <c r="ER702" s="29"/>
      <c r="ES702" s="29"/>
      <c r="ET702" s="29"/>
      <c r="EU702" s="29"/>
      <c r="EV702" s="29"/>
      <c r="EW702" s="29"/>
      <c r="EX702" s="29"/>
      <c r="EY702" s="29"/>
      <c r="EZ702" s="29"/>
      <c r="FA702" s="29"/>
      <c r="FB702" s="29"/>
      <c r="FC702" s="29"/>
      <c r="FD702" s="29"/>
      <c r="FE702" s="29"/>
      <c r="FF702" s="29"/>
      <c r="FG702" s="29"/>
      <c r="FH702" s="29"/>
      <c r="FI702" s="29"/>
      <c r="FJ702" s="29"/>
      <c r="FK702" s="29"/>
      <c r="FL702" s="29"/>
      <c r="FM702" s="29"/>
      <c r="FN702" s="29"/>
      <c r="FO702" s="29"/>
      <c r="FP702" s="29"/>
      <c r="FQ702" s="29"/>
      <c r="FR702" s="29"/>
      <c r="FS702" s="29"/>
      <c r="FT702" s="29"/>
      <c r="FU702" s="29"/>
      <c r="FV702" s="29"/>
      <c r="FW702" s="29"/>
      <c r="FX702" s="29"/>
      <c r="FY702" s="29"/>
      <c r="FZ702" s="29"/>
      <c r="GA702" s="29"/>
      <c r="GB702" s="29"/>
      <c r="GC702" s="29"/>
      <c r="GD702" s="29"/>
      <c r="GE702" s="29"/>
      <c r="GF702" s="29"/>
      <c r="GG702" s="29"/>
      <c r="GH702" s="29"/>
      <c r="GI702" s="29"/>
      <c r="GJ702" s="29"/>
      <c r="GK702" s="29"/>
      <c r="GL702" s="29"/>
      <c r="GM702" s="29"/>
      <c r="GN702" s="29"/>
      <c r="GO702" s="29"/>
      <c r="GP702" s="29"/>
      <c r="GQ702" s="29"/>
      <c r="GR702" s="29"/>
      <c r="GS702" s="29"/>
      <c r="GT702" s="29"/>
      <c r="GU702" s="29"/>
      <c r="GV702" s="29"/>
      <c r="GW702" s="29"/>
      <c r="GX702" s="29"/>
      <c r="GY702" s="29"/>
      <c r="GZ702" s="29"/>
      <c r="HA702" s="29"/>
      <c r="HB702" s="29"/>
      <c r="HC702" s="29"/>
      <c r="HD702" s="29"/>
      <c r="HE702" s="29"/>
      <c r="HF702" s="29"/>
      <c r="HG702" s="29"/>
      <c r="HH702" s="29"/>
      <c r="HI702" s="29"/>
      <c r="HJ702" s="29"/>
      <c r="HK702" s="29"/>
      <c r="HL702" s="29"/>
      <c r="HM702" s="29"/>
      <c r="HN702" s="29"/>
      <c r="HO702" s="29"/>
      <c r="HP702" s="29"/>
      <c r="HQ702" s="29"/>
      <c r="HR702" s="29"/>
      <c r="HS702" s="29"/>
      <c r="HT702" s="29"/>
      <c r="HU702" s="29"/>
      <c r="HV702" s="29"/>
      <c r="HW702" s="29"/>
      <c r="HX702" s="29"/>
      <c r="HY702" s="29"/>
      <c r="HZ702" s="29"/>
      <c r="IA702" s="29"/>
      <c r="IB702" s="29"/>
      <c r="IC702" s="29"/>
      <c r="ID702" s="29"/>
      <c r="IE702" s="29"/>
      <c r="IF702" s="29"/>
      <c r="IG702" s="29"/>
      <c r="IH702" s="29"/>
      <c r="II702" s="29"/>
      <c r="IJ702" s="29"/>
      <c r="IK702" s="29"/>
      <c r="IL702" s="29"/>
      <c r="IM702" s="29"/>
      <c r="IN702" s="29"/>
      <c r="IO702" s="29"/>
      <c r="IP702" s="29"/>
      <c r="IQ702" s="29"/>
    </row>
    <row r="703" spans="1:251" s="42" customFormat="1" ht="13.5">
      <c r="A703" s="34"/>
      <c r="B703" s="122"/>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4"/>
      <c r="AA703" s="126"/>
      <c r="AB703" s="123"/>
      <c r="AC703" s="123"/>
      <c r="AD703" s="123"/>
      <c r="AE703" s="123"/>
      <c r="AF703" s="123"/>
      <c r="AG703" s="123"/>
      <c r="AH703" s="123"/>
      <c r="AI703" s="124"/>
      <c r="AJ703" s="126"/>
      <c r="AK703" s="123"/>
      <c r="AL703" s="123"/>
      <c r="AM703" s="123"/>
      <c r="AN703" s="123"/>
      <c r="AO703" s="123"/>
      <c r="AP703" s="123"/>
      <c r="AQ703" s="123"/>
      <c r="AR703" s="124"/>
      <c r="AS703" s="126"/>
      <c r="AT703" s="123"/>
      <c r="AU703" s="123"/>
      <c r="AV703" s="123"/>
      <c r="AW703" s="123"/>
      <c r="AX703" s="128"/>
      <c r="AY703" s="29"/>
      <c r="AZ703" s="29"/>
      <c r="BA703" s="29"/>
      <c r="BB703" s="65"/>
      <c r="BC703" s="4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29"/>
      <c r="CA703" s="29"/>
      <c r="CB703" s="29"/>
      <c r="CC703" s="29"/>
      <c r="CD703" s="29"/>
      <c r="CE703" s="29"/>
      <c r="CF703" s="29"/>
      <c r="CG703" s="29"/>
      <c r="CH703" s="29"/>
      <c r="CI703" s="29"/>
      <c r="CJ703" s="29"/>
      <c r="CK703" s="29"/>
      <c r="CL703" s="29"/>
      <c r="CM703" s="29"/>
      <c r="CN703" s="29"/>
      <c r="CO703" s="29"/>
      <c r="CP703" s="29"/>
      <c r="CQ703" s="29"/>
      <c r="CR703" s="29"/>
      <c r="CS703" s="29"/>
      <c r="CT703" s="29"/>
      <c r="CU703" s="29"/>
      <c r="CV703" s="29"/>
      <c r="CW703" s="29"/>
      <c r="CX703" s="29"/>
      <c r="CY703" s="29"/>
      <c r="CZ703" s="29"/>
      <c r="DA703" s="29"/>
      <c r="DB703" s="29"/>
      <c r="DC703" s="29"/>
      <c r="DD703" s="29"/>
      <c r="DE703" s="29"/>
      <c r="DF703" s="29"/>
      <c r="DG703" s="29"/>
      <c r="DH703" s="29"/>
      <c r="DI703" s="29"/>
      <c r="DJ703" s="29"/>
      <c r="DK703" s="29"/>
      <c r="DL703" s="29"/>
      <c r="DM703" s="29"/>
      <c r="DN703" s="29"/>
      <c r="DO703" s="29"/>
      <c r="DP703" s="29"/>
      <c r="DQ703" s="29"/>
      <c r="DR703" s="29"/>
      <c r="DS703" s="29"/>
      <c r="DT703" s="29"/>
      <c r="DU703" s="29"/>
      <c r="DV703" s="29"/>
      <c r="DW703" s="29"/>
      <c r="DX703" s="29"/>
      <c r="DY703" s="29"/>
      <c r="DZ703" s="29"/>
      <c r="EA703" s="29"/>
      <c r="EB703" s="29"/>
      <c r="EC703" s="29"/>
      <c r="ED703" s="29"/>
      <c r="EE703" s="29"/>
      <c r="EF703" s="29"/>
      <c r="EG703" s="29"/>
      <c r="EH703" s="29"/>
      <c r="EI703" s="29"/>
      <c r="EJ703" s="29"/>
      <c r="EK703" s="29"/>
      <c r="EL703" s="29"/>
      <c r="EM703" s="29"/>
      <c r="EN703" s="29"/>
      <c r="EO703" s="29"/>
      <c r="EP703" s="29"/>
      <c r="EQ703" s="29"/>
      <c r="ER703" s="29"/>
      <c r="ES703" s="29"/>
      <c r="ET703" s="29"/>
      <c r="EU703" s="29"/>
      <c r="EV703" s="29"/>
      <c r="EW703" s="29"/>
      <c r="EX703" s="29"/>
      <c r="EY703" s="29"/>
      <c r="EZ703" s="29"/>
      <c r="FA703" s="29"/>
      <c r="FB703" s="29"/>
      <c r="FC703" s="29"/>
      <c r="FD703" s="29"/>
      <c r="FE703" s="29"/>
      <c r="FF703" s="29"/>
      <c r="FG703" s="29"/>
      <c r="FH703" s="29"/>
      <c r="FI703" s="29"/>
      <c r="FJ703" s="29"/>
      <c r="FK703" s="29"/>
      <c r="FL703" s="29"/>
      <c r="FM703" s="29"/>
      <c r="FN703" s="29"/>
      <c r="FO703" s="29"/>
      <c r="FP703" s="29"/>
      <c r="FQ703" s="29"/>
      <c r="FR703" s="29"/>
      <c r="FS703" s="29"/>
      <c r="FT703" s="29"/>
      <c r="FU703" s="29"/>
      <c r="FV703" s="29"/>
      <c r="FW703" s="29"/>
      <c r="FX703" s="29"/>
      <c r="FY703" s="29"/>
      <c r="FZ703" s="29"/>
      <c r="GA703" s="29"/>
      <c r="GB703" s="29"/>
      <c r="GC703" s="29"/>
      <c r="GD703" s="29"/>
      <c r="GE703" s="29"/>
      <c r="GF703" s="29"/>
      <c r="GG703" s="29"/>
      <c r="GH703" s="29"/>
      <c r="GI703" s="29"/>
      <c r="GJ703" s="29"/>
      <c r="GK703" s="29"/>
      <c r="GL703" s="29"/>
      <c r="GM703" s="29"/>
      <c r="GN703" s="29"/>
      <c r="GO703" s="29"/>
      <c r="GP703" s="29"/>
      <c r="GQ703" s="29"/>
      <c r="GR703" s="29"/>
      <c r="GS703" s="29"/>
      <c r="GT703" s="29"/>
      <c r="GU703" s="29"/>
      <c r="GV703" s="29"/>
      <c r="GW703" s="29"/>
      <c r="GX703" s="29"/>
      <c r="GY703" s="29"/>
      <c r="GZ703" s="29"/>
      <c r="HA703" s="29"/>
      <c r="HB703" s="29"/>
      <c r="HC703" s="29"/>
      <c r="HD703" s="29"/>
      <c r="HE703" s="29"/>
      <c r="HF703" s="29"/>
      <c r="HG703" s="29"/>
      <c r="HH703" s="29"/>
      <c r="HI703" s="29"/>
      <c r="HJ703" s="29"/>
      <c r="HK703" s="29"/>
      <c r="HL703" s="29"/>
      <c r="HM703" s="29"/>
      <c r="HN703" s="29"/>
      <c r="HO703" s="29"/>
      <c r="HP703" s="29"/>
      <c r="HQ703" s="29"/>
      <c r="HR703" s="29"/>
      <c r="HS703" s="29"/>
      <c r="HT703" s="29"/>
      <c r="HU703" s="29"/>
      <c r="HV703" s="29"/>
      <c r="HW703" s="29"/>
      <c r="HX703" s="29"/>
      <c r="HY703" s="29"/>
      <c r="HZ703" s="29"/>
      <c r="IA703" s="29"/>
      <c r="IB703" s="29"/>
      <c r="IC703" s="29"/>
      <c r="ID703" s="29"/>
      <c r="IE703" s="29"/>
      <c r="IF703" s="29"/>
      <c r="IG703" s="29"/>
      <c r="IH703" s="29"/>
      <c r="II703" s="29"/>
      <c r="IJ703" s="29"/>
      <c r="IK703" s="29"/>
      <c r="IL703" s="29"/>
      <c r="IM703" s="29"/>
      <c r="IN703" s="29"/>
      <c r="IO703" s="29"/>
      <c r="IP703" s="29"/>
      <c r="IQ703" s="29"/>
    </row>
    <row r="704" spans="1:251" s="42" customFormat="1" ht="18.75" customHeight="1">
      <c r="A704" s="34"/>
      <c r="B704" s="50"/>
      <c r="C704" s="129" t="s">
        <v>335</v>
      </c>
      <c r="D704" s="147"/>
      <c r="E704" s="147"/>
      <c r="F704" s="147"/>
      <c r="G704" s="147"/>
      <c r="H704" s="147"/>
      <c r="I704" s="147"/>
      <c r="J704" s="147"/>
      <c r="K704" s="147"/>
      <c r="L704" s="147"/>
      <c r="M704" s="147"/>
      <c r="N704" s="147"/>
      <c r="O704" s="147"/>
      <c r="P704" s="147"/>
      <c r="Q704" s="147"/>
      <c r="R704" s="147"/>
      <c r="S704" s="147"/>
      <c r="T704" s="147"/>
      <c r="U704" s="147"/>
      <c r="V704" s="147"/>
      <c r="W704" s="147"/>
      <c r="X704" s="147"/>
      <c r="Y704" s="147"/>
      <c r="Z704" s="148"/>
      <c r="AA704" s="132">
        <v>4819</v>
      </c>
      <c r="AB704" s="133"/>
      <c r="AC704" s="133"/>
      <c r="AD704" s="133"/>
      <c r="AE704" s="133"/>
      <c r="AF704" s="133"/>
      <c r="AG704" s="133"/>
      <c r="AH704" s="133"/>
      <c r="AI704" s="134"/>
      <c r="AJ704" s="132">
        <v>6943</v>
      </c>
      <c r="AK704" s="133"/>
      <c r="AL704" s="133"/>
      <c r="AM704" s="133"/>
      <c r="AN704" s="133"/>
      <c r="AO704" s="133"/>
      <c r="AP704" s="133"/>
      <c r="AQ704" s="133"/>
      <c r="AR704" s="134"/>
      <c r="AS704" s="135"/>
      <c r="AT704" s="136"/>
      <c r="AU704" s="136"/>
      <c r="AV704" s="136"/>
      <c r="AW704" s="136"/>
      <c r="AX704" s="137"/>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c r="CA704" s="29"/>
      <c r="CB704" s="29"/>
      <c r="CC704" s="29"/>
      <c r="CD704" s="29"/>
      <c r="CE704" s="29"/>
      <c r="CF704" s="29"/>
      <c r="CG704" s="29"/>
      <c r="CH704" s="29"/>
      <c r="CI704" s="29"/>
      <c r="CJ704" s="29"/>
      <c r="CK704" s="29"/>
      <c r="CL704" s="29"/>
      <c r="CM704" s="29"/>
      <c r="CN704" s="29"/>
      <c r="CO704" s="29"/>
      <c r="CP704" s="29"/>
      <c r="CQ704" s="29"/>
      <c r="CR704" s="29"/>
      <c r="CS704" s="29"/>
      <c r="CT704" s="29"/>
      <c r="CU704" s="29"/>
      <c r="CV704" s="29"/>
      <c r="CW704" s="29"/>
      <c r="CX704" s="29"/>
      <c r="CY704" s="29"/>
      <c r="CZ704" s="29"/>
      <c r="DA704" s="29"/>
      <c r="DB704" s="29"/>
      <c r="DC704" s="29"/>
      <c r="DD704" s="29"/>
      <c r="DE704" s="29"/>
      <c r="DF704" s="29"/>
      <c r="DG704" s="29"/>
      <c r="DH704" s="29"/>
      <c r="DI704" s="29"/>
      <c r="DJ704" s="29"/>
      <c r="DK704" s="29"/>
      <c r="DL704" s="29"/>
      <c r="DM704" s="29"/>
      <c r="DN704" s="29"/>
      <c r="DO704" s="29"/>
      <c r="DP704" s="29"/>
      <c r="DQ704" s="29"/>
      <c r="DR704" s="29"/>
      <c r="DS704" s="29"/>
      <c r="DT704" s="29"/>
      <c r="DU704" s="29"/>
      <c r="DV704" s="29"/>
      <c r="DW704" s="29"/>
      <c r="DX704" s="29"/>
      <c r="DY704" s="29"/>
      <c r="DZ704" s="29"/>
      <c r="EA704" s="29"/>
      <c r="EB704" s="29"/>
      <c r="EC704" s="29"/>
      <c r="ED704" s="29"/>
      <c r="EE704" s="29"/>
      <c r="EF704" s="29"/>
      <c r="EG704" s="29"/>
      <c r="EH704" s="29"/>
      <c r="EI704" s="29"/>
      <c r="EJ704" s="29"/>
      <c r="EK704" s="29"/>
      <c r="EL704" s="29"/>
      <c r="EM704" s="29"/>
      <c r="EN704" s="29"/>
      <c r="EO704" s="29"/>
      <c r="EP704" s="29"/>
      <c r="EQ704" s="29"/>
      <c r="ER704" s="29"/>
      <c r="ES704" s="29"/>
      <c r="ET704" s="29"/>
      <c r="EU704" s="29"/>
      <c r="EV704" s="29"/>
      <c r="EW704" s="29"/>
      <c r="EX704" s="29"/>
      <c r="EY704" s="29"/>
      <c r="EZ704" s="29"/>
      <c r="FA704" s="29"/>
      <c r="FB704" s="29"/>
      <c r="FC704" s="29"/>
      <c r="FD704" s="29"/>
      <c r="FE704" s="29"/>
      <c r="FF704" s="29"/>
      <c r="FG704" s="29"/>
      <c r="FH704" s="29"/>
      <c r="FI704" s="29"/>
      <c r="FJ704" s="29"/>
      <c r="FK704" s="29"/>
      <c r="FL704" s="29"/>
      <c r="FM704" s="29"/>
      <c r="FN704" s="29"/>
      <c r="FO704" s="29"/>
      <c r="FP704" s="29"/>
      <c r="FQ704" s="29"/>
      <c r="FR704" s="29"/>
      <c r="FS704" s="29"/>
      <c r="FT704" s="29"/>
      <c r="FU704" s="29"/>
      <c r="FV704" s="29"/>
      <c r="FW704" s="29"/>
      <c r="FX704" s="29"/>
      <c r="FY704" s="29"/>
      <c r="FZ704" s="29"/>
      <c r="GA704" s="29"/>
      <c r="GB704" s="29"/>
      <c r="GC704" s="29"/>
      <c r="GD704" s="29"/>
      <c r="GE704" s="29"/>
      <c r="GF704" s="29"/>
      <c r="GG704" s="29"/>
      <c r="GH704" s="29"/>
      <c r="GI704" s="29"/>
      <c r="GJ704" s="29"/>
      <c r="GK704" s="29"/>
      <c r="GL704" s="29"/>
      <c r="GM704" s="29"/>
      <c r="GN704" s="29"/>
      <c r="GO704" s="29"/>
      <c r="GP704" s="29"/>
      <c r="GQ704" s="29"/>
      <c r="GR704" s="29"/>
      <c r="GS704" s="29"/>
      <c r="GT704" s="29"/>
      <c r="GU704" s="29"/>
      <c r="GV704" s="29"/>
      <c r="GW704" s="29"/>
      <c r="GX704" s="29"/>
      <c r="GY704" s="29"/>
      <c r="GZ704" s="29"/>
      <c r="HA704" s="29"/>
      <c r="HB704" s="29"/>
      <c r="HC704" s="29"/>
      <c r="HD704" s="29"/>
      <c r="HE704" s="29"/>
      <c r="HF704" s="29"/>
      <c r="HG704" s="29"/>
      <c r="HH704" s="29"/>
      <c r="HI704" s="29"/>
      <c r="HJ704" s="29"/>
      <c r="HK704" s="29"/>
      <c r="HL704" s="29"/>
      <c r="HM704" s="29"/>
      <c r="HN704" s="29"/>
      <c r="HO704" s="29"/>
      <c r="HP704" s="29"/>
      <c r="HQ704" s="29"/>
      <c r="HR704" s="29"/>
      <c r="HS704" s="29"/>
      <c r="HT704" s="29"/>
      <c r="HU704" s="29"/>
      <c r="HV704" s="29"/>
      <c r="HW704" s="29"/>
      <c r="HX704" s="29"/>
      <c r="HY704" s="29"/>
      <c r="HZ704" s="29"/>
      <c r="IA704" s="29"/>
      <c r="IB704" s="29"/>
      <c r="IC704" s="29"/>
      <c r="ID704" s="29"/>
      <c r="IE704" s="29"/>
      <c r="IF704" s="29"/>
      <c r="IG704" s="29"/>
      <c r="IH704" s="29"/>
      <c r="II704" s="29"/>
      <c r="IJ704" s="29"/>
      <c r="IK704" s="29"/>
      <c r="IL704" s="29"/>
      <c r="IM704" s="29"/>
      <c r="IN704" s="29"/>
      <c r="IO704" s="29"/>
      <c r="IP704" s="29"/>
      <c r="IQ704" s="29"/>
    </row>
    <row r="705" spans="1:251" s="42" customFormat="1" ht="18.75" customHeight="1" thickBot="1">
      <c r="A705" s="43"/>
      <c r="B705" s="138" t="s">
        <v>244</v>
      </c>
      <c r="C705" s="139"/>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40"/>
      <c r="AA705" s="141">
        <f>SUM($AA$704:$AA$704)</f>
        <v>4819</v>
      </c>
      <c r="AB705" s="142"/>
      <c r="AC705" s="142"/>
      <c r="AD705" s="142"/>
      <c r="AE705" s="142"/>
      <c r="AF705" s="142"/>
      <c r="AG705" s="142"/>
      <c r="AH705" s="142"/>
      <c r="AI705" s="143"/>
      <c r="AJ705" s="141">
        <f>SUM($AJ$704:$AJ$704)</f>
        <v>6943</v>
      </c>
      <c r="AK705" s="142"/>
      <c r="AL705" s="142"/>
      <c r="AM705" s="142"/>
      <c r="AN705" s="142"/>
      <c r="AO705" s="142"/>
      <c r="AP705" s="142"/>
      <c r="AQ705" s="142"/>
      <c r="AR705" s="143"/>
      <c r="AS705" s="144"/>
      <c r="AT705" s="145"/>
      <c r="AU705" s="145"/>
      <c r="AV705" s="145"/>
      <c r="AW705" s="145"/>
      <c r="AX705" s="146"/>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29"/>
      <c r="CA705" s="29"/>
      <c r="CB705" s="29"/>
      <c r="CC705" s="29"/>
      <c r="CD705" s="29"/>
      <c r="CE705" s="29"/>
      <c r="CF705" s="29"/>
      <c r="CG705" s="29"/>
      <c r="CH705" s="29"/>
      <c r="CI705" s="29"/>
      <c r="CJ705" s="29"/>
      <c r="CK705" s="29"/>
      <c r="CL705" s="29"/>
      <c r="CM705" s="29"/>
      <c r="CN705" s="29"/>
      <c r="CO705" s="29"/>
      <c r="CP705" s="29"/>
      <c r="CQ705" s="29"/>
      <c r="CR705" s="29"/>
      <c r="CS705" s="29"/>
      <c r="CT705" s="29"/>
      <c r="CU705" s="29"/>
      <c r="CV705" s="29"/>
      <c r="CW705" s="29"/>
      <c r="CX705" s="29"/>
      <c r="CY705" s="29"/>
      <c r="CZ705" s="29"/>
      <c r="DA705" s="29"/>
      <c r="DB705" s="29"/>
      <c r="DC705" s="29"/>
      <c r="DD705" s="29"/>
      <c r="DE705" s="29"/>
      <c r="DF705" s="29"/>
      <c r="DG705" s="29"/>
      <c r="DH705" s="29"/>
      <c r="DI705" s="29"/>
      <c r="DJ705" s="29"/>
      <c r="DK705" s="29"/>
      <c r="DL705" s="29"/>
      <c r="DM705" s="29"/>
      <c r="DN705" s="29"/>
      <c r="DO705" s="29"/>
      <c r="DP705" s="29"/>
      <c r="DQ705" s="29"/>
      <c r="DR705" s="29"/>
      <c r="DS705" s="29"/>
      <c r="DT705" s="29"/>
      <c r="DU705" s="29"/>
      <c r="DV705" s="29"/>
      <c r="DW705" s="29"/>
      <c r="DX705" s="29"/>
      <c r="DY705" s="29"/>
      <c r="DZ705" s="29"/>
      <c r="EA705" s="29"/>
      <c r="EB705" s="29"/>
      <c r="EC705" s="29"/>
      <c r="ED705" s="29"/>
      <c r="EE705" s="29"/>
      <c r="EF705" s="29"/>
      <c r="EG705" s="29"/>
      <c r="EH705" s="29"/>
      <c r="EI705" s="29"/>
      <c r="EJ705" s="29"/>
      <c r="EK705" s="29"/>
      <c r="EL705" s="29"/>
      <c r="EM705" s="29"/>
      <c r="EN705" s="29"/>
      <c r="EO705" s="29"/>
      <c r="EP705" s="29"/>
      <c r="EQ705" s="29"/>
      <c r="ER705" s="29"/>
      <c r="ES705" s="29"/>
      <c r="ET705" s="29"/>
      <c r="EU705" s="29"/>
      <c r="EV705" s="29"/>
      <c r="EW705" s="29"/>
      <c r="EX705" s="29"/>
      <c r="EY705" s="29"/>
      <c r="EZ705" s="29"/>
      <c r="FA705" s="29"/>
      <c r="FB705" s="29"/>
      <c r="FC705" s="29"/>
      <c r="FD705" s="29"/>
      <c r="FE705" s="29"/>
      <c r="FF705" s="29"/>
      <c r="FG705" s="29"/>
      <c r="FH705" s="29"/>
      <c r="FI705" s="29"/>
      <c r="FJ705" s="29"/>
      <c r="FK705" s="29"/>
      <c r="FL705" s="29"/>
      <c r="FM705" s="29"/>
      <c r="FN705" s="29"/>
      <c r="FO705" s="29"/>
      <c r="FP705" s="29"/>
      <c r="FQ705" s="29"/>
      <c r="FR705" s="29"/>
      <c r="FS705" s="29"/>
      <c r="FT705" s="29"/>
      <c r="FU705" s="29"/>
      <c r="FV705" s="29"/>
      <c r="FW705" s="29"/>
      <c r="FX705" s="29"/>
      <c r="FY705" s="29"/>
      <c r="FZ705" s="29"/>
      <c r="GA705" s="29"/>
      <c r="GB705" s="29"/>
      <c r="GC705" s="29"/>
      <c r="GD705" s="29"/>
      <c r="GE705" s="29"/>
      <c r="GF705" s="29"/>
      <c r="GG705" s="29"/>
      <c r="GH705" s="29"/>
      <c r="GI705" s="29"/>
      <c r="GJ705" s="29"/>
      <c r="GK705" s="29"/>
      <c r="GL705" s="29"/>
      <c r="GM705" s="29"/>
      <c r="GN705" s="29"/>
      <c r="GO705" s="29"/>
      <c r="GP705" s="29"/>
      <c r="GQ705" s="29"/>
      <c r="GR705" s="29"/>
      <c r="GS705" s="29"/>
      <c r="GT705" s="29"/>
      <c r="GU705" s="29"/>
      <c r="GV705" s="29"/>
      <c r="GW705" s="29"/>
      <c r="GX705" s="29"/>
      <c r="GY705" s="29"/>
      <c r="GZ705" s="29"/>
      <c r="HA705" s="29"/>
      <c r="HB705" s="29"/>
      <c r="HC705" s="29"/>
      <c r="HD705" s="29"/>
      <c r="HE705" s="29"/>
      <c r="HF705" s="29"/>
      <c r="HG705" s="29"/>
      <c r="HH705" s="29"/>
      <c r="HI705" s="29"/>
      <c r="HJ705" s="29"/>
      <c r="HK705" s="29"/>
      <c r="HL705" s="29"/>
      <c r="HM705" s="29"/>
      <c r="HN705" s="29"/>
      <c r="HO705" s="29"/>
      <c r="HP705" s="29"/>
      <c r="HQ705" s="29"/>
      <c r="HR705" s="29"/>
      <c r="HS705" s="29"/>
      <c r="HT705" s="29"/>
      <c r="HU705" s="29"/>
      <c r="HV705" s="29"/>
      <c r="HW705" s="29"/>
      <c r="HX705" s="29"/>
      <c r="HY705" s="29"/>
      <c r="HZ705" s="29"/>
      <c r="IA705" s="29"/>
      <c r="IB705" s="29"/>
      <c r="IC705" s="29"/>
      <c r="ID705" s="29"/>
      <c r="IE705" s="29"/>
      <c r="IF705" s="29"/>
      <c r="IG705" s="29"/>
      <c r="IH705" s="29"/>
      <c r="II705" s="29"/>
      <c r="IJ705" s="29"/>
      <c r="IK705" s="29"/>
      <c r="IL705" s="29"/>
      <c r="IM705" s="29"/>
      <c r="IN705" s="29"/>
      <c r="IO705" s="29"/>
      <c r="IP705" s="29"/>
      <c r="IQ705" s="29"/>
    </row>
    <row r="707" spans="1:251" ht="18.75">
      <c r="A707" s="28" t="s">
        <v>234</v>
      </c>
      <c r="AW707" s="30"/>
      <c r="AX707" s="31"/>
      <c r="AY707" s="30"/>
    </row>
    <row r="709" spans="1:251" ht="18.75">
      <c r="B709" s="109" t="s">
        <v>0</v>
      </c>
      <c r="C709" s="150"/>
      <c r="D709" s="150"/>
      <c r="E709" s="150"/>
      <c r="F709" s="150"/>
      <c r="G709" s="150"/>
      <c r="H709" s="150"/>
      <c r="I709" s="150"/>
      <c r="J709" s="150"/>
      <c r="K709" s="150"/>
      <c r="L709" s="150"/>
      <c r="M709" s="150"/>
      <c r="N709" s="150"/>
      <c r="O709" s="150"/>
      <c r="P709" s="150"/>
      <c r="Q709" s="150"/>
      <c r="R709" s="150"/>
      <c r="S709" s="150"/>
      <c r="T709" s="150"/>
      <c r="U709" s="150"/>
      <c r="V709" s="150"/>
      <c r="W709" s="150"/>
      <c r="X709" s="150"/>
      <c r="Y709" s="150"/>
      <c r="Z709" s="150"/>
      <c r="AA709" s="150"/>
      <c r="AB709" s="150"/>
      <c r="AC709" s="150"/>
      <c r="AD709" s="150"/>
      <c r="AE709" s="150"/>
      <c r="AF709" s="150"/>
      <c r="AG709" s="150"/>
      <c r="AH709" s="150"/>
      <c r="AI709" s="150"/>
      <c r="AJ709" s="150"/>
      <c r="AK709" s="150"/>
      <c r="AL709" s="150"/>
      <c r="AM709" s="150"/>
      <c r="AN709" s="150"/>
      <c r="AO709" s="150"/>
      <c r="AP709" s="150"/>
      <c r="AQ709" s="150"/>
      <c r="AR709" s="150"/>
      <c r="AS709" s="150"/>
      <c r="AT709" s="150"/>
      <c r="AU709" s="150"/>
      <c r="AV709" s="150"/>
      <c r="AW709" s="150"/>
      <c r="AX709" s="150"/>
    </row>
    <row r="710" spans="1:251">
      <c r="Z710" s="32"/>
      <c r="AD710" s="32"/>
      <c r="AE710" s="32"/>
      <c r="AF710" s="32"/>
      <c r="AG710" s="32"/>
      <c r="AH710" s="32"/>
      <c r="AI710" s="32"/>
      <c r="AO710" s="32"/>
    </row>
    <row r="711" spans="1:251" ht="13.5" thickBot="1">
      <c r="Z711" s="32"/>
      <c r="AD711" s="32"/>
      <c r="AE711" s="32"/>
      <c r="AF711" s="32"/>
      <c r="AG711" s="32"/>
      <c r="AH711" s="32"/>
      <c r="AI711" s="32"/>
      <c r="AO711" s="32"/>
      <c r="DI711" s="26"/>
    </row>
    <row r="712" spans="1:251" ht="24.75" customHeight="1" thickBot="1">
      <c r="B712" s="111" t="s">
        <v>235</v>
      </c>
      <c r="C712" s="112"/>
      <c r="D712" s="112"/>
      <c r="E712" s="112"/>
      <c r="F712" s="112"/>
      <c r="G712" s="112"/>
      <c r="H712" s="113" t="s">
        <v>336</v>
      </c>
      <c r="I712" s="114"/>
      <c r="J712" s="114"/>
      <c r="K712" s="114"/>
      <c r="L712" s="114"/>
      <c r="M712" s="114"/>
      <c r="N712" s="114"/>
      <c r="O712" s="114"/>
      <c r="P712" s="114"/>
      <c r="Q712" s="114"/>
      <c r="R712" s="114"/>
      <c r="S712" s="114"/>
      <c r="T712" s="114"/>
      <c r="U712" s="114"/>
      <c r="V712" s="114"/>
      <c r="W712" s="114"/>
      <c r="X712" s="114"/>
      <c r="Y712" s="114"/>
      <c r="Z712" s="114"/>
      <c r="AA712" s="114"/>
      <c r="AB712" s="114"/>
      <c r="AC712" s="114"/>
      <c r="AD712" s="114"/>
      <c r="AE712" s="114"/>
      <c r="AF712" s="114"/>
      <c r="AG712" s="114"/>
      <c r="AH712" s="114"/>
      <c r="AI712" s="114"/>
      <c r="AJ712" s="114"/>
      <c r="AK712" s="114"/>
      <c r="AL712" s="114"/>
      <c r="AM712" s="114"/>
      <c r="AN712" s="114"/>
      <c r="AO712" s="114"/>
      <c r="AP712" s="114"/>
      <c r="AQ712" s="114"/>
      <c r="AR712" s="114"/>
      <c r="AS712" s="114"/>
      <c r="AT712" s="114"/>
      <c r="AU712" s="114"/>
      <c r="AV712" s="114"/>
      <c r="AW712" s="114"/>
      <c r="AX712" s="115"/>
      <c r="DI712" s="26"/>
    </row>
    <row r="713" spans="1:251" ht="14.25">
      <c r="B713" s="33"/>
      <c r="C713" s="33"/>
      <c r="D713" s="33"/>
      <c r="E713" s="33"/>
      <c r="F713" s="33"/>
      <c r="G713" s="33"/>
      <c r="H713" s="34"/>
      <c r="I713" s="34"/>
      <c r="J713" s="34"/>
      <c r="K713" s="34"/>
      <c r="L713" s="35"/>
      <c r="M713" s="35"/>
      <c r="N713" s="35"/>
      <c r="O713" s="35"/>
      <c r="P713" s="34"/>
      <c r="Q713" s="34"/>
      <c r="R713" s="34"/>
      <c r="S713" s="34"/>
      <c r="T713" s="34"/>
      <c r="U713" s="34"/>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c r="AR713" s="36"/>
      <c r="AS713" s="36"/>
      <c r="AT713" s="36"/>
      <c r="AU713" s="36"/>
      <c r="AV713" s="36"/>
      <c r="AW713" s="36"/>
      <c r="AX713" s="36"/>
      <c r="DI713" s="26"/>
    </row>
    <row r="714" spans="1:251" ht="15" thickBot="1">
      <c r="A714" s="37"/>
      <c r="B714" s="36" t="s">
        <v>237</v>
      </c>
      <c r="C714" s="34"/>
      <c r="D714" s="34"/>
      <c r="E714" s="34"/>
      <c r="F714" s="34"/>
      <c r="G714" s="34"/>
      <c r="H714" s="34"/>
      <c r="I714" s="34"/>
      <c r="J714" s="34"/>
      <c r="K714" s="34"/>
      <c r="L714" s="35"/>
      <c r="M714" s="35"/>
      <c r="N714" s="35"/>
      <c r="O714" s="35"/>
      <c r="P714" s="34"/>
      <c r="Q714" s="34"/>
      <c r="R714" s="34"/>
      <c r="S714" s="34"/>
      <c r="T714" s="34"/>
      <c r="U714" s="34"/>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c r="AR714" s="36"/>
      <c r="AS714" s="36"/>
      <c r="AT714" s="36"/>
      <c r="AU714" s="36"/>
      <c r="AV714" s="36"/>
      <c r="AW714" s="36"/>
      <c r="AX714" s="36"/>
      <c r="DI714" s="26"/>
    </row>
    <row r="715" spans="1:251" ht="14.25">
      <c r="A715" s="34"/>
      <c r="B715" s="38"/>
      <c r="C715" s="33"/>
      <c r="D715" s="33"/>
      <c r="E715" s="33"/>
      <c r="F715" s="33"/>
      <c r="G715" s="33"/>
      <c r="H715" s="33"/>
      <c r="I715" s="33"/>
      <c r="J715" s="33"/>
      <c r="K715" s="33"/>
      <c r="L715" s="39"/>
      <c r="M715" s="39"/>
      <c r="N715" s="39"/>
      <c r="O715" s="39"/>
      <c r="P715" s="33"/>
      <c r="Q715" s="33"/>
      <c r="R715" s="33"/>
      <c r="S715" s="33"/>
      <c r="T715" s="33"/>
      <c r="U715" s="33"/>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c r="AS715" s="40"/>
      <c r="AT715" s="40"/>
      <c r="AU715" s="40"/>
      <c r="AV715" s="40"/>
      <c r="AW715" s="40"/>
      <c r="AX715" s="41"/>
    </row>
    <row r="716" spans="1:251" ht="12" customHeight="1">
      <c r="A716" s="34"/>
      <c r="B716" s="116" t="s">
        <v>337</v>
      </c>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c r="AB716" s="117"/>
      <c r="AC716" s="117"/>
      <c r="AD716" s="117"/>
      <c r="AE716" s="117"/>
      <c r="AF716" s="117"/>
      <c r="AG716" s="117"/>
      <c r="AH716" s="117"/>
      <c r="AI716" s="117"/>
      <c r="AJ716" s="117"/>
      <c r="AK716" s="117"/>
      <c r="AL716" s="117"/>
      <c r="AM716" s="117"/>
      <c r="AN716" s="117"/>
      <c r="AO716" s="117"/>
      <c r="AP716" s="117"/>
      <c r="AQ716" s="117"/>
      <c r="AR716" s="117"/>
      <c r="AS716" s="117"/>
      <c r="AT716" s="117"/>
      <c r="AU716" s="117"/>
      <c r="AV716" s="117"/>
      <c r="AW716" s="117"/>
      <c r="AX716" s="118"/>
    </row>
    <row r="717" spans="1:251" ht="12" customHeight="1">
      <c r="A717" s="34"/>
      <c r="B717" s="116"/>
      <c r="C717" s="117"/>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c r="AB717" s="117"/>
      <c r="AC717" s="117"/>
      <c r="AD717" s="117"/>
      <c r="AE717" s="117"/>
      <c r="AF717" s="117"/>
      <c r="AG717" s="117"/>
      <c r="AH717" s="117"/>
      <c r="AI717" s="117"/>
      <c r="AJ717" s="117"/>
      <c r="AK717" s="117"/>
      <c r="AL717" s="117"/>
      <c r="AM717" s="117"/>
      <c r="AN717" s="117"/>
      <c r="AO717" s="117"/>
      <c r="AP717" s="117"/>
      <c r="AQ717" s="117"/>
      <c r="AR717" s="117"/>
      <c r="AS717" s="117"/>
      <c r="AT717" s="117"/>
      <c r="AU717" s="117"/>
      <c r="AV717" s="117"/>
      <c r="AW717" s="117"/>
      <c r="AX717" s="118"/>
    </row>
    <row r="718" spans="1:251" ht="12" customHeight="1">
      <c r="A718" s="34"/>
      <c r="B718" s="116"/>
      <c r="C718" s="117"/>
      <c r="D718" s="117"/>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c r="AB718" s="117"/>
      <c r="AC718" s="117"/>
      <c r="AD718" s="117"/>
      <c r="AE718" s="117"/>
      <c r="AF718" s="117"/>
      <c r="AG718" s="117"/>
      <c r="AH718" s="117"/>
      <c r="AI718" s="117"/>
      <c r="AJ718" s="117"/>
      <c r="AK718" s="117"/>
      <c r="AL718" s="117"/>
      <c r="AM718" s="117"/>
      <c r="AN718" s="117"/>
      <c r="AO718" s="117"/>
      <c r="AP718" s="117"/>
      <c r="AQ718" s="117"/>
      <c r="AR718" s="117"/>
      <c r="AS718" s="117"/>
      <c r="AT718" s="117"/>
      <c r="AU718" s="117"/>
      <c r="AV718" s="117"/>
      <c r="AW718" s="117"/>
      <c r="AX718" s="118"/>
    </row>
    <row r="719" spans="1:251" ht="12" customHeight="1">
      <c r="A719" s="34"/>
      <c r="B719" s="116"/>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c r="AB719" s="117"/>
      <c r="AC719" s="117"/>
      <c r="AD719" s="117"/>
      <c r="AE719" s="117"/>
      <c r="AF719" s="117"/>
      <c r="AG719" s="117"/>
      <c r="AH719" s="117"/>
      <c r="AI719" s="117"/>
      <c r="AJ719" s="117"/>
      <c r="AK719" s="117"/>
      <c r="AL719" s="117"/>
      <c r="AM719" s="117"/>
      <c r="AN719" s="117"/>
      <c r="AO719" s="117"/>
      <c r="AP719" s="117"/>
      <c r="AQ719" s="117"/>
      <c r="AR719" s="117"/>
      <c r="AS719" s="117"/>
      <c r="AT719" s="117"/>
      <c r="AU719" s="117"/>
      <c r="AV719" s="117"/>
      <c r="AW719" s="117"/>
      <c r="AX719" s="118"/>
      <c r="BC719" s="42"/>
    </row>
    <row r="720" spans="1:251" ht="12" customHeight="1">
      <c r="A720" s="34"/>
      <c r="B720" s="116"/>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c r="AB720" s="117"/>
      <c r="AC720" s="117"/>
      <c r="AD720" s="117"/>
      <c r="AE720" s="117"/>
      <c r="AF720" s="117"/>
      <c r="AG720" s="117"/>
      <c r="AH720" s="117"/>
      <c r="AI720" s="117"/>
      <c r="AJ720" s="117"/>
      <c r="AK720" s="117"/>
      <c r="AL720" s="117"/>
      <c r="AM720" s="117"/>
      <c r="AN720" s="117"/>
      <c r="AO720" s="117"/>
      <c r="AP720" s="117"/>
      <c r="AQ720" s="117"/>
      <c r="AR720" s="117"/>
      <c r="AS720" s="117"/>
      <c r="AT720" s="117"/>
      <c r="AU720" s="117"/>
      <c r="AV720" s="117"/>
      <c r="AW720" s="117"/>
      <c r="AX720" s="118"/>
    </row>
    <row r="721" spans="1:251" ht="15" thickBot="1">
      <c r="A721" s="43"/>
      <c r="B721" s="44"/>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c r="AD721" s="45"/>
      <c r="AE721" s="45"/>
      <c r="AF721" s="45"/>
      <c r="AG721" s="45"/>
      <c r="AH721" s="45"/>
      <c r="AI721" s="45"/>
      <c r="AJ721" s="45"/>
      <c r="AK721" s="45"/>
      <c r="AL721" s="45"/>
      <c r="AM721" s="45"/>
      <c r="AN721" s="45"/>
      <c r="AO721" s="45"/>
      <c r="AP721" s="45"/>
      <c r="AQ721" s="45"/>
      <c r="AR721" s="45"/>
      <c r="AS721" s="45"/>
      <c r="AT721" s="45"/>
      <c r="AU721" s="45"/>
      <c r="AV721" s="45"/>
      <c r="AW721" s="45"/>
      <c r="AX721" s="46"/>
    </row>
    <row r="722" spans="1:251">
      <c r="B722" s="47"/>
    </row>
    <row r="723" spans="1:251" ht="15" thickBot="1">
      <c r="A723" s="37"/>
      <c r="B723" s="36" t="s">
        <v>238</v>
      </c>
      <c r="C723" s="34"/>
      <c r="D723" s="34"/>
      <c r="E723" s="34"/>
      <c r="F723" s="34"/>
      <c r="G723" s="34"/>
      <c r="H723" s="34"/>
      <c r="I723" s="34"/>
      <c r="J723" s="34"/>
      <c r="K723" s="34"/>
      <c r="L723" s="35"/>
      <c r="M723" s="35"/>
      <c r="N723" s="35"/>
      <c r="O723" s="35"/>
      <c r="P723" s="34"/>
      <c r="Q723" s="34"/>
      <c r="R723" s="34"/>
      <c r="S723" s="34"/>
      <c r="T723" s="34"/>
      <c r="U723" s="34"/>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c r="AT723" s="36"/>
      <c r="AU723" s="36"/>
      <c r="AV723" s="36"/>
      <c r="AW723" s="36"/>
      <c r="AX723" s="36"/>
      <c r="DI723" s="26"/>
    </row>
    <row r="724" spans="1:251" ht="14.25">
      <c r="A724" s="34"/>
      <c r="B724" s="38"/>
      <c r="C724" s="33"/>
      <c r="D724" s="33"/>
      <c r="E724" s="33"/>
      <c r="F724" s="33"/>
      <c r="G724" s="33"/>
      <c r="H724" s="33"/>
      <c r="I724" s="33"/>
      <c r="J724" s="33"/>
      <c r="K724" s="33"/>
      <c r="L724" s="39"/>
      <c r="M724" s="39"/>
      <c r="N724" s="39"/>
      <c r="O724" s="39"/>
      <c r="P724" s="33"/>
      <c r="Q724" s="33"/>
      <c r="R724" s="33"/>
      <c r="S724" s="33"/>
      <c r="T724" s="33"/>
      <c r="U724" s="33"/>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c r="AS724" s="40"/>
      <c r="AT724" s="40"/>
      <c r="AU724" s="40"/>
      <c r="AV724" s="40"/>
      <c r="AW724" s="40"/>
      <c r="AX724" s="41"/>
    </row>
    <row r="725" spans="1:251" ht="12" customHeight="1">
      <c r="A725" s="34"/>
      <c r="B725" s="116" t="s">
        <v>338</v>
      </c>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c r="AA725" s="117"/>
      <c r="AB725" s="117"/>
      <c r="AC725" s="117"/>
      <c r="AD725" s="117"/>
      <c r="AE725" s="117"/>
      <c r="AF725" s="117"/>
      <c r="AG725" s="117"/>
      <c r="AH725" s="117"/>
      <c r="AI725" s="117"/>
      <c r="AJ725" s="117"/>
      <c r="AK725" s="117"/>
      <c r="AL725" s="117"/>
      <c r="AM725" s="117"/>
      <c r="AN725" s="117"/>
      <c r="AO725" s="117"/>
      <c r="AP725" s="117"/>
      <c r="AQ725" s="117"/>
      <c r="AR725" s="117"/>
      <c r="AS725" s="117"/>
      <c r="AT725" s="117"/>
      <c r="AU725" s="117"/>
      <c r="AV725" s="117"/>
      <c r="AW725" s="117"/>
      <c r="AX725" s="118"/>
    </row>
    <row r="726" spans="1:251" ht="12" customHeight="1">
      <c r="A726" s="34"/>
      <c r="B726" s="116"/>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c r="AA726" s="117"/>
      <c r="AB726" s="117"/>
      <c r="AC726" s="117"/>
      <c r="AD726" s="117"/>
      <c r="AE726" s="117"/>
      <c r="AF726" s="117"/>
      <c r="AG726" s="117"/>
      <c r="AH726" s="117"/>
      <c r="AI726" s="117"/>
      <c r="AJ726" s="117"/>
      <c r="AK726" s="117"/>
      <c r="AL726" s="117"/>
      <c r="AM726" s="117"/>
      <c r="AN726" s="117"/>
      <c r="AO726" s="117"/>
      <c r="AP726" s="117"/>
      <c r="AQ726" s="117"/>
      <c r="AR726" s="117"/>
      <c r="AS726" s="117"/>
      <c r="AT726" s="117"/>
      <c r="AU726" s="117"/>
      <c r="AV726" s="117"/>
      <c r="AW726" s="117"/>
      <c r="AX726" s="118"/>
    </row>
    <row r="727" spans="1:251" ht="12" customHeight="1">
      <c r="A727" s="34"/>
      <c r="B727" s="116"/>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c r="AA727" s="117"/>
      <c r="AB727" s="117"/>
      <c r="AC727" s="117"/>
      <c r="AD727" s="117"/>
      <c r="AE727" s="117"/>
      <c r="AF727" s="117"/>
      <c r="AG727" s="117"/>
      <c r="AH727" s="117"/>
      <c r="AI727" s="117"/>
      <c r="AJ727" s="117"/>
      <c r="AK727" s="117"/>
      <c r="AL727" s="117"/>
      <c r="AM727" s="117"/>
      <c r="AN727" s="117"/>
      <c r="AO727" s="117"/>
      <c r="AP727" s="117"/>
      <c r="AQ727" s="117"/>
      <c r="AR727" s="117"/>
      <c r="AS727" s="117"/>
      <c r="AT727" s="117"/>
      <c r="AU727" s="117"/>
      <c r="AV727" s="117"/>
      <c r="AW727" s="117"/>
      <c r="AX727" s="118"/>
    </row>
    <row r="728" spans="1:251" ht="12" customHeight="1">
      <c r="A728" s="34"/>
      <c r="B728" s="116"/>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c r="AA728" s="117"/>
      <c r="AB728" s="117"/>
      <c r="AC728" s="117"/>
      <c r="AD728" s="117"/>
      <c r="AE728" s="117"/>
      <c r="AF728" s="117"/>
      <c r="AG728" s="117"/>
      <c r="AH728" s="117"/>
      <c r="AI728" s="117"/>
      <c r="AJ728" s="117"/>
      <c r="AK728" s="117"/>
      <c r="AL728" s="117"/>
      <c r="AM728" s="117"/>
      <c r="AN728" s="117"/>
      <c r="AO728" s="117"/>
      <c r="AP728" s="117"/>
      <c r="AQ728" s="117"/>
      <c r="AR728" s="117"/>
      <c r="AS728" s="117"/>
      <c r="AT728" s="117"/>
      <c r="AU728" s="117"/>
      <c r="AV728" s="117"/>
      <c r="AW728" s="117"/>
      <c r="AX728" s="118"/>
      <c r="BC728" s="42"/>
    </row>
    <row r="729" spans="1:251" ht="12" customHeight="1">
      <c r="A729" s="34"/>
      <c r="B729" s="116"/>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c r="AA729" s="117"/>
      <c r="AB729" s="117"/>
      <c r="AC729" s="117"/>
      <c r="AD729" s="117"/>
      <c r="AE729" s="117"/>
      <c r="AF729" s="117"/>
      <c r="AG729" s="117"/>
      <c r="AH729" s="117"/>
      <c r="AI729" s="117"/>
      <c r="AJ729" s="117"/>
      <c r="AK729" s="117"/>
      <c r="AL729" s="117"/>
      <c r="AM729" s="117"/>
      <c r="AN729" s="117"/>
      <c r="AO729" s="117"/>
      <c r="AP729" s="117"/>
      <c r="AQ729" s="117"/>
      <c r="AR729" s="117"/>
      <c r="AS729" s="117"/>
      <c r="AT729" s="117"/>
      <c r="AU729" s="117"/>
      <c r="AV729" s="117"/>
      <c r="AW729" s="117"/>
      <c r="AX729" s="118"/>
    </row>
    <row r="730" spans="1:251" ht="12" customHeight="1">
      <c r="A730" s="34"/>
      <c r="B730" s="116"/>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c r="AA730" s="117"/>
      <c r="AB730" s="117"/>
      <c r="AC730" s="117"/>
      <c r="AD730" s="117"/>
      <c r="AE730" s="117"/>
      <c r="AF730" s="117"/>
      <c r="AG730" s="117"/>
      <c r="AH730" s="117"/>
      <c r="AI730" s="117"/>
      <c r="AJ730" s="117"/>
      <c r="AK730" s="117"/>
      <c r="AL730" s="117"/>
      <c r="AM730" s="117"/>
      <c r="AN730" s="117"/>
      <c r="AO730" s="117"/>
      <c r="AP730" s="117"/>
      <c r="AQ730" s="117"/>
      <c r="AR730" s="117"/>
      <c r="AS730" s="117"/>
      <c r="AT730" s="117"/>
      <c r="AU730" s="117"/>
      <c r="AV730" s="117"/>
      <c r="AW730" s="117"/>
      <c r="AX730" s="118"/>
    </row>
    <row r="731" spans="1:251" ht="15" thickBot="1">
      <c r="A731" s="43"/>
      <c r="B731" s="44"/>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c r="AF731" s="45"/>
      <c r="AG731" s="45"/>
      <c r="AH731" s="45"/>
      <c r="AI731" s="45"/>
      <c r="AJ731" s="45"/>
      <c r="AK731" s="45"/>
      <c r="AL731" s="45"/>
      <c r="AM731" s="45"/>
      <c r="AN731" s="45"/>
      <c r="AO731" s="45"/>
      <c r="AP731" s="45"/>
      <c r="AQ731" s="45"/>
      <c r="AR731" s="45"/>
      <c r="AS731" s="45"/>
      <c r="AT731" s="45"/>
      <c r="AU731" s="45"/>
      <c r="AV731" s="45"/>
      <c r="AW731" s="45"/>
      <c r="AX731" s="46"/>
    </row>
    <row r="732" spans="1:251">
      <c r="B732" s="47"/>
    </row>
    <row r="733" spans="1:251" ht="14.25">
      <c r="B733" s="36" t="s">
        <v>240</v>
      </c>
      <c r="C733" s="34"/>
      <c r="D733" s="34"/>
      <c r="E733" s="34"/>
      <c r="F733" s="34"/>
      <c r="G733" s="34"/>
      <c r="H733" s="34"/>
      <c r="I733" s="34"/>
      <c r="J733" s="34"/>
      <c r="K733" s="34"/>
      <c r="L733" s="35"/>
      <c r="M733" s="35"/>
      <c r="N733" s="35"/>
      <c r="O733" s="35"/>
      <c r="P733" s="34"/>
      <c r="Q733" s="34"/>
      <c r="R733" s="34"/>
      <c r="S733" s="34"/>
      <c r="T733" s="34"/>
      <c r="U733" s="34"/>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c r="AR733" s="36"/>
      <c r="AS733" s="36"/>
      <c r="AT733" s="36"/>
      <c r="AU733" s="36"/>
      <c r="AV733" s="36"/>
      <c r="AW733" s="36"/>
      <c r="AX733" s="36"/>
    </row>
    <row r="734" spans="1:251" ht="15" thickBot="1">
      <c r="B734" s="34"/>
      <c r="C734" s="34"/>
      <c r="D734" s="34"/>
      <c r="E734" s="34"/>
      <c r="F734" s="34"/>
      <c r="G734" s="34"/>
      <c r="H734" s="34"/>
      <c r="I734" s="34"/>
      <c r="J734" s="34"/>
      <c r="K734" s="34"/>
      <c r="L734" s="35"/>
      <c r="M734" s="35"/>
      <c r="N734" s="35"/>
      <c r="O734" s="35"/>
      <c r="P734" s="34"/>
      <c r="Q734" s="34"/>
      <c r="R734" s="34"/>
      <c r="S734" s="34"/>
      <c r="T734" s="34"/>
      <c r="U734" s="34"/>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c r="AS734" s="36"/>
      <c r="AT734" s="36"/>
      <c r="AU734" s="36"/>
      <c r="AV734" s="36"/>
      <c r="AW734" s="36"/>
      <c r="AX734" s="48" t="s">
        <v>241</v>
      </c>
    </row>
    <row r="735" spans="1:251" s="42" customFormat="1" ht="13.5" customHeight="1">
      <c r="A735" s="34"/>
      <c r="B735" s="119" t="s">
        <v>242</v>
      </c>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1"/>
      <c r="AA735" s="125" t="s">
        <v>1062</v>
      </c>
      <c r="AB735" s="120"/>
      <c r="AC735" s="120"/>
      <c r="AD735" s="120"/>
      <c r="AE735" s="120"/>
      <c r="AF735" s="120"/>
      <c r="AG735" s="120"/>
      <c r="AH735" s="120"/>
      <c r="AI735" s="121"/>
      <c r="AJ735" s="125" t="s">
        <v>1063</v>
      </c>
      <c r="AK735" s="120"/>
      <c r="AL735" s="120"/>
      <c r="AM735" s="120"/>
      <c r="AN735" s="120"/>
      <c r="AO735" s="120"/>
      <c r="AP735" s="120"/>
      <c r="AQ735" s="120"/>
      <c r="AR735" s="121"/>
      <c r="AS735" s="125" t="s">
        <v>243</v>
      </c>
      <c r="AT735" s="120"/>
      <c r="AU735" s="120"/>
      <c r="AV735" s="120"/>
      <c r="AW735" s="120"/>
      <c r="AX735" s="127"/>
      <c r="AY735" s="29"/>
      <c r="AZ735" s="29"/>
      <c r="BA735" s="29"/>
      <c r="BB735" s="29"/>
      <c r="BC735" s="29"/>
      <c r="BD735" s="29"/>
      <c r="BE735" s="29"/>
      <c r="BF735" s="29"/>
      <c r="BG735" s="29"/>
      <c r="BH735" s="29"/>
      <c r="BI735" s="29"/>
      <c r="BJ735" s="29"/>
      <c r="BK735" s="29"/>
      <c r="BL735" s="29"/>
      <c r="BM735" s="29"/>
      <c r="BN735" s="29"/>
      <c r="BO735" s="29"/>
      <c r="BP735" s="29"/>
      <c r="BQ735" s="29"/>
      <c r="BR735" s="29"/>
      <c r="BS735" s="29"/>
      <c r="BT735" s="29"/>
      <c r="BU735" s="29"/>
      <c r="BV735" s="29"/>
      <c r="BW735" s="29"/>
      <c r="BX735" s="29"/>
      <c r="BY735" s="29"/>
      <c r="BZ735" s="29"/>
      <c r="CA735" s="29"/>
      <c r="CB735" s="29"/>
      <c r="CC735" s="29"/>
      <c r="CD735" s="29"/>
      <c r="CE735" s="29"/>
      <c r="CF735" s="29"/>
      <c r="CG735" s="29"/>
      <c r="CH735" s="29"/>
      <c r="CI735" s="29"/>
      <c r="CJ735" s="29"/>
      <c r="CK735" s="29"/>
      <c r="CL735" s="29"/>
      <c r="CM735" s="29"/>
      <c r="CN735" s="29"/>
      <c r="CO735" s="29"/>
      <c r="CP735" s="29"/>
      <c r="CQ735" s="29"/>
      <c r="CR735" s="29"/>
      <c r="CS735" s="29"/>
      <c r="CT735" s="29"/>
      <c r="CU735" s="29"/>
      <c r="CV735" s="29"/>
      <c r="CW735" s="29"/>
      <c r="CX735" s="29"/>
      <c r="CY735" s="29"/>
      <c r="CZ735" s="29"/>
      <c r="DA735" s="29"/>
      <c r="DB735" s="29"/>
      <c r="DC735" s="29"/>
      <c r="DD735" s="29"/>
      <c r="DE735" s="29"/>
      <c r="DF735" s="29"/>
      <c r="DG735" s="29"/>
      <c r="DH735" s="29"/>
      <c r="DI735" s="29"/>
      <c r="DJ735" s="29"/>
      <c r="DK735" s="29"/>
      <c r="DL735" s="29"/>
      <c r="DM735" s="29"/>
      <c r="DN735" s="29"/>
      <c r="DO735" s="29"/>
      <c r="DP735" s="29"/>
      <c r="DQ735" s="29"/>
      <c r="DR735" s="29"/>
      <c r="DS735" s="29"/>
      <c r="DT735" s="29"/>
      <c r="DU735" s="29"/>
      <c r="DV735" s="29"/>
      <c r="DW735" s="29"/>
      <c r="DX735" s="29"/>
      <c r="DY735" s="29"/>
      <c r="DZ735" s="29"/>
      <c r="EA735" s="29"/>
      <c r="EB735" s="29"/>
      <c r="EC735" s="29"/>
      <c r="ED735" s="29"/>
      <c r="EE735" s="29"/>
      <c r="EF735" s="29"/>
      <c r="EG735" s="29"/>
      <c r="EH735" s="29"/>
      <c r="EI735" s="29"/>
      <c r="EJ735" s="29"/>
      <c r="EK735" s="29"/>
      <c r="EL735" s="29"/>
      <c r="EM735" s="29"/>
      <c r="EN735" s="29"/>
      <c r="EO735" s="29"/>
      <c r="EP735" s="29"/>
      <c r="EQ735" s="29"/>
      <c r="ER735" s="29"/>
      <c r="ES735" s="29"/>
      <c r="ET735" s="29"/>
      <c r="EU735" s="29"/>
      <c r="EV735" s="29"/>
      <c r="EW735" s="29"/>
      <c r="EX735" s="29"/>
      <c r="EY735" s="29"/>
      <c r="EZ735" s="29"/>
      <c r="FA735" s="29"/>
      <c r="FB735" s="29"/>
      <c r="FC735" s="29"/>
      <c r="FD735" s="29"/>
      <c r="FE735" s="29"/>
      <c r="FF735" s="29"/>
      <c r="FG735" s="29"/>
      <c r="FH735" s="29"/>
      <c r="FI735" s="29"/>
      <c r="FJ735" s="29"/>
      <c r="FK735" s="29"/>
      <c r="FL735" s="29"/>
      <c r="FM735" s="29"/>
      <c r="FN735" s="29"/>
      <c r="FO735" s="29"/>
      <c r="FP735" s="29"/>
      <c r="FQ735" s="29"/>
      <c r="FR735" s="29"/>
      <c r="FS735" s="29"/>
      <c r="FT735" s="29"/>
      <c r="FU735" s="29"/>
      <c r="FV735" s="29"/>
      <c r="FW735" s="29"/>
      <c r="FX735" s="29"/>
      <c r="FY735" s="29"/>
      <c r="FZ735" s="29"/>
      <c r="GA735" s="29"/>
      <c r="GB735" s="29"/>
      <c r="GC735" s="29"/>
      <c r="GD735" s="29"/>
      <c r="GE735" s="29"/>
      <c r="GF735" s="29"/>
      <c r="GG735" s="29"/>
      <c r="GH735" s="29"/>
      <c r="GI735" s="29"/>
      <c r="GJ735" s="29"/>
      <c r="GK735" s="29"/>
      <c r="GL735" s="29"/>
      <c r="GM735" s="29"/>
      <c r="GN735" s="29"/>
      <c r="GO735" s="29"/>
      <c r="GP735" s="29"/>
      <c r="GQ735" s="29"/>
      <c r="GR735" s="29"/>
      <c r="GS735" s="29"/>
      <c r="GT735" s="29"/>
      <c r="GU735" s="29"/>
      <c r="GV735" s="29"/>
      <c r="GW735" s="29"/>
      <c r="GX735" s="29"/>
      <c r="GY735" s="29"/>
      <c r="GZ735" s="29"/>
      <c r="HA735" s="29"/>
      <c r="HB735" s="29"/>
      <c r="HC735" s="29"/>
      <c r="HD735" s="29"/>
      <c r="HE735" s="29"/>
      <c r="HF735" s="29"/>
      <c r="HG735" s="29"/>
      <c r="HH735" s="29"/>
      <c r="HI735" s="29"/>
      <c r="HJ735" s="29"/>
      <c r="HK735" s="29"/>
      <c r="HL735" s="29"/>
      <c r="HM735" s="29"/>
      <c r="HN735" s="29"/>
      <c r="HO735" s="29"/>
      <c r="HP735" s="29"/>
      <c r="HQ735" s="29"/>
      <c r="HR735" s="29"/>
      <c r="HS735" s="29"/>
      <c r="HT735" s="29"/>
      <c r="HU735" s="29"/>
      <c r="HV735" s="29"/>
      <c r="HW735" s="29"/>
      <c r="HX735" s="29"/>
      <c r="HY735" s="29"/>
      <c r="HZ735" s="29"/>
      <c r="IA735" s="29"/>
      <c r="IB735" s="29"/>
      <c r="IC735" s="29"/>
      <c r="ID735" s="29"/>
      <c r="IE735" s="29"/>
      <c r="IF735" s="29"/>
      <c r="IG735" s="29"/>
      <c r="IH735" s="29"/>
      <c r="II735" s="29"/>
      <c r="IJ735" s="29"/>
      <c r="IK735" s="29"/>
      <c r="IL735" s="29"/>
      <c r="IM735" s="29"/>
      <c r="IN735" s="29"/>
      <c r="IO735" s="29"/>
      <c r="IP735" s="29"/>
      <c r="IQ735" s="29"/>
    </row>
    <row r="736" spans="1:251" s="42" customFormat="1" ht="13.5">
      <c r="A736" s="34"/>
      <c r="B736" s="122"/>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4"/>
      <c r="AA736" s="126"/>
      <c r="AB736" s="123"/>
      <c r="AC736" s="123"/>
      <c r="AD736" s="123"/>
      <c r="AE736" s="123"/>
      <c r="AF736" s="123"/>
      <c r="AG736" s="123"/>
      <c r="AH736" s="123"/>
      <c r="AI736" s="124"/>
      <c r="AJ736" s="126"/>
      <c r="AK736" s="123"/>
      <c r="AL736" s="123"/>
      <c r="AM736" s="123"/>
      <c r="AN736" s="123"/>
      <c r="AO736" s="123"/>
      <c r="AP736" s="123"/>
      <c r="AQ736" s="123"/>
      <c r="AR736" s="124"/>
      <c r="AS736" s="126"/>
      <c r="AT736" s="123"/>
      <c r="AU736" s="123"/>
      <c r="AV736" s="123"/>
      <c r="AW736" s="123"/>
      <c r="AX736" s="128"/>
      <c r="AY736" s="29"/>
      <c r="AZ736" s="29"/>
      <c r="BA736" s="29"/>
      <c r="BB736" s="65"/>
      <c r="BC736" s="49"/>
      <c r="BE736" s="29"/>
      <c r="BF736" s="29"/>
      <c r="BG736" s="29"/>
      <c r="BH736" s="29"/>
      <c r="BI736" s="29"/>
      <c r="BJ736" s="29"/>
      <c r="BK736" s="29"/>
      <c r="BL736" s="29"/>
      <c r="BM736" s="29"/>
      <c r="BN736" s="29"/>
      <c r="BO736" s="29"/>
      <c r="BP736" s="29"/>
      <c r="BQ736" s="29"/>
      <c r="BR736" s="29"/>
      <c r="BS736" s="29"/>
      <c r="BT736" s="29"/>
      <c r="BU736" s="29"/>
      <c r="BV736" s="29"/>
      <c r="BW736" s="29"/>
      <c r="BX736" s="29"/>
      <c r="BY736" s="29"/>
      <c r="BZ736" s="29"/>
      <c r="CA736" s="29"/>
      <c r="CB736" s="29"/>
      <c r="CC736" s="29"/>
      <c r="CD736" s="29"/>
      <c r="CE736" s="29"/>
      <c r="CF736" s="29"/>
      <c r="CG736" s="29"/>
      <c r="CH736" s="29"/>
      <c r="CI736" s="29"/>
      <c r="CJ736" s="29"/>
      <c r="CK736" s="29"/>
      <c r="CL736" s="29"/>
      <c r="CM736" s="29"/>
      <c r="CN736" s="29"/>
      <c r="CO736" s="29"/>
      <c r="CP736" s="29"/>
      <c r="CQ736" s="29"/>
      <c r="CR736" s="29"/>
      <c r="CS736" s="29"/>
      <c r="CT736" s="29"/>
      <c r="CU736" s="29"/>
      <c r="CV736" s="29"/>
      <c r="CW736" s="29"/>
      <c r="CX736" s="29"/>
      <c r="CY736" s="29"/>
      <c r="CZ736" s="29"/>
      <c r="DA736" s="29"/>
      <c r="DB736" s="29"/>
      <c r="DC736" s="29"/>
      <c r="DD736" s="29"/>
      <c r="DE736" s="29"/>
      <c r="DF736" s="29"/>
      <c r="DG736" s="29"/>
      <c r="DH736" s="29"/>
      <c r="DI736" s="29"/>
      <c r="DJ736" s="29"/>
      <c r="DK736" s="29"/>
      <c r="DL736" s="29"/>
      <c r="DM736" s="29"/>
      <c r="DN736" s="29"/>
      <c r="DO736" s="29"/>
      <c r="DP736" s="29"/>
      <c r="DQ736" s="29"/>
      <c r="DR736" s="29"/>
      <c r="DS736" s="29"/>
      <c r="DT736" s="29"/>
      <c r="DU736" s="29"/>
      <c r="DV736" s="29"/>
      <c r="DW736" s="29"/>
      <c r="DX736" s="29"/>
      <c r="DY736" s="29"/>
      <c r="DZ736" s="29"/>
      <c r="EA736" s="29"/>
      <c r="EB736" s="29"/>
      <c r="EC736" s="29"/>
      <c r="ED736" s="29"/>
      <c r="EE736" s="29"/>
      <c r="EF736" s="29"/>
      <c r="EG736" s="29"/>
      <c r="EH736" s="29"/>
      <c r="EI736" s="29"/>
      <c r="EJ736" s="29"/>
      <c r="EK736" s="29"/>
      <c r="EL736" s="29"/>
      <c r="EM736" s="29"/>
      <c r="EN736" s="29"/>
      <c r="EO736" s="29"/>
      <c r="EP736" s="29"/>
      <c r="EQ736" s="29"/>
      <c r="ER736" s="29"/>
      <c r="ES736" s="29"/>
      <c r="ET736" s="29"/>
      <c r="EU736" s="29"/>
      <c r="EV736" s="29"/>
      <c r="EW736" s="29"/>
      <c r="EX736" s="29"/>
      <c r="EY736" s="29"/>
      <c r="EZ736" s="29"/>
      <c r="FA736" s="29"/>
      <c r="FB736" s="29"/>
      <c r="FC736" s="29"/>
      <c r="FD736" s="29"/>
      <c r="FE736" s="29"/>
      <c r="FF736" s="29"/>
      <c r="FG736" s="29"/>
      <c r="FH736" s="29"/>
      <c r="FI736" s="29"/>
      <c r="FJ736" s="29"/>
      <c r="FK736" s="29"/>
      <c r="FL736" s="29"/>
      <c r="FM736" s="29"/>
      <c r="FN736" s="29"/>
      <c r="FO736" s="29"/>
      <c r="FP736" s="29"/>
      <c r="FQ736" s="29"/>
      <c r="FR736" s="29"/>
      <c r="FS736" s="29"/>
      <c r="FT736" s="29"/>
      <c r="FU736" s="29"/>
      <c r="FV736" s="29"/>
      <c r="FW736" s="29"/>
      <c r="FX736" s="29"/>
      <c r="FY736" s="29"/>
      <c r="FZ736" s="29"/>
      <c r="GA736" s="29"/>
      <c r="GB736" s="29"/>
      <c r="GC736" s="29"/>
      <c r="GD736" s="29"/>
      <c r="GE736" s="29"/>
      <c r="GF736" s="29"/>
      <c r="GG736" s="29"/>
      <c r="GH736" s="29"/>
      <c r="GI736" s="29"/>
      <c r="GJ736" s="29"/>
      <c r="GK736" s="29"/>
      <c r="GL736" s="29"/>
      <c r="GM736" s="29"/>
      <c r="GN736" s="29"/>
      <c r="GO736" s="29"/>
      <c r="GP736" s="29"/>
      <c r="GQ736" s="29"/>
      <c r="GR736" s="29"/>
      <c r="GS736" s="29"/>
      <c r="GT736" s="29"/>
      <c r="GU736" s="29"/>
      <c r="GV736" s="29"/>
      <c r="GW736" s="29"/>
      <c r="GX736" s="29"/>
      <c r="GY736" s="29"/>
      <c r="GZ736" s="29"/>
      <c r="HA736" s="29"/>
      <c r="HB736" s="29"/>
      <c r="HC736" s="29"/>
      <c r="HD736" s="29"/>
      <c r="HE736" s="29"/>
      <c r="HF736" s="29"/>
      <c r="HG736" s="29"/>
      <c r="HH736" s="29"/>
      <c r="HI736" s="29"/>
      <c r="HJ736" s="29"/>
      <c r="HK736" s="29"/>
      <c r="HL736" s="29"/>
      <c r="HM736" s="29"/>
      <c r="HN736" s="29"/>
      <c r="HO736" s="29"/>
      <c r="HP736" s="29"/>
      <c r="HQ736" s="29"/>
      <c r="HR736" s="29"/>
      <c r="HS736" s="29"/>
      <c r="HT736" s="29"/>
      <c r="HU736" s="29"/>
      <c r="HV736" s="29"/>
      <c r="HW736" s="29"/>
      <c r="HX736" s="29"/>
      <c r="HY736" s="29"/>
      <c r="HZ736" s="29"/>
      <c r="IA736" s="29"/>
      <c r="IB736" s="29"/>
      <c r="IC736" s="29"/>
      <c r="ID736" s="29"/>
      <c r="IE736" s="29"/>
      <c r="IF736" s="29"/>
      <c r="IG736" s="29"/>
      <c r="IH736" s="29"/>
      <c r="II736" s="29"/>
      <c r="IJ736" s="29"/>
      <c r="IK736" s="29"/>
      <c r="IL736" s="29"/>
      <c r="IM736" s="29"/>
      <c r="IN736" s="29"/>
      <c r="IO736" s="29"/>
      <c r="IP736" s="29"/>
      <c r="IQ736" s="29"/>
    </row>
    <row r="737" spans="1:251" s="42" customFormat="1" ht="18.75" customHeight="1">
      <c r="A737" s="34"/>
      <c r="B737" s="50"/>
      <c r="C737" s="129" t="s">
        <v>339</v>
      </c>
      <c r="D737" s="147"/>
      <c r="E737" s="147"/>
      <c r="F737" s="147"/>
      <c r="G737" s="147"/>
      <c r="H737" s="147"/>
      <c r="I737" s="147"/>
      <c r="J737" s="147"/>
      <c r="K737" s="147"/>
      <c r="L737" s="147"/>
      <c r="M737" s="147"/>
      <c r="N737" s="147"/>
      <c r="O737" s="147"/>
      <c r="P737" s="147"/>
      <c r="Q737" s="147"/>
      <c r="R737" s="147"/>
      <c r="S737" s="147"/>
      <c r="T737" s="147"/>
      <c r="U737" s="147"/>
      <c r="V737" s="147"/>
      <c r="W737" s="147"/>
      <c r="X737" s="147"/>
      <c r="Y737" s="147"/>
      <c r="Z737" s="148"/>
      <c r="AA737" s="132">
        <v>53186409</v>
      </c>
      <c r="AB737" s="133"/>
      <c r="AC737" s="133"/>
      <c r="AD737" s="133"/>
      <c r="AE737" s="133"/>
      <c r="AF737" s="133"/>
      <c r="AG737" s="133"/>
      <c r="AH737" s="133"/>
      <c r="AI737" s="134"/>
      <c r="AJ737" s="132">
        <v>65509399</v>
      </c>
      <c r="AK737" s="133"/>
      <c r="AL737" s="133"/>
      <c r="AM737" s="133"/>
      <c r="AN737" s="133"/>
      <c r="AO737" s="133"/>
      <c r="AP737" s="133"/>
      <c r="AQ737" s="133"/>
      <c r="AR737" s="134"/>
      <c r="AS737" s="135"/>
      <c r="AT737" s="136"/>
      <c r="AU737" s="136"/>
      <c r="AV737" s="136"/>
      <c r="AW737" s="136"/>
      <c r="AX737" s="137"/>
      <c r="AY737" s="29"/>
      <c r="AZ737" s="29"/>
      <c r="BA737" s="29"/>
      <c r="BB737" s="29"/>
      <c r="BC737" s="29"/>
      <c r="BD737" s="29"/>
      <c r="BE737" s="29"/>
      <c r="BF737" s="29"/>
      <c r="BG737" s="29"/>
      <c r="BH737" s="29"/>
      <c r="BI737" s="29"/>
      <c r="BJ737" s="29"/>
      <c r="BK737" s="29"/>
      <c r="BL737" s="29"/>
      <c r="BM737" s="29"/>
      <c r="BN737" s="29"/>
      <c r="BO737" s="29"/>
      <c r="BP737" s="29"/>
      <c r="BQ737" s="29"/>
      <c r="BR737" s="29"/>
      <c r="BS737" s="29"/>
      <c r="BT737" s="29"/>
      <c r="BU737" s="29"/>
      <c r="BV737" s="29"/>
      <c r="BW737" s="29"/>
      <c r="BX737" s="29"/>
      <c r="BY737" s="29"/>
      <c r="BZ737" s="29"/>
      <c r="CA737" s="29"/>
      <c r="CB737" s="29"/>
      <c r="CC737" s="29"/>
      <c r="CD737" s="29"/>
      <c r="CE737" s="29"/>
      <c r="CF737" s="29"/>
      <c r="CG737" s="29"/>
      <c r="CH737" s="29"/>
      <c r="CI737" s="29"/>
      <c r="CJ737" s="29"/>
      <c r="CK737" s="29"/>
      <c r="CL737" s="29"/>
      <c r="CM737" s="29"/>
      <c r="CN737" s="29"/>
      <c r="CO737" s="29"/>
      <c r="CP737" s="29"/>
      <c r="CQ737" s="29"/>
      <c r="CR737" s="29"/>
      <c r="CS737" s="29"/>
      <c r="CT737" s="29"/>
      <c r="CU737" s="29"/>
      <c r="CV737" s="29"/>
      <c r="CW737" s="29"/>
      <c r="CX737" s="29"/>
      <c r="CY737" s="29"/>
      <c r="CZ737" s="29"/>
      <c r="DA737" s="29"/>
      <c r="DB737" s="29"/>
      <c r="DC737" s="29"/>
      <c r="DD737" s="29"/>
      <c r="DE737" s="29"/>
      <c r="DF737" s="29"/>
      <c r="DG737" s="29"/>
      <c r="DH737" s="29"/>
      <c r="DI737" s="29"/>
      <c r="DJ737" s="29"/>
      <c r="DK737" s="29"/>
      <c r="DL737" s="29"/>
      <c r="DM737" s="29"/>
      <c r="DN737" s="29"/>
      <c r="DO737" s="29"/>
      <c r="DP737" s="29"/>
      <c r="DQ737" s="29"/>
      <c r="DR737" s="29"/>
      <c r="DS737" s="29"/>
      <c r="DT737" s="29"/>
      <c r="DU737" s="29"/>
      <c r="DV737" s="29"/>
      <c r="DW737" s="29"/>
      <c r="DX737" s="29"/>
      <c r="DY737" s="29"/>
      <c r="DZ737" s="29"/>
      <c r="EA737" s="29"/>
      <c r="EB737" s="29"/>
      <c r="EC737" s="29"/>
      <c r="ED737" s="29"/>
      <c r="EE737" s="29"/>
      <c r="EF737" s="29"/>
      <c r="EG737" s="29"/>
      <c r="EH737" s="29"/>
      <c r="EI737" s="29"/>
      <c r="EJ737" s="29"/>
      <c r="EK737" s="29"/>
      <c r="EL737" s="29"/>
      <c r="EM737" s="29"/>
      <c r="EN737" s="29"/>
      <c r="EO737" s="29"/>
      <c r="EP737" s="29"/>
      <c r="EQ737" s="29"/>
      <c r="ER737" s="29"/>
      <c r="ES737" s="29"/>
      <c r="ET737" s="29"/>
      <c r="EU737" s="29"/>
      <c r="EV737" s="29"/>
      <c r="EW737" s="29"/>
      <c r="EX737" s="29"/>
      <c r="EY737" s="29"/>
      <c r="EZ737" s="29"/>
      <c r="FA737" s="29"/>
      <c r="FB737" s="29"/>
      <c r="FC737" s="29"/>
      <c r="FD737" s="29"/>
      <c r="FE737" s="29"/>
      <c r="FF737" s="29"/>
      <c r="FG737" s="29"/>
      <c r="FH737" s="29"/>
      <c r="FI737" s="29"/>
      <c r="FJ737" s="29"/>
      <c r="FK737" s="29"/>
      <c r="FL737" s="29"/>
      <c r="FM737" s="29"/>
      <c r="FN737" s="29"/>
      <c r="FO737" s="29"/>
      <c r="FP737" s="29"/>
      <c r="FQ737" s="29"/>
      <c r="FR737" s="29"/>
      <c r="FS737" s="29"/>
      <c r="FT737" s="29"/>
      <c r="FU737" s="29"/>
      <c r="FV737" s="29"/>
      <c r="FW737" s="29"/>
      <c r="FX737" s="29"/>
      <c r="FY737" s="29"/>
      <c r="FZ737" s="29"/>
      <c r="GA737" s="29"/>
      <c r="GB737" s="29"/>
      <c r="GC737" s="29"/>
      <c r="GD737" s="29"/>
      <c r="GE737" s="29"/>
      <c r="GF737" s="29"/>
      <c r="GG737" s="29"/>
      <c r="GH737" s="29"/>
      <c r="GI737" s="29"/>
      <c r="GJ737" s="29"/>
      <c r="GK737" s="29"/>
      <c r="GL737" s="29"/>
      <c r="GM737" s="29"/>
      <c r="GN737" s="29"/>
      <c r="GO737" s="29"/>
      <c r="GP737" s="29"/>
      <c r="GQ737" s="29"/>
      <c r="GR737" s="29"/>
      <c r="GS737" s="29"/>
      <c r="GT737" s="29"/>
      <c r="GU737" s="29"/>
      <c r="GV737" s="29"/>
      <c r="GW737" s="29"/>
      <c r="GX737" s="29"/>
      <c r="GY737" s="29"/>
      <c r="GZ737" s="29"/>
      <c r="HA737" s="29"/>
      <c r="HB737" s="29"/>
      <c r="HC737" s="29"/>
      <c r="HD737" s="29"/>
      <c r="HE737" s="29"/>
      <c r="HF737" s="29"/>
      <c r="HG737" s="29"/>
      <c r="HH737" s="29"/>
      <c r="HI737" s="29"/>
      <c r="HJ737" s="29"/>
      <c r="HK737" s="29"/>
      <c r="HL737" s="29"/>
      <c r="HM737" s="29"/>
      <c r="HN737" s="29"/>
      <c r="HO737" s="29"/>
      <c r="HP737" s="29"/>
      <c r="HQ737" s="29"/>
      <c r="HR737" s="29"/>
      <c r="HS737" s="29"/>
      <c r="HT737" s="29"/>
      <c r="HU737" s="29"/>
      <c r="HV737" s="29"/>
      <c r="HW737" s="29"/>
      <c r="HX737" s="29"/>
      <c r="HY737" s="29"/>
      <c r="HZ737" s="29"/>
      <c r="IA737" s="29"/>
      <c r="IB737" s="29"/>
      <c r="IC737" s="29"/>
      <c r="ID737" s="29"/>
      <c r="IE737" s="29"/>
      <c r="IF737" s="29"/>
      <c r="IG737" s="29"/>
      <c r="IH737" s="29"/>
      <c r="II737" s="29"/>
      <c r="IJ737" s="29"/>
      <c r="IK737" s="29"/>
      <c r="IL737" s="29"/>
      <c r="IM737" s="29"/>
      <c r="IN737" s="29"/>
      <c r="IO737" s="29"/>
      <c r="IP737" s="29"/>
      <c r="IQ737" s="29"/>
    </row>
    <row r="738" spans="1:251" s="42" customFormat="1" ht="18.75" customHeight="1">
      <c r="A738" s="34"/>
      <c r="B738" s="50"/>
      <c r="C738" s="129" t="s">
        <v>340</v>
      </c>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8"/>
      <c r="AA738" s="132">
        <v>36076572</v>
      </c>
      <c r="AB738" s="133"/>
      <c r="AC738" s="133"/>
      <c r="AD738" s="133"/>
      <c r="AE738" s="133"/>
      <c r="AF738" s="133"/>
      <c r="AG738" s="133"/>
      <c r="AH738" s="133"/>
      <c r="AI738" s="134"/>
      <c r="AJ738" s="132">
        <v>47250360</v>
      </c>
      <c r="AK738" s="133"/>
      <c r="AL738" s="133"/>
      <c r="AM738" s="133"/>
      <c r="AN738" s="133"/>
      <c r="AO738" s="133"/>
      <c r="AP738" s="133"/>
      <c r="AQ738" s="133"/>
      <c r="AR738" s="134"/>
      <c r="AS738" s="135"/>
      <c r="AT738" s="136"/>
      <c r="AU738" s="136"/>
      <c r="AV738" s="136"/>
      <c r="AW738" s="136"/>
      <c r="AX738" s="137"/>
      <c r="AY738" s="29"/>
      <c r="AZ738" s="29"/>
      <c r="BA738" s="29"/>
      <c r="BB738" s="29"/>
      <c r="BC738" s="29"/>
      <c r="BD738" s="29"/>
      <c r="BE738" s="29"/>
      <c r="BF738" s="29"/>
      <c r="BG738" s="29"/>
      <c r="BH738" s="29"/>
      <c r="BI738" s="29"/>
      <c r="BJ738" s="29"/>
      <c r="BK738" s="29"/>
      <c r="BL738" s="29"/>
      <c r="BM738" s="29"/>
      <c r="BN738" s="29"/>
      <c r="BO738" s="29"/>
      <c r="BP738" s="29"/>
      <c r="BQ738" s="29"/>
      <c r="BR738" s="29"/>
      <c r="BS738" s="29"/>
      <c r="BT738" s="29"/>
      <c r="BU738" s="29"/>
      <c r="BV738" s="29"/>
      <c r="BW738" s="29"/>
      <c r="BX738" s="29"/>
      <c r="BY738" s="29"/>
      <c r="BZ738" s="29"/>
      <c r="CA738" s="29"/>
      <c r="CB738" s="29"/>
      <c r="CC738" s="29"/>
      <c r="CD738" s="29"/>
      <c r="CE738" s="29"/>
      <c r="CF738" s="29"/>
      <c r="CG738" s="29"/>
      <c r="CH738" s="29"/>
      <c r="CI738" s="29"/>
      <c r="CJ738" s="29"/>
      <c r="CK738" s="29"/>
      <c r="CL738" s="29"/>
      <c r="CM738" s="29"/>
      <c r="CN738" s="29"/>
      <c r="CO738" s="29"/>
      <c r="CP738" s="29"/>
      <c r="CQ738" s="29"/>
      <c r="CR738" s="29"/>
      <c r="CS738" s="29"/>
      <c r="CT738" s="29"/>
      <c r="CU738" s="29"/>
      <c r="CV738" s="29"/>
      <c r="CW738" s="29"/>
      <c r="CX738" s="29"/>
      <c r="CY738" s="29"/>
      <c r="CZ738" s="29"/>
      <c r="DA738" s="29"/>
      <c r="DB738" s="29"/>
      <c r="DC738" s="29"/>
      <c r="DD738" s="29"/>
      <c r="DE738" s="29"/>
      <c r="DF738" s="29"/>
      <c r="DG738" s="29"/>
      <c r="DH738" s="29"/>
      <c r="DI738" s="29"/>
      <c r="DJ738" s="29"/>
      <c r="DK738" s="29"/>
      <c r="DL738" s="29"/>
      <c r="DM738" s="29"/>
      <c r="DN738" s="29"/>
      <c r="DO738" s="29"/>
      <c r="DP738" s="29"/>
      <c r="DQ738" s="29"/>
      <c r="DR738" s="29"/>
      <c r="DS738" s="29"/>
      <c r="DT738" s="29"/>
      <c r="DU738" s="29"/>
      <c r="DV738" s="29"/>
      <c r="DW738" s="29"/>
      <c r="DX738" s="29"/>
      <c r="DY738" s="29"/>
      <c r="DZ738" s="29"/>
      <c r="EA738" s="29"/>
      <c r="EB738" s="29"/>
      <c r="EC738" s="29"/>
      <c r="ED738" s="29"/>
      <c r="EE738" s="29"/>
      <c r="EF738" s="29"/>
      <c r="EG738" s="29"/>
      <c r="EH738" s="29"/>
      <c r="EI738" s="29"/>
      <c r="EJ738" s="29"/>
      <c r="EK738" s="29"/>
      <c r="EL738" s="29"/>
      <c r="EM738" s="29"/>
      <c r="EN738" s="29"/>
      <c r="EO738" s="29"/>
      <c r="EP738" s="29"/>
      <c r="EQ738" s="29"/>
      <c r="ER738" s="29"/>
      <c r="ES738" s="29"/>
      <c r="ET738" s="29"/>
      <c r="EU738" s="29"/>
      <c r="EV738" s="29"/>
      <c r="EW738" s="29"/>
      <c r="EX738" s="29"/>
      <c r="EY738" s="29"/>
      <c r="EZ738" s="29"/>
      <c r="FA738" s="29"/>
      <c r="FB738" s="29"/>
      <c r="FC738" s="29"/>
      <c r="FD738" s="29"/>
      <c r="FE738" s="29"/>
      <c r="FF738" s="29"/>
      <c r="FG738" s="29"/>
      <c r="FH738" s="29"/>
      <c r="FI738" s="29"/>
      <c r="FJ738" s="29"/>
      <c r="FK738" s="29"/>
      <c r="FL738" s="29"/>
      <c r="FM738" s="29"/>
      <c r="FN738" s="29"/>
      <c r="FO738" s="29"/>
      <c r="FP738" s="29"/>
      <c r="FQ738" s="29"/>
      <c r="FR738" s="29"/>
      <c r="FS738" s="29"/>
      <c r="FT738" s="29"/>
      <c r="FU738" s="29"/>
      <c r="FV738" s="29"/>
      <c r="FW738" s="29"/>
      <c r="FX738" s="29"/>
      <c r="FY738" s="29"/>
      <c r="FZ738" s="29"/>
      <c r="GA738" s="29"/>
      <c r="GB738" s="29"/>
      <c r="GC738" s="29"/>
      <c r="GD738" s="29"/>
      <c r="GE738" s="29"/>
      <c r="GF738" s="29"/>
      <c r="GG738" s="29"/>
      <c r="GH738" s="29"/>
      <c r="GI738" s="29"/>
      <c r="GJ738" s="29"/>
      <c r="GK738" s="29"/>
      <c r="GL738" s="29"/>
      <c r="GM738" s="29"/>
      <c r="GN738" s="29"/>
      <c r="GO738" s="29"/>
      <c r="GP738" s="29"/>
      <c r="GQ738" s="29"/>
      <c r="GR738" s="29"/>
      <c r="GS738" s="29"/>
      <c r="GT738" s="29"/>
      <c r="GU738" s="29"/>
      <c r="GV738" s="29"/>
      <c r="GW738" s="29"/>
      <c r="GX738" s="29"/>
      <c r="GY738" s="29"/>
      <c r="GZ738" s="29"/>
      <c r="HA738" s="29"/>
      <c r="HB738" s="29"/>
      <c r="HC738" s="29"/>
      <c r="HD738" s="29"/>
      <c r="HE738" s="29"/>
      <c r="HF738" s="29"/>
      <c r="HG738" s="29"/>
      <c r="HH738" s="29"/>
      <c r="HI738" s="29"/>
      <c r="HJ738" s="29"/>
      <c r="HK738" s="29"/>
      <c r="HL738" s="29"/>
      <c r="HM738" s="29"/>
      <c r="HN738" s="29"/>
      <c r="HO738" s="29"/>
      <c r="HP738" s="29"/>
      <c r="HQ738" s="29"/>
      <c r="HR738" s="29"/>
      <c r="HS738" s="29"/>
      <c r="HT738" s="29"/>
      <c r="HU738" s="29"/>
      <c r="HV738" s="29"/>
      <c r="HW738" s="29"/>
      <c r="HX738" s="29"/>
      <c r="HY738" s="29"/>
      <c r="HZ738" s="29"/>
      <c r="IA738" s="29"/>
      <c r="IB738" s="29"/>
      <c r="IC738" s="29"/>
      <c r="ID738" s="29"/>
      <c r="IE738" s="29"/>
      <c r="IF738" s="29"/>
      <c r="IG738" s="29"/>
      <c r="IH738" s="29"/>
      <c r="II738" s="29"/>
      <c r="IJ738" s="29"/>
      <c r="IK738" s="29"/>
      <c r="IL738" s="29"/>
      <c r="IM738" s="29"/>
      <c r="IN738" s="29"/>
      <c r="IO738" s="29"/>
      <c r="IP738" s="29"/>
      <c r="IQ738" s="29"/>
    </row>
    <row r="739" spans="1:251" s="42" customFormat="1" ht="18.75" customHeight="1">
      <c r="A739" s="34"/>
      <c r="B739" s="50"/>
      <c r="C739" s="129" t="s">
        <v>341</v>
      </c>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8"/>
      <c r="AA739" s="132">
        <v>24896353</v>
      </c>
      <c r="AB739" s="133"/>
      <c r="AC739" s="133"/>
      <c r="AD739" s="133"/>
      <c r="AE739" s="133"/>
      <c r="AF739" s="133"/>
      <c r="AG739" s="133"/>
      <c r="AH739" s="133"/>
      <c r="AI739" s="134"/>
      <c r="AJ739" s="132">
        <v>25950408</v>
      </c>
      <c r="AK739" s="133"/>
      <c r="AL739" s="133"/>
      <c r="AM739" s="133"/>
      <c r="AN739" s="133"/>
      <c r="AO739" s="133"/>
      <c r="AP739" s="133"/>
      <c r="AQ739" s="133"/>
      <c r="AR739" s="134"/>
      <c r="AS739" s="135"/>
      <c r="AT739" s="136"/>
      <c r="AU739" s="136"/>
      <c r="AV739" s="136"/>
      <c r="AW739" s="136"/>
      <c r="AX739" s="137"/>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c r="CA739" s="29"/>
      <c r="CB739" s="29"/>
      <c r="CC739" s="29"/>
      <c r="CD739" s="29"/>
      <c r="CE739" s="29"/>
      <c r="CF739" s="29"/>
      <c r="CG739" s="29"/>
      <c r="CH739" s="29"/>
      <c r="CI739" s="29"/>
      <c r="CJ739" s="29"/>
      <c r="CK739" s="29"/>
      <c r="CL739" s="29"/>
      <c r="CM739" s="29"/>
      <c r="CN739" s="29"/>
      <c r="CO739" s="29"/>
      <c r="CP739" s="29"/>
      <c r="CQ739" s="29"/>
      <c r="CR739" s="29"/>
      <c r="CS739" s="29"/>
      <c r="CT739" s="29"/>
      <c r="CU739" s="29"/>
      <c r="CV739" s="29"/>
      <c r="CW739" s="29"/>
      <c r="CX739" s="29"/>
      <c r="CY739" s="29"/>
      <c r="CZ739" s="29"/>
      <c r="DA739" s="29"/>
      <c r="DB739" s="29"/>
      <c r="DC739" s="29"/>
      <c r="DD739" s="29"/>
      <c r="DE739" s="29"/>
      <c r="DF739" s="29"/>
      <c r="DG739" s="29"/>
      <c r="DH739" s="29"/>
      <c r="DI739" s="29"/>
      <c r="DJ739" s="29"/>
      <c r="DK739" s="29"/>
      <c r="DL739" s="29"/>
      <c r="DM739" s="29"/>
      <c r="DN739" s="29"/>
      <c r="DO739" s="29"/>
      <c r="DP739" s="29"/>
      <c r="DQ739" s="29"/>
      <c r="DR739" s="29"/>
      <c r="DS739" s="29"/>
      <c r="DT739" s="29"/>
      <c r="DU739" s="29"/>
      <c r="DV739" s="29"/>
      <c r="DW739" s="29"/>
      <c r="DX739" s="29"/>
      <c r="DY739" s="29"/>
      <c r="DZ739" s="29"/>
      <c r="EA739" s="29"/>
      <c r="EB739" s="29"/>
      <c r="EC739" s="29"/>
      <c r="ED739" s="29"/>
      <c r="EE739" s="29"/>
      <c r="EF739" s="29"/>
      <c r="EG739" s="29"/>
      <c r="EH739" s="29"/>
      <c r="EI739" s="29"/>
      <c r="EJ739" s="29"/>
      <c r="EK739" s="29"/>
      <c r="EL739" s="29"/>
      <c r="EM739" s="29"/>
      <c r="EN739" s="29"/>
      <c r="EO739" s="29"/>
      <c r="EP739" s="29"/>
      <c r="EQ739" s="29"/>
      <c r="ER739" s="29"/>
      <c r="ES739" s="29"/>
      <c r="ET739" s="29"/>
      <c r="EU739" s="29"/>
      <c r="EV739" s="29"/>
      <c r="EW739" s="29"/>
      <c r="EX739" s="29"/>
      <c r="EY739" s="29"/>
      <c r="EZ739" s="29"/>
      <c r="FA739" s="29"/>
      <c r="FB739" s="29"/>
      <c r="FC739" s="29"/>
      <c r="FD739" s="29"/>
      <c r="FE739" s="29"/>
      <c r="FF739" s="29"/>
      <c r="FG739" s="29"/>
      <c r="FH739" s="29"/>
      <c r="FI739" s="29"/>
      <c r="FJ739" s="29"/>
      <c r="FK739" s="29"/>
      <c r="FL739" s="29"/>
      <c r="FM739" s="29"/>
      <c r="FN739" s="29"/>
      <c r="FO739" s="29"/>
      <c r="FP739" s="29"/>
      <c r="FQ739" s="29"/>
      <c r="FR739" s="29"/>
      <c r="FS739" s="29"/>
      <c r="FT739" s="29"/>
      <c r="FU739" s="29"/>
      <c r="FV739" s="29"/>
      <c r="FW739" s="29"/>
      <c r="FX739" s="29"/>
      <c r="FY739" s="29"/>
      <c r="FZ739" s="29"/>
      <c r="GA739" s="29"/>
      <c r="GB739" s="29"/>
      <c r="GC739" s="29"/>
      <c r="GD739" s="29"/>
      <c r="GE739" s="29"/>
      <c r="GF739" s="29"/>
      <c r="GG739" s="29"/>
      <c r="GH739" s="29"/>
      <c r="GI739" s="29"/>
      <c r="GJ739" s="29"/>
      <c r="GK739" s="29"/>
      <c r="GL739" s="29"/>
      <c r="GM739" s="29"/>
      <c r="GN739" s="29"/>
      <c r="GO739" s="29"/>
      <c r="GP739" s="29"/>
      <c r="GQ739" s="29"/>
      <c r="GR739" s="29"/>
      <c r="GS739" s="29"/>
      <c r="GT739" s="29"/>
      <c r="GU739" s="29"/>
      <c r="GV739" s="29"/>
      <c r="GW739" s="29"/>
      <c r="GX739" s="29"/>
      <c r="GY739" s="29"/>
      <c r="GZ739" s="29"/>
      <c r="HA739" s="29"/>
      <c r="HB739" s="29"/>
      <c r="HC739" s="29"/>
      <c r="HD739" s="29"/>
      <c r="HE739" s="29"/>
      <c r="HF739" s="29"/>
      <c r="HG739" s="29"/>
      <c r="HH739" s="29"/>
      <c r="HI739" s="29"/>
      <c r="HJ739" s="29"/>
      <c r="HK739" s="29"/>
      <c r="HL739" s="29"/>
      <c r="HM739" s="29"/>
      <c r="HN739" s="29"/>
      <c r="HO739" s="29"/>
      <c r="HP739" s="29"/>
      <c r="HQ739" s="29"/>
      <c r="HR739" s="29"/>
      <c r="HS739" s="29"/>
      <c r="HT739" s="29"/>
      <c r="HU739" s="29"/>
      <c r="HV739" s="29"/>
      <c r="HW739" s="29"/>
      <c r="HX739" s="29"/>
      <c r="HY739" s="29"/>
      <c r="HZ739" s="29"/>
      <c r="IA739" s="29"/>
      <c r="IB739" s="29"/>
      <c r="IC739" s="29"/>
      <c r="ID739" s="29"/>
      <c r="IE739" s="29"/>
      <c r="IF739" s="29"/>
      <c r="IG739" s="29"/>
      <c r="IH739" s="29"/>
      <c r="II739" s="29"/>
      <c r="IJ739" s="29"/>
      <c r="IK739" s="29"/>
      <c r="IL739" s="29"/>
      <c r="IM739" s="29"/>
      <c r="IN739" s="29"/>
      <c r="IO739" s="29"/>
      <c r="IP739" s="29"/>
      <c r="IQ739" s="29"/>
    </row>
    <row r="740" spans="1:251" s="42" customFormat="1" ht="18.75" customHeight="1">
      <c r="A740" s="34"/>
      <c r="B740" s="50"/>
      <c r="C740" s="129" t="s">
        <v>342</v>
      </c>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8"/>
      <c r="AA740" s="132">
        <v>20025293</v>
      </c>
      <c r="AB740" s="133"/>
      <c r="AC740" s="133"/>
      <c r="AD740" s="133"/>
      <c r="AE740" s="133"/>
      <c r="AF740" s="133"/>
      <c r="AG740" s="133"/>
      <c r="AH740" s="133"/>
      <c r="AI740" s="134"/>
      <c r="AJ740" s="132">
        <v>26316361</v>
      </c>
      <c r="AK740" s="133"/>
      <c r="AL740" s="133"/>
      <c r="AM740" s="133"/>
      <c r="AN740" s="133"/>
      <c r="AO740" s="133"/>
      <c r="AP740" s="133"/>
      <c r="AQ740" s="133"/>
      <c r="AR740" s="134"/>
      <c r="AS740" s="135"/>
      <c r="AT740" s="136"/>
      <c r="AU740" s="136"/>
      <c r="AV740" s="136"/>
      <c r="AW740" s="136"/>
      <c r="AX740" s="137"/>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c r="CA740" s="29"/>
      <c r="CB740" s="29"/>
      <c r="CC740" s="29"/>
      <c r="CD740" s="29"/>
      <c r="CE740" s="29"/>
      <c r="CF740" s="29"/>
      <c r="CG740" s="29"/>
      <c r="CH740" s="29"/>
      <c r="CI740" s="29"/>
      <c r="CJ740" s="29"/>
      <c r="CK740" s="29"/>
      <c r="CL740" s="29"/>
      <c r="CM740" s="29"/>
      <c r="CN740" s="29"/>
      <c r="CO740" s="29"/>
      <c r="CP740" s="29"/>
      <c r="CQ740" s="29"/>
      <c r="CR740" s="29"/>
      <c r="CS740" s="29"/>
      <c r="CT740" s="29"/>
      <c r="CU740" s="29"/>
      <c r="CV740" s="29"/>
      <c r="CW740" s="29"/>
      <c r="CX740" s="29"/>
      <c r="CY740" s="29"/>
      <c r="CZ740" s="29"/>
      <c r="DA740" s="29"/>
      <c r="DB740" s="29"/>
      <c r="DC740" s="29"/>
      <c r="DD740" s="29"/>
      <c r="DE740" s="29"/>
      <c r="DF740" s="29"/>
      <c r="DG740" s="29"/>
      <c r="DH740" s="29"/>
      <c r="DI740" s="29"/>
      <c r="DJ740" s="29"/>
      <c r="DK740" s="29"/>
      <c r="DL740" s="29"/>
      <c r="DM740" s="29"/>
      <c r="DN740" s="29"/>
      <c r="DO740" s="29"/>
      <c r="DP740" s="29"/>
      <c r="DQ740" s="29"/>
      <c r="DR740" s="29"/>
      <c r="DS740" s="29"/>
      <c r="DT740" s="29"/>
      <c r="DU740" s="29"/>
      <c r="DV740" s="29"/>
      <c r="DW740" s="29"/>
      <c r="DX740" s="29"/>
      <c r="DY740" s="29"/>
      <c r="DZ740" s="29"/>
      <c r="EA740" s="29"/>
      <c r="EB740" s="29"/>
      <c r="EC740" s="29"/>
      <c r="ED740" s="29"/>
      <c r="EE740" s="29"/>
      <c r="EF740" s="29"/>
      <c r="EG740" s="29"/>
      <c r="EH740" s="29"/>
      <c r="EI740" s="29"/>
      <c r="EJ740" s="29"/>
      <c r="EK740" s="29"/>
      <c r="EL740" s="29"/>
      <c r="EM740" s="29"/>
      <c r="EN740" s="29"/>
      <c r="EO740" s="29"/>
      <c r="EP740" s="29"/>
      <c r="EQ740" s="29"/>
      <c r="ER740" s="29"/>
      <c r="ES740" s="29"/>
      <c r="ET740" s="29"/>
      <c r="EU740" s="29"/>
      <c r="EV740" s="29"/>
      <c r="EW740" s="29"/>
      <c r="EX740" s="29"/>
      <c r="EY740" s="29"/>
      <c r="EZ740" s="29"/>
      <c r="FA740" s="29"/>
      <c r="FB740" s="29"/>
      <c r="FC740" s="29"/>
      <c r="FD740" s="29"/>
      <c r="FE740" s="29"/>
      <c r="FF740" s="29"/>
      <c r="FG740" s="29"/>
      <c r="FH740" s="29"/>
      <c r="FI740" s="29"/>
      <c r="FJ740" s="29"/>
      <c r="FK740" s="29"/>
      <c r="FL740" s="29"/>
      <c r="FM740" s="29"/>
      <c r="FN740" s="29"/>
      <c r="FO740" s="29"/>
      <c r="FP740" s="29"/>
      <c r="FQ740" s="29"/>
      <c r="FR740" s="29"/>
      <c r="FS740" s="29"/>
      <c r="FT740" s="29"/>
      <c r="FU740" s="29"/>
      <c r="FV740" s="29"/>
      <c r="FW740" s="29"/>
      <c r="FX740" s="29"/>
      <c r="FY740" s="29"/>
      <c r="FZ740" s="29"/>
      <c r="GA740" s="29"/>
      <c r="GB740" s="29"/>
      <c r="GC740" s="29"/>
      <c r="GD740" s="29"/>
      <c r="GE740" s="29"/>
      <c r="GF740" s="29"/>
      <c r="GG740" s="29"/>
      <c r="GH740" s="29"/>
      <c r="GI740" s="29"/>
      <c r="GJ740" s="29"/>
      <c r="GK740" s="29"/>
      <c r="GL740" s="29"/>
      <c r="GM740" s="29"/>
      <c r="GN740" s="29"/>
      <c r="GO740" s="29"/>
      <c r="GP740" s="29"/>
      <c r="GQ740" s="29"/>
      <c r="GR740" s="29"/>
      <c r="GS740" s="29"/>
      <c r="GT740" s="29"/>
      <c r="GU740" s="29"/>
      <c r="GV740" s="29"/>
      <c r="GW740" s="29"/>
      <c r="GX740" s="29"/>
      <c r="GY740" s="29"/>
      <c r="GZ740" s="29"/>
      <c r="HA740" s="29"/>
      <c r="HB740" s="29"/>
      <c r="HC740" s="29"/>
      <c r="HD740" s="29"/>
      <c r="HE740" s="29"/>
      <c r="HF740" s="29"/>
      <c r="HG740" s="29"/>
      <c r="HH740" s="29"/>
      <c r="HI740" s="29"/>
      <c r="HJ740" s="29"/>
      <c r="HK740" s="29"/>
      <c r="HL740" s="29"/>
      <c r="HM740" s="29"/>
      <c r="HN740" s="29"/>
      <c r="HO740" s="29"/>
      <c r="HP740" s="29"/>
      <c r="HQ740" s="29"/>
      <c r="HR740" s="29"/>
      <c r="HS740" s="29"/>
      <c r="HT740" s="29"/>
      <c r="HU740" s="29"/>
      <c r="HV740" s="29"/>
      <c r="HW740" s="29"/>
      <c r="HX740" s="29"/>
      <c r="HY740" s="29"/>
      <c r="HZ740" s="29"/>
      <c r="IA740" s="29"/>
      <c r="IB740" s="29"/>
      <c r="IC740" s="29"/>
      <c r="ID740" s="29"/>
      <c r="IE740" s="29"/>
      <c r="IF740" s="29"/>
      <c r="IG740" s="29"/>
      <c r="IH740" s="29"/>
      <c r="II740" s="29"/>
      <c r="IJ740" s="29"/>
      <c r="IK740" s="29"/>
      <c r="IL740" s="29"/>
      <c r="IM740" s="29"/>
      <c r="IN740" s="29"/>
      <c r="IO740" s="29"/>
      <c r="IP740" s="29"/>
      <c r="IQ740" s="29"/>
    </row>
    <row r="741" spans="1:251" s="42" customFormat="1" ht="18.75" customHeight="1">
      <c r="A741" s="34"/>
      <c r="B741" s="50"/>
      <c r="C741" s="129" t="s">
        <v>343</v>
      </c>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8"/>
      <c r="AA741" s="132">
        <v>11782892</v>
      </c>
      <c r="AB741" s="133"/>
      <c r="AC741" s="133"/>
      <c r="AD741" s="133"/>
      <c r="AE741" s="133"/>
      <c r="AF741" s="133"/>
      <c r="AG741" s="133"/>
      <c r="AH741" s="133"/>
      <c r="AI741" s="134"/>
      <c r="AJ741" s="132">
        <v>12045802</v>
      </c>
      <c r="AK741" s="133"/>
      <c r="AL741" s="133"/>
      <c r="AM741" s="133"/>
      <c r="AN741" s="133"/>
      <c r="AO741" s="133"/>
      <c r="AP741" s="133"/>
      <c r="AQ741" s="133"/>
      <c r="AR741" s="134"/>
      <c r="AS741" s="135"/>
      <c r="AT741" s="136"/>
      <c r="AU741" s="136"/>
      <c r="AV741" s="136"/>
      <c r="AW741" s="136"/>
      <c r="AX741" s="137"/>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c r="CA741" s="29"/>
      <c r="CB741" s="29"/>
      <c r="CC741" s="29"/>
      <c r="CD741" s="29"/>
      <c r="CE741" s="29"/>
      <c r="CF741" s="29"/>
      <c r="CG741" s="29"/>
      <c r="CH741" s="29"/>
      <c r="CI741" s="29"/>
      <c r="CJ741" s="29"/>
      <c r="CK741" s="29"/>
      <c r="CL741" s="29"/>
      <c r="CM741" s="29"/>
      <c r="CN741" s="29"/>
      <c r="CO741" s="29"/>
      <c r="CP741" s="29"/>
      <c r="CQ741" s="29"/>
      <c r="CR741" s="29"/>
      <c r="CS741" s="29"/>
      <c r="CT741" s="29"/>
      <c r="CU741" s="29"/>
      <c r="CV741" s="29"/>
      <c r="CW741" s="29"/>
      <c r="CX741" s="29"/>
      <c r="CY741" s="29"/>
      <c r="CZ741" s="29"/>
      <c r="DA741" s="29"/>
      <c r="DB741" s="29"/>
      <c r="DC741" s="29"/>
      <c r="DD741" s="29"/>
      <c r="DE741" s="29"/>
      <c r="DF741" s="29"/>
      <c r="DG741" s="29"/>
      <c r="DH741" s="29"/>
      <c r="DI741" s="29"/>
      <c r="DJ741" s="29"/>
      <c r="DK741" s="29"/>
      <c r="DL741" s="29"/>
      <c r="DM741" s="29"/>
      <c r="DN741" s="29"/>
      <c r="DO741" s="29"/>
      <c r="DP741" s="29"/>
      <c r="DQ741" s="29"/>
      <c r="DR741" s="29"/>
      <c r="DS741" s="29"/>
      <c r="DT741" s="29"/>
      <c r="DU741" s="29"/>
      <c r="DV741" s="29"/>
      <c r="DW741" s="29"/>
      <c r="DX741" s="29"/>
      <c r="DY741" s="29"/>
      <c r="DZ741" s="29"/>
      <c r="EA741" s="29"/>
      <c r="EB741" s="29"/>
      <c r="EC741" s="29"/>
      <c r="ED741" s="29"/>
      <c r="EE741" s="29"/>
      <c r="EF741" s="29"/>
      <c r="EG741" s="29"/>
      <c r="EH741" s="29"/>
      <c r="EI741" s="29"/>
      <c r="EJ741" s="29"/>
      <c r="EK741" s="29"/>
      <c r="EL741" s="29"/>
      <c r="EM741" s="29"/>
      <c r="EN741" s="29"/>
      <c r="EO741" s="29"/>
      <c r="EP741" s="29"/>
      <c r="EQ741" s="29"/>
      <c r="ER741" s="29"/>
      <c r="ES741" s="29"/>
      <c r="ET741" s="29"/>
      <c r="EU741" s="29"/>
      <c r="EV741" s="29"/>
      <c r="EW741" s="29"/>
      <c r="EX741" s="29"/>
      <c r="EY741" s="29"/>
      <c r="EZ741" s="29"/>
      <c r="FA741" s="29"/>
      <c r="FB741" s="29"/>
      <c r="FC741" s="29"/>
      <c r="FD741" s="29"/>
      <c r="FE741" s="29"/>
      <c r="FF741" s="29"/>
      <c r="FG741" s="29"/>
      <c r="FH741" s="29"/>
      <c r="FI741" s="29"/>
      <c r="FJ741" s="29"/>
      <c r="FK741" s="29"/>
      <c r="FL741" s="29"/>
      <c r="FM741" s="29"/>
      <c r="FN741" s="29"/>
      <c r="FO741" s="29"/>
      <c r="FP741" s="29"/>
      <c r="FQ741" s="29"/>
      <c r="FR741" s="29"/>
      <c r="FS741" s="29"/>
      <c r="FT741" s="29"/>
      <c r="FU741" s="29"/>
      <c r="FV741" s="29"/>
      <c r="FW741" s="29"/>
      <c r="FX741" s="29"/>
      <c r="FY741" s="29"/>
      <c r="FZ741" s="29"/>
      <c r="GA741" s="29"/>
      <c r="GB741" s="29"/>
      <c r="GC741" s="29"/>
      <c r="GD741" s="29"/>
      <c r="GE741" s="29"/>
      <c r="GF741" s="29"/>
      <c r="GG741" s="29"/>
      <c r="GH741" s="29"/>
      <c r="GI741" s="29"/>
      <c r="GJ741" s="29"/>
      <c r="GK741" s="29"/>
      <c r="GL741" s="29"/>
      <c r="GM741" s="29"/>
      <c r="GN741" s="29"/>
      <c r="GO741" s="29"/>
      <c r="GP741" s="29"/>
      <c r="GQ741" s="29"/>
      <c r="GR741" s="29"/>
      <c r="GS741" s="29"/>
      <c r="GT741" s="29"/>
      <c r="GU741" s="29"/>
      <c r="GV741" s="29"/>
      <c r="GW741" s="29"/>
      <c r="GX741" s="29"/>
      <c r="GY741" s="29"/>
      <c r="GZ741" s="29"/>
      <c r="HA741" s="29"/>
      <c r="HB741" s="29"/>
      <c r="HC741" s="29"/>
      <c r="HD741" s="29"/>
      <c r="HE741" s="29"/>
      <c r="HF741" s="29"/>
      <c r="HG741" s="29"/>
      <c r="HH741" s="29"/>
      <c r="HI741" s="29"/>
      <c r="HJ741" s="29"/>
      <c r="HK741" s="29"/>
      <c r="HL741" s="29"/>
      <c r="HM741" s="29"/>
      <c r="HN741" s="29"/>
      <c r="HO741" s="29"/>
      <c r="HP741" s="29"/>
      <c r="HQ741" s="29"/>
      <c r="HR741" s="29"/>
      <c r="HS741" s="29"/>
      <c r="HT741" s="29"/>
      <c r="HU741" s="29"/>
      <c r="HV741" s="29"/>
      <c r="HW741" s="29"/>
      <c r="HX741" s="29"/>
      <c r="HY741" s="29"/>
      <c r="HZ741" s="29"/>
      <c r="IA741" s="29"/>
      <c r="IB741" s="29"/>
      <c r="IC741" s="29"/>
      <c r="ID741" s="29"/>
      <c r="IE741" s="29"/>
      <c r="IF741" s="29"/>
      <c r="IG741" s="29"/>
      <c r="IH741" s="29"/>
      <c r="II741" s="29"/>
      <c r="IJ741" s="29"/>
      <c r="IK741" s="29"/>
      <c r="IL741" s="29"/>
      <c r="IM741" s="29"/>
      <c r="IN741" s="29"/>
      <c r="IO741" s="29"/>
      <c r="IP741" s="29"/>
      <c r="IQ741" s="29"/>
    </row>
    <row r="742" spans="1:251" s="42" customFormat="1" ht="18.75" customHeight="1">
      <c r="A742" s="34"/>
      <c r="B742" s="50"/>
      <c r="C742" s="129" t="s">
        <v>344</v>
      </c>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8"/>
      <c r="AA742" s="132">
        <v>9072782</v>
      </c>
      <c r="AB742" s="133"/>
      <c r="AC742" s="133"/>
      <c r="AD742" s="133"/>
      <c r="AE742" s="133"/>
      <c r="AF742" s="133"/>
      <c r="AG742" s="133"/>
      <c r="AH742" s="133"/>
      <c r="AI742" s="134"/>
      <c r="AJ742" s="132">
        <v>9080406</v>
      </c>
      <c r="AK742" s="133"/>
      <c r="AL742" s="133"/>
      <c r="AM742" s="133"/>
      <c r="AN742" s="133"/>
      <c r="AO742" s="133"/>
      <c r="AP742" s="133"/>
      <c r="AQ742" s="133"/>
      <c r="AR742" s="134"/>
      <c r="AS742" s="135"/>
      <c r="AT742" s="136"/>
      <c r="AU742" s="136"/>
      <c r="AV742" s="136"/>
      <c r="AW742" s="136"/>
      <c r="AX742" s="137"/>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29"/>
      <c r="CA742" s="29"/>
      <c r="CB742" s="29"/>
      <c r="CC742" s="29"/>
      <c r="CD742" s="29"/>
      <c r="CE742" s="29"/>
      <c r="CF742" s="29"/>
      <c r="CG742" s="29"/>
      <c r="CH742" s="29"/>
      <c r="CI742" s="29"/>
      <c r="CJ742" s="29"/>
      <c r="CK742" s="29"/>
      <c r="CL742" s="29"/>
      <c r="CM742" s="29"/>
      <c r="CN742" s="29"/>
      <c r="CO742" s="29"/>
      <c r="CP742" s="29"/>
      <c r="CQ742" s="29"/>
      <c r="CR742" s="29"/>
      <c r="CS742" s="29"/>
      <c r="CT742" s="29"/>
      <c r="CU742" s="29"/>
      <c r="CV742" s="29"/>
      <c r="CW742" s="29"/>
      <c r="CX742" s="29"/>
      <c r="CY742" s="29"/>
      <c r="CZ742" s="29"/>
      <c r="DA742" s="29"/>
      <c r="DB742" s="29"/>
      <c r="DC742" s="29"/>
      <c r="DD742" s="29"/>
      <c r="DE742" s="29"/>
      <c r="DF742" s="29"/>
      <c r="DG742" s="29"/>
      <c r="DH742" s="29"/>
      <c r="DI742" s="29"/>
      <c r="DJ742" s="29"/>
      <c r="DK742" s="29"/>
      <c r="DL742" s="29"/>
      <c r="DM742" s="29"/>
      <c r="DN742" s="29"/>
      <c r="DO742" s="29"/>
      <c r="DP742" s="29"/>
      <c r="DQ742" s="29"/>
      <c r="DR742" s="29"/>
      <c r="DS742" s="29"/>
      <c r="DT742" s="29"/>
      <c r="DU742" s="29"/>
      <c r="DV742" s="29"/>
      <c r="DW742" s="29"/>
      <c r="DX742" s="29"/>
      <c r="DY742" s="29"/>
      <c r="DZ742" s="29"/>
      <c r="EA742" s="29"/>
      <c r="EB742" s="29"/>
      <c r="EC742" s="29"/>
      <c r="ED742" s="29"/>
      <c r="EE742" s="29"/>
      <c r="EF742" s="29"/>
      <c r="EG742" s="29"/>
      <c r="EH742" s="29"/>
      <c r="EI742" s="29"/>
      <c r="EJ742" s="29"/>
      <c r="EK742" s="29"/>
      <c r="EL742" s="29"/>
      <c r="EM742" s="29"/>
      <c r="EN742" s="29"/>
      <c r="EO742" s="29"/>
      <c r="EP742" s="29"/>
      <c r="EQ742" s="29"/>
      <c r="ER742" s="29"/>
      <c r="ES742" s="29"/>
      <c r="ET742" s="29"/>
      <c r="EU742" s="29"/>
      <c r="EV742" s="29"/>
      <c r="EW742" s="29"/>
      <c r="EX742" s="29"/>
      <c r="EY742" s="29"/>
      <c r="EZ742" s="29"/>
      <c r="FA742" s="29"/>
      <c r="FB742" s="29"/>
      <c r="FC742" s="29"/>
      <c r="FD742" s="29"/>
      <c r="FE742" s="29"/>
      <c r="FF742" s="29"/>
      <c r="FG742" s="29"/>
      <c r="FH742" s="29"/>
      <c r="FI742" s="29"/>
      <c r="FJ742" s="29"/>
      <c r="FK742" s="29"/>
      <c r="FL742" s="29"/>
      <c r="FM742" s="29"/>
      <c r="FN742" s="29"/>
      <c r="FO742" s="29"/>
      <c r="FP742" s="29"/>
      <c r="FQ742" s="29"/>
      <c r="FR742" s="29"/>
      <c r="FS742" s="29"/>
      <c r="FT742" s="29"/>
      <c r="FU742" s="29"/>
      <c r="FV742" s="29"/>
      <c r="FW742" s="29"/>
      <c r="FX742" s="29"/>
      <c r="FY742" s="29"/>
      <c r="FZ742" s="29"/>
      <c r="GA742" s="29"/>
      <c r="GB742" s="29"/>
      <c r="GC742" s="29"/>
      <c r="GD742" s="29"/>
      <c r="GE742" s="29"/>
      <c r="GF742" s="29"/>
      <c r="GG742" s="29"/>
      <c r="GH742" s="29"/>
      <c r="GI742" s="29"/>
      <c r="GJ742" s="29"/>
      <c r="GK742" s="29"/>
      <c r="GL742" s="29"/>
      <c r="GM742" s="29"/>
      <c r="GN742" s="29"/>
      <c r="GO742" s="29"/>
      <c r="GP742" s="29"/>
      <c r="GQ742" s="29"/>
      <c r="GR742" s="29"/>
      <c r="GS742" s="29"/>
      <c r="GT742" s="29"/>
      <c r="GU742" s="29"/>
      <c r="GV742" s="29"/>
      <c r="GW742" s="29"/>
      <c r="GX742" s="29"/>
      <c r="GY742" s="29"/>
      <c r="GZ742" s="29"/>
      <c r="HA742" s="29"/>
      <c r="HB742" s="29"/>
      <c r="HC742" s="29"/>
      <c r="HD742" s="29"/>
      <c r="HE742" s="29"/>
      <c r="HF742" s="29"/>
      <c r="HG742" s="29"/>
      <c r="HH742" s="29"/>
      <c r="HI742" s="29"/>
      <c r="HJ742" s="29"/>
      <c r="HK742" s="29"/>
      <c r="HL742" s="29"/>
      <c r="HM742" s="29"/>
      <c r="HN742" s="29"/>
      <c r="HO742" s="29"/>
      <c r="HP742" s="29"/>
      <c r="HQ742" s="29"/>
      <c r="HR742" s="29"/>
      <c r="HS742" s="29"/>
      <c r="HT742" s="29"/>
      <c r="HU742" s="29"/>
      <c r="HV742" s="29"/>
      <c r="HW742" s="29"/>
      <c r="HX742" s="29"/>
      <c r="HY742" s="29"/>
      <c r="HZ742" s="29"/>
      <c r="IA742" s="29"/>
      <c r="IB742" s="29"/>
      <c r="IC742" s="29"/>
      <c r="ID742" s="29"/>
      <c r="IE742" s="29"/>
      <c r="IF742" s="29"/>
      <c r="IG742" s="29"/>
      <c r="IH742" s="29"/>
      <c r="II742" s="29"/>
      <c r="IJ742" s="29"/>
      <c r="IK742" s="29"/>
      <c r="IL742" s="29"/>
      <c r="IM742" s="29"/>
      <c r="IN742" s="29"/>
      <c r="IO742" s="29"/>
      <c r="IP742" s="29"/>
      <c r="IQ742" s="29"/>
    </row>
    <row r="743" spans="1:251" s="42" customFormat="1" ht="18.75" customHeight="1">
      <c r="A743" s="34"/>
      <c r="B743" s="50"/>
      <c r="C743" s="129" t="s">
        <v>345</v>
      </c>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8"/>
      <c r="AA743" s="132">
        <v>3803662</v>
      </c>
      <c r="AB743" s="133"/>
      <c r="AC743" s="133"/>
      <c r="AD743" s="133"/>
      <c r="AE743" s="133"/>
      <c r="AF743" s="133"/>
      <c r="AG743" s="133"/>
      <c r="AH743" s="133"/>
      <c r="AI743" s="134"/>
      <c r="AJ743" s="132">
        <v>4173936</v>
      </c>
      <c r="AK743" s="133"/>
      <c r="AL743" s="133"/>
      <c r="AM743" s="133"/>
      <c r="AN743" s="133"/>
      <c r="AO743" s="133"/>
      <c r="AP743" s="133"/>
      <c r="AQ743" s="133"/>
      <c r="AR743" s="134"/>
      <c r="AS743" s="135"/>
      <c r="AT743" s="136"/>
      <c r="AU743" s="136"/>
      <c r="AV743" s="136"/>
      <c r="AW743" s="136"/>
      <c r="AX743" s="137"/>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29"/>
      <c r="CA743" s="29"/>
      <c r="CB743" s="29"/>
      <c r="CC743" s="29"/>
      <c r="CD743" s="29"/>
      <c r="CE743" s="29"/>
      <c r="CF743" s="29"/>
      <c r="CG743" s="29"/>
      <c r="CH743" s="29"/>
      <c r="CI743" s="29"/>
      <c r="CJ743" s="29"/>
      <c r="CK743" s="29"/>
      <c r="CL743" s="29"/>
      <c r="CM743" s="29"/>
      <c r="CN743" s="29"/>
      <c r="CO743" s="29"/>
      <c r="CP743" s="29"/>
      <c r="CQ743" s="29"/>
      <c r="CR743" s="29"/>
      <c r="CS743" s="29"/>
      <c r="CT743" s="29"/>
      <c r="CU743" s="29"/>
      <c r="CV743" s="29"/>
      <c r="CW743" s="29"/>
      <c r="CX743" s="29"/>
      <c r="CY743" s="29"/>
      <c r="CZ743" s="29"/>
      <c r="DA743" s="29"/>
      <c r="DB743" s="29"/>
      <c r="DC743" s="29"/>
      <c r="DD743" s="29"/>
      <c r="DE743" s="29"/>
      <c r="DF743" s="29"/>
      <c r="DG743" s="29"/>
      <c r="DH743" s="29"/>
      <c r="DI743" s="29"/>
      <c r="DJ743" s="29"/>
      <c r="DK743" s="29"/>
      <c r="DL743" s="29"/>
      <c r="DM743" s="29"/>
      <c r="DN743" s="29"/>
      <c r="DO743" s="29"/>
      <c r="DP743" s="29"/>
      <c r="DQ743" s="29"/>
      <c r="DR743" s="29"/>
      <c r="DS743" s="29"/>
      <c r="DT743" s="29"/>
      <c r="DU743" s="29"/>
      <c r="DV743" s="29"/>
      <c r="DW743" s="29"/>
      <c r="DX743" s="29"/>
      <c r="DY743" s="29"/>
      <c r="DZ743" s="29"/>
      <c r="EA743" s="29"/>
      <c r="EB743" s="29"/>
      <c r="EC743" s="29"/>
      <c r="ED743" s="29"/>
      <c r="EE743" s="29"/>
      <c r="EF743" s="29"/>
      <c r="EG743" s="29"/>
      <c r="EH743" s="29"/>
      <c r="EI743" s="29"/>
      <c r="EJ743" s="29"/>
      <c r="EK743" s="29"/>
      <c r="EL743" s="29"/>
      <c r="EM743" s="29"/>
      <c r="EN743" s="29"/>
      <c r="EO743" s="29"/>
      <c r="EP743" s="29"/>
      <c r="EQ743" s="29"/>
      <c r="ER743" s="29"/>
      <c r="ES743" s="29"/>
      <c r="ET743" s="29"/>
      <c r="EU743" s="29"/>
      <c r="EV743" s="29"/>
      <c r="EW743" s="29"/>
      <c r="EX743" s="29"/>
      <c r="EY743" s="29"/>
      <c r="EZ743" s="29"/>
      <c r="FA743" s="29"/>
      <c r="FB743" s="29"/>
      <c r="FC743" s="29"/>
      <c r="FD743" s="29"/>
      <c r="FE743" s="29"/>
      <c r="FF743" s="29"/>
      <c r="FG743" s="29"/>
      <c r="FH743" s="29"/>
      <c r="FI743" s="29"/>
      <c r="FJ743" s="29"/>
      <c r="FK743" s="29"/>
      <c r="FL743" s="29"/>
      <c r="FM743" s="29"/>
      <c r="FN743" s="29"/>
      <c r="FO743" s="29"/>
      <c r="FP743" s="29"/>
      <c r="FQ743" s="29"/>
      <c r="FR743" s="29"/>
      <c r="FS743" s="29"/>
      <c r="FT743" s="29"/>
      <c r="FU743" s="29"/>
      <c r="FV743" s="29"/>
      <c r="FW743" s="29"/>
      <c r="FX743" s="29"/>
      <c r="FY743" s="29"/>
      <c r="FZ743" s="29"/>
      <c r="GA743" s="29"/>
      <c r="GB743" s="29"/>
      <c r="GC743" s="29"/>
      <c r="GD743" s="29"/>
      <c r="GE743" s="29"/>
      <c r="GF743" s="29"/>
      <c r="GG743" s="29"/>
      <c r="GH743" s="29"/>
      <c r="GI743" s="29"/>
      <c r="GJ743" s="29"/>
      <c r="GK743" s="29"/>
      <c r="GL743" s="29"/>
      <c r="GM743" s="29"/>
      <c r="GN743" s="29"/>
      <c r="GO743" s="29"/>
      <c r="GP743" s="29"/>
      <c r="GQ743" s="29"/>
      <c r="GR743" s="29"/>
      <c r="GS743" s="29"/>
      <c r="GT743" s="29"/>
      <c r="GU743" s="29"/>
      <c r="GV743" s="29"/>
      <c r="GW743" s="29"/>
      <c r="GX743" s="29"/>
      <c r="GY743" s="29"/>
      <c r="GZ743" s="29"/>
      <c r="HA743" s="29"/>
      <c r="HB743" s="29"/>
      <c r="HC743" s="29"/>
      <c r="HD743" s="29"/>
      <c r="HE743" s="29"/>
      <c r="HF743" s="29"/>
      <c r="HG743" s="29"/>
      <c r="HH743" s="29"/>
      <c r="HI743" s="29"/>
      <c r="HJ743" s="29"/>
      <c r="HK743" s="29"/>
      <c r="HL743" s="29"/>
      <c r="HM743" s="29"/>
      <c r="HN743" s="29"/>
      <c r="HO743" s="29"/>
      <c r="HP743" s="29"/>
      <c r="HQ743" s="29"/>
      <c r="HR743" s="29"/>
      <c r="HS743" s="29"/>
      <c r="HT743" s="29"/>
      <c r="HU743" s="29"/>
      <c r="HV743" s="29"/>
      <c r="HW743" s="29"/>
      <c r="HX743" s="29"/>
      <c r="HY743" s="29"/>
      <c r="HZ743" s="29"/>
      <c r="IA743" s="29"/>
      <c r="IB743" s="29"/>
      <c r="IC743" s="29"/>
      <c r="ID743" s="29"/>
      <c r="IE743" s="29"/>
      <c r="IF743" s="29"/>
      <c r="IG743" s="29"/>
      <c r="IH743" s="29"/>
      <c r="II743" s="29"/>
      <c r="IJ743" s="29"/>
      <c r="IK743" s="29"/>
      <c r="IL743" s="29"/>
      <c r="IM743" s="29"/>
      <c r="IN743" s="29"/>
      <c r="IO743" s="29"/>
      <c r="IP743" s="29"/>
      <c r="IQ743" s="29"/>
    </row>
    <row r="744" spans="1:251" s="42" customFormat="1" ht="18.75" customHeight="1">
      <c r="A744" s="34"/>
      <c r="B744" s="50"/>
      <c r="C744" s="129" t="s">
        <v>346</v>
      </c>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8"/>
      <c r="AA744" s="132">
        <v>3178224</v>
      </c>
      <c r="AB744" s="133"/>
      <c r="AC744" s="133"/>
      <c r="AD744" s="133"/>
      <c r="AE744" s="133"/>
      <c r="AF744" s="133"/>
      <c r="AG744" s="133"/>
      <c r="AH744" s="133"/>
      <c r="AI744" s="134"/>
      <c r="AJ744" s="132">
        <v>3322932</v>
      </c>
      <c r="AK744" s="133"/>
      <c r="AL744" s="133"/>
      <c r="AM744" s="133"/>
      <c r="AN744" s="133"/>
      <c r="AO744" s="133"/>
      <c r="AP744" s="133"/>
      <c r="AQ744" s="133"/>
      <c r="AR744" s="134"/>
      <c r="AS744" s="135"/>
      <c r="AT744" s="136"/>
      <c r="AU744" s="136"/>
      <c r="AV744" s="136"/>
      <c r="AW744" s="136"/>
      <c r="AX744" s="137"/>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29"/>
      <c r="CA744" s="29"/>
      <c r="CB744" s="29"/>
      <c r="CC744" s="29"/>
      <c r="CD744" s="29"/>
      <c r="CE744" s="29"/>
      <c r="CF744" s="29"/>
      <c r="CG744" s="29"/>
      <c r="CH744" s="29"/>
      <c r="CI744" s="29"/>
      <c r="CJ744" s="29"/>
      <c r="CK744" s="29"/>
      <c r="CL744" s="29"/>
      <c r="CM744" s="29"/>
      <c r="CN744" s="29"/>
      <c r="CO744" s="29"/>
      <c r="CP744" s="29"/>
      <c r="CQ744" s="29"/>
      <c r="CR744" s="29"/>
      <c r="CS744" s="29"/>
      <c r="CT744" s="29"/>
      <c r="CU744" s="29"/>
      <c r="CV744" s="29"/>
      <c r="CW744" s="29"/>
      <c r="CX744" s="29"/>
      <c r="CY744" s="29"/>
      <c r="CZ744" s="29"/>
      <c r="DA744" s="29"/>
      <c r="DB744" s="29"/>
      <c r="DC744" s="29"/>
      <c r="DD744" s="29"/>
      <c r="DE744" s="29"/>
      <c r="DF744" s="29"/>
      <c r="DG744" s="29"/>
      <c r="DH744" s="29"/>
      <c r="DI744" s="29"/>
      <c r="DJ744" s="29"/>
      <c r="DK744" s="29"/>
      <c r="DL744" s="29"/>
      <c r="DM744" s="29"/>
      <c r="DN744" s="29"/>
      <c r="DO744" s="29"/>
      <c r="DP744" s="29"/>
      <c r="DQ744" s="29"/>
      <c r="DR744" s="29"/>
      <c r="DS744" s="29"/>
      <c r="DT744" s="29"/>
      <c r="DU744" s="29"/>
      <c r="DV744" s="29"/>
      <c r="DW744" s="29"/>
      <c r="DX744" s="29"/>
      <c r="DY744" s="29"/>
      <c r="DZ744" s="29"/>
      <c r="EA744" s="29"/>
      <c r="EB744" s="29"/>
      <c r="EC744" s="29"/>
      <c r="ED744" s="29"/>
      <c r="EE744" s="29"/>
      <c r="EF744" s="29"/>
      <c r="EG744" s="29"/>
      <c r="EH744" s="29"/>
      <c r="EI744" s="29"/>
      <c r="EJ744" s="29"/>
      <c r="EK744" s="29"/>
      <c r="EL744" s="29"/>
      <c r="EM744" s="29"/>
      <c r="EN744" s="29"/>
      <c r="EO744" s="29"/>
      <c r="EP744" s="29"/>
      <c r="EQ744" s="29"/>
      <c r="ER744" s="29"/>
      <c r="ES744" s="29"/>
      <c r="ET744" s="29"/>
      <c r="EU744" s="29"/>
      <c r="EV744" s="29"/>
      <c r="EW744" s="29"/>
      <c r="EX744" s="29"/>
      <c r="EY744" s="29"/>
      <c r="EZ744" s="29"/>
      <c r="FA744" s="29"/>
      <c r="FB744" s="29"/>
      <c r="FC744" s="29"/>
      <c r="FD744" s="29"/>
      <c r="FE744" s="29"/>
      <c r="FF744" s="29"/>
      <c r="FG744" s="29"/>
      <c r="FH744" s="29"/>
      <c r="FI744" s="29"/>
      <c r="FJ744" s="29"/>
      <c r="FK744" s="29"/>
      <c r="FL744" s="29"/>
      <c r="FM744" s="29"/>
      <c r="FN744" s="29"/>
      <c r="FO744" s="29"/>
      <c r="FP744" s="29"/>
      <c r="FQ744" s="29"/>
      <c r="FR744" s="29"/>
      <c r="FS744" s="29"/>
      <c r="FT744" s="29"/>
      <c r="FU744" s="29"/>
      <c r="FV744" s="29"/>
      <c r="FW744" s="29"/>
      <c r="FX744" s="29"/>
      <c r="FY744" s="29"/>
      <c r="FZ744" s="29"/>
      <c r="GA744" s="29"/>
      <c r="GB744" s="29"/>
      <c r="GC744" s="29"/>
      <c r="GD744" s="29"/>
      <c r="GE744" s="29"/>
      <c r="GF744" s="29"/>
      <c r="GG744" s="29"/>
      <c r="GH744" s="29"/>
      <c r="GI744" s="29"/>
      <c r="GJ744" s="29"/>
      <c r="GK744" s="29"/>
      <c r="GL744" s="29"/>
      <c r="GM744" s="29"/>
      <c r="GN744" s="29"/>
      <c r="GO744" s="29"/>
      <c r="GP744" s="29"/>
      <c r="GQ744" s="29"/>
      <c r="GR744" s="29"/>
      <c r="GS744" s="29"/>
      <c r="GT744" s="29"/>
      <c r="GU744" s="29"/>
      <c r="GV744" s="29"/>
      <c r="GW744" s="29"/>
      <c r="GX744" s="29"/>
      <c r="GY744" s="29"/>
      <c r="GZ744" s="29"/>
      <c r="HA744" s="29"/>
      <c r="HB744" s="29"/>
      <c r="HC744" s="29"/>
      <c r="HD744" s="29"/>
      <c r="HE744" s="29"/>
      <c r="HF744" s="29"/>
      <c r="HG744" s="29"/>
      <c r="HH744" s="29"/>
      <c r="HI744" s="29"/>
      <c r="HJ744" s="29"/>
      <c r="HK744" s="29"/>
      <c r="HL744" s="29"/>
      <c r="HM744" s="29"/>
      <c r="HN744" s="29"/>
      <c r="HO744" s="29"/>
      <c r="HP744" s="29"/>
      <c r="HQ744" s="29"/>
      <c r="HR744" s="29"/>
      <c r="HS744" s="29"/>
      <c r="HT744" s="29"/>
      <c r="HU744" s="29"/>
      <c r="HV744" s="29"/>
      <c r="HW744" s="29"/>
      <c r="HX744" s="29"/>
      <c r="HY744" s="29"/>
      <c r="HZ744" s="29"/>
      <c r="IA744" s="29"/>
      <c r="IB744" s="29"/>
      <c r="IC744" s="29"/>
      <c r="ID744" s="29"/>
      <c r="IE744" s="29"/>
      <c r="IF744" s="29"/>
      <c r="IG744" s="29"/>
      <c r="IH744" s="29"/>
      <c r="II744" s="29"/>
      <c r="IJ744" s="29"/>
      <c r="IK744" s="29"/>
      <c r="IL744" s="29"/>
      <c r="IM744" s="29"/>
      <c r="IN744" s="29"/>
      <c r="IO744" s="29"/>
      <c r="IP744" s="29"/>
      <c r="IQ744" s="29"/>
    </row>
    <row r="745" spans="1:251" s="42" customFormat="1" ht="18.75" customHeight="1">
      <c r="A745" s="34"/>
      <c r="B745" s="50"/>
      <c r="C745" s="129" t="s">
        <v>347</v>
      </c>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8"/>
      <c r="AA745" s="132">
        <v>3080420</v>
      </c>
      <c r="AB745" s="133"/>
      <c r="AC745" s="133"/>
      <c r="AD745" s="133"/>
      <c r="AE745" s="133"/>
      <c r="AF745" s="133"/>
      <c r="AG745" s="133"/>
      <c r="AH745" s="133"/>
      <c r="AI745" s="134"/>
      <c r="AJ745" s="132">
        <v>3651015</v>
      </c>
      <c r="AK745" s="133"/>
      <c r="AL745" s="133"/>
      <c r="AM745" s="133"/>
      <c r="AN745" s="133"/>
      <c r="AO745" s="133"/>
      <c r="AP745" s="133"/>
      <c r="AQ745" s="133"/>
      <c r="AR745" s="134"/>
      <c r="AS745" s="135"/>
      <c r="AT745" s="136"/>
      <c r="AU745" s="136"/>
      <c r="AV745" s="136"/>
      <c r="AW745" s="136"/>
      <c r="AX745" s="137"/>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c r="CA745" s="29"/>
      <c r="CB745" s="29"/>
      <c r="CC745" s="29"/>
      <c r="CD745" s="29"/>
      <c r="CE745" s="29"/>
      <c r="CF745" s="29"/>
      <c r="CG745" s="29"/>
      <c r="CH745" s="29"/>
      <c r="CI745" s="29"/>
      <c r="CJ745" s="29"/>
      <c r="CK745" s="29"/>
      <c r="CL745" s="29"/>
      <c r="CM745" s="29"/>
      <c r="CN745" s="29"/>
      <c r="CO745" s="29"/>
      <c r="CP745" s="29"/>
      <c r="CQ745" s="29"/>
      <c r="CR745" s="29"/>
      <c r="CS745" s="29"/>
      <c r="CT745" s="29"/>
      <c r="CU745" s="29"/>
      <c r="CV745" s="29"/>
      <c r="CW745" s="29"/>
      <c r="CX745" s="29"/>
      <c r="CY745" s="29"/>
      <c r="CZ745" s="29"/>
      <c r="DA745" s="29"/>
      <c r="DB745" s="29"/>
      <c r="DC745" s="29"/>
      <c r="DD745" s="29"/>
      <c r="DE745" s="29"/>
      <c r="DF745" s="29"/>
      <c r="DG745" s="29"/>
      <c r="DH745" s="29"/>
      <c r="DI745" s="29"/>
      <c r="DJ745" s="29"/>
      <c r="DK745" s="29"/>
      <c r="DL745" s="29"/>
      <c r="DM745" s="29"/>
      <c r="DN745" s="29"/>
      <c r="DO745" s="29"/>
      <c r="DP745" s="29"/>
      <c r="DQ745" s="29"/>
      <c r="DR745" s="29"/>
      <c r="DS745" s="29"/>
      <c r="DT745" s="29"/>
      <c r="DU745" s="29"/>
      <c r="DV745" s="29"/>
      <c r="DW745" s="29"/>
      <c r="DX745" s="29"/>
      <c r="DY745" s="29"/>
      <c r="DZ745" s="29"/>
      <c r="EA745" s="29"/>
      <c r="EB745" s="29"/>
      <c r="EC745" s="29"/>
      <c r="ED745" s="29"/>
      <c r="EE745" s="29"/>
      <c r="EF745" s="29"/>
      <c r="EG745" s="29"/>
      <c r="EH745" s="29"/>
      <c r="EI745" s="29"/>
      <c r="EJ745" s="29"/>
      <c r="EK745" s="29"/>
      <c r="EL745" s="29"/>
      <c r="EM745" s="29"/>
      <c r="EN745" s="29"/>
      <c r="EO745" s="29"/>
      <c r="EP745" s="29"/>
      <c r="EQ745" s="29"/>
      <c r="ER745" s="29"/>
      <c r="ES745" s="29"/>
      <c r="ET745" s="29"/>
      <c r="EU745" s="29"/>
      <c r="EV745" s="29"/>
      <c r="EW745" s="29"/>
      <c r="EX745" s="29"/>
      <c r="EY745" s="29"/>
      <c r="EZ745" s="29"/>
      <c r="FA745" s="29"/>
      <c r="FB745" s="29"/>
      <c r="FC745" s="29"/>
      <c r="FD745" s="29"/>
      <c r="FE745" s="29"/>
      <c r="FF745" s="29"/>
      <c r="FG745" s="29"/>
      <c r="FH745" s="29"/>
      <c r="FI745" s="29"/>
      <c r="FJ745" s="29"/>
      <c r="FK745" s="29"/>
      <c r="FL745" s="29"/>
      <c r="FM745" s="29"/>
      <c r="FN745" s="29"/>
      <c r="FO745" s="29"/>
      <c r="FP745" s="29"/>
      <c r="FQ745" s="29"/>
      <c r="FR745" s="29"/>
      <c r="FS745" s="29"/>
      <c r="FT745" s="29"/>
      <c r="FU745" s="29"/>
      <c r="FV745" s="29"/>
      <c r="FW745" s="29"/>
      <c r="FX745" s="29"/>
      <c r="FY745" s="29"/>
      <c r="FZ745" s="29"/>
      <c r="GA745" s="29"/>
      <c r="GB745" s="29"/>
      <c r="GC745" s="29"/>
      <c r="GD745" s="29"/>
      <c r="GE745" s="29"/>
      <c r="GF745" s="29"/>
      <c r="GG745" s="29"/>
      <c r="GH745" s="29"/>
      <c r="GI745" s="29"/>
      <c r="GJ745" s="29"/>
      <c r="GK745" s="29"/>
      <c r="GL745" s="29"/>
      <c r="GM745" s="29"/>
      <c r="GN745" s="29"/>
      <c r="GO745" s="29"/>
      <c r="GP745" s="29"/>
      <c r="GQ745" s="29"/>
      <c r="GR745" s="29"/>
      <c r="GS745" s="29"/>
      <c r="GT745" s="29"/>
      <c r="GU745" s="29"/>
      <c r="GV745" s="29"/>
      <c r="GW745" s="29"/>
      <c r="GX745" s="29"/>
      <c r="GY745" s="29"/>
      <c r="GZ745" s="29"/>
      <c r="HA745" s="29"/>
      <c r="HB745" s="29"/>
      <c r="HC745" s="29"/>
      <c r="HD745" s="29"/>
      <c r="HE745" s="29"/>
      <c r="HF745" s="29"/>
      <c r="HG745" s="29"/>
      <c r="HH745" s="29"/>
      <c r="HI745" s="29"/>
      <c r="HJ745" s="29"/>
      <c r="HK745" s="29"/>
      <c r="HL745" s="29"/>
      <c r="HM745" s="29"/>
      <c r="HN745" s="29"/>
      <c r="HO745" s="29"/>
      <c r="HP745" s="29"/>
      <c r="HQ745" s="29"/>
      <c r="HR745" s="29"/>
      <c r="HS745" s="29"/>
      <c r="HT745" s="29"/>
      <c r="HU745" s="29"/>
      <c r="HV745" s="29"/>
      <c r="HW745" s="29"/>
      <c r="HX745" s="29"/>
      <c r="HY745" s="29"/>
      <c r="HZ745" s="29"/>
      <c r="IA745" s="29"/>
      <c r="IB745" s="29"/>
      <c r="IC745" s="29"/>
      <c r="ID745" s="29"/>
      <c r="IE745" s="29"/>
      <c r="IF745" s="29"/>
      <c r="IG745" s="29"/>
      <c r="IH745" s="29"/>
      <c r="II745" s="29"/>
      <c r="IJ745" s="29"/>
      <c r="IK745" s="29"/>
      <c r="IL745" s="29"/>
      <c r="IM745" s="29"/>
      <c r="IN745" s="29"/>
      <c r="IO745" s="29"/>
      <c r="IP745" s="29"/>
      <c r="IQ745" s="29"/>
    </row>
    <row r="746" spans="1:251" s="42" customFormat="1" ht="18.75" customHeight="1">
      <c r="A746" s="34"/>
      <c r="B746" s="50"/>
      <c r="C746" s="129" t="s">
        <v>348</v>
      </c>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8"/>
      <c r="AA746" s="132">
        <v>2506351</v>
      </c>
      <c r="AB746" s="133"/>
      <c r="AC746" s="133"/>
      <c r="AD746" s="133"/>
      <c r="AE746" s="133"/>
      <c r="AF746" s="133"/>
      <c r="AG746" s="133"/>
      <c r="AH746" s="133"/>
      <c r="AI746" s="134"/>
      <c r="AJ746" s="132">
        <v>3303505</v>
      </c>
      <c r="AK746" s="133"/>
      <c r="AL746" s="133"/>
      <c r="AM746" s="133"/>
      <c r="AN746" s="133"/>
      <c r="AO746" s="133"/>
      <c r="AP746" s="133"/>
      <c r="AQ746" s="133"/>
      <c r="AR746" s="134"/>
      <c r="AS746" s="135"/>
      <c r="AT746" s="136"/>
      <c r="AU746" s="136"/>
      <c r="AV746" s="136"/>
      <c r="AW746" s="136"/>
      <c r="AX746" s="137"/>
      <c r="AY746" s="29"/>
      <c r="AZ746" s="29"/>
      <c r="BA746" s="29"/>
      <c r="BB746" s="29"/>
      <c r="BC746" s="29"/>
      <c r="BD746" s="29"/>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29"/>
      <c r="CA746" s="29"/>
      <c r="CB746" s="29"/>
      <c r="CC746" s="29"/>
      <c r="CD746" s="29"/>
      <c r="CE746" s="29"/>
      <c r="CF746" s="29"/>
      <c r="CG746" s="29"/>
      <c r="CH746" s="29"/>
      <c r="CI746" s="29"/>
      <c r="CJ746" s="29"/>
      <c r="CK746" s="29"/>
      <c r="CL746" s="29"/>
      <c r="CM746" s="29"/>
      <c r="CN746" s="29"/>
      <c r="CO746" s="29"/>
      <c r="CP746" s="29"/>
      <c r="CQ746" s="29"/>
      <c r="CR746" s="29"/>
      <c r="CS746" s="29"/>
      <c r="CT746" s="29"/>
      <c r="CU746" s="29"/>
      <c r="CV746" s="29"/>
      <c r="CW746" s="29"/>
      <c r="CX746" s="29"/>
      <c r="CY746" s="29"/>
      <c r="CZ746" s="29"/>
      <c r="DA746" s="29"/>
      <c r="DB746" s="29"/>
      <c r="DC746" s="29"/>
      <c r="DD746" s="29"/>
      <c r="DE746" s="29"/>
      <c r="DF746" s="29"/>
      <c r="DG746" s="29"/>
      <c r="DH746" s="29"/>
      <c r="DI746" s="29"/>
      <c r="DJ746" s="29"/>
      <c r="DK746" s="29"/>
      <c r="DL746" s="29"/>
      <c r="DM746" s="29"/>
      <c r="DN746" s="29"/>
      <c r="DO746" s="29"/>
      <c r="DP746" s="29"/>
      <c r="DQ746" s="29"/>
      <c r="DR746" s="29"/>
      <c r="DS746" s="29"/>
      <c r="DT746" s="29"/>
      <c r="DU746" s="29"/>
      <c r="DV746" s="29"/>
      <c r="DW746" s="29"/>
      <c r="DX746" s="29"/>
      <c r="DY746" s="29"/>
      <c r="DZ746" s="29"/>
      <c r="EA746" s="29"/>
      <c r="EB746" s="29"/>
      <c r="EC746" s="29"/>
      <c r="ED746" s="29"/>
      <c r="EE746" s="29"/>
      <c r="EF746" s="29"/>
      <c r="EG746" s="29"/>
      <c r="EH746" s="29"/>
      <c r="EI746" s="29"/>
      <c r="EJ746" s="29"/>
      <c r="EK746" s="29"/>
      <c r="EL746" s="29"/>
      <c r="EM746" s="29"/>
      <c r="EN746" s="29"/>
      <c r="EO746" s="29"/>
      <c r="EP746" s="29"/>
      <c r="EQ746" s="29"/>
      <c r="ER746" s="29"/>
      <c r="ES746" s="29"/>
      <c r="ET746" s="29"/>
      <c r="EU746" s="29"/>
      <c r="EV746" s="29"/>
      <c r="EW746" s="29"/>
      <c r="EX746" s="29"/>
      <c r="EY746" s="29"/>
      <c r="EZ746" s="29"/>
      <c r="FA746" s="29"/>
      <c r="FB746" s="29"/>
      <c r="FC746" s="29"/>
      <c r="FD746" s="29"/>
      <c r="FE746" s="29"/>
      <c r="FF746" s="29"/>
      <c r="FG746" s="29"/>
      <c r="FH746" s="29"/>
      <c r="FI746" s="29"/>
      <c r="FJ746" s="29"/>
      <c r="FK746" s="29"/>
      <c r="FL746" s="29"/>
      <c r="FM746" s="29"/>
      <c r="FN746" s="29"/>
      <c r="FO746" s="29"/>
      <c r="FP746" s="29"/>
      <c r="FQ746" s="29"/>
      <c r="FR746" s="29"/>
      <c r="FS746" s="29"/>
      <c r="FT746" s="29"/>
      <c r="FU746" s="29"/>
      <c r="FV746" s="29"/>
      <c r="FW746" s="29"/>
      <c r="FX746" s="29"/>
      <c r="FY746" s="29"/>
      <c r="FZ746" s="29"/>
      <c r="GA746" s="29"/>
      <c r="GB746" s="29"/>
      <c r="GC746" s="29"/>
      <c r="GD746" s="29"/>
      <c r="GE746" s="29"/>
      <c r="GF746" s="29"/>
      <c r="GG746" s="29"/>
      <c r="GH746" s="29"/>
      <c r="GI746" s="29"/>
      <c r="GJ746" s="29"/>
      <c r="GK746" s="29"/>
      <c r="GL746" s="29"/>
      <c r="GM746" s="29"/>
      <c r="GN746" s="29"/>
      <c r="GO746" s="29"/>
      <c r="GP746" s="29"/>
      <c r="GQ746" s="29"/>
      <c r="GR746" s="29"/>
      <c r="GS746" s="29"/>
      <c r="GT746" s="29"/>
      <c r="GU746" s="29"/>
      <c r="GV746" s="29"/>
      <c r="GW746" s="29"/>
      <c r="GX746" s="29"/>
      <c r="GY746" s="29"/>
      <c r="GZ746" s="29"/>
      <c r="HA746" s="29"/>
      <c r="HB746" s="29"/>
      <c r="HC746" s="29"/>
      <c r="HD746" s="29"/>
      <c r="HE746" s="29"/>
      <c r="HF746" s="29"/>
      <c r="HG746" s="29"/>
      <c r="HH746" s="29"/>
      <c r="HI746" s="29"/>
      <c r="HJ746" s="29"/>
      <c r="HK746" s="29"/>
      <c r="HL746" s="29"/>
      <c r="HM746" s="29"/>
      <c r="HN746" s="29"/>
      <c r="HO746" s="29"/>
      <c r="HP746" s="29"/>
      <c r="HQ746" s="29"/>
      <c r="HR746" s="29"/>
      <c r="HS746" s="29"/>
      <c r="HT746" s="29"/>
      <c r="HU746" s="29"/>
      <c r="HV746" s="29"/>
      <c r="HW746" s="29"/>
      <c r="HX746" s="29"/>
      <c r="HY746" s="29"/>
      <c r="HZ746" s="29"/>
      <c r="IA746" s="29"/>
      <c r="IB746" s="29"/>
      <c r="IC746" s="29"/>
      <c r="ID746" s="29"/>
      <c r="IE746" s="29"/>
      <c r="IF746" s="29"/>
      <c r="IG746" s="29"/>
      <c r="IH746" s="29"/>
      <c r="II746" s="29"/>
      <c r="IJ746" s="29"/>
      <c r="IK746" s="29"/>
      <c r="IL746" s="29"/>
      <c r="IM746" s="29"/>
      <c r="IN746" s="29"/>
      <c r="IO746" s="29"/>
      <c r="IP746" s="29"/>
      <c r="IQ746" s="29"/>
    </row>
    <row r="747" spans="1:251" s="42" customFormat="1" ht="18.75" customHeight="1">
      <c r="A747" s="34"/>
      <c r="B747" s="50"/>
      <c r="C747" s="129" t="s">
        <v>349</v>
      </c>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8"/>
      <c r="AA747" s="132">
        <v>1932000</v>
      </c>
      <c r="AB747" s="133"/>
      <c r="AC747" s="133"/>
      <c r="AD747" s="133"/>
      <c r="AE747" s="133"/>
      <c r="AF747" s="133"/>
      <c r="AG747" s="133"/>
      <c r="AH747" s="133"/>
      <c r="AI747" s="134"/>
      <c r="AJ747" s="132">
        <v>2066957</v>
      </c>
      <c r="AK747" s="133"/>
      <c r="AL747" s="133"/>
      <c r="AM747" s="133"/>
      <c r="AN747" s="133"/>
      <c r="AO747" s="133"/>
      <c r="AP747" s="133"/>
      <c r="AQ747" s="133"/>
      <c r="AR747" s="134"/>
      <c r="AS747" s="135"/>
      <c r="AT747" s="136"/>
      <c r="AU747" s="136"/>
      <c r="AV747" s="136"/>
      <c r="AW747" s="136"/>
      <c r="AX747" s="137"/>
      <c r="AY747" s="29"/>
      <c r="AZ747" s="29"/>
      <c r="BA747" s="29"/>
      <c r="BB747" s="29"/>
      <c r="BC747" s="29"/>
      <c r="BD747" s="29"/>
      <c r="BE747" s="29"/>
      <c r="BF747" s="29"/>
      <c r="BG747" s="29"/>
      <c r="BH747" s="29"/>
      <c r="BI747" s="29"/>
      <c r="BJ747" s="29"/>
      <c r="BK747" s="29"/>
      <c r="BL747" s="29"/>
      <c r="BM747" s="29"/>
      <c r="BN747" s="29"/>
      <c r="BO747" s="29"/>
      <c r="BP747" s="29"/>
      <c r="BQ747" s="29"/>
      <c r="BR747" s="29"/>
      <c r="BS747" s="29"/>
      <c r="BT747" s="29"/>
      <c r="BU747" s="29"/>
      <c r="BV747" s="29"/>
      <c r="BW747" s="29"/>
      <c r="BX747" s="29"/>
      <c r="BY747" s="29"/>
      <c r="BZ747" s="29"/>
      <c r="CA747" s="29"/>
      <c r="CB747" s="29"/>
      <c r="CC747" s="29"/>
      <c r="CD747" s="29"/>
      <c r="CE747" s="29"/>
      <c r="CF747" s="29"/>
      <c r="CG747" s="29"/>
      <c r="CH747" s="29"/>
      <c r="CI747" s="29"/>
      <c r="CJ747" s="29"/>
      <c r="CK747" s="29"/>
      <c r="CL747" s="29"/>
      <c r="CM747" s="29"/>
      <c r="CN747" s="29"/>
      <c r="CO747" s="29"/>
      <c r="CP747" s="29"/>
      <c r="CQ747" s="29"/>
      <c r="CR747" s="29"/>
      <c r="CS747" s="29"/>
      <c r="CT747" s="29"/>
      <c r="CU747" s="29"/>
      <c r="CV747" s="29"/>
      <c r="CW747" s="29"/>
      <c r="CX747" s="29"/>
      <c r="CY747" s="29"/>
      <c r="CZ747" s="29"/>
      <c r="DA747" s="29"/>
      <c r="DB747" s="29"/>
      <c r="DC747" s="29"/>
      <c r="DD747" s="29"/>
      <c r="DE747" s="29"/>
      <c r="DF747" s="29"/>
      <c r="DG747" s="29"/>
      <c r="DH747" s="29"/>
      <c r="DI747" s="29"/>
      <c r="DJ747" s="29"/>
      <c r="DK747" s="29"/>
      <c r="DL747" s="29"/>
      <c r="DM747" s="29"/>
      <c r="DN747" s="29"/>
      <c r="DO747" s="29"/>
      <c r="DP747" s="29"/>
      <c r="DQ747" s="29"/>
      <c r="DR747" s="29"/>
      <c r="DS747" s="29"/>
      <c r="DT747" s="29"/>
      <c r="DU747" s="29"/>
      <c r="DV747" s="29"/>
      <c r="DW747" s="29"/>
      <c r="DX747" s="29"/>
      <c r="DY747" s="29"/>
      <c r="DZ747" s="29"/>
      <c r="EA747" s="29"/>
      <c r="EB747" s="29"/>
      <c r="EC747" s="29"/>
      <c r="ED747" s="29"/>
      <c r="EE747" s="29"/>
      <c r="EF747" s="29"/>
      <c r="EG747" s="29"/>
      <c r="EH747" s="29"/>
      <c r="EI747" s="29"/>
      <c r="EJ747" s="29"/>
      <c r="EK747" s="29"/>
      <c r="EL747" s="29"/>
      <c r="EM747" s="29"/>
      <c r="EN747" s="29"/>
      <c r="EO747" s="29"/>
      <c r="EP747" s="29"/>
      <c r="EQ747" s="29"/>
      <c r="ER747" s="29"/>
      <c r="ES747" s="29"/>
      <c r="ET747" s="29"/>
      <c r="EU747" s="29"/>
      <c r="EV747" s="29"/>
      <c r="EW747" s="29"/>
      <c r="EX747" s="29"/>
      <c r="EY747" s="29"/>
      <c r="EZ747" s="29"/>
      <c r="FA747" s="29"/>
      <c r="FB747" s="29"/>
      <c r="FC747" s="29"/>
      <c r="FD747" s="29"/>
      <c r="FE747" s="29"/>
      <c r="FF747" s="29"/>
      <c r="FG747" s="29"/>
      <c r="FH747" s="29"/>
      <c r="FI747" s="29"/>
      <c r="FJ747" s="29"/>
      <c r="FK747" s="29"/>
      <c r="FL747" s="29"/>
      <c r="FM747" s="29"/>
      <c r="FN747" s="29"/>
      <c r="FO747" s="29"/>
      <c r="FP747" s="29"/>
      <c r="FQ747" s="29"/>
      <c r="FR747" s="29"/>
      <c r="FS747" s="29"/>
      <c r="FT747" s="29"/>
      <c r="FU747" s="29"/>
      <c r="FV747" s="29"/>
      <c r="FW747" s="29"/>
      <c r="FX747" s="29"/>
      <c r="FY747" s="29"/>
      <c r="FZ747" s="29"/>
      <c r="GA747" s="29"/>
      <c r="GB747" s="29"/>
      <c r="GC747" s="29"/>
      <c r="GD747" s="29"/>
      <c r="GE747" s="29"/>
      <c r="GF747" s="29"/>
      <c r="GG747" s="29"/>
      <c r="GH747" s="29"/>
      <c r="GI747" s="29"/>
      <c r="GJ747" s="29"/>
      <c r="GK747" s="29"/>
      <c r="GL747" s="29"/>
      <c r="GM747" s="29"/>
      <c r="GN747" s="29"/>
      <c r="GO747" s="29"/>
      <c r="GP747" s="29"/>
      <c r="GQ747" s="29"/>
      <c r="GR747" s="29"/>
      <c r="GS747" s="29"/>
      <c r="GT747" s="29"/>
      <c r="GU747" s="29"/>
      <c r="GV747" s="29"/>
      <c r="GW747" s="29"/>
      <c r="GX747" s="29"/>
      <c r="GY747" s="29"/>
      <c r="GZ747" s="29"/>
      <c r="HA747" s="29"/>
      <c r="HB747" s="29"/>
      <c r="HC747" s="29"/>
      <c r="HD747" s="29"/>
      <c r="HE747" s="29"/>
      <c r="HF747" s="29"/>
      <c r="HG747" s="29"/>
      <c r="HH747" s="29"/>
      <c r="HI747" s="29"/>
      <c r="HJ747" s="29"/>
      <c r="HK747" s="29"/>
      <c r="HL747" s="29"/>
      <c r="HM747" s="29"/>
      <c r="HN747" s="29"/>
      <c r="HO747" s="29"/>
      <c r="HP747" s="29"/>
      <c r="HQ747" s="29"/>
      <c r="HR747" s="29"/>
      <c r="HS747" s="29"/>
      <c r="HT747" s="29"/>
      <c r="HU747" s="29"/>
      <c r="HV747" s="29"/>
      <c r="HW747" s="29"/>
      <c r="HX747" s="29"/>
      <c r="HY747" s="29"/>
      <c r="HZ747" s="29"/>
      <c r="IA747" s="29"/>
      <c r="IB747" s="29"/>
      <c r="IC747" s="29"/>
      <c r="ID747" s="29"/>
      <c r="IE747" s="29"/>
      <c r="IF747" s="29"/>
      <c r="IG747" s="29"/>
      <c r="IH747" s="29"/>
      <c r="II747" s="29"/>
      <c r="IJ747" s="29"/>
      <c r="IK747" s="29"/>
      <c r="IL747" s="29"/>
      <c r="IM747" s="29"/>
      <c r="IN747" s="29"/>
      <c r="IO747" s="29"/>
      <c r="IP747" s="29"/>
      <c r="IQ747" s="29"/>
    </row>
    <row r="748" spans="1:251" s="42" customFormat="1" ht="18.75" customHeight="1">
      <c r="A748" s="34"/>
      <c r="B748" s="50"/>
      <c r="C748" s="129" t="s">
        <v>350</v>
      </c>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8"/>
      <c r="AA748" s="132">
        <v>1570394</v>
      </c>
      <c r="AB748" s="133"/>
      <c r="AC748" s="133"/>
      <c r="AD748" s="133"/>
      <c r="AE748" s="133"/>
      <c r="AF748" s="133"/>
      <c r="AG748" s="133"/>
      <c r="AH748" s="133"/>
      <c r="AI748" s="134"/>
      <c r="AJ748" s="132">
        <v>2137826</v>
      </c>
      <c r="AK748" s="133"/>
      <c r="AL748" s="133"/>
      <c r="AM748" s="133"/>
      <c r="AN748" s="133"/>
      <c r="AO748" s="133"/>
      <c r="AP748" s="133"/>
      <c r="AQ748" s="133"/>
      <c r="AR748" s="134"/>
      <c r="AS748" s="135"/>
      <c r="AT748" s="136"/>
      <c r="AU748" s="136"/>
      <c r="AV748" s="136"/>
      <c r="AW748" s="136"/>
      <c r="AX748" s="137"/>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29"/>
      <c r="CA748" s="29"/>
      <c r="CB748" s="29"/>
      <c r="CC748" s="29"/>
      <c r="CD748" s="29"/>
      <c r="CE748" s="29"/>
      <c r="CF748" s="29"/>
      <c r="CG748" s="29"/>
      <c r="CH748" s="29"/>
      <c r="CI748" s="29"/>
      <c r="CJ748" s="29"/>
      <c r="CK748" s="29"/>
      <c r="CL748" s="29"/>
      <c r="CM748" s="29"/>
      <c r="CN748" s="29"/>
      <c r="CO748" s="29"/>
      <c r="CP748" s="29"/>
      <c r="CQ748" s="29"/>
      <c r="CR748" s="29"/>
      <c r="CS748" s="29"/>
      <c r="CT748" s="29"/>
      <c r="CU748" s="29"/>
      <c r="CV748" s="29"/>
      <c r="CW748" s="29"/>
      <c r="CX748" s="29"/>
      <c r="CY748" s="29"/>
      <c r="CZ748" s="29"/>
      <c r="DA748" s="29"/>
      <c r="DB748" s="29"/>
      <c r="DC748" s="29"/>
      <c r="DD748" s="29"/>
      <c r="DE748" s="29"/>
      <c r="DF748" s="29"/>
      <c r="DG748" s="29"/>
      <c r="DH748" s="29"/>
      <c r="DI748" s="29"/>
      <c r="DJ748" s="29"/>
      <c r="DK748" s="29"/>
      <c r="DL748" s="29"/>
      <c r="DM748" s="29"/>
      <c r="DN748" s="29"/>
      <c r="DO748" s="29"/>
      <c r="DP748" s="29"/>
      <c r="DQ748" s="29"/>
      <c r="DR748" s="29"/>
      <c r="DS748" s="29"/>
      <c r="DT748" s="29"/>
      <c r="DU748" s="29"/>
      <c r="DV748" s="29"/>
      <c r="DW748" s="29"/>
      <c r="DX748" s="29"/>
      <c r="DY748" s="29"/>
      <c r="DZ748" s="29"/>
      <c r="EA748" s="29"/>
      <c r="EB748" s="29"/>
      <c r="EC748" s="29"/>
      <c r="ED748" s="29"/>
      <c r="EE748" s="29"/>
      <c r="EF748" s="29"/>
      <c r="EG748" s="29"/>
      <c r="EH748" s="29"/>
      <c r="EI748" s="29"/>
      <c r="EJ748" s="29"/>
      <c r="EK748" s="29"/>
      <c r="EL748" s="29"/>
      <c r="EM748" s="29"/>
      <c r="EN748" s="29"/>
      <c r="EO748" s="29"/>
      <c r="EP748" s="29"/>
      <c r="EQ748" s="29"/>
      <c r="ER748" s="29"/>
      <c r="ES748" s="29"/>
      <c r="ET748" s="29"/>
      <c r="EU748" s="29"/>
      <c r="EV748" s="29"/>
      <c r="EW748" s="29"/>
      <c r="EX748" s="29"/>
      <c r="EY748" s="29"/>
      <c r="EZ748" s="29"/>
      <c r="FA748" s="29"/>
      <c r="FB748" s="29"/>
      <c r="FC748" s="29"/>
      <c r="FD748" s="29"/>
      <c r="FE748" s="29"/>
      <c r="FF748" s="29"/>
      <c r="FG748" s="29"/>
      <c r="FH748" s="29"/>
      <c r="FI748" s="29"/>
      <c r="FJ748" s="29"/>
      <c r="FK748" s="29"/>
      <c r="FL748" s="29"/>
      <c r="FM748" s="29"/>
      <c r="FN748" s="29"/>
      <c r="FO748" s="29"/>
      <c r="FP748" s="29"/>
      <c r="FQ748" s="29"/>
      <c r="FR748" s="29"/>
      <c r="FS748" s="29"/>
      <c r="FT748" s="29"/>
      <c r="FU748" s="29"/>
      <c r="FV748" s="29"/>
      <c r="FW748" s="29"/>
      <c r="FX748" s="29"/>
      <c r="FY748" s="29"/>
      <c r="FZ748" s="29"/>
      <c r="GA748" s="29"/>
      <c r="GB748" s="29"/>
      <c r="GC748" s="29"/>
      <c r="GD748" s="29"/>
      <c r="GE748" s="29"/>
      <c r="GF748" s="29"/>
      <c r="GG748" s="29"/>
      <c r="GH748" s="29"/>
      <c r="GI748" s="29"/>
      <c r="GJ748" s="29"/>
      <c r="GK748" s="29"/>
      <c r="GL748" s="29"/>
      <c r="GM748" s="29"/>
      <c r="GN748" s="29"/>
      <c r="GO748" s="29"/>
      <c r="GP748" s="29"/>
      <c r="GQ748" s="29"/>
      <c r="GR748" s="29"/>
      <c r="GS748" s="29"/>
      <c r="GT748" s="29"/>
      <c r="GU748" s="29"/>
      <c r="GV748" s="29"/>
      <c r="GW748" s="29"/>
      <c r="GX748" s="29"/>
      <c r="GY748" s="29"/>
      <c r="GZ748" s="29"/>
      <c r="HA748" s="29"/>
      <c r="HB748" s="29"/>
      <c r="HC748" s="29"/>
      <c r="HD748" s="29"/>
      <c r="HE748" s="29"/>
      <c r="HF748" s="29"/>
      <c r="HG748" s="29"/>
      <c r="HH748" s="29"/>
      <c r="HI748" s="29"/>
      <c r="HJ748" s="29"/>
      <c r="HK748" s="29"/>
      <c r="HL748" s="29"/>
      <c r="HM748" s="29"/>
      <c r="HN748" s="29"/>
      <c r="HO748" s="29"/>
      <c r="HP748" s="29"/>
      <c r="HQ748" s="29"/>
      <c r="HR748" s="29"/>
      <c r="HS748" s="29"/>
      <c r="HT748" s="29"/>
      <c r="HU748" s="29"/>
      <c r="HV748" s="29"/>
      <c r="HW748" s="29"/>
      <c r="HX748" s="29"/>
      <c r="HY748" s="29"/>
      <c r="HZ748" s="29"/>
      <c r="IA748" s="29"/>
      <c r="IB748" s="29"/>
      <c r="IC748" s="29"/>
      <c r="ID748" s="29"/>
      <c r="IE748" s="29"/>
      <c r="IF748" s="29"/>
      <c r="IG748" s="29"/>
      <c r="IH748" s="29"/>
      <c r="II748" s="29"/>
      <c r="IJ748" s="29"/>
      <c r="IK748" s="29"/>
      <c r="IL748" s="29"/>
      <c r="IM748" s="29"/>
      <c r="IN748" s="29"/>
      <c r="IO748" s="29"/>
      <c r="IP748" s="29"/>
      <c r="IQ748" s="29"/>
    </row>
    <row r="749" spans="1:251" s="42" customFormat="1" ht="18.75" customHeight="1">
      <c r="A749" s="34"/>
      <c r="B749" s="50"/>
      <c r="C749" s="129" t="s">
        <v>351</v>
      </c>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8"/>
      <c r="AA749" s="132">
        <v>1304576</v>
      </c>
      <c r="AB749" s="133"/>
      <c r="AC749" s="133"/>
      <c r="AD749" s="133"/>
      <c r="AE749" s="133"/>
      <c r="AF749" s="133"/>
      <c r="AG749" s="133"/>
      <c r="AH749" s="133"/>
      <c r="AI749" s="134"/>
      <c r="AJ749" s="132">
        <v>1378095</v>
      </c>
      <c r="AK749" s="133"/>
      <c r="AL749" s="133"/>
      <c r="AM749" s="133"/>
      <c r="AN749" s="133"/>
      <c r="AO749" s="133"/>
      <c r="AP749" s="133"/>
      <c r="AQ749" s="133"/>
      <c r="AR749" s="134"/>
      <c r="AS749" s="135"/>
      <c r="AT749" s="136"/>
      <c r="AU749" s="136"/>
      <c r="AV749" s="136"/>
      <c r="AW749" s="136"/>
      <c r="AX749" s="137"/>
      <c r="AY749" s="29"/>
      <c r="AZ749" s="29"/>
      <c r="BA749" s="29"/>
      <c r="BB749" s="29"/>
      <c r="BC749" s="29"/>
      <c r="BD749" s="29"/>
      <c r="BE749" s="29"/>
      <c r="BF749" s="29"/>
      <c r="BG749" s="29"/>
      <c r="BH749" s="29"/>
      <c r="BI749" s="29"/>
      <c r="BJ749" s="29"/>
      <c r="BK749" s="29"/>
      <c r="BL749" s="29"/>
      <c r="BM749" s="29"/>
      <c r="BN749" s="29"/>
      <c r="BO749" s="29"/>
      <c r="BP749" s="29"/>
      <c r="BQ749" s="29"/>
      <c r="BR749" s="29"/>
      <c r="BS749" s="29"/>
      <c r="BT749" s="29"/>
      <c r="BU749" s="29"/>
      <c r="BV749" s="29"/>
      <c r="BW749" s="29"/>
      <c r="BX749" s="29"/>
      <c r="BY749" s="29"/>
      <c r="BZ749" s="29"/>
      <c r="CA749" s="29"/>
      <c r="CB749" s="29"/>
      <c r="CC749" s="29"/>
      <c r="CD749" s="29"/>
      <c r="CE749" s="29"/>
      <c r="CF749" s="29"/>
      <c r="CG749" s="29"/>
      <c r="CH749" s="29"/>
      <c r="CI749" s="29"/>
      <c r="CJ749" s="29"/>
      <c r="CK749" s="29"/>
      <c r="CL749" s="29"/>
      <c r="CM749" s="29"/>
      <c r="CN749" s="29"/>
      <c r="CO749" s="29"/>
      <c r="CP749" s="29"/>
      <c r="CQ749" s="29"/>
      <c r="CR749" s="29"/>
      <c r="CS749" s="29"/>
      <c r="CT749" s="29"/>
      <c r="CU749" s="29"/>
      <c r="CV749" s="29"/>
      <c r="CW749" s="29"/>
      <c r="CX749" s="29"/>
      <c r="CY749" s="29"/>
      <c r="CZ749" s="29"/>
      <c r="DA749" s="29"/>
      <c r="DB749" s="29"/>
      <c r="DC749" s="29"/>
      <c r="DD749" s="29"/>
      <c r="DE749" s="29"/>
      <c r="DF749" s="29"/>
      <c r="DG749" s="29"/>
      <c r="DH749" s="29"/>
      <c r="DI749" s="29"/>
      <c r="DJ749" s="29"/>
      <c r="DK749" s="29"/>
      <c r="DL749" s="29"/>
      <c r="DM749" s="29"/>
      <c r="DN749" s="29"/>
      <c r="DO749" s="29"/>
      <c r="DP749" s="29"/>
      <c r="DQ749" s="29"/>
      <c r="DR749" s="29"/>
      <c r="DS749" s="29"/>
      <c r="DT749" s="29"/>
      <c r="DU749" s="29"/>
      <c r="DV749" s="29"/>
      <c r="DW749" s="29"/>
      <c r="DX749" s="29"/>
      <c r="DY749" s="29"/>
      <c r="DZ749" s="29"/>
      <c r="EA749" s="29"/>
      <c r="EB749" s="29"/>
      <c r="EC749" s="29"/>
      <c r="ED749" s="29"/>
      <c r="EE749" s="29"/>
      <c r="EF749" s="29"/>
      <c r="EG749" s="29"/>
      <c r="EH749" s="29"/>
      <c r="EI749" s="29"/>
      <c r="EJ749" s="29"/>
      <c r="EK749" s="29"/>
      <c r="EL749" s="29"/>
      <c r="EM749" s="29"/>
      <c r="EN749" s="29"/>
      <c r="EO749" s="29"/>
      <c r="EP749" s="29"/>
      <c r="EQ749" s="29"/>
      <c r="ER749" s="29"/>
      <c r="ES749" s="29"/>
      <c r="ET749" s="29"/>
      <c r="EU749" s="29"/>
      <c r="EV749" s="29"/>
      <c r="EW749" s="29"/>
      <c r="EX749" s="29"/>
      <c r="EY749" s="29"/>
      <c r="EZ749" s="29"/>
      <c r="FA749" s="29"/>
      <c r="FB749" s="29"/>
      <c r="FC749" s="29"/>
      <c r="FD749" s="29"/>
      <c r="FE749" s="29"/>
      <c r="FF749" s="29"/>
      <c r="FG749" s="29"/>
      <c r="FH749" s="29"/>
      <c r="FI749" s="29"/>
      <c r="FJ749" s="29"/>
      <c r="FK749" s="29"/>
      <c r="FL749" s="29"/>
      <c r="FM749" s="29"/>
      <c r="FN749" s="29"/>
      <c r="FO749" s="29"/>
      <c r="FP749" s="29"/>
      <c r="FQ749" s="29"/>
      <c r="FR749" s="29"/>
      <c r="FS749" s="29"/>
      <c r="FT749" s="29"/>
      <c r="FU749" s="29"/>
      <c r="FV749" s="29"/>
      <c r="FW749" s="29"/>
      <c r="FX749" s="29"/>
      <c r="FY749" s="29"/>
      <c r="FZ749" s="29"/>
      <c r="GA749" s="29"/>
      <c r="GB749" s="29"/>
      <c r="GC749" s="29"/>
      <c r="GD749" s="29"/>
      <c r="GE749" s="29"/>
      <c r="GF749" s="29"/>
      <c r="GG749" s="29"/>
      <c r="GH749" s="29"/>
      <c r="GI749" s="29"/>
      <c r="GJ749" s="29"/>
      <c r="GK749" s="29"/>
      <c r="GL749" s="29"/>
      <c r="GM749" s="29"/>
      <c r="GN749" s="29"/>
      <c r="GO749" s="29"/>
      <c r="GP749" s="29"/>
      <c r="GQ749" s="29"/>
      <c r="GR749" s="29"/>
      <c r="GS749" s="29"/>
      <c r="GT749" s="29"/>
      <c r="GU749" s="29"/>
      <c r="GV749" s="29"/>
      <c r="GW749" s="29"/>
      <c r="GX749" s="29"/>
      <c r="GY749" s="29"/>
      <c r="GZ749" s="29"/>
      <c r="HA749" s="29"/>
      <c r="HB749" s="29"/>
      <c r="HC749" s="29"/>
      <c r="HD749" s="29"/>
      <c r="HE749" s="29"/>
      <c r="HF749" s="29"/>
      <c r="HG749" s="29"/>
      <c r="HH749" s="29"/>
      <c r="HI749" s="29"/>
      <c r="HJ749" s="29"/>
      <c r="HK749" s="29"/>
      <c r="HL749" s="29"/>
      <c r="HM749" s="29"/>
      <c r="HN749" s="29"/>
      <c r="HO749" s="29"/>
      <c r="HP749" s="29"/>
      <c r="HQ749" s="29"/>
      <c r="HR749" s="29"/>
      <c r="HS749" s="29"/>
      <c r="HT749" s="29"/>
      <c r="HU749" s="29"/>
      <c r="HV749" s="29"/>
      <c r="HW749" s="29"/>
      <c r="HX749" s="29"/>
      <c r="HY749" s="29"/>
      <c r="HZ749" s="29"/>
      <c r="IA749" s="29"/>
      <c r="IB749" s="29"/>
      <c r="IC749" s="29"/>
      <c r="ID749" s="29"/>
      <c r="IE749" s="29"/>
      <c r="IF749" s="29"/>
      <c r="IG749" s="29"/>
      <c r="IH749" s="29"/>
      <c r="II749" s="29"/>
      <c r="IJ749" s="29"/>
      <c r="IK749" s="29"/>
      <c r="IL749" s="29"/>
      <c r="IM749" s="29"/>
      <c r="IN749" s="29"/>
      <c r="IO749" s="29"/>
      <c r="IP749" s="29"/>
      <c r="IQ749" s="29"/>
    </row>
    <row r="750" spans="1:251" s="42" customFormat="1" ht="18.75" customHeight="1">
      <c r="A750" s="34"/>
      <c r="B750" s="50"/>
      <c r="C750" s="129" t="s">
        <v>352</v>
      </c>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8"/>
      <c r="AA750" s="132">
        <v>1209646</v>
      </c>
      <c r="AB750" s="133"/>
      <c r="AC750" s="133"/>
      <c r="AD750" s="133"/>
      <c r="AE750" s="133"/>
      <c r="AF750" s="133"/>
      <c r="AG750" s="133"/>
      <c r="AH750" s="133"/>
      <c r="AI750" s="134"/>
      <c r="AJ750" s="132">
        <v>1312730</v>
      </c>
      <c r="AK750" s="133"/>
      <c r="AL750" s="133"/>
      <c r="AM750" s="133"/>
      <c r="AN750" s="133"/>
      <c r="AO750" s="133"/>
      <c r="AP750" s="133"/>
      <c r="AQ750" s="133"/>
      <c r="AR750" s="134"/>
      <c r="AS750" s="135"/>
      <c r="AT750" s="136"/>
      <c r="AU750" s="136"/>
      <c r="AV750" s="136"/>
      <c r="AW750" s="136"/>
      <c r="AX750" s="137"/>
      <c r="AY750" s="29"/>
      <c r="AZ750" s="29"/>
      <c r="BA750" s="29"/>
      <c r="BB750" s="29"/>
      <c r="BC750" s="29"/>
      <c r="BD750" s="29"/>
      <c r="BE750" s="29"/>
      <c r="BF750" s="29"/>
      <c r="BG750" s="29"/>
      <c r="BH750" s="29"/>
      <c r="BI750" s="29"/>
      <c r="BJ750" s="29"/>
      <c r="BK750" s="29"/>
      <c r="BL750" s="29"/>
      <c r="BM750" s="29"/>
      <c r="BN750" s="29"/>
      <c r="BO750" s="29"/>
      <c r="BP750" s="29"/>
      <c r="BQ750" s="29"/>
      <c r="BR750" s="29"/>
      <c r="BS750" s="29"/>
      <c r="BT750" s="29"/>
      <c r="BU750" s="29"/>
      <c r="BV750" s="29"/>
      <c r="BW750" s="29"/>
      <c r="BX750" s="29"/>
      <c r="BY750" s="29"/>
      <c r="BZ750" s="29"/>
      <c r="CA750" s="29"/>
      <c r="CB750" s="29"/>
      <c r="CC750" s="29"/>
      <c r="CD750" s="29"/>
      <c r="CE750" s="29"/>
      <c r="CF750" s="29"/>
      <c r="CG750" s="29"/>
      <c r="CH750" s="29"/>
      <c r="CI750" s="29"/>
      <c r="CJ750" s="29"/>
      <c r="CK750" s="29"/>
      <c r="CL750" s="29"/>
      <c r="CM750" s="29"/>
      <c r="CN750" s="29"/>
      <c r="CO750" s="29"/>
      <c r="CP750" s="29"/>
      <c r="CQ750" s="29"/>
      <c r="CR750" s="29"/>
      <c r="CS750" s="29"/>
      <c r="CT750" s="29"/>
      <c r="CU750" s="29"/>
      <c r="CV750" s="29"/>
      <c r="CW750" s="29"/>
      <c r="CX750" s="29"/>
      <c r="CY750" s="29"/>
      <c r="CZ750" s="29"/>
      <c r="DA750" s="29"/>
      <c r="DB750" s="29"/>
      <c r="DC750" s="29"/>
      <c r="DD750" s="29"/>
      <c r="DE750" s="29"/>
      <c r="DF750" s="29"/>
      <c r="DG750" s="29"/>
      <c r="DH750" s="29"/>
      <c r="DI750" s="29"/>
      <c r="DJ750" s="29"/>
      <c r="DK750" s="29"/>
      <c r="DL750" s="29"/>
      <c r="DM750" s="29"/>
      <c r="DN750" s="29"/>
      <c r="DO750" s="29"/>
      <c r="DP750" s="29"/>
      <c r="DQ750" s="29"/>
      <c r="DR750" s="29"/>
      <c r="DS750" s="29"/>
      <c r="DT750" s="29"/>
      <c r="DU750" s="29"/>
      <c r="DV750" s="29"/>
      <c r="DW750" s="29"/>
      <c r="DX750" s="29"/>
      <c r="DY750" s="29"/>
      <c r="DZ750" s="29"/>
      <c r="EA750" s="29"/>
      <c r="EB750" s="29"/>
      <c r="EC750" s="29"/>
      <c r="ED750" s="29"/>
      <c r="EE750" s="29"/>
      <c r="EF750" s="29"/>
      <c r="EG750" s="29"/>
      <c r="EH750" s="29"/>
      <c r="EI750" s="29"/>
      <c r="EJ750" s="29"/>
      <c r="EK750" s="29"/>
      <c r="EL750" s="29"/>
      <c r="EM750" s="29"/>
      <c r="EN750" s="29"/>
      <c r="EO750" s="29"/>
      <c r="EP750" s="29"/>
      <c r="EQ750" s="29"/>
      <c r="ER750" s="29"/>
      <c r="ES750" s="29"/>
      <c r="ET750" s="29"/>
      <c r="EU750" s="29"/>
      <c r="EV750" s="29"/>
      <c r="EW750" s="29"/>
      <c r="EX750" s="29"/>
      <c r="EY750" s="29"/>
      <c r="EZ750" s="29"/>
      <c r="FA750" s="29"/>
      <c r="FB750" s="29"/>
      <c r="FC750" s="29"/>
      <c r="FD750" s="29"/>
      <c r="FE750" s="29"/>
      <c r="FF750" s="29"/>
      <c r="FG750" s="29"/>
      <c r="FH750" s="29"/>
      <c r="FI750" s="29"/>
      <c r="FJ750" s="29"/>
      <c r="FK750" s="29"/>
      <c r="FL750" s="29"/>
      <c r="FM750" s="29"/>
      <c r="FN750" s="29"/>
      <c r="FO750" s="29"/>
      <c r="FP750" s="29"/>
      <c r="FQ750" s="29"/>
      <c r="FR750" s="29"/>
      <c r="FS750" s="29"/>
      <c r="FT750" s="29"/>
      <c r="FU750" s="29"/>
      <c r="FV750" s="29"/>
      <c r="FW750" s="29"/>
      <c r="FX750" s="29"/>
      <c r="FY750" s="29"/>
      <c r="FZ750" s="29"/>
      <c r="GA750" s="29"/>
      <c r="GB750" s="29"/>
      <c r="GC750" s="29"/>
      <c r="GD750" s="29"/>
      <c r="GE750" s="29"/>
      <c r="GF750" s="29"/>
      <c r="GG750" s="29"/>
      <c r="GH750" s="29"/>
      <c r="GI750" s="29"/>
      <c r="GJ750" s="29"/>
      <c r="GK750" s="29"/>
      <c r="GL750" s="29"/>
      <c r="GM750" s="29"/>
      <c r="GN750" s="29"/>
      <c r="GO750" s="29"/>
      <c r="GP750" s="29"/>
      <c r="GQ750" s="29"/>
      <c r="GR750" s="29"/>
      <c r="GS750" s="29"/>
      <c r="GT750" s="29"/>
      <c r="GU750" s="29"/>
      <c r="GV750" s="29"/>
      <c r="GW750" s="29"/>
      <c r="GX750" s="29"/>
      <c r="GY750" s="29"/>
      <c r="GZ750" s="29"/>
      <c r="HA750" s="29"/>
      <c r="HB750" s="29"/>
      <c r="HC750" s="29"/>
      <c r="HD750" s="29"/>
      <c r="HE750" s="29"/>
      <c r="HF750" s="29"/>
      <c r="HG750" s="29"/>
      <c r="HH750" s="29"/>
      <c r="HI750" s="29"/>
      <c r="HJ750" s="29"/>
      <c r="HK750" s="29"/>
      <c r="HL750" s="29"/>
      <c r="HM750" s="29"/>
      <c r="HN750" s="29"/>
      <c r="HO750" s="29"/>
      <c r="HP750" s="29"/>
      <c r="HQ750" s="29"/>
      <c r="HR750" s="29"/>
      <c r="HS750" s="29"/>
      <c r="HT750" s="29"/>
      <c r="HU750" s="29"/>
      <c r="HV750" s="29"/>
      <c r="HW750" s="29"/>
      <c r="HX750" s="29"/>
      <c r="HY750" s="29"/>
      <c r="HZ750" s="29"/>
      <c r="IA750" s="29"/>
      <c r="IB750" s="29"/>
      <c r="IC750" s="29"/>
      <c r="ID750" s="29"/>
      <c r="IE750" s="29"/>
      <c r="IF750" s="29"/>
      <c r="IG750" s="29"/>
      <c r="IH750" s="29"/>
      <c r="II750" s="29"/>
      <c r="IJ750" s="29"/>
      <c r="IK750" s="29"/>
      <c r="IL750" s="29"/>
      <c r="IM750" s="29"/>
      <c r="IN750" s="29"/>
      <c r="IO750" s="29"/>
      <c r="IP750" s="29"/>
      <c r="IQ750" s="29"/>
    </row>
    <row r="751" spans="1:251" s="42" customFormat="1" ht="18.75" customHeight="1">
      <c r="A751" s="34"/>
      <c r="B751" s="50"/>
      <c r="C751" s="129" t="s">
        <v>353</v>
      </c>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8"/>
      <c r="AA751" s="132">
        <v>885688</v>
      </c>
      <c r="AB751" s="133"/>
      <c r="AC751" s="133"/>
      <c r="AD751" s="133"/>
      <c r="AE751" s="133"/>
      <c r="AF751" s="133"/>
      <c r="AG751" s="133"/>
      <c r="AH751" s="133"/>
      <c r="AI751" s="134"/>
      <c r="AJ751" s="132">
        <v>775253</v>
      </c>
      <c r="AK751" s="133"/>
      <c r="AL751" s="133"/>
      <c r="AM751" s="133"/>
      <c r="AN751" s="133"/>
      <c r="AO751" s="133"/>
      <c r="AP751" s="133"/>
      <c r="AQ751" s="133"/>
      <c r="AR751" s="134"/>
      <c r="AS751" s="135"/>
      <c r="AT751" s="136"/>
      <c r="AU751" s="136"/>
      <c r="AV751" s="136"/>
      <c r="AW751" s="136"/>
      <c r="AX751" s="137"/>
      <c r="AY751" s="29"/>
      <c r="AZ751" s="29"/>
      <c r="BA751" s="29"/>
      <c r="BB751" s="29"/>
      <c r="BC751" s="29"/>
      <c r="BD751" s="29"/>
      <c r="BE751" s="29"/>
      <c r="BF751" s="29"/>
      <c r="BG751" s="29"/>
      <c r="BH751" s="29"/>
      <c r="BI751" s="29"/>
      <c r="BJ751" s="29"/>
      <c r="BK751" s="29"/>
      <c r="BL751" s="29"/>
      <c r="BM751" s="29"/>
      <c r="BN751" s="29"/>
      <c r="BO751" s="29"/>
      <c r="BP751" s="29"/>
      <c r="BQ751" s="29"/>
      <c r="BR751" s="29"/>
      <c r="BS751" s="29"/>
      <c r="BT751" s="29"/>
      <c r="BU751" s="29"/>
      <c r="BV751" s="29"/>
      <c r="BW751" s="29"/>
      <c r="BX751" s="29"/>
      <c r="BY751" s="29"/>
      <c r="BZ751" s="29"/>
      <c r="CA751" s="29"/>
      <c r="CB751" s="29"/>
      <c r="CC751" s="29"/>
      <c r="CD751" s="29"/>
      <c r="CE751" s="29"/>
      <c r="CF751" s="29"/>
      <c r="CG751" s="29"/>
      <c r="CH751" s="29"/>
      <c r="CI751" s="29"/>
      <c r="CJ751" s="29"/>
      <c r="CK751" s="29"/>
      <c r="CL751" s="29"/>
      <c r="CM751" s="29"/>
      <c r="CN751" s="29"/>
      <c r="CO751" s="29"/>
      <c r="CP751" s="29"/>
      <c r="CQ751" s="29"/>
      <c r="CR751" s="29"/>
      <c r="CS751" s="29"/>
      <c r="CT751" s="29"/>
      <c r="CU751" s="29"/>
      <c r="CV751" s="29"/>
      <c r="CW751" s="29"/>
      <c r="CX751" s="29"/>
      <c r="CY751" s="29"/>
      <c r="CZ751" s="29"/>
      <c r="DA751" s="29"/>
      <c r="DB751" s="29"/>
      <c r="DC751" s="29"/>
      <c r="DD751" s="29"/>
      <c r="DE751" s="29"/>
      <c r="DF751" s="29"/>
      <c r="DG751" s="29"/>
      <c r="DH751" s="29"/>
      <c r="DI751" s="29"/>
      <c r="DJ751" s="29"/>
      <c r="DK751" s="29"/>
      <c r="DL751" s="29"/>
      <c r="DM751" s="29"/>
      <c r="DN751" s="29"/>
      <c r="DO751" s="29"/>
      <c r="DP751" s="29"/>
      <c r="DQ751" s="29"/>
      <c r="DR751" s="29"/>
      <c r="DS751" s="29"/>
      <c r="DT751" s="29"/>
      <c r="DU751" s="29"/>
      <c r="DV751" s="29"/>
      <c r="DW751" s="29"/>
      <c r="DX751" s="29"/>
      <c r="DY751" s="29"/>
      <c r="DZ751" s="29"/>
      <c r="EA751" s="29"/>
      <c r="EB751" s="29"/>
      <c r="EC751" s="29"/>
      <c r="ED751" s="29"/>
      <c r="EE751" s="29"/>
      <c r="EF751" s="29"/>
      <c r="EG751" s="29"/>
      <c r="EH751" s="29"/>
      <c r="EI751" s="29"/>
      <c r="EJ751" s="29"/>
      <c r="EK751" s="29"/>
      <c r="EL751" s="29"/>
      <c r="EM751" s="29"/>
      <c r="EN751" s="29"/>
      <c r="EO751" s="29"/>
      <c r="EP751" s="29"/>
      <c r="EQ751" s="29"/>
      <c r="ER751" s="29"/>
      <c r="ES751" s="29"/>
      <c r="ET751" s="29"/>
      <c r="EU751" s="29"/>
      <c r="EV751" s="29"/>
      <c r="EW751" s="29"/>
      <c r="EX751" s="29"/>
      <c r="EY751" s="29"/>
      <c r="EZ751" s="29"/>
      <c r="FA751" s="29"/>
      <c r="FB751" s="29"/>
      <c r="FC751" s="29"/>
      <c r="FD751" s="29"/>
      <c r="FE751" s="29"/>
      <c r="FF751" s="29"/>
      <c r="FG751" s="29"/>
      <c r="FH751" s="29"/>
      <c r="FI751" s="29"/>
      <c r="FJ751" s="29"/>
      <c r="FK751" s="29"/>
      <c r="FL751" s="29"/>
      <c r="FM751" s="29"/>
      <c r="FN751" s="29"/>
      <c r="FO751" s="29"/>
      <c r="FP751" s="29"/>
      <c r="FQ751" s="29"/>
      <c r="FR751" s="29"/>
      <c r="FS751" s="29"/>
      <c r="FT751" s="29"/>
      <c r="FU751" s="29"/>
      <c r="FV751" s="29"/>
      <c r="FW751" s="29"/>
      <c r="FX751" s="29"/>
      <c r="FY751" s="29"/>
      <c r="FZ751" s="29"/>
      <c r="GA751" s="29"/>
      <c r="GB751" s="29"/>
      <c r="GC751" s="29"/>
      <c r="GD751" s="29"/>
      <c r="GE751" s="29"/>
      <c r="GF751" s="29"/>
      <c r="GG751" s="29"/>
      <c r="GH751" s="29"/>
      <c r="GI751" s="29"/>
      <c r="GJ751" s="29"/>
      <c r="GK751" s="29"/>
      <c r="GL751" s="29"/>
      <c r="GM751" s="29"/>
      <c r="GN751" s="29"/>
      <c r="GO751" s="29"/>
      <c r="GP751" s="29"/>
      <c r="GQ751" s="29"/>
      <c r="GR751" s="29"/>
      <c r="GS751" s="29"/>
      <c r="GT751" s="29"/>
      <c r="GU751" s="29"/>
      <c r="GV751" s="29"/>
      <c r="GW751" s="29"/>
      <c r="GX751" s="29"/>
      <c r="GY751" s="29"/>
      <c r="GZ751" s="29"/>
      <c r="HA751" s="29"/>
      <c r="HB751" s="29"/>
      <c r="HC751" s="29"/>
      <c r="HD751" s="29"/>
      <c r="HE751" s="29"/>
      <c r="HF751" s="29"/>
      <c r="HG751" s="29"/>
      <c r="HH751" s="29"/>
      <c r="HI751" s="29"/>
      <c r="HJ751" s="29"/>
      <c r="HK751" s="29"/>
      <c r="HL751" s="29"/>
      <c r="HM751" s="29"/>
      <c r="HN751" s="29"/>
      <c r="HO751" s="29"/>
      <c r="HP751" s="29"/>
      <c r="HQ751" s="29"/>
      <c r="HR751" s="29"/>
      <c r="HS751" s="29"/>
      <c r="HT751" s="29"/>
      <c r="HU751" s="29"/>
      <c r="HV751" s="29"/>
      <c r="HW751" s="29"/>
      <c r="HX751" s="29"/>
      <c r="HY751" s="29"/>
      <c r="HZ751" s="29"/>
      <c r="IA751" s="29"/>
      <c r="IB751" s="29"/>
      <c r="IC751" s="29"/>
      <c r="ID751" s="29"/>
      <c r="IE751" s="29"/>
      <c r="IF751" s="29"/>
      <c r="IG751" s="29"/>
      <c r="IH751" s="29"/>
      <c r="II751" s="29"/>
      <c r="IJ751" s="29"/>
      <c r="IK751" s="29"/>
      <c r="IL751" s="29"/>
      <c r="IM751" s="29"/>
      <c r="IN751" s="29"/>
      <c r="IO751" s="29"/>
      <c r="IP751" s="29"/>
      <c r="IQ751" s="29"/>
    </row>
    <row r="752" spans="1:251" s="42" customFormat="1" ht="18.75" customHeight="1">
      <c r="A752" s="34"/>
      <c r="B752" s="50"/>
      <c r="C752" s="129" t="s">
        <v>354</v>
      </c>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8"/>
      <c r="AA752" s="132">
        <v>317369</v>
      </c>
      <c r="AB752" s="133"/>
      <c r="AC752" s="133"/>
      <c r="AD752" s="133"/>
      <c r="AE752" s="133"/>
      <c r="AF752" s="133"/>
      <c r="AG752" s="133"/>
      <c r="AH752" s="133"/>
      <c r="AI752" s="134"/>
      <c r="AJ752" s="132">
        <v>833883</v>
      </c>
      <c r="AK752" s="133"/>
      <c r="AL752" s="133"/>
      <c r="AM752" s="133"/>
      <c r="AN752" s="133"/>
      <c r="AO752" s="133"/>
      <c r="AP752" s="133"/>
      <c r="AQ752" s="133"/>
      <c r="AR752" s="134"/>
      <c r="AS752" s="135"/>
      <c r="AT752" s="136"/>
      <c r="AU752" s="136"/>
      <c r="AV752" s="136"/>
      <c r="AW752" s="136"/>
      <c r="AX752" s="137"/>
      <c r="AY752" s="29"/>
      <c r="AZ752" s="29"/>
      <c r="BA752" s="29"/>
      <c r="BB752" s="29"/>
      <c r="BC752" s="29"/>
      <c r="BD752" s="29"/>
      <c r="BE752" s="29"/>
      <c r="BF752" s="29"/>
      <c r="BG752" s="29"/>
      <c r="BH752" s="29"/>
      <c r="BI752" s="29"/>
      <c r="BJ752" s="29"/>
      <c r="BK752" s="29"/>
      <c r="BL752" s="29"/>
      <c r="BM752" s="29"/>
      <c r="BN752" s="29"/>
      <c r="BO752" s="29"/>
      <c r="BP752" s="29"/>
      <c r="BQ752" s="29"/>
      <c r="BR752" s="29"/>
      <c r="BS752" s="29"/>
      <c r="BT752" s="29"/>
      <c r="BU752" s="29"/>
      <c r="BV752" s="29"/>
      <c r="BW752" s="29"/>
      <c r="BX752" s="29"/>
      <c r="BY752" s="29"/>
      <c r="BZ752" s="29"/>
      <c r="CA752" s="29"/>
      <c r="CB752" s="29"/>
      <c r="CC752" s="29"/>
      <c r="CD752" s="29"/>
      <c r="CE752" s="29"/>
      <c r="CF752" s="29"/>
      <c r="CG752" s="29"/>
      <c r="CH752" s="29"/>
      <c r="CI752" s="29"/>
      <c r="CJ752" s="29"/>
      <c r="CK752" s="29"/>
      <c r="CL752" s="29"/>
      <c r="CM752" s="29"/>
      <c r="CN752" s="29"/>
      <c r="CO752" s="29"/>
      <c r="CP752" s="29"/>
      <c r="CQ752" s="29"/>
      <c r="CR752" s="29"/>
      <c r="CS752" s="29"/>
      <c r="CT752" s="29"/>
      <c r="CU752" s="29"/>
      <c r="CV752" s="29"/>
      <c r="CW752" s="29"/>
      <c r="CX752" s="29"/>
      <c r="CY752" s="29"/>
      <c r="CZ752" s="29"/>
      <c r="DA752" s="29"/>
      <c r="DB752" s="29"/>
      <c r="DC752" s="29"/>
      <c r="DD752" s="29"/>
      <c r="DE752" s="29"/>
      <c r="DF752" s="29"/>
      <c r="DG752" s="29"/>
      <c r="DH752" s="29"/>
      <c r="DI752" s="29"/>
      <c r="DJ752" s="29"/>
      <c r="DK752" s="29"/>
      <c r="DL752" s="29"/>
      <c r="DM752" s="29"/>
      <c r="DN752" s="29"/>
      <c r="DO752" s="29"/>
      <c r="DP752" s="29"/>
      <c r="DQ752" s="29"/>
      <c r="DR752" s="29"/>
      <c r="DS752" s="29"/>
      <c r="DT752" s="29"/>
      <c r="DU752" s="29"/>
      <c r="DV752" s="29"/>
      <c r="DW752" s="29"/>
      <c r="DX752" s="29"/>
      <c r="DY752" s="29"/>
      <c r="DZ752" s="29"/>
      <c r="EA752" s="29"/>
      <c r="EB752" s="29"/>
      <c r="EC752" s="29"/>
      <c r="ED752" s="29"/>
      <c r="EE752" s="29"/>
      <c r="EF752" s="29"/>
      <c r="EG752" s="29"/>
      <c r="EH752" s="29"/>
      <c r="EI752" s="29"/>
      <c r="EJ752" s="29"/>
      <c r="EK752" s="29"/>
      <c r="EL752" s="29"/>
      <c r="EM752" s="29"/>
      <c r="EN752" s="29"/>
      <c r="EO752" s="29"/>
      <c r="EP752" s="29"/>
      <c r="EQ752" s="29"/>
      <c r="ER752" s="29"/>
      <c r="ES752" s="29"/>
      <c r="ET752" s="29"/>
      <c r="EU752" s="29"/>
      <c r="EV752" s="29"/>
      <c r="EW752" s="29"/>
      <c r="EX752" s="29"/>
      <c r="EY752" s="29"/>
      <c r="EZ752" s="29"/>
      <c r="FA752" s="29"/>
      <c r="FB752" s="29"/>
      <c r="FC752" s="29"/>
      <c r="FD752" s="29"/>
      <c r="FE752" s="29"/>
      <c r="FF752" s="29"/>
      <c r="FG752" s="29"/>
      <c r="FH752" s="29"/>
      <c r="FI752" s="29"/>
      <c r="FJ752" s="29"/>
      <c r="FK752" s="29"/>
      <c r="FL752" s="29"/>
      <c r="FM752" s="29"/>
      <c r="FN752" s="29"/>
      <c r="FO752" s="29"/>
      <c r="FP752" s="29"/>
      <c r="FQ752" s="29"/>
      <c r="FR752" s="29"/>
      <c r="FS752" s="29"/>
      <c r="FT752" s="29"/>
      <c r="FU752" s="29"/>
      <c r="FV752" s="29"/>
      <c r="FW752" s="29"/>
      <c r="FX752" s="29"/>
      <c r="FY752" s="29"/>
      <c r="FZ752" s="29"/>
      <c r="GA752" s="29"/>
      <c r="GB752" s="29"/>
      <c r="GC752" s="29"/>
      <c r="GD752" s="29"/>
      <c r="GE752" s="29"/>
      <c r="GF752" s="29"/>
      <c r="GG752" s="29"/>
      <c r="GH752" s="29"/>
      <c r="GI752" s="29"/>
      <c r="GJ752" s="29"/>
      <c r="GK752" s="29"/>
      <c r="GL752" s="29"/>
      <c r="GM752" s="29"/>
      <c r="GN752" s="29"/>
      <c r="GO752" s="29"/>
      <c r="GP752" s="29"/>
      <c r="GQ752" s="29"/>
      <c r="GR752" s="29"/>
      <c r="GS752" s="29"/>
      <c r="GT752" s="29"/>
      <c r="GU752" s="29"/>
      <c r="GV752" s="29"/>
      <c r="GW752" s="29"/>
      <c r="GX752" s="29"/>
      <c r="GY752" s="29"/>
      <c r="GZ752" s="29"/>
      <c r="HA752" s="29"/>
      <c r="HB752" s="29"/>
      <c r="HC752" s="29"/>
      <c r="HD752" s="29"/>
      <c r="HE752" s="29"/>
      <c r="HF752" s="29"/>
      <c r="HG752" s="29"/>
      <c r="HH752" s="29"/>
      <c r="HI752" s="29"/>
      <c r="HJ752" s="29"/>
      <c r="HK752" s="29"/>
      <c r="HL752" s="29"/>
      <c r="HM752" s="29"/>
      <c r="HN752" s="29"/>
      <c r="HO752" s="29"/>
      <c r="HP752" s="29"/>
      <c r="HQ752" s="29"/>
      <c r="HR752" s="29"/>
      <c r="HS752" s="29"/>
      <c r="HT752" s="29"/>
      <c r="HU752" s="29"/>
      <c r="HV752" s="29"/>
      <c r="HW752" s="29"/>
      <c r="HX752" s="29"/>
      <c r="HY752" s="29"/>
      <c r="HZ752" s="29"/>
      <c r="IA752" s="29"/>
      <c r="IB752" s="29"/>
      <c r="IC752" s="29"/>
      <c r="ID752" s="29"/>
      <c r="IE752" s="29"/>
      <c r="IF752" s="29"/>
      <c r="IG752" s="29"/>
      <c r="IH752" s="29"/>
      <c r="II752" s="29"/>
      <c r="IJ752" s="29"/>
      <c r="IK752" s="29"/>
      <c r="IL752" s="29"/>
      <c r="IM752" s="29"/>
      <c r="IN752" s="29"/>
      <c r="IO752" s="29"/>
      <c r="IP752" s="29"/>
      <c r="IQ752" s="29"/>
    </row>
    <row r="753" spans="1:251" s="42" customFormat="1" ht="18.75" customHeight="1">
      <c r="A753" s="34"/>
      <c r="B753" s="50"/>
      <c r="C753" s="129" t="s">
        <v>355</v>
      </c>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8"/>
      <c r="AA753" s="132">
        <v>244629</v>
      </c>
      <c r="AB753" s="133"/>
      <c r="AC753" s="133"/>
      <c r="AD753" s="133"/>
      <c r="AE753" s="133"/>
      <c r="AF753" s="133"/>
      <c r="AG753" s="133"/>
      <c r="AH753" s="133"/>
      <c r="AI753" s="134"/>
      <c r="AJ753" s="132">
        <v>260895</v>
      </c>
      <c r="AK753" s="133"/>
      <c r="AL753" s="133"/>
      <c r="AM753" s="133"/>
      <c r="AN753" s="133"/>
      <c r="AO753" s="133"/>
      <c r="AP753" s="133"/>
      <c r="AQ753" s="133"/>
      <c r="AR753" s="134"/>
      <c r="AS753" s="135"/>
      <c r="AT753" s="136"/>
      <c r="AU753" s="136"/>
      <c r="AV753" s="136"/>
      <c r="AW753" s="136"/>
      <c r="AX753" s="137"/>
      <c r="AY753" s="29"/>
      <c r="AZ753" s="29"/>
      <c r="BA753" s="29"/>
      <c r="BB753" s="29"/>
      <c r="BC753" s="29"/>
      <c r="BD753" s="29"/>
      <c r="BE753" s="29"/>
      <c r="BF753" s="29"/>
      <c r="BG753" s="29"/>
      <c r="BH753" s="29"/>
      <c r="BI753" s="29"/>
      <c r="BJ753" s="29"/>
      <c r="BK753" s="29"/>
      <c r="BL753" s="29"/>
      <c r="BM753" s="29"/>
      <c r="BN753" s="29"/>
      <c r="BO753" s="29"/>
      <c r="BP753" s="29"/>
      <c r="BQ753" s="29"/>
      <c r="BR753" s="29"/>
      <c r="BS753" s="29"/>
      <c r="BT753" s="29"/>
      <c r="BU753" s="29"/>
      <c r="BV753" s="29"/>
      <c r="BW753" s="29"/>
      <c r="BX753" s="29"/>
      <c r="BY753" s="29"/>
      <c r="BZ753" s="29"/>
      <c r="CA753" s="29"/>
      <c r="CB753" s="29"/>
      <c r="CC753" s="29"/>
      <c r="CD753" s="29"/>
      <c r="CE753" s="29"/>
      <c r="CF753" s="29"/>
      <c r="CG753" s="29"/>
      <c r="CH753" s="29"/>
      <c r="CI753" s="29"/>
      <c r="CJ753" s="29"/>
      <c r="CK753" s="29"/>
      <c r="CL753" s="29"/>
      <c r="CM753" s="29"/>
      <c r="CN753" s="29"/>
      <c r="CO753" s="29"/>
      <c r="CP753" s="29"/>
      <c r="CQ753" s="29"/>
      <c r="CR753" s="29"/>
      <c r="CS753" s="29"/>
      <c r="CT753" s="29"/>
      <c r="CU753" s="29"/>
      <c r="CV753" s="29"/>
      <c r="CW753" s="29"/>
      <c r="CX753" s="29"/>
      <c r="CY753" s="29"/>
      <c r="CZ753" s="29"/>
      <c r="DA753" s="29"/>
      <c r="DB753" s="29"/>
      <c r="DC753" s="29"/>
      <c r="DD753" s="29"/>
      <c r="DE753" s="29"/>
      <c r="DF753" s="29"/>
      <c r="DG753" s="29"/>
      <c r="DH753" s="29"/>
      <c r="DI753" s="29"/>
      <c r="DJ753" s="29"/>
      <c r="DK753" s="29"/>
      <c r="DL753" s="29"/>
      <c r="DM753" s="29"/>
      <c r="DN753" s="29"/>
      <c r="DO753" s="29"/>
      <c r="DP753" s="29"/>
      <c r="DQ753" s="29"/>
      <c r="DR753" s="29"/>
      <c r="DS753" s="29"/>
      <c r="DT753" s="29"/>
      <c r="DU753" s="29"/>
      <c r="DV753" s="29"/>
      <c r="DW753" s="29"/>
      <c r="DX753" s="29"/>
      <c r="DY753" s="29"/>
      <c r="DZ753" s="29"/>
      <c r="EA753" s="29"/>
      <c r="EB753" s="29"/>
      <c r="EC753" s="29"/>
      <c r="ED753" s="29"/>
      <c r="EE753" s="29"/>
      <c r="EF753" s="29"/>
      <c r="EG753" s="29"/>
      <c r="EH753" s="29"/>
      <c r="EI753" s="29"/>
      <c r="EJ753" s="29"/>
      <c r="EK753" s="29"/>
      <c r="EL753" s="29"/>
      <c r="EM753" s="29"/>
      <c r="EN753" s="29"/>
      <c r="EO753" s="29"/>
      <c r="EP753" s="29"/>
      <c r="EQ753" s="29"/>
      <c r="ER753" s="29"/>
      <c r="ES753" s="29"/>
      <c r="ET753" s="29"/>
      <c r="EU753" s="29"/>
      <c r="EV753" s="29"/>
      <c r="EW753" s="29"/>
      <c r="EX753" s="29"/>
      <c r="EY753" s="29"/>
      <c r="EZ753" s="29"/>
      <c r="FA753" s="29"/>
      <c r="FB753" s="29"/>
      <c r="FC753" s="29"/>
      <c r="FD753" s="29"/>
      <c r="FE753" s="29"/>
      <c r="FF753" s="29"/>
      <c r="FG753" s="29"/>
      <c r="FH753" s="29"/>
      <c r="FI753" s="29"/>
      <c r="FJ753" s="29"/>
      <c r="FK753" s="29"/>
      <c r="FL753" s="29"/>
      <c r="FM753" s="29"/>
      <c r="FN753" s="29"/>
      <c r="FO753" s="29"/>
      <c r="FP753" s="29"/>
      <c r="FQ753" s="29"/>
      <c r="FR753" s="29"/>
      <c r="FS753" s="29"/>
      <c r="FT753" s="29"/>
      <c r="FU753" s="29"/>
      <c r="FV753" s="29"/>
      <c r="FW753" s="29"/>
      <c r="FX753" s="29"/>
      <c r="FY753" s="29"/>
      <c r="FZ753" s="29"/>
      <c r="GA753" s="29"/>
      <c r="GB753" s="29"/>
      <c r="GC753" s="29"/>
      <c r="GD753" s="29"/>
      <c r="GE753" s="29"/>
      <c r="GF753" s="29"/>
      <c r="GG753" s="29"/>
      <c r="GH753" s="29"/>
      <c r="GI753" s="29"/>
      <c r="GJ753" s="29"/>
      <c r="GK753" s="29"/>
      <c r="GL753" s="29"/>
      <c r="GM753" s="29"/>
      <c r="GN753" s="29"/>
      <c r="GO753" s="29"/>
      <c r="GP753" s="29"/>
      <c r="GQ753" s="29"/>
      <c r="GR753" s="29"/>
      <c r="GS753" s="29"/>
      <c r="GT753" s="29"/>
      <c r="GU753" s="29"/>
      <c r="GV753" s="29"/>
      <c r="GW753" s="29"/>
      <c r="GX753" s="29"/>
      <c r="GY753" s="29"/>
      <c r="GZ753" s="29"/>
      <c r="HA753" s="29"/>
      <c r="HB753" s="29"/>
      <c r="HC753" s="29"/>
      <c r="HD753" s="29"/>
      <c r="HE753" s="29"/>
      <c r="HF753" s="29"/>
      <c r="HG753" s="29"/>
      <c r="HH753" s="29"/>
      <c r="HI753" s="29"/>
      <c r="HJ753" s="29"/>
      <c r="HK753" s="29"/>
      <c r="HL753" s="29"/>
      <c r="HM753" s="29"/>
      <c r="HN753" s="29"/>
      <c r="HO753" s="29"/>
      <c r="HP753" s="29"/>
      <c r="HQ753" s="29"/>
      <c r="HR753" s="29"/>
      <c r="HS753" s="29"/>
      <c r="HT753" s="29"/>
      <c r="HU753" s="29"/>
      <c r="HV753" s="29"/>
      <c r="HW753" s="29"/>
      <c r="HX753" s="29"/>
      <c r="HY753" s="29"/>
      <c r="HZ753" s="29"/>
      <c r="IA753" s="29"/>
      <c r="IB753" s="29"/>
      <c r="IC753" s="29"/>
      <c r="ID753" s="29"/>
      <c r="IE753" s="29"/>
      <c r="IF753" s="29"/>
      <c r="IG753" s="29"/>
      <c r="IH753" s="29"/>
      <c r="II753" s="29"/>
      <c r="IJ753" s="29"/>
      <c r="IK753" s="29"/>
      <c r="IL753" s="29"/>
      <c r="IM753" s="29"/>
      <c r="IN753" s="29"/>
      <c r="IO753" s="29"/>
      <c r="IP753" s="29"/>
      <c r="IQ753" s="29"/>
    </row>
    <row r="754" spans="1:251" s="42" customFormat="1" ht="18.75" customHeight="1">
      <c r="A754" s="34"/>
      <c r="B754" s="50"/>
      <c r="C754" s="129" t="s">
        <v>356</v>
      </c>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8"/>
      <c r="AA754" s="132">
        <v>234247</v>
      </c>
      <c r="AB754" s="133"/>
      <c r="AC754" s="133"/>
      <c r="AD754" s="133"/>
      <c r="AE754" s="133"/>
      <c r="AF754" s="133"/>
      <c r="AG754" s="133"/>
      <c r="AH754" s="133"/>
      <c r="AI754" s="134"/>
      <c r="AJ754" s="132">
        <v>359099</v>
      </c>
      <c r="AK754" s="133"/>
      <c r="AL754" s="133"/>
      <c r="AM754" s="133"/>
      <c r="AN754" s="133"/>
      <c r="AO754" s="133"/>
      <c r="AP754" s="133"/>
      <c r="AQ754" s="133"/>
      <c r="AR754" s="134"/>
      <c r="AS754" s="135"/>
      <c r="AT754" s="136"/>
      <c r="AU754" s="136"/>
      <c r="AV754" s="136"/>
      <c r="AW754" s="136"/>
      <c r="AX754" s="137"/>
      <c r="AY754" s="29"/>
      <c r="AZ754" s="29"/>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29"/>
      <c r="CA754" s="29"/>
      <c r="CB754" s="29"/>
      <c r="CC754" s="29"/>
      <c r="CD754" s="29"/>
      <c r="CE754" s="29"/>
      <c r="CF754" s="29"/>
      <c r="CG754" s="29"/>
      <c r="CH754" s="29"/>
      <c r="CI754" s="29"/>
      <c r="CJ754" s="29"/>
      <c r="CK754" s="29"/>
      <c r="CL754" s="29"/>
      <c r="CM754" s="29"/>
      <c r="CN754" s="29"/>
      <c r="CO754" s="29"/>
      <c r="CP754" s="29"/>
      <c r="CQ754" s="29"/>
      <c r="CR754" s="29"/>
      <c r="CS754" s="29"/>
      <c r="CT754" s="29"/>
      <c r="CU754" s="29"/>
      <c r="CV754" s="29"/>
      <c r="CW754" s="29"/>
      <c r="CX754" s="29"/>
      <c r="CY754" s="29"/>
      <c r="CZ754" s="29"/>
      <c r="DA754" s="29"/>
      <c r="DB754" s="29"/>
      <c r="DC754" s="29"/>
      <c r="DD754" s="29"/>
      <c r="DE754" s="29"/>
      <c r="DF754" s="29"/>
      <c r="DG754" s="29"/>
      <c r="DH754" s="29"/>
      <c r="DI754" s="29"/>
      <c r="DJ754" s="29"/>
      <c r="DK754" s="29"/>
      <c r="DL754" s="29"/>
      <c r="DM754" s="29"/>
      <c r="DN754" s="29"/>
      <c r="DO754" s="29"/>
      <c r="DP754" s="29"/>
      <c r="DQ754" s="29"/>
      <c r="DR754" s="29"/>
      <c r="DS754" s="29"/>
      <c r="DT754" s="29"/>
      <c r="DU754" s="29"/>
      <c r="DV754" s="29"/>
      <c r="DW754" s="29"/>
      <c r="DX754" s="29"/>
      <c r="DY754" s="29"/>
      <c r="DZ754" s="29"/>
      <c r="EA754" s="29"/>
      <c r="EB754" s="29"/>
      <c r="EC754" s="29"/>
      <c r="ED754" s="29"/>
      <c r="EE754" s="29"/>
      <c r="EF754" s="29"/>
      <c r="EG754" s="29"/>
      <c r="EH754" s="29"/>
      <c r="EI754" s="29"/>
      <c r="EJ754" s="29"/>
      <c r="EK754" s="29"/>
      <c r="EL754" s="29"/>
      <c r="EM754" s="29"/>
      <c r="EN754" s="29"/>
      <c r="EO754" s="29"/>
      <c r="EP754" s="29"/>
      <c r="EQ754" s="29"/>
      <c r="ER754" s="29"/>
      <c r="ES754" s="29"/>
      <c r="ET754" s="29"/>
      <c r="EU754" s="29"/>
      <c r="EV754" s="29"/>
      <c r="EW754" s="29"/>
      <c r="EX754" s="29"/>
      <c r="EY754" s="29"/>
      <c r="EZ754" s="29"/>
      <c r="FA754" s="29"/>
      <c r="FB754" s="29"/>
      <c r="FC754" s="29"/>
      <c r="FD754" s="29"/>
      <c r="FE754" s="29"/>
      <c r="FF754" s="29"/>
      <c r="FG754" s="29"/>
      <c r="FH754" s="29"/>
      <c r="FI754" s="29"/>
      <c r="FJ754" s="29"/>
      <c r="FK754" s="29"/>
      <c r="FL754" s="29"/>
      <c r="FM754" s="29"/>
      <c r="FN754" s="29"/>
      <c r="FO754" s="29"/>
      <c r="FP754" s="29"/>
      <c r="FQ754" s="29"/>
      <c r="FR754" s="29"/>
      <c r="FS754" s="29"/>
      <c r="FT754" s="29"/>
      <c r="FU754" s="29"/>
      <c r="FV754" s="29"/>
      <c r="FW754" s="29"/>
      <c r="FX754" s="29"/>
      <c r="FY754" s="29"/>
      <c r="FZ754" s="29"/>
      <c r="GA754" s="29"/>
      <c r="GB754" s="29"/>
      <c r="GC754" s="29"/>
      <c r="GD754" s="29"/>
      <c r="GE754" s="29"/>
      <c r="GF754" s="29"/>
      <c r="GG754" s="29"/>
      <c r="GH754" s="29"/>
      <c r="GI754" s="29"/>
      <c r="GJ754" s="29"/>
      <c r="GK754" s="29"/>
      <c r="GL754" s="29"/>
      <c r="GM754" s="29"/>
      <c r="GN754" s="29"/>
      <c r="GO754" s="29"/>
      <c r="GP754" s="29"/>
      <c r="GQ754" s="29"/>
      <c r="GR754" s="29"/>
      <c r="GS754" s="29"/>
      <c r="GT754" s="29"/>
      <c r="GU754" s="29"/>
      <c r="GV754" s="29"/>
      <c r="GW754" s="29"/>
      <c r="GX754" s="29"/>
      <c r="GY754" s="29"/>
      <c r="GZ754" s="29"/>
      <c r="HA754" s="29"/>
      <c r="HB754" s="29"/>
      <c r="HC754" s="29"/>
      <c r="HD754" s="29"/>
      <c r="HE754" s="29"/>
      <c r="HF754" s="29"/>
      <c r="HG754" s="29"/>
      <c r="HH754" s="29"/>
      <c r="HI754" s="29"/>
      <c r="HJ754" s="29"/>
      <c r="HK754" s="29"/>
      <c r="HL754" s="29"/>
      <c r="HM754" s="29"/>
      <c r="HN754" s="29"/>
      <c r="HO754" s="29"/>
      <c r="HP754" s="29"/>
      <c r="HQ754" s="29"/>
      <c r="HR754" s="29"/>
      <c r="HS754" s="29"/>
      <c r="HT754" s="29"/>
      <c r="HU754" s="29"/>
      <c r="HV754" s="29"/>
      <c r="HW754" s="29"/>
      <c r="HX754" s="29"/>
      <c r="HY754" s="29"/>
      <c r="HZ754" s="29"/>
      <c r="IA754" s="29"/>
      <c r="IB754" s="29"/>
      <c r="IC754" s="29"/>
      <c r="ID754" s="29"/>
      <c r="IE754" s="29"/>
      <c r="IF754" s="29"/>
      <c r="IG754" s="29"/>
      <c r="IH754" s="29"/>
      <c r="II754" s="29"/>
      <c r="IJ754" s="29"/>
      <c r="IK754" s="29"/>
      <c r="IL754" s="29"/>
      <c r="IM754" s="29"/>
      <c r="IN754" s="29"/>
      <c r="IO754" s="29"/>
      <c r="IP754" s="29"/>
      <c r="IQ754" s="29"/>
    </row>
    <row r="755" spans="1:251" s="42" customFormat="1" ht="18.75" customHeight="1">
      <c r="A755" s="34"/>
      <c r="B755" s="50"/>
      <c r="C755" s="129" t="s">
        <v>357</v>
      </c>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8"/>
      <c r="AA755" s="132">
        <v>54363</v>
      </c>
      <c r="AB755" s="133"/>
      <c r="AC755" s="133"/>
      <c r="AD755" s="133"/>
      <c r="AE755" s="133"/>
      <c r="AF755" s="133"/>
      <c r="AG755" s="133"/>
      <c r="AH755" s="133"/>
      <c r="AI755" s="134"/>
      <c r="AJ755" s="132">
        <v>55519</v>
      </c>
      <c r="AK755" s="133"/>
      <c r="AL755" s="133"/>
      <c r="AM755" s="133"/>
      <c r="AN755" s="133"/>
      <c r="AO755" s="133"/>
      <c r="AP755" s="133"/>
      <c r="AQ755" s="133"/>
      <c r="AR755" s="134"/>
      <c r="AS755" s="135"/>
      <c r="AT755" s="136"/>
      <c r="AU755" s="136"/>
      <c r="AV755" s="136"/>
      <c r="AW755" s="136"/>
      <c r="AX755" s="137"/>
      <c r="AY755" s="29"/>
      <c r="AZ755" s="29"/>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29"/>
      <c r="CA755" s="29"/>
      <c r="CB755" s="29"/>
      <c r="CC755" s="29"/>
      <c r="CD755" s="29"/>
      <c r="CE755" s="29"/>
      <c r="CF755" s="29"/>
      <c r="CG755" s="29"/>
      <c r="CH755" s="29"/>
      <c r="CI755" s="29"/>
      <c r="CJ755" s="29"/>
      <c r="CK755" s="29"/>
      <c r="CL755" s="29"/>
      <c r="CM755" s="29"/>
      <c r="CN755" s="29"/>
      <c r="CO755" s="29"/>
      <c r="CP755" s="29"/>
      <c r="CQ755" s="29"/>
      <c r="CR755" s="29"/>
      <c r="CS755" s="29"/>
      <c r="CT755" s="29"/>
      <c r="CU755" s="29"/>
      <c r="CV755" s="29"/>
      <c r="CW755" s="29"/>
      <c r="CX755" s="29"/>
      <c r="CY755" s="29"/>
      <c r="CZ755" s="29"/>
      <c r="DA755" s="29"/>
      <c r="DB755" s="29"/>
      <c r="DC755" s="29"/>
      <c r="DD755" s="29"/>
      <c r="DE755" s="29"/>
      <c r="DF755" s="29"/>
      <c r="DG755" s="29"/>
      <c r="DH755" s="29"/>
      <c r="DI755" s="29"/>
      <c r="DJ755" s="29"/>
      <c r="DK755" s="29"/>
      <c r="DL755" s="29"/>
      <c r="DM755" s="29"/>
      <c r="DN755" s="29"/>
      <c r="DO755" s="29"/>
      <c r="DP755" s="29"/>
      <c r="DQ755" s="29"/>
      <c r="DR755" s="29"/>
      <c r="DS755" s="29"/>
      <c r="DT755" s="29"/>
      <c r="DU755" s="29"/>
      <c r="DV755" s="29"/>
      <c r="DW755" s="29"/>
      <c r="DX755" s="29"/>
      <c r="DY755" s="29"/>
      <c r="DZ755" s="29"/>
      <c r="EA755" s="29"/>
      <c r="EB755" s="29"/>
      <c r="EC755" s="29"/>
      <c r="ED755" s="29"/>
      <c r="EE755" s="29"/>
      <c r="EF755" s="29"/>
      <c r="EG755" s="29"/>
      <c r="EH755" s="29"/>
      <c r="EI755" s="29"/>
      <c r="EJ755" s="29"/>
      <c r="EK755" s="29"/>
      <c r="EL755" s="29"/>
      <c r="EM755" s="29"/>
      <c r="EN755" s="29"/>
      <c r="EO755" s="29"/>
      <c r="EP755" s="29"/>
      <c r="EQ755" s="29"/>
      <c r="ER755" s="29"/>
      <c r="ES755" s="29"/>
      <c r="ET755" s="29"/>
      <c r="EU755" s="29"/>
      <c r="EV755" s="29"/>
      <c r="EW755" s="29"/>
      <c r="EX755" s="29"/>
      <c r="EY755" s="29"/>
      <c r="EZ755" s="29"/>
      <c r="FA755" s="29"/>
      <c r="FB755" s="29"/>
      <c r="FC755" s="29"/>
      <c r="FD755" s="29"/>
      <c r="FE755" s="29"/>
      <c r="FF755" s="29"/>
      <c r="FG755" s="29"/>
      <c r="FH755" s="29"/>
      <c r="FI755" s="29"/>
      <c r="FJ755" s="29"/>
      <c r="FK755" s="29"/>
      <c r="FL755" s="29"/>
      <c r="FM755" s="29"/>
      <c r="FN755" s="29"/>
      <c r="FO755" s="29"/>
      <c r="FP755" s="29"/>
      <c r="FQ755" s="29"/>
      <c r="FR755" s="29"/>
      <c r="FS755" s="29"/>
      <c r="FT755" s="29"/>
      <c r="FU755" s="29"/>
      <c r="FV755" s="29"/>
      <c r="FW755" s="29"/>
      <c r="FX755" s="29"/>
      <c r="FY755" s="29"/>
      <c r="FZ755" s="29"/>
      <c r="GA755" s="29"/>
      <c r="GB755" s="29"/>
      <c r="GC755" s="29"/>
      <c r="GD755" s="29"/>
      <c r="GE755" s="29"/>
      <c r="GF755" s="29"/>
      <c r="GG755" s="29"/>
      <c r="GH755" s="29"/>
      <c r="GI755" s="29"/>
      <c r="GJ755" s="29"/>
      <c r="GK755" s="29"/>
      <c r="GL755" s="29"/>
      <c r="GM755" s="29"/>
      <c r="GN755" s="29"/>
      <c r="GO755" s="29"/>
      <c r="GP755" s="29"/>
      <c r="GQ755" s="29"/>
      <c r="GR755" s="29"/>
      <c r="GS755" s="29"/>
      <c r="GT755" s="29"/>
      <c r="GU755" s="29"/>
      <c r="GV755" s="29"/>
      <c r="GW755" s="29"/>
      <c r="GX755" s="29"/>
      <c r="GY755" s="29"/>
      <c r="GZ755" s="29"/>
      <c r="HA755" s="29"/>
      <c r="HB755" s="29"/>
      <c r="HC755" s="29"/>
      <c r="HD755" s="29"/>
      <c r="HE755" s="29"/>
      <c r="HF755" s="29"/>
      <c r="HG755" s="29"/>
      <c r="HH755" s="29"/>
      <c r="HI755" s="29"/>
      <c r="HJ755" s="29"/>
      <c r="HK755" s="29"/>
      <c r="HL755" s="29"/>
      <c r="HM755" s="29"/>
      <c r="HN755" s="29"/>
      <c r="HO755" s="29"/>
      <c r="HP755" s="29"/>
      <c r="HQ755" s="29"/>
      <c r="HR755" s="29"/>
      <c r="HS755" s="29"/>
      <c r="HT755" s="29"/>
      <c r="HU755" s="29"/>
      <c r="HV755" s="29"/>
      <c r="HW755" s="29"/>
      <c r="HX755" s="29"/>
      <c r="HY755" s="29"/>
      <c r="HZ755" s="29"/>
      <c r="IA755" s="29"/>
      <c r="IB755" s="29"/>
      <c r="IC755" s="29"/>
      <c r="ID755" s="29"/>
      <c r="IE755" s="29"/>
      <c r="IF755" s="29"/>
      <c r="IG755" s="29"/>
      <c r="IH755" s="29"/>
      <c r="II755" s="29"/>
      <c r="IJ755" s="29"/>
      <c r="IK755" s="29"/>
      <c r="IL755" s="29"/>
      <c r="IM755" s="29"/>
      <c r="IN755" s="29"/>
      <c r="IO755" s="29"/>
      <c r="IP755" s="29"/>
      <c r="IQ755" s="29"/>
    </row>
    <row r="756" spans="1:251" s="42" customFormat="1" ht="18.75" customHeight="1">
      <c r="A756" s="34"/>
      <c r="B756" s="50"/>
      <c r="C756" s="129" t="s">
        <v>358</v>
      </c>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8"/>
      <c r="AA756" s="132">
        <v>28734</v>
      </c>
      <c r="AB756" s="133"/>
      <c r="AC756" s="133"/>
      <c r="AD756" s="133"/>
      <c r="AE756" s="133"/>
      <c r="AF756" s="133"/>
      <c r="AG756" s="133"/>
      <c r="AH756" s="133"/>
      <c r="AI756" s="134"/>
      <c r="AJ756" s="132">
        <v>34894</v>
      </c>
      <c r="AK756" s="133"/>
      <c r="AL756" s="133"/>
      <c r="AM756" s="133"/>
      <c r="AN756" s="133"/>
      <c r="AO756" s="133"/>
      <c r="AP756" s="133"/>
      <c r="AQ756" s="133"/>
      <c r="AR756" s="134"/>
      <c r="AS756" s="135"/>
      <c r="AT756" s="136"/>
      <c r="AU756" s="136"/>
      <c r="AV756" s="136"/>
      <c r="AW756" s="136"/>
      <c r="AX756" s="137"/>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c r="CA756" s="29"/>
      <c r="CB756" s="29"/>
      <c r="CC756" s="29"/>
      <c r="CD756" s="29"/>
      <c r="CE756" s="29"/>
      <c r="CF756" s="29"/>
      <c r="CG756" s="29"/>
      <c r="CH756" s="29"/>
      <c r="CI756" s="29"/>
      <c r="CJ756" s="29"/>
      <c r="CK756" s="29"/>
      <c r="CL756" s="29"/>
      <c r="CM756" s="29"/>
      <c r="CN756" s="29"/>
      <c r="CO756" s="29"/>
      <c r="CP756" s="29"/>
      <c r="CQ756" s="29"/>
      <c r="CR756" s="29"/>
      <c r="CS756" s="29"/>
      <c r="CT756" s="29"/>
      <c r="CU756" s="29"/>
      <c r="CV756" s="29"/>
      <c r="CW756" s="29"/>
      <c r="CX756" s="29"/>
      <c r="CY756" s="29"/>
      <c r="CZ756" s="29"/>
      <c r="DA756" s="29"/>
      <c r="DB756" s="29"/>
      <c r="DC756" s="29"/>
      <c r="DD756" s="29"/>
      <c r="DE756" s="29"/>
      <c r="DF756" s="29"/>
      <c r="DG756" s="29"/>
      <c r="DH756" s="29"/>
      <c r="DI756" s="29"/>
      <c r="DJ756" s="29"/>
      <c r="DK756" s="29"/>
      <c r="DL756" s="29"/>
      <c r="DM756" s="29"/>
      <c r="DN756" s="29"/>
      <c r="DO756" s="29"/>
      <c r="DP756" s="29"/>
      <c r="DQ756" s="29"/>
      <c r="DR756" s="29"/>
      <c r="DS756" s="29"/>
      <c r="DT756" s="29"/>
      <c r="DU756" s="29"/>
      <c r="DV756" s="29"/>
      <c r="DW756" s="29"/>
      <c r="DX756" s="29"/>
      <c r="DY756" s="29"/>
      <c r="DZ756" s="29"/>
      <c r="EA756" s="29"/>
      <c r="EB756" s="29"/>
      <c r="EC756" s="29"/>
      <c r="ED756" s="29"/>
      <c r="EE756" s="29"/>
      <c r="EF756" s="29"/>
      <c r="EG756" s="29"/>
      <c r="EH756" s="29"/>
      <c r="EI756" s="29"/>
      <c r="EJ756" s="29"/>
      <c r="EK756" s="29"/>
      <c r="EL756" s="29"/>
      <c r="EM756" s="29"/>
      <c r="EN756" s="29"/>
      <c r="EO756" s="29"/>
      <c r="EP756" s="29"/>
      <c r="EQ756" s="29"/>
      <c r="ER756" s="29"/>
      <c r="ES756" s="29"/>
      <c r="ET756" s="29"/>
      <c r="EU756" s="29"/>
      <c r="EV756" s="29"/>
      <c r="EW756" s="29"/>
      <c r="EX756" s="29"/>
      <c r="EY756" s="29"/>
      <c r="EZ756" s="29"/>
      <c r="FA756" s="29"/>
      <c r="FB756" s="29"/>
      <c r="FC756" s="29"/>
      <c r="FD756" s="29"/>
      <c r="FE756" s="29"/>
      <c r="FF756" s="29"/>
      <c r="FG756" s="29"/>
      <c r="FH756" s="29"/>
      <c r="FI756" s="29"/>
      <c r="FJ756" s="29"/>
      <c r="FK756" s="29"/>
      <c r="FL756" s="29"/>
      <c r="FM756" s="29"/>
      <c r="FN756" s="29"/>
      <c r="FO756" s="29"/>
      <c r="FP756" s="29"/>
      <c r="FQ756" s="29"/>
      <c r="FR756" s="29"/>
      <c r="FS756" s="29"/>
      <c r="FT756" s="29"/>
      <c r="FU756" s="29"/>
      <c r="FV756" s="29"/>
      <c r="FW756" s="29"/>
      <c r="FX756" s="29"/>
      <c r="FY756" s="29"/>
      <c r="FZ756" s="29"/>
      <c r="GA756" s="29"/>
      <c r="GB756" s="29"/>
      <c r="GC756" s="29"/>
      <c r="GD756" s="29"/>
      <c r="GE756" s="29"/>
      <c r="GF756" s="29"/>
      <c r="GG756" s="29"/>
      <c r="GH756" s="29"/>
      <c r="GI756" s="29"/>
      <c r="GJ756" s="29"/>
      <c r="GK756" s="29"/>
      <c r="GL756" s="29"/>
      <c r="GM756" s="29"/>
      <c r="GN756" s="29"/>
      <c r="GO756" s="29"/>
      <c r="GP756" s="29"/>
      <c r="GQ756" s="29"/>
      <c r="GR756" s="29"/>
      <c r="GS756" s="29"/>
      <c r="GT756" s="29"/>
      <c r="GU756" s="29"/>
      <c r="GV756" s="29"/>
      <c r="GW756" s="29"/>
      <c r="GX756" s="29"/>
      <c r="GY756" s="29"/>
      <c r="GZ756" s="29"/>
      <c r="HA756" s="29"/>
      <c r="HB756" s="29"/>
      <c r="HC756" s="29"/>
      <c r="HD756" s="29"/>
      <c r="HE756" s="29"/>
      <c r="HF756" s="29"/>
      <c r="HG756" s="29"/>
      <c r="HH756" s="29"/>
      <c r="HI756" s="29"/>
      <c r="HJ756" s="29"/>
      <c r="HK756" s="29"/>
      <c r="HL756" s="29"/>
      <c r="HM756" s="29"/>
      <c r="HN756" s="29"/>
      <c r="HO756" s="29"/>
      <c r="HP756" s="29"/>
      <c r="HQ756" s="29"/>
      <c r="HR756" s="29"/>
      <c r="HS756" s="29"/>
      <c r="HT756" s="29"/>
      <c r="HU756" s="29"/>
      <c r="HV756" s="29"/>
      <c r="HW756" s="29"/>
      <c r="HX756" s="29"/>
      <c r="HY756" s="29"/>
      <c r="HZ756" s="29"/>
      <c r="IA756" s="29"/>
      <c r="IB756" s="29"/>
      <c r="IC756" s="29"/>
      <c r="ID756" s="29"/>
      <c r="IE756" s="29"/>
      <c r="IF756" s="29"/>
      <c r="IG756" s="29"/>
      <c r="IH756" s="29"/>
      <c r="II756" s="29"/>
      <c r="IJ756" s="29"/>
      <c r="IK756" s="29"/>
      <c r="IL756" s="29"/>
      <c r="IM756" s="29"/>
      <c r="IN756" s="29"/>
      <c r="IO756" s="29"/>
      <c r="IP756" s="29"/>
      <c r="IQ756" s="29"/>
    </row>
    <row r="757" spans="1:251" s="42" customFormat="1" ht="18.75" customHeight="1">
      <c r="A757" s="34"/>
      <c r="B757" s="50"/>
      <c r="C757" s="129" t="s">
        <v>359</v>
      </c>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8"/>
      <c r="AA757" s="132">
        <v>12689</v>
      </c>
      <c r="AB757" s="133"/>
      <c r="AC757" s="133"/>
      <c r="AD757" s="133"/>
      <c r="AE757" s="133"/>
      <c r="AF757" s="133"/>
      <c r="AG757" s="133"/>
      <c r="AH757" s="133"/>
      <c r="AI757" s="134"/>
      <c r="AJ757" s="132">
        <v>12903</v>
      </c>
      <c r="AK757" s="133"/>
      <c r="AL757" s="133"/>
      <c r="AM757" s="133"/>
      <c r="AN757" s="133"/>
      <c r="AO757" s="133"/>
      <c r="AP757" s="133"/>
      <c r="AQ757" s="133"/>
      <c r="AR757" s="134"/>
      <c r="AS757" s="135"/>
      <c r="AT757" s="136"/>
      <c r="AU757" s="136"/>
      <c r="AV757" s="136"/>
      <c r="AW757" s="136"/>
      <c r="AX757" s="137"/>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29"/>
      <c r="CA757" s="29"/>
      <c r="CB757" s="29"/>
      <c r="CC757" s="29"/>
      <c r="CD757" s="29"/>
      <c r="CE757" s="29"/>
      <c r="CF757" s="29"/>
      <c r="CG757" s="29"/>
      <c r="CH757" s="29"/>
      <c r="CI757" s="29"/>
      <c r="CJ757" s="29"/>
      <c r="CK757" s="29"/>
      <c r="CL757" s="29"/>
      <c r="CM757" s="29"/>
      <c r="CN757" s="29"/>
      <c r="CO757" s="29"/>
      <c r="CP757" s="29"/>
      <c r="CQ757" s="29"/>
      <c r="CR757" s="29"/>
      <c r="CS757" s="29"/>
      <c r="CT757" s="29"/>
      <c r="CU757" s="29"/>
      <c r="CV757" s="29"/>
      <c r="CW757" s="29"/>
      <c r="CX757" s="29"/>
      <c r="CY757" s="29"/>
      <c r="CZ757" s="29"/>
      <c r="DA757" s="29"/>
      <c r="DB757" s="29"/>
      <c r="DC757" s="29"/>
      <c r="DD757" s="29"/>
      <c r="DE757" s="29"/>
      <c r="DF757" s="29"/>
      <c r="DG757" s="29"/>
      <c r="DH757" s="29"/>
      <c r="DI757" s="29"/>
      <c r="DJ757" s="29"/>
      <c r="DK757" s="29"/>
      <c r="DL757" s="29"/>
      <c r="DM757" s="29"/>
      <c r="DN757" s="29"/>
      <c r="DO757" s="29"/>
      <c r="DP757" s="29"/>
      <c r="DQ757" s="29"/>
      <c r="DR757" s="29"/>
      <c r="DS757" s="29"/>
      <c r="DT757" s="29"/>
      <c r="DU757" s="29"/>
      <c r="DV757" s="29"/>
      <c r="DW757" s="29"/>
      <c r="DX757" s="29"/>
      <c r="DY757" s="29"/>
      <c r="DZ757" s="29"/>
      <c r="EA757" s="29"/>
      <c r="EB757" s="29"/>
      <c r="EC757" s="29"/>
      <c r="ED757" s="29"/>
      <c r="EE757" s="29"/>
      <c r="EF757" s="29"/>
      <c r="EG757" s="29"/>
      <c r="EH757" s="29"/>
      <c r="EI757" s="29"/>
      <c r="EJ757" s="29"/>
      <c r="EK757" s="29"/>
      <c r="EL757" s="29"/>
      <c r="EM757" s="29"/>
      <c r="EN757" s="29"/>
      <c r="EO757" s="29"/>
      <c r="EP757" s="29"/>
      <c r="EQ757" s="29"/>
      <c r="ER757" s="29"/>
      <c r="ES757" s="29"/>
      <c r="ET757" s="29"/>
      <c r="EU757" s="29"/>
      <c r="EV757" s="29"/>
      <c r="EW757" s="29"/>
      <c r="EX757" s="29"/>
      <c r="EY757" s="29"/>
      <c r="EZ757" s="29"/>
      <c r="FA757" s="29"/>
      <c r="FB757" s="29"/>
      <c r="FC757" s="29"/>
      <c r="FD757" s="29"/>
      <c r="FE757" s="29"/>
      <c r="FF757" s="29"/>
      <c r="FG757" s="29"/>
      <c r="FH757" s="29"/>
      <c r="FI757" s="29"/>
      <c r="FJ757" s="29"/>
      <c r="FK757" s="29"/>
      <c r="FL757" s="29"/>
      <c r="FM757" s="29"/>
      <c r="FN757" s="29"/>
      <c r="FO757" s="29"/>
      <c r="FP757" s="29"/>
      <c r="FQ757" s="29"/>
      <c r="FR757" s="29"/>
      <c r="FS757" s="29"/>
      <c r="FT757" s="29"/>
      <c r="FU757" s="29"/>
      <c r="FV757" s="29"/>
      <c r="FW757" s="29"/>
      <c r="FX757" s="29"/>
      <c r="FY757" s="29"/>
      <c r="FZ757" s="29"/>
      <c r="GA757" s="29"/>
      <c r="GB757" s="29"/>
      <c r="GC757" s="29"/>
      <c r="GD757" s="29"/>
      <c r="GE757" s="29"/>
      <c r="GF757" s="29"/>
      <c r="GG757" s="29"/>
      <c r="GH757" s="29"/>
      <c r="GI757" s="29"/>
      <c r="GJ757" s="29"/>
      <c r="GK757" s="29"/>
      <c r="GL757" s="29"/>
      <c r="GM757" s="29"/>
      <c r="GN757" s="29"/>
      <c r="GO757" s="29"/>
      <c r="GP757" s="29"/>
      <c r="GQ757" s="29"/>
      <c r="GR757" s="29"/>
      <c r="GS757" s="29"/>
      <c r="GT757" s="29"/>
      <c r="GU757" s="29"/>
      <c r="GV757" s="29"/>
      <c r="GW757" s="29"/>
      <c r="GX757" s="29"/>
      <c r="GY757" s="29"/>
      <c r="GZ757" s="29"/>
      <c r="HA757" s="29"/>
      <c r="HB757" s="29"/>
      <c r="HC757" s="29"/>
      <c r="HD757" s="29"/>
      <c r="HE757" s="29"/>
      <c r="HF757" s="29"/>
      <c r="HG757" s="29"/>
      <c r="HH757" s="29"/>
      <c r="HI757" s="29"/>
      <c r="HJ757" s="29"/>
      <c r="HK757" s="29"/>
      <c r="HL757" s="29"/>
      <c r="HM757" s="29"/>
      <c r="HN757" s="29"/>
      <c r="HO757" s="29"/>
      <c r="HP757" s="29"/>
      <c r="HQ757" s="29"/>
      <c r="HR757" s="29"/>
      <c r="HS757" s="29"/>
      <c r="HT757" s="29"/>
      <c r="HU757" s="29"/>
      <c r="HV757" s="29"/>
      <c r="HW757" s="29"/>
      <c r="HX757" s="29"/>
      <c r="HY757" s="29"/>
      <c r="HZ757" s="29"/>
      <c r="IA757" s="29"/>
      <c r="IB757" s="29"/>
      <c r="IC757" s="29"/>
      <c r="ID757" s="29"/>
      <c r="IE757" s="29"/>
      <c r="IF757" s="29"/>
      <c r="IG757" s="29"/>
      <c r="IH757" s="29"/>
      <c r="II757" s="29"/>
      <c r="IJ757" s="29"/>
      <c r="IK757" s="29"/>
      <c r="IL757" s="29"/>
      <c r="IM757" s="29"/>
      <c r="IN757" s="29"/>
      <c r="IO757" s="29"/>
      <c r="IP757" s="29"/>
      <c r="IQ757" s="29"/>
    </row>
    <row r="758" spans="1:251" s="42" customFormat="1" ht="18.75" customHeight="1">
      <c r="A758" s="34"/>
      <c r="B758" s="50"/>
      <c r="C758" s="129" t="s">
        <v>360</v>
      </c>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8"/>
      <c r="AA758" s="132">
        <v>6054</v>
      </c>
      <c r="AB758" s="133"/>
      <c r="AC758" s="133"/>
      <c r="AD758" s="133"/>
      <c r="AE758" s="133"/>
      <c r="AF758" s="133"/>
      <c r="AG758" s="133"/>
      <c r="AH758" s="133"/>
      <c r="AI758" s="134"/>
      <c r="AJ758" s="132">
        <v>5787</v>
      </c>
      <c r="AK758" s="133"/>
      <c r="AL758" s="133"/>
      <c r="AM758" s="133"/>
      <c r="AN758" s="133"/>
      <c r="AO758" s="133"/>
      <c r="AP758" s="133"/>
      <c r="AQ758" s="133"/>
      <c r="AR758" s="134"/>
      <c r="AS758" s="135"/>
      <c r="AT758" s="136"/>
      <c r="AU758" s="136"/>
      <c r="AV758" s="136"/>
      <c r="AW758" s="136"/>
      <c r="AX758" s="137"/>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c r="CA758" s="29"/>
      <c r="CB758" s="29"/>
      <c r="CC758" s="29"/>
      <c r="CD758" s="29"/>
      <c r="CE758" s="29"/>
      <c r="CF758" s="29"/>
      <c r="CG758" s="29"/>
      <c r="CH758" s="29"/>
      <c r="CI758" s="29"/>
      <c r="CJ758" s="29"/>
      <c r="CK758" s="29"/>
      <c r="CL758" s="29"/>
      <c r="CM758" s="29"/>
      <c r="CN758" s="29"/>
      <c r="CO758" s="29"/>
      <c r="CP758" s="29"/>
      <c r="CQ758" s="29"/>
      <c r="CR758" s="29"/>
      <c r="CS758" s="29"/>
      <c r="CT758" s="29"/>
      <c r="CU758" s="29"/>
      <c r="CV758" s="29"/>
      <c r="CW758" s="29"/>
      <c r="CX758" s="29"/>
      <c r="CY758" s="29"/>
      <c r="CZ758" s="29"/>
      <c r="DA758" s="29"/>
      <c r="DB758" s="29"/>
      <c r="DC758" s="29"/>
      <c r="DD758" s="29"/>
      <c r="DE758" s="29"/>
      <c r="DF758" s="29"/>
      <c r="DG758" s="29"/>
      <c r="DH758" s="29"/>
      <c r="DI758" s="29"/>
      <c r="DJ758" s="29"/>
      <c r="DK758" s="29"/>
      <c r="DL758" s="29"/>
      <c r="DM758" s="29"/>
      <c r="DN758" s="29"/>
      <c r="DO758" s="29"/>
      <c r="DP758" s="29"/>
      <c r="DQ758" s="29"/>
      <c r="DR758" s="29"/>
      <c r="DS758" s="29"/>
      <c r="DT758" s="29"/>
      <c r="DU758" s="29"/>
      <c r="DV758" s="29"/>
      <c r="DW758" s="29"/>
      <c r="DX758" s="29"/>
      <c r="DY758" s="29"/>
      <c r="DZ758" s="29"/>
      <c r="EA758" s="29"/>
      <c r="EB758" s="29"/>
      <c r="EC758" s="29"/>
      <c r="ED758" s="29"/>
      <c r="EE758" s="29"/>
      <c r="EF758" s="29"/>
      <c r="EG758" s="29"/>
      <c r="EH758" s="29"/>
      <c r="EI758" s="29"/>
      <c r="EJ758" s="29"/>
      <c r="EK758" s="29"/>
      <c r="EL758" s="29"/>
      <c r="EM758" s="29"/>
      <c r="EN758" s="29"/>
      <c r="EO758" s="29"/>
      <c r="EP758" s="29"/>
      <c r="EQ758" s="29"/>
      <c r="ER758" s="29"/>
      <c r="ES758" s="29"/>
      <c r="ET758" s="29"/>
      <c r="EU758" s="29"/>
      <c r="EV758" s="29"/>
      <c r="EW758" s="29"/>
      <c r="EX758" s="29"/>
      <c r="EY758" s="29"/>
      <c r="EZ758" s="29"/>
      <c r="FA758" s="29"/>
      <c r="FB758" s="29"/>
      <c r="FC758" s="29"/>
      <c r="FD758" s="29"/>
      <c r="FE758" s="29"/>
      <c r="FF758" s="29"/>
      <c r="FG758" s="29"/>
      <c r="FH758" s="29"/>
      <c r="FI758" s="29"/>
      <c r="FJ758" s="29"/>
      <c r="FK758" s="29"/>
      <c r="FL758" s="29"/>
      <c r="FM758" s="29"/>
      <c r="FN758" s="29"/>
      <c r="FO758" s="29"/>
      <c r="FP758" s="29"/>
      <c r="FQ758" s="29"/>
      <c r="FR758" s="29"/>
      <c r="FS758" s="29"/>
      <c r="FT758" s="29"/>
      <c r="FU758" s="29"/>
      <c r="FV758" s="29"/>
      <c r="FW758" s="29"/>
      <c r="FX758" s="29"/>
      <c r="FY758" s="29"/>
      <c r="FZ758" s="29"/>
      <c r="GA758" s="29"/>
      <c r="GB758" s="29"/>
      <c r="GC758" s="29"/>
      <c r="GD758" s="29"/>
      <c r="GE758" s="29"/>
      <c r="GF758" s="29"/>
      <c r="GG758" s="29"/>
      <c r="GH758" s="29"/>
      <c r="GI758" s="29"/>
      <c r="GJ758" s="29"/>
      <c r="GK758" s="29"/>
      <c r="GL758" s="29"/>
      <c r="GM758" s="29"/>
      <c r="GN758" s="29"/>
      <c r="GO758" s="29"/>
      <c r="GP758" s="29"/>
      <c r="GQ758" s="29"/>
      <c r="GR758" s="29"/>
      <c r="GS758" s="29"/>
      <c r="GT758" s="29"/>
      <c r="GU758" s="29"/>
      <c r="GV758" s="29"/>
      <c r="GW758" s="29"/>
      <c r="GX758" s="29"/>
      <c r="GY758" s="29"/>
      <c r="GZ758" s="29"/>
      <c r="HA758" s="29"/>
      <c r="HB758" s="29"/>
      <c r="HC758" s="29"/>
      <c r="HD758" s="29"/>
      <c r="HE758" s="29"/>
      <c r="HF758" s="29"/>
      <c r="HG758" s="29"/>
      <c r="HH758" s="29"/>
      <c r="HI758" s="29"/>
      <c r="HJ758" s="29"/>
      <c r="HK758" s="29"/>
      <c r="HL758" s="29"/>
      <c r="HM758" s="29"/>
      <c r="HN758" s="29"/>
      <c r="HO758" s="29"/>
      <c r="HP758" s="29"/>
      <c r="HQ758" s="29"/>
      <c r="HR758" s="29"/>
      <c r="HS758" s="29"/>
      <c r="HT758" s="29"/>
      <c r="HU758" s="29"/>
      <c r="HV758" s="29"/>
      <c r="HW758" s="29"/>
      <c r="HX758" s="29"/>
      <c r="HY758" s="29"/>
      <c r="HZ758" s="29"/>
      <c r="IA758" s="29"/>
      <c r="IB758" s="29"/>
      <c r="IC758" s="29"/>
      <c r="ID758" s="29"/>
      <c r="IE758" s="29"/>
      <c r="IF758" s="29"/>
      <c r="IG758" s="29"/>
      <c r="IH758" s="29"/>
      <c r="II758" s="29"/>
      <c r="IJ758" s="29"/>
      <c r="IK758" s="29"/>
      <c r="IL758" s="29"/>
      <c r="IM758" s="29"/>
      <c r="IN758" s="29"/>
      <c r="IO758" s="29"/>
      <c r="IP758" s="29"/>
      <c r="IQ758" s="29"/>
    </row>
    <row r="759" spans="1:251" s="42" customFormat="1" ht="18.75" customHeight="1">
      <c r="A759" s="34"/>
      <c r="B759" s="50"/>
      <c r="C759" s="129" t="s">
        <v>361</v>
      </c>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8"/>
      <c r="AA759" s="132">
        <v>1274</v>
      </c>
      <c r="AB759" s="133"/>
      <c r="AC759" s="133"/>
      <c r="AD759" s="133"/>
      <c r="AE759" s="133"/>
      <c r="AF759" s="133"/>
      <c r="AG759" s="133"/>
      <c r="AH759" s="133"/>
      <c r="AI759" s="134"/>
      <c r="AJ759" s="132">
        <v>12759</v>
      </c>
      <c r="AK759" s="133"/>
      <c r="AL759" s="133"/>
      <c r="AM759" s="133"/>
      <c r="AN759" s="133"/>
      <c r="AO759" s="133"/>
      <c r="AP759" s="133"/>
      <c r="AQ759" s="133"/>
      <c r="AR759" s="134"/>
      <c r="AS759" s="135"/>
      <c r="AT759" s="136"/>
      <c r="AU759" s="136"/>
      <c r="AV759" s="136"/>
      <c r="AW759" s="136"/>
      <c r="AX759" s="137"/>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29"/>
      <c r="CA759" s="29"/>
      <c r="CB759" s="29"/>
      <c r="CC759" s="29"/>
      <c r="CD759" s="29"/>
      <c r="CE759" s="29"/>
      <c r="CF759" s="29"/>
      <c r="CG759" s="29"/>
      <c r="CH759" s="29"/>
      <c r="CI759" s="29"/>
      <c r="CJ759" s="29"/>
      <c r="CK759" s="29"/>
      <c r="CL759" s="29"/>
      <c r="CM759" s="29"/>
      <c r="CN759" s="29"/>
      <c r="CO759" s="29"/>
      <c r="CP759" s="29"/>
      <c r="CQ759" s="29"/>
      <c r="CR759" s="29"/>
      <c r="CS759" s="29"/>
      <c r="CT759" s="29"/>
      <c r="CU759" s="29"/>
      <c r="CV759" s="29"/>
      <c r="CW759" s="29"/>
      <c r="CX759" s="29"/>
      <c r="CY759" s="29"/>
      <c r="CZ759" s="29"/>
      <c r="DA759" s="29"/>
      <c r="DB759" s="29"/>
      <c r="DC759" s="29"/>
      <c r="DD759" s="29"/>
      <c r="DE759" s="29"/>
      <c r="DF759" s="29"/>
      <c r="DG759" s="29"/>
      <c r="DH759" s="29"/>
      <c r="DI759" s="29"/>
      <c r="DJ759" s="29"/>
      <c r="DK759" s="29"/>
      <c r="DL759" s="29"/>
      <c r="DM759" s="29"/>
      <c r="DN759" s="29"/>
      <c r="DO759" s="29"/>
      <c r="DP759" s="29"/>
      <c r="DQ759" s="29"/>
      <c r="DR759" s="29"/>
      <c r="DS759" s="29"/>
      <c r="DT759" s="29"/>
      <c r="DU759" s="29"/>
      <c r="DV759" s="29"/>
      <c r="DW759" s="29"/>
      <c r="DX759" s="29"/>
      <c r="DY759" s="29"/>
      <c r="DZ759" s="29"/>
      <c r="EA759" s="29"/>
      <c r="EB759" s="29"/>
      <c r="EC759" s="29"/>
      <c r="ED759" s="29"/>
      <c r="EE759" s="29"/>
      <c r="EF759" s="29"/>
      <c r="EG759" s="29"/>
      <c r="EH759" s="29"/>
      <c r="EI759" s="29"/>
      <c r="EJ759" s="29"/>
      <c r="EK759" s="29"/>
      <c r="EL759" s="29"/>
      <c r="EM759" s="29"/>
      <c r="EN759" s="29"/>
      <c r="EO759" s="29"/>
      <c r="EP759" s="29"/>
      <c r="EQ759" s="29"/>
      <c r="ER759" s="29"/>
      <c r="ES759" s="29"/>
      <c r="ET759" s="29"/>
      <c r="EU759" s="29"/>
      <c r="EV759" s="29"/>
      <c r="EW759" s="29"/>
      <c r="EX759" s="29"/>
      <c r="EY759" s="29"/>
      <c r="EZ759" s="29"/>
      <c r="FA759" s="29"/>
      <c r="FB759" s="29"/>
      <c r="FC759" s="29"/>
      <c r="FD759" s="29"/>
      <c r="FE759" s="29"/>
      <c r="FF759" s="29"/>
      <c r="FG759" s="29"/>
      <c r="FH759" s="29"/>
      <c r="FI759" s="29"/>
      <c r="FJ759" s="29"/>
      <c r="FK759" s="29"/>
      <c r="FL759" s="29"/>
      <c r="FM759" s="29"/>
      <c r="FN759" s="29"/>
      <c r="FO759" s="29"/>
      <c r="FP759" s="29"/>
      <c r="FQ759" s="29"/>
      <c r="FR759" s="29"/>
      <c r="FS759" s="29"/>
      <c r="FT759" s="29"/>
      <c r="FU759" s="29"/>
      <c r="FV759" s="29"/>
      <c r="FW759" s="29"/>
      <c r="FX759" s="29"/>
      <c r="FY759" s="29"/>
      <c r="FZ759" s="29"/>
      <c r="GA759" s="29"/>
      <c r="GB759" s="29"/>
      <c r="GC759" s="29"/>
      <c r="GD759" s="29"/>
      <c r="GE759" s="29"/>
      <c r="GF759" s="29"/>
      <c r="GG759" s="29"/>
      <c r="GH759" s="29"/>
      <c r="GI759" s="29"/>
      <c r="GJ759" s="29"/>
      <c r="GK759" s="29"/>
      <c r="GL759" s="29"/>
      <c r="GM759" s="29"/>
      <c r="GN759" s="29"/>
      <c r="GO759" s="29"/>
      <c r="GP759" s="29"/>
      <c r="GQ759" s="29"/>
      <c r="GR759" s="29"/>
      <c r="GS759" s="29"/>
      <c r="GT759" s="29"/>
      <c r="GU759" s="29"/>
      <c r="GV759" s="29"/>
      <c r="GW759" s="29"/>
      <c r="GX759" s="29"/>
      <c r="GY759" s="29"/>
      <c r="GZ759" s="29"/>
      <c r="HA759" s="29"/>
      <c r="HB759" s="29"/>
      <c r="HC759" s="29"/>
      <c r="HD759" s="29"/>
      <c r="HE759" s="29"/>
      <c r="HF759" s="29"/>
      <c r="HG759" s="29"/>
      <c r="HH759" s="29"/>
      <c r="HI759" s="29"/>
      <c r="HJ759" s="29"/>
      <c r="HK759" s="29"/>
      <c r="HL759" s="29"/>
      <c r="HM759" s="29"/>
      <c r="HN759" s="29"/>
      <c r="HO759" s="29"/>
      <c r="HP759" s="29"/>
      <c r="HQ759" s="29"/>
      <c r="HR759" s="29"/>
      <c r="HS759" s="29"/>
      <c r="HT759" s="29"/>
      <c r="HU759" s="29"/>
      <c r="HV759" s="29"/>
      <c r="HW759" s="29"/>
      <c r="HX759" s="29"/>
      <c r="HY759" s="29"/>
      <c r="HZ759" s="29"/>
      <c r="IA759" s="29"/>
      <c r="IB759" s="29"/>
      <c r="IC759" s="29"/>
      <c r="ID759" s="29"/>
      <c r="IE759" s="29"/>
      <c r="IF759" s="29"/>
      <c r="IG759" s="29"/>
      <c r="IH759" s="29"/>
      <c r="II759" s="29"/>
      <c r="IJ759" s="29"/>
      <c r="IK759" s="29"/>
      <c r="IL759" s="29"/>
      <c r="IM759" s="29"/>
      <c r="IN759" s="29"/>
      <c r="IO759" s="29"/>
      <c r="IP759" s="29"/>
      <c r="IQ759" s="29"/>
    </row>
    <row r="760" spans="1:251" s="42" customFormat="1" ht="18.75" customHeight="1">
      <c r="A760" s="34"/>
      <c r="B760" s="50"/>
      <c r="C760" s="129" t="s">
        <v>362</v>
      </c>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8"/>
      <c r="AA760" s="132">
        <v>1116</v>
      </c>
      <c r="AB760" s="133"/>
      <c r="AC760" s="133"/>
      <c r="AD760" s="133"/>
      <c r="AE760" s="133"/>
      <c r="AF760" s="133"/>
      <c r="AG760" s="133"/>
      <c r="AH760" s="133"/>
      <c r="AI760" s="134"/>
      <c r="AJ760" s="132">
        <v>1174</v>
      </c>
      <c r="AK760" s="133"/>
      <c r="AL760" s="133"/>
      <c r="AM760" s="133"/>
      <c r="AN760" s="133"/>
      <c r="AO760" s="133"/>
      <c r="AP760" s="133"/>
      <c r="AQ760" s="133"/>
      <c r="AR760" s="134"/>
      <c r="AS760" s="135"/>
      <c r="AT760" s="136"/>
      <c r="AU760" s="136"/>
      <c r="AV760" s="136"/>
      <c r="AW760" s="136"/>
      <c r="AX760" s="137"/>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c r="CA760" s="29"/>
      <c r="CB760" s="29"/>
      <c r="CC760" s="29"/>
      <c r="CD760" s="29"/>
      <c r="CE760" s="29"/>
      <c r="CF760" s="29"/>
      <c r="CG760" s="29"/>
      <c r="CH760" s="29"/>
      <c r="CI760" s="29"/>
      <c r="CJ760" s="29"/>
      <c r="CK760" s="29"/>
      <c r="CL760" s="29"/>
      <c r="CM760" s="29"/>
      <c r="CN760" s="29"/>
      <c r="CO760" s="29"/>
      <c r="CP760" s="29"/>
      <c r="CQ760" s="29"/>
      <c r="CR760" s="29"/>
      <c r="CS760" s="29"/>
      <c r="CT760" s="29"/>
      <c r="CU760" s="29"/>
      <c r="CV760" s="29"/>
      <c r="CW760" s="29"/>
      <c r="CX760" s="29"/>
      <c r="CY760" s="29"/>
      <c r="CZ760" s="29"/>
      <c r="DA760" s="29"/>
      <c r="DB760" s="29"/>
      <c r="DC760" s="29"/>
      <c r="DD760" s="29"/>
      <c r="DE760" s="29"/>
      <c r="DF760" s="29"/>
      <c r="DG760" s="29"/>
      <c r="DH760" s="29"/>
      <c r="DI760" s="29"/>
      <c r="DJ760" s="29"/>
      <c r="DK760" s="29"/>
      <c r="DL760" s="29"/>
      <c r="DM760" s="29"/>
      <c r="DN760" s="29"/>
      <c r="DO760" s="29"/>
      <c r="DP760" s="29"/>
      <c r="DQ760" s="29"/>
      <c r="DR760" s="29"/>
      <c r="DS760" s="29"/>
      <c r="DT760" s="29"/>
      <c r="DU760" s="29"/>
      <c r="DV760" s="29"/>
      <c r="DW760" s="29"/>
      <c r="DX760" s="29"/>
      <c r="DY760" s="29"/>
      <c r="DZ760" s="29"/>
      <c r="EA760" s="29"/>
      <c r="EB760" s="29"/>
      <c r="EC760" s="29"/>
      <c r="ED760" s="29"/>
      <c r="EE760" s="29"/>
      <c r="EF760" s="29"/>
      <c r="EG760" s="29"/>
      <c r="EH760" s="29"/>
      <c r="EI760" s="29"/>
      <c r="EJ760" s="29"/>
      <c r="EK760" s="29"/>
      <c r="EL760" s="29"/>
      <c r="EM760" s="29"/>
      <c r="EN760" s="29"/>
      <c r="EO760" s="29"/>
      <c r="EP760" s="29"/>
      <c r="EQ760" s="29"/>
      <c r="ER760" s="29"/>
      <c r="ES760" s="29"/>
      <c r="ET760" s="29"/>
      <c r="EU760" s="29"/>
      <c r="EV760" s="29"/>
      <c r="EW760" s="29"/>
      <c r="EX760" s="29"/>
      <c r="EY760" s="29"/>
      <c r="EZ760" s="29"/>
      <c r="FA760" s="29"/>
      <c r="FB760" s="29"/>
      <c r="FC760" s="29"/>
      <c r="FD760" s="29"/>
      <c r="FE760" s="29"/>
      <c r="FF760" s="29"/>
      <c r="FG760" s="29"/>
      <c r="FH760" s="29"/>
      <c r="FI760" s="29"/>
      <c r="FJ760" s="29"/>
      <c r="FK760" s="29"/>
      <c r="FL760" s="29"/>
      <c r="FM760" s="29"/>
      <c r="FN760" s="29"/>
      <c r="FO760" s="29"/>
      <c r="FP760" s="29"/>
      <c r="FQ760" s="29"/>
      <c r="FR760" s="29"/>
      <c r="FS760" s="29"/>
      <c r="FT760" s="29"/>
      <c r="FU760" s="29"/>
      <c r="FV760" s="29"/>
      <c r="FW760" s="29"/>
      <c r="FX760" s="29"/>
      <c r="FY760" s="29"/>
      <c r="FZ760" s="29"/>
      <c r="GA760" s="29"/>
      <c r="GB760" s="29"/>
      <c r="GC760" s="29"/>
      <c r="GD760" s="29"/>
      <c r="GE760" s="29"/>
      <c r="GF760" s="29"/>
      <c r="GG760" s="29"/>
      <c r="GH760" s="29"/>
      <c r="GI760" s="29"/>
      <c r="GJ760" s="29"/>
      <c r="GK760" s="29"/>
      <c r="GL760" s="29"/>
      <c r="GM760" s="29"/>
      <c r="GN760" s="29"/>
      <c r="GO760" s="29"/>
      <c r="GP760" s="29"/>
      <c r="GQ760" s="29"/>
      <c r="GR760" s="29"/>
      <c r="GS760" s="29"/>
      <c r="GT760" s="29"/>
      <c r="GU760" s="29"/>
      <c r="GV760" s="29"/>
      <c r="GW760" s="29"/>
      <c r="GX760" s="29"/>
      <c r="GY760" s="29"/>
      <c r="GZ760" s="29"/>
      <c r="HA760" s="29"/>
      <c r="HB760" s="29"/>
      <c r="HC760" s="29"/>
      <c r="HD760" s="29"/>
      <c r="HE760" s="29"/>
      <c r="HF760" s="29"/>
      <c r="HG760" s="29"/>
      <c r="HH760" s="29"/>
      <c r="HI760" s="29"/>
      <c r="HJ760" s="29"/>
      <c r="HK760" s="29"/>
      <c r="HL760" s="29"/>
      <c r="HM760" s="29"/>
      <c r="HN760" s="29"/>
      <c r="HO760" s="29"/>
      <c r="HP760" s="29"/>
      <c r="HQ760" s="29"/>
      <c r="HR760" s="29"/>
      <c r="HS760" s="29"/>
      <c r="HT760" s="29"/>
      <c r="HU760" s="29"/>
      <c r="HV760" s="29"/>
      <c r="HW760" s="29"/>
      <c r="HX760" s="29"/>
      <c r="HY760" s="29"/>
      <c r="HZ760" s="29"/>
      <c r="IA760" s="29"/>
      <c r="IB760" s="29"/>
      <c r="IC760" s="29"/>
      <c r="ID760" s="29"/>
      <c r="IE760" s="29"/>
      <c r="IF760" s="29"/>
      <c r="IG760" s="29"/>
      <c r="IH760" s="29"/>
      <c r="II760" s="29"/>
      <c r="IJ760" s="29"/>
      <c r="IK760" s="29"/>
      <c r="IL760" s="29"/>
      <c r="IM760" s="29"/>
      <c r="IN760" s="29"/>
      <c r="IO760" s="29"/>
      <c r="IP760" s="29"/>
      <c r="IQ760" s="29"/>
    </row>
    <row r="761" spans="1:251" s="42" customFormat="1" ht="18.75" customHeight="1" thickBot="1">
      <c r="A761" s="43"/>
      <c r="B761" s="138" t="s">
        <v>244</v>
      </c>
      <c r="C761" s="139"/>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40"/>
      <c r="AA761" s="141">
        <f>SUM($AA$737:$AA$760)</f>
        <v>175411737</v>
      </c>
      <c r="AB761" s="142"/>
      <c r="AC761" s="142"/>
      <c r="AD761" s="142"/>
      <c r="AE761" s="142"/>
      <c r="AF761" s="142"/>
      <c r="AG761" s="142"/>
      <c r="AH761" s="142"/>
      <c r="AI761" s="143"/>
      <c r="AJ761" s="141">
        <f>SUM($AJ$737:$AJ$760)</f>
        <v>209851898</v>
      </c>
      <c r="AK761" s="142"/>
      <c r="AL761" s="142"/>
      <c r="AM761" s="142"/>
      <c r="AN761" s="142"/>
      <c r="AO761" s="142"/>
      <c r="AP761" s="142"/>
      <c r="AQ761" s="142"/>
      <c r="AR761" s="143"/>
      <c r="AS761" s="144"/>
      <c r="AT761" s="145"/>
      <c r="AU761" s="145"/>
      <c r="AV761" s="145"/>
      <c r="AW761" s="145"/>
      <c r="AX761" s="146"/>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29"/>
      <c r="CA761" s="29"/>
      <c r="CB761" s="29"/>
      <c r="CC761" s="29"/>
      <c r="CD761" s="29"/>
      <c r="CE761" s="29"/>
      <c r="CF761" s="29"/>
      <c r="CG761" s="29"/>
      <c r="CH761" s="29"/>
      <c r="CI761" s="29"/>
      <c r="CJ761" s="29"/>
      <c r="CK761" s="29"/>
      <c r="CL761" s="29"/>
      <c r="CM761" s="29"/>
      <c r="CN761" s="29"/>
      <c r="CO761" s="29"/>
      <c r="CP761" s="29"/>
      <c r="CQ761" s="29"/>
      <c r="CR761" s="29"/>
      <c r="CS761" s="29"/>
      <c r="CT761" s="29"/>
      <c r="CU761" s="29"/>
      <c r="CV761" s="29"/>
      <c r="CW761" s="29"/>
      <c r="CX761" s="29"/>
      <c r="CY761" s="29"/>
      <c r="CZ761" s="29"/>
      <c r="DA761" s="29"/>
      <c r="DB761" s="29"/>
      <c r="DC761" s="29"/>
      <c r="DD761" s="29"/>
      <c r="DE761" s="29"/>
      <c r="DF761" s="29"/>
      <c r="DG761" s="29"/>
      <c r="DH761" s="29"/>
      <c r="DI761" s="29"/>
      <c r="DJ761" s="29"/>
      <c r="DK761" s="29"/>
      <c r="DL761" s="29"/>
      <c r="DM761" s="29"/>
      <c r="DN761" s="29"/>
      <c r="DO761" s="29"/>
      <c r="DP761" s="29"/>
      <c r="DQ761" s="29"/>
      <c r="DR761" s="29"/>
      <c r="DS761" s="29"/>
      <c r="DT761" s="29"/>
      <c r="DU761" s="29"/>
      <c r="DV761" s="29"/>
      <c r="DW761" s="29"/>
      <c r="DX761" s="29"/>
      <c r="DY761" s="29"/>
      <c r="DZ761" s="29"/>
      <c r="EA761" s="29"/>
      <c r="EB761" s="29"/>
      <c r="EC761" s="29"/>
      <c r="ED761" s="29"/>
      <c r="EE761" s="29"/>
      <c r="EF761" s="29"/>
      <c r="EG761" s="29"/>
      <c r="EH761" s="29"/>
      <c r="EI761" s="29"/>
      <c r="EJ761" s="29"/>
      <c r="EK761" s="29"/>
      <c r="EL761" s="29"/>
      <c r="EM761" s="29"/>
      <c r="EN761" s="29"/>
      <c r="EO761" s="29"/>
      <c r="EP761" s="29"/>
      <c r="EQ761" s="29"/>
      <c r="ER761" s="29"/>
      <c r="ES761" s="29"/>
      <c r="ET761" s="29"/>
      <c r="EU761" s="29"/>
      <c r="EV761" s="29"/>
      <c r="EW761" s="29"/>
      <c r="EX761" s="29"/>
      <c r="EY761" s="29"/>
      <c r="EZ761" s="29"/>
      <c r="FA761" s="29"/>
      <c r="FB761" s="29"/>
      <c r="FC761" s="29"/>
      <c r="FD761" s="29"/>
      <c r="FE761" s="29"/>
      <c r="FF761" s="29"/>
      <c r="FG761" s="29"/>
      <c r="FH761" s="29"/>
      <c r="FI761" s="29"/>
      <c r="FJ761" s="29"/>
      <c r="FK761" s="29"/>
      <c r="FL761" s="29"/>
      <c r="FM761" s="29"/>
      <c r="FN761" s="29"/>
      <c r="FO761" s="29"/>
      <c r="FP761" s="29"/>
      <c r="FQ761" s="29"/>
      <c r="FR761" s="29"/>
      <c r="FS761" s="29"/>
      <c r="FT761" s="29"/>
      <c r="FU761" s="29"/>
      <c r="FV761" s="29"/>
      <c r="FW761" s="29"/>
      <c r="FX761" s="29"/>
      <c r="FY761" s="29"/>
      <c r="FZ761" s="29"/>
      <c r="GA761" s="29"/>
      <c r="GB761" s="29"/>
      <c r="GC761" s="29"/>
      <c r="GD761" s="29"/>
      <c r="GE761" s="29"/>
      <c r="GF761" s="29"/>
      <c r="GG761" s="29"/>
      <c r="GH761" s="29"/>
      <c r="GI761" s="29"/>
      <c r="GJ761" s="29"/>
      <c r="GK761" s="29"/>
      <c r="GL761" s="29"/>
      <c r="GM761" s="29"/>
      <c r="GN761" s="29"/>
      <c r="GO761" s="29"/>
      <c r="GP761" s="29"/>
      <c r="GQ761" s="29"/>
      <c r="GR761" s="29"/>
      <c r="GS761" s="29"/>
      <c r="GT761" s="29"/>
      <c r="GU761" s="29"/>
      <c r="GV761" s="29"/>
      <c r="GW761" s="29"/>
      <c r="GX761" s="29"/>
      <c r="GY761" s="29"/>
      <c r="GZ761" s="29"/>
      <c r="HA761" s="29"/>
      <c r="HB761" s="29"/>
      <c r="HC761" s="29"/>
      <c r="HD761" s="29"/>
      <c r="HE761" s="29"/>
      <c r="HF761" s="29"/>
      <c r="HG761" s="29"/>
      <c r="HH761" s="29"/>
      <c r="HI761" s="29"/>
      <c r="HJ761" s="29"/>
      <c r="HK761" s="29"/>
      <c r="HL761" s="29"/>
      <c r="HM761" s="29"/>
      <c r="HN761" s="29"/>
      <c r="HO761" s="29"/>
      <c r="HP761" s="29"/>
      <c r="HQ761" s="29"/>
      <c r="HR761" s="29"/>
      <c r="HS761" s="29"/>
      <c r="HT761" s="29"/>
      <c r="HU761" s="29"/>
      <c r="HV761" s="29"/>
      <c r="HW761" s="29"/>
      <c r="HX761" s="29"/>
      <c r="HY761" s="29"/>
      <c r="HZ761" s="29"/>
      <c r="IA761" s="29"/>
      <c r="IB761" s="29"/>
      <c r="IC761" s="29"/>
      <c r="ID761" s="29"/>
      <c r="IE761" s="29"/>
      <c r="IF761" s="29"/>
      <c r="IG761" s="29"/>
      <c r="IH761" s="29"/>
      <c r="II761" s="29"/>
      <c r="IJ761" s="29"/>
      <c r="IK761" s="29"/>
      <c r="IL761" s="29"/>
      <c r="IM761" s="29"/>
      <c r="IN761" s="29"/>
      <c r="IO761" s="29"/>
      <c r="IP761" s="29"/>
      <c r="IQ761" s="29"/>
    </row>
    <row r="763" spans="1:251" ht="18.75">
      <c r="A763" s="28" t="s">
        <v>234</v>
      </c>
      <c r="AW763" s="30"/>
      <c r="AX763" s="31"/>
      <c r="AY763" s="30"/>
    </row>
    <row r="765" spans="1:251" ht="18.75">
      <c r="B765" s="109" t="s">
        <v>0</v>
      </c>
      <c r="C765" s="150"/>
      <c r="D765" s="150"/>
      <c r="E765" s="150"/>
      <c r="F765" s="150"/>
      <c r="G765" s="150"/>
      <c r="H765" s="150"/>
      <c r="I765" s="150"/>
      <c r="J765" s="150"/>
      <c r="K765" s="150"/>
      <c r="L765" s="150"/>
      <c r="M765" s="150"/>
      <c r="N765" s="150"/>
      <c r="O765" s="150"/>
      <c r="P765" s="150"/>
      <c r="Q765" s="150"/>
      <c r="R765" s="150"/>
      <c r="S765" s="150"/>
      <c r="T765" s="150"/>
      <c r="U765" s="150"/>
      <c r="V765" s="150"/>
      <c r="W765" s="150"/>
      <c r="X765" s="150"/>
      <c r="Y765" s="150"/>
      <c r="Z765" s="150"/>
      <c r="AA765" s="150"/>
      <c r="AB765" s="150"/>
      <c r="AC765" s="150"/>
      <c r="AD765" s="150"/>
      <c r="AE765" s="150"/>
      <c r="AF765" s="150"/>
      <c r="AG765" s="150"/>
      <c r="AH765" s="150"/>
      <c r="AI765" s="150"/>
      <c r="AJ765" s="150"/>
      <c r="AK765" s="150"/>
      <c r="AL765" s="150"/>
      <c r="AM765" s="150"/>
      <c r="AN765" s="150"/>
      <c r="AO765" s="150"/>
      <c r="AP765" s="150"/>
      <c r="AQ765" s="150"/>
      <c r="AR765" s="150"/>
      <c r="AS765" s="150"/>
      <c r="AT765" s="150"/>
      <c r="AU765" s="150"/>
      <c r="AV765" s="150"/>
      <c r="AW765" s="150"/>
      <c r="AX765" s="150"/>
    </row>
    <row r="766" spans="1:251">
      <c r="Z766" s="32"/>
      <c r="AD766" s="32"/>
      <c r="AE766" s="32"/>
      <c r="AF766" s="32"/>
      <c r="AG766" s="32"/>
      <c r="AH766" s="32"/>
      <c r="AI766" s="32"/>
      <c r="AO766" s="32"/>
    </row>
    <row r="767" spans="1:251" ht="13.5" thickBot="1">
      <c r="Z767" s="32"/>
      <c r="AD767" s="32"/>
      <c r="AE767" s="32"/>
      <c r="AF767" s="32"/>
      <c r="AG767" s="32"/>
      <c r="AH767" s="32"/>
      <c r="AI767" s="32"/>
      <c r="AO767" s="32"/>
      <c r="DI767" s="26"/>
    </row>
    <row r="768" spans="1:251" ht="24.75" customHeight="1" thickBot="1">
      <c r="B768" s="111" t="s">
        <v>235</v>
      </c>
      <c r="C768" s="112"/>
      <c r="D768" s="112"/>
      <c r="E768" s="112"/>
      <c r="F768" s="112"/>
      <c r="G768" s="112"/>
      <c r="H768" s="113" t="s">
        <v>363</v>
      </c>
      <c r="I768" s="114"/>
      <c r="J768" s="114"/>
      <c r="K768" s="114"/>
      <c r="L768" s="114"/>
      <c r="M768" s="114"/>
      <c r="N768" s="114"/>
      <c r="O768" s="114"/>
      <c r="P768" s="114"/>
      <c r="Q768" s="114"/>
      <c r="R768" s="114"/>
      <c r="S768" s="114"/>
      <c r="T768" s="114"/>
      <c r="U768" s="114"/>
      <c r="V768" s="114"/>
      <c r="W768" s="114"/>
      <c r="X768" s="114"/>
      <c r="Y768" s="114"/>
      <c r="Z768" s="114"/>
      <c r="AA768" s="114"/>
      <c r="AB768" s="114"/>
      <c r="AC768" s="114"/>
      <c r="AD768" s="114"/>
      <c r="AE768" s="114"/>
      <c r="AF768" s="114"/>
      <c r="AG768" s="114"/>
      <c r="AH768" s="114"/>
      <c r="AI768" s="114"/>
      <c r="AJ768" s="114"/>
      <c r="AK768" s="114"/>
      <c r="AL768" s="114"/>
      <c r="AM768" s="114"/>
      <c r="AN768" s="114"/>
      <c r="AO768" s="114"/>
      <c r="AP768" s="114"/>
      <c r="AQ768" s="114"/>
      <c r="AR768" s="114"/>
      <c r="AS768" s="114"/>
      <c r="AT768" s="114"/>
      <c r="AU768" s="114"/>
      <c r="AV768" s="114"/>
      <c r="AW768" s="114"/>
      <c r="AX768" s="115"/>
      <c r="DI768" s="26"/>
    </row>
    <row r="769" spans="1:113" ht="14.25">
      <c r="B769" s="33"/>
      <c r="C769" s="33"/>
      <c r="D769" s="33"/>
      <c r="E769" s="33"/>
      <c r="F769" s="33"/>
      <c r="G769" s="33"/>
      <c r="H769" s="34"/>
      <c r="I769" s="34"/>
      <c r="J769" s="34"/>
      <c r="K769" s="34"/>
      <c r="L769" s="35"/>
      <c r="M769" s="35"/>
      <c r="N769" s="35"/>
      <c r="O769" s="35"/>
      <c r="P769" s="34"/>
      <c r="Q769" s="34"/>
      <c r="R769" s="34"/>
      <c r="S769" s="34"/>
      <c r="T769" s="34"/>
      <c r="U769" s="34"/>
      <c r="V769" s="36"/>
      <c r="W769" s="36"/>
      <c r="X769" s="36"/>
      <c r="Y769" s="36"/>
      <c r="Z769" s="36"/>
      <c r="AA769" s="36"/>
      <c r="AB769" s="36"/>
      <c r="AC769" s="36"/>
      <c r="AD769" s="36"/>
      <c r="AE769" s="36"/>
      <c r="AF769" s="36"/>
      <c r="AG769" s="36"/>
      <c r="AH769" s="36"/>
      <c r="AI769" s="36"/>
      <c r="AJ769" s="36"/>
      <c r="AK769" s="36"/>
      <c r="AL769" s="36"/>
      <c r="AM769" s="36"/>
      <c r="AN769" s="36"/>
      <c r="AO769" s="36"/>
      <c r="AP769" s="36"/>
      <c r="AQ769" s="36"/>
      <c r="AR769" s="36"/>
      <c r="AS769" s="36"/>
      <c r="AT769" s="36"/>
      <c r="AU769" s="36"/>
      <c r="AV769" s="36"/>
      <c r="AW769" s="36"/>
      <c r="AX769" s="36"/>
      <c r="DI769" s="26"/>
    </row>
    <row r="770" spans="1:113" ht="15" thickBot="1">
      <c r="A770" s="37"/>
      <c r="B770" s="36" t="s">
        <v>237</v>
      </c>
      <c r="C770" s="34"/>
      <c r="D770" s="34"/>
      <c r="E770" s="34"/>
      <c r="F770" s="34"/>
      <c r="G770" s="34"/>
      <c r="H770" s="34"/>
      <c r="I770" s="34"/>
      <c r="J770" s="34"/>
      <c r="K770" s="34"/>
      <c r="L770" s="35"/>
      <c r="M770" s="35"/>
      <c r="N770" s="35"/>
      <c r="O770" s="35"/>
      <c r="P770" s="34"/>
      <c r="Q770" s="34"/>
      <c r="R770" s="34"/>
      <c r="S770" s="34"/>
      <c r="T770" s="34"/>
      <c r="U770" s="34"/>
      <c r="V770" s="36"/>
      <c r="W770" s="36"/>
      <c r="X770" s="36"/>
      <c r="Y770" s="36"/>
      <c r="Z770" s="36"/>
      <c r="AA770" s="36"/>
      <c r="AB770" s="36"/>
      <c r="AC770" s="36"/>
      <c r="AD770" s="36"/>
      <c r="AE770" s="36"/>
      <c r="AF770" s="36"/>
      <c r="AG770" s="36"/>
      <c r="AH770" s="36"/>
      <c r="AI770" s="36"/>
      <c r="AJ770" s="36"/>
      <c r="AK770" s="36"/>
      <c r="AL770" s="36"/>
      <c r="AM770" s="36"/>
      <c r="AN770" s="36"/>
      <c r="AO770" s="36"/>
      <c r="AP770" s="36"/>
      <c r="AQ770" s="36"/>
      <c r="AR770" s="36"/>
      <c r="AS770" s="36"/>
      <c r="AT770" s="36"/>
      <c r="AU770" s="36"/>
      <c r="AV770" s="36"/>
      <c r="AW770" s="36"/>
      <c r="AX770" s="36"/>
      <c r="DI770" s="26"/>
    </row>
    <row r="771" spans="1:113" ht="14.25">
      <c r="A771" s="34"/>
      <c r="B771" s="38"/>
      <c r="C771" s="33"/>
      <c r="D771" s="33"/>
      <c r="E771" s="33"/>
      <c r="F771" s="33"/>
      <c r="G771" s="33"/>
      <c r="H771" s="33"/>
      <c r="I771" s="33"/>
      <c r="J771" s="33"/>
      <c r="K771" s="33"/>
      <c r="L771" s="39"/>
      <c r="M771" s="39"/>
      <c r="N771" s="39"/>
      <c r="O771" s="39"/>
      <c r="P771" s="33"/>
      <c r="Q771" s="33"/>
      <c r="R771" s="33"/>
      <c r="S771" s="33"/>
      <c r="T771" s="33"/>
      <c r="U771" s="33"/>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c r="AS771" s="40"/>
      <c r="AT771" s="40"/>
      <c r="AU771" s="40"/>
      <c r="AV771" s="40"/>
      <c r="AW771" s="40"/>
      <c r="AX771" s="41"/>
    </row>
    <row r="772" spans="1:113" ht="12" customHeight="1">
      <c r="A772" s="34"/>
      <c r="B772" s="116" t="s">
        <v>364</v>
      </c>
      <c r="C772" s="117"/>
      <c r="D772" s="117"/>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c r="AB772" s="117"/>
      <c r="AC772" s="117"/>
      <c r="AD772" s="117"/>
      <c r="AE772" s="117"/>
      <c r="AF772" s="117"/>
      <c r="AG772" s="117"/>
      <c r="AH772" s="117"/>
      <c r="AI772" s="117"/>
      <c r="AJ772" s="117"/>
      <c r="AK772" s="117"/>
      <c r="AL772" s="117"/>
      <c r="AM772" s="117"/>
      <c r="AN772" s="117"/>
      <c r="AO772" s="117"/>
      <c r="AP772" s="117"/>
      <c r="AQ772" s="117"/>
      <c r="AR772" s="117"/>
      <c r="AS772" s="117"/>
      <c r="AT772" s="117"/>
      <c r="AU772" s="117"/>
      <c r="AV772" s="117"/>
      <c r="AW772" s="117"/>
      <c r="AX772" s="118"/>
    </row>
    <row r="773" spans="1:113" ht="12" customHeight="1">
      <c r="A773" s="34"/>
      <c r="B773" s="116"/>
      <c r="C773" s="117"/>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c r="AB773" s="117"/>
      <c r="AC773" s="117"/>
      <c r="AD773" s="117"/>
      <c r="AE773" s="117"/>
      <c r="AF773" s="117"/>
      <c r="AG773" s="117"/>
      <c r="AH773" s="117"/>
      <c r="AI773" s="117"/>
      <c r="AJ773" s="117"/>
      <c r="AK773" s="117"/>
      <c r="AL773" s="117"/>
      <c r="AM773" s="117"/>
      <c r="AN773" s="117"/>
      <c r="AO773" s="117"/>
      <c r="AP773" s="117"/>
      <c r="AQ773" s="117"/>
      <c r="AR773" s="117"/>
      <c r="AS773" s="117"/>
      <c r="AT773" s="117"/>
      <c r="AU773" s="117"/>
      <c r="AV773" s="117"/>
      <c r="AW773" s="117"/>
      <c r="AX773" s="118"/>
    </row>
    <row r="774" spans="1:113" ht="12" customHeight="1">
      <c r="A774" s="34"/>
      <c r="B774" s="116"/>
      <c r="C774" s="117"/>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c r="AB774" s="117"/>
      <c r="AC774" s="117"/>
      <c r="AD774" s="117"/>
      <c r="AE774" s="117"/>
      <c r="AF774" s="117"/>
      <c r="AG774" s="117"/>
      <c r="AH774" s="117"/>
      <c r="AI774" s="117"/>
      <c r="AJ774" s="117"/>
      <c r="AK774" s="117"/>
      <c r="AL774" s="117"/>
      <c r="AM774" s="117"/>
      <c r="AN774" s="117"/>
      <c r="AO774" s="117"/>
      <c r="AP774" s="117"/>
      <c r="AQ774" s="117"/>
      <c r="AR774" s="117"/>
      <c r="AS774" s="117"/>
      <c r="AT774" s="117"/>
      <c r="AU774" s="117"/>
      <c r="AV774" s="117"/>
      <c r="AW774" s="117"/>
      <c r="AX774" s="118"/>
    </row>
    <row r="775" spans="1:113" ht="12" customHeight="1">
      <c r="A775" s="34"/>
      <c r="B775" s="116"/>
      <c r="C775" s="117"/>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c r="AB775" s="117"/>
      <c r="AC775" s="117"/>
      <c r="AD775" s="117"/>
      <c r="AE775" s="117"/>
      <c r="AF775" s="117"/>
      <c r="AG775" s="117"/>
      <c r="AH775" s="117"/>
      <c r="AI775" s="117"/>
      <c r="AJ775" s="117"/>
      <c r="AK775" s="117"/>
      <c r="AL775" s="117"/>
      <c r="AM775" s="117"/>
      <c r="AN775" s="117"/>
      <c r="AO775" s="117"/>
      <c r="AP775" s="117"/>
      <c r="AQ775" s="117"/>
      <c r="AR775" s="117"/>
      <c r="AS775" s="117"/>
      <c r="AT775" s="117"/>
      <c r="AU775" s="117"/>
      <c r="AV775" s="117"/>
      <c r="AW775" s="117"/>
      <c r="AX775" s="118"/>
      <c r="BC775" s="42"/>
    </row>
    <row r="776" spans="1:113" ht="12" customHeight="1">
      <c r="A776" s="34"/>
      <c r="B776" s="116"/>
      <c r="C776" s="117"/>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c r="AB776" s="117"/>
      <c r="AC776" s="117"/>
      <c r="AD776" s="117"/>
      <c r="AE776" s="117"/>
      <c r="AF776" s="117"/>
      <c r="AG776" s="117"/>
      <c r="AH776" s="117"/>
      <c r="AI776" s="117"/>
      <c r="AJ776" s="117"/>
      <c r="AK776" s="117"/>
      <c r="AL776" s="117"/>
      <c r="AM776" s="117"/>
      <c r="AN776" s="117"/>
      <c r="AO776" s="117"/>
      <c r="AP776" s="117"/>
      <c r="AQ776" s="117"/>
      <c r="AR776" s="117"/>
      <c r="AS776" s="117"/>
      <c r="AT776" s="117"/>
      <c r="AU776" s="117"/>
      <c r="AV776" s="117"/>
      <c r="AW776" s="117"/>
      <c r="AX776" s="118"/>
    </row>
    <row r="777" spans="1:113" ht="15" thickBot="1">
      <c r="A777" s="43"/>
      <c r="B777" s="44"/>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113">
      <c r="B778" s="47"/>
    </row>
    <row r="779" spans="1:113" ht="15" thickBot="1">
      <c r="A779" s="37"/>
      <c r="B779" s="36" t="s">
        <v>238</v>
      </c>
      <c r="C779" s="34"/>
      <c r="D779" s="34"/>
      <c r="E779" s="34"/>
      <c r="F779" s="34"/>
      <c r="G779" s="34"/>
      <c r="H779" s="34"/>
      <c r="I779" s="34"/>
      <c r="J779" s="34"/>
      <c r="K779" s="34"/>
      <c r="L779" s="35"/>
      <c r="M779" s="35"/>
      <c r="N779" s="35"/>
      <c r="O779" s="35"/>
      <c r="P779" s="34"/>
      <c r="Q779" s="34"/>
      <c r="R779" s="34"/>
      <c r="S779" s="34"/>
      <c r="T779" s="34"/>
      <c r="U779" s="34"/>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c r="AR779" s="36"/>
      <c r="AS779" s="36"/>
      <c r="AT779" s="36"/>
      <c r="AU779" s="36"/>
      <c r="AV779" s="36"/>
      <c r="AW779" s="36"/>
      <c r="AX779" s="36"/>
      <c r="DI779" s="26"/>
    </row>
    <row r="780" spans="1:113" ht="14.25">
      <c r="A780" s="34"/>
      <c r="B780" s="38"/>
      <c r="C780" s="33"/>
      <c r="D780" s="33"/>
      <c r="E780" s="33"/>
      <c r="F780" s="33"/>
      <c r="G780" s="33"/>
      <c r="H780" s="33"/>
      <c r="I780" s="33"/>
      <c r="J780" s="33"/>
      <c r="K780" s="33"/>
      <c r="L780" s="39"/>
      <c r="M780" s="39"/>
      <c r="N780" s="39"/>
      <c r="O780" s="39"/>
      <c r="P780" s="33"/>
      <c r="Q780" s="33"/>
      <c r="R780" s="33"/>
      <c r="S780" s="33"/>
      <c r="T780" s="33"/>
      <c r="U780" s="33"/>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c r="AS780" s="40"/>
      <c r="AT780" s="40"/>
      <c r="AU780" s="40"/>
      <c r="AV780" s="40"/>
      <c r="AW780" s="40"/>
      <c r="AX780" s="41"/>
    </row>
    <row r="781" spans="1:113" ht="12" customHeight="1">
      <c r="A781" s="34"/>
      <c r="B781" s="116" t="s">
        <v>365</v>
      </c>
      <c r="C781" s="117"/>
      <c r="D781" s="117"/>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c r="AA781" s="117"/>
      <c r="AB781" s="117"/>
      <c r="AC781" s="117"/>
      <c r="AD781" s="117"/>
      <c r="AE781" s="117"/>
      <c r="AF781" s="117"/>
      <c r="AG781" s="117"/>
      <c r="AH781" s="117"/>
      <c r="AI781" s="117"/>
      <c r="AJ781" s="117"/>
      <c r="AK781" s="117"/>
      <c r="AL781" s="117"/>
      <c r="AM781" s="117"/>
      <c r="AN781" s="117"/>
      <c r="AO781" s="117"/>
      <c r="AP781" s="117"/>
      <c r="AQ781" s="117"/>
      <c r="AR781" s="117"/>
      <c r="AS781" s="117"/>
      <c r="AT781" s="117"/>
      <c r="AU781" s="117"/>
      <c r="AV781" s="117"/>
      <c r="AW781" s="117"/>
      <c r="AX781" s="118"/>
    </row>
    <row r="782" spans="1:113" ht="12" customHeight="1">
      <c r="A782" s="34"/>
      <c r="B782" s="116"/>
      <c r="C782" s="117"/>
      <c r="D782" s="117"/>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c r="AA782" s="117"/>
      <c r="AB782" s="117"/>
      <c r="AC782" s="117"/>
      <c r="AD782" s="117"/>
      <c r="AE782" s="117"/>
      <c r="AF782" s="117"/>
      <c r="AG782" s="117"/>
      <c r="AH782" s="117"/>
      <c r="AI782" s="117"/>
      <c r="AJ782" s="117"/>
      <c r="AK782" s="117"/>
      <c r="AL782" s="117"/>
      <c r="AM782" s="117"/>
      <c r="AN782" s="117"/>
      <c r="AO782" s="117"/>
      <c r="AP782" s="117"/>
      <c r="AQ782" s="117"/>
      <c r="AR782" s="117"/>
      <c r="AS782" s="117"/>
      <c r="AT782" s="117"/>
      <c r="AU782" s="117"/>
      <c r="AV782" s="117"/>
      <c r="AW782" s="117"/>
      <c r="AX782" s="118"/>
    </row>
    <row r="783" spans="1:113" ht="12" customHeight="1">
      <c r="A783" s="34"/>
      <c r="B783" s="116"/>
      <c r="C783" s="117"/>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c r="AB783" s="117"/>
      <c r="AC783" s="117"/>
      <c r="AD783" s="117"/>
      <c r="AE783" s="117"/>
      <c r="AF783" s="117"/>
      <c r="AG783" s="117"/>
      <c r="AH783" s="117"/>
      <c r="AI783" s="117"/>
      <c r="AJ783" s="117"/>
      <c r="AK783" s="117"/>
      <c r="AL783" s="117"/>
      <c r="AM783" s="117"/>
      <c r="AN783" s="117"/>
      <c r="AO783" s="117"/>
      <c r="AP783" s="117"/>
      <c r="AQ783" s="117"/>
      <c r="AR783" s="117"/>
      <c r="AS783" s="117"/>
      <c r="AT783" s="117"/>
      <c r="AU783" s="117"/>
      <c r="AV783" s="117"/>
      <c r="AW783" s="117"/>
      <c r="AX783" s="118"/>
    </row>
    <row r="784" spans="1:113" ht="12" customHeight="1">
      <c r="A784" s="34"/>
      <c r="B784" s="116"/>
      <c r="C784" s="117"/>
      <c r="D784" s="117"/>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c r="AB784" s="117"/>
      <c r="AC784" s="117"/>
      <c r="AD784" s="117"/>
      <c r="AE784" s="117"/>
      <c r="AF784" s="117"/>
      <c r="AG784" s="117"/>
      <c r="AH784" s="117"/>
      <c r="AI784" s="117"/>
      <c r="AJ784" s="117"/>
      <c r="AK784" s="117"/>
      <c r="AL784" s="117"/>
      <c r="AM784" s="117"/>
      <c r="AN784" s="117"/>
      <c r="AO784" s="117"/>
      <c r="AP784" s="117"/>
      <c r="AQ784" s="117"/>
      <c r="AR784" s="117"/>
      <c r="AS784" s="117"/>
      <c r="AT784" s="117"/>
      <c r="AU784" s="117"/>
      <c r="AV784" s="117"/>
      <c r="AW784" s="117"/>
      <c r="AX784" s="118"/>
      <c r="BC784" s="42"/>
    </row>
    <row r="785" spans="1:251" ht="12" customHeight="1">
      <c r="A785" s="34"/>
      <c r="B785" s="116"/>
      <c r="C785" s="117"/>
      <c r="D785" s="117"/>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c r="AB785" s="117"/>
      <c r="AC785" s="117"/>
      <c r="AD785" s="117"/>
      <c r="AE785" s="117"/>
      <c r="AF785" s="117"/>
      <c r="AG785" s="117"/>
      <c r="AH785" s="117"/>
      <c r="AI785" s="117"/>
      <c r="AJ785" s="117"/>
      <c r="AK785" s="117"/>
      <c r="AL785" s="117"/>
      <c r="AM785" s="117"/>
      <c r="AN785" s="117"/>
      <c r="AO785" s="117"/>
      <c r="AP785" s="117"/>
      <c r="AQ785" s="117"/>
      <c r="AR785" s="117"/>
      <c r="AS785" s="117"/>
      <c r="AT785" s="117"/>
      <c r="AU785" s="117"/>
      <c r="AV785" s="117"/>
      <c r="AW785" s="117"/>
      <c r="AX785" s="118"/>
    </row>
    <row r="786" spans="1:251" ht="12" customHeight="1">
      <c r="A786" s="34"/>
      <c r="B786" s="116"/>
      <c r="C786" s="117"/>
      <c r="D786" s="117"/>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c r="AB786" s="117"/>
      <c r="AC786" s="117"/>
      <c r="AD786" s="117"/>
      <c r="AE786" s="117"/>
      <c r="AF786" s="117"/>
      <c r="AG786" s="117"/>
      <c r="AH786" s="117"/>
      <c r="AI786" s="117"/>
      <c r="AJ786" s="117"/>
      <c r="AK786" s="117"/>
      <c r="AL786" s="117"/>
      <c r="AM786" s="117"/>
      <c r="AN786" s="117"/>
      <c r="AO786" s="117"/>
      <c r="AP786" s="117"/>
      <c r="AQ786" s="117"/>
      <c r="AR786" s="117"/>
      <c r="AS786" s="117"/>
      <c r="AT786" s="117"/>
      <c r="AU786" s="117"/>
      <c r="AV786" s="117"/>
      <c r="AW786" s="117"/>
      <c r="AX786" s="118"/>
    </row>
    <row r="787" spans="1:251" ht="12" customHeight="1">
      <c r="A787" s="34"/>
      <c r="B787" s="116"/>
      <c r="C787" s="117"/>
      <c r="D787" s="117"/>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c r="AB787" s="117"/>
      <c r="AC787" s="117"/>
      <c r="AD787" s="117"/>
      <c r="AE787" s="117"/>
      <c r="AF787" s="117"/>
      <c r="AG787" s="117"/>
      <c r="AH787" s="117"/>
      <c r="AI787" s="117"/>
      <c r="AJ787" s="117"/>
      <c r="AK787" s="117"/>
      <c r="AL787" s="117"/>
      <c r="AM787" s="117"/>
      <c r="AN787" s="117"/>
      <c r="AO787" s="117"/>
      <c r="AP787" s="117"/>
      <c r="AQ787" s="117"/>
      <c r="AR787" s="117"/>
      <c r="AS787" s="117"/>
      <c r="AT787" s="117"/>
      <c r="AU787" s="117"/>
      <c r="AV787" s="117"/>
      <c r="AW787" s="117"/>
      <c r="AX787" s="118"/>
    </row>
    <row r="788" spans="1:251" ht="15" thickBot="1">
      <c r="A788" s="43"/>
      <c r="B788" s="44"/>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c r="AP788" s="45"/>
      <c r="AQ788" s="45"/>
      <c r="AR788" s="45"/>
      <c r="AS788" s="45"/>
      <c r="AT788" s="45"/>
      <c r="AU788" s="45"/>
      <c r="AV788" s="45"/>
      <c r="AW788" s="45"/>
      <c r="AX788" s="46"/>
    </row>
    <row r="789" spans="1:251">
      <c r="B789" s="47"/>
    </row>
    <row r="790" spans="1:251" ht="14.25">
      <c r="B790" s="36" t="s">
        <v>240</v>
      </c>
      <c r="C790" s="34"/>
      <c r="D790" s="34"/>
      <c r="E790" s="34"/>
      <c r="F790" s="34"/>
      <c r="G790" s="34"/>
      <c r="H790" s="34"/>
      <c r="I790" s="34"/>
      <c r="J790" s="34"/>
      <c r="K790" s="34"/>
      <c r="L790" s="35"/>
      <c r="M790" s="35"/>
      <c r="N790" s="35"/>
      <c r="O790" s="35"/>
      <c r="P790" s="34"/>
      <c r="Q790" s="34"/>
      <c r="R790" s="34"/>
      <c r="S790" s="34"/>
      <c r="T790" s="34"/>
      <c r="U790" s="34"/>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c r="AW790" s="36"/>
      <c r="AX790" s="36"/>
    </row>
    <row r="791" spans="1:251" ht="15" thickBot="1">
      <c r="B791" s="34"/>
      <c r="C791" s="34"/>
      <c r="D791" s="34"/>
      <c r="E791" s="34"/>
      <c r="F791" s="34"/>
      <c r="G791" s="34"/>
      <c r="H791" s="34"/>
      <c r="I791" s="34"/>
      <c r="J791" s="34"/>
      <c r="K791" s="34"/>
      <c r="L791" s="35"/>
      <c r="M791" s="35"/>
      <c r="N791" s="35"/>
      <c r="O791" s="35"/>
      <c r="P791" s="34"/>
      <c r="Q791" s="34"/>
      <c r="R791" s="34"/>
      <c r="S791" s="34"/>
      <c r="T791" s="34"/>
      <c r="U791" s="34"/>
      <c r="V791" s="36"/>
      <c r="W791" s="36"/>
      <c r="X791" s="36"/>
      <c r="Y791" s="36"/>
      <c r="Z791" s="36"/>
      <c r="AA791" s="36"/>
      <c r="AB791" s="36"/>
      <c r="AC791" s="36"/>
      <c r="AD791" s="36"/>
      <c r="AE791" s="36"/>
      <c r="AF791" s="36"/>
      <c r="AG791" s="36"/>
      <c r="AH791" s="36"/>
      <c r="AI791" s="36"/>
      <c r="AJ791" s="36"/>
      <c r="AK791" s="36"/>
      <c r="AL791" s="36"/>
      <c r="AM791" s="36"/>
      <c r="AN791" s="36"/>
      <c r="AO791" s="36"/>
      <c r="AP791" s="36"/>
      <c r="AQ791" s="36"/>
      <c r="AR791" s="36"/>
      <c r="AS791" s="36"/>
      <c r="AT791" s="36"/>
      <c r="AU791" s="36"/>
      <c r="AV791" s="36"/>
      <c r="AW791" s="36"/>
      <c r="AX791" s="48" t="s">
        <v>241</v>
      </c>
    </row>
    <row r="792" spans="1:251" s="42" customFormat="1" ht="13.5" customHeight="1">
      <c r="A792" s="34"/>
      <c r="B792" s="119" t="s">
        <v>242</v>
      </c>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1"/>
      <c r="AA792" s="125" t="s">
        <v>1062</v>
      </c>
      <c r="AB792" s="120"/>
      <c r="AC792" s="120"/>
      <c r="AD792" s="120"/>
      <c r="AE792" s="120"/>
      <c r="AF792" s="120"/>
      <c r="AG792" s="120"/>
      <c r="AH792" s="120"/>
      <c r="AI792" s="121"/>
      <c r="AJ792" s="125" t="s">
        <v>1063</v>
      </c>
      <c r="AK792" s="120"/>
      <c r="AL792" s="120"/>
      <c r="AM792" s="120"/>
      <c r="AN792" s="120"/>
      <c r="AO792" s="120"/>
      <c r="AP792" s="120"/>
      <c r="AQ792" s="120"/>
      <c r="AR792" s="121"/>
      <c r="AS792" s="125" t="s">
        <v>243</v>
      </c>
      <c r="AT792" s="120"/>
      <c r="AU792" s="120"/>
      <c r="AV792" s="120"/>
      <c r="AW792" s="120"/>
      <c r="AX792" s="127"/>
      <c r="AY792" s="29"/>
      <c r="AZ792" s="29"/>
      <c r="BA792" s="29"/>
      <c r="BB792" s="29"/>
      <c r="BC792" s="29"/>
      <c r="BD792" s="29"/>
      <c r="BE792" s="29"/>
      <c r="BF792" s="29"/>
      <c r="BG792" s="29"/>
      <c r="BH792" s="29"/>
      <c r="BI792" s="29"/>
      <c r="BJ792" s="29"/>
      <c r="BK792" s="29"/>
      <c r="BL792" s="29"/>
      <c r="BM792" s="29"/>
      <c r="BN792" s="29"/>
      <c r="BO792" s="29"/>
      <c r="BP792" s="29"/>
      <c r="BQ792" s="29"/>
      <c r="BR792" s="29"/>
      <c r="BS792" s="29"/>
      <c r="BT792" s="29"/>
      <c r="BU792" s="29"/>
      <c r="BV792" s="29"/>
      <c r="BW792" s="29"/>
      <c r="BX792" s="29"/>
      <c r="BY792" s="29"/>
      <c r="BZ792" s="29"/>
      <c r="CA792" s="29"/>
      <c r="CB792" s="29"/>
      <c r="CC792" s="29"/>
      <c r="CD792" s="29"/>
      <c r="CE792" s="29"/>
      <c r="CF792" s="29"/>
      <c r="CG792" s="29"/>
      <c r="CH792" s="29"/>
      <c r="CI792" s="29"/>
      <c r="CJ792" s="29"/>
      <c r="CK792" s="29"/>
      <c r="CL792" s="29"/>
      <c r="CM792" s="29"/>
      <c r="CN792" s="29"/>
      <c r="CO792" s="29"/>
      <c r="CP792" s="29"/>
      <c r="CQ792" s="29"/>
      <c r="CR792" s="29"/>
      <c r="CS792" s="29"/>
      <c r="CT792" s="29"/>
      <c r="CU792" s="29"/>
      <c r="CV792" s="29"/>
      <c r="CW792" s="29"/>
      <c r="CX792" s="29"/>
      <c r="CY792" s="29"/>
      <c r="CZ792" s="29"/>
      <c r="DA792" s="29"/>
      <c r="DB792" s="29"/>
      <c r="DC792" s="29"/>
      <c r="DD792" s="29"/>
      <c r="DE792" s="29"/>
      <c r="DF792" s="29"/>
      <c r="DG792" s="29"/>
      <c r="DH792" s="29"/>
      <c r="DI792" s="29"/>
      <c r="DJ792" s="29"/>
      <c r="DK792" s="29"/>
      <c r="DL792" s="29"/>
      <c r="DM792" s="29"/>
      <c r="DN792" s="29"/>
      <c r="DO792" s="29"/>
      <c r="DP792" s="29"/>
      <c r="DQ792" s="29"/>
      <c r="DR792" s="29"/>
      <c r="DS792" s="29"/>
      <c r="DT792" s="29"/>
      <c r="DU792" s="29"/>
      <c r="DV792" s="29"/>
      <c r="DW792" s="29"/>
      <c r="DX792" s="29"/>
      <c r="DY792" s="29"/>
      <c r="DZ792" s="29"/>
      <c r="EA792" s="29"/>
      <c r="EB792" s="29"/>
      <c r="EC792" s="29"/>
      <c r="ED792" s="29"/>
      <c r="EE792" s="29"/>
      <c r="EF792" s="29"/>
      <c r="EG792" s="29"/>
      <c r="EH792" s="29"/>
      <c r="EI792" s="29"/>
      <c r="EJ792" s="29"/>
      <c r="EK792" s="29"/>
      <c r="EL792" s="29"/>
      <c r="EM792" s="29"/>
      <c r="EN792" s="29"/>
      <c r="EO792" s="29"/>
      <c r="EP792" s="29"/>
      <c r="EQ792" s="29"/>
      <c r="ER792" s="29"/>
      <c r="ES792" s="29"/>
      <c r="ET792" s="29"/>
      <c r="EU792" s="29"/>
      <c r="EV792" s="29"/>
      <c r="EW792" s="29"/>
      <c r="EX792" s="29"/>
      <c r="EY792" s="29"/>
      <c r="EZ792" s="29"/>
      <c r="FA792" s="29"/>
      <c r="FB792" s="29"/>
      <c r="FC792" s="29"/>
      <c r="FD792" s="29"/>
      <c r="FE792" s="29"/>
      <c r="FF792" s="29"/>
      <c r="FG792" s="29"/>
      <c r="FH792" s="29"/>
      <c r="FI792" s="29"/>
      <c r="FJ792" s="29"/>
      <c r="FK792" s="29"/>
      <c r="FL792" s="29"/>
      <c r="FM792" s="29"/>
      <c r="FN792" s="29"/>
      <c r="FO792" s="29"/>
      <c r="FP792" s="29"/>
      <c r="FQ792" s="29"/>
      <c r="FR792" s="29"/>
      <c r="FS792" s="29"/>
      <c r="FT792" s="29"/>
      <c r="FU792" s="29"/>
      <c r="FV792" s="29"/>
      <c r="FW792" s="29"/>
      <c r="FX792" s="29"/>
      <c r="FY792" s="29"/>
      <c r="FZ792" s="29"/>
      <c r="GA792" s="29"/>
      <c r="GB792" s="29"/>
      <c r="GC792" s="29"/>
      <c r="GD792" s="29"/>
      <c r="GE792" s="29"/>
      <c r="GF792" s="29"/>
      <c r="GG792" s="29"/>
      <c r="GH792" s="29"/>
      <c r="GI792" s="29"/>
      <c r="GJ792" s="29"/>
      <c r="GK792" s="29"/>
      <c r="GL792" s="29"/>
      <c r="GM792" s="29"/>
      <c r="GN792" s="29"/>
      <c r="GO792" s="29"/>
      <c r="GP792" s="29"/>
      <c r="GQ792" s="29"/>
      <c r="GR792" s="29"/>
      <c r="GS792" s="29"/>
      <c r="GT792" s="29"/>
      <c r="GU792" s="29"/>
      <c r="GV792" s="29"/>
      <c r="GW792" s="29"/>
      <c r="GX792" s="29"/>
      <c r="GY792" s="29"/>
      <c r="GZ792" s="29"/>
      <c r="HA792" s="29"/>
      <c r="HB792" s="29"/>
      <c r="HC792" s="29"/>
      <c r="HD792" s="29"/>
      <c r="HE792" s="29"/>
      <c r="HF792" s="29"/>
      <c r="HG792" s="29"/>
      <c r="HH792" s="29"/>
      <c r="HI792" s="29"/>
      <c r="HJ792" s="29"/>
      <c r="HK792" s="29"/>
      <c r="HL792" s="29"/>
      <c r="HM792" s="29"/>
      <c r="HN792" s="29"/>
      <c r="HO792" s="29"/>
      <c r="HP792" s="29"/>
      <c r="HQ792" s="29"/>
      <c r="HR792" s="29"/>
      <c r="HS792" s="29"/>
      <c r="HT792" s="29"/>
      <c r="HU792" s="29"/>
      <c r="HV792" s="29"/>
      <c r="HW792" s="29"/>
      <c r="HX792" s="29"/>
      <c r="HY792" s="29"/>
      <c r="HZ792" s="29"/>
      <c r="IA792" s="29"/>
      <c r="IB792" s="29"/>
      <c r="IC792" s="29"/>
      <c r="ID792" s="29"/>
      <c r="IE792" s="29"/>
      <c r="IF792" s="29"/>
      <c r="IG792" s="29"/>
      <c r="IH792" s="29"/>
      <c r="II792" s="29"/>
      <c r="IJ792" s="29"/>
      <c r="IK792" s="29"/>
      <c r="IL792" s="29"/>
      <c r="IM792" s="29"/>
      <c r="IN792" s="29"/>
      <c r="IO792" s="29"/>
      <c r="IP792" s="29"/>
      <c r="IQ792" s="29"/>
    </row>
    <row r="793" spans="1:251" s="42" customFormat="1" ht="13.5">
      <c r="A793" s="34"/>
      <c r="B793" s="122"/>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4"/>
      <c r="AA793" s="126"/>
      <c r="AB793" s="123"/>
      <c r="AC793" s="123"/>
      <c r="AD793" s="123"/>
      <c r="AE793" s="123"/>
      <c r="AF793" s="123"/>
      <c r="AG793" s="123"/>
      <c r="AH793" s="123"/>
      <c r="AI793" s="124"/>
      <c r="AJ793" s="126"/>
      <c r="AK793" s="123"/>
      <c r="AL793" s="123"/>
      <c r="AM793" s="123"/>
      <c r="AN793" s="123"/>
      <c r="AO793" s="123"/>
      <c r="AP793" s="123"/>
      <c r="AQ793" s="123"/>
      <c r="AR793" s="124"/>
      <c r="AS793" s="126"/>
      <c r="AT793" s="123"/>
      <c r="AU793" s="123"/>
      <c r="AV793" s="123"/>
      <c r="AW793" s="123"/>
      <c r="AX793" s="128"/>
      <c r="AY793" s="29"/>
      <c r="AZ793" s="29"/>
      <c r="BA793" s="29"/>
      <c r="BB793" s="65"/>
      <c r="BC793" s="4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c r="CA793" s="29"/>
      <c r="CB793" s="29"/>
      <c r="CC793" s="29"/>
      <c r="CD793" s="29"/>
      <c r="CE793" s="29"/>
      <c r="CF793" s="29"/>
      <c r="CG793" s="29"/>
      <c r="CH793" s="29"/>
      <c r="CI793" s="29"/>
      <c r="CJ793" s="29"/>
      <c r="CK793" s="29"/>
      <c r="CL793" s="29"/>
      <c r="CM793" s="29"/>
      <c r="CN793" s="29"/>
      <c r="CO793" s="29"/>
      <c r="CP793" s="29"/>
      <c r="CQ793" s="29"/>
      <c r="CR793" s="29"/>
      <c r="CS793" s="29"/>
      <c r="CT793" s="29"/>
      <c r="CU793" s="29"/>
      <c r="CV793" s="29"/>
      <c r="CW793" s="29"/>
      <c r="CX793" s="29"/>
      <c r="CY793" s="29"/>
      <c r="CZ793" s="29"/>
      <c r="DA793" s="29"/>
      <c r="DB793" s="29"/>
      <c r="DC793" s="29"/>
      <c r="DD793" s="29"/>
      <c r="DE793" s="29"/>
      <c r="DF793" s="29"/>
      <c r="DG793" s="29"/>
      <c r="DH793" s="29"/>
      <c r="DI793" s="29"/>
      <c r="DJ793" s="29"/>
      <c r="DK793" s="29"/>
      <c r="DL793" s="29"/>
      <c r="DM793" s="29"/>
      <c r="DN793" s="29"/>
      <c r="DO793" s="29"/>
      <c r="DP793" s="29"/>
      <c r="DQ793" s="29"/>
      <c r="DR793" s="29"/>
      <c r="DS793" s="29"/>
      <c r="DT793" s="29"/>
      <c r="DU793" s="29"/>
      <c r="DV793" s="29"/>
      <c r="DW793" s="29"/>
      <c r="DX793" s="29"/>
      <c r="DY793" s="29"/>
      <c r="DZ793" s="29"/>
      <c r="EA793" s="29"/>
      <c r="EB793" s="29"/>
      <c r="EC793" s="29"/>
      <c r="ED793" s="29"/>
      <c r="EE793" s="29"/>
      <c r="EF793" s="29"/>
      <c r="EG793" s="29"/>
      <c r="EH793" s="29"/>
      <c r="EI793" s="29"/>
      <c r="EJ793" s="29"/>
      <c r="EK793" s="29"/>
      <c r="EL793" s="29"/>
      <c r="EM793" s="29"/>
      <c r="EN793" s="29"/>
      <c r="EO793" s="29"/>
      <c r="EP793" s="29"/>
      <c r="EQ793" s="29"/>
      <c r="ER793" s="29"/>
      <c r="ES793" s="29"/>
      <c r="ET793" s="29"/>
      <c r="EU793" s="29"/>
      <c r="EV793" s="29"/>
      <c r="EW793" s="29"/>
      <c r="EX793" s="29"/>
      <c r="EY793" s="29"/>
      <c r="EZ793" s="29"/>
      <c r="FA793" s="29"/>
      <c r="FB793" s="29"/>
      <c r="FC793" s="29"/>
      <c r="FD793" s="29"/>
      <c r="FE793" s="29"/>
      <c r="FF793" s="29"/>
      <c r="FG793" s="29"/>
      <c r="FH793" s="29"/>
      <c r="FI793" s="29"/>
      <c r="FJ793" s="29"/>
      <c r="FK793" s="29"/>
      <c r="FL793" s="29"/>
      <c r="FM793" s="29"/>
      <c r="FN793" s="29"/>
      <c r="FO793" s="29"/>
      <c r="FP793" s="29"/>
      <c r="FQ793" s="29"/>
      <c r="FR793" s="29"/>
      <c r="FS793" s="29"/>
      <c r="FT793" s="29"/>
      <c r="FU793" s="29"/>
      <c r="FV793" s="29"/>
      <c r="FW793" s="29"/>
      <c r="FX793" s="29"/>
      <c r="FY793" s="29"/>
      <c r="FZ793" s="29"/>
      <c r="GA793" s="29"/>
      <c r="GB793" s="29"/>
      <c r="GC793" s="29"/>
      <c r="GD793" s="29"/>
      <c r="GE793" s="29"/>
      <c r="GF793" s="29"/>
      <c r="GG793" s="29"/>
      <c r="GH793" s="29"/>
      <c r="GI793" s="29"/>
      <c r="GJ793" s="29"/>
      <c r="GK793" s="29"/>
      <c r="GL793" s="29"/>
      <c r="GM793" s="29"/>
      <c r="GN793" s="29"/>
      <c r="GO793" s="29"/>
      <c r="GP793" s="29"/>
      <c r="GQ793" s="29"/>
      <c r="GR793" s="29"/>
      <c r="GS793" s="29"/>
      <c r="GT793" s="29"/>
      <c r="GU793" s="29"/>
      <c r="GV793" s="29"/>
      <c r="GW793" s="29"/>
      <c r="GX793" s="29"/>
      <c r="GY793" s="29"/>
      <c r="GZ793" s="29"/>
      <c r="HA793" s="29"/>
      <c r="HB793" s="29"/>
      <c r="HC793" s="29"/>
      <c r="HD793" s="29"/>
      <c r="HE793" s="29"/>
      <c r="HF793" s="29"/>
      <c r="HG793" s="29"/>
      <c r="HH793" s="29"/>
      <c r="HI793" s="29"/>
      <c r="HJ793" s="29"/>
      <c r="HK793" s="29"/>
      <c r="HL793" s="29"/>
      <c r="HM793" s="29"/>
      <c r="HN793" s="29"/>
      <c r="HO793" s="29"/>
      <c r="HP793" s="29"/>
      <c r="HQ793" s="29"/>
      <c r="HR793" s="29"/>
      <c r="HS793" s="29"/>
      <c r="HT793" s="29"/>
      <c r="HU793" s="29"/>
      <c r="HV793" s="29"/>
      <c r="HW793" s="29"/>
      <c r="HX793" s="29"/>
      <c r="HY793" s="29"/>
      <c r="HZ793" s="29"/>
      <c r="IA793" s="29"/>
      <c r="IB793" s="29"/>
      <c r="IC793" s="29"/>
      <c r="ID793" s="29"/>
      <c r="IE793" s="29"/>
      <c r="IF793" s="29"/>
      <c r="IG793" s="29"/>
      <c r="IH793" s="29"/>
      <c r="II793" s="29"/>
      <c r="IJ793" s="29"/>
      <c r="IK793" s="29"/>
      <c r="IL793" s="29"/>
      <c r="IM793" s="29"/>
      <c r="IN793" s="29"/>
      <c r="IO793" s="29"/>
      <c r="IP793" s="29"/>
      <c r="IQ793" s="29"/>
    </row>
    <row r="794" spans="1:251" s="42" customFormat="1" ht="18.75" customHeight="1">
      <c r="A794" s="34"/>
      <c r="B794" s="50"/>
      <c r="C794" s="129" t="s">
        <v>366</v>
      </c>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8"/>
      <c r="AA794" s="132">
        <v>25062715</v>
      </c>
      <c r="AB794" s="133"/>
      <c r="AC794" s="133"/>
      <c r="AD794" s="133"/>
      <c r="AE794" s="133"/>
      <c r="AF794" s="133"/>
      <c r="AG794" s="133"/>
      <c r="AH794" s="133"/>
      <c r="AI794" s="134"/>
      <c r="AJ794" s="132">
        <v>27447560</v>
      </c>
      <c r="AK794" s="133"/>
      <c r="AL794" s="133"/>
      <c r="AM794" s="133"/>
      <c r="AN794" s="133"/>
      <c r="AO794" s="133"/>
      <c r="AP794" s="133"/>
      <c r="AQ794" s="133"/>
      <c r="AR794" s="134"/>
      <c r="AS794" s="135"/>
      <c r="AT794" s="136"/>
      <c r="AU794" s="136"/>
      <c r="AV794" s="136"/>
      <c r="AW794" s="136"/>
      <c r="AX794" s="137"/>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c r="CA794" s="29"/>
      <c r="CB794" s="29"/>
      <c r="CC794" s="29"/>
      <c r="CD794" s="29"/>
      <c r="CE794" s="29"/>
      <c r="CF794" s="29"/>
      <c r="CG794" s="29"/>
      <c r="CH794" s="29"/>
      <c r="CI794" s="29"/>
      <c r="CJ794" s="29"/>
      <c r="CK794" s="29"/>
      <c r="CL794" s="29"/>
      <c r="CM794" s="29"/>
      <c r="CN794" s="29"/>
      <c r="CO794" s="29"/>
      <c r="CP794" s="29"/>
      <c r="CQ794" s="29"/>
      <c r="CR794" s="29"/>
      <c r="CS794" s="29"/>
      <c r="CT794" s="29"/>
      <c r="CU794" s="29"/>
      <c r="CV794" s="29"/>
      <c r="CW794" s="29"/>
      <c r="CX794" s="29"/>
      <c r="CY794" s="29"/>
      <c r="CZ794" s="29"/>
      <c r="DA794" s="29"/>
      <c r="DB794" s="29"/>
      <c r="DC794" s="29"/>
      <c r="DD794" s="29"/>
      <c r="DE794" s="29"/>
      <c r="DF794" s="29"/>
      <c r="DG794" s="29"/>
      <c r="DH794" s="29"/>
      <c r="DI794" s="29"/>
      <c r="DJ794" s="29"/>
      <c r="DK794" s="29"/>
      <c r="DL794" s="29"/>
      <c r="DM794" s="29"/>
      <c r="DN794" s="29"/>
      <c r="DO794" s="29"/>
      <c r="DP794" s="29"/>
      <c r="DQ794" s="29"/>
      <c r="DR794" s="29"/>
      <c r="DS794" s="29"/>
      <c r="DT794" s="29"/>
      <c r="DU794" s="29"/>
      <c r="DV794" s="29"/>
      <c r="DW794" s="29"/>
      <c r="DX794" s="29"/>
      <c r="DY794" s="29"/>
      <c r="DZ794" s="29"/>
      <c r="EA794" s="29"/>
      <c r="EB794" s="29"/>
      <c r="EC794" s="29"/>
      <c r="ED794" s="29"/>
      <c r="EE794" s="29"/>
      <c r="EF794" s="29"/>
      <c r="EG794" s="29"/>
      <c r="EH794" s="29"/>
      <c r="EI794" s="29"/>
      <c r="EJ794" s="29"/>
      <c r="EK794" s="29"/>
      <c r="EL794" s="29"/>
      <c r="EM794" s="29"/>
      <c r="EN794" s="29"/>
      <c r="EO794" s="29"/>
      <c r="EP794" s="29"/>
      <c r="EQ794" s="29"/>
      <c r="ER794" s="29"/>
      <c r="ES794" s="29"/>
      <c r="ET794" s="29"/>
      <c r="EU794" s="29"/>
      <c r="EV794" s="29"/>
      <c r="EW794" s="29"/>
      <c r="EX794" s="29"/>
      <c r="EY794" s="29"/>
      <c r="EZ794" s="29"/>
      <c r="FA794" s="29"/>
      <c r="FB794" s="29"/>
      <c r="FC794" s="29"/>
      <c r="FD794" s="29"/>
      <c r="FE794" s="29"/>
      <c r="FF794" s="29"/>
      <c r="FG794" s="29"/>
      <c r="FH794" s="29"/>
      <c r="FI794" s="29"/>
      <c r="FJ794" s="29"/>
      <c r="FK794" s="29"/>
      <c r="FL794" s="29"/>
      <c r="FM794" s="29"/>
      <c r="FN794" s="29"/>
      <c r="FO794" s="29"/>
      <c r="FP794" s="29"/>
      <c r="FQ794" s="29"/>
      <c r="FR794" s="29"/>
      <c r="FS794" s="29"/>
      <c r="FT794" s="29"/>
      <c r="FU794" s="29"/>
      <c r="FV794" s="29"/>
      <c r="FW794" s="29"/>
      <c r="FX794" s="29"/>
      <c r="FY794" s="29"/>
      <c r="FZ794" s="29"/>
      <c r="GA794" s="29"/>
      <c r="GB794" s="29"/>
      <c r="GC794" s="29"/>
      <c r="GD794" s="29"/>
      <c r="GE794" s="29"/>
      <c r="GF794" s="29"/>
      <c r="GG794" s="29"/>
      <c r="GH794" s="29"/>
      <c r="GI794" s="29"/>
      <c r="GJ794" s="29"/>
      <c r="GK794" s="29"/>
      <c r="GL794" s="29"/>
      <c r="GM794" s="29"/>
      <c r="GN794" s="29"/>
      <c r="GO794" s="29"/>
      <c r="GP794" s="29"/>
      <c r="GQ794" s="29"/>
      <c r="GR794" s="29"/>
      <c r="GS794" s="29"/>
      <c r="GT794" s="29"/>
      <c r="GU794" s="29"/>
      <c r="GV794" s="29"/>
      <c r="GW794" s="29"/>
      <c r="GX794" s="29"/>
      <c r="GY794" s="29"/>
      <c r="GZ794" s="29"/>
      <c r="HA794" s="29"/>
      <c r="HB794" s="29"/>
      <c r="HC794" s="29"/>
      <c r="HD794" s="29"/>
      <c r="HE794" s="29"/>
      <c r="HF794" s="29"/>
      <c r="HG794" s="29"/>
      <c r="HH794" s="29"/>
      <c r="HI794" s="29"/>
      <c r="HJ794" s="29"/>
      <c r="HK794" s="29"/>
      <c r="HL794" s="29"/>
      <c r="HM794" s="29"/>
      <c r="HN794" s="29"/>
      <c r="HO794" s="29"/>
      <c r="HP794" s="29"/>
      <c r="HQ794" s="29"/>
      <c r="HR794" s="29"/>
      <c r="HS794" s="29"/>
      <c r="HT794" s="29"/>
      <c r="HU794" s="29"/>
      <c r="HV794" s="29"/>
      <c r="HW794" s="29"/>
      <c r="HX794" s="29"/>
      <c r="HY794" s="29"/>
      <c r="HZ794" s="29"/>
      <c r="IA794" s="29"/>
      <c r="IB794" s="29"/>
      <c r="IC794" s="29"/>
      <c r="ID794" s="29"/>
      <c r="IE794" s="29"/>
      <c r="IF794" s="29"/>
      <c r="IG794" s="29"/>
      <c r="IH794" s="29"/>
      <c r="II794" s="29"/>
      <c r="IJ794" s="29"/>
      <c r="IK794" s="29"/>
      <c r="IL794" s="29"/>
      <c r="IM794" s="29"/>
      <c r="IN794" s="29"/>
      <c r="IO794" s="29"/>
      <c r="IP794" s="29"/>
      <c r="IQ794" s="29"/>
    </row>
    <row r="795" spans="1:251" s="42" customFormat="1" ht="18.75" customHeight="1">
      <c r="A795" s="34"/>
      <c r="B795" s="50"/>
      <c r="C795" s="129" t="s">
        <v>367</v>
      </c>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8"/>
      <c r="AA795" s="132">
        <v>17744563</v>
      </c>
      <c r="AB795" s="133"/>
      <c r="AC795" s="133"/>
      <c r="AD795" s="133"/>
      <c r="AE795" s="133"/>
      <c r="AF795" s="133"/>
      <c r="AG795" s="133"/>
      <c r="AH795" s="133"/>
      <c r="AI795" s="134"/>
      <c r="AJ795" s="132">
        <v>19570519</v>
      </c>
      <c r="AK795" s="133"/>
      <c r="AL795" s="133"/>
      <c r="AM795" s="133"/>
      <c r="AN795" s="133"/>
      <c r="AO795" s="133"/>
      <c r="AP795" s="133"/>
      <c r="AQ795" s="133"/>
      <c r="AR795" s="134"/>
      <c r="AS795" s="135"/>
      <c r="AT795" s="136"/>
      <c r="AU795" s="136"/>
      <c r="AV795" s="136"/>
      <c r="AW795" s="136"/>
      <c r="AX795" s="137"/>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c r="CA795" s="29"/>
      <c r="CB795" s="29"/>
      <c r="CC795" s="29"/>
      <c r="CD795" s="29"/>
      <c r="CE795" s="29"/>
      <c r="CF795" s="29"/>
      <c r="CG795" s="29"/>
      <c r="CH795" s="29"/>
      <c r="CI795" s="29"/>
      <c r="CJ795" s="29"/>
      <c r="CK795" s="29"/>
      <c r="CL795" s="29"/>
      <c r="CM795" s="29"/>
      <c r="CN795" s="29"/>
      <c r="CO795" s="29"/>
      <c r="CP795" s="29"/>
      <c r="CQ795" s="29"/>
      <c r="CR795" s="29"/>
      <c r="CS795" s="29"/>
      <c r="CT795" s="29"/>
      <c r="CU795" s="29"/>
      <c r="CV795" s="29"/>
      <c r="CW795" s="29"/>
      <c r="CX795" s="29"/>
      <c r="CY795" s="29"/>
      <c r="CZ795" s="29"/>
      <c r="DA795" s="29"/>
      <c r="DB795" s="29"/>
      <c r="DC795" s="29"/>
      <c r="DD795" s="29"/>
      <c r="DE795" s="29"/>
      <c r="DF795" s="29"/>
      <c r="DG795" s="29"/>
      <c r="DH795" s="29"/>
      <c r="DI795" s="29"/>
      <c r="DJ795" s="29"/>
      <c r="DK795" s="29"/>
      <c r="DL795" s="29"/>
      <c r="DM795" s="29"/>
      <c r="DN795" s="29"/>
      <c r="DO795" s="29"/>
      <c r="DP795" s="29"/>
      <c r="DQ795" s="29"/>
      <c r="DR795" s="29"/>
      <c r="DS795" s="29"/>
      <c r="DT795" s="29"/>
      <c r="DU795" s="29"/>
      <c r="DV795" s="29"/>
      <c r="DW795" s="29"/>
      <c r="DX795" s="29"/>
      <c r="DY795" s="29"/>
      <c r="DZ795" s="29"/>
      <c r="EA795" s="29"/>
      <c r="EB795" s="29"/>
      <c r="EC795" s="29"/>
      <c r="ED795" s="29"/>
      <c r="EE795" s="29"/>
      <c r="EF795" s="29"/>
      <c r="EG795" s="29"/>
      <c r="EH795" s="29"/>
      <c r="EI795" s="29"/>
      <c r="EJ795" s="29"/>
      <c r="EK795" s="29"/>
      <c r="EL795" s="29"/>
      <c r="EM795" s="29"/>
      <c r="EN795" s="29"/>
      <c r="EO795" s="29"/>
      <c r="EP795" s="29"/>
      <c r="EQ795" s="29"/>
      <c r="ER795" s="29"/>
      <c r="ES795" s="29"/>
      <c r="ET795" s="29"/>
      <c r="EU795" s="29"/>
      <c r="EV795" s="29"/>
      <c r="EW795" s="29"/>
      <c r="EX795" s="29"/>
      <c r="EY795" s="29"/>
      <c r="EZ795" s="29"/>
      <c r="FA795" s="29"/>
      <c r="FB795" s="29"/>
      <c r="FC795" s="29"/>
      <c r="FD795" s="29"/>
      <c r="FE795" s="29"/>
      <c r="FF795" s="29"/>
      <c r="FG795" s="29"/>
      <c r="FH795" s="29"/>
      <c r="FI795" s="29"/>
      <c r="FJ795" s="29"/>
      <c r="FK795" s="29"/>
      <c r="FL795" s="29"/>
      <c r="FM795" s="29"/>
      <c r="FN795" s="29"/>
      <c r="FO795" s="29"/>
      <c r="FP795" s="29"/>
      <c r="FQ795" s="29"/>
      <c r="FR795" s="29"/>
      <c r="FS795" s="29"/>
      <c r="FT795" s="29"/>
      <c r="FU795" s="29"/>
      <c r="FV795" s="29"/>
      <c r="FW795" s="29"/>
      <c r="FX795" s="29"/>
      <c r="FY795" s="29"/>
      <c r="FZ795" s="29"/>
      <c r="GA795" s="29"/>
      <c r="GB795" s="29"/>
      <c r="GC795" s="29"/>
      <c r="GD795" s="29"/>
      <c r="GE795" s="29"/>
      <c r="GF795" s="29"/>
      <c r="GG795" s="29"/>
      <c r="GH795" s="29"/>
      <c r="GI795" s="29"/>
      <c r="GJ795" s="29"/>
      <c r="GK795" s="29"/>
      <c r="GL795" s="29"/>
      <c r="GM795" s="29"/>
      <c r="GN795" s="29"/>
      <c r="GO795" s="29"/>
      <c r="GP795" s="29"/>
      <c r="GQ795" s="29"/>
      <c r="GR795" s="29"/>
      <c r="GS795" s="29"/>
      <c r="GT795" s="29"/>
      <c r="GU795" s="29"/>
      <c r="GV795" s="29"/>
      <c r="GW795" s="29"/>
      <c r="GX795" s="29"/>
      <c r="GY795" s="29"/>
      <c r="GZ795" s="29"/>
      <c r="HA795" s="29"/>
      <c r="HB795" s="29"/>
      <c r="HC795" s="29"/>
      <c r="HD795" s="29"/>
      <c r="HE795" s="29"/>
      <c r="HF795" s="29"/>
      <c r="HG795" s="29"/>
      <c r="HH795" s="29"/>
      <c r="HI795" s="29"/>
      <c r="HJ795" s="29"/>
      <c r="HK795" s="29"/>
      <c r="HL795" s="29"/>
      <c r="HM795" s="29"/>
      <c r="HN795" s="29"/>
      <c r="HO795" s="29"/>
      <c r="HP795" s="29"/>
      <c r="HQ795" s="29"/>
      <c r="HR795" s="29"/>
      <c r="HS795" s="29"/>
      <c r="HT795" s="29"/>
      <c r="HU795" s="29"/>
      <c r="HV795" s="29"/>
      <c r="HW795" s="29"/>
      <c r="HX795" s="29"/>
      <c r="HY795" s="29"/>
      <c r="HZ795" s="29"/>
      <c r="IA795" s="29"/>
      <c r="IB795" s="29"/>
      <c r="IC795" s="29"/>
      <c r="ID795" s="29"/>
      <c r="IE795" s="29"/>
      <c r="IF795" s="29"/>
      <c r="IG795" s="29"/>
      <c r="IH795" s="29"/>
      <c r="II795" s="29"/>
      <c r="IJ795" s="29"/>
      <c r="IK795" s="29"/>
      <c r="IL795" s="29"/>
      <c r="IM795" s="29"/>
      <c r="IN795" s="29"/>
      <c r="IO795" s="29"/>
      <c r="IP795" s="29"/>
      <c r="IQ795" s="29"/>
    </row>
    <row r="796" spans="1:251" s="42" customFormat="1" ht="18.75" customHeight="1">
      <c r="A796" s="34"/>
      <c r="B796" s="50"/>
      <c r="C796" s="129" t="s">
        <v>368</v>
      </c>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8"/>
      <c r="AA796" s="132">
        <v>1031576</v>
      </c>
      <c r="AB796" s="133"/>
      <c r="AC796" s="133"/>
      <c r="AD796" s="133"/>
      <c r="AE796" s="133"/>
      <c r="AF796" s="133"/>
      <c r="AG796" s="133"/>
      <c r="AH796" s="133"/>
      <c r="AI796" s="134"/>
      <c r="AJ796" s="132">
        <v>1209618</v>
      </c>
      <c r="AK796" s="133"/>
      <c r="AL796" s="133"/>
      <c r="AM796" s="133"/>
      <c r="AN796" s="133"/>
      <c r="AO796" s="133"/>
      <c r="AP796" s="133"/>
      <c r="AQ796" s="133"/>
      <c r="AR796" s="134"/>
      <c r="AS796" s="135"/>
      <c r="AT796" s="136"/>
      <c r="AU796" s="136"/>
      <c r="AV796" s="136"/>
      <c r="AW796" s="136"/>
      <c r="AX796" s="137"/>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29"/>
      <c r="CA796" s="29"/>
      <c r="CB796" s="29"/>
      <c r="CC796" s="29"/>
      <c r="CD796" s="29"/>
      <c r="CE796" s="29"/>
      <c r="CF796" s="29"/>
      <c r="CG796" s="29"/>
      <c r="CH796" s="29"/>
      <c r="CI796" s="29"/>
      <c r="CJ796" s="29"/>
      <c r="CK796" s="29"/>
      <c r="CL796" s="29"/>
      <c r="CM796" s="29"/>
      <c r="CN796" s="29"/>
      <c r="CO796" s="29"/>
      <c r="CP796" s="29"/>
      <c r="CQ796" s="29"/>
      <c r="CR796" s="29"/>
      <c r="CS796" s="29"/>
      <c r="CT796" s="29"/>
      <c r="CU796" s="29"/>
      <c r="CV796" s="29"/>
      <c r="CW796" s="29"/>
      <c r="CX796" s="29"/>
      <c r="CY796" s="29"/>
      <c r="CZ796" s="29"/>
      <c r="DA796" s="29"/>
      <c r="DB796" s="29"/>
      <c r="DC796" s="29"/>
      <c r="DD796" s="29"/>
      <c r="DE796" s="29"/>
      <c r="DF796" s="29"/>
      <c r="DG796" s="29"/>
      <c r="DH796" s="29"/>
      <c r="DI796" s="29"/>
      <c r="DJ796" s="29"/>
      <c r="DK796" s="29"/>
      <c r="DL796" s="29"/>
      <c r="DM796" s="29"/>
      <c r="DN796" s="29"/>
      <c r="DO796" s="29"/>
      <c r="DP796" s="29"/>
      <c r="DQ796" s="29"/>
      <c r="DR796" s="29"/>
      <c r="DS796" s="29"/>
      <c r="DT796" s="29"/>
      <c r="DU796" s="29"/>
      <c r="DV796" s="29"/>
      <c r="DW796" s="29"/>
      <c r="DX796" s="29"/>
      <c r="DY796" s="29"/>
      <c r="DZ796" s="29"/>
      <c r="EA796" s="29"/>
      <c r="EB796" s="29"/>
      <c r="EC796" s="29"/>
      <c r="ED796" s="29"/>
      <c r="EE796" s="29"/>
      <c r="EF796" s="29"/>
      <c r="EG796" s="29"/>
      <c r="EH796" s="29"/>
      <c r="EI796" s="29"/>
      <c r="EJ796" s="29"/>
      <c r="EK796" s="29"/>
      <c r="EL796" s="29"/>
      <c r="EM796" s="29"/>
      <c r="EN796" s="29"/>
      <c r="EO796" s="29"/>
      <c r="EP796" s="29"/>
      <c r="EQ796" s="29"/>
      <c r="ER796" s="29"/>
      <c r="ES796" s="29"/>
      <c r="ET796" s="29"/>
      <c r="EU796" s="29"/>
      <c r="EV796" s="29"/>
      <c r="EW796" s="29"/>
      <c r="EX796" s="29"/>
      <c r="EY796" s="29"/>
      <c r="EZ796" s="29"/>
      <c r="FA796" s="29"/>
      <c r="FB796" s="29"/>
      <c r="FC796" s="29"/>
      <c r="FD796" s="29"/>
      <c r="FE796" s="29"/>
      <c r="FF796" s="29"/>
      <c r="FG796" s="29"/>
      <c r="FH796" s="29"/>
      <c r="FI796" s="29"/>
      <c r="FJ796" s="29"/>
      <c r="FK796" s="29"/>
      <c r="FL796" s="29"/>
      <c r="FM796" s="29"/>
      <c r="FN796" s="29"/>
      <c r="FO796" s="29"/>
      <c r="FP796" s="29"/>
      <c r="FQ796" s="29"/>
      <c r="FR796" s="29"/>
      <c r="FS796" s="29"/>
      <c r="FT796" s="29"/>
      <c r="FU796" s="29"/>
      <c r="FV796" s="29"/>
      <c r="FW796" s="29"/>
      <c r="FX796" s="29"/>
      <c r="FY796" s="29"/>
      <c r="FZ796" s="29"/>
      <c r="GA796" s="29"/>
      <c r="GB796" s="29"/>
      <c r="GC796" s="29"/>
      <c r="GD796" s="29"/>
      <c r="GE796" s="29"/>
      <c r="GF796" s="29"/>
      <c r="GG796" s="29"/>
      <c r="GH796" s="29"/>
      <c r="GI796" s="29"/>
      <c r="GJ796" s="29"/>
      <c r="GK796" s="29"/>
      <c r="GL796" s="29"/>
      <c r="GM796" s="29"/>
      <c r="GN796" s="29"/>
      <c r="GO796" s="29"/>
      <c r="GP796" s="29"/>
      <c r="GQ796" s="29"/>
      <c r="GR796" s="29"/>
      <c r="GS796" s="29"/>
      <c r="GT796" s="29"/>
      <c r="GU796" s="29"/>
      <c r="GV796" s="29"/>
      <c r="GW796" s="29"/>
      <c r="GX796" s="29"/>
      <c r="GY796" s="29"/>
      <c r="GZ796" s="29"/>
      <c r="HA796" s="29"/>
      <c r="HB796" s="29"/>
      <c r="HC796" s="29"/>
      <c r="HD796" s="29"/>
      <c r="HE796" s="29"/>
      <c r="HF796" s="29"/>
      <c r="HG796" s="29"/>
      <c r="HH796" s="29"/>
      <c r="HI796" s="29"/>
      <c r="HJ796" s="29"/>
      <c r="HK796" s="29"/>
      <c r="HL796" s="29"/>
      <c r="HM796" s="29"/>
      <c r="HN796" s="29"/>
      <c r="HO796" s="29"/>
      <c r="HP796" s="29"/>
      <c r="HQ796" s="29"/>
      <c r="HR796" s="29"/>
      <c r="HS796" s="29"/>
      <c r="HT796" s="29"/>
      <c r="HU796" s="29"/>
      <c r="HV796" s="29"/>
      <c r="HW796" s="29"/>
      <c r="HX796" s="29"/>
      <c r="HY796" s="29"/>
      <c r="HZ796" s="29"/>
      <c r="IA796" s="29"/>
      <c r="IB796" s="29"/>
      <c r="IC796" s="29"/>
      <c r="ID796" s="29"/>
      <c r="IE796" s="29"/>
      <c r="IF796" s="29"/>
      <c r="IG796" s="29"/>
      <c r="IH796" s="29"/>
      <c r="II796" s="29"/>
      <c r="IJ796" s="29"/>
      <c r="IK796" s="29"/>
      <c r="IL796" s="29"/>
      <c r="IM796" s="29"/>
      <c r="IN796" s="29"/>
      <c r="IO796" s="29"/>
      <c r="IP796" s="29"/>
      <c r="IQ796" s="29"/>
    </row>
    <row r="797" spans="1:251" s="42" customFormat="1" ht="18.75" customHeight="1">
      <c r="A797" s="34"/>
      <c r="B797" s="50"/>
      <c r="C797" s="129" t="s">
        <v>369</v>
      </c>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8"/>
      <c r="AA797" s="132">
        <v>653151</v>
      </c>
      <c r="AB797" s="133"/>
      <c r="AC797" s="133"/>
      <c r="AD797" s="133"/>
      <c r="AE797" s="133"/>
      <c r="AF797" s="133"/>
      <c r="AG797" s="133"/>
      <c r="AH797" s="133"/>
      <c r="AI797" s="134"/>
      <c r="AJ797" s="132">
        <v>788529</v>
      </c>
      <c r="AK797" s="133"/>
      <c r="AL797" s="133"/>
      <c r="AM797" s="133"/>
      <c r="AN797" s="133"/>
      <c r="AO797" s="133"/>
      <c r="AP797" s="133"/>
      <c r="AQ797" s="133"/>
      <c r="AR797" s="134"/>
      <c r="AS797" s="135"/>
      <c r="AT797" s="136"/>
      <c r="AU797" s="136"/>
      <c r="AV797" s="136"/>
      <c r="AW797" s="136"/>
      <c r="AX797" s="137"/>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29"/>
      <c r="CA797" s="29"/>
      <c r="CB797" s="29"/>
      <c r="CC797" s="29"/>
      <c r="CD797" s="29"/>
      <c r="CE797" s="29"/>
      <c r="CF797" s="29"/>
      <c r="CG797" s="29"/>
      <c r="CH797" s="29"/>
      <c r="CI797" s="29"/>
      <c r="CJ797" s="29"/>
      <c r="CK797" s="29"/>
      <c r="CL797" s="29"/>
      <c r="CM797" s="29"/>
      <c r="CN797" s="29"/>
      <c r="CO797" s="29"/>
      <c r="CP797" s="29"/>
      <c r="CQ797" s="29"/>
      <c r="CR797" s="29"/>
      <c r="CS797" s="29"/>
      <c r="CT797" s="29"/>
      <c r="CU797" s="29"/>
      <c r="CV797" s="29"/>
      <c r="CW797" s="29"/>
      <c r="CX797" s="29"/>
      <c r="CY797" s="29"/>
      <c r="CZ797" s="29"/>
      <c r="DA797" s="29"/>
      <c r="DB797" s="29"/>
      <c r="DC797" s="29"/>
      <c r="DD797" s="29"/>
      <c r="DE797" s="29"/>
      <c r="DF797" s="29"/>
      <c r="DG797" s="29"/>
      <c r="DH797" s="29"/>
      <c r="DI797" s="29"/>
      <c r="DJ797" s="29"/>
      <c r="DK797" s="29"/>
      <c r="DL797" s="29"/>
      <c r="DM797" s="29"/>
      <c r="DN797" s="29"/>
      <c r="DO797" s="29"/>
      <c r="DP797" s="29"/>
      <c r="DQ797" s="29"/>
      <c r="DR797" s="29"/>
      <c r="DS797" s="29"/>
      <c r="DT797" s="29"/>
      <c r="DU797" s="29"/>
      <c r="DV797" s="29"/>
      <c r="DW797" s="29"/>
      <c r="DX797" s="29"/>
      <c r="DY797" s="29"/>
      <c r="DZ797" s="29"/>
      <c r="EA797" s="29"/>
      <c r="EB797" s="29"/>
      <c r="EC797" s="29"/>
      <c r="ED797" s="29"/>
      <c r="EE797" s="29"/>
      <c r="EF797" s="29"/>
      <c r="EG797" s="29"/>
      <c r="EH797" s="29"/>
      <c r="EI797" s="29"/>
      <c r="EJ797" s="29"/>
      <c r="EK797" s="29"/>
      <c r="EL797" s="29"/>
      <c r="EM797" s="29"/>
      <c r="EN797" s="29"/>
      <c r="EO797" s="29"/>
      <c r="EP797" s="29"/>
      <c r="EQ797" s="29"/>
      <c r="ER797" s="29"/>
      <c r="ES797" s="29"/>
      <c r="ET797" s="29"/>
      <c r="EU797" s="29"/>
      <c r="EV797" s="29"/>
      <c r="EW797" s="29"/>
      <c r="EX797" s="29"/>
      <c r="EY797" s="29"/>
      <c r="EZ797" s="29"/>
      <c r="FA797" s="29"/>
      <c r="FB797" s="29"/>
      <c r="FC797" s="29"/>
      <c r="FD797" s="29"/>
      <c r="FE797" s="29"/>
      <c r="FF797" s="29"/>
      <c r="FG797" s="29"/>
      <c r="FH797" s="29"/>
      <c r="FI797" s="29"/>
      <c r="FJ797" s="29"/>
      <c r="FK797" s="29"/>
      <c r="FL797" s="29"/>
      <c r="FM797" s="29"/>
      <c r="FN797" s="29"/>
      <c r="FO797" s="29"/>
      <c r="FP797" s="29"/>
      <c r="FQ797" s="29"/>
      <c r="FR797" s="29"/>
      <c r="FS797" s="29"/>
      <c r="FT797" s="29"/>
      <c r="FU797" s="29"/>
      <c r="FV797" s="29"/>
      <c r="FW797" s="29"/>
      <c r="FX797" s="29"/>
      <c r="FY797" s="29"/>
      <c r="FZ797" s="29"/>
      <c r="GA797" s="29"/>
      <c r="GB797" s="29"/>
      <c r="GC797" s="29"/>
      <c r="GD797" s="29"/>
      <c r="GE797" s="29"/>
      <c r="GF797" s="29"/>
      <c r="GG797" s="29"/>
      <c r="GH797" s="29"/>
      <c r="GI797" s="29"/>
      <c r="GJ797" s="29"/>
      <c r="GK797" s="29"/>
      <c r="GL797" s="29"/>
      <c r="GM797" s="29"/>
      <c r="GN797" s="29"/>
      <c r="GO797" s="29"/>
      <c r="GP797" s="29"/>
      <c r="GQ797" s="29"/>
      <c r="GR797" s="29"/>
      <c r="GS797" s="29"/>
      <c r="GT797" s="29"/>
      <c r="GU797" s="29"/>
      <c r="GV797" s="29"/>
      <c r="GW797" s="29"/>
      <c r="GX797" s="29"/>
      <c r="GY797" s="29"/>
      <c r="GZ797" s="29"/>
      <c r="HA797" s="29"/>
      <c r="HB797" s="29"/>
      <c r="HC797" s="29"/>
      <c r="HD797" s="29"/>
      <c r="HE797" s="29"/>
      <c r="HF797" s="29"/>
      <c r="HG797" s="29"/>
      <c r="HH797" s="29"/>
      <c r="HI797" s="29"/>
      <c r="HJ797" s="29"/>
      <c r="HK797" s="29"/>
      <c r="HL797" s="29"/>
      <c r="HM797" s="29"/>
      <c r="HN797" s="29"/>
      <c r="HO797" s="29"/>
      <c r="HP797" s="29"/>
      <c r="HQ797" s="29"/>
      <c r="HR797" s="29"/>
      <c r="HS797" s="29"/>
      <c r="HT797" s="29"/>
      <c r="HU797" s="29"/>
      <c r="HV797" s="29"/>
      <c r="HW797" s="29"/>
      <c r="HX797" s="29"/>
      <c r="HY797" s="29"/>
      <c r="HZ797" s="29"/>
      <c r="IA797" s="29"/>
      <c r="IB797" s="29"/>
      <c r="IC797" s="29"/>
      <c r="ID797" s="29"/>
      <c r="IE797" s="29"/>
      <c r="IF797" s="29"/>
      <c r="IG797" s="29"/>
      <c r="IH797" s="29"/>
      <c r="II797" s="29"/>
      <c r="IJ797" s="29"/>
      <c r="IK797" s="29"/>
      <c r="IL797" s="29"/>
      <c r="IM797" s="29"/>
      <c r="IN797" s="29"/>
      <c r="IO797" s="29"/>
      <c r="IP797" s="29"/>
      <c r="IQ797" s="29"/>
    </row>
    <row r="798" spans="1:251" s="42" customFormat="1" ht="18.75" customHeight="1">
      <c r="A798" s="34"/>
      <c r="B798" s="50"/>
      <c r="C798" s="129" t="s">
        <v>370</v>
      </c>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8"/>
      <c r="AA798" s="132">
        <v>334186</v>
      </c>
      <c r="AB798" s="133"/>
      <c r="AC798" s="133"/>
      <c r="AD798" s="133"/>
      <c r="AE798" s="133"/>
      <c r="AF798" s="133"/>
      <c r="AG798" s="133"/>
      <c r="AH798" s="133"/>
      <c r="AI798" s="134"/>
      <c r="AJ798" s="132">
        <v>331584</v>
      </c>
      <c r="AK798" s="133"/>
      <c r="AL798" s="133"/>
      <c r="AM798" s="133"/>
      <c r="AN798" s="133"/>
      <c r="AO798" s="133"/>
      <c r="AP798" s="133"/>
      <c r="AQ798" s="133"/>
      <c r="AR798" s="134"/>
      <c r="AS798" s="135"/>
      <c r="AT798" s="136"/>
      <c r="AU798" s="136"/>
      <c r="AV798" s="136"/>
      <c r="AW798" s="136"/>
      <c r="AX798" s="137"/>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29"/>
      <c r="CA798" s="29"/>
      <c r="CB798" s="29"/>
      <c r="CC798" s="29"/>
      <c r="CD798" s="29"/>
      <c r="CE798" s="29"/>
      <c r="CF798" s="29"/>
      <c r="CG798" s="29"/>
      <c r="CH798" s="29"/>
      <c r="CI798" s="29"/>
      <c r="CJ798" s="29"/>
      <c r="CK798" s="29"/>
      <c r="CL798" s="29"/>
      <c r="CM798" s="29"/>
      <c r="CN798" s="29"/>
      <c r="CO798" s="29"/>
      <c r="CP798" s="29"/>
      <c r="CQ798" s="29"/>
      <c r="CR798" s="29"/>
      <c r="CS798" s="29"/>
      <c r="CT798" s="29"/>
      <c r="CU798" s="29"/>
      <c r="CV798" s="29"/>
      <c r="CW798" s="29"/>
      <c r="CX798" s="29"/>
      <c r="CY798" s="29"/>
      <c r="CZ798" s="29"/>
      <c r="DA798" s="29"/>
      <c r="DB798" s="29"/>
      <c r="DC798" s="29"/>
      <c r="DD798" s="29"/>
      <c r="DE798" s="29"/>
      <c r="DF798" s="29"/>
      <c r="DG798" s="29"/>
      <c r="DH798" s="29"/>
      <c r="DI798" s="29"/>
      <c r="DJ798" s="29"/>
      <c r="DK798" s="29"/>
      <c r="DL798" s="29"/>
      <c r="DM798" s="29"/>
      <c r="DN798" s="29"/>
      <c r="DO798" s="29"/>
      <c r="DP798" s="29"/>
      <c r="DQ798" s="29"/>
      <c r="DR798" s="29"/>
      <c r="DS798" s="29"/>
      <c r="DT798" s="29"/>
      <c r="DU798" s="29"/>
      <c r="DV798" s="29"/>
      <c r="DW798" s="29"/>
      <c r="DX798" s="29"/>
      <c r="DY798" s="29"/>
      <c r="DZ798" s="29"/>
      <c r="EA798" s="29"/>
      <c r="EB798" s="29"/>
      <c r="EC798" s="29"/>
      <c r="ED798" s="29"/>
      <c r="EE798" s="29"/>
      <c r="EF798" s="29"/>
      <c r="EG798" s="29"/>
      <c r="EH798" s="29"/>
      <c r="EI798" s="29"/>
      <c r="EJ798" s="29"/>
      <c r="EK798" s="29"/>
      <c r="EL798" s="29"/>
      <c r="EM798" s="29"/>
      <c r="EN798" s="29"/>
      <c r="EO798" s="29"/>
      <c r="EP798" s="29"/>
      <c r="EQ798" s="29"/>
      <c r="ER798" s="29"/>
      <c r="ES798" s="29"/>
      <c r="ET798" s="29"/>
      <c r="EU798" s="29"/>
      <c r="EV798" s="29"/>
      <c r="EW798" s="29"/>
      <c r="EX798" s="29"/>
      <c r="EY798" s="29"/>
      <c r="EZ798" s="29"/>
      <c r="FA798" s="29"/>
      <c r="FB798" s="29"/>
      <c r="FC798" s="29"/>
      <c r="FD798" s="29"/>
      <c r="FE798" s="29"/>
      <c r="FF798" s="29"/>
      <c r="FG798" s="29"/>
      <c r="FH798" s="29"/>
      <c r="FI798" s="29"/>
      <c r="FJ798" s="29"/>
      <c r="FK798" s="29"/>
      <c r="FL798" s="29"/>
      <c r="FM798" s="29"/>
      <c r="FN798" s="29"/>
      <c r="FO798" s="29"/>
      <c r="FP798" s="29"/>
      <c r="FQ798" s="29"/>
      <c r="FR798" s="29"/>
      <c r="FS798" s="29"/>
      <c r="FT798" s="29"/>
      <c r="FU798" s="29"/>
      <c r="FV798" s="29"/>
      <c r="FW798" s="29"/>
      <c r="FX798" s="29"/>
      <c r="FY798" s="29"/>
      <c r="FZ798" s="29"/>
      <c r="GA798" s="29"/>
      <c r="GB798" s="29"/>
      <c r="GC798" s="29"/>
      <c r="GD798" s="29"/>
      <c r="GE798" s="29"/>
      <c r="GF798" s="29"/>
      <c r="GG798" s="29"/>
      <c r="GH798" s="29"/>
      <c r="GI798" s="29"/>
      <c r="GJ798" s="29"/>
      <c r="GK798" s="29"/>
      <c r="GL798" s="29"/>
      <c r="GM798" s="29"/>
      <c r="GN798" s="29"/>
      <c r="GO798" s="29"/>
      <c r="GP798" s="29"/>
      <c r="GQ798" s="29"/>
      <c r="GR798" s="29"/>
      <c r="GS798" s="29"/>
      <c r="GT798" s="29"/>
      <c r="GU798" s="29"/>
      <c r="GV798" s="29"/>
      <c r="GW798" s="29"/>
      <c r="GX798" s="29"/>
      <c r="GY798" s="29"/>
      <c r="GZ798" s="29"/>
      <c r="HA798" s="29"/>
      <c r="HB798" s="29"/>
      <c r="HC798" s="29"/>
      <c r="HD798" s="29"/>
      <c r="HE798" s="29"/>
      <c r="HF798" s="29"/>
      <c r="HG798" s="29"/>
      <c r="HH798" s="29"/>
      <c r="HI798" s="29"/>
      <c r="HJ798" s="29"/>
      <c r="HK798" s="29"/>
      <c r="HL798" s="29"/>
      <c r="HM798" s="29"/>
      <c r="HN798" s="29"/>
      <c r="HO798" s="29"/>
      <c r="HP798" s="29"/>
      <c r="HQ798" s="29"/>
      <c r="HR798" s="29"/>
      <c r="HS798" s="29"/>
      <c r="HT798" s="29"/>
      <c r="HU798" s="29"/>
      <c r="HV798" s="29"/>
      <c r="HW798" s="29"/>
      <c r="HX798" s="29"/>
      <c r="HY798" s="29"/>
      <c r="HZ798" s="29"/>
      <c r="IA798" s="29"/>
      <c r="IB798" s="29"/>
      <c r="IC798" s="29"/>
      <c r="ID798" s="29"/>
      <c r="IE798" s="29"/>
      <c r="IF798" s="29"/>
      <c r="IG798" s="29"/>
      <c r="IH798" s="29"/>
      <c r="II798" s="29"/>
      <c r="IJ798" s="29"/>
      <c r="IK798" s="29"/>
      <c r="IL798" s="29"/>
      <c r="IM798" s="29"/>
      <c r="IN798" s="29"/>
      <c r="IO798" s="29"/>
      <c r="IP798" s="29"/>
      <c r="IQ798" s="29"/>
    </row>
    <row r="799" spans="1:251" s="42" customFormat="1" ht="18.75" customHeight="1">
      <c r="A799" s="34"/>
      <c r="B799" s="50"/>
      <c r="C799" s="129" t="s">
        <v>371</v>
      </c>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8"/>
      <c r="AA799" s="132">
        <v>7648</v>
      </c>
      <c r="AB799" s="133"/>
      <c r="AC799" s="133"/>
      <c r="AD799" s="133"/>
      <c r="AE799" s="133"/>
      <c r="AF799" s="133"/>
      <c r="AG799" s="133"/>
      <c r="AH799" s="133"/>
      <c r="AI799" s="134"/>
      <c r="AJ799" s="132">
        <v>10239</v>
      </c>
      <c r="AK799" s="133"/>
      <c r="AL799" s="133"/>
      <c r="AM799" s="133"/>
      <c r="AN799" s="133"/>
      <c r="AO799" s="133"/>
      <c r="AP799" s="133"/>
      <c r="AQ799" s="133"/>
      <c r="AR799" s="134"/>
      <c r="AS799" s="135"/>
      <c r="AT799" s="136"/>
      <c r="AU799" s="136"/>
      <c r="AV799" s="136"/>
      <c r="AW799" s="136"/>
      <c r="AX799" s="137"/>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c r="CA799" s="29"/>
      <c r="CB799" s="29"/>
      <c r="CC799" s="29"/>
      <c r="CD799" s="29"/>
      <c r="CE799" s="29"/>
      <c r="CF799" s="29"/>
      <c r="CG799" s="29"/>
      <c r="CH799" s="29"/>
      <c r="CI799" s="29"/>
      <c r="CJ799" s="29"/>
      <c r="CK799" s="29"/>
      <c r="CL799" s="29"/>
      <c r="CM799" s="29"/>
      <c r="CN799" s="29"/>
      <c r="CO799" s="29"/>
      <c r="CP799" s="29"/>
      <c r="CQ799" s="29"/>
      <c r="CR799" s="29"/>
      <c r="CS799" s="29"/>
      <c r="CT799" s="29"/>
      <c r="CU799" s="29"/>
      <c r="CV799" s="29"/>
      <c r="CW799" s="29"/>
      <c r="CX799" s="29"/>
      <c r="CY799" s="29"/>
      <c r="CZ799" s="29"/>
      <c r="DA799" s="29"/>
      <c r="DB799" s="29"/>
      <c r="DC799" s="29"/>
      <c r="DD799" s="29"/>
      <c r="DE799" s="29"/>
      <c r="DF799" s="29"/>
      <c r="DG799" s="29"/>
      <c r="DH799" s="29"/>
      <c r="DI799" s="29"/>
      <c r="DJ799" s="29"/>
      <c r="DK799" s="29"/>
      <c r="DL799" s="29"/>
      <c r="DM799" s="29"/>
      <c r="DN799" s="29"/>
      <c r="DO799" s="29"/>
      <c r="DP799" s="29"/>
      <c r="DQ799" s="29"/>
      <c r="DR799" s="29"/>
      <c r="DS799" s="29"/>
      <c r="DT799" s="29"/>
      <c r="DU799" s="29"/>
      <c r="DV799" s="29"/>
      <c r="DW799" s="29"/>
      <c r="DX799" s="29"/>
      <c r="DY799" s="29"/>
      <c r="DZ799" s="29"/>
      <c r="EA799" s="29"/>
      <c r="EB799" s="29"/>
      <c r="EC799" s="29"/>
      <c r="ED799" s="29"/>
      <c r="EE799" s="29"/>
      <c r="EF799" s="29"/>
      <c r="EG799" s="29"/>
      <c r="EH799" s="29"/>
      <c r="EI799" s="29"/>
      <c r="EJ799" s="29"/>
      <c r="EK799" s="29"/>
      <c r="EL799" s="29"/>
      <c r="EM799" s="29"/>
      <c r="EN799" s="29"/>
      <c r="EO799" s="29"/>
      <c r="EP799" s="29"/>
      <c r="EQ799" s="29"/>
      <c r="ER799" s="29"/>
      <c r="ES799" s="29"/>
      <c r="ET799" s="29"/>
      <c r="EU799" s="29"/>
      <c r="EV799" s="29"/>
      <c r="EW799" s="29"/>
      <c r="EX799" s="29"/>
      <c r="EY799" s="29"/>
      <c r="EZ799" s="29"/>
      <c r="FA799" s="29"/>
      <c r="FB799" s="29"/>
      <c r="FC799" s="29"/>
      <c r="FD799" s="29"/>
      <c r="FE799" s="29"/>
      <c r="FF799" s="29"/>
      <c r="FG799" s="29"/>
      <c r="FH799" s="29"/>
      <c r="FI799" s="29"/>
      <c r="FJ799" s="29"/>
      <c r="FK799" s="29"/>
      <c r="FL799" s="29"/>
      <c r="FM799" s="29"/>
      <c r="FN799" s="29"/>
      <c r="FO799" s="29"/>
      <c r="FP799" s="29"/>
      <c r="FQ799" s="29"/>
      <c r="FR799" s="29"/>
      <c r="FS799" s="29"/>
      <c r="FT799" s="29"/>
      <c r="FU799" s="29"/>
      <c r="FV799" s="29"/>
      <c r="FW799" s="29"/>
      <c r="FX799" s="29"/>
      <c r="FY799" s="29"/>
      <c r="FZ799" s="29"/>
      <c r="GA799" s="29"/>
      <c r="GB799" s="29"/>
      <c r="GC799" s="29"/>
      <c r="GD799" s="29"/>
      <c r="GE799" s="29"/>
      <c r="GF799" s="29"/>
      <c r="GG799" s="29"/>
      <c r="GH799" s="29"/>
      <c r="GI799" s="29"/>
      <c r="GJ799" s="29"/>
      <c r="GK799" s="29"/>
      <c r="GL799" s="29"/>
      <c r="GM799" s="29"/>
      <c r="GN799" s="29"/>
      <c r="GO799" s="29"/>
      <c r="GP799" s="29"/>
      <c r="GQ799" s="29"/>
      <c r="GR799" s="29"/>
      <c r="GS799" s="29"/>
      <c r="GT799" s="29"/>
      <c r="GU799" s="29"/>
      <c r="GV799" s="29"/>
      <c r="GW799" s="29"/>
      <c r="GX799" s="29"/>
      <c r="GY799" s="29"/>
      <c r="GZ799" s="29"/>
      <c r="HA799" s="29"/>
      <c r="HB799" s="29"/>
      <c r="HC799" s="29"/>
      <c r="HD799" s="29"/>
      <c r="HE799" s="29"/>
      <c r="HF799" s="29"/>
      <c r="HG799" s="29"/>
      <c r="HH799" s="29"/>
      <c r="HI799" s="29"/>
      <c r="HJ799" s="29"/>
      <c r="HK799" s="29"/>
      <c r="HL799" s="29"/>
      <c r="HM799" s="29"/>
      <c r="HN799" s="29"/>
      <c r="HO799" s="29"/>
      <c r="HP799" s="29"/>
      <c r="HQ799" s="29"/>
      <c r="HR799" s="29"/>
      <c r="HS799" s="29"/>
      <c r="HT799" s="29"/>
      <c r="HU799" s="29"/>
      <c r="HV799" s="29"/>
      <c r="HW799" s="29"/>
      <c r="HX799" s="29"/>
      <c r="HY799" s="29"/>
      <c r="HZ799" s="29"/>
      <c r="IA799" s="29"/>
      <c r="IB799" s="29"/>
      <c r="IC799" s="29"/>
      <c r="ID799" s="29"/>
      <c r="IE799" s="29"/>
      <c r="IF799" s="29"/>
      <c r="IG799" s="29"/>
      <c r="IH799" s="29"/>
      <c r="II799" s="29"/>
      <c r="IJ799" s="29"/>
      <c r="IK799" s="29"/>
      <c r="IL799" s="29"/>
      <c r="IM799" s="29"/>
      <c r="IN799" s="29"/>
      <c r="IO799" s="29"/>
      <c r="IP799" s="29"/>
      <c r="IQ799" s="29"/>
    </row>
    <row r="800" spans="1:251" s="42" customFormat="1" ht="18.75" customHeight="1" thickBot="1">
      <c r="A800" s="43"/>
      <c r="B800" s="138" t="s">
        <v>244</v>
      </c>
      <c r="C800" s="139"/>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40"/>
      <c r="AA800" s="141">
        <f>SUM($AA$794:$AA$799)</f>
        <v>44833839</v>
      </c>
      <c r="AB800" s="142"/>
      <c r="AC800" s="142"/>
      <c r="AD800" s="142"/>
      <c r="AE800" s="142"/>
      <c r="AF800" s="142"/>
      <c r="AG800" s="142"/>
      <c r="AH800" s="142"/>
      <c r="AI800" s="143"/>
      <c r="AJ800" s="141">
        <f>SUM($AJ$794:$AJ$799)</f>
        <v>49358049</v>
      </c>
      <c r="AK800" s="142"/>
      <c r="AL800" s="142"/>
      <c r="AM800" s="142"/>
      <c r="AN800" s="142"/>
      <c r="AO800" s="142"/>
      <c r="AP800" s="142"/>
      <c r="AQ800" s="142"/>
      <c r="AR800" s="143"/>
      <c r="AS800" s="144"/>
      <c r="AT800" s="145"/>
      <c r="AU800" s="145"/>
      <c r="AV800" s="145"/>
      <c r="AW800" s="145"/>
      <c r="AX800" s="146"/>
      <c r="AY800" s="29"/>
      <c r="AZ800" s="29"/>
      <c r="BA800" s="29"/>
      <c r="BB800" s="29"/>
      <c r="BC800" s="29"/>
      <c r="BD800" s="29"/>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29"/>
      <c r="CA800" s="29"/>
      <c r="CB800" s="29"/>
      <c r="CC800" s="29"/>
      <c r="CD800" s="29"/>
      <c r="CE800" s="29"/>
      <c r="CF800" s="29"/>
      <c r="CG800" s="29"/>
      <c r="CH800" s="29"/>
      <c r="CI800" s="29"/>
      <c r="CJ800" s="29"/>
      <c r="CK800" s="29"/>
      <c r="CL800" s="29"/>
      <c r="CM800" s="29"/>
      <c r="CN800" s="29"/>
      <c r="CO800" s="29"/>
      <c r="CP800" s="29"/>
      <c r="CQ800" s="29"/>
      <c r="CR800" s="29"/>
      <c r="CS800" s="29"/>
      <c r="CT800" s="29"/>
      <c r="CU800" s="29"/>
      <c r="CV800" s="29"/>
      <c r="CW800" s="29"/>
      <c r="CX800" s="29"/>
      <c r="CY800" s="29"/>
      <c r="CZ800" s="29"/>
      <c r="DA800" s="29"/>
      <c r="DB800" s="29"/>
      <c r="DC800" s="29"/>
      <c r="DD800" s="29"/>
      <c r="DE800" s="29"/>
      <c r="DF800" s="29"/>
      <c r="DG800" s="29"/>
      <c r="DH800" s="29"/>
      <c r="DI800" s="29"/>
      <c r="DJ800" s="29"/>
      <c r="DK800" s="29"/>
      <c r="DL800" s="29"/>
      <c r="DM800" s="29"/>
      <c r="DN800" s="29"/>
      <c r="DO800" s="29"/>
      <c r="DP800" s="29"/>
      <c r="DQ800" s="29"/>
      <c r="DR800" s="29"/>
      <c r="DS800" s="29"/>
      <c r="DT800" s="29"/>
      <c r="DU800" s="29"/>
      <c r="DV800" s="29"/>
      <c r="DW800" s="29"/>
      <c r="DX800" s="29"/>
      <c r="DY800" s="29"/>
      <c r="DZ800" s="29"/>
      <c r="EA800" s="29"/>
      <c r="EB800" s="29"/>
      <c r="EC800" s="29"/>
      <c r="ED800" s="29"/>
      <c r="EE800" s="29"/>
      <c r="EF800" s="29"/>
      <c r="EG800" s="29"/>
      <c r="EH800" s="29"/>
      <c r="EI800" s="29"/>
      <c r="EJ800" s="29"/>
      <c r="EK800" s="29"/>
      <c r="EL800" s="29"/>
      <c r="EM800" s="29"/>
      <c r="EN800" s="29"/>
      <c r="EO800" s="29"/>
      <c r="EP800" s="29"/>
      <c r="EQ800" s="29"/>
      <c r="ER800" s="29"/>
      <c r="ES800" s="29"/>
      <c r="ET800" s="29"/>
      <c r="EU800" s="29"/>
      <c r="EV800" s="29"/>
      <c r="EW800" s="29"/>
      <c r="EX800" s="29"/>
      <c r="EY800" s="29"/>
      <c r="EZ800" s="29"/>
      <c r="FA800" s="29"/>
      <c r="FB800" s="29"/>
      <c r="FC800" s="29"/>
      <c r="FD800" s="29"/>
      <c r="FE800" s="29"/>
      <c r="FF800" s="29"/>
      <c r="FG800" s="29"/>
      <c r="FH800" s="29"/>
      <c r="FI800" s="29"/>
      <c r="FJ800" s="29"/>
      <c r="FK800" s="29"/>
      <c r="FL800" s="29"/>
      <c r="FM800" s="29"/>
      <c r="FN800" s="29"/>
      <c r="FO800" s="29"/>
      <c r="FP800" s="29"/>
      <c r="FQ800" s="29"/>
      <c r="FR800" s="29"/>
      <c r="FS800" s="29"/>
      <c r="FT800" s="29"/>
      <c r="FU800" s="29"/>
      <c r="FV800" s="29"/>
      <c r="FW800" s="29"/>
      <c r="FX800" s="29"/>
      <c r="FY800" s="29"/>
      <c r="FZ800" s="29"/>
      <c r="GA800" s="29"/>
      <c r="GB800" s="29"/>
      <c r="GC800" s="29"/>
      <c r="GD800" s="29"/>
      <c r="GE800" s="29"/>
      <c r="GF800" s="29"/>
      <c r="GG800" s="29"/>
      <c r="GH800" s="29"/>
      <c r="GI800" s="29"/>
      <c r="GJ800" s="29"/>
      <c r="GK800" s="29"/>
      <c r="GL800" s="29"/>
      <c r="GM800" s="29"/>
      <c r="GN800" s="29"/>
      <c r="GO800" s="29"/>
      <c r="GP800" s="29"/>
      <c r="GQ800" s="29"/>
      <c r="GR800" s="29"/>
      <c r="GS800" s="29"/>
      <c r="GT800" s="29"/>
      <c r="GU800" s="29"/>
      <c r="GV800" s="29"/>
      <c r="GW800" s="29"/>
      <c r="GX800" s="29"/>
      <c r="GY800" s="29"/>
      <c r="GZ800" s="29"/>
      <c r="HA800" s="29"/>
      <c r="HB800" s="29"/>
      <c r="HC800" s="29"/>
      <c r="HD800" s="29"/>
      <c r="HE800" s="29"/>
      <c r="HF800" s="29"/>
      <c r="HG800" s="29"/>
      <c r="HH800" s="29"/>
      <c r="HI800" s="29"/>
      <c r="HJ800" s="29"/>
      <c r="HK800" s="29"/>
      <c r="HL800" s="29"/>
      <c r="HM800" s="29"/>
      <c r="HN800" s="29"/>
      <c r="HO800" s="29"/>
      <c r="HP800" s="29"/>
      <c r="HQ800" s="29"/>
      <c r="HR800" s="29"/>
      <c r="HS800" s="29"/>
      <c r="HT800" s="29"/>
      <c r="HU800" s="29"/>
      <c r="HV800" s="29"/>
      <c r="HW800" s="29"/>
      <c r="HX800" s="29"/>
      <c r="HY800" s="29"/>
      <c r="HZ800" s="29"/>
      <c r="IA800" s="29"/>
      <c r="IB800" s="29"/>
      <c r="IC800" s="29"/>
      <c r="ID800" s="29"/>
      <c r="IE800" s="29"/>
      <c r="IF800" s="29"/>
      <c r="IG800" s="29"/>
      <c r="IH800" s="29"/>
      <c r="II800" s="29"/>
      <c r="IJ800" s="29"/>
      <c r="IK800" s="29"/>
      <c r="IL800" s="29"/>
      <c r="IM800" s="29"/>
      <c r="IN800" s="29"/>
      <c r="IO800" s="29"/>
      <c r="IP800" s="29"/>
      <c r="IQ800" s="29"/>
    </row>
    <row r="802" spans="1:113" ht="18.75">
      <c r="A802" s="28" t="s">
        <v>234</v>
      </c>
      <c r="AW802" s="30"/>
      <c r="AX802" s="31"/>
      <c r="AY802" s="30"/>
    </row>
    <row r="804" spans="1:113" ht="18.75">
      <c r="B804" s="109" t="s">
        <v>0</v>
      </c>
      <c r="C804" s="150"/>
      <c r="D804" s="150"/>
      <c r="E804" s="150"/>
      <c r="F804" s="150"/>
      <c r="G804" s="150"/>
      <c r="H804" s="150"/>
      <c r="I804" s="150"/>
      <c r="J804" s="150"/>
      <c r="K804" s="150"/>
      <c r="L804" s="150"/>
      <c r="M804" s="150"/>
      <c r="N804" s="150"/>
      <c r="O804" s="150"/>
      <c r="P804" s="150"/>
      <c r="Q804" s="150"/>
      <c r="R804" s="150"/>
      <c r="S804" s="150"/>
      <c r="T804" s="150"/>
      <c r="U804" s="150"/>
      <c r="V804" s="150"/>
      <c r="W804" s="150"/>
      <c r="X804" s="150"/>
      <c r="Y804" s="150"/>
      <c r="Z804" s="150"/>
      <c r="AA804" s="150"/>
      <c r="AB804" s="150"/>
      <c r="AC804" s="150"/>
      <c r="AD804" s="150"/>
      <c r="AE804" s="150"/>
      <c r="AF804" s="150"/>
      <c r="AG804" s="150"/>
      <c r="AH804" s="150"/>
      <c r="AI804" s="150"/>
      <c r="AJ804" s="150"/>
      <c r="AK804" s="150"/>
      <c r="AL804" s="150"/>
      <c r="AM804" s="150"/>
      <c r="AN804" s="150"/>
      <c r="AO804" s="150"/>
      <c r="AP804" s="150"/>
      <c r="AQ804" s="150"/>
      <c r="AR804" s="150"/>
      <c r="AS804" s="150"/>
      <c r="AT804" s="150"/>
      <c r="AU804" s="150"/>
      <c r="AV804" s="150"/>
      <c r="AW804" s="150"/>
      <c r="AX804" s="150"/>
    </row>
    <row r="805" spans="1:113">
      <c r="Z805" s="32"/>
      <c r="AD805" s="32"/>
      <c r="AE805" s="32"/>
      <c r="AF805" s="32"/>
      <c r="AG805" s="32"/>
      <c r="AH805" s="32"/>
      <c r="AI805" s="32"/>
      <c r="AO805" s="32"/>
    </row>
    <row r="806" spans="1:113" ht="13.5" thickBot="1">
      <c r="Z806" s="32"/>
      <c r="AD806" s="32"/>
      <c r="AE806" s="32"/>
      <c r="AF806" s="32"/>
      <c r="AG806" s="32"/>
      <c r="AH806" s="32"/>
      <c r="AI806" s="32"/>
      <c r="AO806" s="32"/>
      <c r="DI806" s="26"/>
    </row>
    <row r="807" spans="1:113" ht="24.75" customHeight="1" thickBot="1">
      <c r="B807" s="111" t="s">
        <v>235</v>
      </c>
      <c r="C807" s="112"/>
      <c r="D807" s="112"/>
      <c r="E807" s="112"/>
      <c r="F807" s="112"/>
      <c r="G807" s="112"/>
      <c r="H807" s="113" t="s">
        <v>372</v>
      </c>
      <c r="I807" s="114"/>
      <c r="J807" s="114"/>
      <c r="K807" s="114"/>
      <c r="L807" s="114"/>
      <c r="M807" s="114"/>
      <c r="N807" s="114"/>
      <c r="O807" s="114"/>
      <c r="P807" s="114"/>
      <c r="Q807" s="114"/>
      <c r="R807" s="114"/>
      <c r="S807" s="114"/>
      <c r="T807" s="114"/>
      <c r="U807" s="114"/>
      <c r="V807" s="114"/>
      <c r="W807" s="114"/>
      <c r="X807" s="114"/>
      <c r="Y807" s="114"/>
      <c r="Z807" s="114"/>
      <c r="AA807" s="114"/>
      <c r="AB807" s="114"/>
      <c r="AC807" s="114"/>
      <c r="AD807" s="114"/>
      <c r="AE807" s="114"/>
      <c r="AF807" s="114"/>
      <c r="AG807" s="114"/>
      <c r="AH807" s="114"/>
      <c r="AI807" s="114"/>
      <c r="AJ807" s="114"/>
      <c r="AK807" s="114"/>
      <c r="AL807" s="114"/>
      <c r="AM807" s="114"/>
      <c r="AN807" s="114"/>
      <c r="AO807" s="114"/>
      <c r="AP807" s="114"/>
      <c r="AQ807" s="114"/>
      <c r="AR807" s="114"/>
      <c r="AS807" s="114"/>
      <c r="AT807" s="114"/>
      <c r="AU807" s="114"/>
      <c r="AV807" s="114"/>
      <c r="AW807" s="114"/>
      <c r="AX807" s="115"/>
      <c r="DI807" s="26"/>
    </row>
    <row r="808" spans="1:113" ht="14.25">
      <c r="B808" s="33"/>
      <c r="C808" s="33"/>
      <c r="D808" s="33"/>
      <c r="E808" s="33"/>
      <c r="F808" s="33"/>
      <c r="G808" s="33"/>
      <c r="H808" s="34"/>
      <c r="I808" s="34"/>
      <c r="J808" s="34"/>
      <c r="K808" s="34"/>
      <c r="L808" s="35"/>
      <c r="M808" s="35"/>
      <c r="N808" s="35"/>
      <c r="O808" s="35"/>
      <c r="P808" s="34"/>
      <c r="Q808" s="34"/>
      <c r="R808" s="34"/>
      <c r="S808" s="34"/>
      <c r="T808" s="34"/>
      <c r="U808" s="34"/>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c r="AW808" s="36"/>
      <c r="AX808" s="36"/>
      <c r="DI808" s="26"/>
    </row>
    <row r="809" spans="1:113" ht="15" thickBot="1">
      <c r="A809" s="37"/>
      <c r="B809" s="36" t="s">
        <v>237</v>
      </c>
      <c r="C809" s="34"/>
      <c r="D809" s="34"/>
      <c r="E809" s="34"/>
      <c r="F809" s="34"/>
      <c r="G809" s="34"/>
      <c r="H809" s="34"/>
      <c r="I809" s="34"/>
      <c r="J809" s="34"/>
      <c r="K809" s="34"/>
      <c r="L809" s="35"/>
      <c r="M809" s="35"/>
      <c r="N809" s="35"/>
      <c r="O809" s="35"/>
      <c r="P809" s="34"/>
      <c r="Q809" s="34"/>
      <c r="R809" s="34"/>
      <c r="S809" s="34"/>
      <c r="T809" s="34"/>
      <c r="U809" s="34"/>
      <c r="V809" s="36"/>
      <c r="W809" s="36"/>
      <c r="X809" s="36"/>
      <c r="Y809" s="36"/>
      <c r="Z809" s="36"/>
      <c r="AA809" s="36"/>
      <c r="AB809" s="36"/>
      <c r="AC809" s="36"/>
      <c r="AD809" s="36"/>
      <c r="AE809" s="36"/>
      <c r="AF809" s="36"/>
      <c r="AG809" s="36"/>
      <c r="AH809" s="36"/>
      <c r="AI809" s="36"/>
      <c r="AJ809" s="36"/>
      <c r="AK809" s="36"/>
      <c r="AL809" s="36"/>
      <c r="AM809" s="36"/>
      <c r="AN809" s="36"/>
      <c r="AO809" s="36"/>
      <c r="AP809" s="36"/>
      <c r="AQ809" s="36"/>
      <c r="AR809" s="36"/>
      <c r="AS809" s="36"/>
      <c r="AT809" s="36"/>
      <c r="AU809" s="36"/>
      <c r="AV809" s="36"/>
      <c r="AW809" s="36"/>
      <c r="AX809" s="36"/>
      <c r="DI809" s="26"/>
    </row>
    <row r="810" spans="1:113" ht="14.25">
      <c r="A810" s="34"/>
      <c r="B810" s="38"/>
      <c r="C810" s="33"/>
      <c r="D810" s="33"/>
      <c r="E810" s="33"/>
      <c r="F810" s="33"/>
      <c r="G810" s="33"/>
      <c r="H810" s="33"/>
      <c r="I810" s="33"/>
      <c r="J810" s="33"/>
      <c r="K810" s="33"/>
      <c r="L810" s="39"/>
      <c r="M810" s="39"/>
      <c r="N810" s="39"/>
      <c r="O810" s="39"/>
      <c r="P810" s="33"/>
      <c r="Q810" s="33"/>
      <c r="R810" s="33"/>
      <c r="S810" s="33"/>
      <c r="T810" s="33"/>
      <c r="U810" s="33"/>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c r="AS810" s="40"/>
      <c r="AT810" s="40"/>
      <c r="AU810" s="40"/>
      <c r="AV810" s="40"/>
      <c r="AW810" s="40"/>
      <c r="AX810" s="41"/>
    </row>
    <row r="811" spans="1:113" ht="12" customHeight="1">
      <c r="A811" s="34"/>
      <c r="B811" s="116" t="s">
        <v>373</v>
      </c>
      <c r="C811" s="117"/>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c r="AB811" s="117"/>
      <c r="AC811" s="117"/>
      <c r="AD811" s="117"/>
      <c r="AE811" s="117"/>
      <c r="AF811" s="117"/>
      <c r="AG811" s="117"/>
      <c r="AH811" s="117"/>
      <c r="AI811" s="117"/>
      <c r="AJ811" s="117"/>
      <c r="AK811" s="117"/>
      <c r="AL811" s="117"/>
      <c r="AM811" s="117"/>
      <c r="AN811" s="117"/>
      <c r="AO811" s="117"/>
      <c r="AP811" s="117"/>
      <c r="AQ811" s="117"/>
      <c r="AR811" s="117"/>
      <c r="AS811" s="117"/>
      <c r="AT811" s="117"/>
      <c r="AU811" s="117"/>
      <c r="AV811" s="117"/>
      <c r="AW811" s="117"/>
      <c r="AX811" s="118"/>
    </row>
    <row r="812" spans="1:113" ht="12" customHeight="1">
      <c r="A812" s="34"/>
      <c r="B812" s="116"/>
      <c r="C812" s="117"/>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c r="AB812" s="117"/>
      <c r="AC812" s="117"/>
      <c r="AD812" s="117"/>
      <c r="AE812" s="117"/>
      <c r="AF812" s="117"/>
      <c r="AG812" s="117"/>
      <c r="AH812" s="117"/>
      <c r="AI812" s="117"/>
      <c r="AJ812" s="117"/>
      <c r="AK812" s="117"/>
      <c r="AL812" s="117"/>
      <c r="AM812" s="117"/>
      <c r="AN812" s="117"/>
      <c r="AO812" s="117"/>
      <c r="AP812" s="117"/>
      <c r="AQ812" s="117"/>
      <c r="AR812" s="117"/>
      <c r="AS812" s="117"/>
      <c r="AT812" s="117"/>
      <c r="AU812" s="117"/>
      <c r="AV812" s="117"/>
      <c r="AW812" s="117"/>
      <c r="AX812" s="118"/>
      <c r="BC812" s="42"/>
    </row>
    <row r="813" spans="1:113" ht="12" customHeight="1">
      <c r="A813" s="34"/>
      <c r="B813" s="116"/>
      <c r="C813" s="117"/>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c r="AB813" s="117"/>
      <c r="AC813" s="117"/>
      <c r="AD813" s="117"/>
      <c r="AE813" s="117"/>
      <c r="AF813" s="117"/>
      <c r="AG813" s="117"/>
      <c r="AH813" s="117"/>
      <c r="AI813" s="117"/>
      <c r="AJ813" s="117"/>
      <c r="AK813" s="117"/>
      <c r="AL813" s="117"/>
      <c r="AM813" s="117"/>
      <c r="AN813" s="117"/>
      <c r="AO813" s="117"/>
      <c r="AP813" s="117"/>
      <c r="AQ813" s="117"/>
      <c r="AR813" s="117"/>
      <c r="AS813" s="117"/>
      <c r="AT813" s="117"/>
      <c r="AU813" s="117"/>
      <c r="AV813" s="117"/>
      <c r="AW813" s="117"/>
      <c r="AX813" s="118"/>
    </row>
    <row r="814" spans="1:113" ht="12" customHeight="1">
      <c r="A814" s="34"/>
      <c r="B814" s="116"/>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c r="AB814" s="117"/>
      <c r="AC814" s="117"/>
      <c r="AD814" s="117"/>
      <c r="AE814" s="117"/>
      <c r="AF814" s="117"/>
      <c r="AG814" s="117"/>
      <c r="AH814" s="117"/>
      <c r="AI814" s="117"/>
      <c r="AJ814" s="117"/>
      <c r="AK814" s="117"/>
      <c r="AL814" s="117"/>
      <c r="AM814" s="117"/>
      <c r="AN814" s="117"/>
      <c r="AO814" s="117"/>
      <c r="AP814" s="117"/>
      <c r="AQ814" s="117"/>
      <c r="AR814" s="117"/>
      <c r="AS814" s="117"/>
      <c r="AT814" s="117"/>
      <c r="AU814" s="117"/>
      <c r="AV814" s="117"/>
      <c r="AW814" s="117"/>
      <c r="AX814" s="118"/>
    </row>
    <row r="815" spans="1:113" ht="12" customHeight="1">
      <c r="A815" s="34"/>
      <c r="B815" s="116"/>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c r="AB815" s="117"/>
      <c r="AC815" s="117"/>
      <c r="AD815" s="117"/>
      <c r="AE815" s="117"/>
      <c r="AF815" s="117"/>
      <c r="AG815" s="117"/>
      <c r="AH815" s="117"/>
      <c r="AI815" s="117"/>
      <c r="AJ815" s="117"/>
      <c r="AK815" s="117"/>
      <c r="AL815" s="117"/>
      <c r="AM815" s="117"/>
      <c r="AN815" s="117"/>
      <c r="AO815" s="117"/>
      <c r="AP815" s="117"/>
      <c r="AQ815" s="117"/>
      <c r="AR815" s="117"/>
      <c r="AS815" s="117"/>
      <c r="AT815" s="117"/>
      <c r="AU815" s="117"/>
      <c r="AV815" s="117"/>
      <c r="AW815" s="117"/>
      <c r="AX815" s="118"/>
    </row>
    <row r="816" spans="1:113" ht="15" thickBot="1">
      <c r="A816" s="43"/>
      <c r="B816" s="44"/>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c r="AG816" s="45"/>
      <c r="AH816" s="45"/>
      <c r="AI816" s="45"/>
      <c r="AJ816" s="45"/>
      <c r="AK816" s="45"/>
      <c r="AL816" s="45"/>
      <c r="AM816" s="45"/>
      <c r="AN816" s="45"/>
      <c r="AO816" s="45"/>
      <c r="AP816" s="45"/>
      <c r="AQ816" s="45"/>
      <c r="AR816" s="45"/>
      <c r="AS816" s="45"/>
      <c r="AT816" s="45"/>
      <c r="AU816" s="45"/>
      <c r="AV816" s="45"/>
      <c r="AW816" s="45"/>
      <c r="AX816" s="46"/>
    </row>
    <row r="817" spans="1:251">
      <c r="B817" s="47"/>
    </row>
    <row r="818" spans="1:251" ht="15" thickBot="1">
      <c r="A818" s="37"/>
      <c r="B818" s="36" t="s">
        <v>238</v>
      </c>
      <c r="C818" s="34"/>
      <c r="D818" s="34"/>
      <c r="E818" s="34"/>
      <c r="F818" s="34"/>
      <c r="G818" s="34"/>
      <c r="H818" s="34"/>
      <c r="I818" s="34"/>
      <c r="J818" s="34"/>
      <c r="K818" s="34"/>
      <c r="L818" s="35"/>
      <c r="M818" s="35"/>
      <c r="N818" s="35"/>
      <c r="O818" s="35"/>
      <c r="P818" s="34"/>
      <c r="Q818" s="34"/>
      <c r="R818" s="34"/>
      <c r="S818" s="34"/>
      <c r="T818" s="34"/>
      <c r="U818" s="34"/>
      <c r="V818" s="36"/>
      <c r="W818" s="36"/>
      <c r="X818" s="36"/>
      <c r="Y818" s="36"/>
      <c r="Z818" s="36"/>
      <c r="AA818" s="36"/>
      <c r="AB818" s="36"/>
      <c r="AC818" s="36"/>
      <c r="AD818" s="36"/>
      <c r="AE818" s="36"/>
      <c r="AF818" s="36"/>
      <c r="AG818" s="36"/>
      <c r="AH818" s="36"/>
      <c r="AI818" s="36"/>
      <c r="AJ818" s="36"/>
      <c r="AK818" s="36"/>
      <c r="AL818" s="36"/>
      <c r="AM818" s="36"/>
      <c r="AN818" s="36"/>
      <c r="AO818" s="36"/>
      <c r="AP818" s="36"/>
      <c r="AQ818" s="36"/>
      <c r="AR818" s="36"/>
      <c r="AS818" s="36"/>
      <c r="AT818" s="36"/>
      <c r="AU818" s="36"/>
      <c r="AV818" s="36"/>
      <c r="AW818" s="36"/>
      <c r="AX818" s="36"/>
      <c r="DI818" s="26"/>
    </row>
    <row r="819" spans="1:251" ht="14.25">
      <c r="A819" s="34"/>
      <c r="B819" s="38"/>
      <c r="C819" s="33"/>
      <c r="D819" s="33"/>
      <c r="E819" s="33"/>
      <c r="F819" s="33"/>
      <c r="G819" s="33"/>
      <c r="H819" s="33"/>
      <c r="I819" s="33"/>
      <c r="J819" s="33"/>
      <c r="K819" s="33"/>
      <c r="L819" s="39"/>
      <c r="M819" s="39"/>
      <c r="N819" s="39"/>
      <c r="O819" s="39"/>
      <c r="P819" s="33"/>
      <c r="Q819" s="33"/>
      <c r="R819" s="33"/>
      <c r="S819" s="33"/>
      <c r="T819" s="33"/>
      <c r="U819" s="33"/>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c r="AS819" s="40"/>
      <c r="AT819" s="40"/>
      <c r="AU819" s="40"/>
      <c r="AV819" s="40"/>
      <c r="AW819" s="40"/>
      <c r="AX819" s="41"/>
    </row>
    <row r="820" spans="1:251" ht="12" customHeight="1">
      <c r="A820" s="34"/>
      <c r="B820" s="116" t="s">
        <v>374</v>
      </c>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c r="AM820" s="117"/>
      <c r="AN820" s="117"/>
      <c r="AO820" s="117"/>
      <c r="AP820" s="117"/>
      <c r="AQ820" s="117"/>
      <c r="AR820" s="117"/>
      <c r="AS820" s="117"/>
      <c r="AT820" s="117"/>
      <c r="AU820" s="117"/>
      <c r="AV820" s="117"/>
      <c r="AW820" s="117"/>
      <c r="AX820" s="118"/>
    </row>
    <row r="821" spans="1:251" ht="12" customHeight="1">
      <c r="A821" s="34"/>
      <c r="B821" s="116"/>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c r="AM821" s="117"/>
      <c r="AN821" s="117"/>
      <c r="AO821" s="117"/>
      <c r="AP821" s="117"/>
      <c r="AQ821" s="117"/>
      <c r="AR821" s="117"/>
      <c r="AS821" s="117"/>
      <c r="AT821" s="117"/>
      <c r="AU821" s="117"/>
      <c r="AV821" s="117"/>
      <c r="AW821" s="117"/>
      <c r="AX821" s="118"/>
    </row>
    <row r="822" spans="1:251" ht="12" customHeight="1">
      <c r="A822" s="34"/>
      <c r="B822" s="116"/>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c r="AB822" s="117"/>
      <c r="AC822" s="117"/>
      <c r="AD822" s="117"/>
      <c r="AE822" s="117"/>
      <c r="AF822" s="117"/>
      <c r="AG822" s="117"/>
      <c r="AH822" s="117"/>
      <c r="AI822" s="117"/>
      <c r="AJ822" s="117"/>
      <c r="AK822" s="117"/>
      <c r="AL822" s="117"/>
      <c r="AM822" s="117"/>
      <c r="AN822" s="117"/>
      <c r="AO822" s="117"/>
      <c r="AP822" s="117"/>
      <c r="AQ822" s="117"/>
      <c r="AR822" s="117"/>
      <c r="AS822" s="117"/>
      <c r="AT822" s="117"/>
      <c r="AU822" s="117"/>
      <c r="AV822" s="117"/>
      <c r="AW822" s="117"/>
      <c r="AX822" s="118"/>
    </row>
    <row r="823" spans="1:251" ht="12" customHeight="1">
      <c r="A823" s="34"/>
      <c r="B823" s="116"/>
      <c r="C823" s="117"/>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c r="AB823" s="117"/>
      <c r="AC823" s="117"/>
      <c r="AD823" s="117"/>
      <c r="AE823" s="117"/>
      <c r="AF823" s="117"/>
      <c r="AG823" s="117"/>
      <c r="AH823" s="117"/>
      <c r="AI823" s="117"/>
      <c r="AJ823" s="117"/>
      <c r="AK823" s="117"/>
      <c r="AL823" s="117"/>
      <c r="AM823" s="117"/>
      <c r="AN823" s="117"/>
      <c r="AO823" s="117"/>
      <c r="AP823" s="117"/>
      <c r="AQ823" s="117"/>
      <c r="AR823" s="117"/>
      <c r="AS823" s="117"/>
      <c r="AT823" s="117"/>
      <c r="AU823" s="117"/>
      <c r="AV823" s="117"/>
      <c r="AW823" s="117"/>
      <c r="AX823" s="118"/>
    </row>
    <row r="824" spans="1:251" ht="12" customHeight="1">
      <c r="A824" s="34"/>
      <c r="B824" s="116"/>
      <c r="C824" s="117"/>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c r="AB824" s="117"/>
      <c r="AC824" s="117"/>
      <c r="AD824" s="117"/>
      <c r="AE824" s="117"/>
      <c r="AF824" s="117"/>
      <c r="AG824" s="117"/>
      <c r="AH824" s="117"/>
      <c r="AI824" s="117"/>
      <c r="AJ824" s="117"/>
      <c r="AK824" s="117"/>
      <c r="AL824" s="117"/>
      <c r="AM824" s="117"/>
      <c r="AN824" s="117"/>
      <c r="AO824" s="117"/>
      <c r="AP824" s="117"/>
      <c r="AQ824" s="117"/>
      <c r="AR824" s="117"/>
      <c r="AS824" s="117"/>
      <c r="AT824" s="117"/>
      <c r="AU824" s="117"/>
      <c r="AV824" s="117"/>
      <c r="AW824" s="117"/>
      <c r="AX824" s="118"/>
    </row>
    <row r="825" spans="1:251" ht="15" thickBot="1">
      <c r="A825" s="43"/>
      <c r="B825" s="44"/>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c r="AF825" s="45"/>
      <c r="AG825" s="45"/>
      <c r="AH825" s="45"/>
      <c r="AI825" s="45"/>
      <c r="AJ825" s="45"/>
      <c r="AK825" s="45"/>
      <c r="AL825" s="45"/>
      <c r="AM825" s="45"/>
      <c r="AN825" s="45"/>
      <c r="AO825" s="45"/>
      <c r="AP825" s="45"/>
      <c r="AQ825" s="45"/>
      <c r="AR825" s="45"/>
      <c r="AS825" s="45"/>
      <c r="AT825" s="45"/>
      <c r="AU825" s="45"/>
      <c r="AV825" s="45"/>
      <c r="AW825" s="45"/>
      <c r="AX825" s="46"/>
    </row>
    <row r="826" spans="1:251">
      <c r="B826" s="47"/>
    </row>
    <row r="827" spans="1:251" ht="14.25">
      <c r="B827" s="36" t="s">
        <v>240</v>
      </c>
      <c r="C827" s="34"/>
      <c r="D827" s="34"/>
      <c r="E827" s="34"/>
      <c r="F827" s="34"/>
      <c r="G827" s="34"/>
      <c r="H827" s="34"/>
      <c r="I827" s="34"/>
      <c r="J827" s="34"/>
      <c r="K827" s="34"/>
      <c r="L827" s="35"/>
      <c r="M827" s="35"/>
      <c r="N827" s="35"/>
      <c r="O827" s="35"/>
      <c r="P827" s="34"/>
      <c r="Q827" s="34"/>
      <c r="R827" s="34"/>
      <c r="S827" s="34"/>
      <c r="T827" s="34"/>
      <c r="U827" s="34"/>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c r="AR827" s="36"/>
      <c r="AS827" s="36"/>
      <c r="AT827" s="36"/>
      <c r="AU827" s="36"/>
      <c r="AV827" s="36"/>
      <c r="AW827" s="36"/>
      <c r="AX827" s="36"/>
    </row>
    <row r="828" spans="1:251" ht="15" thickBot="1">
      <c r="B828" s="34"/>
      <c r="C828" s="34"/>
      <c r="D828" s="34"/>
      <c r="E828" s="34"/>
      <c r="F828" s="34"/>
      <c r="G828" s="34"/>
      <c r="H828" s="34"/>
      <c r="I828" s="34"/>
      <c r="J828" s="34"/>
      <c r="K828" s="34"/>
      <c r="L828" s="35"/>
      <c r="M828" s="35"/>
      <c r="N828" s="35"/>
      <c r="O828" s="35"/>
      <c r="P828" s="34"/>
      <c r="Q828" s="34"/>
      <c r="R828" s="34"/>
      <c r="S828" s="34"/>
      <c r="T828" s="34"/>
      <c r="U828" s="34"/>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48" t="s">
        <v>241</v>
      </c>
    </row>
    <row r="829" spans="1:251" s="42" customFormat="1" ht="13.5" customHeight="1">
      <c r="A829" s="34"/>
      <c r="B829" s="119" t="s">
        <v>242</v>
      </c>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1"/>
      <c r="AA829" s="125" t="s">
        <v>1062</v>
      </c>
      <c r="AB829" s="120"/>
      <c r="AC829" s="120"/>
      <c r="AD829" s="120"/>
      <c r="AE829" s="120"/>
      <c r="AF829" s="120"/>
      <c r="AG829" s="120"/>
      <c r="AH829" s="120"/>
      <c r="AI829" s="121"/>
      <c r="AJ829" s="125" t="s">
        <v>1063</v>
      </c>
      <c r="AK829" s="120"/>
      <c r="AL829" s="120"/>
      <c r="AM829" s="120"/>
      <c r="AN829" s="120"/>
      <c r="AO829" s="120"/>
      <c r="AP829" s="120"/>
      <c r="AQ829" s="120"/>
      <c r="AR829" s="121"/>
      <c r="AS829" s="125" t="s">
        <v>243</v>
      </c>
      <c r="AT829" s="120"/>
      <c r="AU829" s="120"/>
      <c r="AV829" s="120"/>
      <c r="AW829" s="120"/>
      <c r="AX829" s="127"/>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29"/>
      <c r="CA829" s="29"/>
      <c r="CB829" s="29"/>
      <c r="CC829" s="29"/>
      <c r="CD829" s="29"/>
      <c r="CE829" s="29"/>
      <c r="CF829" s="29"/>
      <c r="CG829" s="29"/>
      <c r="CH829" s="29"/>
      <c r="CI829" s="29"/>
      <c r="CJ829" s="29"/>
      <c r="CK829" s="29"/>
      <c r="CL829" s="29"/>
      <c r="CM829" s="29"/>
      <c r="CN829" s="29"/>
      <c r="CO829" s="29"/>
      <c r="CP829" s="29"/>
      <c r="CQ829" s="29"/>
      <c r="CR829" s="29"/>
      <c r="CS829" s="29"/>
      <c r="CT829" s="29"/>
      <c r="CU829" s="29"/>
      <c r="CV829" s="29"/>
      <c r="CW829" s="29"/>
      <c r="CX829" s="29"/>
      <c r="CY829" s="29"/>
      <c r="CZ829" s="29"/>
      <c r="DA829" s="29"/>
      <c r="DB829" s="29"/>
      <c r="DC829" s="29"/>
      <c r="DD829" s="29"/>
      <c r="DE829" s="29"/>
      <c r="DF829" s="29"/>
      <c r="DG829" s="29"/>
      <c r="DH829" s="29"/>
      <c r="DI829" s="29"/>
      <c r="DJ829" s="29"/>
      <c r="DK829" s="29"/>
      <c r="DL829" s="29"/>
      <c r="DM829" s="29"/>
      <c r="DN829" s="29"/>
      <c r="DO829" s="29"/>
      <c r="DP829" s="29"/>
      <c r="DQ829" s="29"/>
      <c r="DR829" s="29"/>
      <c r="DS829" s="29"/>
      <c r="DT829" s="29"/>
      <c r="DU829" s="29"/>
      <c r="DV829" s="29"/>
      <c r="DW829" s="29"/>
      <c r="DX829" s="29"/>
      <c r="DY829" s="29"/>
      <c r="DZ829" s="29"/>
      <c r="EA829" s="29"/>
      <c r="EB829" s="29"/>
      <c r="EC829" s="29"/>
      <c r="ED829" s="29"/>
      <c r="EE829" s="29"/>
      <c r="EF829" s="29"/>
      <c r="EG829" s="29"/>
      <c r="EH829" s="29"/>
      <c r="EI829" s="29"/>
      <c r="EJ829" s="29"/>
      <c r="EK829" s="29"/>
      <c r="EL829" s="29"/>
      <c r="EM829" s="29"/>
      <c r="EN829" s="29"/>
      <c r="EO829" s="29"/>
      <c r="EP829" s="29"/>
      <c r="EQ829" s="29"/>
      <c r="ER829" s="29"/>
      <c r="ES829" s="29"/>
      <c r="ET829" s="29"/>
      <c r="EU829" s="29"/>
      <c r="EV829" s="29"/>
      <c r="EW829" s="29"/>
      <c r="EX829" s="29"/>
      <c r="EY829" s="29"/>
      <c r="EZ829" s="29"/>
      <c r="FA829" s="29"/>
      <c r="FB829" s="29"/>
      <c r="FC829" s="29"/>
      <c r="FD829" s="29"/>
      <c r="FE829" s="29"/>
      <c r="FF829" s="29"/>
      <c r="FG829" s="29"/>
      <c r="FH829" s="29"/>
      <c r="FI829" s="29"/>
      <c r="FJ829" s="29"/>
      <c r="FK829" s="29"/>
      <c r="FL829" s="29"/>
      <c r="FM829" s="29"/>
      <c r="FN829" s="29"/>
      <c r="FO829" s="29"/>
      <c r="FP829" s="29"/>
      <c r="FQ829" s="29"/>
      <c r="FR829" s="29"/>
      <c r="FS829" s="29"/>
      <c r="FT829" s="29"/>
      <c r="FU829" s="29"/>
      <c r="FV829" s="29"/>
      <c r="FW829" s="29"/>
      <c r="FX829" s="29"/>
      <c r="FY829" s="29"/>
      <c r="FZ829" s="29"/>
      <c r="GA829" s="29"/>
      <c r="GB829" s="29"/>
      <c r="GC829" s="29"/>
      <c r="GD829" s="29"/>
      <c r="GE829" s="29"/>
      <c r="GF829" s="29"/>
      <c r="GG829" s="29"/>
      <c r="GH829" s="29"/>
      <c r="GI829" s="29"/>
      <c r="GJ829" s="29"/>
      <c r="GK829" s="29"/>
      <c r="GL829" s="29"/>
      <c r="GM829" s="29"/>
      <c r="GN829" s="29"/>
      <c r="GO829" s="29"/>
      <c r="GP829" s="29"/>
      <c r="GQ829" s="29"/>
      <c r="GR829" s="29"/>
      <c r="GS829" s="29"/>
      <c r="GT829" s="29"/>
      <c r="GU829" s="29"/>
      <c r="GV829" s="29"/>
      <c r="GW829" s="29"/>
      <c r="GX829" s="29"/>
      <c r="GY829" s="29"/>
      <c r="GZ829" s="29"/>
      <c r="HA829" s="29"/>
      <c r="HB829" s="29"/>
      <c r="HC829" s="29"/>
      <c r="HD829" s="29"/>
      <c r="HE829" s="29"/>
      <c r="HF829" s="29"/>
      <c r="HG829" s="29"/>
      <c r="HH829" s="29"/>
      <c r="HI829" s="29"/>
      <c r="HJ829" s="29"/>
      <c r="HK829" s="29"/>
      <c r="HL829" s="29"/>
      <c r="HM829" s="29"/>
      <c r="HN829" s="29"/>
      <c r="HO829" s="29"/>
      <c r="HP829" s="29"/>
      <c r="HQ829" s="29"/>
      <c r="HR829" s="29"/>
      <c r="HS829" s="29"/>
      <c r="HT829" s="29"/>
      <c r="HU829" s="29"/>
      <c r="HV829" s="29"/>
      <c r="HW829" s="29"/>
      <c r="HX829" s="29"/>
      <c r="HY829" s="29"/>
      <c r="HZ829" s="29"/>
      <c r="IA829" s="29"/>
      <c r="IB829" s="29"/>
      <c r="IC829" s="29"/>
      <c r="ID829" s="29"/>
      <c r="IE829" s="29"/>
      <c r="IF829" s="29"/>
      <c r="IG829" s="29"/>
      <c r="IH829" s="29"/>
      <c r="II829" s="29"/>
      <c r="IJ829" s="29"/>
      <c r="IK829" s="29"/>
      <c r="IL829" s="29"/>
      <c r="IM829" s="29"/>
      <c r="IN829" s="29"/>
      <c r="IO829" s="29"/>
      <c r="IP829" s="29"/>
      <c r="IQ829" s="29"/>
    </row>
    <row r="830" spans="1:251" s="42" customFormat="1" ht="13.5">
      <c r="A830" s="34"/>
      <c r="B830" s="122"/>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4"/>
      <c r="AA830" s="126"/>
      <c r="AB830" s="123"/>
      <c r="AC830" s="123"/>
      <c r="AD830" s="123"/>
      <c r="AE830" s="123"/>
      <c r="AF830" s="123"/>
      <c r="AG830" s="123"/>
      <c r="AH830" s="123"/>
      <c r="AI830" s="124"/>
      <c r="AJ830" s="126"/>
      <c r="AK830" s="123"/>
      <c r="AL830" s="123"/>
      <c r="AM830" s="123"/>
      <c r="AN830" s="123"/>
      <c r="AO830" s="123"/>
      <c r="AP830" s="123"/>
      <c r="AQ830" s="123"/>
      <c r="AR830" s="124"/>
      <c r="AS830" s="126"/>
      <c r="AT830" s="123"/>
      <c r="AU830" s="123"/>
      <c r="AV830" s="123"/>
      <c r="AW830" s="123"/>
      <c r="AX830" s="128"/>
      <c r="AY830" s="29"/>
      <c r="AZ830" s="29"/>
      <c r="BA830" s="29"/>
      <c r="BB830" s="65"/>
      <c r="BC830" s="49"/>
      <c r="BE830" s="29"/>
      <c r="BF830" s="29"/>
      <c r="BG830" s="29"/>
      <c r="BH830" s="29"/>
      <c r="BI830" s="29"/>
      <c r="BJ830" s="29"/>
      <c r="BK830" s="29"/>
      <c r="BL830" s="29"/>
      <c r="BM830" s="29"/>
      <c r="BN830" s="29"/>
      <c r="BO830" s="29"/>
      <c r="BP830" s="29"/>
      <c r="BQ830" s="29"/>
      <c r="BR830" s="29"/>
      <c r="BS830" s="29"/>
      <c r="BT830" s="29"/>
      <c r="BU830" s="29"/>
      <c r="BV830" s="29"/>
      <c r="BW830" s="29"/>
      <c r="BX830" s="29"/>
      <c r="BY830" s="29"/>
      <c r="BZ830" s="29"/>
      <c r="CA830" s="29"/>
      <c r="CB830" s="29"/>
      <c r="CC830" s="29"/>
      <c r="CD830" s="29"/>
      <c r="CE830" s="29"/>
      <c r="CF830" s="29"/>
      <c r="CG830" s="29"/>
      <c r="CH830" s="29"/>
      <c r="CI830" s="29"/>
      <c r="CJ830" s="29"/>
      <c r="CK830" s="29"/>
      <c r="CL830" s="29"/>
      <c r="CM830" s="29"/>
      <c r="CN830" s="29"/>
      <c r="CO830" s="29"/>
      <c r="CP830" s="29"/>
      <c r="CQ830" s="29"/>
      <c r="CR830" s="29"/>
      <c r="CS830" s="29"/>
      <c r="CT830" s="29"/>
      <c r="CU830" s="29"/>
      <c r="CV830" s="29"/>
      <c r="CW830" s="29"/>
      <c r="CX830" s="29"/>
      <c r="CY830" s="29"/>
      <c r="CZ830" s="29"/>
      <c r="DA830" s="29"/>
      <c r="DB830" s="29"/>
      <c r="DC830" s="29"/>
      <c r="DD830" s="29"/>
      <c r="DE830" s="29"/>
      <c r="DF830" s="29"/>
      <c r="DG830" s="29"/>
      <c r="DH830" s="29"/>
      <c r="DI830" s="29"/>
      <c r="DJ830" s="29"/>
      <c r="DK830" s="29"/>
      <c r="DL830" s="29"/>
      <c r="DM830" s="29"/>
      <c r="DN830" s="29"/>
      <c r="DO830" s="29"/>
      <c r="DP830" s="29"/>
      <c r="DQ830" s="29"/>
      <c r="DR830" s="29"/>
      <c r="DS830" s="29"/>
      <c r="DT830" s="29"/>
      <c r="DU830" s="29"/>
      <c r="DV830" s="29"/>
      <c r="DW830" s="29"/>
      <c r="DX830" s="29"/>
      <c r="DY830" s="29"/>
      <c r="DZ830" s="29"/>
      <c r="EA830" s="29"/>
      <c r="EB830" s="29"/>
      <c r="EC830" s="29"/>
      <c r="ED830" s="29"/>
      <c r="EE830" s="29"/>
      <c r="EF830" s="29"/>
      <c r="EG830" s="29"/>
      <c r="EH830" s="29"/>
      <c r="EI830" s="29"/>
      <c r="EJ830" s="29"/>
      <c r="EK830" s="29"/>
      <c r="EL830" s="29"/>
      <c r="EM830" s="29"/>
      <c r="EN830" s="29"/>
      <c r="EO830" s="29"/>
      <c r="EP830" s="29"/>
      <c r="EQ830" s="29"/>
      <c r="ER830" s="29"/>
      <c r="ES830" s="29"/>
      <c r="ET830" s="29"/>
      <c r="EU830" s="29"/>
      <c r="EV830" s="29"/>
      <c r="EW830" s="29"/>
      <c r="EX830" s="29"/>
      <c r="EY830" s="29"/>
      <c r="EZ830" s="29"/>
      <c r="FA830" s="29"/>
      <c r="FB830" s="29"/>
      <c r="FC830" s="29"/>
      <c r="FD830" s="29"/>
      <c r="FE830" s="29"/>
      <c r="FF830" s="29"/>
      <c r="FG830" s="29"/>
      <c r="FH830" s="29"/>
      <c r="FI830" s="29"/>
      <c r="FJ830" s="29"/>
      <c r="FK830" s="29"/>
      <c r="FL830" s="29"/>
      <c r="FM830" s="29"/>
      <c r="FN830" s="29"/>
      <c r="FO830" s="29"/>
      <c r="FP830" s="29"/>
      <c r="FQ830" s="29"/>
      <c r="FR830" s="29"/>
      <c r="FS830" s="29"/>
      <c r="FT830" s="29"/>
      <c r="FU830" s="29"/>
      <c r="FV830" s="29"/>
      <c r="FW830" s="29"/>
      <c r="FX830" s="29"/>
      <c r="FY830" s="29"/>
      <c r="FZ830" s="29"/>
      <c r="GA830" s="29"/>
      <c r="GB830" s="29"/>
      <c r="GC830" s="29"/>
      <c r="GD830" s="29"/>
      <c r="GE830" s="29"/>
      <c r="GF830" s="29"/>
      <c r="GG830" s="29"/>
      <c r="GH830" s="29"/>
      <c r="GI830" s="29"/>
      <c r="GJ830" s="29"/>
      <c r="GK830" s="29"/>
      <c r="GL830" s="29"/>
      <c r="GM830" s="29"/>
      <c r="GN830" s="29"/>
      <c r="GO830" s="29"/>
      <c r="GP830" s="29"/>
      <c r="GQ830" s="29"/>
      <c r="GR830" s="29"/>
      <c r="GS830" s="29"/>
      <c r="GT830" s="29"/>
      <c r="GU830" s="29"/>
      <c r="GV830" s="29"/>
      <c r="GW830" s="29"/>
      <c r="GX830" s="29"/>
      <c r="GY830" s="29"/>
      <c r="GZ830" s="29"/>
      <c r="HA830" s="29"/>
      <c r="HB830" s="29"/>
      <c r="HC830" s="29"/>
      <c r="HD830" s="29"/>
      <c r="HE830" s="29"/>
      <c r="HF830" s="29"/>
      <c r="HG830" s="29"/>
      <c r="HH830" s="29"/>
      <c r="HI830" s="29"/>
      <c r="HJ830" s="29"/>
      <c r="HK830" s="29"/>
      <c r="HL830" s="29"/>
      <c r="HM830" s="29"/>
      <c r="HN830" s="29"/>
      <c r="HO830" s="29"/>
      <c r="HP830" s="29"/>
      <c r="HQ830" s="29"/>
      <c r="HR830" s="29"/>
      <c r="HS830" s="29"/>
      <c r="HT830" s="29"/>
      <c r="HU830" s="29"/>
      <c r="HV830" s="29"/>
      <c r="HW830" s="29"/>
      <c r="HX830" s="29"/>
      <c r="HY830" s="29"/>
      <c r="HZ830" s="29"/>
      <c r="IA830" s="29"/>
      <c r="IB830" s="29"/>
      <c r="IC830" s="29"/>
      <c r="ID830" s="29"/>
      <c r="IE830" s="29"/>
      <c r="IF830" s="29"/>
      <c r="IG830" s="29"/>
      <c r="IH830" s="29"/>
      <c r="II830" s="29"/>
      <c r="IJ830" s="29"/>
      <c r="IK830" s="29"/>
      <c r="IL830" s="29"/>
      <c r="IM830" s="29"/>
      <c r="IN830" s="29"/>
      <c r="IO830" s="29"/>
      <c r="IP830" s="29"/>
      <c r="IQ830" s="29"/>
    </row>
    <row r="831" spans="1:251" s="42" customFormat="1" ht="18.75" customHeight="1">
      <c r="A831" s="34"/>
      <c r="B831" s="50"/>
      <c r="C831" s="129" t="s">
        <v>375</v>
      </c>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8"/>
      <c r="AA831" s="132">
        <v>3295854</v>
      </c>
      <c r="AB831" s="133"/>
      <c r="AC831" s="133"/>
      <c r="AD831" s="133"/>
      <c r="AE831" s="133"/>
      <c r="AF831" s="133"/>
      <c r="AG831" s="133"/>
      <c r="AH831" s="133"/>
      <c r="AI831" s="134"/>
      <c r="AJ831" s="132">
        <v>3422696</v>
      </c>
      <c r="AK831" s="133"/>
      <c r="AL831" s="133"/>
      <c r="AM831" s="133"/>
      <c r="AN831" s="133"/>
      <c r="AO831" s="133"/>
      <c r="AP831" s="133"/>
      <c r="AQ831" s="133"/>
      <c r="AR831" s="134"/>
      <c r="AS831" s="135"/>
      <c r="AT831" s="136"/>
      <c r="AU831" s="136"/>
      <c r="AV831" s="136"/>
      <c r="AW831" s="136"/>
      <c r="AX831" s="137"/>
      <c r="AY831" s="29"/>
      <c r="AZ831" s="29"/>
      <c r="BA831" s="29"/>
      <c r="BB831" s="29"/>
      <c r="BC831" s="29"/>
      <c r="BD831" s="29"/>
      <c r="BE831" s="29"/>
      <c r="BF831" s="29"/>
      <c r="BG831" s="29"/>
      <c r="BH831" s="29"/>
      <c r="BI831" s="29"/>
      <c r="BJ831" s="29"/>
      <c r="BK831" s="29"/>
      <c r="BL831" s="29"/>
      <c r="BM831" s="29"/>
      <c r="BN831" s="51"/>
      <c r="BO831" s="29"/>
      <c r="BP831" s="29"/>
      <c r="BQ831" s="29"/>
      <c r="BR831" s="29"/>
      <c r="BS831" s="29"/>
      <c r="BT831" s="29"/>
      <c r="BU831" s="29"/>
      <c r="BV831" s="29"/>
      <c r="BW831" s="29"/>
      <c r="BX831" s="29"/>
      <c r="BY831" s="29"/>
      <c r="BZ831" s="29"/>
      <c r="CA831" s="29"/>
      <c r="CB831" s="29"/>
      <c r="CC831" s="29"/>
      <c r="CD831" s="29"/>
      <c r="CE831" s="29"/>
      <c r="CF831" s="29"/>
      <c r="CG831" s="29"/>
      <c r="CH831" s="29"/>
      <c r="CI831" s="29"/>
      <c r="CJ831" s="29"/>
      <c r="CK831" s="29"/>
      <c r="CL831" s="29"/>
      <c r="CM831" s="29"/>
      <c r="CN831" s="29"/>
      <c r="CO831" s="29"/>
      <c r="CP831" s="29"/>
      <c r="CQ831" s="29"/>
      <c r="CR831" s="29"/>
      <c r="CS831" s="29"/>
      <c r="CT831" s="29"/>
      <c r="CU831" s="29"/>
      <c r="CV831" s="29"/>
      <c r="CW831" s="29"/>
      <c r="CX831" s="29"/>
      <c r="CY831" s="29"/>
      <c r="CZ831" s="29"/>
      <c r="DA831" s="29"/>
      <c r="DB831" s="29"/>
      <c r="DC831" s="29"/>
      <c r="DD831" s="29"/>
      <c r="DE831" s="29"/>
      <c r="DF831" s="29"/>
      <c r="DG831" s="29"/>
      <c r="DH831" s="29"/>
      <c r="DI831" s="29"/>
      <c r="DJ831" s="29"/>
      <c r="DK831" s="29"/>
      <c r="DL831" s="29"/>
      <c r="DM831" s="29"/>
      <c r="DN831" s="29"/>
      <c r="DO831" s="29"/>
      <c r="DP831" s="29"/>
      <c r="DQ831" s="29"/>
      <c r="DR831" s="29"/>
      <c r="DS831" s="29"/>
      <c r="DT831" s="29"/>
      <c r="DU831" s="29"/>
      <c r="DV831" s="29"/>
      <c r="DW831" s="29"/>
      <c r="DX831" s="29"/>
      <c r="DY831" s="29"/>
      <c r="DZ831" s="29"/>
      <c r="EA831" s="29"/>
      <c r="EB831" s="29"/>
      <c r="EC831" s="29"/>
      <c r="ED831" s="29"/>
      <c r="EE831" s="29"/>
      <c r="EF831" s="29"/>
      <c r="EG831" s="29"/>
      <c r="EH831" s="29"/>
      <c r="EI831" s="29"/>
      <c r="EJ831" s="29"/>
      <c r="EK831" s="29"/>
      <c r="EL831" s="29"/>
      <c r="EM831" s="29"/>
      <c r="EN831" s="29"/>
      <c r="EO831" s="29"/>
      <c r="EP831" s="29"/>
      <c r="EQ831" s="29"/>
      <c r="ER831" s="29"/>
      <c r="ES831" s="29"/>
      <c r="ET831" s="29"/>
      <c r="EU831" s="29"/>
      <c r="EV831" s="29"/>
      <c r="EW831" s="29"/>
      <c r="EX831" s="29"/>
      <c r="EY831" s="29"/>
      <c r="EZ831" s="29"/>
      <c r="FA831" s="29"/>
      <c r="FB831" s="29"/>
      <c r="FC831" s="29"/>
      <c r="FD831" s="29"/>
      <c r="FE831" s="29"/>
      <c r="FF831" s="29"/>
      <c r="FG831" s="29"/>
      <c r="FH831" s="29"/>
      <c r="FI831" s="29"/>
      <c r="FJ831" s="29"/>
      <c r="FK831" s="29"/>
      <c r="FL831" s="29"/>
      <c r="FM831" s="29"/>
      <c r="FN831" s="29"/>
      <c r="FO831" s="29"/>
      <c r="FP831" s="29"/>
      <c r="FQ831" s="29"/>
      <c r="FR831" s="29"/>
      <c r="FS831" s="29"/>
      <c r="FT831" s="29"/>
      <c r="FU831" s="29"/>
      <c r="FV831" s="29"/>
      <c r="FW831" s="29"/>
      <c r="FX831" s="29"/>
      <c r="FY831" s="29"/>
      <c r="FZ831" s="29"/>
      <c r="GA831" s="29"/>
      <c r="GB831" s="29"/>
      <c r="GC831" s="29"/>
      <c r="GD831" s="29"/>
      <c r="GE831" s="29"/>
      <c r="GF831" s="29"/>
      <c r="GG831" s="29"/>
      <c r="GH831" s="29"/>
      <c r="GI831" s="29"/>
      <c r="GJ831" s="29"/>
      <c r="GK831" s="29"/>
      <c r="GL831" s="29"/>
      <c r="GM831" s="29"/>
      <c r="GN831" s="29"/>
      <c r="GO831" s="29"/>
      <c r="GP831" s="29"/>
      <c r="GQ831" s="29"/>
      <c r="GR831" s="29"/>
      <c r="GS831" s="29"/>
      <c r="GT831" s="29"/>
      <c r="GU831" s="29"/>
      <c r="GV831" s="29"/>
      <c r="GW831" s="29"/>
      <c r="GX831" s="29"/>
      <c r="GY831" s="29"/>
      <c r="GZ831" s="29"/>
      <c r="HA831" s="29"/>
      <c r="HB831" s="29"/>
      <c r="HC831" s="29"/>
      <c r="HD831" s="29"/>
      <c r="HE831" s="29"/>
      <c r="HF831" s="29"/>
      <c r="HG831" s="29"/>
      <c r="HH831" s="29"/>
      <c r="HI831" s="29"/>
      <c r="HJ831" s="29"/>
      <c r="HK831" s="29"/>
      <c r="HL831" s="29"/>
      <c r="HM831" s="29"/>
      <c r="HN831" s="29"/>
      <c r="HO831" s="29"/>
      <c r="HP831" s="29"/>
      <c r="HQ831" s="29"/>
      <c r="HR831" s="29"/>
      <c r="HS831" s="29"/>
      <c r="HT831" s="29"/>
      <c r="HU831" s="29"/>
      <c r="HV831" s="29"/>
      <c r="HW831" s="29"/>
      <c r="HX831" s="29"/>
      <c r="HY831" s="29"/>
      <c r="HZ831" s="29"/>
      <c r="IA831" s="29"/>
      <c r="IB831" s="29"/>
      <c r="IC831" s="29"/>
      <c r="ID831" s="29"/>
      <c r="IE831" s="29"/>
      <c r="IF831" s="29"/>
      <c r="IG831" s="29"/>
      <c r="IH831" s="29"/>
      <c r="II831" s="29"/>
      <c r="IJ831" s="29"/>
      <c r="IK831" s="29"/>
      <c r="IL831" s="29"/>
      <c r="IM831" s="29"/>
      <c r="IN831" s="29"/>
      <c r="IO831" s="29"/>
      <c r="IP831" s="29"/>
      <c r="IQ831" s="29"/>
    </row>
    <row r="832" spans="1:251" s="42" customFormat="1" ht="18.75" customHeight="1">
      <c r="A832" s="34"/>
      <c r="B832" s="50"/>
      <c r="C832" s="129" t="s">
        <v>376</v>
      </c>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8"/>
      <c r="AA832" s="132">
        <v>633330</v>
      </c>
      <c r="AB832" s="133"/>
      <c r="AC832" s="133"/>
      <c r="AD832" s="133"/>
      <c r="AE832" s="133"/>
      <c r="AF832" s="133"/>
      <c r="AG832" s="133"/>
      <c r="AH832" s="133"/>
      <c r="AI832" s="134"/>
      <c r="AJ832" s="132">
        <v>595065</v>
      </c>
      <c r="AK832" s="133"/>
      <c r="AL832" s="133"/>
      <c r="AM832" s="133"/>
      <c r="AN832" s="133"/>
      <c r="AO832" s="133"/>
      <c r="AP832" s="133"/>
      <c r="AQ832" s="133"/>
      <c r="AR832" s="134"/>
      <c r="AS832" s="135"/>
      <c r="AT832" s="136"/>
      <c r="AU832" s="136"/>
      <c r="AV832" s="136"/>
      <c r="AW832" s="136"/>
      <c r="AX832" s="137"/>
      <c r="AY832" s="29"/>
      <c r="AZ832" s="29"/>
      <c r="BA832" s="29"/>
      <c r="BB832" s="29"/>
      <c r="BC832" s="29"/>
      <c r="BD832" s="29"/>
      <c r="BE832" s="29"/>
      <c r="BF832" s="29"/>
      <c r="BG832" s="29"/>
      <c r="BH832" s="29"/>
      <c r="BI832" s="29"/>
      <c r="BJ832" s="29"/>
      <c r="BK832" s="29"/>
      <c r="BL832" s="29"/>
      <c r="BM832" s="29"/>
      <c r="BN832" s="29"/>
      <c r="BO832" s="29"/>
      <c r="BP832" s="29"/>
      <c r="BQ832" s="29"/>
      <c r="BR832" s="29"/>
      <c r="BS832" s="29"/>
      <c r="BT832" s="29"/>
      <c r="BU832" s="29"/>
      <c r="BV832" s="29"/>
      <c r="BW832" s="29"/>
      <c r="BX832" s="29"/>
      <c r="BY832" s="29"/>
      <c r="BZ832" s="29"/>
      <c r="CA832" s="29"/>
      <c r="CB832" s="29"/>
      <c r="CC832" s="29"/>
      <c r="CD832" s="29"/>
      <c r="CE832" s="29"/>
      <c r="CF832" s="29"/>
      <c r="CG832" s="29"/>
      <c r="CH832" s="29"/>
      <c r="CI832" s="29"/>
      <c r="CJ832" s="29"/>
      <c r="CK832" s="29"/>
      <c r="CL832" s="29"/>
      <c r="CM832" s="29"/>
      <c r="CN832" s="29"/>
      <c r="CO832" s="29"/>
      <c r="CP832" s="29"/>
      <c r="CQ832" s="29"/>
      <c r="CR832" s="29"/>
      <c r="CS832" s="29"/>
      <c r="CT832" s="29"/>
      <c r="CU832" s="29"/>
      <c r="CV832" s="29"/>
      <c r="CW832" s="29"/>
      <c r="CX832" s="29"/>
      <c r="CY832" s="29"/>
      <c r="CZ832" s="29"/>
      <c r="DA832" s="29"/>
      <c r="DB832" s="29"/>
      <c r="DC832" s="29"/>
      <c r="DD832" s="29"/>
      <c r="DE832" s="29"/>
      <c r="DF832" s="29"/>
      <c r="DG832" s="29"/>
      <c r="DH832" s="29"/>
      <c r="DI832" s="29"/>
      <c r="DJ832" s="29"/>
      <c r="DK832" s="29"/>
      <c r="DL832" s="29"/>
      <c r="DM832" s="29"/>
      <c r="DN832" s="29"/>
      <c r="DO832" s="29"/>
      <c r="DP832" s="29"/>
      <c r="DQ832" s="29"/>
      <c r="DR832" s="29"/>
      <c r="DS832" s="29"/>
      <c r="DT832" s="29"/>
      <c r="DU832" s="29"/>
      <c r="DV832" s="29"/>
      <c r="DW832" s="29"/>
      <c r="DX832" s="29"/>
      <c r="DY832" s="29"/>
      <c r="DZ832" s="29"/>
      <c r="EA832" s="29"/>
      <c r="EB832" s="29"/>
      <c r="EC832" s="29"/>
      <c r="ED832" s="29"/>
      <c r="EE832" s="29"/>
      <c r="EF832" s="29"/>
      <c r="EG832" s="29"/>
      <c r="EH832" s="29"/>
      <c r="EI832" s="29"/>
      <c r="EJ832" s="29"/>
      <c r="EK832" s="29"/>
      <c r="EL832" s="29"/>
      <c r="EM832" s="29"/>
      <c r="EN832" s="29"/>
      <c r="EO832" s="29"/>
      <c r="EP832" s="29"/>
      <c r="EQ832" s="29"/>
      <c r="ER832" s="29"/>
      <c r="ES832" s="29"/>
      <c r="ET832" s="29"/>
      <c r="EU832" s="29"/>
      <c r="EV832" s="29"/>
      <c r="EW832" s="29"/>
      <c r="EX832" s="29"/>
      <c r="EY832" s="29"/>
      <c r="EZ832" s="29"/>
      <c r="FA832" s="29"/>
      <c r="FB832" s="29"/>
      <c r="FC832" s="29"/>
      <c r="FD832" s="29"/>
      <c r="FE832" s="29"/>
      <c r="FF832" s="29"/>
      <c r="FG832" s="29"/>
      <c r="FH832" s="29"/>
      <c r="FI832" s="29"/>
      <c r="FJ832" s="29"/>
      <c r="FK832" s="29"/>
      <c r="FL832" s="29"/>
      <c r="FM832" s="29"/>
      <c r="FN832" s="29"/>
      <c r="FO832" s="29"/>
      <c r="FP832" s="29"/>
      <c r="FQ832" s="29"/>
      <c r="FR832" s="29"/>
      <c r="FS832" s="29"/>
      <c r="FT832" s="29"/>
      <c r="FU832" s="29"/>
      <c r="FV832" s="29"/>
      <c r="FW832" s="29"/>
      <c r="FX832" s="29"/>
      <c r="FY832" s="29"/>
      <c r="FZ832" s="29"/>
      <c r="GA832" s="29"/>
      <c r="GB832" s="29"/>
      <c r="GC832" s="29"/>
      <c r="GD832" s="29"/>
      <c r="GE832" s="29"/>
      <c r="GF832" s="29"/>
      <c r="GG832" s="29"/>
      <c r="GH832" s="29"/>
      <c r="GI832" s="29"/>
      <c r="GJ832" s="29"/>
      <c r="GK832" s="29"/>
      <c r="GL832" s="29"/>
      <c r="GM832" s="29"/>
      <c r="GN832" s="29"/>
      <c r="GO832" s="29"/>
      <c r="GP832" s="29"/>
      <c r="GQ832" s="29"/>
      <c r="GR832" s="29"/>
      <c r="GS832" s="29"/>
      <c r="GT832" s="29"/>
      <c r="GU832" s="29"/>
      <c r="GV832" s="29"/>
      <c r="GW832" s="29"/>
      <c r="GX832" s="29"/>
      <c r="GY832" s="29"/>
      <c r="GZ832" s="29"/>
      <c r="HA832" s="29"/>
      <c r="HB832" s="29"/>
      <c r="HC832" s="29"/>
      <c r="HD832" s="29"/>
      <c r="HE832" s="29"/>
      <c r="HF832" s="29"/>
      <c r="HG832" s="29"/>
      <c r="HH832" s="29"/>
      <c r="HI832" s="29"/>
      <c r="HJ832" s="29"/>
      <c r="HK832" s="29"/>
      <c r="HL832" s="29"/>
      <c r="HM832" s="29"/>
      <c r="HN832" s="29"/>
      <c r="HO832" s="29"/>
      <c r="HP832" s="29"/>
      <c r="HQ832" s="29"/>
      <c r="HR832" s="29"/>
      <c r="HS832" s="29"/>
      <c r="HT832" s="29"/>
      <c r="HU832" s="29"/>
      <c r="HV832" s="29"/>
      <c r="HW832" s="29"/>
      <c r="HX832" s="29"/>
      <c r="HY832" s="29"/>
      <c r="HZ832" s="29"/>
      <c r="IA832" s="29"/>
      <c r="IB832" s="29"/>
      <c r="IC832" s="29"/>
      <c r="ID832" s="29"/>
      <c r="IE832" s="29"/>
      <c r="IF832" s="29"/>
      <c r="IG832" s="29"/>
      <c r="IH832" s="29"/>
      <c r="II832" s="29"/>
      <c r="IJ832" s="29"/>
      <c r="IK832" s="29"/>
      <c r="IL832" s="29"/>
      <c r="IM832" s="29"/>
      <c r="IN832" s="29"/>
      <c r="IO832" s="29"/>
      <c r="IP832" s="29"/>
      <c r="IQ832" s="29"/>
    </row>
    <row r="833" spans="1:251" s="42" customFormat="1" ht="18.75" customHeight="1">
      <c r="A833" s="34"/>
      <c r="B833" s="50"/>
      <c r="C833" s="129" t="s">
        <v>377</v>
      </c>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8"/>
      <c r="AA833" s="132">
        <v>737005</v>
      </c>
      <c r="AB833" s="133"/>
      <c r="AC833" s="133"/>
      <c r="AD833" s="133"/>
      <c r="AE833" s="133"/>
      <c r="AF833" s="133"/>
      <c r="AG833" s="133"/>
      <c r="AH833" s="133"/>
      <c r="AI833" s="134"/>
      <c r="AJ833" s="132">
        <v>736940</v>
      </c>
      <c r="AK833" s="133"/>
      <c r="AL833" s="133"/>
      <c r="AM833" s="133"/>
      <c r="AN833" s="133"/>
      <c r="AO833" s="133"/>
      <c r="AP833" s="133"/>
      <c r="AQ833" s="133"/>
      <c r="AR833" s="134"/>
      <c r="AS833" s="135"/>
      <c r="AT833" s="136"/>
      <c r="AU833" s="136"/>
      <c r="AV833" s="136"/>
      <c r="AW833" s="136"/>
      <c r="AX833" s="137"/>
      <c r="AY833" s="29"/>
      <c r="AZ833" s="29"/>
      <c r="BA833" s="29"/>
      <c r="BB833" s="29"/>
      <c r="BC833" s="29"/>
      <c r="BD833" s="29"/>
      <c r="BE833" s="29"/>
      <c r="BF833" s="29"/>
      <c r="BG833" s="29"/>
      <c r="BH833" s="29"/>
      <c r="BI833" s="29"/>
      <c r="BJ833" s="29"/>
      <c r="BK833" s="29"/>
      <c r="BL833" s="29"/>
      <c r="BM833" s="29"/>
      <c r="BN833" s="29"/>
      <c r="BO833" s="29"/>
      <c r="BP833" s="29"/>
      <c r="BQ833" s="29"/>
      <c r="BR833" s="29"/>
      <c r="BS833" s="29"/>
      <c r="BT833" s="29"/>
      <c r="BU833" s="29"/>
      <c r="BV833" s="29"/>
      <c r="BW833" s="29"/>
      <c r="BX833" s="29"/>
      <c r="BY833" s="29"/>
      <c r="BZ833" s="29"/>
      <c r="CA833" s="29"/>
      <c r="CB833" s="29"/>
      <c r="CC833" s="29"/>
      <c r="CD833" s="29"/>
      <c r="CE833" s="29"/>
      <c r="CF833" s="29"/>
      <c r="CG833" s="29"/>
      <c r="CH833" s="29"/>
      <c r="CI833" s="29"/>
      <c r="CJ833" s="29"/>
      <c r="CK833" s="29"/>
      <c r="CL833" s="29"/>
      <c r="CM833" s="29"/>
      <c r="CN833" s="29"/>
      <c r="CO833" s="29"/>
      <c r="CP833" s="29"/>
      <c r="CQ833" s="29"/>
      <c r="CR833" s="29"/>
      <c r="CS833" s="29"/>
      <c r="CT833" s="29"/>
      <c r="CU833" s="29"/>
      <c r="CV833" s="29"/>
      <c r="CW833" s="29"/>
      <c r="CX833" s="29"/>
      <c r="CY833" s="29"/>
      <c r="CZ833" s="29"/>
      <c r="DA833" s="29"/>
      <c r="DB833" s="29"/>
      <c r="DC833" s="29"/>
      <c r="DD833" s="29"/>
      <c r="DE833" s="29"/>
      <c r="DF833" s="29"/>
      <c r="DG833" s="29"/>
      <c r="DH833" s="29"/>
      <c r="DI833" s="29"/>
      <c r="DJ833" s="29"/>
      <c r="DK833" s="29"/>
      <c r="DL833" s="29"/>
      <c r="DM833" s="29"/>
      <c r="DN833" s="29"/>
      <c r="DO833" s="29"/>
      <c r="DP833" s="29"/>
      <c r="DQ833" s="29"/>
      <c r="DR833" s="29"/>
      <c r="DS833" s="29"/>
      <c r="DT833" s="29"/>
      <c r="DU833" s="29"/>
      <c r="DV833" s="29"/>
      <c r="DW833" s="29"/>
      <c r="DX833" s="29"/>
      <c r="DY833" s="29"/>
      <c r="DZ833" s="29"/>
      <c r="EA833" s="29"/>
      <c r="EB833" s="29"/>
      <c r="EC833" s="29"/>
      <c r="ED833" s="29"/>
      <c r="EE833" s="29"/>
      <c r="EF833" s="29"/>
      <c r="EG833" s="29"/>
      <c r="EH833" s="29"/>
      <c r="EI833" s="29"/>
      <c r="EJ833" s="29"/>
      <c r="EK833" s="29"/>
      <c r="EL833" s="29"/>
      <c r="EM833" s="29"/>
      <c r="EN833" s="29"/>
      <c r="EO833" s="29"/>
      <c r="EP833" s="29"/>
      <c r="EQ833" s="29"/>
      <c r="ER833" s="29"/>
      <c r="ES833" s="29"/>
      <c r="ET833" s="29"/>
      <c r="EU833" s="29"/>
      <c r="EV833" s="29"/>
      <c r="EW833" s="29"/>
      <c r="EX833" s="29"/>
      <c r="EY833" s="29"/>
      <c r="EZ833" s="29"/>
      <c r="FA833" s="29"/>
      <c r="FB833" s="29"/>
      <c r="FC833" s="29"/>
      <c r="FD833" s="29"/>
      <c r="FE833" s="29"/>
      <c r="FF833" s="29"/>
      <c r="FG833" s="29"/>
      <c r="FH833" s="29"/>
      <c r="FI833" s="29"/>
      <c r="FJ833" s="29"/>
      <c r="FK833" s="29"/>
      <c r="FL833" s="29"/>
      <c r="FM833" s="29"/>
      <c r="FN833" s="29"/>
      <c r="FO833" s="29"/>
      <c r="FP833" s="29"/>
      <c r="FQ833" s="29"/>
      <c r="FR833" s="29"/>
      <c r="FS833" s="29"/>
      <c r="FT833" s="29"/>
      <c r="FU833" s="29"/>
      <c r="FV833" s="29"/>
      <c r="FW833" s="29"/>
      <c r="FX833" s="29"/>
      <c r="FY833" s="29"/>
      <c r="FZ833" s="29"/>
      <c r="GA833" s="29"/>
      <c r="GB833" s="29"/>
      <c r="GC833" s="29"/>
      <c r="GD833" s="29"/>
      <c r="GE833" s="29"/>
      <c r="GF833" s="29"/>
      <c r="GG833" s="29"/>
      <c r="GH833" s="29"/>
      <c r="GI833" s="29"/>
      <c r="GJ833" s="29"/>
      <c r="GK833" s="29"/>
      <c r="GL833" s="29"/>
      <c r="GM833" s="29"/>
      <c r="GN833" s="29"/>
      <c r="GO833" s="29"/>
      <c r="GP833" s="29"/>
      <c r="GQ833" s="29"/>
      <c r="GR833" s="29"/>
      <c r="GS833" s="29"/>
      <c r="GT833" s="29"/>
      <c r="GU833" s="29"/>
      <c r="GV833" s="29"/>
      <c r="GW833" s="29"/>
      <c r="GX833" s="29"/>
      <c r="GY833" s="29"/>
      <c r="GZ833" s="29"/>
      <c r="HA833" s="29"/>
      <c r="HB833" s="29"/>
      <c r="HC833" s="29"/>
      <c r="HD833" s="29"/>
      <c r="HE833" s="29"/>
      <c r="HF833" s="29"/>
      <c r="HG833" s="29"/>
      <c r="HH833" s="29"/>
      <c r="HI833" s="29"/>
      <c r="HJ833" s="29"/>
      <c r="HK833" s="29"/>
      <c r="HL833" s="29"/>
      <c r="HM833" s="29"/>
      <c r="HN833" s="29"/>
      <c r="HO833" s="29"/>
      <c r="HP833" s="29"/>
      <c r="HQ833" s="29"/>
      <c r="HR833" s="29"/>
      <c r="HS833" s="29"/>
      <c r="HT833" s="29"/>
      <c r="HU833" s="29"/>
      <c r="HV833" s="29"/>
      <c r="HW833" s="29"/>
      <c r="HX833" s="29"/>
      <c r="HY833" s="29"/>
      <c r="HZ833" s="29"/>
      <c r="IA833" s="29"/>
      <c r="IB833" s="29"/>
      <c r="IC833" s="29"/>
      <c r="ID833" s="29"/>
      <c r="IE833" s="29"/>
      <c r="IF833" s="29"/>
      <c r="IG833" s="29"/>
      <c r="IH833" s="29"/>
      <c r="II833" s="29"/>
      <c r="IJ833" s="29"/>
      <c r="IK833" s="29"/>
      <c r="IL833" s="29"/>
      <c r="IM833" s="29"/>
      <c r="IN833" s="29"/>
      <c r="IO833" s="29"/>
      <c r="IP833" s="29"/>
      <c r="IQ833" s="29"/>
    </row>
    <row r="834" spans="1:251" s="42" customFormat="1" ht="18.75" customHeight="1">
      <c r="A834" s="34"/>
      <c r="B834" s="50"/>
      <c r="C834" s="129" t="s">
        <v>378</v>
      </c>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8"/>
      <c r="AA834" s="132">
        <v>3465</v>
      </c>
      <c r="AB834" s="133"/>
      <c r="AC834" s="133"/>
      <c r="AD834" s="133"/>
      <c r="AE834" s="133"/>
      <c r="AF834" s="133"/>
      <c r="AG834" s="133"/>
      <c r="AH834" s="133"/>
      <c r="AI834" s="134"/>
      <c r="AJ834" s="132">
        <v>3465</v>
      </c>
      <c r="AK834" s="133"/>
      <c r="AL834" s="133"/>
      <c r="AM834" s="133"/>
      <c r="AN834" s="133"/>
      <c r="AO834" s="133"/>
      <c r="AP834" s="133"/>
      <c r="AQ834" s="133"/>
      <c r="AR834" s="134"/>
      <c r="AS834" s="135" t="s">
        <v>379</v>
      </c>
      <c r="AT834" s="136"/>
      <c r="AU834" s="136"/>
      <c r="AV834" s="136"/>
      <c r="AW834" s="136"/>
      <c r="AX834" s="137"/>
      <c r="AY834" s="29"/>
      <c r="AZ834" s="29"/>
      <c r="BA834" s="29"/>
      <c r="BB834" s="29"/>
      <c r="BC834" s="29"/>
      <c r="BD834" s="29"/>
      <c r="BE834" s="29"/>
      <c r="BF834" s="29"/>
      <c r="BG834" s="29"/>
      <c r="BH834" s="29"/>
      <c r="BI834" s="29"/>
      <c r="BJ834" s="29"/>
      <c r="BK834" s="29"/>
      <c r="BL834" s="29"/>
      <c r="BM834" s="29"/>
      <c r="BN834" s="29"/>
      <c r="BO834" s="29"/>
      <c r="BP834" s="29"/>
      <c r="BQ834" s="29"/>
      <c r="BR834" s="29"/>
      <c r="BS834" s="29"/>
      <c r="BT834" s="29"/>
      <c r="BU834" s="29"/>
      <c r="BV834" s="29"/>
      <c r="BW834" s="29"/>
      <c r="BX834" s="29"/>
      <c r="BY834" s="29"/>
      <c r="BZ834" s="29"/>
      <c r="CA834" s="29"/>
      <c r="CB834" s="29"/>
      <c r="CC834" s="29"/>
      <c r="CD834" s="29"/>
      <c r="CE834" s="29"/>
      <c r="CF834" s="29"/>
      <c r="CG834" s="29"/>
      <c r="CH834" s="29"/>
      <c r="CI834" s="29"/>
      <c r="CJ834" s="29"/>
      <c r="CK834" s="29"/>
      <c r="CL834" s="29"/>
      <c r="CM834" s="29"/>
      <c r="CN834" s="29"/>
      <c r="CO834" s="29"/>
      <c r="CP834" s="29"/>
      <c r="CQ834" s="29"/>
      <c r="CR834" s="29"/>
      <c r="CS834" s="29"/>
      <c r="CT834" s="29"/>
      <c r="CU834" s="29"/>
      <c r="CV834" s="29"/>
      <c r="CW834" s="29"/>
      <c r="CX834" s="29"/>
      <c r="CY834" s="29"/>
      <c r="CZ834" s="29"/>
      <c r="DA834" s="29"/>
      <c r="DB834" s="29"/>
      <c r="DC834" s="29"/>
      <c r="DD834" s="29"/>
      <c r="DE834" s="29"/>
      <c r="DF834" s="29"/>
      <c r="DG834" s="29"/>
      <c r="DH834" s="29"/>
      <c r="DI834" s="29"/>
      <c r="DJ834" s="29"/>
      <c r="DK834" s="29"/>
      <c r="DL834" s="29"/>
      <c r="DM834" s="29"/>
      <c r="DN834" s="29"/>
      <c r="DO834" s="29"/>
      <c r="DP834" s="29"/>
      <c r="DQ834" s="29"/>
      <c r="DR834" s="29"/>
      <c r="DS834" s="29"/>
      <c r="DT834" s="29"/>
      <c r="DU834" s="29"/>
      <c r="DV834" s="29"/>
      <c r="DW834" s="29"/>
      <c r="DX834" s="29"/>
      <c r="DY834" s="29"/>
      <c r="DZ834" s="29"/>
      <c r="EA834" s="29"/>
      <c r="EB834" s="29"/>
      <c r="EC834" s="29"/>
      <c r="ED834" s="29"/>
      <c r="EE834" s="29"/>
      <c r="EF834" s="29"/>
      <c r="EG834" s="29"/>
      <c r="EH834" s="29"/>
      <c r="EI834" s="29"/>
      <c r="EJ834" s="29"/>
      <c r="EK834" s="29"/>
      <c r="EL834" s="29"/>
      <c r="EM834" s="29"/>
      <c r="EN834" s="29"/>
      <c r="EO834" s="29"/>
      <c r="EP834" s="29"/>
      <c r="EQ834" s="29"/>
      <c r="ER834" s="29"/>
      <c r="ES834" s="29"/>
      <c r="ET834" s="29"/>
      <c r="EU834" s="29"/>
      <c r="EV834" s="29"/>
      <c r="EW834" s="29"/>
      <c r="EX834" s="29"/>
      <c r="EY834" s="29"/>
      <c r="EZ834" s="29"/>
      <c r="FA834" s="29"/>
      <c r="FB834" s="29"/>
      <c r="FC834" s="29"/>
      <c r="FD834" s="29"/>
      <c r="FE834" s="29"/>
      <c r="FF834" s="29"/>
      <c r="FG834" s="29"/>
      <c r="FH834" s="29"/>
      <c r="FI834" s="29"/>
      <c r="FJ834" s="29"/>
      <c r="FK834" s="29"/>
      <c r="FL834" s="29"/>
      <c r="FM834" s="29"/>
      <c r="FN834" s="29"/>
      <c r="FO834" s="29"/>
      <c r="FP834" s="29"/>
      <c r="FQ834" s="29"/>
      <c r="FR834" s="29"/>
      <c r="FS834" s="29"/>
      <c r="FT834" s="29"/>
      <c r="FU834" s="29"/>
      <c r="FV834" s="29"/>
      <c r="FW834" s="29"/>
      <c r="FX834" s="29"/>
      <c r="FY834" s="29"/>
      <c r="FZ834" s="29"/>
      <c r="GA834" s="29"/>
      <c r="GB834" s="29"/>
      <c r="GC834" s="29"/>
      <c r="GD834" s="29"/>
      <c r="GE834" s="29"/>
      <c r="GF834" s="29"/>
      <c r="GG834" s="29"/>
      <c r="GH834" s="29"/>
      <c r="GI834" s="29"/>
      <c r="GJ834" s="29"/>
      <c r="GK834" s="29"/>
      <c r="GL834" s="29"/>
      <c r="GM834" s="29"/>
      <c r="GN834" s="29"/>
      <c r="GO834" s="29"/>
      <c r="GP834" s="29"/>
      <c r="GQ834" s="29"/>
      <c r="GR834" s="29"/>
      <c r="GS834" s="29"/>
      <c r="GT834" s="29"/>
      <c r="GU834" s="29"/>
      <c r="GV834" s="29"/>
      <c r="GW834" s="29"/>
      <c r="GX834" s="29"/>
      <c r="GY834" s="29"/>
      <c r="GZ834" s="29"/>
      <c r="HA834" s="29"/>
      <c r="HB834" s="29"/>
      <c r="HC834" s="29"/>
      <c r="HD834" s="29"/>
      <c r="HE834" s="29"/>
      <c r="HF834" s="29"/>
      <c r="HG834" s="29"/>
      <c r="HH834" s="29"/>
      <c r="HI834" s="29"/>
      <c r="HJ834" s="29"/>
      <c r="HK834" s="29"/>
      <c r="HL834" s="29"/>
      <c r="HM834" s="29"/>
      <c r="HN834" s="29"/>
      <c r="HO834" s="29"/>
      <c r="HP834" s="29"/>
      <c r="HQ834" s="29"/>
      <c r="HR834" s="29"/>
      <c r="HS834" s="29"/>
      <c r="HT834" s="29"/>
      <c r="HU834" s="29"/>
      <c r="HV834" s="29"/>
      <c r="HW834" s="29"/>
      <c r="HX834" s="29"/>
      <c r="HY834" s="29"/>
      <c r="HZ834" s="29"/>
      <c r="IA834" s="29"/>
      <c r="IB834" s="29"/>
      <c r="IC834" s="29"/>
      <c r="ID834" s="29"/>
      <c r="IE834" s="29"/>
      <c r="IF834" s="29"/>
      <c r="IG834" s="29"/>
      <c r="IH834" s="29"/>
      <c r="II834" s="29"/>
      <c r="IJ834" s="29"/>
      <c r="IK834" s="29"/>
      <c r="IL834" s="29"/>
      <c r="IM834" s="29"/>
      <c r="IN834" s="29"/>
      <c r="IO834" s="29"/>
      <c r="IP834" s="29"/>
      <c r="IQ834" s="29"/>
    </row>
    <row r="835" spans="1:251" s="42" customFormat="1" ht="18.75" customHeight="1">
      <c r="A835" s="34"/>
      <c r="B835" s="50"/>
      <c r="C835" s="129" t="s">
        <v>380</v>
      </c>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8"/>
      <c r="AA835" s="132">
        <v>18847</v>
      </c>
      <c r="AB835" s="133"/>
      <c r="AC835" s="133"/>
      <c r="AD835" s="133"/>
      <c r="AE835" s="133"/>
      <c r="AF835" s="133"/>
      <c r="AG835" s="133"/>
      <c r="AH835" s="133"/>
      <c r="AI835" s="134"/>
      <c r="AJ835" s="132">
        <v>14513</v>
      </c>
      <c r="AK835" s="133"/>
      <c r="AL835" s="133"/>
      <c r="AM835" s="133"/>
      <c r="AN835" s="133"/>
      <c r="AO835" s="133"/>
      <c r="AP835" s="133"/>
      <c r="AQ835" s="133"/>
      <c r="AR835" s="134"/>
      <c r="AS835" s="135"/>
      <c r="AT835" s="136"/>
      <c r="AU835" s="136"/>
      <c r="AV835" s="136"/>
      <c r="AW835" s="136"/>
      <c r="AX835" s="137"/>
      <c r="AY835" s="29"/>
      <c r="AZ835" s="29"/>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29"/>
      <c r="CA835" s="29"/>
      <c r="CB835" s="29"/>
      <c r="CC835" s="29"/>
      <c r="CD835" s="29"/>
      <c r="CE835" s="29"/>
      <c r="CF835" s="29"/>
      <c r="CG835" s="29"/>
      <c r="CH835" s="29"/>
      <c r="CI835" s="29"/>
      <c r="CJ835" s="29"/>
      <c r="CK835" s="29"/>
      <c r="CL835" s="29"/>
      <c r="CM835" s="29"/>
      <c r="CN835" s="29"/>
      <c r="CO835" s="29"/>
      <c r="CP835" s="29"/>
      <c r="CQ835" s="29"/>
      <c r="CR835" s="29"/>
      <c r="CS835" s="29"/>
      <c r="CT835" s="29"/>
      <c r="CU835" s="29"/>
      <c r="CV835" s="29"/>
      <c r="CW835" s="29"/>
      <c r="CX835" s="29"/>
      <c r="CY835" s="29"/>
      <c r="CZ835" s="29"/>
      <c r="DA835" s="29"/>
      <c r="DB835" s="29"/>
      <c r="DC835" s="29"/>
      <c r="DD835" s="29"/>
      <c r="DE835" s="29"/>
      <c r="DF835" s="29"/>
      <c r="DG835" s="29"/>
      <c r="DH835" s="29"/>
      <c r="DI835" s="29"/>
      <c r="DJ835" s="29"/>
      <c r="DK835" s="29"/>
      <c r="DL835" s="29"/>
      <c r="DM835" s="29"/>
      <c r="DN835" s="29"/>
      <c r="DO835" s="29"/>
      <c r="DP835" s="29"/>
      <c r="DQ835" s="29"/>
      <c r="DR835" s="29"/>
      <c r="DS835" s="29"/>
      <c r="DT835" s="29"/>
      <c r="DU835" s="29"/>
      <c r="DV835" s="29"/>
      <c r="DW835" s="29"/>
      <c r="DX835" s="29"/>
      <c r="DY835" s="29"/>
      <c r="DZ835" s="29"/>
      <c r="EA835" s="29"/>
      <c r="EB835" s="29"/>
      <c r="EC835" s="29"/>
      <c r="ED835" s="29"/>
      <c r="EE835" s="29"/>
      <c r="EF835" s="29"/>
      <c r="EG835" s="29"/>
      <c r="EH835" s="29"/>
      <c r="EI835" s="29"/>
      <c r="EJ835" s="29"/>
      <c r="EK835" s="29"/>
      <c r="EL835" s="29"/>
      <c r="EM835" s="29"/>
      <c r="EN835" s="29"/>
      <c r="EO835" s="29"/>
      <c r="EP835" s="29"/>
      <c r="EQ835" s="29"/>
      <c r="ER835" s="29"/>
      <c r="ES835" s="29"/>
      <c r="ET835" s="29"/>
      <c r="EU835" s="29"/>
      <c r="EV835" s="29"/>
      <c r="EW835" s="29"/>
      <c r="EX835" s="29"/>
      <c r="EY835" s="29"/>
      <c r="EZ835" s="29"/>
      <c r="FA835" s="29"/>
      <c r="FB835" s="29"/>
      <c r="FC835" s="29"/>
      <c r="FD835" s="29"/>
      <c r="FE835" s="29"/>
      <c r="FF835" s="29"/>
      <c r="FG835" s="29"/>
      <c r="FH835" s="29"/>
      <c r="FI835" s="29"/>
      <c r="FJ835" s="29"/>
      <c r="FK835" s="29"/>
      <c r="FL835" s="29"/>
      <c r="FM835" s="29"/>
      <c r="FN835" s="29"/>
      <c r="FO835" s="29"/>
      <c r="FP835" s="29"/>
      <c r="FQ835" s="29"/>
      <c r="FR835" s="29"/>
      <c r="FS835" s="29"/>
      <c r="FT835" s="29"/>
      <c r="FU835" s="29"/>
      <c r="FV835" s="29"/>
      <c r="FW835" s="29"/>
      <c r="FX835" s="29"/>
      <c r="FY835" s="29"/>
      <c r="FZ835" s="29"/>
      <c r="GA835" s="29"/>
      <c r="GB835" s="29"/>
      <c r="GC835" s="29"/>
      <c r="GD835" s="29"/>
      <c r="GE835" s="29"/>
      <c r="GF835" s="29"/>
      <c r="GG835" s="29"/>
      <c r="GH835" s="29"/>
      <c r="GI835" s="29"/>
      <c r="GJ835" s="29"/>
      <c r="GK835" s="29"/>
      <c r="GL835" s="29"/>
      <c r="GM835" s="29"/>
      <c r="GN835" s="29"/>
      <c r="GO835" s="29"/>
      <c r="GP835" s="29"/>
      <c r="GQ835" s="29"/>
      <c r="GR835" s="29"/>
      <c r="GS835" s="29"/>
      <c r="GT835" s="29"/>
      <c r="GU835" s="29"/>
      <c r="GV835" s="29"/>
      <c r="GW835" s="29"/>
      <c r="GX835" s="29"/>
      <c r="GY835" s="29"/>
      <c r="GZ835" s="29"/>
      <c r="HA835" s="29"/>
      <c r="HB835" s="29"/>
      <c r="HC835" s="29"/>
      <c r="HD835" s="29"/>
      <c r="HE835" s="29"/>
      <c r="HF835" s="29"/>
      <c r="HG835" s="29"/>
      <c r="HH835" s="29"/>
      <c r="HI835" s="29"/>
      <c r="HJ835" s="29"/>
      <c r="HK835" s="29"/>
      <c r="HL835" s="29"/>
      <c r="HM835" s="29"/>
      <c r="HN835" s="29"/>
      <c r="HO835" s="29"/>
      <c r="HP835" s="29"/>
      <c r="HQ835" s="29"/>
      <c r="HR835" s="29"/>
      <c r="HS835" s="29"/>
      <c r="HT835" s="29"/>
      <c r="HU835" s="29"/>
      <c r="HV835" s="29"/>
      <c r="HW835" s="29"/>
      <c r="HX835" s="29"/>
      <c r="HY835" s="29"/>
      <c r="HZ835" s="29"/>
      <c r="IA835" s="29"/>
      <c r="IB835" s="29"/>
      <c r="IC835" s="29"/>
      <c r="ID835" s="29"/>
      <c r="IE835" s="29"/>
      <c r="IF835" s="29"/>
      <c r="IG835" s="29"/>
      <c r="IH835" s="29"/>
      <c r="II835" s="29"/>
      <c r="IJ835" s="29"/>
      <c r="IK835" s="29"/>
      <c r="IL835" s="29"/>
      <c r="IM835" s="29"/>
      <c r="IN835" s="29"/>
      <c r="IO835" s="29"/>
      <c r="IP835" s="29"/>
      <c r="IQ835" s="29"/>
    </row>
    <row r="836" spans="1:251" s="42" customFormat="1" ht="18.75" customHeight="1">
      <c r="A836" s="34"/>
      <c r="B836" s="50"/>
      <c r="C836" s="129" t="s">
        <v>381</v>
      </c>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8"/>
      <c r="AA836" s="132">
        <v>2450</v>
      </c>
      <c r="AB836" s="133"/>
      <c r="AC836" s="133"/>
      <c r="AD836" s="133"/>
      <c r="AE836" s="133"/>
      <c r="AF836" s="133"/>
      <c r="AG836" s="133"/>
      <c r="AH836" s="133"/>
      <c r="AI836" s="134"/>
      <c r="AJ836" s="132">
        <v>2552</v>
      </c>
      <c r="AK836" s="133"/>
      <c r="AL836" s="133"/>
      <c r="AM836" s="133"/>
      <c r="AN836" s="133"/>
      <c r="AO836" s="133"/>
      <c r="AP836" s="133"/>
      <c r="AQ836" s="133"/>
      <c r="AR836" s="134"/>
      <c r="AS836" s="135"/>
      <c r="AT836" s="136"/>
      <c r="AU836" s="136"/>
      <c r="AV836" s="136"/>
      <c r="AW836" s="136"/>
      <c r="AX836" s="137"/>
      <c r="AY836" s="29"/>
      <c r="AZ836" s="29"/>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29"/>
      <c r="CA836" s="29"/>
      <c r="CB836" s="29"/>
      <c r="CC836" s="29"/>
      <c r="CD836" s="29"/>
      <c r="CE836" s="29"/>
      <c r="CF836" s="29"/>
      <c r="CG836" s="29"/>
      <c r="CH836" s="29"/>
      <c r="CI836" s="29"/>
      <c r="CJ836" s="29"/>
      <c r="CK836" s="29"/>
      <c r="CL836" s="29"/>
      <c r="CM836" s="29"/>
      <c r="CN836" s="29"/>
      <c r="CO836" s="29"/>
      <c r="CP836" s="29"/>
      <c r="CQ836" s="29"/>
      <c r="CR836" s="29"/>
      <c r="CS836" s="29"/>
      <c r="CT836" s="29"/>
      <c r="CU836" s="29"/>
      <c r="CV836" s="29"/>
      <c r="CW836" s="29"/>
      <c r="CX836" s="29"/>
      <c r="CY836" s="29"/>
      <c r="CZ836" s="29"/>
      <c r="DA836" s="29"/>
      <c r="DB836" s="29"/>
      <c r="DC836" s="29"/>
      <c r="DD836" s="29"/>
      <c r="DE836" s="29"/>
      <c r="DF836" s="29"/>
      <c r="DG836" s="29"/>
      <c r="DH836" s="29"/>
      <c r="DI836" s="29"/>
      <c r="DJ836" s="29"/>
      <c r="DK836" s="29"/>
      <c r="DL836" s="29"/>
      <c r="DM836" s="29"/>
      <c r="DN836" s="29"/>
      <c r="DO836" s="29"/>
      <c r="DP836" s="29"/>
      <c r="DQ836" s="29"/>
      <c r="DR836" s="29"/>
      <c r="DS836" s="29"/>
      <c r="DT836" s="29"/>
      <c r="DU836" s="29"/>
      <c r="DV836" s="29"/>
      <c r="DW836" s="29"/>
      <c r="DX836" s="29"/>
      <c r="DY836" s="29"/>
      <c r="DZ836" s="29"/>
      <c r="EA836" s="29"/>
      <c r="EB836" s="29"/>
      <c r="EC836" s="29"/>
      <c r="ED836" s="29"/>
      <c r="EE836" s="29"/>
      <c r="EF836" s="29"/>
      <c r="EG836" s="29"/>
      <c r="EH836" s="29"/>
      <c r="EI836" s="29"/>
      <c r="EJ836" s="29"/>
      <c r="EK836" s="29"/>
      <c r="EL836" s="29"/>
      <c r="EM836" s="29"/>
      <c r="EN836" s="29"/>
      <c r="EO836" s="29"/>
      <c r="EP836" s="29"/>
      <c r="EQ836" s="29"/>
      <c r="ER836" s="29"/>
      <c r="ES836" s="29"/>
      <c r="ET836" s="29"/>
      <c r="EU836" s="29"/>
      <c r="EV836" s="29"/>
      <c r="EW836" s="29"/>
      <c r="EX836" s="29"/>
      <c r="EY836" s="29"/>
      <c r="EZ836" s="29"/>
      <c r="FA836" s="29"/>
      <c r="FB836" s="29"/>
      <c r="FC836" s="29"/>
      <c r="FD836" s="29"/>
      <c r="FE836" s="29"/>
      <c r="FF836" s="29"/>
      <c r="FG836" s="29"/>
      <c r="FH836" s="29"/>
      <c r="FI836" s="29"/>
      <c r="FJ836" s="29"/>
      <c r="FK836" s="29"/>
      <c r="FL836" s="29"/>
      <c r="FM836" s="29"/>
      <c r="FN836" s="29"/>
      <c r="FO836" s="29"/>
      <c r="FP836" s="29"/>
      <c r="FQ836" s="29"/>
      <c r="FR836" s="29"/>
      <c r="FS836" s="29"/>
      <c r="FT836" s="29"/>
      <c r="FU836" s="29"/>
      <c r="FV836" s="29"/>
      <c r="FW836" s="29"/>
      <c r="FX836" s="29"/>
      <c r="FY836" s="29"/>
      <c r="FZ836" s="29"/>
      <c r="GA836" s="29"/>
      <c r="GB836" s="29"/>
      <c r="GC836" s="29"/>
      <c r="GD836" s="29"/>
      <c r="GE836" s="29"/>
      <c r="GF836" s="29"/>
      <c r="GG836" s="29"/>
      <c r="GH836" s="29"/>
      <c r="GI836" s="29"/>
      <c r="GJ836" s="29"/>
      <c r="GK836" s="29"/>
      <c r="GL836" s="29"/>
      <c r="GM836" s="29"/>
      <c r="GN836" s="29"/>
      <c r="GO836" s="29"/>
      <c r="GP836" s="29"/>
      <c r="GQ836" s="29"/>
      <c r="GR836" s="29"/>
      <c r="GS836" s="29"/>
      <c r="GT836" s="29"/>
      <c r="GU836" s="29"/>
      <c r="GV836" s="29"/>
      <c r="GW836" s="29"/>
      <c r="GX836" s="29"/>
      <c r="GY836" s="29"/>
      <c r="GZ836" s="29"/>
      <c r="HA836" s="29"/>
      <c r="HB836" s="29"/>
      <c r="HC836" s="29"/>
      <c r="HD836" s="29"/>
      <c r="HE836" s="29"/>
      <c r="HF836" s="29"/>
      <c r="HG836" s="29"/>
      <c r="HH836" s="29"/>
      <c r="HI836" s="29"/>
      <c r="HJ836" s="29"/>
      <c r="HK836" s="29"/>
      <c r="HL836" s="29"/>
      <c r="HM836" s="29"/>
      <c r="HN836" s="29"/>
      <c r="HO836" s="29"/>
      <c r="HP836" s="29"/>
      <c r="HQ836" s="29"/>
      <c r="HR836" s="29"/>
      <c r="HS836" s="29"/>
      <c r="HT836" s="29"/>
      <c r="HU836" s="29"/>
      <c r="HV836" s="29"/>
      <c r="HW836" s="29"/>
      <c r="HX836" s="29"/>
      <c r="HY836" s="29"/>
      <c r="HZ836" s="29"/>
      <c r="IA836" s="29"/>
      <c r="IB836" s="29"/>
      <c r="IC836" s="29"/>
      <c r="ID836" s="29"/>
      <c r="IE836" s="29"/>
      <c r="IF836" s="29"/>
      <c r="IG836" s="29"/>
      <c r="IH836" s="29"/>
      <c r="II836" s="29"/>
      <c r="IJ836" s="29"/>
      <c r="IK836" s="29"/>
      <c r="IL836" s="29"/>
      <c r="IM836" s="29"/>
      <c r="IN836" s="29"/>
      <c r="IO836" s="29"/>
      <c r="IP836" s="29"/>
      <c r="IQ836" s="29"/>
    </row>
    <row r="837" spans="1:251" s="42" customFormat="1" ht="18.75" customHeight="1">
      <c r="A837" s="34"/>
      <c r="B837" s="50"/>
      <c r="C837" s="129" t="s">
        <v>382</v>
      </c>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8"/>
      <c r="AA837" s="132">
        <v>915759</v>
      </c>
      <c r="AB837" s="133"/>
      <c r="AC837" s="133"/>
      <c r="AD837" s="133"/>
      <c r="AE837" s="133"/>
      <c r="AF837" s="133"/>
      <c r="AG837" s="133"/>
      <c r="AH837" s="133"/>
      <c r="AI837" s="134"/>
      <c r="AJ837" s="132">
        <v>961871</v>
      </c>
      <c r="AK837" s="133"/>
      <c r="AL837" s="133"/>
      <c r="AM837" s="133"/>
      <c r="AN837" s="133"/>
      <c r="AO837" s="133"/>
      <c r="AP837" s="133"/>
      <c r="AQ837" s="133"/>
      <c r="AR837" s="134"/>
      <c r="AS837" s="135"/>
      <c r="AT837" s="136"/>
      <c r="AU837" s="136"/>
      <c r="AV837" s="136"/>
      <c r="AW837" s="136"/>
      <c r="AX837" s="137"/>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c r="CA837" s="29"/>
      <c r="CB837" s="29"/>
      <c r="CC837" s="29"/>
      <c r="CD837" s="29"/>
      <c r="CE837" s="29"/>
      <c r="CF837" s="29"/>
      <c r="CG837" s="29"/>
      <c r="CH837" s="29"/>
      <c r="CI837" s="29"/>
      <c r="CJ837" s="29"/>
      <c r="CK837" s="29"/>
      <c r="CL837" s="29"/>
      <c r="CM837" s="29"/>
      <c r="CN837" s="29"/>
      <c r="CO837" s="29"/>
      <c r="CP837" s="29"/>
      <c r="CQ837" s="29"/>
      <c r="CR837" s="29"/>
      <c r="CS837" s="29"/>
      <c r="CT837" s="29"/>
      <c r="CU837" s="29"/>
      <c r="CV837" s="29"/>
      <c r="CW837" s="29"/>
      <c r="CX837" s="29"/>
      <c r="CY837" s="29"/>
      <c r="CZ837" s="29"/>
      <c r="DA837" s="29"/>
      <c r="DB837" s="29"/>
      <c r="DC837" s="29"/>
      <c r="DD837" s="29"/>
      <c r="DE837" s="29"/>
      <c r="DF837" s="29"/>
      <c r="DG837" s="29"/>
      <c r="DH837" s="29"/>
      <c r="DI837" s="29"/>
      <c r="DJ837" s="29"/>
      <c r="DK837" s="29"/>
      <c r="DL837" s="29"/>
      <c r="DM837" s="29"/>
      <c r="DN837" s="29"/>
      <c r="DO837" s="29"/>
      <c r="DP837" s="29"/>
      <c r="DQ837" s="29"/>
      <c r="DR837" s="29"/>
      <c r="DS837" s="29"/>
      <c r="DT837" s="29"/>
      <c r="DU837" s="29"/>
      <c r="DV837" s="29"/>
      <c r="DW837" s="29"/>
      <c r="DX837" s="29"/>
      <c r="DY837" s="29"/>
      <c r="DZ837" s="29"/>
      <c r="EA837" s="29"/>
      <c r="EB837" s="29"/>
      <c r="EC837" s="29"/>
      <c r="ED837" s="29"/>
      <c r="EE837" s="29"/>
      <c r="EF837" s="29"/>
      <c r="EG837" s="29"/>
      <c r="EH837" s="29"/>
      <c r="EI837" s="29"/>
      <c r="EJ837" s="29"/>
      <c r="EK837" s="29"/>
      <c r="EL837" s="29"/>
      <c r="EM837" s="29"/>
      <c r="EN837" s="29"/>
      <c r="EO837" s="29"/>
      <c r="EP837" s="29"/>
      <c r="EQ837" s="29"/>
      <c r="ER837" s="29"/>
      <c r="ES837" s="29"/>
      <c r="ET837" s="29"/>
      <c r="EU837" s="29"/>
      <c r="EV837" s="29"/>
      <c r="EW837" s="29"/>
      <c r="EX837" s="29"/>
      <c r="EY837" s="29"/>
      <c r="EZ837" s="29"/>
      <c r="FA837" s="29"/>
      <c r="FB837" s="29"/>
      <c r="FC837" s="29"/>
      <c r="FD837" s="29"/>
      <c r="FE837" s="29"/>
      <c r="FF837" s="29"/>
      <c r="FG837" s="29"/>
      <c r="FH837" s="29"/>
      <c r="FI837" s="29"/>
      <c r="FJ837" s="29"/>
      <c r="FK837" s="29"/>
      <c r="FL837" s="29"/>
      <c r="FM837" s="29"/>
      <c r="FN837" s="29"/>
      <c r="FO837" s="29"/>
      <c r="FP837" s="29"/>
      <c r="FQ837" s="29"/>
      <c r="FR837" s="29"/>
      <c r="FS837" s="29"/>
      <c r="FT837" s="29"/>
      <c r="FU837" s="29"/>
      <c r="FV837" s="29"/>
      <c r="FW837" s="29"/>
      <c r="FX837" s="29"/>
      <c r="FY837" s="29"/>
      <c r="FZ837" s="29"/>
      <c r="GA837" s="29"/>
      <c r="GB837" s="29"/>
      <c r="GC837" s="29"/>
      <c r="GD837" s="29"/>
      <c r="GE837" s="29"/>
      <c r="GF837" s="29"/>
      <c r="GG837" s="29"/>
      <c r="GH837" s="29"/>
      <c r="GI837" s="29"/>
      <c r="GJ837" s="29"/>
      <c r="GK837" s="29"/>
      <c r="GL837" s="29"/>
      <c r="GM837" s="29"/>
      <c r="GN837" s="29"/>
      <c r="GO837" s="29"/>
      <c r="GP837" s="29"/>
      <c r="GQ837" s="29"/>
      <c r="GR837" s="29"/>
      <c r="GS837" s="29"/>
      <c r="GT837" s="29"/>
      <c r="GU837" s="29"/>
      <c r="GV837" s="29"/>
      <c r="GW837" s="29"/>
      <c r="GX837" s="29"/>
      <c r="GY837" s="29"/>
      <c r="GZ837" s="29"/>
      <c r="HA837" s="29"/>
      <c r="HB837" s="29"/>
      <c r="HC837" s="29"/>
      <c r="HD837" s="29"/>
      <c r="HE837" s="29"/>
      <c r="HF837" s="29"/>
      <c r="HG837" s="29"/>
      <c r="HH837" s="29"/>
      <c r="HI837" s="29"/>
      <c r="HJ837" s="29"/>
      <c r="HK837" s="29"/>
      <c r="HL837" s="29"/>
      <c r="HM837" s="29"/>
      <c r="HN837" s="29"/>
      <c r="HO837" s="29"/>
      <c r="HP837" s="29"/>
      <c r="HQ837" s="29"/>
      <c r="HR837" s="29"/>
      <c r="HS837" s="29"/>
      <c r="HT837" s="29"/>
      <c r="HU837" s="29"/>
      <c r="HV837" s="29"/>
      <c r="HW837" s="29"/>
      <c r="HX837" s="29"/>
      <c r="HY837" s="29"/>
      <c r="HZ837" s="29"/>
      <c r="IA837" s="29"/>
      <c r="IB837" s="29"/>
      <c r="IC837" s="29"/>
      <c r="ID837" s="29"/>
      <c r="IE837" s="29"/>
      <c r="IF837" s="29"/>
      <c r="IG837" s="29"/>
      <c r="IH837" s="29"/>
      <c r="II837" s="29"/>
      <c r="IJ837" s="29"/>
      <c r="IK837" s="29"/>
      <c r="IL837" s="29"/>
      <c r="IM837" s="29"/>
      <c r="IN837" s="29"/>
      <c r="IO837" s="29"/>
      <c r="IP837" s="29"/>
      <c r="IQ837" s="29"/>
    </row>
    <row r="838" spans="1:251" s="42" customFormat="1" ht="18.75" customHeight="1">
      <c r="A838" s="34"/>
      <c r="B838" s="50"/>
      <c r="C838" s="129" t="s">
        <v>383</v>
      </c>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8"/>
      <c r="AA838" s="132">
        <v>14107</v>
      </c>
      <c r="AB838" s="133"/>
      <c r="AC838" s="133"/>
      <c r="AD838" s="133"/>
      <c r="AE838" s="133"/>
      <c r="AF838" s="133"/>
      <c r="AG838" s="133"/>
      <c r="AH838" s="133"/>
      <c r="AI838" s="134"/>
      <c r="AJ838" s="132">
        <v>13444</v>
      </c>
      <c r="AK838" s="133"/>
      <c r="AL838" s="133"/>
      <c r="AM838" s="133"/>
      <c r="AN838" s="133"/>
      <c r="AO838" s="133"/>
      <c r="AP838" s="133"/>
      <c r="AQ838" s="133"/>
      <c r="AR838" s="134"/>
      <c r="AS838" s="135"/>
      <c r="AT838" s="136"/>
      <c r="AU838" s="136"/>
      <c r="AV838" s="136"/>
      <c r="AW838" s="136"/>
      <c r="AX838" s="137"/>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29"/>
      <c r="CA838" s="29"/>
      <c r="CB838" s="29"/>
      <c r="CC838" s="29"/>
      <c r="CD838" s="29"/>
      <c r="CE838" s="29"/>
      <c r="CF838" s="29"/>
      <c r="CG838" s="29"/>
      <c r="CH838" s="29"/>
      <c r="CI838" s="29"/>
      <c r="CJ838" s="29"/>
      <c r="CK838" s="29"/>
      <c r="CL838" s="29"/>
      <c r="CM838" s="29"/>
      <c r="CN838" s="29"/>
      <c r="CO838" s="29"/>
      <c r="CP838" s="29"/>
      <c r="CQ838" s="29"/>
      <c r="CR838" s="29"/>
      <c r="CS838" s="29"/>
      <c r="CT838" s="29"/>
      <c r="CU838" s="29"/>
      <c r="CV838" s="29"/>
      <c r="CW838" s="29"/>
      <c r="CX838" s="29"/>
      <c r="CY838" s="29"/>
      <c r="CZ838" s="29"/>
      <c r="DA838" s="29"/>
      <c r="DB838" s="29"/>
      <c r="DC838" s="29"/>
      <c r="DD838" s="29"/>
      <c r="DE838" s="29"/>
      <c r="DF838" s="29"/>
      <c r="DG838" s="29"/>
      <c r="DH838" s="29"/>
      <c r="DI838" s="29"/>
      <c r="DJ838" s="29"/>
      <c r="DK838" s="29"/>
      <c r="DL838" s="29"/>
      <c r="DM838" s="29"/>
      <c r="DN838" s="29"/>
      <c r="DO838" s="29"/>
      <c r="DP838" s="29"/>
      <c r="DQ838" s="29"/>
      <c r="DR838" s="29"/>
      <c r="DS838" s="29"/>
      <c r="DT838" s="29"/>
      <c r="DU838" s="29"/>
      <c r="DV838" s="29"/>
      <c r="DW838" s="29"/>
      <c r="DX838" s="29"/>
      <c r="DY838" s="29"/>
      <c r="DZ838" s="29"/>
      <c r="EA838" s="29"/>
      <c r="EB838" s="29"/>
      <c r="EC838" s="29"/>
      <c r="ED838" s="29"/>
      <c r="EE838" s="29"/>
      <c r="EF838" s="29"/>
      <c r="EG838" s="29"/>
      <c r="EH838" s="29"/>
      <c r="EI838" s="29"/>
      <c r="EJ838" s="29"/>
      <c r="EK838" s="29"/>
      <c r="EL838" s="29"/>
      <c r="EM838" s="29"/>
      <c r="EN838" s="29"/>
      <c r="EO838" s="29"/>
      <c r="EP838" s="29"/>
      <c r="EQ838" s="29"/>
      <c r="ER838" s="29"/>
      <c r="ES838" s="29"/>
      <c r="ET838" s="29"/>
      <c r="EU838" s="29"/>
      <c r="EV838" s="29"/>
      <c r="EW838" s="29"/>
      <c r="EX838" s="29"/>
      <c r="EY838" s="29"/>
      <c r="EZ838" s="29"/>
      <c r="FA838" s="29"/>
      <c r="FB838" s="29"/>
      <c r="FC838" s="29"/>
      <c r="FD838" s="29"/>
      <c r="FE838" s="29"/>
      <c r="FF838" s="29"/>
      <c r="FG838" s="29"/>
      <c r="FH838" s="29"/>
      <c r="FI838" s="29"/>
      <c r="FJ838" s="29"/>
      <c r="FK838" s="29"/>
      <c r="FL838" s="29"/>
      <c r="FM838" s="29"/>
      <c r="FN838" s="29"/>
      <c r="FO838" s="29"/>
      <c r="FP838" s="29"/>
      <c r="FQ838" s="29"/>
      <c r="FR838" s="29"/>
      <c r="FS838" s="29"/>
      <c r="FT838" s="29"/>
      <c r="FU838" s="29"/>
      <c r="FV838" s="29"/>
      <c r="FW838" s="29"/>
      <c r="FX838" s="29"/>
      <c r="FY838" s="29"/>
      <c r="FZ838" s="29"/>
      <c r="GA838" s="29"/>
      <c r="GB838" s="29"/>
      <c r="GC838" s="29"/>
      <c r="GD838" s="29"/>
      <c r="GE838" s="29"/>
      <c r="GF838" s="29"/>
      <c r="GG838" s="29"/>
      <c r="GH838" s="29"/>
      <c r="GI838" s="29"/>
      <c r="GJ838" s="29"/>
      <c r="GK838" s="29"/>
      <c r="GL838" s="29"/>
      <c r="GM838" s="29"/>
      <c r="GN838" s="29"/>
      <c r="GO838" s="29"/>
      <c r="GP838" s="29"/>
      <c r="GQ838" s="29"/>
      <c r="GR838" s="29"/>
      <c r="GS838" s="29"/>
      <c r="GT838" s="29"/>
      <c r="GU838" s="29"/>
      <c r="GV838" s="29"/>
      <c r="GW838" s="29"/>
      <c r="GX838" s="29"/>
      <c r="GY838" s="29"/>
      <c r="GZ838" s="29"/>
      <c r="HA838" s="29"/>
      <c r="HB838" s="29"/>
      <c r="HC838" s="29"/>
      <c r="HD838" s="29"/>
      <c r="HE838" s="29"/>
      <c r="HF838" s="29"/>
      <c r="HG838" s="29"/>
      <c r="HH838" s="29"/>
      <c r="HI838" s="29"/>
      <c r="HJ838" s="29"/>
      <c r="HK838" s="29"/>
      <c r="HL838" s="29"/>
      <c r="HM838" s="29"/>
      <c r="HN838" s="29"/>
      <c r="HO838" s="29"/>
      <c r="HP838" s="29"/>
      <c r="HQ838" s="29"/>
      <c r="HR838" s="29"/>
      <c r="HS838" s="29"/>
      <c r="HT838" s="29"/>
      <c r="HU838" s="29"/>
      <c r="HV838" s="29"/>
      <c r="HW838" s="29"/>
      <c r="HX838" s="29"/>
      <c r="HY838" s="29"/>
      <c r="HZ838" s="29"/>
      <c r="IA838" s="29"/>
      <c r="IB838" s="29"/>
      <c r="IC838" s="29"/>
      <c r="ID838" s="29"/>
      <c r="IE838" s="29"/>
      <c r="IF838" s="29"/>
      <c r="IG838" s="29"/>
      <c r="IH838" s="29"/>
      <c r="II838" s="29"/>
      <c r="IJ838" s="29"/>
      <c r="IK838" s="29"/>
      <c r="IL838" s="29"/>
      <c r="IM838" s="29"/>
      <c r="IN838" s="29"/>
      <c r="IO838" s="29"/>
      <c r="IP838" s="29"/>
      <c r="IQ838" s="29"/>
    </row>
    <row r="839" spans="1:251" s="42" customFormat="1" ht="18.75" customHeight="1">
      <c r="A839" s="34"/>
      <c r="B839" s="50"/>
      <c r="C839" s="129" t="s">
        <v>384</v>
      </c>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8"/>
      <c r="AA839" s="132">
        <v>78124</v>
      </c>
      <c r="AB839" s="133"/>
      <c r="AC839" s="133"/>
      <c r="AD839" s="133"/>
      <c r="AE839" s="133"/>
      <c r="AF839" s="133"/>
      <c r="AG839" s="133"/>
      <c r="AH839" s="133"/>
      <c r="AI839" s="134"/>
      <c r="AJ839" s="132">
        <v>78124</v>
      </c>
      <c r="AK839" s="133"/>
      <c r="AL839" s="133"/>
      <c r="AM839" s="133"/>
      <c r="AN839" s="133"/>
      <c r="AO839" s="133"/>
      <c r="AP839" s="133"/>
      <c r="AQ839" s="133"/>
      <c r="AR839" s="134"/>
      <c r="AS839" s="135"/>
      <c r="AT839" s="136"/>
      <c r="AU839" s="136"/>
      <c r="AV839" s="136"/>
      <c r="AW839" s="136"/>
      <c r="AX839" s="137"/>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c r="CA839" s="29"/>
      <c r="CB839" s="29"/>
      <c r="CC839" s="29"/>
      <c r="CD839" s="29"/>
      <c r="CE839" s="29"/>
      <c r="CF839" s="29"/>
      <c r="CG839" s="29"/>
      <c r="CH839" s="29"/>
      <c r="CI839" s="29"/>
      <c r="CJ839" s="29"/>
      <c r="CK839" s="29"/>
      <c r="CL839" s="29"/>
      <c r="CM839" s="29"/>
      <c r="CN839" s="29"/>
      <c r="CO839" s="29"/>
      <c r="CP839" s="29"/>
      <c r="CQ839" s="29"/>
      <c r="CR839" s="29"/>
      <c r="CS839" s="29"/>
      <c r="CT839" s="29"/>
      <c r="CU839" s="29"/>
      <c r="CV839" s="29"/>
      <c r="CW839" s="29"/>
      <c r="CX839" s="29"/>
      <c r="CY839" s="29"/>
      <c r="CZ839" s="29"/>
      <c r="DA839" s="29"/>
      <c r="DB839" s="29"/>
      <c r="DC839" s="29"/>
      <c r="DD839" s="29"/>
      <c r="DE839" s="29"/>
      <c r="DF839" s="29"/>
      <c r="DG839" s="29"/>
      <c r="DH839" s="29"/>
      <c r="DI839" s="29"/>
      <c r="DJ839" s="29"/>
      <c r="DK839" s="29"/>
      <c r="DL839" s="29"/>
      <c r="DM839" s="29"/>
      <c r="DN839" s="29"/>
      <c r="DO839" s="29"/>
      <c r="DP839" s="29"/>
      <c r="DQ839" s="29"/>
      <c r="DR839" s="29"/>
      <c r="DS839" s="29"/>
      <c r="DT839" s="29"/>
      <c r="DU839" s="29"/>
      <c r="DV839" s="29"/>
      <c r="DW839" s="29"/>
      <c r="DX839" s="29"/>
      <c r="DY839" s="29"/>
      <c r="DZ839" s="29"/>
      <c r="EA839" s="29"/>
      <c r="EB839" s="29"/>
      <c r="EC839" s="29"/>
      <c r="ED839" s="29"/>
      <c r="EE839" s="29"/>
      <c r="EF839" s="29"/>
      <c r="EG839" s="29"/>
      <c r="EH839" s="29"/>
      <c r="EI839" s="29"/>
      <c r="EJ839" s="29"/>
      <c r="EK839" s="29"/>
      <c r="EL839" s="29"/>
      <c r="EM839" s="29"/>
      <c r="EN839" s="29"/>
      <c r="EO839" s="29"/>
      <c r="EP839" s="29"/>
      <c r="EQ839" s="29"/>
      <c r="ER839" s="29"/>
      <c r="ES839" s="29"/>
      <c r="ET839" s="29"/>
      <c r="EU839" s="29"/>
      <c r="EV839" s="29"/>
      <c r="EW839" s="29"/>
      <c r="EX839" s="29"/>
      <c r="EY839" s="29"/>
      <c r="EZ839" s="29"/>
      <c r="FA839" s="29"/>
      <c r="FB839" s="29"/>
      <c r="FC839" s="29"/>
      <c r="FD839" s="29"/>
      <c r="FE839" s="29"/>
      <c r="FF839" s="29"/>
      <c r="FG839" s="29"/>
      <c r="FH839" s="29"/>
      <c r="FI839" s="29"/>
      <c r="FJ839" s="29"/>
      <c r="FK839" s="29"/>
      <c r="FL839" s="29"/>
      <c r="FM839" s="29"/>
      <c r="FN839" s="29"/>
      <c r="FO839" s="29"/>
      <c r="FP839" s="29"/>
      <c r="FQ839" s="29"/>
      <c r="FR839" s="29"/>
      <c r="FS839" s="29"/>
      <c r="FT839" s="29"/>
      <c r="FU839" s="29"/>
      <c r="FV839" s="29"/>
      <c r="FW839" s="29"/>
      <c r="FX839" s="29"/>
      <c r="FY839" s="29"/>
      <c r="FZ839" s="29"/>
      <c r="GA839" s="29"/>
      <c r="GB839" s="29"/>
      <c r="GC839" s="29"/>
      <c r="GD839" s="29"/>
      <c r="GE839" s="29"/>
      <c r="GF839" s="29"/>
      <c r="GG839" s="29"/>
      <c r="GH839" s="29"/>
      <c r="GI839" s="29"/>
      <c r="GJ839" s="29"/>
      <c r="GK839" s="29"/>
      <c r="GL839" s="29"/>
      <c r="GM839" s="29"/>
      <c r="GN839" s="29"/>
      <c r="GO839" s="29"/>
      <c r="GP839" s="29"/>
      <c r="GQ839" s="29"/>
      <c r="GR839" s="29"/>
      <c r="GS839" s="29"/>
      <c r="GT839" s="29"/>
      <c r="GU839" s="29"/>
      <c r="GV839" s="29"/>
      <c r="GW839" s="29"/>
      <c r="GX839" s="29"/>
      <c r="GY839" s="29"/>
      <c r="GZ839" s="29"/>
      <c r="HA839" s="29"/>
      <c r="HB839" s="29"/>
      <c r="HC839" s="29"/>
      <c r="HD839" s="29"/>
      <c r="HE839" s="29"/>
      <c r="HF839" s="29"/>
      <c r="HG839" s="29"/>
      <c r="HH839" s="29"/>
      <c r="HI839" s="29"/>
      <c r="HJ839" s="29"/>
      <c r="HK839" s="29"/>
      <c r="HL839" s="29"/>
      <c r="HM839" s="29"/>
      <c r="HN839" s="29"/>
      <c r="HO839" s="29"/>
      <c r="HP839" s="29"/>
      <c r="HQ839" s="29"/>
      <c r="HR839" s="29"/>
      <c r="HS839" s="29"/>
      <c r="HT839" s="29"/>
      <c r="HU839" s="29"/>
      <c r="HV839" s="29"/>
      <c r="HW839" s="29"/>
      <c r="HX839" s="29"/>
      <c r="HY839" s="29"/>
      <c r="HZ839" s="29"/>
      <c r="IA839" s="29"/>
      <c r="IB839" s="29"/>
      <c r="IC839" s="29"/>
      <c r="ID839" s="29"/>
      <c r="IE839" s="29"/>
      <c r="IF839" s="29"/>
      <c r="IG839" s="29"/>
      <c r="IH839" s="29"/>
      <c r="II839" s="29"/>
      <c r="IJ839" s="29"/>
      <c r="IK839" s="29"/>
      <c r="IL839" s="29"/>
      <c r="IM839" s="29"/>
      <c r="IN839" s="29"/>
      <c r="IO839" s="29"/>
      <c r="IP839" s="29"/>
      <c r="IQ839" s="29"/>
    </row>
    <row r="840" spans="1:251" s="42" customFormat="1" ht="18.75" customHeight="1">
      <c r="A840" s="34"/>
      <c r="B840" s="50"/>
      <c r="C840" s="129" t="s">
        <v>385</v>
      </c>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8"/>
      <c r="AA840" s="132">
        <v>7786</v>
      </c>
      <c r="AB840" s="133"/>
      <c r="AC840" s="133"/>
      <c r="AD840" s="133"/>
      <c r="AE840" s="133"/>
      <c r="AF840" s="133"/>
      <c r="AG840" s="133"/>
      <c r="AH840" s="133"/>
      <c r="AI840" s="134"/>
      <c r="AJ840" s="132">
        <v>7628</v>
      </c>
      <c r="AK840" s="133"/>
      <c r="AL840" s="133"/>
      <c r="AM840" s="133"/>
      <c r="AN840" s="133"/>
      <c r="AO840" s="133"/>
      <c r="AP840" s="133"/>
      <c r="AQ840" s="133"/>
      <c r="AR840" s="134"/>
      <c r="AS840" s="135"/>
      <c r="AT840" s="136"/>
      <c r="AU840" s="136"/>
      <c r="AV840" s="136"/>
      <c r="AW840" s="136"/>
      <c r="AX840" s="137"/>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29"/>
      <c r="CA840" s="29"/>
      <c r="CB840" s="29"/>
      <c r="CC840" s="29"/>
      <c r="CD840" s="29"/>
      <c r="CE840" s="29"/>
      <c r="CF840" s="29"/>
      <c r="CG840" s="29"/>
      <c r="CH840" s="29"/>
      <c r="CI840" s="29"/>
      <c r="CJ840" s="29"/>
      <c r="CK840" s="29"/>
      <c r="CL840" s="29"/>
      <c r="CM840" s="29"/>
      <c r="CN840" s="29"/>
      <c r="CO840" s="29"/>
      <c r="CP840" s="29"/>
      <c r="CQ840" s="29"/>
      <c r="CR840" s="29"/>
      <c r="CS840" s="29"/>
      <c r="CT840" s="29"/>
      <c r="CU840" s="29"/>
      <c r="CV840" s="29"/>
      <c r="CW840" s="29"/>
      <c r="CX840" s="29"/>
      <c r="CY840" s="29"/>
      <c r="CZ840" s="29"/>
      <c r="DA840" s="29"/>
      <c r="DB840" s="29"/>
      <c r="DC840" s="29"/>
      <c r="DD840" s="29"/>
      <c r="DE840" s="29"/>
      <c r="DF840" s="29"/>
      <c r="DG840" s="29"/>
      <c r="DH840" s="29"/>
      <c r="DI840" s="29"/>
      <c r="DJ840" s="29"/>
      <c r="DK840" s="29"/>
      <c r="DL840" s="29"/>
      <c r="DM840" s="29"/>
      <c r="DN840" s="29"/>
      <c r="DO840" s="29"/>
      <c r="DP840" s="29"/>
      <c r="DQ840" s="29"/>
      <c r="DR840" s="29"/>
      <c r="DS840" s="29"/>
      <c r="DT840" s="29"/>
      <c r="DU840" s="29"/>
      <c r="DV840" s="29"/>
      <c r="DW840" s="29"/>
      <c r="DX840" s="29"/>
      <c r="DY840" s="29"/>
      <c r="DZ840" s="29"/>
      <c r="EA840" s="29"/>
      <c r="EB840" s="29"/>
      <c r="EC840" s="29"/>
      <c r="ED840" s="29"/>
      <c r="EE840" s="29"/>
      <c r="EF840" s="29"/>
      <c r="EG840" s="29"/>
      <c r="EH840" s="29"/>
      <c r="EI840" s="29"/>
      <c r="EJ840" s="29"/>
      <c r="EK840" s="29"/>
      <c r="EL840" s="29"/>
      <c r="EM840" s="29"/>
      <c r="EN840" s="29"/>
      <c r="EO840" s="29"/>
      <c r="EP840" s="29"/>
      <c r="EQ840" s="29"/>
      <c r="ER840" s="29"/>
      <c r="ES840" s="29"/>
      <c r="ET840" s="29"/>
      <c r="EU840" s="29"/>
      <c r="EV840" s="29"/>
      <c r="EW840" s="29"/>
      <c r="EX840" s="29"/>
      <c r="EY840" s="29"/>
      <c r="EZ840" s="29"/>
      <c r="FA840" s="29"/>
      <c r="FB840" s="29"/>
      <c r="FC840" s="29"/>
      <c r="FD840" s="29"/>
      <c r="FE840" s="29"/>
      <c r="FF840" s="29"/>
      <c r="FG840" s="29"/>
      <c r="FH840" s="29"/>
      <c r="FI840" s="29"/>
      <c r="FJ840" s="29"/>
      <c r="FK840" s="29"/>
      <c r="FL840" s="29"/>
      <c r="FM840" s="29"/>
      <c r="FN840" s="29"/>
      <c r="FO840" s="29"/>
      <c r="FP840" s="29"/>
      <c r="FQ840" s="29"/>
      <c r="FR840" s="29"/>
      <c r="FS840" s="29"/>
      <c r="FT840" s="29"/>
      <c r="FU840" s="29"/>
      <c r="FV840" s="29"/>
      <c r="FW840" s="29"/>
      <c r="FX840" s="29"/>
      <c r="FY840" s="29"/>
      <c r="FZ840" s="29"/>
      <c r="GA840" s="29"/>
      <c r="GB840" s="29"/>
      <c r="GC840" s="29"/>
      <c r="GD840" s="29"/>
      <c r="GE840" s="29"/>
      <c r="GF840" s="29"/>
      <c r="GG840" s="29"/>
      <c r="GH840" s="29"/>
      <c r="GI840" s="29"/>
      <c r="GJ840" s="29"/>
      <c r="GK840" s="29"/>
      <c r="GL840" s="29"/>
      <c r="GM840" s="29"/>
      <c r="GN840" s="29"/>
      <c r="GO840" s="29"/>
      <c r="GP840" s="29"/>
      <c r="GQ840" s="29"/>
      <c r="GR840" s="29"/>
      <c r="GS840" s="29"/>
      <c r="GT840" s="29"/>
      <c r="GU840" s="29"/>
      <c r="GV840" s="29"/>
      <c r="GW840" s="29"/>
      <c r="GX840" s="29"/>
      <c r="GY840" s="29"/>
      <c r="GZ840" s="29"/>
      <c r="HA840" s="29"/>
      <c r="HB840" s="29"/>
      <c r="HC840" s="29"/>
      <c r="HD840" s="29"/>
      <c r="HE840" s="29"/>
      <c r="HF840" s="29"/>
      <c r="HG840" s="29"/>
      <c r="HH840" s="29"/>
      <c r="HI840" s="29"/>
      <c r="HJ840" s="29"/>
      <c r="HK840" s="29"/>
      <c r="HL840" s="29"/>
      <c r="HM840" s="29"/>
      <c r="HN840" s="29"/>
      <c r="HO840" s="29"/>
      <c r="HP840" s="29"/>
      <c r="HQ840" s="29"/>
      <c r="HR840" s="29"/>
      <c r="HS840" s="29"/>
      <c r="HT840" s="29"/>
      <c r="HU840" s="29"/>
      <c r="HV840" s="29"/>
      <c r="HW840" s="29"/>
      <c r="HX840" s="29"/>
      <c r="HY840" s="29"/>
      <c r="HZ840" s="29"/>
      <c r="IA840" s="29"/>
      <c r="IB840" s="29"/>
      <c r="IC840" s="29"/>
      <c r="ID840" s="29"/>
      <c r="IE840" s="29"/>
      <c r="IF840" s="29"/>
      <c r="IG840" s="29"/>
      <c r="IH840" s="29"/>
      <c r="II840" s="29"/>
      <c r="IJ840" s="29"/>
      <c r="IK840" s="29"/>
      <c r="IL840" s="29"/>
      <c r="IM840" s="29"/>
      <c r="IN840" s="29"/>
      <c r="IO840" s="29"/>
      <c r="IP840" s="29"/>
      <c r="IQ840" s="29"/>
    </row>
    <row r="841" spans="1:251" s="42" customFormat="1" ht="18.75" customHeight="1">
      <c r="A841" s="34"/>
      <c r="B841" s="50"/>
      <c r="C841" s="129" t="s">
        <v>386</v>
      </c>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8"/>
      <c r="AA841" s="132">
        <v>16299</v>
      </c>
      <c r="AB841" s="133"/>
      <c r="AC841" s="133"/>
      <c r="AD841" s="133"/>
      <c r="AE841" s="133"/>
      <c r="AF841" s="133"/>
      <c r="AG841" s="133"/>
      <c r="AH841" s="133"/>
      <c r="AI841" s="134"/>
      <c r="AJ841" s="132">
        <v>16299</v>
      </c>
      <c r="AK841" s="133"/>
      <c r="AL841" s="133"/>
      <c r="AM841" s="133"/>
      <c r="AN841" s="133"/>
      <c r="AO841" s="133"/>
      <c r="AP841" s="133"/>
      <c r="AQ841" s="133"/>
      <c r="AR841" s="134"/>
      <c r="AS841" s="135"/>
      <c r="AT841" s="136"/>
      <c r="AU841" s="136"/>
      <c r="AV841" s="136"/>
      <c r="AW841" s="136"/>
      <c r="AX841" s="137"/>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c r="CA841" s="29"/>
      <c r="CB841" s="29"/>
      <c r="CC841" s="29"/>
      <c r="CD841" s="29"/>
      <c r="CE841" s="29"/>
      <c r="CF841" s="29"/>
      <c r="CG841" s="29"/>
      <c r="CH841" s="29"/>
      <c r="CI841" s="29"/>
      <c r="CJ841" s="29"/>
      <c r="CK841" s="29"/>
      <c r="CL841" s="29"/>
      <c r="CM841" s="29"/>
      <c r="CN841" s="29"/>
      <c r="CO841" s="29"/>
      <c r="CP841" s="29"/>
      <c r="CQ841" s="29"/>
      <c r="CR841" s="29"/>
      <c r="CS841" s="29"/>
      <c r="CT841" s="29"/>
      <c r="CU841" s="29"/>
      <c r="CV841" s="29"/>
      <c r="CW841" s="29"/>
      <c r="CX841" s="29"/>
      <c r="CY841" s="29"/>
      <c r="CZ841" s="29"/>
      <c r="DA841" s="29"/>
      <c r="DB841" s="29"/>
      <c r="DC841" s="29"/>
      <c r="DD841" s="29"/>
      <c r="DE841" s="29"/>
      <c r="DF841" s="29"/>
      <c r="DG841" s="29"/>
      <c r="DH841" s="29"/>
      <c r="DI841" s="29"/>
      <c r="DJ841" s="29"/>
      <c r="DK841" s="29"/>
      <c r="DL841" s="29"/>
      <c r="DM841" s="29"/>
      <c r="DN841" s="29"/>
      <c r="DO841" s="29"/>
      <c r="DP841" s="29"/>
      <c r="DQ841" s="29"/>
      <c r="DR841" s="29"/>
      <c r="DS841" s="29"/>
      <c r="DT841" s="29"/>
      <c r="DU841" s="29"/>
      <c r="DV841" s="29"/>
      <c r="DW841" s="29"/>
      <c r="DX841" s="29"/>
      <c r="DY841" s="29"/>
      <c r="DZ841" s="29"/>
      <c r="EA841" s="29"/>
      <c r="EB841" s="29"/>
      <c r="EC841" s="29"/>
      <c r="ED841" s="29"/>
      <c r="EE841" s="29"/>
      <c r="EF841" s="29"/>
      <c r="EG841" s="29"/>
      <c r="EH841" s="29"/>
      <c r="EI841" s="29"/>
      <c r="EJ841" s="29"/>
      <c r="EK841" s="29"/>
      <c r="EL841" s="29"/>
      <c r="EM841" s="29"/>
      <c r="EN841" s="29"/>
      <c r="EO841" s="29"/>
      <c r="EP841" s="29"/>
      <c r="EQ841" s="29"/>
      <c r="ER841" s="29"/>
      <c r="ES841" s="29"/>
      <c r="ET841" s="29"/>
      <c r="EU841" s="29"/>
      <c r="EV841" s="29"/>
      <c r="EW841" s="29"/>
      <c r="EX841" s="29"/>
      <c r="EY841" s="29"/>
      <c r="EZ841" s="29"/>
      <c r="FA841" s="29"/>
      <c r="FB841" s="29"/>
      <c r="FC841" s="29"/>
      <c r="FD841" s="29"/>
      <c r="FE841" s="29"/>
      <c r="FF841" s="29"/>
      <c r="FG841" s="29"/>
      <c r="FH841" s="29"/>
      <c r="FI841" s="29"/>
      <c r="FJ841" s="29"/>
      <c r="FK841" s="29"/>
      <c r="FL841" s="29"/>
      <c r="FM841" s="29"/>
      <c r="FN841" s="29"/>
      <c r="FO841" s="29"/>
      <c r="FP841" s="29"/>
      <c r="FQ841" s="29"/>
      <c r="FR841" s="29"/>
      <c r="FS841" s="29"/>
      <c r="FT841" s="29"/>
      <c r="FU841" s="29"/>
      <c r="FV841" s="29"/>
      <c r="FW841" s="29"/>
      <c r="FX841" s="29"/>
      <c r="FY841" s="29"/>
      <c r="FZ841" s="29"/>
      <c r="GA841" s="29"/>
      <c r="GB841" s="29"/>
      <c r="GC841" s="29"/>
      <c r="GD841" s="29"/>
      <c r="GE841" s="29"/>
      <c r="GF841" s="29"/>
      <c r="GG841" s="29"/>
      <c r="GH841" s="29"/>
      <c r="GI841" s="29"/>
      <c r="GJ841" s="29"/>
      <c r="GK841" s="29"/>
      <c r="GL841" s="29"/>
      <c r="GM841" s="29"/>
      <c r="GN841" s="29"/>
      <c r="GO841" s="29"/>
      <c r="GP841" s="29"/>
      <c r="GQ841" s="29"/>
      <c r="GR841" s="29"/>
      <c r="GS841" s="29"/>
      <c r="GT841" s="29"/>
      <c r="GU841" s="29"/>
      <c r="GV841" s="29"/>
      <c r="GW841" s="29"/>
      <c r="GX841" s="29"/>
      <c r="GY841" s="29"/>
      <c r="GZ841" s="29"/>
      <c r="HA841" s="29"/>
      <c r="HB841" s="29"/>
      <c r="HC841" s="29"/>
      <c r="HD841" s="29"/>
      <c r="HE841" s="29"/>
      <c r="HF841" s="29"/>
      <c r="HG841" s="29"/>
      <c r="HH841" s="29"/>
      <c r="HI841" s="29"/>
      <c r="HJ841" s="29"/>
      <c r="HK841" s="29"/>
      <c r="HL841" s="29"/>
      <c r="HM841" s="29"/>
      <c r="HN841" s="29"/>
      <c r="HO841" s="29"/>
      <c r="HP841" s="29"/>
      <c r="HQ841" s="29"/>
      <c r="HR841" s="29"/>
      <c r="HS841" s="29"/>
      <c r="HT841" s="29"/>
      <c r="HU841" s="29"/>
      <c r="HV841" s="29"/>
      <c r="HW841" s="29"/>
      <c r="HX841" s="29"/>
      <c r="HY841" s="29"/>
      <c r="HZ841" s="29"/>
      <c r="IA841" s="29"/>
      <c r="IB841" s="29"/>
      <c r="IC841" s="29"/>
      <c r="ID841" s="29"/>
      <c r="IE841" s="29"/>
      <c r="IF841" s="29"/>
      <c r="IG841" s="29"/>
      <c r="IH841" s="29"/>
      <c r="II841" s="29"/>
      <c r="IJ841" s="29"/>
      <c r="IK841" s="29"/>
      <c r="IL841" s="29"/>
      <c r="IM841" s="29"/>
      <c r="IN841" s="29"/>
      <c r="IO841" s="29"/>
      <c r="IP841" s="29"/>
      <c r="IQ841" s="29"/>
    </row>
    <row r="842" spans="1:251" s="42" customFormat="1" ht="18.75" customHeight="1">
      <c r="A842" s="34"/>
      <c r="B842" s="50"/>
      <c r="C842" s="129" t="s">
        <v>387</v>
      </c>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8"/>
      <c r="AA842" s="132">
        <v>531</v>
      </c>
      <c r="AB842" s="133"/>
      <c r="AC842" s="133"/>
      <c r="AD842" s="133"/>
      <c r="AE842" s="133"/>
      <c r="AF842" s="133"/>
      <c r="AG842" s="133"/>
      <c r="AH842" s="133"/>
      <c r="AI842" s="134"/>
      <c r="AJ842" s="132">
        <v>531</v>
      </c>
      <c r="AK842" s="133"/>
      <c r="AL842" s="133"/>
      <c r="AM842" s="133"/>
      <c r="AN842" s="133"/>
      <c r="AO842" s="133"/>
      <c r="AP842" s="133"/>
      <c r="AQ842" s="133"/>
      <c r="AR842" s="134"/>
      <c r="AS842" s="135"/>
      <c r="AT842" s="136"/>
      <c r="AU842" s="136"/>
      <c r="AV842" s="136"/>
      <c r="AW842" s="136"/>
      <c r="AX842" s="137"/>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29"/>
      <c r="CA842" s="29"/>
      <c r="CB842" s="29"/>
      <c r="CC842" s="29"/>
      <c r="CD842" s="29"/>
      <c r="CE842" s="29"/>
      <c r="CF842" s="29"/>
      <c r="CG842" s="29"/>
      <c r="CH842" s="29"/>
      <c r="CI842" s="29"/>
      <c r="CJ842" s="29"/>
      <c r="CK842" s="29"/>
      <c r="CL842" s="29"/>
      <c r="CM842" s="29"/>
      <c r="CN842" s="29"/>
      <c r="CO842" s="29"/>
      <c r="CP842" s="29"/>
      <c r="CQ842" s="29"/>
      <c r="CR842" s="29"/>
      <c r="CS842" s="29"/>
      <c r="CT842" s="29"/>
      <c r="CU842" s="29"/>
      <c r="CV842" s="29"/>
      <c r="CW842" s="29"/>
      <c r="CX842" s="29"/>
      <c r="CY842" s="29"/>
      <c r="CZ842" s="29"/>
      <c r="DA842" s="29"/>
      <c r="DB842" s="29"/>
      <c r="DC842" s="29"/>
      <c r="DD842" s="29"/>
      <c r="DE842" s="29"/>
      <c r="DF842" s="29"/>
      <c r="DG842" s="29"/>
      <c r="DH842" s="29"/>
      <c r="DI842" s="29"/>
      <c r="DJ842" s="29"/>
      <c r="DK842" s="29"/>
      <c r="DL842" s="29"/>
      <c r="DM842" s="29"/>
      <c r="DN842" s="29"/>
      <c r="DO842" s="29"/>
      <c r="DP842" s="29"/>
      <c r="DQ842" s="29"/>
      <c r="DR842" s="29"/>
      <c r="DS842" s="29"/>
      <c r="DT842" s="29"/>
      <c r="DU842" s="29"/>
      <c r="DV842" s="29"/>
      <c r="DW842" s="29"/>
      <c r="DX842" s="29"/>
      <c r="DY842" s="29"/>
      <c r="DZ842" s="29"/>
      <c r="EA842" s="29"/>
      <c r="EB842" s="29"/>
      <c r="EC842" s="29"/>
      <c r="ED842" s="29"/>
      <c r="EE842" s="29"/>
      <c r="EF842" s="29"/>
      <c r="EG842" s="29"/>
      <c r="EH842" s="29"/>
      <c r="EI842" s="29"/>
      <c r="EJ842" s="29"/>
      <c r="EK842" s="29"/>
      <c r="EL842" s="29"/>
      <c r="EM842" s="29"/>
      <c r="EN842" s="29"/>
      <c r="EO842" s="29"/>
      <c r="EP842" s="29"/>
      <c r="EQ842" s="29"/>
      <c r="ER842" s="29"/>
      <c r="ES842" s="29"/>
      <c r="ET842" s="29"/>
      <c r="EU842" s="29"/>
      <c r="EV842" s="29"/>
      <c r="EW842" s="29"/>
      <c r="EX842" s="29"/>
      <c r="EY842" s="29"/>
      <c r="EZ842" s="29"/>
      <c r="FA842" s="29"/>
      <c r="FB842" s="29"/>
      <c r="FC842" s="29"/>
      <c r="FD842" s="29"/>
      <c r="FE842" s="29"/>
      <c r="FF842" s="29"/>
      <c r="FG842" s="29"/>
      <c r="FH842" s="29"/>
      <c r="FI842" s="29"/>
      <c r="FJ842" s="29"/>
      <c r="FK842" s="29"/>
      <c r="FL842" s="29"/>
      <c r="FM842" s="29"/>
      <c r="FN842" s="29"/>
      <c r="FO842" s="29"/>
      <c r="FP842" s="29"/>
      <c r="FQ842" s="29"/>
      <c r="FR842" s="29"/>
      <c r="FS842" s="29"/>
      <c r="FT842" s="29"/>
      <c r="FU842" s="29"/>
      <c r="FV842" s="29"/>
      <c r="FW842" s="29"/>
      <c r="FX842" s="29"/>
      <c r="FY842" s="29"/>
      <c r="FZ842" s="29"/>
      <c r="GA842" s="29"/>
      <c r="GB842" s="29"/>
      <c r="GC842" s="29"/>
      <c r="GD842" s="29"/>
      <c r="GE842" s="29"/>
      <c r="GF842" s="29"/>
      <c r="GG842" s="29"/>
      <c r="GH842" s="29"/>
      <c r="GI842" s="29"/>
      <c r="GJ842" s="29"/>
      <c r="GK842" s="29"/>
      <c r="GL842" s="29"/>
      <c r="GM842" s="29"/>
      <c r="GN842" s="29"/>
      <c r="GO842" s="29"/>
      <c r="GP842" s="29"/>
      <c r="GQ842" s="29"/>
      <c r="GR842" s="29"/>
      <c r="GS842" s="29"/>
      <c r="GT842" s="29"/>
      <c r="GU842" s="29"/>
      <c r="GV842" s="29"/>
      <c r="GW842" s="29"/>
      <c r="GX842" s="29"/>
      <c r="GY842" s="29"/>
      <c r="GZ842" s="29"/>
      <c r="HA842" s="29"/>
      <c r="HB842" s="29"/>
      <c r="HC842" s="29"/>
      <c r="HD842" s="29"/>
      <c r="HE842" s="29"/>
      <c r="HF842" s="29"/>
      <c r="HG842" s="29"/>
      <c r="HH842" s="29"/>
      <c r="HI842" s="29"/>
      <c r="HJ842" s="29"/>
      <c r="HK842" s="29"/>
      <c r="HL842" s="29"/>
      <c r="HM842" s="29"/>
      <c r="HN842" s="29"/>
      <c r="HO842" s="29"/>
      <c r="HP842" s="29"/>
      <c r="HQ842" s="29"/>
      <c r="HR842" s="29"/>
      <c r="HS842" s="29"/>
      <c r="HT842" s="29"/>
      <c r="HU842" s="29"/>
      <c r="HV842" s="29"/>
      <c r="HW842" s="29"/>
      <c r="HX842" s="29"/>
      <c r="HY842" s="29"/>
      <c r="HZ842" s="29"/>
      <c r="IA842" s="29"/>
      <c r="IB842" s="29"/>
      <c r="IC842" s="29"/>
      <c r="ID842" s="29"/>
      <c r="IE842" s="29"/>
      <c r="IF842" s="29"/>
      <c r="IG842" s="29"/>
      <c r="IH842" s="29"/>
      <c r="II842" s="29"/>
      <c r="IJ842" s="29"/>
      <c r="IK842" s="29"/>
      <c r="IL842" s="29"/>
      <c r="IM842" s="29"/>
      <c r="IN842" s="29"/>
      <c r="IO842" s="29"/>
      <c r="IP842" s="29"/>
      <c r="IQ842" s="29"/>
    </row>
    <row r="843" spans="1:251" s="42" customFormat="1" ht="18.75" customHeight="1">
      <c r="A843" s="34"/>
      <c r="B843" s="50"/>
      <c r="C843" s="129" t="s">
        <v>388</v>
      </c>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8"/>
      <c r="AA843" s="132">
        <v>11773</v>
      </c>
      <c r="AB843" s="133"/>
      <c r="AC843" s="133"/>
      <c r="AD843" s="133"/>
      <c r="AE843" s="133"/>
      <c r="AF843" s="133"/>
      <c r="AG843" s="133"/>
      <c r="AH843" s="133"/>
      <c r="AI843" s="134"/>
      <c r="AJ843" s="132">
        <v>11773</v>
      </c>
      <c r="AK843" s="133"/>
      <c r="AL843" s="133"/>
      <c r="AM843" s="133"/>
      <c r="AN843" s="133"/>
      <c r="AO843" s="133"/>
      <c r="AP843" s="133"/>
      <c r="AQ843" s="133"/>
      <c r="AR843" s="134"/>
      <c r="AS843" s="135"/>
      <c r="AT843" s="136"/>
      <c r="AU843" s="136"/>
      <c r="AV843" s="136"/>
      <c r="AW843" s="136"/>
      <c r="AX843" s="137"/>
      <c r="AY843" s="29"/>
      <c r="AZ843" s="29"/>
      <c r="BA843" s="29"/>
      <c r="BB843" s="29"/>
      <c r="BC843" s="29"/>
      <c r="BD843" s="29"/>
      <c r="BE843" s="29"/>
      <c r="BF843" s="29"/>
      <c r="BG843" s="29"/>
      <c r="BH843" s="29"/>
      <c r="BI843" s="29"/>
      <c r="BJ843" s="29"/>
      <c r="BK843" s="29"/>
      <c r="BL843" s="29"/>
      <c r="BM843" s="29"/>
      <c r="BN843" s="29"/>
      <c r="BO843" s="29"/>
      <c r="BP843" s="29"/>
      <c r="BQ843" s="29"/>
      <c r="BR843" s="29"/>
      <c r="BS843" s="29"/>
      <c r="BT843" s="29"/>
      <c r="BU843" s="29"/>
      <c r="BV843" s="29"/>
      <c r="BW843" s="29"/>
      <c r="BX843" s="29"/>
      <c r="BY843" s="29"/>
      <c r="BZ843" s="29"/>
      <c r="CA843" s="29"/>
      <c r="CB843" s="29"/>
      <c r="CC843" s="29"/>
      <c r="CD843" s="29"/>
      <c r="CE843" s="29"/>
      <c r="CF843" s="29"/>
      <c r="CG843" s="29"/>
      <c r="CH843" s="29"/>
      <c r="CI843" s="29"/>
      <c r="CJ843" s="29"/>
      <c r="CK843" s="29"/>
      <c r="CL843" s="29"/>
      <c r="CM843" s="29"/>
      <c r="CN843" s="29"/>
      <c r="CO843" s="29"/>
      <c r="CP843" s="29"/>
      <c r="CQ843" s="29"/>
      <c r="CR843" s="29"/>
      <c r="CS843" s="29"/>
      <c r="CT843" s="29"/>
      <c r="CU843" s="29"/>
      <c r="CV843" s="29"/>
      <c r="CW843" s="29"/>
      <c r="CX843" s="29"/>
      <c r="CY843" s="29"/>
      <c r="CZ843" s="29"/>
      <c r="DA843" s="29"/>
      <c r="DB843" s="29"/>
      <c r="DC843" s="29"/>
      <c r="DD843" s="29"/>
      <c r="DE843" s="29"/>
      <c r="DF843" s="29"/>
      <c r="DG843" s="29"/>
      <c r="DH843" s="29"/>
      <c r="DI843" s="29"/>
      <c r="DJ843" s="29"/>
      <c r="DK843" s="29"/>
      <c r="DL843" s="29"/>
      <c r="DM843" s="29"/>
      <c r="DN843" s="29"/>
      <c r="DO843" s="29"/>
      <c r="DP843" s="29"/>
      <c r="DQ843" s="29"/>
      <c r="DR843" s="29"/>
      <c r="DS843" s="29"/>
      <c r="DT843" s="29"/>
      <c r="DU843" s="29"/>
      <c r="DV843" s="29"/>
      <c r="DW843" s="29"/>
      <c r="DX843" s="29"/>
      <c r="DY843" s="29"/>
      <c r="DZ843" s="29"/>
      <c r="EA843" s="29"/>
      <c r="EB843" s="29"/>
      <c r="EC843" s="29"/>
      <c r="ED843" s="29"/>
      <c r="EE843" s="29"/>
      <c r="EF843" s="29"/>
      <c r="EG843" s="29"/>
      <c r="EH843" s="29"/>
      <c r="EI843" s="29"/>
      <c r="EJ843" s="29"/>
      <c r="EK843" s="29"/>
      <c r="EL843" s="29"/>
      <c r="EM843" s="29"/>
      <c r="EN843" s="29"/>
      <c r="EO843" s="29"/>
      <c r="EP843" s="29"/>
      <c r="EQ843" s="29"/>
      <c r="ER843" s="29"/>
      <c r="ES843" s="29"/>
      <c r="ET843" s="29"/>
      <c r="EU843" s="29"/>
      <c r="EV843" s="29"/>
      <c r="EW843" s="29"/>
      <c r="EX843" s="29"/>
      <c r="EY843" s="29"/>
      <c r="EZ843" s="29"/>
      <c r="FA843" s="29"/>
      <c r="FB843" s="29"/>
      <c r="FC843" s="29"/>
      <c r="FD843" s="29"/>
      <c r="FE843" s="29"/>
      <c r="FF843" s="29"/>
      <c r="FG843" s="29"/>
      <c r="FH843" s="29"/>
      <c r="FI843" s="29"/>
      <c r="FJ843" s="29"/>
      <c r="FK843" s="29"/>
      <c r="FL843" s="29"/>
      <c r="FM843" s="29"/>
      <c r="FN843" s="29"/>
      <c r="FO843" s="29"/>
      <c r="FP843" s="29"/>
      <c r="FQ843" s="29"/>
      <c r="FR843" s="29"/>
      <c r="FS843" s="29"/>
      <c r="FT843" s="29"/>
      <c r="FU843" s="29"/>
      <c r="FV843" s="29"/>
      <c r="FW843" s="29"/>
      <c r="FX843" s="29"/>
      <c r="FY843" s="29"/>
      <c r="FZ843" s="29"/>
      <c r="GA843" s="29"/>
      <c r="GB843" s="29"/>
      <c r="GC843" s="29"/>
      <c r="GD843" s="29"/>
      <c r="GE843" s="29"/>
      <c r="GF843" s="29"/>
      <c r="GG843" s="29"/>
      <c r="GH843" s="29"/>
      <c r="GI843" s="29"/>
      <c r="GJ843" s="29"/>
      <c r="GK843" s="29"/>
      <c r="GL843" s="29"/>
      <c r="GM843" s="29"/>
      <c r="GN843" s="29"/>
      <c r="GO843" s="29"/>
      <c r="GP843" s="29"/>
      <c r="GQ843" s="29"/>
      <c r="GR843" s="29"/>
      <c r="GS843" s="29"/>
      <c r="GT843" s="29"/>
      <c r="GU843" s="29"/>
      <c r="GV843" s="29"/>
      <c r="GW843" s="29"/>
      <c r="GX843" s="29"/>
      <c r="GY843" s="29"/>
      <c r="GZ843" s="29"/>
      <c r="HA843" s="29"/>
      <c r="HB843" s="29"/>
      <c r="HC843" s="29"/>
      <c r="HD843" s="29"/>
      <c r="HE843" s="29"/>
      <c r="HF843" s="29"/>
      <c r="HG843" s="29"/>
      <c r="HH843" s="29"/>
      <c r="HI843" s="29"/>
      <c r="HJ843" s="29"/>
      <c r="HK843" s="29"/>
      <c r="HL843" s="29"/>
      <c r="HM843" s="29"/>
      <c r="HN843" s="29"/>
      <c r="HO843" s="29"/>
      <c r="HP843" s="29"/>
      <c r="HQ843" s="29"/>
      <c r="HR843" s="29"/>
      <c r="HS843" s="29"/>
      <c r="HT843" s="29"/>
      <c r="HU843" s="29"/>
      <c r="HV843" s="29"/>
      <c r="HW843" s="29"/>
      <c r="HX843" s="29"/>
      <c r="HY843" s="29"/>
      <c r="HZ843" s="29"/>
      <c r="IA843" s="29"/>
      <c r="IB843" s="29"/>
      <c r="IC843" s="29"/>
      <c r="ID843" s="29"/>
      <c r="IE843" s="29"/>
      <c r="IF843" s="29"/>
      <c r="IG843" s="29"/>
      <c r="IH843" s="29"/>
      <c r="II843" s="29"/>
      <c r="IJ843" s="29"/>
      <c r="IK843" s="29"/>
      <c r="IL843" s="29"/>
      <c r="IM843" s="29"/>
      <c r="IN843" s="29"/>
      <c r="IO843" s="29"/>
      <c r="IP843" s="29"/>
      <c r="IQ843" s="29"/>
    </row>
    <row r="844" spans="1:251" s="42" customFormat="1" ht="18.75" customHeight="1">
      <c r="A844" s="34"/>
      <c r="B844" s="50"/>
      <c r="C844" s="129" t="s">
        <v>389</v>
      </c>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8"/>
      <c r="AA844" s="132">
        <v>53795</v>
      </c>
      <c r="AB844" s="133"/>
      <c r="AC844" s="133"/>
      <c r="AD844" s="133"/>
      <c r="AE844" s="133"/>
      <c r="AF844" s="133"/>
      <c r="AG844" s="133"/>
      <c r="AH844" s="133"/>
      <c r="AI844" s="134"/>
      <c r="AJ844" s="132">
        <v>51521</v>
      </c>
      <c r="AK844" s="133"/>
      <c r="AL844" s="133"/>
      <c r="AM844" s="133"/>
      <c r="AN844" s="133"/>
      <c r="AO844" s="133"/>
      <c r="AP844" s="133"/>
      <c r="AQ844" s="133"/>
      <c r="AR844" s="134"/>
      <c r="AS844" s="135"/>
      <c r="AT844" s="136"/>
      <c r="AU844" s="136"/>
      <c r="AV844" s="136"/>
      <c r="AW844" s="136"/>
      <c r="AX844" s="137"/>
      <c r="AY844" s="29"/>
      <c r="AZ844" s="29"/>
      <c r="BA844" s="29"/>
      <c r="BB844" s="29"/>
      <c r="BC844" s="29"/>
      <c r="BD844" s="29"/>
      <c r="BE844" s="29"/>
      <c r="BF844" s="29"/>
      <c r="BG844" s="29"/>
      <c r="BH844" s="29"/>
      <c r="BI844" s="29"/>
      <c r="BJ844" s="29"/>
      <c r="BK844" s="29"/>
      <c r="BL844" s="29"/>
      <c r="BM844" s="29"/>
      <c r="BN844" s="29"/>
      <c r="BO844" s="29"/>
      <c r="BP844" s="29"/>
      <c r="BQ844" s="29"/>
      <c r="BR844" s="29"/>
      <c r="BS844" s="29"/>
      <c r="BT844" s="29"/>
      <c r="BU844" s="29"/>
      <c r="BV844" s="29"/>
      <c r="BW844" s="29"/>
      <c r="BX844" s="29"/>
      <c r="BY844" s="29"/>
      <c r="BZ844" s="29"/>
      <c r="CA844" s="29"/>
      <c r="CB844" s="29"/>
      <c r="CC844" s="29"/>
      <c r="CD844" s="29"/>
      <c r="CE844" s="29"/>
      <c r="CF844" s="29"/>
      <c r="CG844" s="29"/>
      <c r="CH844" s="29"/>
      <c r="CI844" s="29"/>
      <c r="CJ844" s="29"/>
      <c r="CK844" s="29"/>
      <c r="CL844" s="29"/>
      <c r="CM844" s="29"/>
      <c r="CN844" s="29"/>
      <c r="CO844" s="29"/>
      <c r="CP844" s="29"/>
      <c r="CQ844" s="29"/>
      <c r="CR844" s="29"/>
      <c r="CS844" s="29"/>
      <c r="CT844" s="29"/>
      <c r="CU844" s="29"/>
      <c r="CV844" s="29"/>
      <c r="CW844" s="29"/>
      <c r="CX844" s="29"/>
      <c r="CY844" s="29"/>
      <c r="CZ844" s="29"/>
      <c r="DA844" s="29"/>
      <c r="DB844" s="29"/>
      <c r="DC844" s="29"/>
      <c r="DD844" s="29"/>
      <c r="DE844" s="29"/>
      <c r="DF844" s="29"/>
      <c r="DG844" s="29"/>
      <c r="DH844" s="29"/>
      <c r="DI844" s="29"/>
      <c r="DJ844" s="29"/>
      <c r="DK844" s="29"/>
      <c r="DL844" s="29"/>
      <c r="DM844" s="29"/>
      <c r="DN844" s="29"/>
      <c r="DO844" s="29"/>
      <c r="DP844" s="29"/>
      <c r="DQ844" s="29"/>
      <c r="DR844" s="29"/>
      <c r="DS844" s="29"/>
      <c r="DT844" s="29"/>
      <c r="DU844" s="29"/>
      <c r="DV844" s="29"/>
      <c r="DW844" s="29"/>
      <c r="DX844" s="29"/>
      <c r="DY844" s="29"/>
      <c r="DZ844" s="29"/>
      <c r="EA844" s="29"/>
      <c r="EB844" s="29"/>
      <c r="EC844" s="29"/>
      <c r="ED844" s="29"/>
      <c r="EE844" s="29"/>
      <c r="EF844" s="29"/>
      <c r="EG844" s="29"/>
      <c r="EH844" s="29"/>
      <c r="EI844" s="29"/>
      <c r="EJ844" s="29"/>
      <c r="EK844" s="29"/>
      <c r="EL844" s="29"/>
      <c r="EM844" s="29"/>
      <c r="EN844" s="29"/>
      <c r="EO844" s="29"/>
      <c r="EP844" s="29"/>
      <c r="EQ844" s="29"/>
      <c r="ER844" s="29"/>
      <c r="ES844" s="29"/>
      <c r="ET844" s="29"/>
      <c r="EU844" s="29"/>
      <c r="EV844" s="29"/>
      <c r="EW844" s="29"/>
      <c r="EX844" s="29"/>
      <c r="EY844" s="29"/>
      <c r="EZ844" s="29"/>
      <c r="FA844" s="29"/>
      <c r="FB844" s="29"/>
      <c r="FC844" s="29"/>
      <c r="FD844" s="29"/>
      <c r="FE844" s="29"/>
      <c r="FF844" s="29"/>
      <c r="FG844" s="29"/>
      <c r="FH844" s="29"/>
      <c r="FI844" s="29"/>
      <c r="FJ844" s="29"/>
      <c r="FK844" s="29"/>
      <c r="FL844" s="29"/>
      <c r="FM844" s="29"/>
      <c r="FN844" s="29"/>
      <c r="FO844" s="29"/>
      <c r="FP844" s="29"/>
      <c r="FQ844" s="29"/>
      <c r="FR844" s="29"/>
      <c r="FS844" s="29"/>
      <c r="FT844" s="29"/>
      <c r="FU844" s="29"/>
      <c r="FV844" s="29"/>
      <c r="FW844" s="29"/>
      <c r="FX844" s="29"/>
      <c r="FY844" s="29"/>
      <c r="FZ844" s="29"/>
      <c r="GA844" s="29"/>
      <c r="GB844" s="29"/>
      <c r="GC844" s="29"/>
      <c r="GD844" s="29"/>
      <c r="GE844" s="29"/>
      <c r="GF844" s="29"/>
      <c r="GG844" s="29"/>
      <c r="GH844" s="29"/>
      <c r="GI844" s="29"/>
      <c r="GJ844" s="29"/>
      <c r="GK844" s="29"/>
      <c r="GL844" s="29"/>
      <c r="GM844" s="29"/>
      <c r="GN844" s="29"/>
      <c r="GO844" s="29"/>
      <c r="GP844" s="29"/>
      <c r="GQ844" s="29"/>
      <c r="GR844" s="29"/>
      <c r="GS844" s="29"/>
      <c r="GT844" s="29"/>
      <c r="GU844" s="29"/>
      <c r="GV844" s="29"/>
      <c r="GW844" s="29"/>
      <c r="GX844" s="29"/>
      <c r="GY844" s="29"/>
      <c r="GZ844" s="29"/>
      <c r="HA844" s="29"/>
      <c r="HB844" s="29"/>
      <c r="HC844" s="29"/>
      <c r="HD844" s="29"/>
      <c r="HE844" s="29"/>
      <c r="HF844" s="29"/>
      <c r="HG844" s="29"/>
      <c r="HH844" s="29"/>
      <c r="HI844" s="29"/>
      <c r="HJ844" s="29"/>
      <c r="HK844" s="29"/>
      <c r="HL844" s="29"/>
      <c r="HM844" s="29"/>
      <c r="HN844" s="29"/>
      <c r="HO844" s="29"/>
      <c r="HP844" s="29"/>
      <c r="HQ844" s="29"/>
      <c r="HR844" s="29"/>
      <c r="HS844" s="29"/>
      <c r="HT844" s="29"/>
      <c r="HU844" s="29"/>
      <c r="HV844" s="29"/>
      <c r="HW844" s="29"/>
      <c r="HX844" s="29"/>
      <c r="HY844" s="29"/>
      <c r="HZ844" s="29"/>
      <c r="IA844" s="29"/>
      <c r="IB844" s="29"/>
      <c r="IC844" s="29"/>
      <c r="ID844" s="29"/>
      <c r="IE844" s="29"/>
      <c r="IF844" s="29"/>
      <c r="IG844" s="29"/>
      <c r="IH844" s="29"/>
      <c r="II844" s="29"/>
      <c r="IJ844" s="29"/>
      <c r="IK844" s="29"/>
      <c r="IL844" s="29"/>
      <c r="IM844" s="29"/>
      <c r="IN844" s="29"/>
      <c r="IO844" s="29"/>
      <c r="IP844" s="29"/>
      <c r="IQ844" s="29"/>
    </row>
    <row r="845" spans="1:251" s="42" customFormat="1" ht="18.75" customHeight="1">
      <c r="A845" s="34"/>
      <c r="B845" s="50"/>
      <c r="C845" s="129" t="s">
        <v>390</v>
      </c>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8"/>
      <c r="AA845" s="132">
        <v>175</v>
      </c>
      <c r="AB845" s="133"/>
      <c r="AC845" s="133"/>
      <c r="AD845" s="133"/>
      <c r="AE845" s="133"/>
      <c r="AF845" s="133"/>
      <c r="AG845" s="133"/>
      <c r="AH845" s="133"/>
      <c r="AI845" s="134"/>
      <c r="AJ845" s="132">
        <v>202</v>
      </c>
      <c r="AK845" s="133"/>
      <c r="AL845" s="133"/>
      <c r="AM845" s="133"/>
      <c r="AN845" s="133"/>
      <c r="AO845" s="133"/>
      <c r="AP845" s="133"/>
      <c r="AQ845" s="133"/>
      <c r="AR845" s="134"/>
      <c r="AS845" s="135"/>
      <c r="AT845" s="136"/>
      <c r="AU845" s="136"/>
      <c r="AV845" s="136"/>
      <c r="AW845" s="136"/>
      <c r="AX845" s="137"/>
      <c r="AY845" s="29"/>
      <c r="AZ845" s="29"/>
      <c r="BA845" s="29"/>
      <c r="BB845" s="29"/>
      <c r="BC845" s="29"/>
      <c r="BD845" s="29"/>
      <c r="BE845" s="29"/>
      <c r="BF845" s="29"/>
      <c r="BG845" s="29"/>
      <c r="BH845" s="29"/>
      <c r="BI845" s="29"/>
      <c r="BJ845" s="29"/>
      <c r="BK845" s="29"/>
      <c r="BL845" s="29"/>
      <c r="BM845" s="29"/>
      <c r="BN845" s="29"/>
      <c r="BO845" s="29"/>
      <c r="BP845" s="29"/>
      <c r="BQ845" s="29"/>
      <c r="BR845" s="29"/>
      <c r="BS845" s="29"/>
      <c r="BT845" s="29"/>
      <c r="BU845" s="29"/>
      <c r="BV845" s="29"/>
      <c r="BW845" s="29"/>
      <c r="BX845" s="29"/>
      <c r="BY845" s="29"/>
      <c r="BZ845" s="29"/>
      <c r="CA845" s="29"/>
      <c r="CB845" s="29"/>
      <c r="CC845" s="29"/>
      <c r="CD845" s="29"/>
      <c r="CE845" s="29"/>
      <c r="CF845" s="29"/>
      <c r="CG845" s="29"/>
      <c r="CH845" s="29"/>
      <c r="CI845" s="29"/>
      <c r="CJ845" s="29"/>
      <c r="CK845" s="29"/>
      <c r="CL845" s="29"/>
      <c r="CM845" s="29"/>
      <c r="CN845" s="29"/>
      <c r="CO845" s="29"/>
      <c r="CP845" s="29"/>
      <c r="CQ845" s="29"/>
      <c r="CR845" s="29"/>
      <c r="CS845" s="29"/>
      <c r="CT845" s="29"/>
      <c r="CU845" s="29"/>
      <c r="CV845" s="29"/>
      <c r="CW845" s="29"/>
      <c r="CX845" s="29"/>
      <c r="CY845" s="29"/>
      <c r="CZ845" s="29"/>
      <c r="DA845" s="29"/>
      <c r="DB845" s="29"/>
      <c r="DC845" s="29"/>
      <c r="DD845" s="29"/>
      <c r="DE845" s="29"/>
      <c r="DF845" s="29"/>
      <c r="DG845" s="29"/>
      <c r="DH845" s="29"/>
      <c r="DI845" s="29"/>
      <c r="DJ845" s="29"/>
      <c r="DK845" s="29"/>
      <c r="DL845" s="29"/>
      <c r="DM845" s="29"/>
      <c r="DN845" s="29"/>
      <c r="DO845" s="29"/>
      <c r="DP845" s="29"/>
      <c r="DQ845" s="29"/>
      <c r="DR845" s="29"/>
      <c r="DS845" s="29"/>
      <c r="DT845" s="29"/>
      <c r="DU845" s="29"/>
      <c r="DV845" s="29"/>
      <c r="DW845" s="29"/>
      <c r="DX845" s="29"/>
      <c r="DY845" s="29"/>
      <c r="DZ845" s="29"/>
      <c r="EA845" s="29"/>
      <c r="EB845" s="29"/>
      <c r="EC845" s="29"/>
      <c r="ED845" s="29"/>
      <c r="EE845" s="29"/>
      <c r="EF845" s="29"/>
      <c r="EG845" s="29"/>
      <c r="EH845" s="29"/>
      <c r="EI845" s="29"/>
      <c r="EJ845" s="29"/>
      <c r="EK845" s="29"/>
      <c r="EL845" s="29"/>
      <c r="EM845" s="29"/>
      <c r="EN845" s="29"/>
      <c r="EO845" s="29"/>
      <c r="EP845" s="29"/>
      <c r="EQ845" s="29"/>
      <c r="ER845" s="29"/>
      <c r="ES845" s="29"/>
      <c r="ET845" s="29"/>
      <c r="EU845" s="29"/>
      <c r="EV845" s="29"/>
      <c r="EW845" s="29"/>
      <c r="EX845" s="29"/>
      <c r="EY845" s="29"/>
      <c r="EZ845" s="29"/>
      <c r="FA845" s="29"/>
      <c r="FB845" s="29"/>
      <c r="FC845" s="29"/>
      <c r="FD845" s="29"/>
      <c r="FE845" s="29"/>
      <c r="FF845" s="29"/>
      <c r="FG845" s="29"/>
      <c r="FH845" s="29"/>
      <c r="FI845" s="29"/>
      <c r="FJ845" s="29"/>
      <c r="FK845" s="29"/>
      <c r="FL845" s="29"/>
      <c r="FM845" s="29"/>
      <c r="FN845" s="29"/>
      <c r="FO845" s="29"/>
      <c r="FP845" s="29"/>
      <c r="FQ845" s="29"/>
      <c r="FR845" s="29"/>
      <c r="FS845" s="29"/>
      <c r="FT845" s="29"/>
      <c r="FU845" s="29"/>
      <c r="FV845" s="29"/>
      <c r="FW845" s="29"/>
      <c r="FX845" s="29"/>
      <c r="FY845" s="29"/>
      <c r="FZ845" s="29"/>
      <c r="GA845" s="29"/>
      <c r="GB845" s="29"/>
      <c r="GC845" s="29"/>
      <c r="GD845" s="29"/>
      <c r="GE845" s="29"/>
      <c r="GF845" s="29"/>
      <c r="GG845" s="29"/>
      <c r="GH845" s="29"/>
      <c r="GI845" s="29"/>
      <c r="GJ845" s="29"/>
      <c r="GK845" s="29"/>
      <c r="GL845" s="29"/>
      <c r="GM845" s="29"/>
      <c r="GN845" s="29"/>
      <c r="GO845" s="29"/>
      <c r="GP845" s="29"/>
      <c r="GQ845" s="29"/>
      <c r="GR845" s="29"/>
      <c r="GS845" s="29"/>
      <c r="GT845" s="29"/>
      <c r="GU845" s="29"/>
      <c r="GV845" s="29"/>
      <c r="GW845" s="29"/>
      <c r="GX845" s="29"/>
      <c r="GY845" s="29"/>
      <c r="GZ845" s="29"/>
      <c r="HA845" s="29"/>
      <c r="HB845" s="29"/>
      <c r="HC845" s="29"/>
      <c r="HD845" s="29"/>
      <c r="HE845" s="29"/>
      <c r="HF845" s="29"/>
      <c r="HG845" s="29"/>
      <c r="HH845" s="29"/>
      <c r="HI845" s="29"/>
      <c r="HJ845" s="29"/>
      <c r="HK845" s="29"/>
      <c r="HL845" s="29"/>
      <c r="HM845" s="29"/>
      <c r="HN845" s="29"/>
      <c r="HO845" s="29"/>
      <c r="HP845" s="29"/>
      <c r="HQ845" s="29"/>
      <c r="HR845" s="29"/>
      <c r="HS845" s="29"/>
      <c r="HT845" s="29"/>
      <c r="HU845" s="29"/>
      <c r="HV845" s="29"/>
      <c r="HW845" s="29"/>
      <c r="HX845" s="29"/>
      <c r="HY845" s="29"/>
      <c r="HZ845" s="29"/>
      <c r="IA845" s="29"/>
      <c r="IB845" s="29"/>
      <c r="IC845" s="29"/>
      <c r="ID845" s="29"/>
      <c r="IE845" s="29"/>
      <c r="IF845" s="29"/>
      <c r="IG845" s="29"/>
      <c r="IH845" s="29"/>
      <c r="II845" s="29"/>
      <c r="IJ845" s="29"/>
      <c r="IK845" s="29"/>
      <c r="IL845" s="29"/>
      <c r="IM845" s="29"/>
      <c r="IN845" s="29"/>
      <c r="IO845" s="29"/>
      <c r="IP845" s="29"/>
      <c r="IQ845" s="29"/>
    </row>
    <row r="846" spans="1:251" s="42" customFormat="1" ht="18.75" customHeight="1">
      <c r="A846" s="34"/>
      <c r="B846" s="50"/>
      <c r="C846" s="129" t="s">
        <v>391</v>
      </c>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8"/>
      <c r="AA846" s="132">
        <v>76023</v>
      </c>
      <c r="AB846" s="133"/>
      <c r="AC846" s="133"/>
      <c r="AD846" s="133"/>
      <c r="AE846" s="133"/>
      <c r="AF846" s="133"/>
      <c r="AG846" s="133"/>
      <c r="AH846" s="133"/>
      <c r="AI846" s="134"/>
      <c r="AJ846" s="132">
        <v>85021</v>
      </c>
      <c r="AK846" s="133"/>
      <c r="AL846" s="133"/>
      <c r="AM846" s="133"/>
      <c r="AN846" s="133"/>
      <c r="AO846" s="133"/>
      <c r="AP846" s="133"/>
      <c r="AQ846" s="133"/>
      <c r="AR846" s="134"/>
      <c r="AS846" s="135"/>
      <c r="AT846" s="136"/>
      <c r="AU846" s="136"/>
      <c r="AV846" s="136"/>
      <c r="AW846" s="136"/>
      <c r="AX846" s="137"/>
      <c r="AY846" s="29"/>
      <c r="AZ846" s="29"/>
      <c r="BA846" s="29"/>
      <c r="BB846" s="29"/>
      <c r="BC846" s="29"/>
      <c r="BD846" s="29"/>
      <c r="BE846" s="29"/>
      <c r="BF846" s="29"/>
      <c r="BG846" s="29"/>
      <c r="BH846" s="29"/>
      <c r="BI846" s="29"/>
      <c r="BJ846" s="29"/>
      <c r="BK846" s="29"/>
      <c r="BL846" s="29"/>
      <c r="BM846" s="29"/>
      <c r="BN846" s="29"/>
      <c r="BO846" s="29"/>
      <c r="BP846" s="29"/>
      <c r="BQ846" s="29"/>
      <c r="BR846" s="29"/>
      <c r="BS846" s="29"/>
      <c r="BT846" s="29"/>
      <c r="BU846" s="29"/>
      <c r="BV846" s="29"/>
      <c r="BW846" s="29"/>
      <c r="BX846" s="29"/>
      <c r="BY846" s="29"/>
      <c r="BZ846" s="29"/>
      <c r="CA846" s="29"/>
      <c r="CB846" s="29"/>
      <c r="CC846" s="29"/>
      <c r="CD846" s="29"/>
      <c r="CE846" s="29"/>
      <c r="CF846" s="29"/>
      <c r="CG846" s="29"/>
      <c r="CH846" s="29"/>
      <c r="CI846" s="29"/>
      <c r="CJ846" s="29"/>
      <c r="CK846" s="29"/>
      <c r="CL846" s="29"/>
      <c r="CM846" s="29"/>
      <c r="CN846" s="29"/>
      <c r="CO846" s="29"/>
      <c r="CP846" s="29"/>
      <c r="CQ846" s="29"/>
      <c r="CR846" s="29"/>
      <c r="CS846" s="29"/>
      <c r="CT846" s="29"/>
      <c r="CU846" s="29"/>
      <c r="CV846" s="29"/>
      <c r="CW846" s="29"/>
      <c r="CX846" s="29"/>
      <c r="CY846" s="29"/>
      <c r="CZ846" s="29"/>
      <c r="DA846" s="29"/>
      <c r="DB846" s="29"/>
      <c r="DC846" s="29"/>
      <c r="DD846" s="29"/>
      <c r="DE846" s="29"/>
      <c r="DF846" s="29"/>
      <c r="DG846" s="29"/>
      <c r="DH846" s="29"/>
      <c r="DI846" s="29"/>
      <c r="DJ846" s="29"/>
      <c r="DK846" s="29"/>
      <c r="DL846" s="29"/>
      <c r="DM846" s="29"/>
      <c r="DN846" s="29"/>
      <c r="DO846" s="29"/>
      <c r="DP846" s="29"/>
      <c r="DQ846" s="29"/>
      <c r="DR846" s="29"/>
      <c r="DS846" s="29"/>
      <c r="DT846" s="29"/>
      <c r="DU846" s="29"/>
      <c r="DV846" s="29"/>
      <c r="DW846" s="29"/>
      <c r="DX846" s="29"/>
      <c r="DY846" s="29"/>
      <c r="DZ846" s="29"/>
      <c r="EA846" s="29"/>
      <c r="EB846" s="29"/>
      <c r="EC846" s="29"/>
      <c r="ED846" s="29"/>
      <c r="EE846" s="29"/>
      <c r="EF846" s="29"/>
      <c r="EG846" s="29"/>
      <c r="EH846" s="29"/>
      <c r="EI846" s="29"/>
      <c r="EJ846" s="29"/>
      <c r="EK846" s="29"/>
      <c r="EL846" s="29"/>
      <c r="EM846" s="29"/>
      <c r="EN846" s="29"/>
      <c r="EO846" s="29"/>
      <c r="EP846" s="29"/>
      <c r="EQ846" s="29"/>
      <c r="ER846" s="29"/>
      <c r="ES846" s="29"/>
      <c r="ET846" s="29"/>
      <c r="EU846" s="29"/>
      <c r="EV846" s="29"/>
      <c r="EW846" s="29"/>
      <c r="EX846" s="29"/>
      <c r="EY846" s="29"/>
      <c r="EZ846" s="29"/>
      <c r="FA846" s="29"/>
      <c r="FB846" s="29"/>
      <c r="FC846" s="29"/>
      <c r="FD846" s="29"/>
      <c r="FE846" s="29"/>
      <c r="FF846" s="29"/>
      <c r="FG846" s="29"/>
      <c r="FH846" s="29"/>
      <c r="FI846" s="29"/>
      <c r="FJ846" s="29"/>
      <c r="FK846" s="29"/>
      <c r="FL846" s="29"/>
      <c r="FM846" s="29"/>
      <c r="FN846" s="29"/>
      <c r="FO846" s="29"/>
      <c r="FP846" s="29"/>
      <c r="FQ846" s="29"/>
      <c r="FR846" s="29"/>
      <c r="FS846" s="29"/>
      <c r="FT846" s="29"/>
      <c r="FU846" s="29"/>
      <c r="FV846" s="29"/>
      <c r="FW846" s="29"/>
      <c r="FX846" s="29"/>
      <c r="FY846" s="29"/>
      <c r="FZ846" s="29"/>
      <c r="GA846" s="29"/>
      <c r="GB846" s="29"/>
      <c r="GC846" s="29"/>
      <c r="GD846" s="29"/>
      <c r="GE846" s="29"/>
      <c r="GF846" s="29"/>
      <c r="GG846" s="29"/>
      <c r="GH846" s="29"/>
      <c r="GI846" s="29"/>
      <c r="GJ846" s="29"/>
      <c r="GK846" s="29"/>
      <c r="GL846" s="29"/>
      <c r="GM846" s="29"/>
      <c r="GN846" s="29"/>
      <c r="GO846" s="29"/>
      <c r="GP846" s="29"/>
      <c r="GQ846" s="29"/>
      <c r="GR846" s="29"/>
      <c r="GS846" s="29"/>
      <c r="GT846" s="29"/>
      <c r="GU846" s="29"/>
      <c r="GV846" s="29"/>
      <c r="GW846" s="29"/>
      <c r="GX846" s="29"/>
      <c r="GY846" s="29"/>
      <c r="GZ846" s="29"/>
      <c r="HA846" s="29"/>
      <c r="HB846" s="29"/>
      <c r="HC846" s="29"/>
      <c r="HD846" s="29"/>
      <c r="HE846" s="29"/>
      <c r="HF846" s="29"/>
      <c r="HG846" s="29"/>
      <c r="HH846" s="29"/>
      <c r="HI846" s="29"/>
      <c r="HJ846" s="29"/>
      <c r="HK846" s="29"/>
      <c r="HL846" s="29"/>
      <c r="HM846" s="29"/>
      <c r="HN846" s="29"/>
      <c r="HO846" s="29"/>
      <c r="HP846" s="29"/>
      <c r="HQ846" s="29"/>
      <c r="HR846" s="29"/>
      <c r="HS846" s="29"/>
      <c r="HT846" s="29"/>
      <c r="HU846" s="29"/>
      <c r="HV846" s="29"/>
      <c r="HW846" s="29"/>
      <c r="HX846" s="29"/>
      <c r="HY846" s="29"/>
      <c r="HZ846" s="29"/>
      <c r="IA846" s="29"/>
      <c r="IB846" s="29"/>
      <c r="IC846" s="29"/>
      <c r="ID846" s="29"/>
      <c r="IE846" s="29"/>
      <c r="IF846" s="29"/>
      <c r="IG846" s="29"/>
      <c r="IH846" s="29"/>
      <c r="II846" s="29"/>
      <c r="IJ846" s="29"/>
      <c r="IK846" s="29"/>
      <c r="IL846" s="29"/>
      <c r="IM846" s="29"/>
      <c r="IN846" s="29"/>
      <c r="IO846" s="29"/>
      <c r="IP846" s="29"/>
      <c r="IQ846" s="29"/>
    </row>
    <row r="847" spans="1:251" s="42" customFormat="1" ht="18.75" customHeight="1">
      <c r="A847" s="34"/>
      <c r="B847" s="50"/>
      <c r="C847" s="129" t="s">
        <v>392</v>
      </c>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8"/>
      <c r="AA847" s="132">
        <v>75670</v>
      </c>
      <c r="AB847" s="133"/>
      <c r="AC847" s="133"/>
      <c r="AD847" s="133"/>
      <c r="AE847" s="133"/>
      <c r="AF847" s="133"/>
      <c r="AG847" s="133"/>
      <c r="AH847" s="133"/>
      <c r="AI847" s="134"/>
      <c r="AJ847" s="132">
        <v>75772</v>
      </c>
      <c r="AK847" s="133"/>
      <c r="AL847" s="133"/>
      <c r="AM847" s="133"/>
      <c r="AN847" s="133"/>
      <c r="AO847" s="133"/>
      <c r="AP847" s="133"/>
      <c r="AQ847" s="133"/>
      <c r="AR847" s="134"/>
      <c r="AS847" s="135"/>
      <c r="AT847" s="136"/>
      <c r="AU847" s="136"/>
      <c r="AV847" s="136"/>
      <c r="AW847" s="136"/>
      <c r="AX847" s="137"/>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c r="CA847" s="29"/>
      <c r="CB847" s="29"/>
      <c r="CC847" s="29"/>
      <c r="CD847" s="29"/>
      <c r="CE847" s="29"/>
      <c r="CF847" s="29"/>
      <c r="CG847" s="29"/>
      <c r="CH847" s="29"/>
      <c r="CI847" s="29"/>
      <c r="CJ847" s="29"/>
      <c r="CK847" s="29"/>
      <c r="CL847" s="29"/>
      <c r="CM847" s="29"/>
      <c r="CN847" s="29"/>
      <c r="CO847" s="29"/>
      <c r="CP847" s="29"/>
      <c r="CQ847" s="29"/>
      <c r="CR847" s="29"/>
      <c r="CS847" s="29"/>
      <c r="CT847" s="29"/>
      <c r="CU847" s="29"/>
      <c r="CV847" s="29"/>
      <c r="CW847" s="29"/>
      <c r="CX847" s="29"/>
      <c r="CY847" s="29"/>
      <c r="CZ847" s="29"/>
      <c r="DA847" s="29"/>
      <c r="DB847" s="29"/>
      <c r="DC847" s="29"/>
      <c r="DD847" s="29"/>
      <c r="DE847" s="29"/>
      <c r="DF847" s="29"/>
      <c r="DG847" s="29"/>
      <c r="DH847" s="29"/>
      <c r="DI847" s="29"/>
      <c r="DJ847" s="29"/>
      <c r="DK847" s="29"/>
      <c r="DL847" s="29"/>
      <c r="DM847" s="29"/>
      <c r="DN847" s="29"/>
      <c r="DO847" s="29"/>
      <c r="DP847" s="29"/>
      <c r="DQ847" s="29"/>
      <c r="DR847" s="29"/>
      <c r="DS847" s="29"/>
      <c r="DT847" s="29"/>
      <c r="DU847" s="29"/>
      <c r="DV847" s="29"/>
      <c r="DW847" s="29"/>
      <c r="DX847" s="29"/>
      <c r="DY847" s="29"/>
      <c r="DZ847" s="29"/>
      <c r="EA847" s="29"/>
      <c r="EB847" s="29"/>
      <c r="EC847" s="29"/>
      <c r="ED847" s="29"/>
      <c r="EE847" s="29"/>
      <c r="EF847" s="29"/>
      <c r="EG847" s="29"/>
      <c r="EH847" s="29"/>
      <c r="EI847" s="29"/>
      <c r="EJ847" s="29"/>
      <c r="EK847" s="29"/>
      <c r="EL847" s="29"/>
      <c r="EM847" s="29"/>
      <c r="EN847" s="29"/>
      <c r="EO847" s="29"/>
      <c r="EP847" s="29"/>
      <c r="EQ847" s="29"/>
      <c r="ER847" s="29"/>
      <c r="ES847" s="29"/>
      <c r="ET847" s="29"/>
      <c r="EU847" s="29"/>
      <c r="EV847" s="29"/>
      <c r="EW847" s="29"/>
      <c r="EX847" s="29"/>
      <c r="EY847" s="29"/>
      <c r="EZ847" s="29"/>
      <c r="FA847" s="29"/>
      <c r="FB847" s="29"/>
      <c r="FC847" s="29"/>
      <c r="FD847" s="29"/>
      <c r="FE847" s="29"/>
      <c r="FF847" s="29"/>
      <c r="FG847" s="29"/>
      <c r="FH847" s="29"/>
      <c r="FI847" s="29"/>
      <c r="FJ847" s="29"/>
      <c r="FK847" s="29"/>
      <c r="FL847" s="29"/>
      <c r="FM847" s="29"/>
      <c r="FN847" s="29"/>
      <c r="FO847" s="29"/>
      <c r="FP847" s="29"/>
      <c r="FQ847" s="29"/>
      <c r="FR847" s="29"/>
      <c r="FS847" s="29"/>
      <c r="FT847" s="29"/>
      <c r="FU847" s="29"/>
      <c r="FV847" s="29"/>
      <c r="FW847" s="29"/>
      <c r="FX847" s="29"/>
      <c r="FY847" s="29"/>
      <c r="FZ847" s="29"/>
      <c r="GA847" s="29"/>
      <c r="GB847" s="29"/>
      <c r="GC847" s="29"/>
      <c r="GD847" s="29"/>
      <c r="GE847" s="29"/>
      <c r="GF847" s="29"/>
      <c r="GG847" s="29"/>
      <c r="GH847" s="29"/>
      <c r="GI847" s="29"/>
      <c r="GJ847" s="29"/>
      <c r="GK847" s="29"/>
      <c r="GL847" s="29"/>
      <c r="GM847" s="29"/>
      <c r="GN847" s="29"/>
      <c r="GO847" s="29"/>
      <c r="GP847" s="29"/>
      <c r="GQ847" s="29"/>
      <c r="GR847" s="29"/>
      <c r="GS847" s="29"/>
      <c r="GT847" s="29"/>
      <c r="GU847" s="29"/>
      <c r="GV847" s="29"/>
      <c r="GW847" s="29"/>
      <c r="GX847" s="29"/>
      <c r="GY847" s="29"/>
      <c r="GZ847" s="29"/>
      <c r="HA847" s="29"/>
      <c r="HB847" s="29"/>
      <c r="HC847" s="29"/>
      <c r="HD847" s="29"/>
      <c r="HE847" s="29"/>
      <c r="HF847" s="29"/>
      <c r="HG847" s="29"/>
      <c r="HH847" s="29"/>
      <c r="HI847" s="29"/>
      <c r="HJ847" s="29"/>
      <c r="HK847" s="29"/>
      <c r="HL847" s="29"/>
      <c r="HM847" s="29"/>
      <c r="HN847" s="29"/>
      <c r="HO847" s="29"/>
      <c r="HP847" s="29"/>
      <c r="HQ847" s="29"/>
      <c r="HR847" s="29"/>
      <c r="HS847" s="29"/>
      <c r="HT847" s="29"/>
      <c r="HU847" s="29"/>
      <c r="HV847" s="29"/>
      <c r="HW847" s="29"/>
      <c r="HX847" s="29"/>
      <c r="HY847" s="29"/>
      <c r="HZ847" s="29"/>
      <c r="IA847" s="29"/>
      <c r="IB847" s="29"/>
      <c r="IC847" s="29"/>
      <c r="ID847" s="29"/>
      <c r="IE847" s="29"/>
      <c r="IF847" s="29"/>
      <c r="IG847" s="29"/>
      <c r="IH847" s="29"/>
      <c r="II847" s="29"/>
      <c r="IJ847" s="29"/>
      <c r="IK847" s="29"/>
      <c r="IL847" s="29"/>
      <c r="IM847" s="29"/>
      <c r="IN847" s="29"/>
      <c r="IO847" s="29"/>
      <c r="IP847" s="29"/>
      <c r="IQ847" s="29"/>
    </row>
    <row r="848" spans="1:251" s="42" customFormat="1" ht="18.75" customHeight="1">
      <c r="A848" s="34"/>
      <c r="B848" s="50"/>
      <c r="C848" s="129" t="s">
        <v>393</v>
      </c>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8"/>
      <c r="AA848" s="132">
        <v>218209</v>
      </c>
      <c r="AB848" s="133"/>
      <c r="AC848" s="133"/>
      <c r="AD848" s="133"/>
      <c r="AE848" s="133"/>
      <c r="AF848" s="133"/>
      <c r="AG848" s="133"/>
      <c r="AH848" s="133"/>
      <c r="AI848" s="134"/>
      <c r="AJ848" s="132">
        <v>209901</v>
      </c>
      <c r="AK848" s="133"/>
      <c r="AL848" s="133"/>
      <c r="AM848" s="133"/>
      <c r="AN848" s="133"/>
      <c r="AO848" s="133"/>
      <c r="AP848" s="133"/>
      <c r="AQ848" s="133"/>
      <c r="AR848" s="134"/>
      <c r="AS848" s="135"/>
      <c r="AT848" s="136"/>
      <c r="AU848" s="136"/>
      <c r="AV848" s="136"/>
      <c r="AW848" s="136"/>
      <c r="AX848" s="137"/>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c r="CA848" s="29"/>
      <c r="CB848" s="29"/>
      <c r="CC848" s="29"/>
      <c r="CD848" s="29"/>
      <c r="CE848" s="29"/>
      <c r="CF848" s="29"/>
      <c r="CG848" s="29"/>
      <c r="CH848" s="29"/>
      <c r="CI848" s="29"/>
      <c r="CJ848" s="29"/>
      <c r="CK848" s="29"/>
      <c r="CL848" s="29"/>
      <c r="CM848" s="29"/>
      <c r="CN848" s="29"/>
      <c r="CO848" s="29"/>
      <c r="CP848" s="29"/>
      <c r="CQ848" s="29"/>
      <c r="CR848" s="29"/>
      <c r="CS848" s="29"/>
      <c r="CT848" s="29"/>
      <c r="CU848" s="29"/>
      <c r="CV848" s="29"/>
      <c r="CW848" s="29"/>
      <c r="CX848" s="29"/>
      <c r="CY848" s="29"/>
      <c r="CZ848" s="29"/>
      <c r="DA848" s="29"/>
      <c r="DB848" s="29"/>
      <c r="DC848" s="29"/>
      <c r="DD848" s="29"/>
      <c r="DE848" s="29"/>
      <c r="DF848" s="29"/>
      <c r="DG848" s="29"/>
      <c r="DH848" s="29"/>
      <c r="DI848" s="29"/>
      <c r="DJ848" s="29"/>
      <c r="DK848" s="29"/>
      <c r="DL848" s="29"/>
      <c r="DM848" s="29"/>
      <c r="DN848" s="29"/>
      <c r="DO848" s="29"/>
      <c r="DP848" s="29"/>
      <c r="DQ848" s="29"/>
      <c r="DR848" s="29"/>
      <c r="DS848" s="29"/>
      <c r="DT848" s="29"/>
      <c r="DU848" s="29"/>
      <c r="DV848" s="29"/>
      <c r="DW848" s="29"/>
      <c r="DX848" s="29"/>
      <c r="DY848" s="29"/>
      <c r="DZ848" s="29"/>
      <c r="EA848" s="29"/>
      <c r="EB848" s="29"/>
      <c r="EC848" s="29"/>
      <c r="ED848" s="29"/>
      <c r="EE848" s="29"/>
      <c r="EF848" s="29"/>
      <c r="EG848" s="29"/>
      <c r="EH848" s="29"/>
      <c r="EI848" s="29"/>
      <c r="EJ848" s="29"/>
      <c r="EK848" s="29"/>
      <c r="EL848" s="29"/>
      <c r="EM848" s="29"/>
      <c r="EN848" s="29"/>
      <c r="EO848" s="29"/>
      <c r="EP848" s="29"/>
      <c r="EQ848" s="29"/>
      <c r="ER848" s="29"/>
      <c r="ES848" s="29"/>
      <c r="ET848" s="29"/>
      <c r="EU848" s="29"/>
      <c r="EV848" s="29"/>
      <c r="EW848" s="29"/>
      <c r="EX848" s="29"/>
      <c r="EY848" s="29"/>
      <c r="EZ848" s="29"/>
      <c r="FA848" s="29"/>
      <c r="FB848" s="29"/>
      <c r="FC848" s="29"/>
      <c r="FD848" s="29"/>
      <c r="FE848" s="29"/>
      <c r="FF848" s="29"/>
      <c r="FG848" s="29"/>
      <c r="FH848" s="29"/>
      <c r="FI848" s="29"/>
      <c r="FJ848" s="29"/>
      <c r="FK848" s="29"/>
      <c r="FL848" s="29"/>
      <c r="FM848" s="29"/>
      <c r="FN848" s="29"/>
      <c r="FO848" s="29"/>
      <c r="FP848" s="29"/>
      <c r="FQ848" s="29"/>
      <c r="FR848" s="29"/>
      <c r="FS848" s="29"/>
      <c r="FT848" s="29"/>
      <c r="FU848" s="29"/>
      <c r="FV848" s="29"/>
      <c r="FW848" s="29"/>
      <c r="FX848" s="29"/>
      <c r="FY848" s="29"/>
      <c r="FZ848" s="29"/>
      <c r="GA848" s="29"/>
      <c r="GB848" s="29"/>
      <c r="GC848" s="29"/>
      <c r="GD848" s="29"/>
      <c r="GE848" s="29"/>
      <c r="GF848" s="29"/>
      <c r="GG848" s="29"/>
      <c r="GH848" s="29"/>
      <c r="GI848" s="29"/>
      <c r="GJ848" s="29"/>
      <c r="GK848" s="29"/>
      <c r="GL848" s="29"/>
      <c r="GM848" s="29"/>
      <c r="GN848" s="29"/>
      <c r="GO848" s="29"/>
      <c r="GP848" s="29"/>
      <c r="GQ848" s="29"/>
      <c r="GR848" s="29"/>
      <c r="GS848" s="29"/>
      <c r="GT848" s="29"/>
      <c r="GU848" s="29"/>
      <c r="GV848" s="29"/>
      <c r="GW848" s="29"/>
      <c r="GX848" s="29"/>
      <c r="GY848" s="29"/>
      <c r="GZ848" s="29"/>
      <c r="HA848" s="29"/>
      <c r="HB848" s="29"/>
      <c r="HC848" s="29"/>
      <c r="HD848" s="29"/>
      <c r="HE848" s="29"/>
      <c r="HF848" s="29"/>
      <c r="HG848" s="29"/>
      <c r="HH848" s="29"/>
      <c r="HI848" s="29"/>
      <c r="HJ848" s="29"/>
      <c r="HK848" s="29"/>
      <c r="HL848" s="29"/>
      <c r="HM848" s="29"/>
      <c r="HN848" s="29"/>
      <c r="HO848" s="29"/>
      <c r="HP848" s="29"/>
      <c r="HQ848" s="29"/>
      <c r="HR848" s="29"/>
      <c r="HS848" s="29"/>
      <c r="HT848" s="29"/>
      <c r="HU848" s="29"/>
      <c r="HV848" s="29"/>
      <c r="HW848" s="29"/>
      <c r="HX848" s="29"/>
      <c r="HY848" s="29"/>
      <c r="HZ848" s="29"/>
      <c r="IA848" s="29"/>
      <c r="IB848" s="29"/>
      <c r="IC848" s="29"/>
      <c r="ID848" s="29"/>
      <c r="IE848" s="29"/>
      <c r="IF848" s="29"/>
      <c r="IG848" s="29"/>
      <c r="IH848" s="29"/>
      <c r="II848" s="29"/>
      <c r="IJ848" s="29"/>
      <c r="IK848" s="29"/>
      <c r="IL848" s="29"/>
      <c r="IM848" s="29"/>
      <c r="IN848" s="29"/>
      <c r="IO848" s="29"/>
      <c r="IP848" s="29"/>
      <c r="IQ848" s="29"/>
    </row>
    <row r="849" spans="1:251" s="42" customFormat="1" ht="18.75" customHeight="1">
      <c r="A849" s="34"/>
      <c r="B849" s="50"/>
      <c r="C849" s="129" t="s">
        <v>394</v>
      </c>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8"/>
      <c r="AA849" s="132">
        <v>14790</v>
      </c>
      <c r="AB849" s="133"/>
      <c r="AC849" s="133"/>
      <c r="AD849" s="133"/>
      <c r="AE849" s="133"/>
      <c r="AF849" s="133"/>
      <c r="AG849" s="133"/>
      <c r="AH849" s="133"/>
      <c r="AI849" s="134"/>
      <c r="AJ849" s="132">
        <v>11945</v>
      </c>
      <c r="AK849" s="133"/>
      <c r="AL849" s="133"/>
      <c r="AM849" s="133"/>
      <c r="AN849" s="133"/>
      <c r="AO849" s="133"/>
      <c r="AP849" s="133"/>
      <c r="AQ849" s="133"/>
      <c r="AR849" s="134"/>
      <c r="AS849" s="135"/>
      <c r="AT849" s="136"/>
      <c r="AU849" s="136"/>
      <c r="AV849" s="136"/>
      <c r="AW849" s="136"/>
      <c r="AX849" s="137"/>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c r="CA849" s="29"/>
      <c r="CB849" s="29"/>
      <c r="CC849" s="29"/>
      <c r="CD849" s="29"/>
      <c r="CE849" s="29"/>
      <c r="CF849" s="29"/>
      <c r="CG849" s="29"/>
      <c r="CH849" s="29"/>
      <c r="CI849" s="29"/>
      <c r="CJ849" s="29"/>
      <c r="CK849" s="29"/>
      <c r="CL849" s="29"/>
      <c r="CM849" s="29"/>
      <c r="CN849" s="29"/>
      <c r="CO849" s="29"/>
      <c r="CP849" s="29"/>
      <c r="CQ849" s="29"/>
      <c r="CR849" s="29"/>
      <c r="CS849" s="29"/>
      <c r="CT849" s="29"/>
      <c r="CU849" s="29"/>
      <c r="CV849" s="29"/>
      <c r="CW849" s="29"/>
      <c r="CX849" s="29"/>
      <c r="CY849" s="29"/>
      <c r="CZ849" s="29"/>
      <c r="DA849" s="29"/>
      <c r="DB849" s="29"/>
      <c r="DC849" s="29"/>
      <c r="DD849" s="29"/>
      <c r="DE849" s="29"/>
      <c r="DF849" s="29"/>
      <c r="DG849" s="29"/>
      <c r="DH849" s="29"/>
      <c r="DI849" s="29"/>
      <c r="DJ849" s="29"/>
      <c r="DK849" s="29"/>
      <c r="DL849" s="29"/>
      <c r="DM849" s="29"/>
      <c r="DN849" s="29"/>
      <c r="DO849" s="29"/>
      <c r="DP849" s="29"/>
      <c r="DQ849" s="29"/>
      <c r="DR849" s="29"/>
      <c r="DS849" s="29"/>
      <c r="DT849" s="29"/>
      <c r="DU849" s="29"/>
      <c r="DV849" s="29"/>
      <c r="DW849" s="29"/>
      <c r="DX849" s="29"/>
      <c r="DY849" s="29"/>
      <c r="DZ849" s="29"/>
      <c r="EA849" s="29"/>
      <c r="EB849" s="29"/>
      <c r="EC849" s="29"/>
      <c r="ED849" s="29"/>
      <c r="EE849" s="29"/>
      <c r="EF849" s="29"/>
      <c r="EG849" s="29"/>
      <c r="EH849" s="29"/>
      <c r="EI849" s="29"/>
      <c r="EJ849" s="29"/>
      <c r="EK849" s="29"/>
      <c r="EL849" s="29"/>
      <c r="EM849" s="29"/>
      <c r="EN849" s="29"/>
      <c r="EO849" s="29"/>
      <c r="EP849" s="29"/>
      <c r="EQ849" s="29"/>
      <c r="ER849" s="29"/>
      <c r="ES849" s="29"/>
      <c r="ET849" s="29"/>
      <c r="EU849" s="29"/>
      <c r="EV849" s="29"/>
      <c r="EW849" s="29"/>
      <c r="EX849" s="29"/>
      <c r="EY849" s="29"/>
      <c r="EZ849" s="29"/>
      <c r="FA849" s="29"/>
      <c r="FB849" s="29"/>
      <c r="FC849" s="29"/>
      <c r="FD849" s="29"/>
      <c r="FE849" s="29"/>
      <c r="FF849" s="29"/>
      <c r="FG849" s="29"/>
      <c r="FH849" s="29"/>
      <c r="FI849" s="29"/>
      <c r="FJ849" s="29"/>
      <c r="FK849" s="29"/>
      <c r="FL849" s="29"/>
      <c r="FM849" s="29"/>
      <c r="FN849" s="29"/>
      <c r="FO849" s="29"/>
      <c r="FP849" s="29"/>
      <c r="FQ849" s="29"/>
      <c r="FR849" s="29"/>
      <c r="FS849" s="29"/>
      <c r="FT849" s="29"/>
      <c r="FU849" s="29"/>
      <c r="FV849" s="29"/>
      <c r="FW849" s="29"/>
      <c r="FX849" s="29"/>
      <c r="FY849" s="29"/>
      <c r="FZ849" s="29"/>
      <c r="GA849" s="29"/>
      <c r="GB849" s="29"/>
      <c r="GC849" s="29"/>
      <c r="GD849" s="29"/>
      <c r="GE849" s="29"/>
      <c r="GF849" s="29"/>
      <c r="GG849" s="29"/>
      <c r="GH849" s="29"/>
      <c r="GI849" s="29"/>
      <c r="GJ849" s="29"/>
      <c r="GK849" s="29"/>
      <c r="GL849" s="29"/>
      <c r="GM849" s="29"/>
      <c r="GN849" s="29"/>
      <c r="GO849" s="29"/>
      <c r="GP849" s="29"/>
      <c r="GQ849" s="29"/>
      <c r="GR849" s="29"/>
      <c r="GS849" s="29"/>
      <c r="GT849" s="29"/>
      <c r="GU849" s="29"/>
      <c r="GV849" s="29"/>
      <c r="GW849" s="29"/>
      <c r="GX849" s="29"/>
      <c r="GY849" s="29"/>
      <c r="GZ849" s="29"/>
      <c r="HA849" s="29"/>
      <c r="HB849" s="29"/>
      <c r="HC849" s="29"/>
      <c r="HD849" s="29"/>
      <c r="HE849" s="29"/>
      <c r="HF849" s="29"/>
      <c r="HG849" s="29"/>
      <c r="HH849" s="29"/>
      <c r="HI849" s="29"/>
      <c r="HJ849" s="29"/>
      <c r="HK849" s="29"/>
      <c r="HL849" s="29"/>
      <c r="HM849" s="29"/>
      <c r="HN849" s="29"/>
      <c r="HO849" s="29"/>
      <c r="HP849" s="29"/>
      <c r="HQ849" s="29"/>
      <c r="HR849" s="29"/>
      <c r="HS849" s="29"/>
      <c r="HT849" s="29"/>
      <c r="HU849" s="29"/>
      <c r="HV849" s="29"/>
      <c r="HW849" s="29"/>
      <c r="HX849" s="29"/>
      <c r="HY849" s="29"/>
      <c r="HZ849" s="29"/>
      <c r="IA849" s="29"/>
      <c r="IB849" s="29"/>
      <c r="IC849" s="29"/>
      <c r="ID849" s="29"/>
      <c r="IE849" s="29"/>
      <c r="IF849" s="29"/>
      <c r="IG849" s="29"/>
      <c r="IH849" s="29"/>
      <c r="II849" s="29"/>
      <c r="IJ849" s="29"/>
      <c r="IK849" s="29"/>
      <c r="IL849" s="29"/>
      <c r="IM849" s="29"/>
      <c r="IN849" s="29"/>
      <c r="IO849" s="29"/>
      <c r="IP849" s="29"/>
      <c r="IQ849" s="29"/>
    </row>
    <row r="850" spans="1:251" s="42" customFormat="1" ht="18.75" customHeight="1">
      <c r="A850" s="34"/>
      <c r="B850" s="50"/>
      <c r="C850" s="129" t="s">
        <v>395</v>
      </c>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8"/>
      <c r="AA850" s="132">
        <v>574</v>
      </c>
      <c r="AB850" s="133"/>
      <c r="AC850" s="133"/>
      <c r="AD850" s="133"/>
      <c r="AE850" s="133"/>
      <c r="AF850" s="133"/>
      <c r="AG850" s="133"/>
      <c r="AH850" s="133"/>
      <c r="AI850" s="134"/>
      <c r="AJ850" s="132">
        <v>574</v>
      </c>
      <c r="AK850" s="133"/>
      <c r="AL850" s="133"/>
      <c r="AM850" s="133"/>
      <c r="AN850" s="133"/>
      <c r="AO850" s="133"/>
      <c r="AP850" s="133"/>
      <c r="AQ850" s="133"/>
      <c r="AR850" s="134"/>
      <c r="AS850" s="135"/>
      <c r="AT850" s="136"/>
      <c r="AU850" s="136"/>
      <c r="AV850" s="136"/>
      <c r="AW850" s="136"/>
      <c r="AX850" s="137"/>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29"/>
      <c r="CA850" s="29"/>
      <c r="CB850" s="29"/>
      <c r="CC850" s="29"/>
      <c r="CD850" s="29"/>
      <c r="CE850" s="29"/>
      <c r="CF850" s="29"/>
      <c r="CG850" s="29"/>
      <c r="CH850" s="29"/>
      <c r="CI850" s="29"/>
      <c r="CJ850" s="29"/>
      <c r="CK850" s="29"/>
      <c r="CL850" s="29"/>
      <c r="CM850" s="29"/>
      <c r="CN850" s="29"/>
      <c r="CO850" s="29"/>
      <c r="CP850" s="29"/>
      <c r="CQ850" s="29"/>
      <c r="CR850" s="29"/>
      <c r="CS850" s="29"/>
      <c r="CT850" s="29"/>
      <c r="CU850" s="29"/>
      <c r="CV850" s="29"/>
      <c r="CW850" s="29"/>
      <c r="CX850" s="29"/>
      <c r="CY850" s="29"/>
      <c r="CZ850" s="29"/>
      <c r="DA850" s="29"/>
      <c r="DB850" s="29"/>
      <c r="DC850" s="29"/>
      <c r="DD850" s="29"/>
      <c r="DE850" s="29"/>
      <c r="DF850" s="29"/>
      <c r="DG850" s="29"/>
      <c r="DH850" s="29"/>
      <c r="DI850" s="29"/>
      <c r="DJ850" s="29"/>
      <c r="DK850" s="29"/>
      <c r="DL850" s="29"/>
      <c r="DM850" s="29"/>
      <c r="DN850" s="29"/>
      <c r="DO850" s="29"/>
      <c r="DP850" s="29"/>
      <c r="DQ850" s="29"/>
      <c r="DR850" s="29"/>
      <c r="DS850" s="29"/>
      <c r="DT850" s="29"/>
      <c r="DU850" s="29"/>
      <c r="DV850" s="29"/>
      <c r="DW850" s="29"/>
      <c r="DX850" s="29"/>
      <c r="DY850" s="29"/>
      <c r="DZ850" s="29"/>
      <c r="EA850" s="29"/>
      <c r="EB850" s="29"/>
      <c r="EC850" s="29"/>
      <c r="ED850" s="29"/>
      <c r="EE850" s="29"/>
      <c r="EF850" s="29"/>
      <c r="EG850" s="29"/>
      <c r="EH850" s="29"/>
      <c r="EI850" s="29"/>
      <c r="EJ850" s="29"/>
      <c r="EK850" s="29"/>
      <c r="EL850" s="29"/>
      <c r="EM850" s="29"/>
      <c r="EN850" s="29"/>
      <c r="EO850" s="29"/>
      <c r="EP850" s="29"/>
      <c r="EQ850" s="29"/>
      <c r="ER850" s="29"/>
      <c r="ES850" s="29"/>
      <c r="ET850" s="29"/>
      <c r="EU850" s="29"/>
      <c r="EV850" s="29"/>
      <c r="EW850" s="29"/>
      <c r="EX850" s="29"/>
      <c r="EY850" s="29"/>
      <c r="EZ850" s="29"/>
      <c r="FA850" s="29"/>
      <c r="FB850" s="29"/>
      <c r="FC850" s="29"/>
      <c r="FD850" s="29"/>
      <c r="FE850" s="29"/>
      <c r="FF850" s="29"/>
      <c r="FG850" s="29"/>
      <c r="FH850" s="29"/>
      <c r="FI850" s="29"/>
      <c r="FJ850" s="29"/>
      <c r="FK850" s="29"/>
      <c r="FL850" s="29"/>
      <c r="FM850" s="29"/>
      <c r="FN850" s="29"/>
      <c r="FO850" s="29"/>
      <c r="FP850" s="29"/>
      <c r="FQ850" s="29"/>
      <c r="FR850" s="29"/>
      <c r="FS850" s="29"/>
      <c r="FT850" s="29"/>
      <c r="FU850" s="29"/>
      <c r="FV850" s="29"/>
      <c r="FW850" s="29"/>
      <c r="FX850" s="29"/>
      <c r="FY850" s="29"/>
      <c r="FZ850" s="29"/>
      <c r="GA850" s="29"/>
      <c r="GB850" s="29"/>
      <c r="GC850" s="29"/>
      <c r="GD850" s="29"/>
      <c r="GE850" s="29"/>
      <c r="GF850" s="29"/>
      <c r="GG850" s="29"/>
      <c r="GH850" s="29"/>
      <c r="GI850" s="29"/>
      <c r="GJ850" s="29"/>
      <c r="GK850" s="29"/>
      <c r="GL850" s="29"/>
      <c r="GM850" s="29"/>
      <c r="GN850" s="29"/>
      <c r="GO850" s="29"/>
      <c r="GP850" s="29"/>
      <c r="GQ850" s="29"/>
      <c r="GR850" s="29"/>
      <c r="GS850" s="29"/>
      <c r="GT850" s="29"/>
      <c r="GU850" s="29"/>
      <c r="GV850" s="29"/>
      <c r="GW850" s="29"/>
      <c r="GX850" s="29"/>
      <c r="GY850" s="29"/>
      <c r="GZ850" s="29"/>
      <c r="HA850" s="29"/>
      <c r="HB850" s="29"/>
      <c r="HC850" s="29"/>
      <c r="HD850" s="29"/>
      <c r="HE850" s="29"/>
      <c r="HF850" s="29"/>
      <c r="HG850" s="29"/>
      <c r="HH850" s="29"/>
      <c r="HI850" s="29"/>
      <c r="HJ850" s="29"/>
      <c r="HK850" s="29"/>
      <c r="HL850" s="29"/>
      <c r="HM850" s="29"/>
      <c r="HN850" s="29"/>
      <c r="HO850" s="29"/>
      <c r="HP850" s="29"/>
      <c r="HQ850" s="29"/>
      <c r="HR850" s="29"/>
      <c r="HS850" s="29"/>
      <c r="HT850" s="29"/>
      <c r="HU850" s="29"/>
      <c r="HV850" s="29"/>
      <c r="HW850" s="29"/>
      <c r="HX850" s="29"/>
      <c r="HY850" s="29"/>
      <c r="HZ850" s="29"/>
      <c r="IA850" s="29"/>
      <c r="IB850" s="29"/>
      <c r="IC850" s="29"/>
      <c r="ID850" s="29"/>
      <c r="IE850" s="29"/>
      <c r="IF850" s="29"/>
      <c r="IG850" s="29"/>
      <c r="IH850" s="29"/>
      <c r="II850" s="29"/>
      <c r="IJ850" s="29"/>
      <c r="IK850" s="29"/>
      <c r="IL850" s="29"/>
      <c r="IM850" s="29"/>
      <c r="IN850" s="29"/>
      <c r="IO850" s="29"/>
      <c r="IP850" s="29"/>
      <c r="IQ850" s="29"/>
    </row>
    <row r="851" spans="1:251" s="42" customFormat="1" ht="18.75" customHeight="1">
      <c r="A851" s="34"/>
      <c r="B851" s="50"/>
      <c r="C851" s="129" t="s">
        <v>396</v>
      </c>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8"/>
      <c r="AA851" s="132">
        <v>16812</v>
      </c>
      <c r="AB851" s="133"/>
      <c r="AC851" s="133"/>
      <c r="AD851" s="133"/>
      <c r="AE851" s="133"/>
      <c r="AF851" s="133"/>
      <c r="AG851" s="133"/>
      <c r="AH851" s="133"/>
      <c r="AI851" s="134"/>
      <c r="AJ851" s="132">
        <v>16812</v>
      </c>
      <c r="AK851" s="133"/>
      <c r="AL851" s="133"/>
      <c r="AM851" s="133"/>
      <c r="AN851" s="133"/>
      <c r="AO851" s="133"/>
      <c r="AP851" s="133"/>
      <c r="AQ851" s="133"/>
      <c r="AR851" s="134"/>
      <c r="AS851" s="135"/>
      <c r="AT851" s="136"/>
      <c r="AU851" s="136"/>
      <c r="AV851" s="136"/>
      <c r="AW851" s="136"/>
      <c r="AX851" s="137"/>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29"/>
      <c r="CA851" s="29"/>
      <c r="CB851" s="29"/>
      <c r="CC851" s="29"/>
      <c r="CD851" s="29"/>
      <c r="CE851" s="29"/>
      <c r="CF851" s="29"/>
      <c r="CG851" s="29"/>
      <c r="CH851" s="29"/>
      <c r="CI851" s="29"/>
      <c r="CJ851" s="29"/>
      <c r="CK851" s="29"/>
      <c r="CL851" s="29"/>
      <c r="CM851" s="29"/>
      <c r="CN851" s="29"/>
      <c r="CO851" s="29"/>
      <c r="CP851" s="29"/>
      <c r="CQ851" s="29"/>
      <c r="CR851" s="29"/>
      <c r="CS851" s="29"/>
      <c r="CT851" s="29"/>
      <c r="CU851" s="29"/>
      <c r="CV851" s="29"/>
      <c r="CW851" s="29"/>
      <c r="CX851" s="29"/>
      <c r="CY851" s="29"/>
      <c r="CZ851" s="29"/>
      <c r="DA851" s="29"/>
      <c r="DB851" s="29"/>
      <c r="DC851" s="29"/>
      <c r="DD851" s="29"/>
      <c r="DE851" s="29"/>
      <c r="DF851" s="29"/>
      <c r="DG851" s="29"/>
      <c r="DH851" s="29"/>
      <c r="DI851" s="29"/>
      <c r="DJ851" s="29"/>
      <c r="DK851" s="29"/>
      <c r="DL851" s="29"/>
      <c r="DM851" s="29"/>
      <c r="DN851" s="29"/>
      <c r="DO851" s="29"/>
      <c r="DP851" s="29"/>
      <c r="DQ851" s="29"/>
      <c r="DR851" s="29"/>
      <c r="DS851" s="29"/>
      <c r="DT851" s="29"/>
      <c r="DU851" s="29"/>
      <c r="DV851" s="29"/>
      <c r="DW851" s="29"/>
      <c r="DX851" s="29"/>
      <c r="DY851" s="29"/>
      <c r="DZ851" s="29"/>
      <c r="EA851" s="29"/>
      <c r="EB851" s="29"/>
      <c r="EC851" s="29"/>
      <c r="ED851" s="29"/>
      <c r="EE851" s="29"/>
      <c r="EF851" s="29"/>
      <c r="EG851" s="29"/>
      <c r="EH851" s="29"/>
      <c r="EI851" s="29"/>
      <c r="EJ851" s="29"/>
      <c r="EK851" s="29"/>
      <c r="EL851" s="29"/>
      <c r="EM851" s="29"/>
      <c r="EN851" s="29"/>
      <c r="EO851" s="29"/>
      <c r="EP851" s="29"/>
      <c r="EQ851" s="29"/>
      <c r="ER851" s="29"/>
      <c r="ES851" s="29"/>
      <c r="ET851" s="29"/>
      <c r="EU851" s="29"/>
      <c r="EV851" s="29"/>
      <c r="EW851" s="29"/>
      <c r="EX851" s="29"/>
      <c r="EY851" s="29"/>
      <c r="EZ851" s="29"/>
      <c r="FA851" s="29"/>
      <c r="FB851" s="29"/>
      <c r="FC851" s="29"/>
      <c r="FD851" s="29"/>
      <c r="FE851" s="29"/>
      <c r="FF851" s="29"/>
      <c r="FG851" s="29"/>
      <c r="FH851" s="29"/>
      <c r="FI851" s="29"/>
      <c r="FJ851" s="29"/>
      <c r="FK851" s="29"/>
      <c r="FL851" s="29"/>
      <c r="FM851" s="29"/>
      <c r="FN851" s="29"/>
      <c r="FO851" s="29"/>
      <c r="FP851" s="29"/>
      <c r="FQ851" s="29"/>
      <c r="FR851" s="29"/>
      <c r="FS851" s="29"/>
      <c r="FT851" s="29"/>
      <c r="FU851" s="29"/>
      <c r="FV851" s="29"/>
      <c r="FW851" s="29"/>
      <c r="FX851" s="29"/>
      <c r="FY851" s="29"/>
      <c r="FZ851" s="29"/>
      <c r="GA851" s="29"/>
      <c r="GB851" s="29"/>
      <c r="GC851" s="29"/>
      <c r="GD851" s="29"/>
      <c r="GE851" s="29"/>
      <c r="GF851" s="29"/>
      <c r="GG851" s="29"/>
      <c r="GH851" s="29"/>
      <c r="GI851" s="29"/>
      <c r="GJ851" s="29"/>
      <c r="GK851" s="29"/>
      <c r="GL851" s="29"/>
      <c r="GM851" s="29"/>
      <c r="GN851" s="29"/>
      <c r="GO851" s="29"/>
      <c r="GP851" s="29"/>
      <c r="GQ851" s="29"/>
      <c r="GR851" s="29"/>
      <c r="GS851" s="29"/>
      <c r="GT851" s="29"/>
      <c r="GU851" s="29"/>
      <c r="GV851" s="29"/>
      <c r="GW851" s="29"/>
      <c r="GX851" s="29"/>
      <c r="GY851" s="29"/>
      <c r="GZ851" s="29"/>
      <c r="HA851" s="29"/>
      <c r="HB851" s="29"/>
      <c r="HC851" s="29"/>
      <c r="HD851" s="29"/>
      <c r="HE851" s="29"/>
      <c r="HF851" s="29"/>
      <c r="HG851" s="29"/>
      <c r="HH851" s="29"/>
      <c r="HI851" s="29"/>
      <c r="HJ851" s="29"/>
      <c r="HK851" s="29"/>
      <c r="HL851" s="29"/>
      <c r="HM851" s="29"/>
      <c r="HN851" s="29"/>
      <c r="HO851" s="29"/>
      <c r="HP851" s="29"/>
      <c r="HQ851" s="29"/>
      <c r="HR851" s="29"/>
      <c r="HS851" s="29"/>
      <c r="HT851" s="29"/>
      <c r="HU851" s="29"/>
      <c r="HV851" s="29"/>
      <c r="HW851" s="29"/>
      <c r="HX851" s="29"/>
      <c r="HY851" s="29"/>
      <c r="HZ851" s="29"/>
      <c r="IA851" s="29"/>
      <c r="IB851" s="29"/>
      <c r="IC851" s="29"/>
      <c r="ID851" s="29"/>
      <c r="IE851" s="29"/>
      <c r="IF851" s="29"/>
      <c r="IG851" s="29"/>
      <c r="IH851" s="29"/>
      <c r="II851" s="29"/>
      <c r="IJ851" s="29"/>
      <c r="IK851" s="29"/>
      <c r="IL851" s="29"/>
      <c r="IM851" s="29"/>
      <c r="IN851" s="29"/>
      <c r="IO851" s="29"/>
      <c r="IP851" s="29"/>
      <c r="IQ851" s="29"/>
    </row>
    <row r="852" spans="1:251" s="42" customFormat="1" ht="18.75" customHeight="1">
      <c r="A852" s="34"/>
      <c r="B852" s="50"/>
      <c r="C852" s="129" t="s">
        <v>397</v>
      </c>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8"/>
      <c r="AA852" s="132">
        <v>900</v>
      </c>
      <c r="AB852" s="133"/>
      <c r="AC852" s="133"/>
      <c r="AD852" s="133"/>
      <c r="AE852" s="133"/>
      <c r="AF852" s="133"/>
      <c r="AG852" s="133"/>
      <c r="AH852" s="133"/>
      <c r="AI852" s="134"/>
      <c r="AJ852" s="132">
        <v>900</v>
      </c>
      <c r="AK852" s="133"/>
      <c r="AL852" s="133"/>
      <c r="AM852" s="133"/>
      <c r="AN852" s="133"/>
      <c r="AO852" s="133"/>
      <c r="AP852" s="133"/>
      <c r="AQ852" s="133"/>
      <c r="AR852" s="134"/>
      <c r="AS852" s="135"/>
      <c r="AT852" s="136"/>
      <c r="AU852" s="136"/>
      <c r="AV852" s="136"/>
      <c r="AW852" s="136"/>
      <c r="AX852" s="137"/>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29"/>
      <c r="CA852" s="29"/>
      <c r="CB852" s="29"/>
      <c r="CC852" s="29"/>
      <c r="CD852" s="29"/>
      <c r="CE852" s="29"/>
      <c r="CF852" s="29"/>
      <c r="CG852" s="29"/>
      <c r="CH852" s="29"/>
      <c r="CI852" s="29"/>
      <c r="CJ852" s="29"/>
      <c r="CK852" s="29"/>
      <c r="CL852" s="29"/>
      <c r="CM852" s="29"/>
      <c r="CN852" s="29"/>
      <c r="CO852" s="29"/>
      <c r="CP852" s="29"/>
      <c r="CQ852" s="29"/>
      <c r="CR852" s="29"/>
      <c r="CS852" s="29"/>
      <c r="CT852" s="29"/>
      <c r="CU852" s="29"/>
      <c r="CV852" s="29"/>
      <c r="CW852" s="29"/>
      <c r="CX852" s="29"/>
      <c r="CY852" s="29"/>
      <c r="CZ852" s="29"/>
      <c r="DA852" s="29"/>
      <c r="DB852" s="29"/>
      <c r="DC852" s="29"/>
      <c r="DD852" s="29"/>
      <c r="DE852" s="29"/>
      <c r="DF852" s="29"/>
      <c r="DG852" s="29"/>
      <c r="DH852" s="29"/>
      <c r="DI852" s="29"/>
      <c r="DJ852" s="29"/>
      <c r="DK852" s="29"/>
      <c r="DL852" s="29"/>
      <c r="DM852" s="29"/>
      <c r="DN852" s="29"/>
      <c r="DO852" s="29"/>
      <c r="DP852" s="29"/>
      <c r="DQ852" s="29"/>
      <c r="DR852" s="29"/>
      <c r="DS852" s="29"/>
      <c r="DT852" s="29"/>
      <c r="DU852" s="29"/>
      <c r="DV852" s="29"/>
      <c r="DW852" s="29"/>
      <c r="DX852" s="29"/>
      <c r="DY852" s="29"/>
      <c r="DZ852" s="29"/>
      <c r="EA852" s="29"/>
      <c r="EB852" s="29"/>
      <c r="EC852" s="29"/>
      <c r="ED852" s="29"/>
      <c r="EE852" s="29"/>
      <c r="EF852" s="29"/>
      <c r="EG852" s="29"/>
      <c r="EH852" s="29"/>
      <c r="EI852" s="29"/>
      <c r="EJ852" s="29"/>
      <c r="EK852" s="29"/>
      <c r="EL852" s="29"/>
      <c r="EM852" s="29"/>
      <c r="EN852" s="29"/>
      <c r="EO852" s="29"/>
      <c r="EP852" s="29"/>
      <c r="EQ852" s="29"/>
      <c r="ER852" s="29"/>
      <c r="ES852" s="29"/>
      <c r="ET852" s="29"/>
      <c r="EU852" s="29"/>
      <c r="EV852" s="29"/>
      <c r="EW852" s="29"/>
      <c r="EX852" s="29"/>
      <c r="EY852" s="29"/>
      <c r="EZ852" s="29"/>
      <c r="FA852" s="29"/>
      <c r="FB852" s="29"/>
      <c r="FC852" s="29"/>
      <c r="FD852" s="29"/>
      <c r="FE852" s="29"/>
      <c r="FF852" s="29"/>
      <c r="FG852" s="29"/>
      <c r="FH852" s="29"/>
      <c r="FI852" s="29"/>
      <c r="FJ852" s="29"/>
      <c r="FK852" s="29"/>
      <c r="FL852" s="29"/>
      <c r="FM852" s="29"/>
      <c r="FN852" s="29"/>
      <c r="FO852" s="29"/>
      <c r="FP852" s="29"/>
      <c r="FQ852" s="29"/>
      <c r="FR852" s="29"/>
      <c r="FS852" s="29"/>
      <c r="FT852" s="29"/>
      <c r="FU852" s="29"/>
      <c r="FV852" s="29"/>
      <c r="FW852" s="29"/>
      <c r="FX852" s="29"/>
      <c r="FY852" s="29"/>
      <c r="FZ852" s="29"/>
      <c r="GA852" s="29"/>
      <c r="GB852" s="29"/>
      <c r="GC852" s="29"/>
      <c r="GD852" s="29"/>
      <c r="GE852" s="29"/>
      <c r="GF852" s="29"/>
      <c r="GG852" s="29"/>
      <c r="GH852" s="29"/>
      <c r="GI852" s="29"/>
      <c r="GJ852" s="29"/>
      <c r="GK852" s="29"/>
      <c r="GL852" s="29"/>
      <c r="GM852" s="29"/>
      <c r="GN852" s="29"/>
      <c r="GO852" s="29"/>
      <c r="GP852" s="29"/>
      <c r="GQ852" s="29"/>
      <c r="GR852" s="29"/>
      <c r="GS852" s="29"/>
      <c r="GT852" s="29"/>
      <c r="GU852" s="29"/>
      <c r="GV852" s="29"/>
      <c r="GW852" s="29"/>
      <c r="GX852" s="29"/>
      <c r="GY852" s="29"/>
      <c r="GZ852" s="29"/>
      <c r="HA852" s="29"/>
      <c r="HB852" s="29"/>
      <c r="HC852" s="29"/>
      <c r="HD852" s="29"/>
      <c r="HE852" s="29"/>
      <c r="HF852" s="29"/>
      <c r="HG852" s="29"/>
      <c r="HH852" s="29"/>
      <c r="HI852" s="29"/>
      <c r="HJ852" s="29"/>
      <c r="HK852" s="29"/>
      <c r="HL852" s="29"/>
      <c r="HM852" s="29"/>
      <c r="HN852" s="29"/>
      <c r="HO852" s="29"/>
      <c r="HP852" s="29"/>
      <c r="HQ852" s="29"/>
      <c r="HR852" s="29"/>
      <c r="HS852" s="29"/>
      <c r="HT852" s="29"/>
      <c r="HU852" s="29"/>
      <c r="HV852" s="29"/>
      <c r="HW852" s="29"/>
      <c r="HX852" s="29"/>
      <c r="HY852" s="29"/>
      <c r="HZ852" s="29"/>
      <c r="IA852" s="29"/>
      <c r="IB852" s="29"/>
      <c r="IC852" s="29"/>
      <c r="ID852" s="29"/>
      <c r="IE852" s="29"/>
      <c r="IF852" s="29"/>
      <c r="IG852" s="29"/>
      <c r="IH852" s="29"/>
      <c r="II852" s="29"/>
      <c r="IJ852" s="29"/>
      <c r="IK852" s="29"/>
      <c r="IL852" s="29"/>
      <c r="IM852" s="29"/>
      <c r="IN852" s="29"/>
      <c r="IO852" s="29"/>
      <c r="IP852" s="29"/>
      <c r="IQ852" s="29"/>
    </row>
    <row r="853" spans="1:251" s="42" customFormat="1" ht="18.75" customHeight="1">
      <c r="A853" s="34"/>
      <c r="B853" s="50"/>
      <c r="C853" s="129" t="s">
        <v>398</v>
      </c>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8"/>
      <c r="AA853" s="132">
        <v>823</v>
      </c>
      <c r="AB853" s="133"/>
      <c r="AC853" s="133"/>
      <c r="AD853" s="133"/>
      <c r="AE853" s="133"/>
      <c r="AF853" s="133"/>
      <c r="AG853" s="133"/>
      <c r="AH853" s="133"/>
      <c r="AI853" s="134"/>
      <c r="AJ853" s="132">
        <v>799</v>
      </c>
      <c r="AK853" s="133"/>
      <c r="AL853" s="133"/>
      <c r="AM853" s="133"/>
      <c r="AN853" s="133"/>
      <c r="AO853" s="133"/>
      <c r="AP853" s="133"/>
      <c r="AQ853" s="133"/>
      <c r="AR853" s="134"/>
      <c r="AS853" s="135"/>
      <c r="AT853" s="136"/>
      <c r="AU853" s="136"/>
      <c r="AV853" s="136"/>
      <c r="AW853" s="136"/>
      <c r="AX853" s="137"/>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c r="CA853" s="29"/>
      <c r="CB853" s="29"/>
      <c r="CC853" s="29"/>
      <c r="CD853" s="29"/>
      <c r="CE853" s="29"/>
      <c r="CF853" s="29"/>
      <c r="CG853" s="29"/>
      <c r="CH853" s="29"/>
      <c r="CI853" s="29"/>
      <c r="CJ853" s="29"/>
      <c r="CK853" s="29"/>
      <c r="CL853" s="29"/>
      <c r="CM853" s="29"/>
      <c r="CN853" s="29"/>
      <c r="CO853" s="29"/>
      <c r="CP853" s="29"/>
      <c r="CQ853" s="29"/>
      <c r="CR853" s="29"/>
      <c r="CS853" s="29"/>
      <c r="CT853" s="29"/>
      <c r="CU853" s="29"/>
      <c r="CV853" s="29"/>
      <c r="CW853" s="29"/>
      <c r="CX853" s="29"/>
      <c r="CY853" s="29"/>
      <c r="CZ853" s="29"/>
      <c r="DA853" s="29"/>
      <c r="DB853" s="29"/>
      <c r="DC853" s="29"/>
      <c r="DD853" s="29"/>
      <c r="DE853" s="29"/>
      <c r="DF853" s="29"/>
      <c r="DG853" s="29"/>
      <c r="DH853" s="29"/>
      <c r="DI853" s="29"/>
      <c r="DJ853" s="29"/>
      <c r="DK853" s="29"/>
      <c r="DL853" s="29"/>
      <c r="DM853" s="29"/>
      <c r="DN853" s="29"/>
      <c r="DO853" s="29"/>
      <c r="DP853" s="29"/>
      <c r="DQ853" s="29"/>
      <c r="DR853" s="29"/>
      <c r="DS853" s="29"/>
      <c r="DT853" s="29"/>
      <c r="DU853" s="29"/>
      <c r="DV853" s="29"/>
      <c r="DW853" s="29"/>
      <c r="DX853" s="29"/>
      <c r="DY853" s="29"/>
      <c r="DZ853" s="29"/>
      <c r="EA853" s="29"/>
      <c r="EB853" s="29"/>
      <c r="EC853" s="29"/>
      <c r="ED853" s="29"/>
      <c r="EE853" s="29"/>
      <c r="EF853" s="29"/>
      <c r="EG853" s="29"/>
      <c r="EH853" s="29"/>
      <c r="EI853" s="29"/>
      <c r="EJ853" s="29"/>
      <c r="EK853" s="29"/>
      <c r="EL853" s="29"/>
      <c r="EM853" s="29"/>
      <c r="EN853" s="29"/>
      <c r="EO853" s="29"/>
      <c r="EP853" s="29"/>
      <c r="EQ853" s="29"/>
      <c r="ER853" s="29"/>
      <c r="ES853" s="29"/>
      <c r="ET853" s="29"/>
      <c r="EU853" s="29"/>
      <c r="EV853" s="29"/>
      <c r="EW853" s="29"/>
      <c r="EX853" s="29"/>
      <c r="EY853" s="29"/>
      <c r="EZ853" s="29"/>
      <c r="FA853" s="29"/>
      <c r="FB853" s="29"/>
      <c r="FC853" s="29"/>
      <c r="FD853" s="29"/>
      <c r="FE853" s="29"/>
      <c r="FF853" s="29"/>
      <c r="FG853" s="29"/>
      <c r="FH853" s="29"/>
      <c r="FI853" s="29"/>
      <c r="FJ853" s="29"/>
      <c r="FK853" s="29"/>
      <c r="FL853" s="29"/>
      <c r="FM853" s="29"/>
      <c r="FN853" s="29"/>
      <c r="FO853" s="29"/>
      <c r="FP853" s="29"/>
      <c r="FQ853" s="29"/>
      <c r="FR853" s="29"/>
      <c r="FS853" s="29"/>
      <c r="FT853" s="29"/>
      <c r="FU853" s="29"/>
      <c r="FV853" s="29"/>
      <c r="FW853" s="29"/>
      <c r="FX853" s="29"/>
      <c r="FY853" s="29"/>
      <c r="FZ853" s="29"/>
      <c r="GA853" s="29"/>
      <c r="GB853" s="29"/>
      <c r="GC853" s="29"/>
      <c r="GD853" s="29"/>
      <c r="GE853" s="29"/>
      <c r="GF853" s="29"/>
      <c r="GG853" s="29"/>
      <c r="GH853" s="29"/>
      <c r="GI853" s="29"/>
      <c r="GJ853" s="29"/>
      <c r="GK853" s="29"/>
      <c r="GL853" s="29"/>
      <c r="GM853" s="29"/>
      <c r="GN853" s="29"/>
      <c r="GO853" s="29"/>
      <c r="GP853" s="29"/>
      <c r="GQ853" s="29"/>
      <c r="GR853" s="29"/>
      <c r="GS853" s="29"/>
      <c r="GT853" s="29"/>
      <c r="GU853" s="29"/>
      <c r="GV853" s="29"/>
      <c r="GW853" s="29"/>
      <c r="GX853" s="29"/>
      <c r="GY853" s="29"/>
      <c r="GZ853" s="29"/>
      <c r="HA853" s="29"/>
      <c r="HB853" s="29"/>
      <c r="HC853" s="29"/>
      <c r="HD853" s="29"/>
      <c r="HE853" s="29"/>
      <c r="HF853" s="29"/>
      <c r="HG853" s="29"/>
      <c r="HH853" s="29"/>
      <c r="HI853" s="29"/>
      <c r="HJ853" s="29"/>
      <c r="HK853" s="29"/>
      <c r="HL853" s="29"/>
      <c r="HM853" s="29"/>
      <c r="HN853" s="29"/>
      <c r="HO853" s="29"/>
      <c r="HP853" s="29"/>
      <c r="HQ853" s="29"/>
      <c r="HR853" s="29"/>
      <c r="HS853" s="29"/>
      <c r="HT853" s="29"/>
      <c r="HU853" s="29"/>
      <c r="HV853" s="29"/>
      <c r="HW853" s="29"/>
      <c r="HX853" s="29"/>
      <c r="HY853" s="29"/>
      <c r="HZ853" s="29"/>
      <c r="IA853" s="29"/>
      <c r="IB853" s="29"/>
      <c r="IC853" s="29"/>
      <c r="ID853" s="29"/>
      <c r="IE853" s="29"/>
      <c r="IF853" s="29"/>
      <c r="IG853" s="29"/>
      <c r="IH853" s="29"/>
      <c r="II853" s="29"/>
      <c r="IJ853" s="29"/>
      <c r="IK853" s="29"/>
      <c r="IL853" s="29"/>
      <c r="IM853" s="29"/>
      <c r="IN853" s="29"/>
      <c r="IO853" s="29"/>
      <c r="IP853" s="29"/>
      <c r="IQ853" s="29"/>
    </row>
    <row r="854" spans="1:251" s="42" customFormat="1" ht="18.75" customHeight="1">
      <c r="A854" s="34"/>
      <c r="B854" s="50"/>
      <c r="C854" s="129" t="s">
        <v>399</v>
      </c>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8"/>
      <c r="AA854" s="132">
        <v>2856</v>
      </c>
      <c r="AB854" s="133"/>
      <c r="AC854" s="133"/>
      <c r="AD854" s="133"/>
      <c r="AE854" s="133"/>
      <c r="AF854" s="133"/>
      <c r="AG854" s="133"/>
      <c r="AH854" s="133"/>
      <c r="AI854" s="134"/>
      <c r="AJ854" s="132">
        <v>2856</v>
      </c>
      <c r="AK854" s="133"/>
      <c r="AL854" s="133"/>
      <c r="AM854" s="133"/>
      <c r="AN854" s="133"/>
      <c r="AO854" s="133"/>
      <c r="AP854" s="133"/>
      <c r="AQ854" s="133"/>
      <c r="AR854" s="134"/>
      <c r="AS854" s="135" t="s">
        <v>379</v>
      </c>
      <c r="AT854" s="136"/>
      <c r="AU854" s="136"/>
      <c r="AV854" s="136"/>
      <c r="AW854" s="136"/>
      <c r="AX854" s="137"/>
      <c r="AY854" s="29"/>
      <c r="AZ854" s="29"/>
      <c r="BA854" s="29"/>
      <c r="BB854" s="29"/>
      <c r="BC854" s="29"/>
      <c r="BD854" s="29"/>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29"/>
      <c r="CA854" s="29"/>
      <c r="CB854" s="29"/>
      <c r="CC854" s="29"/>
      <c r="CD854" s="29"/>
      <c r="CE854" s="29"/>
      <c r="CF854" s="29"/>
      <c r="CG854" s="29"/>
      <c r="CH854" s="29"/>
      <c r="CI854" s="29"/>
      <c r="CJ854" s="29"/>
      <c r="CK854" s="29"/>
      <c r="CL854" s="29"/>
      <c r="CM854" s="29"/>
      <c r="CN854" s="29"/>
      <c r="CO854" s="29"/>
      <c r="CP854" s="29"/>
      <c r="CQ854" s="29"/>
      <c r="CR854" s="29"/>
      <c r="CS854" s="29"/>
      <c r="CT854" s="29"/>
      <c r="CU854" s="29"/>
      <c r="CV854" s="29"/>
      <c r="CW854" s="29"/>
      <c r="CX854" s="29"/>
      <c r="CY854" s="29"/>
      <c r="CZ854" s="29"/>
      <c r="DA854" s="29"/>
      <c r="DB854" s="29"/>
      <c r="DC854" s="29"/>
      <c r="DD854" s="29"/>
      <c r="DE854" s="29"/>
      <c r="DF854" s="29"/>
      <c r="DG854" s="29"/>
      <c r="DH854" s="29"/>
      <c r="DI854" s="29"/>
      <c r="DJ854" s="29"/>
      <c r="DK854" s="29"/>
      <c r="DL854" s="29"/>
      <c r="DM854" s="29"/>
      <c r="DN854" s="29"/>
      <c r="DO854" s="29"/>
      <c r="DP854" s="29"/>
      <c r="DQ854" s="29"/>
      <c r="DR854" s="29"/>
      <c r="DS854" s="29"/>
      <c r="DT854" s="29"/>
      <c r="DU854" s="29"/>
      <c r="DV854" s="29"/>
      <c r="DW854" s="29"/>
      <c r="DX854" s="29"/>
      <c r="DY854" s="29"/>
      <c r="DZ854" s="29"/>
      <c r="EA854" s="29"/>
      <c r="EB854" s="29"/>
      <c r="EC854" s="29"/>
      <c r="ED854" s="29"/>
      <c r="EE854" s="29"/>
      <c r="EF854" s="29"/>
      <c r="EG854" s="29"/>
      <c r="EH854" s="29"/>
      <c r="EI854" s="29"/>
      <c r="EJ854" s="29"/>
      <c r="EK854" s="29"/>
      <c r="EL854" s="29"/>
      <c r="EM854" s="29"/>
      <c r="EN854" s="29"/>
      <c r="EO854" s="29"/>
      <c r="EP854" s="29"/>
      <c r="EQ854" s="29"/>
      <c r="ER854" s="29"/>
      <c r="ES854" s="29"/>
      <c r="ET854" s="29"/>
      <c r="EU854" s="29"/>
      <c r="EV854" s="29"/>
      <c r="EW854" s="29"/>
      <c r="EX854" s="29"/>
      <c r="EY854" s="29"/>
      <c r="EZ854" s="29"/>
      <c r="FA854" s="29"/>
      <c r="FB854" s="29"/>
      <c r="FC854" s="29"/>
      <c r="FD854" s="29"/>
      <c r="FE854" s="29"/>
      <c r="FF854" s="29"/>
      <c r="FG854" s="29"/>
      <c r="FH854" s="29"/>
      <c r="FI854" s="29"/>
      <c r="FJ854" s="29"/>
      <c r="FK854" s="29"/>
      <c r="FL854" s="29"/>
      <c r="FM854" s="29"/>
      <c r="FN854" s="29"/>
      <c r="FO854" s="29"/>
      <c r="FP854" s="29"/>
      <c r="FQ854" s="29"/>
      <c r="FR854" s="29"/>
      <c r="FS854" s="29"/>
      <c r="FT854" s="29"/>
      <c r="FU854" s="29"/>
      <c r="FV854" s="29"/>
      <c r="FW854" s="29"/>
      <c r="FX854" s="29"/>
      <c r="FY854" s="29"/>
      <c r="FZ854" s="29"/>
      <c r="GA854" s="29"/>
      <c r="GB854" s="29"/>
      <c r="GC854" s="29"/>
      <c r="GD854" s="29"/>
      <c r="GE854" s="29"/>
      <c r="GF854" s="29"/>
      <c r="GG854" s="29"/>
      <c r="GH854" s="29"/>
      <c r="GI854" s="29"/>
      <c r="GJ854" s="29"/>
      <c r="GK854" s="29"/>
      <c r="GL854" s="29"/>
      <c r="GM854" s="29"/>
      <c r="GN854" s="29"/>
      <c r="GO854" s="29"/>
      <c r="GP854" s="29"/>
      <c r="GQ854" s="29"/>
      <c r="GR854" s="29"/>
      <c r="GS854" s="29"/>
      <c r="GT854" s="29"/>
      <c r="GU854" s="29"/>
      <c r="GV854" s="29"/>
      <c r="GW854" s="29"/>
      <c r="GX854" s="29"/>
      <c r="GY854" s="29"/>
      <c r="GZ854" s="29"/>
      <c r="HA854" s="29"/>
      <c r="HB854" s="29"/>
      <c r="HC854" s="29"/>
      <c r="HD854" s="29"/>
      <c r="HE854" s="29"/>
      <c r="HF854" s="29"/>
      <c r="HG854" s="29"/>
      <c r="HH854" s="29"/>
      <c r="HI854" s="29"/>
      <c r="HJ854" s="29"/>
      <c r="HK854" s="29"/>
      <c r="HL854" s="29"/>
      <c r="HM854" s="29"/>
      <c r="HN854" s="29"/>
      <c r="HO854" s="29"/>
      <c r="HP854" s="29"/>
      <c r="HQ854" s="29"/>
      <c r="HR854" s="29"/>
      <c r="HS854" s="29"/>
      <c r="HT854" s="29"/>
      <c r="HU854" s="29"/>
      <c r="HV854" s="29"/>
      <c r="HW854" s="29"/>
      <c r="HX854" s="29"/>
      <c r="HY854" s="29"/>
      <c r="HZ854" s="29"/>
      <c r="IA854" s="29"/>
      <c r="IB854" s="29"/>
      <c r="IC854" s="29"/>
      <c r="ID854" s="29"/>
      <c r="IE854" s="29"/>
      <c r="IF854" s="29"/>
      <c r="IG854" s="29"/>
      <c r="IH854" s="29"/>
      <c r="II854" s="29"/>
      <c r="IJ854" s="29"/>
      <c r="IK854" s="29"/>
      <c r="IL854" s="29"/>
      <c r="IM854" s="29"/>
      <c r="IN854" s="29"/>
      <c r="IO854" s="29"/>
      <c r="IP854" s="29"/>
      <c r="IQ854" s="29"/>
    </row>
    <row r="855" spans="1:251" s="42" customFormat="1" ht="18.75" customHeight="1">
      <c r="A855" s="34"/>
      <c r="B855" s="50"/>
      <c r="C855" s="129" t="s">
        <v>400</v>
      </c>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8"/>
      <c r="AA855" s="132">
        <v>1114</v>
      </c>
      <c r="AB855" s="133"/>
      <c r="AC855" s="133"/>
      <c r="AD855" s="133"/>
      <c r="AE855" s="133"/>
      <c r="AF855" s="133"/>
      <c r="AG855" s="133"/>
      <c r="AH855" s="133"/>
      <c r="AI855" s="134"/>
      <c r="AJ855" s="132">
        <v>1114</v>
      </c>
      <c r="AK855" s="133"/>
      <c r="AL855" s="133"/>
      <c r="AM855" s="133"/>
      <c r="AN855" s="133"/>
      <c r="AO855" s="133"/>
      <c r="AP855" s="133"/>
      <c r="AQ855" s="133"/>
      <c r="AR855" s="134"/>
      <c r="AS855" s="135"/>
      <c r="AT855" s="136"/>
      <c r="AU855" s="136"/>
      <c r="AV855" s="136"/>
      <c r="AW855" s="136"/>
      <c r="AX855" s="137"/>
      <c r="AY855" s="29"/>
      <c r="AZ855" s="29"/>
      <c r="BA855" s="29"/>
      <c r="BB855" s="29"/>
      <c r="BC855" s="29"/>
      <c r="BD855" s="29"/>
      <c r="BE855" s="29"/>
      <c r="BF855" s="29"/>
      <c r="BG855" s="29"/>
      <c r="BH855" s="29"/>
      <c r="BI855" s="29"/>
      <c r="BJ855" s="29"/>
      <c r="BK855" s="29"/>
      <c r="BL855" s="29"/>
      <c r="BM855" s="29"/>
      <c r="BN855" s="29"/>
      <c r="BO855" s="29"/>
      <c r="BP855" s="29"/>
      <c r="BQ855" s="29"/>
      <c r="BR855" s="29"/>
      <c r="BS855" s="29"/>
      <c r="BT855" s="29"/>
      <c r="BU855" s="29"/>
      <c r="BV855" s="29"/>
      <c r="BW855" s="29"/>
      <c r="BX855" s="29"/>
      <c r="BY855" s="29"/>
      <c r="BZ855" s="29"/>
      <c r="CA855" s="29"/>
      <c r="CB855" s="29"/>
      <c r="CC855" s="29"/>
      <c r="CD855" s="29"/>
      <c r="CE855" s="29"/>
      <c r="CF855" s="29"/>
      <c r="CG855" s="29"/>
      <c r="CH855" s="29"/>
      <c r="CI855" s="29"/>
      <c r="CJ855" s="29"/>
      <c r="CK855" s="29"/>
      <c r="CL855" s="29"/>
      <c r="CM855" s="29"/>
      <c r="CN855" s="29"/>
      <c r="CO855" s="29"/>
      <c r="CP855" s="29"/>
      <c r="CQ855" s="29"/>
      <c r="CR855" s="29"/>
      <c r="CS855" s="29"/>
      <c r="CT855" s="29"/>
      <c r="CU855" s="29"/>
      <c r="CV855" s="29"/>
      <c r="CW855" s="29"/>
      <c r="CX855" s="29"/>
      <c r="CY855" s="29"/>
      <c r="CZ855" s="29"/>
      <c r="DA855" s="29"/>
      <c r="DB855" s="29"/>
      <c r="DC855" s="29"/>
      <c r="DD855" s="29"/>
      <c r="DE855" s="29"/>
      <c r="DF855" s="29"/>
      <c r="DG855" s="29"/>
      <c r="DH855" s="29"/>
      <c r="DI855" s="29"/>
      <c r="DJ855" s="29"/>
      <c r="DK855" s="29"/>
      <c r="DL855" s="29"/>
      <c r="DM855" s="29"/>
      <c r="DN855" s="29"/>
      <c r="DO855" s="29"/>
      <c r="DP855" s="29"/>
      <c r="DQ855" s="29"/>
      <c r="DR855" s="29"/>
      <c r="DS855" s="29"/>
      <c r="DT855" s="29"/>
      <c r="DU855" s="29"/>
      <c r="DV855" s="29"/>
      <c r="DW855" s="29"/>
      <c r="DX855" s="29"/>
      <c r="DY855" s="29"/>
      <c r="DZ855" s="29"/>
      <c r="EA855" s="29"/>
      <c r="EB855" s="29"/>
      <c r="EC855" s="29"/>
      <c r="ED855" s="29"/>
      <c r="EE855" s="29"/>
      <c r="EF855" s="29"/>
      <c r="EG855" s="29"/>
      <c r="EH855" s="29"/>
      <c r="EI855" s="29"/>
      <c r="EJ855" s="29"/>
      <c r="EK855" s="29"/>
      <c r="EL855" s="29"/>
      <c r="EM855" s="29"/>
      <c r="EN855" s="29"/>
      <c r="EO855" s="29"/>
      <c r="EP855" s="29"/>
      <c r="EQ855" s="29"/>
      <c r="ER855" s="29"/>
      <c r="ES855" s="29"/>
      <c r="ET855" s="29"/>
      <c r="EU855" s="29"/>
      <c r="EV855" s="29"/>
      <c r="EW855" s="29"/>
      <c r="EX855" s="29"/>
      <c r="EY855" s="29"/>
      <c r="EZ855" s="29"/>
      <c r="FA855" s="29"/>
      <c r="FB855" s="29"/>
      <c r="FC855" s="29"/>
      <c r="FD855" s="29"/>
      <c r="FE855" s="29"/>
      <c r="FF855" s="29"/>
      <c r="FG855" s="29"/>
      <c r="FH855" s="29"/>
      <c r="FI855" s="29"/>
      <c r="FJ855" s="29"/>
      <c r="FK855" s="29"/>
      <c r="FL855" s="29"/>
      <c r="FM855" s="29"/>
      <c r="FN855" s="29"/>
      <c r="FO855" s="29"/>
      <c r="FP855" s="29"/>
      <c r="FQ855" s="29"/>
      <c r="FR855" s="29"/>
      <c r="FS855" s="29"/>
      <c r="FT855" s="29"/>
      <c r="FU855" s="29"/>
      <c r="FV855" s="29"/>
      <c r="FW855" s="29"/>
      <c r="FX855" s="29"/>
      <c r="FY855" s="29"/>
      <c r="FZ855" s="29"/>
      <c r="GA855" s="29"/>
      <c r="GB855" s="29"/>
      <c r="GC855" s="29"/>
      <c r="GD855" s="29"/>
      <c r="GE855" s="29"/>
      <c r="GF855" s="29"/>
      <c r="GG855" s="29"/>
      <c r="GH855" s="29"/>
      <c r="GI855" s="29"/>
      <c r="GJ855" s="29"/>
      <c r="GK855" s="29"/>
      <c r="GL855" s="29"/>
      <c r="GM855" s="29"/>
      <c r="GN855" s="29"/>
      <c r="GO855" s="29"/>
      <c r="GP855" s="29"/>
      <c r="GQ855" s="29"/>
      <c r="GR855" s="29"/>
      <c r="GS855" s="29"/>
      <c r="GT855" s="29"/>
      <c r="GU855" s="29"/>
      <c r="GV855" s="29"/>
      <c r="GW855" s="29"/>
      <c r="GX855" s="29"/>
      <c r="GY855" s="29"/>
      <c r="GZ855" s="29"/>
      <c r="HA855" s="29"/>
      <c r="HB855" s="29"/>
      <c r="HC855" s="29"/>
      <c r="HD855" s="29"/>
      <c r="HE855" s="29"/>
      <c r="HF855" s="29"/>
      <c r="HG855" s="29"/>
      <c r="HH855" s="29"/>
      <c r="HI855" s="29"/>
      <c r="HJ855" s="29"/>
      <c r="HK855" s="29"/>
      <c r="HL855" s="29"/>
      <c r="HM855" s="29"/>
      <c r="HN855" s="29"/>
      <c r="HO855" s="29"/>
      <c r="HP855" s="29"/>
      <c r="HQ855" s="29"/>
      <c r="HR855" s="29"/>
      <c r="HS855" s="29"/>
      <c r="HT855" s="29"/>
      <c r="HU855" s="29"/>
      <c r="HV855" s="29"/>
      <c r="HW855" s="29"/>
      <c r="HX855" s="29"/>
      <c r="HY855" s="29"/>
      <c r="HZ855" s="29"/>
      <c r="IA855" s="29"/>
      <c r="IB855" s="29"/>
      <c r="IC855" s="29"/>
      <c r="ID855" s="29"/>
      <c r="IE855" s="29"/>
      <c r="IF855" s="29"/>
      <c r="IG855" s="29"/>
      <c r="IH855" s="29"/>
      <c r="II855" s="29"/>
      <c r="IJ855" s="29"/>
      <c r="IK855" s="29"/>
      <c r="IL855" s="29"/>
      <c r="IM855" s="29"/>
      <c r="IN855" s="29"/>
      <c r="IO855" s="29"/>
      <c r="IP855" s="29"/>
      <c r="IQ855" s="29"/>
    </row>
    <row r="856" spans="1:251" s="42" customFormat="1" ht="18.75" customHeight="1">
      <c r="A856" s="34"/>
      <c r="B856" s="50"/>
      <c r="C856" s="129" t="s">
        <v>401</v>
      </c>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8"/>
      <c r="AA856" s="132">
        <v>1123</v>
      </c>
      <c r="AB856" s="133"/>
      <c r="AC856" s="133"/>
      <c r="AD856" s="133"/>
      <c r="AE856" s="133"/>
      <c r="AF856" s="133"/>
      <c r="AG856" s="133"/>
      <c r="AH856" s="133"/>
      <c r="AI856" s="134"/>
      <c r="AJ856" s="132">
        <v>1123</v>
      </c>
      <c r="AK856" s="133"/>
      <c r="AL856" s="133"/>
      <c r="AM856" s="133"/>
      <c r="AN856" s="133"/>
      <c r="AO856" s="133"/>
      <c r="AP856" s="133"/>
      <c r="AQ856" s="133"/>
      <c r="AR856" s="134"/>
      <c r="AS856" s="135"/>
      <c r="AT856" s="136"/>
      <c r="AU856" s="136"/>
      <c r="AV856" s="136"/>
      <c r="AW856" s="136"/>
      <c r="AX856" s="137"/>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29"/>
      <c r="CA856" s="29"/>
      <c r="CB856" s="29"/>
      <c r="CC856" s="29"/>
      <c r="CD856" s="29"/>
      <c r="CE856" s="29"/>
      <c r="CF856" s="29"/>
      <c r="CG856" s="29"/>
      <c r="CH856" s="29"/>
      <c r="CI856" s="29"/>
      <c r="CJ856" s="29"/>
      <c r="CK856" s="29"/>
      <c r="CL856" s="29"/>
      <c r="CM856" s="29"/>
      <c r="CN856" s="29"/>
      <c r="CO856" s="29"/>
      <c r="CP856" s="29"/>
      <c r="CQ856" s="29"/>
      <c r="CR856" s="29"/>
      <c r="CS856" s="29"/>
      <c r="CT856" s="29"/>
      <c r="CU856" s="29"/>
      <c r="CV856" s="29"/>
      <c r="CW856" s="29"/>
      <c r="CX856" s="29"/>
      <c r="CY856" s="29"/>
      <c r="CZ856" s="29"/>
      <c r="DA856" s="29"/>
      <c r="DB856" s="29"/>
      <c r="DC856" s="29"/>
      <c r="DD856" s="29"/>
      <c r="DE856" s="29"/>
      <c r="DF856" s="29"/>
      <c r="DG856" s="29"/>
      <c r="DH856" s="29"/>
      <c r="DI856" s="29"/>
      <c r="DJ856" s="29"/>
      <c r="DK856" s="29"/>
      <c r="DL856" s="29"/>
      <c r="DM856" s="29"/>
      <c r="DN856" s="29"/>
      <c r="DO856" s="29"/>
      <c r="DP856" s="29"/>
      <c r="DQ856" s="29"/>
      <c r="DR856" s="29"/>
      <c r="DS856" s="29"/>
      <c r="DT856" s="29"/>
      <c r="DU856" s="29"/>
      <c r="DV856" s="29"/>
      <c r="DW856" s="29"/>
      <c r="DX856" s="29"/>
      <c r="DY856" s="29"/>
      <c r="DZ856" s="29"/>
      <c r="EA856" s="29"/>
      <c r="EB856" s="29"/>
      <c r="EC856" s="29"/>
      <c r="ED856" s="29"/>
      <c r="EE856" s="29"/>
      <c r="EF856" s="29"/>
      <c r="EG856" s="29"/>
      <c r="EH856" s="29"/>
      <c r="EI856" s="29"/>
      <c r="EJ856" s="29"/>
      <c r="EK856" s="29"/>
      <c r="EL856" s="29"/>
      <c r="EM856" s="29"/>
      <c r="EN856" s="29"/>
      <c r="EO856" s="29"/>
      <c r="EP856" s="29"/>
      <c r="EQ856" s="29"/>
      <c r="ER856" s="29"/>
      <c r="ES856" s="29"/>
      <c r="ET856" s="29"/>
      <c r="EU856" s="29"/>
      <c r="EV856" s="29"/>
      <c r="EW856" s="29"/>
      <c r="EX856" s="29"/>
      <c r="EY856" s="29"/>
      <c r="EZ856" s="29"/>
      <c r="FA856" s="29"/>
      <c r="FB856" s="29"/>
      <c r="FC856" s="29"/>
      <c r="FD856" s="29"/>
      <c r="FE856" s="29"/>
      <c r="FF856" s="29"/>
      <c r="FG856" s="29"/>
      <c r="FH856" s="29"/>
      <c r="FI856" s="29"/>
      <c r="FJ856" s="29"/>
      <c r="FK856" s="29"/>
      <c r="FL856" s="29"/>
      <c r="FM856" s="29"/>
      <c r="FN856" s="29"/>
      <c r="FO856" s="29"/>
      <c r="FP856" s="29"/>
      <c r="FQ856" s="29"/>
      <c r="FR856" s="29"/>
      <c r="FS856" s="29"/>
      <c r="FT856" s="29"/>
      <c r="FU856" s="29"/>
      <c r="FV856" s="29"/>
      <c r="FW856" s="29"/>
      <c r="FX856" s="29"/>
      <c r="FY856" s="29"/>
      <c r="FZ856" s="29"/>
      <c r="GA856" s="29"/>
      <c r="GB856" s="29"/>
      <c r="GC856" s="29"/>
      <c r="GD856" s="29"/>
      <c r="GE856" s="29"/>
      <c r="GF856" s="29"/>
      <c r="GG856" s="29"/>
      <c r="GH856" s="29"/>
      <c r="GI856" s="29"/>
      <c r="GJ856" s="29"/>
      <c r="GK856" s="29"/>
      <c r="GL856" s="29"/>
      <c r="GM856" s="29"/>
      <c r="GN856" s="29"/>
      <c r="GO856" s="29"/>
      <c r="GP856" s="29"/>
      <c r="GQ856" s="29"/>
      <c r="GR856" s="29"/>
      <c r="GS856" s="29"/>
      <c r="GT856" s="29"/>
      <c r="GU856" s="29"/>
      <c r="GV856" s="29"/>
      <c r="GW856" s="29"/>
      <c r="GX856" s="29"/>
      <c r="GY856" s="29"/>
      <c r="GZ856" s="29"/>
      <c r="HA856" s="29"/>
      <c r="HB856" s="29"/>
      <c r="HC856" s="29"/>
      <c r="HD856" s="29"/>
      <c r="HE856" s="29"/>
      <c r="HF856" s="29"/>
      <c r="HG856" s="29"/>
      <c r="HH856" s="29"/>
      <c r="HI856" s="29"/>
      <c r="HJ856" s="29"/>
      <c r="HK856" s="29"/>
      <c r="HL856" s="29"/>
      <c r="HM856" s="29"/>
      <c r="HN856" s="29"/>
      <c r="HO856" s="29"/>
      <c r="HP856" s="29"/>
      <c r="HQ856" s="29"/>
      <c r="HR856" s="29"/>
      <c r="HS856" s="29"/>
      <c r="HT856" s="29"/>
      <c r="HU856" s="29"/>
      <c r="HV856" s="29"/>
      <c r="HW856" s="29"/>
      <c r="HX856" s="29"/>
      <c r="HY856" s="29"/>
      <c r="HZ856" s="29"/>
      <c r="IA856" s="29"/>
      <c r="IB856" s="29"/>
      <c r="IC856" s="29"/>
      <c r="ID856" s="29"/>
      <c r="IE856" s="29"/>
      <c r="IF856" s="29"/>
      <c r="IG856" s="29"/>
      <c r="IH856" s="29"/>
      <c r="II856" s="29"/>
      <c r="IJ856" s="29"/>
      <c r="IK856" s="29"/>
      <c r="IL856" s="29"/>
      <c r="IM856" s="29"/>
      <c r="IN856" s="29"/>
      <c r="IO856" s="29"/>
      <c r="IP856" s="29"/>
      <c r="IQ856" s="29"/>
    </row>
    <row r="857" spans="1:251" s="42" customFormat="1" ht="18.75" customHeight="1">
      <c r="A857" s="34"/>
      <c r="B857" s="50"/>
      <c r="C857" s="129" t="s">
        <v>402</v>
      </c>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8"/>
      <c r="AA857" s="132">
        <v>22224</v>
      </c>
      <c r="AB857" s="133"/>
      <c r="AC857" s="133"/>
      <c r="AD857" s="133"/>
      <c r="AE857" s="133"/>
      <c r="AF857" s="133"/>
      <c r="AG857" s="133"/>
      <c r="AH857" s="133"/>
      <c r="AI857" s="134"/>
      <c r="AJ857" s="132">
        <v>22224</v>
      </c>
      <c r="AK857" s="133"/>
      <c r="AL857" s="133"/>
      <c r="AM857" s="133"/>
      <c r="AN857" s="133"/>
      <c r="AO857" s="133"/>
      <c r="AP857" s="133"/>
      <c r="AQ857" s="133"/>
      <c r="AR857" s="134"/>
      <c r="AS857" s="135"/>
      <c r="AT857" s="136"/>
      <c r="AU857" s="136"/>
      <c r="AV857" s="136"/>
      <c r="AW857" s="136"/>
      <c r="AX857" s="137"/>
      <c r="AY857" s="29"/>
      <c r="AZ857" s="29"/>
      <c r="BA857" s="29"/>
      <c r="BB857" s="29"/>
      <c r="BC857" s="29"/>
      <c r="BD857" s="29"/>
      <c r="BE857" s="51"/>
      <c r="BF857" s="29"/>
      <c r="BG857" s="29"/>
      <c r="BH857" s="29"/>
      <c r="BI857" s="29"/>
      <c r="BJ857" s="29"/>
      <c r="BK857" s="29"/>
      <c r="BL857" s="29"/>
      <c r="BM857" s="29"/>
      <c r="BN857" s="29"/>
      <c r="BO857" s="29"/>
      <c r="BP857" s="29"/>
      <c r="BQ857" s="29"/>
      <c r="BR857" s="29"/>
      <c r="BS857" s="29"/>
      <c r="BT857" s="29"/>
      <c r="BU857" s="29"/>
      <c r="BV857" s="29"/>
      <c r="BW857" s="29"/>
      <c r="BX857" s="29"/>
      <c r="BY857" s="29"/>
      <c r="BZ857" s="29"/>
      <c r="CA857" s="29"/>
      <c r="CB857" s="29"/>
      <c r="CC857" s="29"/>
      <c r="CD857" s="29"/>
      <c r="CE857" s="29"/>
      <c r="CF857" s="29"/>
      <c r="CG857" s="29"/>
      <c r="CH857" s="29"/>
      <c r="CI857" s="29"/>
      <c r="CJ857" s="29"/>
      <c r="CK857" s="29"/>
      <c r="CL857" s="29"/>
      <c r="CM857" s="29"/>
      <c r="CN857" s="29"/>
      <c r="CO857" s="29"/>
      <c r="CP857" s="29"/>
      <c r="CQ857" s="29"/>
      <c r="CR857" s="29"/>
      <c r="CS857" s="29"/>
      <c r="CT857" s="29"/>
      <c r="CU857" s="29"/>
      <c r="CV857" s="29"/>
      <c r="CW857" s="29"/>
      <c r="CX857" s="29"/>
      <c r="CY857" s="29"/>
      <c r="CZ857" s="29"/>
      <c r="DA857" s="29"/>
      <c r="DB857" s="29"/>
      <c r="DC857" s="29"/>
      <c r="DD857" s="29"/>
      <c r="DE857" s="29"/>
      <c r="DF857" s="29"/>
      <c r="DG857" s="29"/>
      <c r="DH857" s="29"/>
      <c r="DI857" s="29"/>
      <c r="DJ857" s="29"/>
      <c r="DK857" s="29"/>
      <c r="DL857" s="29"/>
      <c r="DM857" s="29"/>
      <c r="DN857" s="29"/>
      <c r="DO857" s="29"/>
      <c r="DP857" s="29"/>
      <c r="DQ857" s="29"/>
      <c r="DR857" s="29"/>
      <c r="DS857" s="29"/>
      <c r="DT857" s="29"/>
      <c r="DU857" s="29"/>
      <c r="DV857" s="29"/>
      <c r="DW857" s="29"/>
      <c r="DX857" s="29"/>
      <c r="DY857" s="29"/>
      <c r="DZ857" s="29"/>
      <c r="EA857" s="29"/>
      <c r="EB857" s="29"/>
      <c r="EC857" s="29"/>
      <c r="ED857" s="29"/>
      <c r="EE857" s="29"/>
      <c r="EF857" s="29"/>
      <c r="EG857" s="29"/>
      <c r="EH857" s="29"/>
      <c r="EI857" s="29"/>
      <c r="EJ857" s="29"/>
      <c r="EK857" s="29"/>
      <c r="EL857" s="29"/>
      <c r="EM857" s="29"/>
      <c r="EN857" s="29"/>
      <c r="EO857" s="29"/>
      <c r="EP857" s="29"/>
      <c r="EQ857" s="29"/>
      <c r="ER857" s="29"/>
      <c r="ES857" s="29"/>
      <c r="ET857" s="29"/>
      <c r="EU857" s="29"/>
      <c r="EV857" s="29"/>
      <c r="EW857" s="29"/>
      <c r="EX857" s="29"/>
      <c r="EY857" s="29"/>
      <c r="EZ857" s="29"/>
      <c r="FA857" s="29"/>
      <c r="FB857" s="29"/>
      <c r="FC857" s="29"/>
      <c r="FD857" s="29"/>
      <c r="FE857" s="29"/>
      <c r="FF857" s="29"/>
      <c r="FG857" s="29"/>
      <c r="FH857" s="29"/>
      <c r="FI857" s="29"/>
      <c r="FJ857" s="29"/>
      <c r="FK857" s="29"/>
      <c r="FL857" s="29"/>
      <c r="FM857" s="29"/>
      <c r="FN857" s="29"/>
      <c r="FO857" s="29"/>
      <c r="FP857" s="29"/>
      <c r="FQ857" s="29"/>
      <c r="FR857" s="29"/>
      <c r="FS857" s="29"/>
      <c r="FT857" s="29"/>
      <c r="FU857" s="29"/>
      <c r="FV857" s="29"/>
      <c r="FW857" s="29"/>
      <c r="FX857" s="29"/>
      <c r="FY857" s="29"/>
      <c r="FZ857" s="29"/>
      <c r="GA857" s="29"/>
      <c r="GB857" s="29"/>
      <c r="GC857" s="29"/>
      <c r="GD857" s="29"/>
      <c r="GE857" s="29"/>
      <c r="GF857" s="29"/>
      <c r="GG857" s="29"/>
      <c r="GH857" s="29"/>
      <c r="GI857" s="29"/>
      <c r="GJ857" s="29"/>
      <c r="GK857" s="29"/>
      <c r="GL857" s="29"/>
      <c r="GM857" s="29"/>
      <c r="GN857" s="29"/>
      <c r="GO857" s="29"/>
      <c r="GP857" s="29"/>
      <c r="GQ857" s="29"/>
      <c r="GR857" s="29"/>
      <c r="GS857" s="29"/>
      <c r="GT857" s="29"/>
      <c r="GU857" s="29"/>
      <c r="GV857" s="29"/>
      <c r="GW857" s="29"/>
      <c r="GX857" s="29"/>
      <c r="GY857" s="29"/>
      <c r="GZ857" s="29"/>
      <c r="HA857" s="29"/>
      <c r="HB857" s="29"/>
      <c r="HC857" s="29"/>
      <c r="HD857" s="29"/>
      <c r="HE857" s="29"/>
      <c r="HF857" s="29"/>
      <c r="HG857" s="29"/>
      <c r="HH857" s="29"/>
      <c r="HI857" s="29"/>
      <c r="HJ857" s="29"/>
      <c r="HK857" s="29"/>
      <c r="HL857" s="29"/>
      <c r="HM857" s="29"/>
      <c r="HN857" s="29"/>
      <c r="HO857" s="29"/>
      <c r="HP857" s="29"/>
      <c r="HQ857" s="29"/>
      <c r="HR857" s="29"/>
      <c r="HS857" s="29"/>
      <c r="HT857" s="29"/>
      <c r="HU857" s="29"/>
      <c r="HV857" s="29"/>
      <c r="HW857" s="29"/>
      <c r="HX857" s="29"/>
      <c r="HY857" s="29"/>
      <c r="HZ857" s="29"/>
      <c r="IA857" s="29"/>
      <c r="IB857" s="29"/>
      <c r="IC857" s="29"/>
      <c r="ID857" s="29"/>
      <c r="IE857" s="29"/>
      <c r="IF857" s="29"/>
      <c r="IG857" s="29"/>
      <c r="IH857" s="29"/>
      <c r="II857" s="29"/>
      <c r="IJ857" s="29"/>
      <c r="IK857" s="29"/>
      <c r="IL857" s="29"/>
      <c r="IM857" s="29"/>
      <c r="IN857" s="29"/>
      <c r="IO857" s="29"/>
      <c r="IP857" s="29"/>
      <c r="IQ857" s="29"/>
    </row>
    <row r="858" spans="1:251" s="42" customFormat="1" ht="18.75" customHeight="1">
      <c r="A858" s="34"/>
      <c r="B858" s="50"/>
      <c r="C858" s="129" t="s">
        <v>403</v>
      </c>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8"/>
      <c r="AA858" s="132">
        <v>44246</v>
      </c>
      <c r="AB858" s="133"/>
      <c r="AC858" s="133"/>
      <c r="AD858" s="133"/>
      <c r="AE858" s="133"/>
      <c r="AF858" s="133"/>
      <c r="AG858" s="133"/>
      <c r="AH858" s="133"/>
      <c r="AI858" s="134"/>
      <c r="AJ858" s="132">
        <v>44326</v>
      </c>
      <c r="AK858" s="133"/>
      <c r="AL858" s="133"/>
      <c r="AM858" s="133"/>
      <c r="AN858" s="133"/>
      <c r="AO858" s="133"/>
      <c r="AP858" s="133"/>
      <c r="AQ858" s="133"/>
      <c r="AR858" s="134"/>
      <c r="AS858" s="135"/>
      <c r="AT858" s="136"/>
      <c r="AU858" s="136"/>
      <c r="AV858" s="136"/>
      <c r="AW858" s="136"/>
      <c r="AX858" s="137"/>
      <c r="AY858" s="29"/>
      <c r="AZ858" s="29"/>
      <c r="BA858" s="29"/>
      <c r="BB858" s="29"/>
      <c r="BC858" s="29"/>
      <c r="BD858" s="29"/>
      <c r="BE858" s="29"/>
      <c r="BF858" s="29"/>
      <c r="BG858" s="29"/>
      <c r="BH858" s="29"/>
      <c r="BI858" s="29"/>
      <c r="BJ858" s="29"/>
      <c r="BK858" s="29"/>
      <c r="BL858" s="29"/>
      <c r="BM858" s="29"/>
      <c r="BN858" s="29"/>
      <c r="BO858" s="29"/>
      <c r="BP858" s="29"/>
      <c r="BQ858" s="29"/>
      <c r="BR858" s="29"/>
      <c r="BS858" s="29"/>
      <c r="BT858" s="29"/>
      <c r="BU858" s="29"/>
      <c r="BV858" s="29"/>
      <c r="BW858" s="29"/>
      <c r="BX858" s="29"/>
      <c r="BY858" s="29"/>
      <c r="BZ858" s="29"/>
      <c r="CA858" s="29"/>
      <c r="CB858" s="29"/>
      <c r="CC858" s="29"/>
      <c r="CD858" s="29"/>
      <c r="CE858" s="29"/>
      <c r="CF858" s="29"/>
      <c r="CG858" s="29"/>
      <c r="CH858" s="29"/>
      <c r="CI858" s="29"/>
      <c r="CJ858" s="29"/>
      <c r="CK858" s="29"/>
      <c r="CL858" s="29"/>
      <c r="CM858" s="29"/>
      <c r="CN858" s="29"/>
      <c r="CO858" s="29"/>
      <c r="CP858" s="29"/>
      <c r="CQ858" s="29"/>
      <c r="CR858" s="29"/>
      <c r="CS858" s="29"/>
      <c r="CT858" s="29"/>
      <c r="CU858" s="29"/>
      <c r="CV858" s="29"/>
      <c r="CW858" s="29"/>
      <c r="CX858" s="29"/>
      <c r="CY858" s="29"/>
      <c r="CZ858" s="29"/>
      <c r="DA858" s="29"/>
      <c r="DB858" s="29"/>
      <c r="DC858" s="29"/>
      <c r="DD858" s="29"/>
      <c r="DE858" s="29"/>
      <c r="DF858" s="29"/>
      <c r="DG858" s="29"/>
      <c r="DH858" s="29"/>
      <c r="DI858" s="29"/>
      <c r="DJ858" s="29"/>
      <c r="DK858" s="29"/>
      <c r="DL858" s="29"/>
      <c r="DM858" s="29"/>
      <c r="DN858" s="29"/>
      <c r="DO858" s="29"/>
      <c r="DP858" s="29"/>
      <c r="DQ858" s="29"/>
      <c r="DR858" s="29"/>
      <c r="DS858" s="29"/>
      <c r="DT858" s="29"/>
      <c r="DU858" s="29"/>
      <c r="DV858" s="29"/>
      <c r="DW858" s="29"/>
      <c r="DX858" s="29"/>
      <c r="DY858" s="29"/>
      <c r="DZ858" s="29"/>
      <c r="EA858" s="29"/>
      <c r="EB858" s="29"/>
      <c r="EC858" s="29"/>
      <c r="ED858" s="29"/>
      <c r="EE858" s="29"/>
      <c r="EF858" s="29"/>
      <c r="EG858" s="29"/>
      <c r="EH858" s="29"/>
      <c r="EI858" s="29"/>
      <c r="EJ858" s="29"/>
      <c r="EK858" s="29"/>
      <c r="EL858" s="29"/>
      <c r="EM858" s="29"/>
      <c r="EN858" s="29"/>
      <c r="EO858" s="29"/>
      <c r="EP858" s="29"/>
      <c r="EQ858" s="29"/>
      <c r="ER858" s="29"/>
      <c r="ES858" s="29"/>
      <c r="ET858" s="29"/>
      <c r="EU858" s="29"/>
      <c r="EV858" s="29"/>
      <c r="EW858" s="29"/>
      <c r="EX858" s="29"/>
      <c r="EY858" s="29"/>
      <c r="EZ858" s="29"/>
      <c r="FA858" s="29"/>
      <c r="FB858" s="29"/>
      <c r="FC858" s="29"/>
      <c r="FD858" s="29"/>
      <c r="FE858" s="29"/>
      <c r="FF858" s="29"/>
      <c r="FG858" s="29"/>
      <c r="FH858" s="29"/>
      <c r="FI858" s="29"/>
      <c r="FJ858" s="29"/>
      <c r="FK858" s="29"/>
      <c r="FL858" s="29"/>
      <c r="FM858" s="29"/>
      <c r="FN858" s="29"/>
      <c r="FO858" s="29"/>
      <c r="FP858" s="29"/>
      <c r="FQ858" s="29"/>
      <c r="FR858" s="29"/>
      <c r="FS858" s="29"/>
      <c r="FT858" s="29"/>
      <c r="FU858" s="29"/>
      <c r="FV858" s="29"/>
      <c r="FW858" s="29"/>
      <c r="FX858" s="29"/>
      <c r="FY858" s="29"/>
      <c r="FZ858" s="29"/>
      <c r="GA858" s="29"/>
      <c r="GB858" s="29"/>
      <c r="GC858" s="29"/>
      <c r="GD858" s="29"/>
      <c r="GE858" s="29"/>
      <c r="GF858" s="29"/>
      <c r="GG858" s="29"/>
      <c r="GH858" s="29"/>
      <c r="GI858" s="29"/>
      <c r="GJ858" s="29"/>
      <c r="GK858" s="29"/>
      <c r="GL858" s="29"/>
      <c r="GM858" s="29"/>
      <c r="GN858" s="29"/>
      <c r="GO858" s="29"/>
      <c r="GP858" s="29"/>
      <c r="GQ858" s="29"/>
      <c r="GR858" s="29"/>
      <c r="GS858" s="29"/>
      <c r="GT858" s="29"/>
      <c r="GU858" s="29"/>
      <c r="GV858" s="29"/>
      <c r="GW858" s="29"/>
      <c r="GX858" s="29"/>
      <c r="GY858" s="29"/>
      <c r="GZ858" s="29"/>
      <c r="HA858" s="29"/>
      <c r="HB858" s="29"/>
      <c r="HC858" s="29"/>
      <c r="HD858" s="29"/>
      <c r="HE858" s="29"/>
      <c r="HF858" s="29"/>
      <c r="HG858" s="29"/>
      <c r="HH858" s="29"/>
      <c r="HI858" s="29"/>
      <c r="HJ858" s="29"/>
      <c r="HK858" s="29"/>
      <c r="HL858" s="29"/>
      <c r="HM858" s="29"/>
      <c r="HN858" s="29"/>
      <c r="HO858" s="29"/>
      <c r="HP858" s="29"/>
      <c r="HQ858" s="29"/>
      <c r="HR858" s="29"/>
      <c r="HS858" s="29"/>
      <c r="HT858" s="29"/>
      <c r="HU858" s="29"/>
      <c r="HV858" s="29"/>
      <c r="HW858" s="29"/>
      <c r="HX858" s="29"/>
      <c r="HY858" s="29"/>
      <c r="HZ858" s="29"/>
      <c r="IA858" s="29"/>
      <c r="IB858" s="29"/>
      <c r="IC858" s="29"/>
      <c r="ID858" s="29"/>
      <c r="IE858" s="29"/>
      <c r="IF858" s="29"/>
      <c r="IG858" s="29"/>
      <c r="IH858" s="29"/>
      <c r="II858" s="29"/>
      <c r="IJ858" s="29"/>
      <c r="IK858" s="29"/>
      <c r="IL858" s="29"/>
      <c r="IM858" s="29"/>
      <c r="IN858" s="29"/>
      <c r="IO858" s="29"/>
      <c r="IP858" s="29"/>
      <c r="IQ858" s="29"/>
    </row>
    <row r="859" spans="1:251" s="42" customFormat="1" ht="18.75" customHeight="1">
      <c r="A859" s="34"/>
      <c r="B859" s="50"/>
      <c r="C859" s="129" t="s">
        <v>404</v>
      </c>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8"/>
      <c r="AA859" s="132">
        <v>5125</v>
      </c>
      <c r="AB859" s="133"/>
      <c r="AC859" s="133"/>
      <c r="AD859" s="133"/>
      <c r="AE859" s="133"/>
      <c r="AF859" s="133"/>
      <c r="AG859" s="133"/>
      <c r="AH859" s="133"/>
      <c r="AI859" s="134"/>
      <c r="AJ859" s="132">
        <v>5481</v>
      </c>
      <c r="AK859" s="133"/>
      <c r="AL859" s="133"/>
      <c r="AM859" s="133"/>
      <c r="AN859" s="133"/>
      <c r="AO859" s="133"/>
      <c r="AP859" s="133"/>
      <c r="AQ859" s="133"/>
      <c r="AR859" s="134"/>
      <c r="AS859" s="135"/>
      <c r="AT859" s="136"/>
      <c r="AU859" s="136"/>
      <c r="AV859" s="136"/>
      <c r="AW859" s="136"/>
      <c r="AX859" s="137"/>
      <c r="AY859" s="29"/>
      <c r="AZ859" s="29"/>
      <c r="BA859" s="29"/>
      <c r="BB859" s="29"/>
      <c r="BC859" s="29"/>
      <c r="BD859" s="29"/>
      <c r="BE859" s="29"/>
      <c r="BF859" s="29"/>
      <c r="BG859" s="29"/>
      <c r="BH859" s="29"/>
      <c r="BI859" s="29"/>
      <c r="BJ859" s="29"/>
      <c r="BK859" s="29"/>
      <c r="BL859" s="29"/>
      <c r="BM859" s="29"/>
      <c r="BN859" s="29"/>
      <c r="BO859" s="29"/>
      <c r="BP859" s="29"/>
      <c r="BQ859" s="29"/>
      <c r="BR859" s="29"/>
      <c r="BS859" s="29"/>
      <c r="BT859" s="29"/>
      <c r="BU859" s="29"/>
      <c r="BV859" s="29"/>
      <c r="BW859" s="29"/>
      <c r="BX859" s="29"/>
      <c r="BY859" s="29"/>
      <c r="BZ859" s="29"/>
      <c r="CA859" s="29"/>
      <c r="CB859" s="29"/>
      <c r="CC859" s="29"/>
      <c r="CD859" s="29"/>
      <c r="CE859" s="29"/>
      <c r="CF859" s="29"/>
      <c r="CG859" s="29"/>
      <c r="CH859" s="29"/>
      <c r="CI859" s="29"/>
      <c r="CJ859" s="29"/>
      <c r="CK859" s="29"/>
      <c r="CL859" s="29"/>
      <c r="CM859" s="29"/>
      <c r="CN859" s="29"/>
      <c r="CO859" s="29"/>
      <c r="CP859" s="29"/>
      <c r="CQ859" s="29"/>
      <c r="CR859" s="29"/>
      <c r="CS859" s="29"/>
      <c r="CT859" s="29"/>
      <c r="CU859" s="29"/>
      <c r="CV859" s="29"/>
      <c r="CW859" s="29"/>
      <c r="CX859" s="29"/>
      <c r="CY859" s="29"/>
      <c r="CZ859" s="29"/>
      <c r="DA859" s="29"/>
      <c r="DB859" s="29"/>
      <c r="DC859" s="29"/>
      <c r="DD859" s="29"/>
      <c r="DE859" s="29"/>
      <c r="DF859" s="29"/>
      <c r="DG859" s="29"/>
      <c r="DH859" s="29"/>
      <c r="DI859" s="29"/>
      <c r="DJ859" s="29"/>
      <c r="DK859" s="29"/>
      <c r="DL859" s="29"/>
      <c r="DM859" s="29"/>
      <c r="DN859" s="29"/>
      <c r="DO859" s="29"/>
      <c r="DP859" s="29"/>
      <c r="DQ859" s="29"/>
      <c r="DR859" s="29"/>
      <c r="DS859" s="29"/>
      <c r="DT859" s="29"/>
      <c r="DU859" s="29"/>
      <c r="DV859" s="29"/>
      <c r="DW859" s="29"/>
      <c r="DX859" s="29"/>
      <c r="DY859" s="29"/>
      <c r="DZ859" s="29"/>
      <c r="EA859" s="29"/>
      <c r="EB859" s="29"/>
      <c r="EC859" s="29"/>
      <c r="ED859" s="29"/>
      <c r="EE859" s="29"/>
      <c r="EF859" s="29"/>
      <c r="EG859" s="29"/>
      <c r="EH859" s="29"/>
      <c r="EI859" s="29"/>
      <c r="EJ859" s="29"/>
      <c r="EK859" s="29"/>
      <c r="EL859" s="29"/>
      <c r="EM859" s="29"/>
      <c r="EN859" s="29"/>
      <c r="EO859" s="29"/>
      <c r="EP859" s="29"/>
      <c r="EQ859" s="29"/>
      <c r="ER859" s="29"/>
      <c r="ES859" s="29"/>
      <c r="ET859" s="29"/>
      <c r="EU859" s="29"/>
      <c r="EV859" s="29"/>
      <c r="EW859" s="29"/>
      <c r="EX859" s="29"/>
      <c r="EY859" s="29"/>
      <c r="EZ859" s="29"/>
      <c r="FA859" s="29"/>
      <c r="FB859" s="29"/>
      <c r="FC859" s="29"/>
      <c r="FD859" s="29"/>
      <c r="FE859" s="29"/>
      <c r="FF859" s="29"/>
      <c r="FG859" s="29"/>
      <c r="FH859" s="29"/>
      <c r="FI859" s="29"/>
      <c r="FJ859" s="29"/>
      <c r="FK859" s="29"/>
      <c r="FL859" s="29"/>
      <c r="FM859" s="29"/>
      <c r="FN859" s="29"/>
      <c r="FO859" s="29"/>
      <c r="FP859" s="29"/>
      <c r="FQ859" s="29"/>
      <c r="FR859" s="29"/>
      <c r="FS859" s="29"/>
      <c r="FT859" s="29"/>
      <c r="FU859" s="29"/>
      <c r="FV859" s="29"/>
      <c r="FW859" s="29"/>
      <c r="FX859" s="29"/>
      <c r="FY859" s="29"/>
      <c r="FZ859" s="29"/>
      <c r="GA859" s="29"/>
      <c r="GB859" s="29"/>
      <c r="GC859" s="29"/>
      <c r="GD859" s="29"/>
      <c r="GE859" s="29"/>
      <c r="GF859" s="29"/>
      <c r="GG859" s="29"/>
      <c r="GH859" s="29"/>
      <c r="GI859" s="29"/>
      <c r="GJ859" s="29"/>
      <c r="GK859" s="29"/>
      <c r="GL859" s="29"/>
      <c r="GM859" s="29"/>
      <c r="GN859" s="29"/>
      <c r="GO859" s="29"/>
      <c r="GP859" s="29"/>
      <c r="GQ859" s="29"/>
      <c r="GR859" s="29"/>
      <c r="GS859" s="29"/>
      <c r="GT859" s="29"/>
      <c r="GU859" s="29"/>
      <c r="GV859" s="29"/>
      <c r="GW859" s="29"/>
      <c r="GX859" s="29"/>
      <c r="GY859" s="29"/>
      <c r="GZ859" s="29"/>
      <c r="HA859" s="29"/>
      <c r="HB859" s="29"/>
      <c r="HC859" s="29"/>
      <c r="HD859" s="29"/>
      <c r="HE859" s="29"/>
      <c r="HF859" s="29"/>
      <c r="HG859" s="29"/>
      <c r="HH859" s="29"/>
      <c r="HI859" s="29"/>
      <c r="HJ859" s="29"/>
      <c r="HK859" s="29"/>
      <c r="HL859" s="29"/>
      <c r="HM859" s="29"/>
      <c r="HN859" s="29"/>
      <c r="HO859" s="29"/>
      <c r="HP859" s="29"/>
      <c r="HQ859" s="29"/>
      <c r="HR859" s="29"/>
      <c r="HS859" s="29"/>
      <c r="HT859" s="29"/>
      <c r="HU859" s="29"/>
      <c r="HV859" s="29"/>
      <c r="HW859" s="29"/>
      <c r="HX859" s="29"/>
      <c r="HY859" s="29"/>
      <c r="HZ859" s="29"/>
      <c r="IA859" s="29"/>
      <c r="IB859" s="29"/>
      <c r="IC859" s="29"/>
      <c r="ID859" s="29"/>
      <c r="IE859" s="29"/>
      <c r="IF859" s="29"/>
      <c r="IG859" s="29"/>
      <c r="IH859" s="29"/>
      <c r="II859" s="29"/>
      <c r="IJ859" s="29"/>
      <c r="IK859" s="29"/>
      <c r="IL859" s="29"/>
      <c r="IM859" s="29"/>
      <c r="IN859" s="29"/>
      <c r="IO859" s="29"/>
      <c r="IP859" s="29"/>
      <c r="IQ859" s="29"/>
    </row>
    <row r="860" spans="1:251" s="42" customFormat="1" ht="18.75" customHeight="1">
      <c r="A860" s="34"/>
      <c r="B860" s="50"/>
      <c r="C860" s="129" t="s">
        <v>405</v>
      </c>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8"/>
      <c r="AA860" s="132">
        <v>17533</v>
      </c>
      <c r="AB860" s="133"/>
      <c r="AC860" s="133"/>
      <c r="AD860" s="133"/>
      <c r="AE860" s="133"/>
      <c r="AF860" s="133"/>
      <c r="AG860" s="133"/>
      <c r="AH860" s="133"/>
      <c r="AI860" s="134"/>
      <c r="AJ860" s="132">
        <f>17539-AJ861+200-3</f>
        <v>17372</v>
      </c>
      <c r="AK860" s="133"/>
      <c r="AL860" s="133"/>
      <c r="AM860" s="133"/>
      <c r="AN860" s="133"/>
      <c r="AO860" s="133"/>
      <c r="AP860" s="133"/>
      <c r="AQ860" s="133"/>
      <c r="AR860" s="134"/>
      <c r="AS860" s="135"/>
      <c r="AT860" s="136"/>
      <c r="AU860" s="136"/>
      <c r="AV860" s="136"/>
      <c r="AW860" s="136"/>
      <c r="AX860" s="137"/>
      <c r="AY860" s="29"/>
      <c r="AZ860" s="29"/>
      <c r="BA860" s="29"/>
      <c r="BB860" s="29"/>
      <c r="BC860" s="29"/>
      <c r="BD860" s="29"/>
      <c r="BE860" s="29"/>
      <c r="BF860" s="29"/>
      <c r="BG860" s="29"/>
      <c r="BH860" s="29"/>
      <c r="BI860" s="29"/>
      <c r="BJ860" s="29"/>
      <c r="BK860" s="29"/>
      <c r="BL860" s="29"/>
      <c r="BM860" s="29"/>
      <c r="BN860" s="29"/>
      <c r="BO860" s="29"/>
      <c r="BP860" s="29"/>
      <c r="BQ860" s="29"/>
      <c r="BR860" s="29"/>
      <c r="BS860" s="29"/>
      <c r="BT860" s="29"/>
      <c r="BU860" s="29"/>
      <c r="BV860" s="29"/>
      <c r="BW860" s="29"/>
      <c r="BX860" s="29"/>
      <c r="BY860" s="29"/>
      <c r="BZ860" s="29"/>
      <c r="CA860" s="29"/>
      <c r="CB860" s="29"/>
      <c r="CC860" s="29"/>
      <c r="CD860" s="29"/>
      <c r="CE860" s="29"/>
      <c r="CF860" s="29"/>
      <c r="CG860" s="29"/>
      <c r="CH860" s="29"/>
      <c r="CI860" s="29"/>
      <c r="CJ860" s="29"/>
      <c r="CK860" s="29"/>
      <c r="CL860" s="29"/>
      <c r="CM860" s="29"/>
      <c r="CN860" s="29"/>
      <c r="CO860" s="29"/>
      <c r="CP860" s="29"/>
      <c r="CQ860" s="29"/>
      <c r="CR860" s="29"/>
      <c r="CS860" s="29"/>
      <c r="CT860" s="29"/>
      <c r="CU860" s="29"/>
      <c r="CV860" s="29"/>
      <c r="CW860" s="29"/>
      <c r="CX860" s="29"/>
      <c r="CY860" s="29"/>
      <c r="CZ860" s="29"/>
      <c r="DA860" s="29"/>
      <c r="DB860" s="29"/>
      <c r="DC860" s="29"/>
      <c r="DD860" s="29"/>
      <c r="DE860" s="29"/>
      <c r="DF860" s="29"/>
      <c r="DG860" s="29"/>
      <c r="DH860" s="29"/>
      <c r="DI860" s="29"/>
      <c r="DJ860" s="29"/>
      <c r="DK860" s="29"/>
      <c r="DL860" s="29"/>
      <c r="DM860" s="29"/>
      <c r="DN860" s="29"/>
      <c r="DO860" s="29"/>
      <c r="DP860" s="29"/>
      <c r="DQ860" s="29"/>
      <c r="DR860" s="29"/>
      <c r="DS860" s="29"/>
      <c r="DT860" s="29"/>
      <c r="DU860" s="29"/>
      <c r="DV860" s="29"/>
      <c r="DW860" s="29"/>
      <c r="DX860" s="29"/>
      <c r="DY860" s="29"/>
      <c r="DZ860" s="29"/>
      <c r="EA860" s="29"/>
      <c r="EB860" s="29"/>
      <c r="EC860" s="29"/>
      <c r="ED860" s="29"/>
      <c r="EE860" s="29"/>
      <c r="EF860" s="29"/>
      <c r="EG860" s="29"/>
      <c r="EH860" s="29"/>
      <c r="EI860" s="29"/>
      <c r="EJ860" s="29"/>
      <c r="EK860" s="29"/>
      <c r="EL860" s="29"/>
      <c r="EM860" s="29"/>
      <c r="EN860" s="29"/>
      <c r="EO860" s="29"/>
      <c r="EP860" s="29"/>
      <c r="EQ860" s="29"/>
      <c r="ER860" s="29"/>
      <c r="ES860" s="29"/>
      <c r="ET860" s="29"/>
      <c r="EU860" s="29"/>
      <c r="EV860" s="29"/>
      <c r="EW860" s="29"/>
      <c r="EX860" s="29"/>
      <c r="EY860" s="29"/>
      <c r="EZ860" s="29"/>
      <c r="FA860" s="29"/>
      <c r="FB860" s="29"/>
      <c r="FC860" s="29"/>
      <c r="FD860" s="29"/>
      <c r="FE860" s="29"/>
      <c r="FF860" s="29"/>
      <c r="FG860" s="29"/>
      <c r="FH860" s="29"/>
      <c r="FI860" s="29"/>
      <c r="FJ860" s="29"/>
      <c r="FK860" s="29"/>
      <c r="FL860" s="29"/>
      <c r="FM860" s="29"/>
      <c r="FN860" s="29"/>
      <c r="FO860" s="29"/>
      <c r="FP860" s="29"/>
      <c r="FQ860" s="29"/>
      <c r="FR860" s="29"/>
      <c r="FS860" s="29"/>
      <c r="FT860" s="29"/>
      <c r="FU860" s="29"/>
      <c r="FV860" s="29"/>
      <c r="FW860" s="29"/>
      <c r="FX860" s="29"/>
      <c r="FY860" s="29"/>
      <c r="FZ860" s="29"/>
      <c r="GA860" s="29"/>
      <c r="GB860" s="29"/>
      <c r="GC860" s="29"/>
      <c r="GD860" s="29"/>
      <c r="GE860" s="29"/>
      <c r="GF860" s="29"/>
      <c r="GG860" s="29"/>
      <c r="GH860" s="29"/>
      <c r="GI860" s="29"/>
      <c r="GJ860" s="29"/>
      <c r="GK860" s="29"/>
      <c r="GL860" s="29"/>
      <c r="GM860" s="29"/>
      <c r="GN860" s="29"/>
      <c r="GO860" s="29"/>
      <c r="GP860" s="29"/>
      <c r="GQ860" s="29"/>
      <c r="GR860" s="29"/>
      <c r="GS860" s="29"/>
      <c r="GT860" s="29"/>
      <c r="GU860" s="29"/>
      <c r="GV860" s="29"/>
      <c r="GW860" s="29"/>
      <c r="GX860" s="29"/>
      <c r="GY860" s="29"/>
      <c r="GZ860" s="29"/>
      <c r="HA860" s="29"/>
      <c r="HB860" s="29"/>
      <c r="HC860" s="29"/>
      <c r="HD860" s="29"/>
      <c r="HE860" s="29"/>
      <c r="HF860" s="29"/>
      <c r="HG860" s="29"/>
      <c r="HH860" s="29"/>
      <c r="HI860" s="29"/>
      <c r="HJ860" s="29"/>
      <c r="HK860" s="29"/>
      <c r="HL860" s="29"/>
      <c r="HM860" s="29"/>
      <c r="HN860" s="29"/>
      <c r="HO860" s="29"/>
      <c r="HP860" s="29"/>
      <c r="HQ860" s="29"/>
      <c r="HR860" s="29"/>
      <c r="HS860" s="29"/>
      <c r="HT860" s="29"/>
      <c r="HU860" s="29"/>
      <c r="HV860" s="29"/>
      <c r="HW860" s="29"/>
      <c r="HX860" s="29"/>
      <c r="HY860" s="29"/>
      <c r="HZ860" s="29"/>
      <c r="IA860" s="29"/>
      <c r="IB860" s="29"/>
      <c r="IC860" s="29"/>
      <c r="ID860" s="29"/>
      <c r="IE860" s="29"/>
      <c r="IF860" s="29"/>
      <c r="IG860" s="29"/>
      <c r="IH860" s="29"/>
      <c r="II860" s="29"/>
      <c r="IJ860" s="29"/>
      <c r="IK860" s="29"/>
      <c r="IL860" s="29"/>
      <c r="IM860" s="29"/>
      <c r="IN860" s="29"/>
      <c r="IO860" s="29"/>
      <c r="IP860" s="29"/>
      <c r="IQ860" s="29"/>
    </row>
    <row r="861" spans="1:251" s="42" customFormat="1" ht="18.75" customHeight="1">
      <c r="A861" s="34"/>
      <c r="B861" s="50"/>
      <c r="C861" s="129" t="s">
        <v>406</v>
      </c>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8"/>
      <c r="AA861" s="132">
        <v>364</v>
      </c>
      <c r="AB861" s="133"/>
      <c r="AC861" s="133"/>
      <c r="AD861" s="133"/>
      <c r="AE861" s="133"/>
      <c r="AF861" s="133"/>
      <c r="AG861" s="133"/>
      <c r="AH861" s="133"/>
      <c r="AI861" s="134"/>
      <c r="AJ861" s="132">
        <v>364</v>
      </c>
      <c r="AK861" s="133"/>
      <c r="AL861" s="133"/>
      <c r="AM861" s="133"/>
      <c r="AN861" s="133"/>
      <c r="AO861" s="133"/>
      <c r="AP861" s="133"/>
      <c r="AQ861" s="133"/>
      <c r="AR861" s="134"/>
      <c r="AS861" s="135" t="s">
        <v>379</v>
      </c>
      <c r="AT861" s="136"/>
      <c r="AU861" s="136"/>
      <c r="AV861" s="136"/>
      <c r="AW861" s="136"/>
      <c r="AX861" s="137"/>
      <c r="AY861" s="29"/>
      <c r="AZ861" s="29"/>
      <c r="BA861" s="29"/>
      <c r="BB861" s="29"/>
      <c r="BC861" s="29"/>
      <c r="BD861" s="29"/>
      <c r="BE861" s="29"/>
      <c r="BF861" s="29"/>
      <c r="BG861" s="29"/>
      <c r="BH861" s="29"/>
      <c r="BI861" s="29"/>
      <c r="BJ861" s="29"/>
      <c r="BK861" s="29"/>
      <c r="BL861" s="29"/>
      <c r="BM861" s="29"/>
      <c r="BN861" s="29"/>
      <c r="BO861" s="29"/>
      <c r="BP861" s="29"/>
      <c r="BQ861" s="29"/>
      <c r="BR861" s="29"/>
      <c r="BS861" s="29"/>
      <c r="BT861" s="29"/>
      <c r="BU861" s="29"/>
      <c r="BV861" s="29"/>
      <c r="BW861" s="29"/>
      <c r="BX861" s="29"/>
      <c r="BY861" s="29"/>
      <c r="BZ861" s="29"/>
      <c r="CA861" s="29"/>
      <c r="CB861" s="29"/>
      <c r="CC861" s="29"/>
      <c r="CD861" s="29"/>
      <c r="CE861" s="29"/>
      <c r="CF861" s="29"/>
      <c r="CG861" s="29"/>
      <c r="CH861" s="29"/>
      <c r="CI861" s="29"/>
      <c r="CJ861" s="29"/>
      <c r="CK861" s="29"/>
      <c r="CL861" s="29"/>
      <c r="CM861" s="29"/>
      <c r="CN861" s="29"/>
      <c r="CO861" s="29"/>
      <c r="CP861" s="29"/>
      <c r="CQ861" s="29"/>
      <c r="CR861" s="29"/>
      <c r="CS861" s="29"/>
      <c r="CT861" s="29"/>
      <c r="CU861" s="29"/>
      <c r="CV861" s="29"/>
      <c r="CW861" s="29"/>
      <c r="CX861" s="29"/>
      <c r="CY861" s="29"/>
      <c r="CZ861" s="29"/>
      <c r="DA861" s="29"/>
      <c r="DB861" s="29"/>
      <c r="DC861" s="29"/>
      <c r="DD861" s="29"/>
      <c r="DE861" s="29"/>
      <c r="DF861" s="29"/>
      <c r="DG861" s="29"/>
      <c r="DH861" s="29"/>
      <c r="DI861" s="29"/>
      <c r="DJ861" s="29"/>
      <c r="DK861" s="29"/>
      <c r="DL861" s="29"/>
      <c r="DM861" s="29"/>
      <c r="DN861" s="29"/>
      <c r="DO861" s="29"/>
      <c r="DP861" s="29"/>
      <c r="DQ861" s="29"/>
      <c r="DR861" s="29"/>
      <c r="DS861" s="29"/>
      <c r="DT861" s="29"/>
      <c r="DU861" s="29"/>
      <c r="DV861" s="29"/>
      <c r="DW861" s="29"/>
      <c r="DX861" s="29"/>
      <c r="DY861" s="29"/>
      <c r="DZ861" s="29"/>
      <c r="EA861" s="29"/>
      <c r="EB861" s="29"/>
      <c r="EC861" s="29"/>
      <c r="ED861" s="29"/>
      <c r="EE861" s="29"/>
      <c r="EF861" s="29"/>
      <c r="EG861" s="29"/>
      <c r="EH861" s="29"/>
      <c r="EI861" s="29"/>
      <c r="EJ861" s="29"/>
      <c r="EK861" s="29"/>
      <c r="EL861" s="29"/>
      <c r="EM861" s="29"/>
      <c r="EN861" s="29"/>
      <c r="EO861" s="29"/>
      <c r="EP861" s="29"/>
      <c r="EQ861" s="29"/>
      <c r="ER861" s="29"/>
      <c r="ES861" s="29"/>
      <c r="ET861" s="29"/>
      <c r="EU861" s="29"/>
      <c r="EV861" s="29"/>
      <c r="EW861" s="29"/>
      <c r="EX861" s="29"/>
      <c r="EY861" s="29"/>
      <c r="EZ861" s="29"/>
      <c r="FA861" s="29"/>
      <c r="FB861" s="29"/>
      <c r="FC861" s="29"/>
      <c r="FD861" s="29"/>
      <c r="FE861" s="29"/>
      <c r="FF861" s="29"/>
      <c r="FG861" s="29"/>
      <c r="FH861" s="29"/>
      <c r="FI861" s="29"/>
      <c r="FJ861" s="29"/>
      <c r="FK861" s="29"/>
      <c r="FL861" s="29"/>
      <c r="FM861" s="29"/>
      <c r="FN861" s="29"/>
      <c r="FO861" s="29"/>
      <c r="FP861" s="29"/>
      <c r="FQ861" s="29"/>
      <c r="FR861" s="29"/>
      <c r="FS861" s="29"/>
      <c r="FT861" s="29"/>
      <c r="FU861" s="29"/>
      <c r="FV861" s="29"/>
      <c r="FW861" s="29"/>
      <c r="FX861" s="29"/>
      <c r="FY861" s="29"/>
      <c r="FZ861" s="29"/>
      <c r="GA861" s="29"/>
      <c r="GB861" s="29"/>
      <c r="GC861" s="29"/>
      <c r="GD861" s="29"/>
      <c r="GE861" s="29"/>
      <c r="GF861" s="29"/>
      <c r="GG861" s="29"/>
      <c r="GH861" s="29"/>
      <c r="GI861" s="29"/>
      <c r="GJ861" s="29"/>
      <c r="GK861" s="29"/>
      <c r="GL861" s="29"/>
      <c r="GM861" s="29"/>
      <c r="GN861" s="29"/>
      <c r="GO861" s="29"/>
      <c r="GP861" s="29"/>
      <c r="GQ861" s="29"/>
      <c r="GR861" s="29"/>
      <c r="GS861" s="29"/>
      <c r="GT861" s="29"/>
      <c r="GU861" s="29"/>
      <c r="GV861" s="29"/>
      <c r="GW861" s="29"/>
      <c r="GX861" s="29"/>
      <c r="GY861" s="29"/>
      <c r="GZ861" s="29"/>
      <c r="HA861" s="29"/>
      <c r="HB861" s="29"/>
      <c r="HC861" s="29"/>
      <c r="HD861" s="29"/>
      <c r="HE861" s="29"/>
      <c r="HF861" s="29"/>
      <c r="HG861" s="29"/>
      <c r="HH861" s="29"/>
      <c r="HI861" s="29"/>
      <c r="HJ861" s="29"/>
      <c r="HK861" s="29"/>
      <c r="HL861" s="29"/>
      <c r="HM861" s="29"/>
      <c r="HN861" s="29"/>
      <c r="HO861" s="29"/>
      <c r="HP861" s="29"/>
      <c r="HQ861" s="29"/>
      <c r="HR861" s="29"/>
      <c r="HS861" s="29"/>
      <c r="HT861" s="29"/>
      <c r="HU861" s="29"/>
      <c r="HV861" s="29"/>
      <c r="HW861" s="29"/>
      <c r="HX861" s="29"/>
      <c r="HY861" s="29"/>
      <c r="HZ861" s="29"/>
      <c r="IA861" s="29"/>
      <c r="IB861" s="29"/>
      <c r="IC861" s="29"/>
      <c r="ID861" s="29"/>
      <c r="IE861" s="29"/>
      <c r="IF861" s="29"/>
      <c r="IG861" s="29"/>
      <c r="IH861" s="29"/>
      <c r="II861" s="29"/>
      <c r="IJ861" s="29"/>
      <c r="IK861" s="29"/>
      <c r="IL861" s="29"/>
      <c r="IM861" s="29"/>
      <c r="IN861" s="29"/>
      <c r="IO861" s="29"/>
      <c r="IP861" s="29"/>
      <c r="IQ861" s="29"/>
    </row>
    <row r="862" spans="1:251" s="42" customFormat="1" ht="18.75" customHeight="1">
      <c r="A862" s="34"/>
      <c r="B862" s="50"/>
      <c r="C862" s="129" t="s">
        <v>407</v>
      </c>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8"/>
      <c r="AA862" s="132">
        <v>3769</v>
      </c>
      <c r="AB862" s="133"/>
      <c r="AC862" s="133"/>
      <c r="AD862" s="133"/>
      <c r="AE862" s="133"/>
      <c r="AF862" s="133"/>
      <c r="AG862" s="133"/>
      <c r="AH862" s="133"/>
      <c r="AI862" s="134"/>
      <c r="AJ862" s="132">
        <v>2571</v>
      </c>
      <c r="AK862" s="133"/>
      <c r="AL862" s="133"/>
      <c r="AM862" s="133"/>
      <c r="AN862" s="133"/>
      <c r="AO862" s="133"/>
      <c r="AP862" s="133"/>
      <c r="AQ862" s="133"/>
      <c r="AR862" s="134"/>
      <c r="AS862" s="135"/>
      <c r="AT862" s="136"/>
      <c r="AU862" s="136"/>
      <c r="AV862" s="136"/>
      <c r="AW862" s="136"/>
      <c r="AX862" s="137"/>
      <c r="AY862" s="29"/>
      <c r="AZ862" s="29"/>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29"/>
      <c r="CA862" s="29"/>
      <c r="CB862" s="29"/>
      <c r="CC862" s="29"/>
      <c r="CD862" s="29"/>
      <c r="CE862" s="29"/>
      <c r="CF862" s="29"/>
      <c r="CG862" s="29"/>
      <c r="CH862" s="29"/>
      <c r="CI862" s="29"/>
      <c r="CJ862" s="29"/>
      <c r="CK862" s="29"/>
      <c r="CL862" s="29"/>
      <c r="CM862" s="29"/>
      <c r="CN862" s="29"/>
      <c r="CO862" s="29"/>
      <c r="CP862" s="29"/>
      <c r="CQ862" s="29"/>
      <c r="CR862" s="29"/>
      <c r="CS862" s="29"/>
      <c r="CT862" s="29"/>
      <c r="CU862" s="29"/>
      <c r="CV862" s="29"/>
      <c r="CW862" s="29"/>
      <c r="CX862" s="29"/>
      <c r="CY862" s="29"/>
      <c r="CZ862" s="29"/>
      <c r="DA862" s="29"/>
      <c r="DB862" s="29"/>
      <c r="DC862" s="29"/>
      <c r="DD862" s="29"/>
      <c r="DE862" s="29"/>
      <c r="DF862" s="29"/>
      <c r="DG862" s="29"/>
      <c r="DH862" s="29"/>
      <c r="DI862" s="29"/>
      <c r="DJ862" s="29"/>
      <c r="DK862" s="29"/>
      <c r="DL862" s="29"/>
      <c r="DM862" s="29"/>
      <c r="DN862" s="29"/>
      <c r="DO862" s="29"/>
      <c r="DP862" s="29"/>
      <c r="DQ862" s="29"/>
      <c r="DR862" s="29"/>
      <c r="DS862" s="29"/>
      <c r="DT862" s="29"/>
      <c r="DU862" s="29"/>
      <c r="DV862" s="29"/>
      <c r="DW862" s="29"/>
      <c r="DX862" s="29"/>
      <c r="DY862" s="29"/>
      <c r="DZ862" s="29"/>
      <c r="EA862" s="29"/>
      <c r="EB862" s="29"/>
      <c r="EC862" s="29"/>
      <c r="ED862" s="29"/>
      <c r="EE862" s="29"/>
      <c r="EF862" s="29"/>
      <c r="EG862" s="29"/>
      <c r="EH862" s="29"/>
      <c r="EI862" s="29"/>
      <c r="EJ862" s="29"/>
      <c r="EK862" s="29"/>
      <c r="EL862" s="29"/>
      <c r="EM862" s="29"/>
      <c r="EN862" s="29"/>
      <c r="EO862" s="29"/>
      <c r="EP862" s="29"/>
      <c r="EQ862" s="29"/>
      <c r="ER862" s="29"/>
      <c r="ES862" s="29"/>
      <c r="ET862" s="29"/>
      <c r="EU862" s="29"/>
      <c r="EV862" s="29"/>
      <c r="EW862" s="29"/>
      <c r="EX862" s="29"/>
      <c r="EY862" s="29"/>
      <c r="EZ862" s="29"/>
      <c r="FA862" s="29"/>
      <c r="FB862" s="29"/>
      <c r="FC862" s="29"/>
      <c r="FD862" s="29"/>
      <c r="FE862" s="29"/>
      <c r="FF862" s="29"/>
      <c r="FG862" s="29"/>
      <c r="FH862" s="29"/>
      <c r="FI862" s="29"/>
      <c r="FJ862" s="29"/>
      <c r="FK862" s="29"/>
      <c r="FL862" s="29"/>
      <c r="FM862" s="29"/>
      <c r="FN862" s="29"/>
      <c r="FO862" s="29"/>
      <c r="FP862" s="29"/>
      <c r="FQ862" s="29"/>
      <c r="FR862" s="29"/>
      <c r="FS862" s="29"/>
      <c r="FT862" s="29"/>
      <c r="FU862" s="29"/>
      <c r="FV862" s="29"/>
      <c r="FW862" s="29"/>
      <c r="FX862" s="29"/>
      <c r="FY862" s="29"/>
      <c r="FZ862" s="29"/>
      <c r="GA862" s="29"/>
      <c r="GB862" s="29"/>
      <c r="GC862" s="29"/>
      <c r="GD862" s="29"/>
      <c r="GE862" s="29"/>
      <c r="GF862" s="29"/>
      <c r="GG862" s="29"/>
      <c r="GH862" s="29"/>
      <c r="GI862" s="29"/>
      <c r="GJ862" s="29"/>
      <c r="GK862" s="29"/>
      <c r="GL862" s="29"/>
      <c r="GM862" s="29"/>
      <c r="GN862" s="29"/>
      <c r="GO862" s="29"/>
      <c r="GP862" s="29"/>
      <c r="GQ862" s="29"/>
      <c r="GR862" s="29"/>
      <c r="GS862" s="29"/>
      <c r="GT862" s="29"/>
      <c r="GU862" s="29"/>
      <c r="GV862" s="29"/>
      <c r="GW862" s="29"/>
      <c r="GX862" s="29"/>
      <c r="GY862" s="29"/>
      <c r="GZ862" s="29"/>
      <c r="HA862" s="29"/>
      <c r="HB862" s="29"/>
      <c r="HC862" s="29"/>
      <c r="HD862" s="29"/>
      <c r="HE862" s="29"/>
      <c r="HF862" s="29"/>
      <c r="HG862" s="29"/>
      <c r="HH862" s="29"/>
      <c r="HI862" s="29"/>
      <c r="HJ862" s="29"/>
      <c r="HK862" s="29"/>
      <c r="HL862" s="29"/>
      <c r="HM862" s="29"/>
      <c r="HN862" s="29"/>
      <c r="HO862" s="29"/>
      <c r="HP862" s="29"/>
      <c r="HQ862" s="29"/>
      <c r="HR862" s="29"/>
      <c r="HS862" s="29"/>
      <c r="HT862" s="29"/>
      <c r="HU862" s="29"/>
      <c r="HV862" s="29"/>
      <c r="HW862" s="29"/>
      <c r="HX862" s="29"/>
      <c r="HY862" s="29"/>
      <c r="HZ862" s="29"/>
      <c r="IA862" s="29"/>
      <c r="IB862" s="29"/>
      <c r="IC862" s="29"/>
      <c r="ID862" s="29"/>
      <c r="IE862" s="29"/>
      <c r="IF862" s="29"/>
      <c r="IG862" s="29"/>
      <c r="IH862" s="29"/>
      <c r="II862" s="29"/>
      <c r="IJ862" s="29"/>
      <c r="IK862" s="29"/>
      <c r="IL862" s="29"/>
      <c r="IM862" s="29"/>
      <c r="IN862" s="29"/>
      <c r="IO862" s="29"/>
      <c r="IP862" s="29"/>
      <c r="IQ862" s="29"/>
    </row>
    <row r="863" spans="1:251" s="42" customFormat="1" ht="18.75" customHeight="1">
      <c r="A863" s="34"/>
      <c r="B863" s="50"/>
      <c r="C863" s="129" t="s">
        <v>409</v>
      </c>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8"/>
      <c r="AA863" s="132">
        <v>172063</v>
      </c>
      <c r="AB863" s="133"/>
      <c r="AC863" s="133"/>
      <c r="AD863" s="133"/>
      <c r="AE863" s="133"/>
      <c r="AF863" s="133"/>
      <c r="AG863" s="133"/>
      <c r="AH863" s="133"/>
      <c r="AI863" s="134"/>
      <c r="AJ863" s="132">
        <v>171272</v>
      </c>
      <c r="AK863" s="133"/>
      <c r="AL863" s="133"/>
      <c r="AM863" s="133"/>
      <c r="AN863" s="133"/>
      <c r="AO863" s="133"/>
      <c r="AP863" s="133"/>
      <c r="AQ863" s="133"/>
      <c r="AR863" s="134"/>
      <c r="AS863" s="135"/>
      <c r="AT863" s="136"/>
      <c r="AU863" s="136"/>
      <c r="AV863" s="136"/>
      <c r="AW863" s="136"/>
      <c r="AX863" s="137"/>
      <c r="AY863" s="29"/>
      <c r="AZ863" s="29"/>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29"/>
      <c r="CA863" s="29"/>
      <c r="CB863" s="29"/>
      <c r="CC863" s="29"/>
      <c r="CD863" s="29"/>
      <c r="CE863" s="29"/>
      <c r="CF863" s="29"/>
      <c r="CG863" s="29"/>
      <c r="CH863" s="29"/>
      <c r="CI863" s="29"/>
      <c r="CJ863" s="29"/>
      <c r="CK863" s="29"/>
      <c r="CL863" s="29"/>
      <c r="CM863" s="29"/>
      <c r="CN863" s="29"/>
      <c r="CO863" s="29"/>
      <c r="CP863" s="29"/>
      <c r="CQ863" s="29"/>
      <c r="CR863" s="29"/>
      <c r="CS863" s="29"/>
      <c r="CT863" s="29"/>
      <c r="CU863" s="29"/>
      <c r="CV863" s="29"/>
      <c r="CW863" s="29"/>
      <c r="CX863" s="29"/>
      <c r="CY863" s="29"/>
      <c r="CZ863" s="29"/>
      <c r="DA863" s="29"/>
      <c r="DB863" s="29"/>
      <c r="DC863" s="29"/>
      <c r="DD863" s="29"/>
      <c r="DE863" s="29"/>
      <c r="DF863" s="29"/>
      <c r="DG863" s="29"/>
      <c r="DH863" s="29"/>
      <c r="DI863" s="29"/>
      <c r="DJ863" s="29"/>
      <c r="DK863" s="29"/>
      <c r="DL863" s="29"/>
      <c r="DM863" s="29"/>
      <c r="DN863" s="29"/>
      <c r="DO863" s="29"/>
      <c r="DP863" s="29"/>
      <c r="DQ863" s="29"/>
      <c r="DR863" s="29"/>
      <c r="DS863" s="29"/>
      <c r="DT863" s="29"/>
      <c r="DU863" s="29"/>
      <c r="DV863" s="29"/>
      <c r="DW863" s="29"/>
      <c r="DX863" s="29"/>
      <c r="DY863" s="29"/>
      <c r="DZ863" s="29"/>
      <c r="EA863" s="29"/>
      <c r="EB863" s="29"/>
      <c r="EC863" s="29"/>
      <c r="ED863" s="29"/>
      <c r="EE863" s="29"/>
      <c r="EF863" s="29"/>
      <c r="EG863" s="29"/>
      <c r="EH863" s="29"/>
      <c r="EI863" s="29"/>
      <c r="EJ863" s="29"/>
      <c r="EK863" s="29"/>
      <c r="EL863" s="29"/>
      <c r="EM863" s="29"/>
      <c r="EN863" s="29"/>
      <c r="EO863" s="29"/>
      <c r="EP863" s="29"/>
      <c r="EQ863" s="29"/>
      <c r="ER863" s="29"/>
      <c r="ES863" s="29"/>
      <c r="ET863" s="29"/>
      <c r="EU863" s="29"/>
      <c r="EV863" s="29"/>
      <c r="EW863" s="29"/>
      <c r="EX863" s="29"/>
      <c r="EY863" s="29"/>
      <c r="EZ863" s="29"/>
      <c r="FA863" s="29"/>
      <c r="FB863" s="29"/>
      <c r="FC863" s="29"/>
      <c r="FD863" s="29"/>
      <c r="FE863" s="29"/>
      <c r="FF863" s="29"/>
      <c r="FG863" s="29"/>
      <c r="FH863" s="29"/>
      <c r="FI863" s="29"/>
      <c r="FJ863" s="29"/>
      <c r="FK863" s="29"/>
      <c r="FL863" s="29"/>
      <c r="FM863" s="29"/>
      <c r="FN863" s="29"/>
      <c r="FO863" s="29"/>
      <c r="FP863" s="29"/>
      <c r="FQ863" s="29"/>
      <c r="FR863" s="29"/>
      <c r="FS863" s="29"/>
      <c r="FT863" s="29"/>
      <c r="FU863" s="29"/>
      <c r="FV863" s="29"/>
      <c r="FW863" s="29"/>
      <c r="FX863" s="29"/>
      <c r="FY863" s="29"/>
      <c r="FZ863" s="29"/>
      <c r="GA863" s="29"/>
      <c r="GB863" s="29"/>
      <c r="GC863" s="29"/>
      <c r="GD863" s="29"/>
      <c r="GE863" s="29"/>
      <c r="GF863" s="29"/>
      <c r="GG863" s="29"/>
      <c r="GH863" s="29"/>
      <c r="GI863" s="29"/>
      <c r="GJ863" s="29"/>
      <c r="GK863" s="29"/>
      <c r="GL863" s="29"/>
      <c r="GM863" s="29"/>
      <c r="GN863" s="29"/>
      <c r="GO863" s="29"/>
      <c r="GP863" s="29"/>
      <c r="GQ863" s="29"/>
      <c r="GR863" s="29"/>
      <c r="GS863" s="29"/>
      <c r="GT863" s="29"/>
      <c r="GU863" s="29"/>
      <c r="GV863" s="29"/>
      <c r="GW863" s="29"/>
      <c r="GX863" s="29"/>
      <c r="GY863" s="29"/>
      <c r="GZ863" s="29"/>
      <c r="HA863" s="29"/>
      <c r="HB863" s="29"/>
      <c r="HC863" s="29"/>
      <c r="HD863" s="29"/>
      <c r="HE863" s="29"/>
      <c r="HF863" s="29"/>
      <c r="HG863" s="29"/>
      <c r="HH863" s="29"/>
      <c r="HI863" s="29"/>
      <c r="HJ863" s="29"/>
      <c r="HK863" s="29"/>
      <c r="HL863" s="29"/>
      <c r="HM863" s="29"/>
      <c r="HN863" s="29"/>
      <c r="HO863" s="29"/>
      <c r="HP863" s="29"/>
      <c r="HQ863" s="29"/>
      <c r="HR863" s="29"/>
      <c r="HS863" s="29"/>
      <c r="HT863" s="29"/>
      <c r="HU863" s="29"/>
      <c r="HV863" s="29"/>
      <c r="HW863" s="29"/>
      <c r="HX863" s="29"/>
      <c r="HY863" s="29"/>
      <c r="HZ863" s="29"/>
      <c r="IA863" s="29"/>
      <c r="IB863" s="29"/>
      <c r="IC863" s="29"/>
      <c r="ID863" s="29"/>
      <c r="IE863" s="29"/>
      <c r="IF863" s="29"/>
      <c r="IG863" s="29"/>
      <c r="IH863" s="29"/>
      <c r="II863" s="29"/>
      <c r="IJ863" s="29"/>
      <c r="IK863" s="29"/>
      <c r="IL863" s="29"/>
      <c r="IM863" s="29"/>
      <c r="IN863" s="29"/>
      <c r="IO863" s="29"/>
      <c r="IP863" s="29"/>
      <c r="IQ863" s="29"/>
    </row>
    <row r="864" spans="1:251" s="42" customFormat="1" ht="18.75" customHeight="1" thickBot="1">
      <c r="A864" s="43"/>
      <c r="B864" s="138" t="s">
        <v>244</v>
      </c>
      <c r="C864" s="139"/>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40"/>
      <c r="AA864" s="141">
        <f>SUM(AA831:AI863)</f>
        <v>6463518</v>
      </c>
      <c r="AB864" s="142"/>
      <c r="AC864" s="142"/>
      <c r="AD864" s="142"/>
      <c r="AE864" s="142"/>
      <c r="AF864" s="142"/>
      <c r="AG864" s="142"/>
      <c r="AH864" s="142"/>
      <c r="AI864" s="143"/>
      <c r="AJ864" s="141">
        <f>SUM(AJ831:AR863)</f>
        <v>6587051</v>
      </c>
      <c r="AK864" s="142"/>
      <c r="AL864" s="142"/>
      <c r="AM864" s="142"/>
      <c r="AN864" s="142"/>
      <c r="AO864" s="142"/>
      <c r="AP864" s="142"/>
      <c r="AQ864" s="142"/>
      <c r="AR864" s="143"/>
      <c r="AS864" s="144"/>
      <c r="AT864" s="145"/>
      <c r="AU864" s="145"/>
      <c r="AV864" s="145"/>
      <c r="AW864" s="145"/>
      <c r="AX864" s="146"/>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c r="CA864" s="29"/>
      <c r="CB864" s="29"/>
      <c r="CC864" s="29"/>
      <c r="CD864" s="29"/>
      <c r="CE864" s="29"/>
      <c r="CF864" s="29"/>
      <c r="CG864" s="29"/>
      <c r="CH864" s="29"/>
      <c r="CI864" s="29"/>
      <c r="CJ864" s="29"/>
      <c r="CK864" s="29"/>
      <c r="CL864" s="29"/>
      <c r="CM864" s="29"/>
      <c r="CN864" s="29"/>
      <c r="CO864" s="29"/>
      <c r="CP864" s="29"/>
      <c r="CQ864" s="29"/>
      <c r="CR864" s="29"/>
      <c r="CS864" s="29"/>
      <c r="CT864" s="29"/>
      <c r="CU864" s="29"/>
      <c r="CV864" s="29"/>
      <c r="CW864" s="29"/>
      <c r="CX864" s="29"/>
      <c r="CY864" s="29"/>
      <c r="CZ864" s="29"/>
      <c r="DA864" s="29"/>
      <c r="DB864" s="29"/>
      <c r="DC864" s="29"/>
      <c r="DD864" s="29"/>
      <c r="DE864" s="29"/>
      <c r="DF864" s="29"/>
      <c r="DG864" s="29"/>
      <c r="DH864" s="29"/>
      <c r="DI864" s="29"/>
      <c r="DJ864" s="29"/>
      <c r="DK864" s="29"/>
      <c r="DL864" s="29"/>
      <c r="DM864" s="29"/>
      <c r="DN864" s="29"/>
      <c r="DO864" s="29"/>
      <c r="DP864" s="29"/>
      <c r="DQ864" s="29"/>
      <c r="DR864" s="29"/>
      <c r="DS864" s="29"/>
      <c r="DT864" s="29"/>
      <c r="DU864" s="29"/>
      <c r="DV864" s="29"/>
      <c r="DW864" s="29"/>
      <c r="DX864" s="29"/>
      <c r="DY864" s="29"/>
      <c r="DZ864" s="29"/>
      <c r="EA864" s="29"/>
      <c r="EB864" s="29"/>
      <c r="EC864" s="29"/>
      <c r="ED864" s="29"/>
      <c r="EE864" s="29"/>
      <c r="EF864" s="29"/>
      <c r="EG864" s="29"/>
      <c r="EH864" s="29"/>
      <c r="EI864" s="29"/>
      <c r="EJ864" s="29"/>
      <c r="EK864" s="29"/>
      <c r="EL864" s="29"/>
      <c r="EM864" s="29"/>
      <c r="EN864" s="29"/>
      <c r="EO864" s="29"/>
      <c r="EP864" s="29"/>
      <c r="EQ864" s="29"/>
      <c r="ER864" s="29"/>
      <c r="ES864" s="29"/>
      <c r="ET864" s="29"/>
      <c r="EU864" s="29"/>
      <c r="EV864" s="29"/>
      <c r="EW864" s="29"/>
      <c r="EX864" s="29"/>
      <c r="EY864" s="29"/>
      <c r="EZ864" s="29"/>
      <c r="FA864" s="29"/>
      <c r="FB864" s="29"/>
      <c r="FC864" s="29"/>
      <c r="FD864" s="29"/>
      <c r="FE864" s="29"/>
      <c r="FF864" s="29"/>
      <c r="FG864" s="29"/>
      <c r="FH864" s="29"/>
      <c r="FI864" s="29"/>
      <c r="FJ864" s="29"/>
      <c r="FK864" s="29"/>
      <c r="FL864" s="29"/>
      <c r="FM864" s="29"/>
      <c r="FN864" s="29"/>
      <c r="FO864" s="29"/>
      <c r="FP864" s="29"/>
      <c r="FQ864" s="29"/>
      <c r="FR864" s="29"/>
      <c r="FS864" s="29"/>
      <c r="FT864" s="29"/>
      <c r="FU864" s="29"/>
      <c r="FV864" s="29"/>
      <c r="FW864" s="29"/>
      <c r="FX864" s="29"/>
      <c r="FY864" s="29"/>
      <c r="FZ864" s="29"/>
      <c r="GA864" s="29"/>
      <c r="GB864" s="29"/>
      <c r="GC864" s="29"/>
      <c r="GD864" s="29"/>
      <c r="GE864" s="29"/>
      <c r="GF864" s="29"/>
      <c r="GG864" s="29"/>
      <c r="GH864" s="29"/>
      <c r="GI864" s="29"/>
      <c r="GJ864" s="29"/>
      <c r="GK864" s="29"/>
      <c r="GL864" s="29"/>
      <c r="GM864" s="29"/>
      <c r="GN864" s="29"/>
      <c r="GO864" s="29"/>
      <c r="GP864" s="29"/>
      <c r="GQ864" s="29"/>
      <c r="GR864" s="29"/>
      <c r="GS864" s="29"/>
      <c r="GT864" s="29"/>
      <c r="GU864" s="29"/>
      <c r="GV864" s="29"/>
      <c r="GW864" s="29"/>
      <c r="GX864" s="29"/>
      <c r="GY864" s="29"/>
      <c r="GZ864" s="29"/>
      <c r="HA864" s="29"/>
      <c r="HB864" s="29"/>
      <c r="HC864" s="29"/>
      <c r="HD864" s="29"/>
      <c r="HE864" s="29"/>
      <c r="HF864" s="29"/>
      <c r="HG864" s="29"/>
      <c r="HH864" s="29"/>
      <c r="HI864" s="29"/>
      <c r="HJ864" s="29"/>
      <c r="HK864" s="29"/>
      <c r="HL864" s="29"/>
      <c r="HM864" s="29"/>
      <c r="HN864" s="29"/>
      <c r="HO864" s="29"/>
      <c r="HP864" s="29"/>
      <c r="HQ864" s="29"/>
      <c r="HR864" s="29"/>
      <c r="HS864" s="29"/>
      <c r="HT864" s="29"/>
      <c r="HU864" s="29"/>
      <c r="HV864" s="29"/>
      <c r="HW864" s="29"/>
      <c r="HX864" s="29"/>
      <c r="HY864" s="29"/>
      <c r="HZ864" s="29"/>
      <c r="IA864" s="29"/>
      <c r="IB864" s="29"/>
      <c r="IC864" s="29"/>
      <c r="ID864" s="29"/>
      <c r="IE864" s="29"/>
      <c r="IF864" s="29"/>
      <c r="IG864" s="29"/>
      <c r="IH864" s="29"/>
      <c r="II864" s="29"/>
      <c r="IJ864" s="29"/>
      <c r="IK864" s="29"/>
      <c r="IL864" s="29"/>
      <c r="IM864" s="29"/>
      <c r="IN864" s="29"/>
      <c r="IO864" s="29"/>
      <c r="IP864" s="29"/>
      <c r="IQ864" s="29"/>
    </row>
    <row r="866" spans="1:113" ht="18.75">
      <c r="A866" s="28" t="s">
        <v>234</v>
      </c>
      <c r="AW866" s="30"/>
      <c r="AX866" s="31"/>
      <c r="AY866" s="30"/>
    </row>
    <row r="868" spans="1:113" ht="18.75">
      <c r="B868" s="109" t="s">
        <v>0</v>
      </c>
      <c r="C868" s="150"/>
      <c r="D868" s="150"/>
      <c r="E868" s="150"/>
      <c r="F868" s="150"/>
      <c r="G868" s="150"/>
      <c r="H868" s="150"/>
      <c r="I868" s="150"/>
      <c r="J868" s="150"/>
      <c r="K868" s="150"/>
      <c r="L868" s="150"/>
      <c r="M868" s="150"/>
      <c r="N868" s="150"/>
      <c r="O868" s="150"/>
      <c r="P868" s="150"/>
      <c r="Q868" s="150"/>
      <c r="R868" s="150"/>
      <c r="S868" s="150"/>
      <c r="T868" s="150"/>
      <c r="U868" s="150"/>
      <c r="V868" s="150"/>
      <c r="W868" s="150"/>
      <c r="X868" s="150"/>
      <c r="Y868" s="150"/>
      <c r="Z868" s="150"/>
      <c r="AA868" s="150"/>
      <c r="AB868" s="150"/>
      <c r="AC868" s="150"/>
      <c r="AD868" s="150"/>
      <c r="AE868" s="150"/>
      <c r="AF868" s="150"/>
      <c r="AG868" s="150"/>
      <c r="AH868" s="150"/>
      <c r="AI868" s="150"/>
      <c r="AJ868" s="150"/>
      <c r="AK868" s="150"/>
      <c r="AL868" s="150"/>
      <c r="AM868" s="150"/>
      <c r="AN868" s="150"/>
      <c r="AO868" s="150"/>
      <c r="AP868" s="150"/>
      <c r="AQ868" s="150"/>
      <c r="AR868" s="150"/>
      <c r="AS868" s="150"/>
      <c r="AT868" s="150"/>
      <c r="AU868" s="150"/>
      <c r="AV868" s="150"/>
      <c r="AW868" s="150"/>
      <c r="AX868" s="150"/>
    </row>
    <row r="869" spans="1:113">
      <c r="Z869" s="32"/>
      <c r="AD869" s="32"/>
      <c r="AE869" s="32"/>
      <c r="AF869" s="32"/>
      <c r="AG869" s="32"/>
      <c r="AH869" s="32"/>
      <c r="AI869" s="32"/>
      <c r="AO869" s="32"/>
    </row>
    <row r="870" spans="1:113" ht="13.5" thickBot="1">
      <c r="Z870" s="32"/>
      <c r="AD870" s="32"/>
      <c r="AE870" s="32"/>
      <c r="AF870" s="32"/>
      <c r="AG870" s="32"/>
      <c r="AH870" s="32"/>
      <c r="AI870" s="32"/>
      <c r="AO870" s="32"/>
      <c r="DI870" s="26"/>
    </row>
    <row r="871" spans="1:113" ht="24.75" customHeight="1" thickBot="1">
      <c r="B871" s="111" t="s">
        <v>235</v>
      </c>
      <c r="C871" s="112"/>
      <c r="D871" s="112"/>
      <c r="E871" s="112"/>
      <c r="F871" s="112"/>
      <c r="G871" s="112"/>
      <c r="H871" s="113" t="s">
        <v>410</v>
      </c>
      <c r="I871" s="114"/>
      <c r="J871" s="114"/>
      <c r="K871" s="114"/>
      <c r="L871" s="114"/>
      <c r="M871" s="114"/>
      <c r="N871" s="114"/>
      <c r="O871" s="114"/>
      <c r="P871" s="114"/>
      <c r="Q871" s="114"/>
      <c r="R871" s="114"/>
      <c r="S871" s="114"/>
      <c r="T871" s="114"/>
      <c r="U871" s="114"/>
      <c r="V871" s="114"/>
      <c r="W871" s="114"/>
      <c r="X871" s="114"/>
      <c r="Y871" s="114"/>
      <c r="Z871" s="114"/>
      <c r="AA871" s="114"/>
      <c r="AB871" s="114"/>
      <c r="AC871" s="114"/>
      <c r="AD871" s="114"/>
      <c r="AE871" s="114"/>
      <c r="AF871" s="114"/>
      <c r="AG871" s="114"/>
      <c r="AH871" s="114"/>
      <c r="AI871" s="114"/>
      <c r="AJ871" s="114"/>
      <c r="AK871" s="114"/>
      <c r="AL871" s="114"/>
      <c r="AM871" s="114"/>
      <c r="AN871" s="114"/>
      <c r="AO871" s="114"/>
      <c r="AP871" s="114"/>
      <c r="AQ871" s="114"/>
      <c r="AR871" s="114"/>
      <c r="AS871" s="114"/>
      <c r="AT871" s="114"/>
      <c r="AU871" s="114"/>
      <c r="AV871" s="114"/>
      <c r="AW871" s="114"/>
      <c r="AX871" s="115"/>
      <c r="DI871" s="26"/>
    </row>
    <row r="872" spans="1:113" ht="14.25">
      <c r="B872" s="33"/>
      <c r="C872" s="33"/>
      <c r="D872" s="33"/>
      <c r="E872" s="33"/>
      <c r="F872" s="33"/>
      <c r="G872" s="33"/>
      <c r="H872" s="34"/>
      <c r="I872" s="34"/>
      <c r="J872" s="34"/>
      <c r="K872" s="34"/>
      <c r="L872" s="35"/>
      <c r="M872" s="35"/>
      <c r="N872" s="35"/>
      <c r="O872" s="35"/>
      <c r="P872" s="34"/>
      <c r="Q872" s="34"/>
      <c r="R872" s="34"/>
      <c r="S872" s="34"/>
      <c r="T872" s="34"/>
      <c r="U872" s="34"/>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c r="AR872" s="36"/>
      <c r="AS872" s="36"/>
      <c r="AT872" s="36"/>
      <c r="AU872" s="36"/>
      <c r="AV872" s="36"/>
      <c r="AW872" s="36"/>
      <c r="AX872" s="36"/>
      <c r="DI872" s="26"/>
    </row>
    <row r="873" spans="1:113" ht="15" thickBot="1">
      <c r="A873" s="37"/>
      <c r="B873" s="36" t="s">
        <v>237</v>
      </c>
      <c r="C873" s="34"/>
      <c r="D873" s="34"/>
      <c r="E873" s="34"/>
      <c r="F873" s="34"/>
      <c r="G873" s="34"/>
      <c r="H873" s="34"/>
      <c r="I873" s="34"/>
      <c r="J873" s="34"/>
      <c r="K873" s="34"/>
      <c r="L873" s="35"/>
      <c r="M873" s="35"/>
      <c r="N873" s="35"/>
      <c r="O873" s="35"/>
      <c r="P873" s="34"/>
      <c r="Q873" s="34"/>
      <c r="R873" s="34"/>
      <c r="S873" s="34"/>
      <c r="T873" s="34"/>
      <c r="U873" s="34"/>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c r="AR873" s="36"/>
      <c r="AS873" s="36"/>
      <c r="AT873" s="36"/>
      <c r="AU873" s="36"/>
      <c r="AV873" s="36"/>
      <c r="AW873" s="36"/>
      <c r="AX873" s="36"/>
      <c r="DI873" s="26"/>
    </row>
    <row r="874" spans="1:113" ht="14.25">
      <c r="A874" s="34"/>
      <c r="B874" s="38"/>
      <c r="C874" s="33"/>
      <c r="D874" s="33"/>
      <c r="E874" s="33"/>
      <c r="F874" s="33"/>
      <c r="G874" s="33"/>
      <c r="H874" s="33"/>
      <c r="I874" s="33"/>
      <c r="J874" s="33"/>
      <c r="K874" s="33"/>
      <c r="L874" s="39"/>
      <c r="M874" s="39"/>
      <c r="N874" s="39"/>
      <c r="O874" s="39"/>
      <c r="P874" s="33"/>
      <c r="Q874" s="33"/>
      <c r="R874" s="33"/>
      <c r="S874" s="33"/>
      <c r="T874" s="33"/>
      <c r="U874" s="33"/>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c r="AS874" s="40"/>
      <c r="AT874" s="40"/>
      <c r="AU874" s="40"/>
      <c r="AV874" s="40"/>
      <c r="AW874" s="40"/>
      <c r="AX874" s="41"/>
    </row>
    <row r="875" spans="1:113" ht="12" customHeight="1">
      <c r="A875" s="34"/>
      <c r="B875" s="116" t="s">
        <v>411</v>
      </c>
      <c r="C875" s="117"/>
      <c r="D875" s="117"/>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c r="AB875" s="117"/>
      <c r="AC875" s="117"/>
      <c r="AD875" s="117"/>
      <c r="AE875" s="117"/>
      <c r="AF875" s="117"/>
      <c r="AG875" s="117"/>
      <c r="AH875" s="117"/>
      <c r="AI875" s="117"/>
      <c r="AJ875" s="117"/>
      <c r="AK875" s="117"/>
      <c r="AL875" s="117"/>
      <c r="AM875" s="117"/>
      <c r="AN875" s="117"/>
      <c r="AO875" s="117"/>
      <c r="AP875" s="117"/>
      <c r="AQ875" s="117"/>
      <c r="AR875" s="117"/>
      <c r="AS875" s="117"/>
      <c r="AT875" s="117"/>
      <c r="AU875" s="117"/>
      <c r="AV875" s="117"/>
      <c r="AW875" s="117"/>
      <c r="AX875" s="118"/>
    </row>
    <row r="876" spans="1:113" ht="12" customHeight="1">
      <c r="A876" s="34"/>
      <c r="B876" s="116"/>
      <c r="C876" s="117"/>
      <c r="D876" s="117"/>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c r="AB876" s="117"/>
      <c r="AC876" s="117"/>
      <c r="AD876" s="117"/>
      <c r="AE876" s="117"/>
      <c r="AF876" s="117"/>
      <c r="AG876" s="117"/>
      <c r="AH876" s="117"/>
      <c r="AI876" s="117"/>
      <c r="AJ876" s="117"/>
      <c r="AK876" s="117"/>
      <c r="AL876" s="117"/>
      <c r="AM876" s="117"/>
      <c r="AN876" s="117"/>
      <c r="AO876" s="117"/>
      <c r="AP876" s="117"/>
      <c r="AQ876" s="117"/>
      <c r="AR876" s="117"/>
      <c r="AS876" s="117"/>
      <c r="AT876" s="117"/>
      <c r="AU876" s="117"/>
      <c r="AV876" s="117"/>
      <c r="AW876" s="117"/>
      <c r="AX876" s="118"/>
      <c r="BC876" s="42"/>
    </row>
    <row r="877" spans="1:113" ht="12" customHeight="1">
      <c r="A877" s="34"/>
      <c r="B877" s="116"/>
      <c r="C877" s="117"/>
      <c r="D877" s="117"/>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c r="AB877" s="117"/>
      <c r="AC877" s="117"/>
      <c r="AD877" s="117"/>
      <c r="AE877" s="117"/>
      <c r="AF877" s="117"/>
      <c r="AG877" s="117"/>
      <c r="AH877" s="117"/>
      <c r="AI877" s="117"/>
      <c r="AJ877" s="117"/>
      <c r="AK877" s="117"/>
      <c r="AL877" s="117"/>
      <c r="AM877" s="117"/>
      <c r="AN877" s="117"/>
      <c r="AO877" s="117"/>
      <c r="AP877" s="117"/>
      <c r="AQ877" s="117"/>
      <c r="AR877" s="117"/>
      <c r="AS877" s="117"/>
      <c r="AT877" s="117"/>
      <c r="AU877" s="117"/>
      <c r="AV877" s="117"/>
      <c r="AW877" s="117"/>
      <c r="AX877" s="118"/>
    </row>
    <row r="878" spans="1:113" ht="12" customHeight="1">
      <c r="A878" s="34"/>
      <c r="B878" s="116"/>
      <c r="C878" s="117"/>
      <c r="D878" s="117"/>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c r="AB878" s="117"/>
      <c r="AC878" s="117"/>
      <c r="AD878" s="117"/>
      <c r="AE878" s="117"/>
      <c r="AF878" s="117"/>
      <c r="AG878" s="117"/>
      <c r="AH878" s="117"/>
      <c r="AI878" s="117"/>
      <c r="AJ878" s="117"/>
      <c r="AK878" s="117"/>
      <c r="AL878" s="117"/>
      <c r="AM878" s="117"/>
      <c r="AN878" s="117"/>
      <c r="AO878" s="117"/>
      <c r="AP878" s="117"/>
      <c r="AQ878" s="117"/>
      <c r="AR878" s="117"/>
      <c r="AS878" s="117"/>
      <c r="AT878" s="117"/>
      <c r="AU878" s="117"/>
      <c r="AV878" s="117"/>
      <c r="AW878" s="117"/>
      <c r="AX878" s="118"/>
    </row>
    <row r="879" spans="1:113" ht="12" customHeight="1">
      <c r="A879" s="34"/>
      <c r="B879" s="116"/>
      <c r="C879" s="117"/>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c r="AC879" s="117"/>
      <c r="AD879" s="117"/>
      <c r="AE879" s="117"/>
      <c r="AF879" s="117"/>
      <c r="AG879" s="117"/>
      <c r="AH879" s="117"/>
      <c r="AI879" s="117"/>
      <c r="AJ879" s="117"/>
      <c r="AK879" s="117"/>
      <c r="AL879" s="117"/>
      <c r="AM879" s="117"/>
      <c r="AN879" s="117"/>
      <c r="AO879" s="117"/>
      <c r="AP879" s="117"/>
      <c r="AQ879" s="117"/>
      <c r="AR879" s="117"/>
      <c r="AS879" s="117"/>
      <c r="AT879" s="117"/>
      <c r="AU879" s="117"/>
      <c r="AV879" s="117"/>
      <c r="AW879" s="117"/>
      <c r="AX879" s="118"/>
    </row>
    <row r="880" spans="1:113" ht="15" thickBot="1">
      <c r="A880" s="43"/>
      <c r="B880" s="44"/>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c r="AF880" s="45"/>
      <c r="AG880" s="45"/>
      <c r="AH880" s="45"/>
      <c r="AI880" s="45"/>
      <c r="AJ880" s="45"/>
      <c r="AK880" s="45"/>
      <c r="AL880" s="45"/>
      <c r="AM880" s="45"/>
      <c r="AN880" s="45"/>
      <c r="AO880" s="45"/>
      <c r="AP880" s="45"/>
      <c r="AQ880" s="45"/>
      <c r="AR880" s="45"/>
      <c r="AS880" s="45"/>
      <c r="AT880" s="45"/>
      <c r="AU880" s="45"/>
      <c r="AV880" s="45"/>
      <c r="AW880" s="45"/>
      <c r="AX880" s="46"/>
    </row>
    <row r="881" spans="1:113">
      <c r="B881" s="47"/>
    </row>
    <row r="882" spans="1:113" ht="15" thickBot="1">
      <c r="A882" s="37"/>
      <c r="B882" s="36" t="s">
        <v>238</v>
      </c>
      <c r="C882" s="34"/>
      <c r="D882" s="34"/>
      <c r="E882" s="34"/>
      <c r="F882" s="34"/>
      <c r="G882" s="34"/>
      <c r="H882" s="34"/>
      <c r="I882" s="34"/>
      <c r="J882" s="34"/>
      <c r="K882" s="34"/>
      <c r="L882" s="35"/>
      <c r="M882" s="35"/>
      <c r="N882" s="35"/>
      <c r="O882" s="35"/>
      <c r="P882" s="34"/>
      <c r="Q882" s="34"/>
      <c r="R882" s="34"/>
      <c r="S882" s="34"/>
      <c r="T882" s="34"/>
      <c r="U882" s="34"/>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c r="AR882" s="36"/>
      <c r="AS882" s="36"/>
      <c r="AT882" s="36"/>
      <c r="AU882" s="36"/>
      <c r="AV882" s="36"/>
      <c r="AW882" s="36"/>
      <c r="AX882" s="36"/>
      <c r="DI882" s="26"/>
    </row>
    <row r="883" spans="1:113" ht="14.25">
      <c r="A883" s="34"/>
      <c r="B883" s="38"/>
      <c r="C883" s="33"/>
      <c r="D883" s="33"/>
      <c r="E883" s="33"/>
      <c r="F883" s="33"/>
      <c r="G883" s="33"/>
      <c r="H883" s="33"/>
      <c r="I883" s="33"/>
      <c r="J883" s="33"/>
      <c r="K883" s="33"/>
      <c r="L883" s="39"/>
      <c r="M883" s="39"/>
      <c r="N883" s="39"/>
      <c r="O883" s="39"/>
      <c r="P883" s="33"/>
      <c r="Q883" s="33"/>
      <c r="R883" s="33"/>
      <c r="S883" s="33"/>
      <c r="T883" s="33"/>
      <c r="U883" s="33"/>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c r="AS883" s="40"/>
      <c r="AT883" s="40"/>
      <c r="AU883" s="40"/>
      <c r="AV883" s="40"/>
      <c r="AW883" s="40"/>
      <c r="AX883" s="41"/>
    </row>
    <row r="884" spans="1:113" ht="12" customHeight="1">
      <c r="A884" s="34"/>
      <c r="B884" s="116" t="s">
        <v>1144</v>
      </c>
      <c r="C884" s="117"/>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c r="AC884" s="117"/>
      <c r="AD884" s="117"/>
      <c r="AE884" s="117"/>
      <c r="AF884" s="117"/>
      <c r="AG884" s="117"/>
      <c r="AH884" s="117"/>
      <c r="AI884" s="117"/>
      <c r="AJ884" s="117"/>
      <c r="AK884" s="117"/>
      <c r="AL884" s="117"/>
      <c r="AM884" s="117"/>
      <c r="AN884" s="117"/>
      <c r="AO884" s="117"/>
      <c r="AP884" s="117"/>
      <c r="AQ884" s="117"/>
      <c r="AR884" s="117"/>
      <c r="AS884" s="117"/>
      <c r="AT884" s="117"/>
      <c r="AU884" s="117"/>
      <c r="AV884" s="117"/>
      <c r="AW884" s="117"/>
      <c r="AX884" s="118"/>
    </row>
    <row r="885" spans="1:113" ht="12" customHeight="1">
      <c r="A885" s="34"/>
      <c r="B885" s="116"/>
      <c r="C885" s="117"/>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c r="AC885" s="117"/>
      <c r="AD885" s="117"/>
      <c r="AE885" s="117"/>
      <c r="AF885" s="117"/>
      <c r="AG885" s="117"/>
      <c r="AH885" s="117"/>
      <c r="AI885" s="117"/>
      <c r="AJ885" s="117"/>
      <c r="AK885" s="117"/>
      <c r="AL885" s="117"/>
      <c r="AM885" s="117"/>
      <c r="AN885" s="117"/>
      <c r="AO885" s="117"/>
      <c r="AP885" s="117"/>
      <c r="AQ885" s="117"/>
      <c r="AR885" s="117"/>
      <c r="AS885" s="117"/>
      <c r="AT885" s="117"/>
      <c r="AU885" s="117"/>
      <c r="AV885" s="117"/>
      <c r="AW885" s="117"/>
      <c r="AX885" s="118"/>
    </row>
    <row r="886" spans="1:113" ht="12" customHeight="1">
      <c r="A886" s="34"/>
      <c r="B886" s="116"/>
      <c r="C886" s="117"/>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c r="AC886" s="117"/>
      <c r="AD886" s="117"/>
      <c r="AE886" s="117"/>
      <c r="AF886" s="117"/>
      <c r="AG886" s="117"/>
      <c r="AH886" s="117"/>
      <c r="AI886" s="117"/>
      <c r="AJ886" s="117"/>
      <c r="AK886" s="117"/>
      <c r="AL886" s="117"/>
      <c r="AM886" s="117"/>
      <c r="AN886" s="117"/>
      <c r="AO886" s="117"/>
      <c r="AP886" s="117"/>
      <c r="AQ886" s="117"/>
      <c r="AR886" s="117"/>
      <c r="AS886" s="117"/>
      <c r="AT886" s="117"/>
      <c r="AU886" s="117"/>
      <c r="AV886" s="117"/>
      <c r="AW886" s="117"/>
      <c r="AX886" s="118"/>
    </row>
    <row r="887" spans="1:113" ht="12" customHeight="1">
      <c r="A887" s="34"/>
      <c r="B887" s="116"/>
      <c r="C887" s="117"/>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c r="AC887" s="117"/>
      <c r="AD887" s="117"/>
      <c r="AE887" s="117"/>
      <c r="AF887" s="117"/>
      <c r="AG887" s="117"/>
      <c r="AH887" s="117"/>
      <c r="AI887" s="117"/>
      <c r="AJ887" s="117"/>
      <c r="AK887" s="117"/>
      <c r="AL887" s="117"/>
      <c r="AM887" s="117"/>
      <c r="AN887" s="117"/>
      <c r="AO887" s="117"/>
      <c r="AP887" s="117"/>
      <c r="AQ887" s="117"/>
      <c r="AR887" s="117"/>
      <c r="AS887" s="117"/>
      <c r="AT887" s="117"/>
      <c r="AU887" s="117"/>
      <c r="AV887" s="117"/>
      <c r="AW887" s="117"/>
      <c r="AX887" s="118"/>
    </row>
    <row r="888" spans="1:113" ht="12" customHeight="1">
      <c r="A888" s="34"/>
      <c r="B888" s="116"/>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c r="AB888" s="117"/>
      <c r="AC888" s="117"/>
      <c r="AD888" s="117"/>
      <c r="AE888" s="117"/>
      <c r="AF888" s="117"/>
      <c r="AG888" s="117"/>
      <c r="AH888" s="117"/>
      <c r="AI888" s="117"/>
      <c r="AJ888" s="117"/>
      <c r="AK888" s="117"/>
      <c r="AL888" s="117"/>
      <c r="AM888" s="117"/>
      <c r="AN888" s="117"/>
      <c r="AO888" s="117"/>
      <c r="AP888" s="117"/>
      <c r="AQ888" s="117"/>
      <c r="AR888" s="117"/>
      <c r="AS888" s="117"/>
      <c r="AT888" s="117"/>
      <c r="AU888" s="117"/>
      <c r="AV888" s="117"/>
      <c r="AW888" s="117"/>
      <c r="AX888" s="118"/>
    </row>
    <row r="889" spans="1:113" ht="12" customHeight="1">
      <c r="A889" s="34"/>
      <c r="B889" s="116"/>
      <c r="C889" s="117"/>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c r="AB889" s="117"/>
      <c r="AC889" s="117"/>
      <c r="AD889" s="117"/>
      <c r="AE889" s="117"/>
      <c r="AF889" s="117"/>
      <c r="AG889" s="117"/>
      <c r="AH889" s="117"/>
      <c r="AI889" s="117"/>
      <c r="AJ889" s="117"/>
      <c r="AK889" s="117"/>
      <c r="AL889" s="117"/>
      <c r="AM889" s="117"/>
      <c r="AN889" s="117"/>
      <c r="AO889" s="117"/>
      <c r="AP889" s="117"/>
      <c r="AQ889" s="117"/>
      <c r="AR889" s="117"/>
      <c r="AS889" s="117"/>
      <c r="AT889" s="117"/>
      <c r="AU889" s="117"/>
      <c r="AV889" s="117"/>
      <c r="AW889" s="117"/>
      <c r="AX889" s="118"/>
    </row>
    <row r="890" spans="1:113" ht="12" customHeight="1">
      <c r="A890" s="34"/>
      <c r="B890" s="116"/>
      <c r="C890" s="117"/>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c r="AB890" s="117"/>
      <c r="AC890" s="117"/>
      <c r="AD890" s="117"/>
      <c r="AE890" s="117"/>
      <c r="AF890" s="117"/>
      <c r="AG890" s="117"/>
      <c r="AH890" s="117"/>
      <c r="AI890" s="117"/>
      <c r="AJ890" s="117"/>
      <c r="AK890" s="117"/>
      <c r="AL890" s="117"/>
      <c r="AM890" s="117"/>
      <c r="AN890" s="117"/>
      <c r="AO890" s="117"/>
      <c r="AP890" s="117"/>
      <c r="AQ890" s="117"/>
      <c r="AR890" s="117"/>
      <c r="AS890" s="117"/>
      <c r="AT890" s="117"/>
      <c r="AU890" s="117"/>
      <c r="AV890" s="117"/>
      <c r="AW890" s="117"/>
      <c r="AX890" s="118"/>
    </row>
    <row r="891" spans="1:113" ht="12" customHeight="1">
      <c r="A891" s="34"/>
      <c r="B891" s="116"/>
      <c r="C891" s="117"/>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c r="AB891" s="117"/>
      <c r="AC891" s="117"/>
      <c r="AD891" s="117"/>
      <c r="AE891" s="117"/>
      <c r="AF891" s="117"/>
      <c r="AG891" s="117"/>
      <c r="AH891" s="117"/>
      <c r="AI891" s="117"/>
      <c r="AJ891" s="117"/>
      <c r="AK891" s="117"/>
      <c r="AL891" s="117"/>
      <c r="AM891" s="117"/>
      <c r="AN891" s="117"/>
      <c r="AO891" s="117"/>
      <c r="AP891" s="117"/>
      <c r="AQ891" s="117"/>
      <c r="AR891" s="117"/>
      <c r="AS891" s="117"/>
      <c r="AT891" s="117"/>
      <c r="AU891" s="117"/>
      <c r="AV891" s="117"/>
      <c r="AW891" s="117"/>
      <c r="AX891" s="118"/>
    </row>
    <row r="892" spans="1:113" ht="12" customHeight="1">
      <c r="A892" s="34"/>
      <c r="B892" s="116"/>
      <c r="C892" s="117"/>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c r="AB892" s="117"/>
      <c r="AC892" s="117"/>
      <c r="AD892" s="117"/>
      <c r="AE892" s="117"/>
      <c r="AF892" s="117"/>
      <c r="AG892" s="117"/>
      <c r="AH892" s="117"/>
      <c r="AI892" s="117"/>
      <c r="AJ892" s="117"/>
      <c r="AK892" s="117"/>
      <c r="AL892" s="117"/>
      <c r="AM892" s="117"/>
      <c r="AN892" s="117"/>
      <c r="AO892" s="117"/>
      <c r="AP892" s="117"/>
      <c r="AQ892" s="117"/>
      <c r="AR892" s="117"/>
      <c r="AS892" s="117"/>
      <c r="AT892" s="117"/>
      <c r="AU892" s="117"/>
      <c r="AV892" s="117"/>
      <c r="AW892" s="117"/>
      <c r="AX892" s="118"/>
    </row>
    <row r="893" spans="1:113" ht="12" customHeight="1">
      <c r="A893" s="34"/>
      <c r="B893" s="116"/>
      <c r="C893" s="117"/>
      <c r="D893" s="117"/>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c r="AB893" s="117"/>
      <c r="AC893" s="117"/>
      <c r="AD893" s="117"/>
      <c r="AE893" s="117"/>
      <c r="AF893" s="117"/>
      <c r="AG893" s="117"/>
      <c r="AH893" s="117"/>
      <c r="AI893" s="117"/>
      <c r="AJ893" s="117"/>
      <c r="AK893" s="117"/>
      <c r="AL893" s="117"/>
      <c r="AM893" s="117"/>
      <c r="AN893" s="117"/>
      <c r="AO893" s="117"/>
      <c r="AP893" s="117"/>
      <c r="AQ893" s="117"/>
      <c r="AR893" s="117"/>
      <c r="AS893" s="117"/>
      <c r="AT893" s="117"/>
      <c r="AU893" s="117"/>
      <c r="AV893" s="117"/>
      <c r="AW893" s="117"/>
      <c r="AX893" s="118"/>
    </row>
    <row r="894" spans="1:113" ht="12" customHeight="1">
      <c r="A894" s="34"/>
      <c r="B894" s="116"/>
      <c r="C894" s="117"/>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c r="AB894" s="117"/>
      <c r="AC894" s="117"/>
      <c r="AD894" s="117"/>
      <c r="AE894" s="117"/>
      <c r="AF894" s="117"/>
      <c r="AG894" s="117"/>
      <c r="AH894" s="117"/>
      <c r="AI894" s="117"/>
      <c r="AJ894" s="117"/>
      <c r="AK894" s="117"/>
      <c r="AL894" s="117"/>
      <c r="AM894" s="117"/>
      <c r="AN894" s="117"/>
      <c r="AO894" s="117"/>
      <c r="AP894" s="117"/>
      <c r="AQ894" s="117"/>
      <c r="AR894" s="117"/>
      <c r="AS894" s="117"/>
      <c r="AT894" s="117"/>
      <c r="AU894" s="117"/>
      <c r="AV894" s="117"/>
      <c r="AW894" s="117"/>
      <c r="AX894" s="118"/>
    </row>
    <row r="895" spans="1:113" ht="12" customHeight="1">
      <c r="A895" s="34"/>
      <c r="B895" s="116"/>
      <c r="C895" s="117"/>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c r="AB895" s="117"/>
      <c r="AC895" s="117"/>
      <c r="AD895" s="117"/>
      <c r="AE895" s="117"/>
      <c r="AF895" s="117"/>
      <c r="AG895" s="117"/>
      <c r="AH895" s="117"/>
      <c r="AI895" s="117"/>
      <c r="AJ895" s="117"/>
      <c r="AK895" s="117"/>
      <c r="AL895" s="117"/>
      <c r="AM895" s="117"/>
      <c r="AN895" s="117"/>
      <c r="AO895" s="117"/>
      <c r="AP895" s="117"/>
      <c r="AQ895" s="117"/>
      <c r="AR895" s="117"/>
      <c r="AS895" s="117"/>
      <c r="AT895" s="117"/>
      <c r="AU895" s="117"/>
      <c r="AV895" s="117"/>
      <c r="AW895" s="117"/>
      <c r="AX895" s="118"/>
    </row>
    <row r="896" spans="1:113" ht="12" customHeight="1">
      <c r="A896" s="34"/>
      <c r="B896" s="116"/>
      <c r="C896" s="117"/>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c r="AB896" s="117"/>
      <c r="AC896" s="117"/>
      <c r="AD896" s="117"/>
      <c r="AE896" s="117"/>
      <c r="AF896" s="117"/>
      <c r="AG896" s="117"/>
      <c r="AH896" s="117"/>
      <c r="AI896" s="117"/>
      <c r="AJ896" s="117"/>
      <c r="AK896" s="117"/>
      <c r="AL896" s="117"/>
      <c r="AM896" s="117"/>
      <c r="AN896" s="117"/>
      <c r="AO896" s="117"/>
      <c r="AP896" s="117"/>
      <c r="AQ896" s="117"/>
      <c r="AR896" s="117"/>
      <c r="AS896" s="117"/>
      <c r="AT896" s="117"/>
      <c r="AU896" s="117"/>
      <c r="AV896" s="117"/>
      <c r="AW896" s="117"/>
      <c r="AX896" s="118"/>
    </row>
    <row r="897" spans="1:251" ht="12" customHeight="1">
      <c r="A897" s="34"/>
      <c r="B897" s="116"/>
      <c r="C897" s="117"/>
      <c r="D897" s="117"/>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c r="AB897" s="117"/>
      <c r="AC897" s="117"/>
      <c r="AD897" s="117"/>
      <c r="AE897" s="117"/>
      <c r="AF897" s="117"/>
      <c r="AG897" s="117"/>
      <c r="AH897" s="117"/>
      <c r="AI897" s="117"/>
      <c r="AJ897" s="117"/>
      <c r="AK897" s="117"/>
      <c r="AL897" s="117"/>
      <c r="AM897" s="117"/>
      <c r="AN897" s="117"/>
      <c r="AO897" s="117"/>
      <c r="AP897" s="117"/>
      <c r="AQ897" s="117"/>
      <c r="AR897" s="117"/>
      <c r="AS897" s="117"/>
      <c r="AT897" s="117"/>
      <c r="AU897" s="117"/>
      <c r="AV897" s="117"/>
      <c r="AW897" s="117"/>
      <c r="AX897" s="118"/>
    </row>
    <row r="898" spans="1:251" ht="12" customHeight="1">
      <c r="A898" s="34"/>
      <c r="B898" s="116"/>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c r="AB898" s="117"/>
      <c r="AC898" s="117"/>
      <c r="AD898" s="117"/>
      <c r="AE898" s="117"/>
      <c r="AF898" s="117"/>
      <c r="AG898" s="117"/>
      <c r="AH898" s="117"/>
      <c r="AI898" s="117"/>
      <c r="AJ898" s="117"/>
      <c r="AK898" s="117"/>
      <c r="AL898" s="117"/>
      <c r="AM898" s="117"/>
      <c r="AN898" s="117"/>
      <c r="AO898" s="117"/>
      <c r="AP898" s="117"/>
      <c r="AQ898" s="117"/>
      <c r="AR898" s="117"/>
      <c r="AS898" s="117"/>
      <c r="AT898" s="117"/>
      <c r="AU898" s="117"/>
      <c r="AV898" s="117"/>
      <c r="AW898" s="117"/>
      <c r="AX898" s="118"/>
    </row>
    <row r="899" spans="1:251" ht="12" customHeight="1">
      <c r="A899" s="34"/>
      <c r="B899" s="116"/>
      <c r="C899" s="117"/>
      <c r="D899" s="117"/>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c r="AB899" s="117"/>
      <c r="AC899" s="117"/>
      <c r="AD899" s="117"/>
      <c r="AE899" s="117"/>
      <c r="AF899" s="117"/>
      <c r="AG899" s="117"/>
      <c r="AH899" s="117"/>
      <c r="AI899" s="117"/>
      <c r="AJ899" s="117"/>
      <c r="AK899" s="117"/>
      <c r="AL899" s="117"/>
      <c r="AM899" s="117"/>
      <c r="AN899" s="117"/>
      <c r="AO899" s="117"/>
      <c r="AP899" s="117"/>
      <c r="AQ899" s="117"/>
      <c r="AR899" s="117"/>
      <c r="AS899" s="117"/>
      <c r="AT899" s="117"/>
      <c r="AU899" s="117"/>
      <c r="AV899" s="117"/>
      <c r="AW899" s="117"/>
      <c r="AX899" s="118"/>
    </row>
    <row r="900" spans="1:251" ht="12" customHeight="1">
      <c r="A900" s="34"/>
      <c r="B900" s="116"/>
      <c r="C900" s="117"/>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c r="AB900" s="117"/>
      <c r="AC900" s="117"/>
      <c r="AD900" s="117"/>
      <c r="AE900" s="117"/>
      <c r="AF900" s="117"/>
      <c r="AG900" s="117"/>
      <c r="AH900" s="117"/>
      <c r="AI900" s="117"/>
      <c r="AJ900" s="117"/>
      <c r="AK900" s="117"/>
      <c r="AL900" s="117"/>
      <c r="AM900" s="117"/>
      <c r="AN900" s="117"/>
      <c r="AO900" s="117"/>
      <c r="AP900" s="117"/>
      <c r="AQ900" s="117"/>
      <c r="AR900" s="117"/>
      <c r="AS900" s="117"/>
      <c r="AT900" s="117"/>
      <c r="AU900" s="117"/>
      <c r="AV900" s="117"/>
      <c r="AW900" s="117"/>
      <c r="AX900" s="118"/>
    </row>
    <row r="901" spans="1:251" ht="12" customHeight="1">
      <c r="A901" s="34"/>
      <c r="B901" s="116"/>
      <c r="C901" s="117"/>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c r="AB901" s="117"/>
      <c r="AC901" s="117"/>
      <c r="AD901" s="117"/>
      <c r="AE901" s="117"/>
      <c r="AF901" s="117"/>
      <c r="AG901" s="117"/>
      <c r="AH901" s="117"/>
      <c r="AI901" s="117"/>
      <c r="AJ901" s="117"/>
      <c r="AK901" s="117"/>
      <c r="AL901" s="117"/>
      <c r="AM901" s="117"/>
      <c r="AN901" s="117"/>
      <c r="AO901" s="117"/>
      <c r="AP901" s="117"/>
      <c r="AQ901" s="117"/>
      <c r="AR901" s="117"/>
      <c r="AS901" s="117"/>
      <c r="AT901" s="117"/>
      <c r="AU901" s="117"/>
      <c r="AV901" s="117"/>
      <c r="AW901" s="117"/>
      <c r="AX901" s="118"/>
      <c r="BC901" s="42"/>
    </row>
    <row r="902" spans="1:251" ht="12" customHeight="1">
      <c r="A902" s="34"/>
      <c r="B902" s="116"/>
      <c r="C902" s="117"/>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c r="AB902" s="117"/>
      <c r="AC902" s="117"/>
      <c r="AD902" s="117"/>
      <c r="AE902" s="117"/>
      <c r="AF902" s="117"/>
      <c r="AG902" s="117"/>
      <c r="AH902" s="117"/>
      <c r="AI902" s="117"/>
      <c r="AJ902" s="117"/>
      <c r="AK902" s="117"/>
      <c r="AL902" s="117"/>
      <c r="AM902" s="117"/>
      <c r="AN902" s="117"/>
      <c r="AO902" s="117"/>
      <c r="AP902" s="117"/>
      <c r="AQ902" s="117"/>
      <c r="AR902" s="117"/>
      <c r="AS902" s="117"/>
      <c r="AT902" s="117"/>
      <c r="AU902" s="117"/>
      <c r="AV902" s="117"/>
      <c r="AW902" s="117"/>
      <c r="AX902" s="118"/>
    </row>
    <row r="903" spans="1:251" ht="12" customHeight="1">
      <c r="A903" s="34"/>
      <c r="B903" s="116"/>
      <c r="C903" s="117"/>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c r="AB903" s="117"/>
      <c r="AC903" s="117"/>
      <c r="AD903" s="117"/>
      <c r="AE903" s="117"/>
      <c r="AF903" s="117"/>
      <c r="AG903" s="117"/>
      <c r="AH903" s="117"/>
      <c r="AI903" s="117"/>
      <c r="AJ903" s="117"/>
      <c r="AK903" s="117"/>
      <c r="AL903" s="117"/>
      <c r="AM903" s="117"/>
      <c r="AN903" s="117"/>
      <c r="AO903" s="117"/>
      <c r="AP903" s="117"/>
      <c r="AQ903" s="117"/>
      <c r="AR903" s="117"/>
      <c r="AS903" s="117"/>
      <c r="AT903" s="117"/>
      <c r="AU903" s="117"/>
      <c r="AV903" s="117"/>
      <c r="AW903" s="117"/>
      <c r="AX903" s="118"/>
    </row>
    <row r="904" spans="1:251" ht="12" customHeight="1">
      <c r="A904" s="34"/>
      <c r="B904" s="116"/>
      <c r="C904" s="117"/>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c r="AB904" s="117"/>
      <c r="AC904" s="117"/>
      <c r="AD904" s="117"/>
      <c r="AE904" s="117"/>
      <c r="AF904" s="117"/>
      <c r="AG904" s="117"/>
      <c r="AH904" s="117"/>
      <c r="AI904" s="117"/>
      <c r="AJ904" s="117"/>
      <c r="AK904" s="117"/>
      <c r="AL904" s="117"/>
      <c r="AM904" s="117"/>
      <c r="AN904" s="117"/>
      <c r="AO904" s="117"/>
      <c r="AP904" s="117"/>
      <c r="AQ904" s="117"/>
      <c r="AR904" s="117"/>
      <c r="AS904" s="117"/>
      <c r="AT904" s="117"/>
      <c r="AU904" s="117"/>
      <c r="AV904" s="117"/>
      <c r="AW904" s="117"/>
      <c r="AX904" s="118"/>
    </row>
    <row r="905" spans="1:251" ht="15" thickBot="1">
      <c r="A905" s="43"/>
      <c r="B905" s="44"/>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c r="AF905" s="45"/>
      <c r="AG905" s="45"/>
      <c r="AH905" s="45"/>
      <c r="AI905" s="45"/>
      <c r="AJ905" s="45"/>
      <c r="AK905" s="45"/>
      <c r="AL905" s="45"/>
      <c r="AM905" s="45"/>
      <c r="AN905" s="45"/>
      <c r="AO905" s="45"/>
      <c r="AP905" s="45"/>
      <c r="AQ905" s="45"/>
      <c r="AR905" s="45"/>
      <c r="AS905" s="45"/>
      <c r="AT905" s="45"/>
      <c r="AU905" s="45"/>
      <c r="AV905" s="45"/>
      <c r="AW905" s="45"/>
      <c r="AX905" s="46"/>
    </row>
    <row r="906" spans="1:251">
      <c r="B906" s="47"/>
    </row>
    <row r="907" spans="1:251" ht="14.25">
      <c r="B907" s="36" t="s">
        <v>240</v>
      </c>
      <c r="C907" s="34"/>
      <c r="D907" s="34"/>
      <c r="E907" s="34"/>
      <c r="F907" s="34"/>
      <c r="G907" s="34"/>
      <c r="H907" s="34"/>
      <c r="I907" s="34"/>
      <c r="J907" s="34"/>
      <c r="K907" s="34"/>
      <c r="L907" s="35"/>
      <c r="M907" s="35"/>
      <c r="N907" s="35"/>
      <c r="O907" s="35"/>
      <c r="P907" s="34"/>
      <c r="Q907" s="34"/>
      <c r="R907" s="34"/>
      <c r="S907" s="34"/>
      <c r="T907" s="34"/>
      <c r="U907" s="34"/>
      <c r="V907" s="36"/>
      <c r="W907" s="36"/>
      <c r="X907" s="36"/>
      <c r="Y907" s="36"/>
      <c r="Z907" s="36"/>
      <c r="AA907" s="36"/>
      <c r="AB907" s="36"/>
      <c r="AC907" s="36"/>
      <c r="AD907" s="36"/>
      <c r="AE907" s="36"/>
      <c r="AF907" s="36"/>
      <c r="AG907" s="36"/>
      <c r="AH907" s="36"/>
      <c r="AI907" s="36"/>
      <c r="AJ907" s="36"/>
      <c r="AK907" s="36"/>
      <c r="AL907" s="36"/>
      <c r="AM907" s="36"/>
      <c r="AN907" s="36"/>
      <c r="AO907" s="36"/>
      <c r="AP907" s="36"/>
      <c r="AQ907" s="36"/>
      <c r="AR907" s="36"/>
      <c r="AS907" s="36"/>
      <c r="AT907" s="36"/>
      <c r="AU907" s="36"/>
      <c r="AV907" s="36"/>
      <c r="AW907" s="36"/>
      <c r="AX907" s="36"/>
    </row>
    <row r="908" spans="1:251" ht="15" thickBot="1">
      <c r="B908" s="34"/>
      <c r="C908" s="34"/>
      <c r="D908" s="34"/>
      <c r="E908" s="34"/>
      <c r="F908" s="34"/>
      <c r="G908" s="34"/>
      <c r="H908" s="34"/>
      <c r="I908" s="34"/>
      <c r="J908" s="34"/>
      <c r="K908" s="34"/>
      <c r="L908" s="35"/>
      <c r="M908" s="35"/>
      <c r="N908" s="35"/>
      <c r="O908" s="35"/>
      <c r="P908" s="34"/>
      <c r="Q908" s="34"/>
      <c r="R908" s="34"/>
      <c r="S908" s="34"/>
      <c r="T908" s="34"/>
      <c r="U908" s="34"/>
      <c r="V908" s="36"/>
      <c r="W908" s="36"/>
      <c r="X908" s="36"/>
      <c r="Y908" s="36"/>
      <c r="Z908" s="36"/>
      <c r="AA908" s="36"/>
      <c r="AB908" s="36"/>
      <c r="AC908" s="36"/>
      <c r="AD908" s="36"/>
      <c r="AE908" s="36"/>
      <c r="AF908" s="36"/>
      <c r="AG908" s="36"/>
      <c r="AH908" s="36"/>
      <c r="AI908" s="36"/>
      <c r="AJ908" s="36"/>
      <c r="AK908" s="36"/>
      <c r="AL908" s="36"/>
      <c r="AM908" s="36"/>
      <c r="AN908" s="36"/>
      <c r="AO908" s="36"/>
      <c r="AP908" s="36"/>
      <c r="AQ908" s="36"/>
      <c r="AR908" s="36"/>
      <c r="AS908" s="36"/>
      <c r="AT908" s="36"/>
      <c r="AU908" s="36"/>
      <c r="AV908" s="36"/>
      <c r="AW908" s="36"/>
      <c r="AX908" s="48" t="s">
        <v>241</v>
      </c>
    </row>
    <row r="909" spans="1:251" s="42" customFormat="1" ht="13.5" customHeight="1">
      <c r="A909" s="34"/>
      <c r="B909" s="119" t="s">
        <v>242</v>
      </c>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1"/>
      <c r="AA909" s="125" t="s">
        <v>1062</v>
      </c>
      <c r="AB909" s="120"/>
      <c r="AC909" s="120"/>
      <c r="AD909" s="120"/>
      <c r="AE909" s="120"/>
      <c r="AF909" s="120"/>
      <c r="AG909" s="120"/>
      <c r="AH909" s="120"/>
      <c r="AI909" s="121"/>
      <c r="AJ909" s="125" t="s">
        <v>1063</v>
      </c>
      <c r="AK909" s="120"/>
      <c r="AL909" s="120"/>
      <c r="AM909" s="120"/>
      <c r="AN909" s="120"/>
      <c r="AO909" s="120"/>
      <c r="AP909" s="120"/>
      <c r="AQ909" s="120"/>
      <c r="AR909" s="121"/>
      <c r="AS909" s="125" t="s">
        <v>243</v>
      </c>
      <c r="AT909" s="120"/>
      <c r="AU909" s="120"/>
      <c r="AV909" s="120"/>
      <c r="AW909" s="120"/>
      <c r="AX909" s="127"/>
      <c r="AY909" s="29"/>
      <c r="AZ909" s="29"/>
      <c r="BA909" s="29"/>
      <c r="BB909" s="29"/>
      <c r="BC909" s="29"/>
      <c r="BD909" s="29"/>
      <c r="BE909" s="29"/>
      <c r="BF909" s="29"/>
      <c r="BG909" s="29"/>
      <c r="BH909" s="29"/>
      <c r="BI909" s="29"/>
      <c r="BJ909" s="29"/>
      <c r="BK909" s="29"/>
      <c r="BL909" s="29"/>
      <c r="BM909" s="29"/>
      <c r="BN909" s="29"/>
      <c r="BO909" s="29"/>
      <c r="BP909" s="29"/>
      <c r="BQ909" s="29"/>
      <c r="BR909" s="29"/>
      <c r="BS909" s="29"/>
      <c r="BT909" s="29"/>
      <c r="BU909" s="29"/>
      <c r="BV909" s="29"/>
      <c r="BW909" s="29"/>
      <c r="BX909" s="29"/>
      <c r="BY909" s="29"/>
      <c r="BZ909" s="29"/>
      <c r="CA909" s="29"/>
      <c r="CB909" s="29"/>
      <c r="CC909" s="29"/>
      <c r="CD909" s="29"/>
      <c r="CE909" s="29"/>
      <c r="CF909" s="29"/>
      <c r="CG909" s="29"/>
      <c r="CH909" s="29"/>
      <c r="CI909" s="29"/>
      <c r="CJ909" s="29"/>
      <c r="CK909" s="29"/>
      <c r="CL909" s="29"/>
      <c r="CM909" s="29"/>
      <c r="CN909" s="29"/>
      <c r="CO909" s="29"/>
      <c r="CP909" s="29"/>
      <c r="CQ909" s="29"/>
      <c r="CR909" s="29"/>
      <c r="CS909" s="29"/>
      <c r="CT909" s="29"/>
      <c r="CU909" s="29"/>
      <c r="CV909" s="29"/>
      <c r="CW909" s="29"/>
      <c r="CX909" s="29"/>
      <c r="CY909" s="29"/>
      <c r="CZ909" s="29"/>
      <c r="DA909" s="29"/>
      <c r="DB909" s="29"/>
      <c r="DC909" s="29"/>
      <c r="DD909" s="29"/>
      <c r="DE909" s="29"/>
      <c r="DF909" s="29"/>
      <c r="DG909" s="29"/>
      <c r="DH909" s="29"/>
      <c r="DI909" s="29"/>
      <c r="DJ909" s="29"/>
      <c r="DK909" s="29"/>
      <c r="DL909" s="29"/>
      <c r="DM909" s="29"/>
      <c r="DN909" s="29"/>
      <c r="DO909" s="29"/>
      <c r="DP909" s="29"/>
      <c r="DQ909" s="29"/>
      <c r="DR909" s="29"/>
      <c r="DS909" s="29"/>
      <c r="DT909" s="29"/>
      <c r="DU909" s="29"/>
      <c r="DV909" s="29"/>
      <c r="DW909" s="29"/>
      <c r="DX909" s="29"/>
      <c r="DY909" s="29"/>
      <c r="DZ909" s="29"/>
      <c r="EA909" s="29"/>
      <c r="EB909" s="29"/>
      <c r="EC909" s="29"/>
      <c r="ED909" s="29"/>
      <c r="EE909" s="29"/>
      <c r="EF909" s="29"/>
      <c r="EG909" s="29"/>
      <c r="EH909" s="29"/>
      <c r="EI909" s="29"/>
      <c r="EJ909" s="29"/>
      <c r="EK909" s="29"/>
      <c r="EL909" s="29"/>
      <c r="EM909" s="29"/>
      <c r="EN909" s="29"/>
      <c r="EO909" s="29"/>
      <c r="EP909" s="29"/>
      <c r="EQ909" s="29"/>
      <c r="ER909" s="29"/>
      <c r="ES909" s="29"/>
      <c r="ET909" s="29"/>
      <c r="EU909" s="29"/>
      <c r="EV909" s="29"/>
      <c r="EW909" s="29"/>
      <c r="EX909" s="29"/>
      <c r="EY909" s="29"/>
      <c r="EZ909" s="29"/>
      <c r="FA909" s="29"/>
      <c r="FB909" s="29"/>
      <c r="FC909" s="29"/>
      <c r="FD909" s="29"/>
      <c r="FE909" s="29"/>
      <c r="FF909" s="29"/>
      <c r="FG909" s="29"/>
      <c r="FH909" s="29"/>
      <c r="FI909" s="29"/>
      <c r="FJ909" s="29"/>
      <c r="FK909" s="29"/>
      <c r="FL909" s="29"/>
      <c r="FM909" s="29"/>
      <c r="FN909" s="29"/>
      <c r="FO909" s="29"/>
      <c r="FP909" s="29"/>
      <c r="FQ909" s="29"/>
      <c r="FR909" s="29"/>
      <c r="FS909" s="29"/>
      <c r="FT909" s="29"/>
      <c r="FU909" s="29"/>
      <c r="FV909" s="29"/>
      <c r="FW909" s="29"/>
      <c r="FX909" s="29"/>
      <c r="FY909" s="29"/>
      <c r="FZ909" s="29"/>
      <c r="GA909" s="29"/>
      <c r="GB909" s="29"/>
      <c r="GC909" s="29"/>
      <c r="GD909" s="29"/>
      <c r="GE909" s="29"/>
      <c r="GF909" s="29"/>
      <c r="GG909" s="29"/>
      <c r="GH909" s="29"/>
      <c r="GI909" s="29"/>
      <c r="GJ909" s="29"/>
      <c r="GK909" s="29"/>
      <c r="GL909" s="29"/>
      <c r="GM909" s="29"/>
      <c r="GN909" s="29"/>
      <c r="GO909" s="29"/>
      <c r="GP909" s="29"/>
      <c r="GQ909" s="29"/>
      <c r="GR909" s="29"/>
      <c r="GS909" s="29"/>
      <c r="GT909" s="29"/>
      <c r="GU909" s="29"/>
      <c r="GV909" s="29"/>
      <c r="GW909" s="29"/>
      <c r="GX909" s="29"/>
      <c r="GY909" s="29"/>
      <c r="GZ909" s="29"/>
      <c r="HA909" s="29"/>
      <c r="HB909" s="29"/>
      <c r="HC909" s="29"/>
      <c r="HD909" s="29"/>
      <c r="HE909" s="29"/>
      <c r="HF909" s="29"/>
      <c r="HG909" s="29"/>
      <c r="HH909" s="29"/>
      <c r="HI909" s="29"/>
      <c r="HJ909" s="29"/>
      <c r="HK909" s="29"/>
      <c r="HL909" s="29"/>
      <c r="HM909" s="29"/>
      <c r="HN909" s="29"/>
      <c r="HO909" s="29"/>
      <c r="HP909" s="29"/>
      <c r="HQ909" s="29"/>
      <c r="HR909" s="29"/>
      <c r="HS909" s="29"/>
      <c r="HT909" s="29"/>
      <c r="HU909" s="29"/>
      <c r="HV909" s="29"/>
      <c r="HW909" s="29"/>
      <c r="HX909" s="29"/>
      <c r="HY909" s="29"/>
      <c r="HZ909" s="29"/>
      <c r="IA909" s="29"/>
      <c r="IB909" s="29"/>
      <c r="IC909" s="29"/>
      <c r="ID909" s="29"/>
      <c r="IE909" s="29"/>
      <c r="IF909" s="29"/>
      <c r="IG909" s="29"/>
      <c r="IH909" s="29"/>
      <c r="II909" s="29"/>
      <c r="IJ909" s="29"/>
      <c r="IK909" s="29"/>
      <c r="IL909" s="29"/>
      <c r="IM909" s="29"/>
      <c r="IN909" s="29"/>
      <c r="IO909" s="29"/>
      <c r="IP909" s="29"/>
      <c r="IQ909" s="29"/>
    </row>
    <row r="910" spans="1:251" s="42" customFormat="1" ht="13.5">
      <c r="A910" s="34"/>
      <c r="B910" s="122"/>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4"/>
      <c r="AA910" s="126"/>
      <c r="AB910" s="123"/>
      <c r="AC910" s="123"/>
      <c r="AD910" s="123"/>
      <c r="AE910" s="123"/>
      <c r="AF910" s="123"/>
      <c r="AG910" s="123"/>
      <c r="AH910" s="123"/>
      <c r="AI910" s="124"/>
      <c r="AJ910" s="126"/>
      <c r="AK910" s="123"/>
      <c r="AL910" s="123"/>
      <c r="AM910" s="123"/>
      <c r="AN910" s="123"/>
      <c r="AO910" s="123"/>
      <c r="AP910" s="123"/>
      <c r="AQ910" s="123"/>
      <c r="AR910" s="124"/>
      <c r="AS910" s="126"/>
      <c r="AT910" s="123"/>
      <c r="AU910" s="123"/>
      <c r="AV910" s="123"/>
      <c r="AW910" s="123"/>
      <c r="AX910" s="128"/>
      <c r="AY910" s="29"/>
      <c r="AZ910" s="29"/>
      <c r="BA910" s="29"/>
      <c r="BB910" s="65"/>
      <c r="BC910" s="4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29"/>
      <c r="CA910" s="29"/>
      <c r="CB910" s="29"/>
      <c r="CC910" s="29"/>
      <c r="CD910" s="29"/>
      <c r="CE910" s="29"/>
      <c r="CF910" s="29"/>
      <c r="CG910" s="29"/>
      <c r="CH910" s="29"/>
      <c r="CI910" s="29"/>
      <c r="CJ910" s="29"/>
      <c r="CK910" s="29"/>
      <c r="CL910" s="29"/>
      <c r="CM910" s="29"/>
      <c r="CN910" s="29"/>
      <c r="CO910" s="29"/>
      <c r="CP910" s="29"/>
      <c r="CQ910" s="29"/>
      <c r="CR910" s="29"/>
      <c r="CS910" s="29"/>
      <c r="CT910" s="29"/>
      <c r="CU910" s="29"/>
      <c r="CV910" s="29"/>
      <c r="CW910" s="29"/>
      <c r="CX910" s="29"/>
      <c r="CY910" s="29"/>
      <c r="CZ910" s="29"/>
      <c r="DA910" s="29"/>
      <c r="DB910" s="29"/>
      <c r="DC910" s="29"/>
      <c r="DD910" s="29"/>
      <c r="DE910" s="29"/>
      <c r="DF910" s="29"/>
      <c r="DG910" s="29"/>
      <c r="DH910" s="29"/>
      <c r="DI910" s="29"/>
      <c r="DJ910" s="29"/>
      <c r="DK910" s="29"/>
      <c r="DL910" s="29"/>
      <c r="DM910" s="29"/>
      <c r="DN910" s="29"/>
      <c r="DO910" s="29"/>
      <c r="DP910" s="29"/>
      <c r="DQ910" s="29"/>
      <c r="DR910" s="29"/>
      <c r="DS910" s="29"/>
      <c r="DT910" s="29"/>
      <c r="DU910" s="29"/>
      <c r="DV910" s="29"/>
      <c r="DW910" s="29"/>
      <c r="DX910" s="29"/>
      <c r="DY910" s="29"/>
      <c r="DZ910" s="29"/>
      <c r="EA910" s="29"/>
      <c r="EB910" s="29"/>
      <c r="EC910" s="29"/>
      <c r="ED910" s="29"/>
      <c r="EE910" s="29"/>
      <c r="EF910" s="29"/>
      <c r="EG910" s="29"/>
      <c r="EH910" s="29"/>
      <c r="EI910" s="29"/>
      <c r="EJ910" s="29"/>
      <c r="EK910" s="29"/>
      <c r="EL910" s="29"/>
      <c r="EM910" s="29"/>
      <c r="EN910" s="29"/>
      <c r="EO910" s="29"/>
      <c r="EP910" s="29"/>
      <c r="EQ910" s="29"/>
      <c r="ER910" s="29"/>
      <c r="ES910" s="29"/>
      <c r="ET910" s="29"/>
      <c r="EU910" s="29"/>
      <c r="EV910" s="29"/>
      <c r="EW910" s="29"/>
      <c r="EX910" s="29"/>
      <c r="EY910" s="29"/>
      <c r="EZ910" s="29"/>
      <c r="FA910" s="29"/>
      <c r="FB910" s="29"/>
      <c r="FC910" s="29"/>
      <c r="FD910" s="29"/>
      <c r="FE910" s="29"/>
      <c r="FF910" s="29"/>
      <c r="FG910" s="29"/>
      <c r="FH910" s="29"/>
      <c r="FI910" s="29"/>
      <c r="FJ910" s="29"/>
      <c r="FK910" s="29"/>
      <c r="FL910" s="29"/>
      <c r="FM910" s="29"/>
      <c r="FN910" s="29"/>
      <c r="FO910" s="29"/>
      <c r="FP910" s="29"/>
      <c r="FQ910" s="29"/>
      <c r="FR910" s="29"/>
      <c r="FS910" s="29"/>
      <c r="FT910" s="29"/>
      <c r="FU910" s="29"/>
      <c r="FV910" s="29"/>
      <c r="FW910" s="29"/>
      <c r="FX910" s="29"/>
      <c r="FY910" s="29"/>
      <c r="FZ910" s="29"/>
      <c r="GA910" s="29"/>
      <c r="GB910" s="29"/>
      <c r="GC910" s="29"/>
      <c r="GD910" s="29"/>
      <c r="GE910" s="29"/>
      <c r="GF910" s="29"/>
      <c r="GG910" s="29"/>
      <c r="GH910" s="29"/>
      <c r="GI910" s="29"/>
      <c r="GJ910" s="29"/>
      <c r="GK910" s="29"/>
      <c r="GL910" s="29"/>
      <c r="GM910" s="29"/>
      <c r="GN910" s="29"/>
      <c r="GO910" s="29"/>
      <c r="GP910" s="29"/>
      <c r="GQ910" s="29"/>
      <c r="GR910" s="29"/>
      <c r="GS910" s="29"/>
      <c r="GT910" s="29"/>
      <c r="GU910" s="29"/>
      <c r="GV910" s="29"/>
      <c r="GW910" s="29"/>
      <c r="GX910" s="29"/>
      <c r="GY910" s="29"/>
      <c r="GZ910" s="29"/>
      <c r="HA910" s="29"/>
      <c r="HB910" s="29"/>
      <c r="HC910" s="29"/>
      <c r="HD910" s="29"/>
      <c r="HE910" s="29"/>
      <c r="HF910" s="29"/>
      <c r="HG910" s="29"/>
      <c r="HH910" s="29"/>
      <c r="HI910" s="29"/>
      <c r="HJ910" s="29"/>
      <c r="HK910" s="29"/>
      <c r="HL910" s="29"/>
      <c r="HM910" s="29"/>
      <c r="HN910" s="29"/>
      <c r="HO910" s="29"/>
      <c r="HP910" s="29"/>
      <c r="HQ910" s="29"/>
      <c r="HR910" s="29"/>
      <c r="HS910" s="29"/>
      <c r="HT910" s="29"/>
      <c r="HU910" s="29"/>
      <c r="HV910" s="29"/>
      <c r="HW910" s="29"/>
      <c r="HX910" s="29"/>
      <c r="HY910" s="29"/>
      <c r="HZ910" s="29"/>
      <c r="IA910" s="29"/>
      <c r="IB910" s="29"/>
      <c r="IC910" s="29"/>
      <c r="ID910" s="29"/>
      <c r="IE910" s="29"/>
      <c r="IF910" s="29"/>
      <c r="IG910" s="29"/>
      <c r="IH910" s="29"/>
      <c r="II910" s="29"/>
      <c r="IJ910" s="29"/>
      <c r="IK910" s="29"/>
      <c r="IL910" s="29"/>
      <c r="IM910" s="29"/>
      <c r="IN910" s="29"/>
      <c r="IO910" s="29"/>
      <c r="IP910" s="29"/>
      <c r="IQ910" s="29"/>
    </row>
    <row r="911" spans="1:251" s="42" customFormat="1" ht="18.75" customHeight="1">
      <c r="A911" s="34"/>
      <c r="B911" s="50"/>
      <c r="C911" s="129" t="s">
        <v>412</v>
      </c>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8"/>
      <c r="AA911" s="132">
        <v>6577981</v>
      </c>
      <c r="AB911" s="133"/>
      <c r="AC911" s="133"/>
      <c r="AD911" s="133"/>
      <c r="AE911" s="133"/>
      <c r="AF911" s="133"/>
      <c r="AG911" s="133"/>
      <c r="AH911" s="133"/>
      <c r="AI911" s="134"/>
      <c r="AJ911" s="132">
        <v>6399581</v>
      </c>
      <c r="AK911" s="133"/>
      <c r="AL911" s="133"/>
      <c r="AM911" s="133"/>
      <c r="AN911" s="133"/>
      <c r="AO911" s="133"/>
      <c r="AP911" s="133"/>
      <c r="AQ911" s="133"/>
      <c r="AR911" s="134"/>
      <c r="AS911" s="135"/>
      <c r="AT911" s="136"/>
      <c r="AU911" s="136"/>
      <c r="AV911" s="136"/>
      <c r="AW911" s="136"/>
      <c r="AX911" s="137"/>
      <c r="AY911" s="29"/>
      <c r="AZ911" s="29"/>
      <c r="BA911" s="29"/>
      <c r="BB911" s="29"/>
      <c r="BC911" s="29"/>
      <c r="BD911" s="29"/>
      <c r="BE911" s="29"/>
      <c r="BF911" s="29"/>
      <c r="BG911" s="29"/>
      <c r="BH911" s="29"/>
      <c r="BI911" s="29"/>
      <c r="BJ911" s="29"/>
      <c r="BK911" s="29"/>
      <c r="BL911" s="29"/>
      <c r="BM911" s="29"/>
      <c r="BN911" s="29"/>
      <c r="BO911" s="29"/>
      <c r="BP911" s="29"/>
      <c r="BQ911" s="29"/>
      <c r="BR911" s="29"/>
      <c r="BS911" s="29"/>
      <c r="BT911" s="29"/>
      <c r="BU911" s="29"/>
      <c r="BV911" s="29"/>
      <c r="BW911" s="29"/>
      <c r="BX911" s="29"/>
      <c r="BY911" s="29"/>
      <c r="BZ911" s="29"/>
      <c r="CA911" s="29"/>
      <c r="CB911" s="29"/>
      <c r="CC911" s="29"/>
      <c r="CD911" s="29"/>
      <c r="CE911" s="29"/>
      <c r="CF911" s="29"/>
      <c r="CG911" s="29"/>
      <c r="CH911" s="29"/>
      <c r="CI911" s="29"/>
      <c r="CJ911" s="29"/>
      <c r="CK911" s="29"/>
      <c r="CL911" s="29"/>
      <c r="CM911" s="29"/>
      <c r="CN911" s="29"/>
      <c r="CO911" s="29"/>
      <c r="CP911" s="29"/>
      <c r="CQ911" s="29"/>
      <c r="CR911" s="29"/>
      <c r="CS911" s="29"/>
      <c r="CT911" s="29"/>
      <c r="CU911" s="29"/>
      <c r="CV911" s="29"/>
      <c r="CW911" s="29"/>
      <c r="CX911" s="29"/>
      <c r="CY911" s="29"/>
      <c r="CZ911" s="29"/>
      <c r="DA911" s="29"/>
      <c r="DB911" s="29"/>
      <c r="DC911" s="29"/>
      <c r="DD911" s="29"/>
      <c r="DE911" s="29"/>
      <c r="DF911" s="29"/>
      <c r="DG911" s="29"/>
      <c r="DH911" s="29"/>
      <c r="DI911" s="29"/>
      <c r="DJ911" s="29"/>
      <c r="DK911" s="29"/>
      <c r="DL911" s="29"/>
      <c r="DM911" s="29"/>
      <c r="DN911" s="29"/>
      <c r="DO911" s="29"/>
      <c r="DP911" s="29"/>
      <c r="DQ911" s="29"/>
      <c r="DR911" s="29"/>
      <c r="DS911" s="29"/>
      <c r="DT911" s="29"/>
      <c r="DU911" s="29"/>
      <c r="DV911" s="29"/>
      <c r="DW911" s="29"/>
      <c r="DX911" s="29"/>
      <c r="DY911" s="29"/>
      <c r="DZ911" s="29"/>
      <c r="EA911" s="29"/>
      <c r="EB911" s="29"/>
      <c r="EC911" s="29"/>
      <c r="ED911" s="29"/>
      <c r="EE911" s="29"/>
      <c r="EF911" s="29"/>
      <c r="EG911" s="29"/>
      <c r="EH911" s="29"/>
      <c r="EI911" s="29"/>
      <c r="EJ911" s="29"/>
      <c r="EK911" s="29"/>
      <c r="EL911" s="29"/>
      <c r="EM911" s="29"/>
      <c r="EN911" s="29"/>
      <c r="EO911" s="29"/>
      <c r="EP911" s="29"/>
      <c r="EQ911" s="29"/>
      <c r="ER911" s="29"/>
      <c r="ES911" s="29"/>
      <c r="ET911" s="29"/>
      <c r="EU911" s="29"/>
      <c r="EV911" s="29"/>
      <c r="EW911" s="29"/>
      <c r="EX911" s="29"/>
      <c r="EY911" s="29"/>
      <c r="EZ911" s="29"/>
      <c r="FA911" s="29"/>
      <c r="FB911" s="29"/>
      <c r="FC911" s="29"/>
      <c r="FD911" s="29"/>
      <c r="FE911" s="29"/>
      <c r="FF911" s="29"/>
      <c r="FG911" s="29"/>
      <c r="FH911" s="29"/>
      <c r="FI911" s="29"/>
      <c r="FJ911" s="29"/>
      <c r="FK911" s="29"/>
      <c r="FL911" s="29"/>
      <c r="FM911" s="29"/>
      <c r="FN911" s="29"/>
      <c r="FO911" s="29"/>
      <c r="FP911" s="29"/>
      <c r="FQ911" s="29"/>
      <c r="FR911" s="29"/>
      <c r="FS911" s="29"/>
      <c r="FT911" s="29"/>
      <c r="FU911" s="29"/>
      <c r="FV911" s="29"/>
      <c r="FW911" s="29"/>
      <c r="FX911" s="29"/>
      <c r="FY911" s="29"/>
      <c r="FZ911" s="29"/>
      <c r="GA911" s="29"/>
      <c r="GB911" s="29"/>
      <c r="GC911" s="29"/>
      <c r="GD911" s="29"/>
      <c r="GE911" s="29"/>
      <c r="GF911" s="29"/>
      <c r="GG911" s="29"/>
      <c r="GH911" s="29"/>
      <c r="GI911" s="29"/>
      <c r="GJ911" s="29"/>
      <c r="GK911" s="29"/>
      <c r="GL911" s="29"/>
      <c r="GM911" s="29"/>
      <c r="GN911" s="29"/>
      <c r="GO911" s="29"/>
      <c r="GP911" s="29"/>
      <c r="GQ911" s="29"/>
      <c r="GR911" s="29"/>
      <c r="GS911" s="29"/>
      <c r="GT911" s="29"/>
      <c r="GU911" s="29"/>
      <c r="GV911" s="29"/>
      <c r="GW911" s="29"/>
      <c r="GX911" s="29"/>
      <c r="GY911" s="29"/>
      <c r="GZ911" s="29"/>
      <c r="HA911" s="29"/>
      <c r="HB911" s="29"/>
      <c r="HC911" s="29"/>
      <c r="HD911" s="29"/>
      <c r="HE911" s="29"/>
      <c r="HF911" s="29"/>
      <c r="HG911" s="29"/>
      <c r="HH911" s="29"/>
      <c r="HI911" s="29"/>
      <c r="HJ911" s="29"/>
      <c r="HK911" s="29"/>
      <c r="HL911" s="29"/>
      <c r="HM911" s="29"/>
      <c r="HN911" s="29"/>
      <c r="HO911" s="29"/>
      <c r="HP911" s="29"/>
      <c r="HQ911" s="29"/>
      <c r="HR911" s="29"/>
      <c r="HS911" s="29"/>
      <c r="HT911" s="29"/>
      <c r="HU911" s="29"/>
      <c r="HV911" s="29"/>
      <c r="HW911" s="29"/>
      <c r="HX911" s="29"/>
      <c r="HY911" s="29"/>
      <c r="HZ911" s="29"/>
      <c r="IA911" s="29"/>
      <c r="IB911" s="29"/>
      <c r="IC911" s="29"/>
      <c r="ID911" s="29"/>
      <c r="IE911" s="29"/>
      <c r="IF911" s="29"/>
      <c r="IG911" s="29"/>
      <c r="IH911" s="29"/>
      <c r="II911" s="29"/>
      <c r="IJ911" s="29"/>
      <c r="IK911" s="29"/>
      <c r="IL911" s="29"/>
      <c r="IM911" s="29"/>
      <c r="IN911" s="29"/>
      <c r="IO911" s="29"/>
      <c r="IP911" s="29"/>
      <c r="IQ911" s="29"/>
    </row>
    <row r="912" spans="1:251" s="42" customFormat="1" ht="18.75" customHeight="1">
      <c r="A912" s="34"/>
      <c r="B912" s="50"/>
      <c r="C912" s="129" t="s">
        <v>1072</v>
      </c>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8"/>
      <c r="AA912" s="132">
        <v>93958</v>
      </c>
      <c r="AB912" s="133"/>
      <c r="AC912" s="133"/>
      <c r="AD912" s="133"/>
      <c r="AE912" s="133"/>
      <c r="AF912" s="133"/>
      <c r="AG912" s="133"/>
      <c r="AH912" s="133"/>
      <c r="AI912" s="134"/>
      <c r="AJ912" s="132">
        <v>89558</v>
      </c>
      <c r="AK912" s="133"/>
      <c r="AL912" s="133"/>
      <c r="AM912" s="133"/>
      <c r="AN912" s="133"/>
      <c r="AO912" s="133"/>
      <c r="AP912" s="133"/>
      <c r="AQ912" s="133"/>
      <c r="AR912" s="134"/>
      <c r="AS912" s="135"/>
      <c r="AT912" s="136"/>
      <c r="AU912" s="136"/>
      <c r="AV912" s="136"/>
      <c r="AW912" s="136"/>
      <c r="AX912" s="137"/>
      <c r="AY912" s="29"/>
      <c r="AZ912" s="29"/>
      <c r="BA912" s="29"/>
      <c r="BB912" s="29"/>
      <c r="BC912" s="29"/>
      <c r="BD912" s="29"/>
      <c r="BE912" s="29"/>
      <c r="BF912" s="29"/>
      <c r="BG912" s="29"/>
      <c r="BH912" s="29"/>
      <c r="BI912" s="29"/>
      <c r="BJ912" s="29"/>
      <c r="BK912" s="29"/>
      <c r="BL912" s="29"/>
      <c r="BM912" s="29"/>
      <c r="BN912" s="29"/>
      <c r="BO912" s="29"/>
      <c r="BP912" s="29"/>
      <c r="BQ912" s="29"/>
      <c r="BR912" s="29"/>
      <c r="BS912" s="29"/>
      <c r="BT912" s="29"/>
      <c r="BU912" s="29"/>
      <c r="BV912" s="29"/>
      <c r="BW912" s="29"/>
      <c r="BX912" s="29"/>
      <c r="BY912" s="29"/>
      <c r="BZ912" s="29"/>
      <c r="CA912" s="29"/>
      <c r="CB912" s="29"/>
      <c r="CC912" s="29"/>
      <c r="CD912" s="29"/>
      <c r="CE912" s="29"/>
      <c r="CF912" s="29"/>
      <c r="CG912" s="29"/>
      <c r="CH912" s="29"/>
      <c r="CI912" s="29"/>
      <c r="CJ912" s="29"/>
      <c r="CK912" s="29"/>
      <c r="CL912" s="29"/>
      <c r="CM912" s="29"/>
      <c r="CN912" s="29"/>
      <c r="CO912" s="29"/>
      <c r="CP912" s="29"/>
      <c r="CQ912" s="29"/>
      <c r="CR912" s="29"/>
      <c r="CS912" s="29"/>
      <c r="CT912" s="29"/>
      <c r="CU912" s="29"/>
      <c r="CV912" s="29"/>
      <c r="CW912" s="29"/>
      <c r="CX912" s="29"/>
      <c r="CY912" s="29"/>
      <c r="CZ912" s="29"/>
      <c r="DA912" s="29"/>
      <c r="DB912" s="29"/>
      <c r="DC912" s="29"/>
      <c r="DD912" s="29"/>
      <c r="DE912" s="29"/>
      <c r="DF912" s="29"/>
      <c r="DG912" s="29"/>
      <c r="DH912" s="29"/>
      <c r="DI912" s="29"/>
      <c r="DJ912" s="29"/>
      <c r="DK912" s="29"/>
      <c r="DL912" s="29"/>
      <c r="DM912" s="29"/>
      <c r="DN912" s="29"/>
      <c r="DO912" s="29"/>
      <c r="DP912" s="29"/>
      <c r="DQ912" s="29"/>
      <c r="DR912" s="29"/>
      <c r="DS912" s="29"/>
      <c r="DT912" s="29"/>
      <c r="DU912" s="29"/>
      <c r="DV912" s="29"/>
      <c r="DW912" s="29"/>
      <c r="DX912" s="29"/>
      <c r="DY912" s="29"/>
      <c r="DZ912" s="29"/>
      <c r="EA912" s="29"/>
      <c r="EB912" s="29"/>
      <c r="EC912" s="29"/>
      <c r="ED912" s="29"/>
      <c r="EE912" s="29"/>
      <c r="EF912" s="29"/>
      <c r="EG912" s="29"/>
      <c r="EH912" s="29"/>
      <c r="EI912" s="29"/>
      <c r="EJ912" s="29"/>
      <c r="EK912" s="29"/>
      <c r="EL912" s="29"/>
      <c r="EM912" s="29"/>
      <c r="EN912" s="29"/>
      <c r="EO912" s="29"/>
      <c r="EP912" s="29"/>
      <c r="EQ912" s="29"/>
      <c r="ER912" s="29"/>
      <c r="ES912" s="29"/>
      <c r="ET912" s="29"/>
      <c r="EU912" s="29"/>
      <c r="EV912" s="29"/>
      <c r="EW912" s="29"/>
      <c r="EX912" s="29"/>
      <c r="EY912" s="29"/>
      <c r="EZ912" s="29"/>
      <c r="FA912" s="29"/>
      <c r="FB912" s="29"/>
      <c r="FC912" s="29"/>
      <c r="FD912" s="29"/>
      <c r="FE912" s="29"/>
      <c r="FF912" s="29"/>
      <c r="FG912" s="29"/>
      <c r="FH912" s="29"/>
      <c r="FI912" s="29"/>
      <c r="FJ912" s="29"/>
      <c r="FK912" s="29"/>
      <c r="FL912" s="29"/>
      <c r="FM912" s="29"/>
      <c r="FN912" s="29"/>
      <c r="FO912" s="29"/>
      <c r="FP912" s="29"/>
      <c r="FQ912" s="29"/>
      <c r="FR912" s="29"/>
      <c r="FS912" s="29"/>
      <c r="FT912" s="29"/>
      <c r="FU912" s="29"/>
      <c r="FV912" s="29"/>
      <c r="FW912" s="29"/>
      <c r="FX912" s="29"/>
      <c r="FY912" s="29"/>
      <c r="FZ912" s="29"/>
      <c r="GA912" s="29"/>
      <c r="GB912" s="29"/>
      <c r="GC912" s="29"/>
      <c r="GD912" s="29"/>
      <c r="GE912" s="29"/>
      <c r="GF912" s="29"/>
      <c r="GG912" s="29"/>
      <c r="GH912" s="29"/>
      <c r="GI912" s="29"/>
      <c r="GJ912" s="29"/>
      <c r="GK912" s="29"/>
      <c r="GL912" s="29"/>
      <c r="GM912" s="29"/>
      <c r="GN912" s="29"/>
      <c r="GO912" s="29"/>
      <c r="GP912" s="29"/>
      <c r="GQ912" s="29"/>
      <c r="GR912" s="29"/>
      <c r="GS912" s="29"/>
      <c r="GT912" s="29"/>
      <c r="GU912" s="29"/>
      <c r="GV912" s="29"/>
      <c r="GW912" s="29"/>
      <c r="GX912" s="29"/>
      <c r="GY912" s="29"/>
      <c r="GZ912" s="29"/>
      <c r="HA912" s="29"/>
      <c r="HB912" s="29"/>
      <c r="HC912" s="29"/>
      <c r="HD912" s="29"/>
      <c r="HE912" s="29"/>
      <c r="HF912" s="29"/>
      <c r="HG912" s="29"/>
      <c r="HH912" s="29"/>
      <c r="HI912" s="29"/>
      <c r="HJ912" s="29"/>
      <c r="HK912" s="29"/>
      <c r="HL912" s="29"/>
      <c r="HM912" s="29"/>
      <c r="HN912" s="29"/>
      <c r="HO912" s="29"/>
      <c r="HP912" s="29"/>
      <c r="HQ912" s="29"/>
      <c r="HR912" s="29"/>
      <c r="HS912" s="29"/>
      <c r="HT912" s="29"/>
      <c r="HU912" s="29"/>
      <c r="HV912" s="29"/>
      <c r="HW912" s="29"/>
      <c r="HX912" s="29"/>
      <c r="HY912" s="29"/>
      <c r="HZ912" s="29"/>
      <c r="IA912" s="29"/>
      <c r="IB912" s="29"/>
      <c r="IC912" s="29"/>
      <c r="ID912" s="29"/>
      <c r="IE912" s="29"/>
      <c r="IF912" s="29"/>
      <c r="IG912" s="29"/>
      <c r="IH912" s="29"/>
      <c r="II912" s="29"/>
      <c r="IJ912" s="29"/>
      <c r="IK912" s="29"/>
      <c r="IL912" s="29"/>
      <c r="IM912" s="29"/>
      <c r="IN912" s="29"/>
      <c r="IO912" s="29"/>
      <c r="IP912" s="29"/>
      <c r="IQ912" s="29"/>
    </row>
    <row r="913" spans="1:251" s="42" customFormat="1" ht="18.75" customHeight="1">
      <c r="A913" s="34"/>
      <c r="B913" s="50"/>
      <c r="C913" s="129" t="s">
        <v>414</v>
      </c>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8"/>
      <c r="AA913" s="132">
        <v>101740</v>
      </c>
      <c r="AB913" s="133"/>
      <c r="AC913" s="133"/>
      <c r="AD913" s="133"/>
      <c r="AE913" s="133"/>
      <c r="AF913" s="133"/>
      <c r="AG913" s="133"/>
      <c r="AH913" s="133"/>
      <c r="AI913" s="134"/>
      <c r="AJ913" s="132">
        <v>120072</v>
      </c>
      <c r="AK913" s="133"/>
      <c r="AL913" s="133"/>
      <c r="AM913" s="133"/>
      <c r="AN913" s="133"/>
      <c r="AO913" s="133"/>
      <c r="AP913" s="133"/>
      <c r="AQ913" s="133"/>
      <c r="AR913" s="134"/>
      <c r="AS913" s="135"/>
      <c r="AT913" s="136"/>
      <c r="AU913" s="136"/>
      <c r="AV913" s="136"/>
      <c r="AW913" s="136"/>
      <c r="AX913" s="137"/>
      <c r="AY913" s="29"/>
      <c r="AZ913" s="29"/>
      <c r="BA913" s="29"/>
      <c r="BB913" s="29"/>
      <c r="BC913" s="29"/>
      <c r="BD913" s="29"/>
      <c r="BE913" s="29"/>
      <c r="BF913" s="29"/>
      <c r="BG913" s="29"/>
      <c r="BH913" s="29"/>
      <c r="BI913" s="29"/>
      <c r="BJ913" s="29"/>
      <c r="BK913" s="29"/>
      <c r="BL913" s="29"/>
      <c r="BM913" s="29"/>
      <c r="BN913" s="29"/>
      <c r="BO913" s="29"/>
      <c r="BP913" s="29"/>
      <c r="BQ913" s="29"/>
      <c r="BR913" s="29"/>
      <c r="BS913" s="29"/>
      <c r="BT913" s="29"/>
      <c r="BU913" s="29"/>
      <c r="BV913" s="29"/>
      <c r="BW913" s="29"/>
      <c r="BX913" s="29"/>
      <c r="BY913" s="29"/>
      <c r="BZ913" s="29"/>
      <c r="CA913" s="29"/>
      <c r="CB913" s="29"/>
      <c r="CC913" s="29"/>
      <c r="CD913" s="29"/>
      <c r="CE913" s="29"/>
      <c r="CF913" s="29"/>
      <c r="CG913" s="29"/>
      <c r="CH913" s="29"/>
      <c r="CI913" s="29"/>
      <c r="CJ913" s="29"/>
      <c r="CK913" s="29"/>
      <c r="CL913" s="29"/>
      <c r="CM913" s="29"/>
      <c r="CN913" s="29"/>
      <c r="CO913" s="29"/>
      <c r="CP913" s="29"/>
      <c r="CQ913" s="29"/>
      <c r="CR913" s="29"/>
      <c r="CS913" s="29"/>
      <c r="CT913" s="29"/>
      <c r="CU913" s="29"/>
      <c r="CV913" s="29"/>
      <c r="CW913" s="29"/>
      <c r="CX913" s="29"/>
      <c r="CY913" s="29"/>
      <c r="CZ913" s="29"/>
      <c r="DA913" s="29"/>
      <c r="DB913" s="29"/>
      <c r="DC913" s="29"/>
      <c r="DD913" s="29"/>
      <c r="DE913" s="29"/>
      <c r="DF913" s="29"/>
      <c r="DG913" s="29"/>
      <c r="DH913" s="29"/>
      <c r="DI913" s="29"/>
      <c r="DJ913" s="29"/>
      <c r="DK913" s="29"/>
      <c r="DL913" s="29"/>
      <c r="DM913" s="29"/>
      <c r="DN913" s="29"/>
      <c r="DO913" s="29"/>
      <c r="DP913" s="29"/>
      <c r="DQ913" s="29"/>
      <c r="DR913" s="29"/>
      <c r="DS913" s="29"/>
      <c r="DT913" s="29"/>
      <c r="DU913" s="29"/>
      <c r="DV913" s="29"/>
      <c r="DW913" s="29"/>
      <c r="DX913" s="29"/>
      <c r="DY913" s="29"/>
      <c r="DZ913" s="29"/>
      <c r="EA913" s="29"/>
      <c r="EB913" s="29"/>
      <c r="EC913" s="29"/>
      <c r="ED913" s="29"/>
      <c r="EE913" s="29"/>
      <c r="EF913" s="29"/>
      <c r="EG913" s="29"/>
      <c r="EH913" s="29"/>
      <c r="EI913" s="29"/>
      <c r="EJ913" s="29"/>
      <c r="EK913" s="29"/>
      <c r="EL913" s="29"/>
      <c r="EM913" s="29"/>
      <c r="EN913" s="29"/>
      <c r="EO913" s="29"/>
      <c r="EP913" s="29"/>
      <c r="EQ913" s="29"/>
      <c r="ER913" s="29"/>
      <c r="ES913" s="29"/>
      <c r="ET913" s="29"/>
      <c r="EU913" s="29"/>
      <c r="EV913" s="29"/>
      <c r="EW913" s="29"/>
      <c r="EX913" s="29"/>
      <c r="EY913" s="29"/>
      <c r="EZ913" s="29"/>
      <c r="FA913" s="29"/>
      <c r="FB913" s="29"/>
      <c r="FC913" s="29"/>
      <c r="FD913" s="29"/>
      <c r="FE913" s="29"/>
      <c r="FF913" s="29"/>
      <c r="FG913" s="29"/>
      <c r="FH913" s="29"/>
      <c r="FI913" s="29"/>
      <c r="FJ913" s="29"/>
      <c r="FK913" s="29"/>
      <c r="FL913" s="29"/>
      <c r="FM913" s="29"/>
      <c r="FN913" s="29"/>
      <c r="FO913" s="29"/>
      <c r="FP913" s="29"/>
      <c r="FQ913" s="29"/>
      <c r="FR913" s="29"/>
      <c r="FS913" s="29"/>
      <c r="FT913" s="29"/>
      <c r="FU913" s="29"/>
      <c r="FV913" s="29"/>
      <c r="FW913" s="29"/>
      <c r="FX913" s="29"/>
      <c r="FY913" s="29"/>
      <c r="FZ913" s="29"/>
      <c r="GA913" s="29"/>
      <c r="GB913" s="29"/>
      <c r="GC913" s="29"/>
      <c r="GD913" s="29"/>
      <c r="GE913" s="29"/>
      <c r="GF913" s="29"/>
      <c r="GG913" s="29"/>
      <c r="GH913" s="29"/>
      <c r="GI913" s="29"/>
      <c r="GJ913" s="29"/>
      <c r="GK913" s="29"/>
      <c r="GL913" s="29"/>
      <c r="GM913" s="29"/>
      <c r="GN913" s="29"/>
      <c r="GO913" s="29"/>
      <c r="GP913" s="29"/>
      <c r="GQ913" s="29"/>
      <c r="GR913" s="29"/>
      <c r="GS913" s="29"/>
      <c r="GT913" s="29"/>
      <c r="GU913" s="29"/>
      <c r="GV913" s="29"/>
      <c r="GW913" s="29"/>
      <c r="GX913" s="29"/>
      <c r="GY913" s="29"/>
      <c r="GZ913" s="29"/>
      <c r="HA913" s="29"/>
      <c r="HB913" s="29"/>
      <c r="HC913" s="29"/>
      <c r="HD913" s="29"/>
      <c r="HE913" s="29"/>
      <c r="HF913" s="29"/>
      <c r="HG913" s="29"/>
      <c r="HH913" s="29"/>
      <c r="HI913" s="29"/>
      <c r="HJ913" s="29"/>
      <c r="HK913" s="29"/>
      <c r="HL913" s="29"/>
      <c r="HM913" s="29"/>
      <c r="HN913" s="29"/>
      <c r="HO913" s="29"/>
      <c r="HP913" s="29"/>
      <c r="HQ913" s="29"/>
      <c r="HR913" s="29"/>
      <c r="HS913" s="29"/>
      <c r="HT913" s="29"/>
      <c r="HU913" s="29"/>
      <c r="HV913" s="29"/>
      <c r="HW913" s="29"/>
      <c r="HX913" s="29"/>
      <c r="HY913" s="29"/>
      <c r="HZ913" s="29"/>
      <c r="IA913" s="29"/>
      <c r="IB913" s="29"/>
      <c r="IC913" s="29"/>
      <c r="ID913" s="29"/>
      <c r="IE913" s="29"/>
      <c r="IF913" s="29"/>
      <c r="IG913" s="29"/>
      <c r="IH913" s="29"/>
      <c r="II913" s="29"/>
      <c r="IJ913" s="29"/>
      <c r="IK913" s="29"/>
      <c r="IL913" s="29"/>
      <c r="IM913" s="29"/>
      <c r="IN913" s="29"/>
      <c r="IO913" s="29"/>
      <c r="IP913" s="29"/>
      <c r="IQ913" s="29"/>
    </row>
    <row r="914" spans="1:251" s="42" customFormat="1" ht="18.75" customHeight="1">
      <c r="A914" s="34"/>
      <c r="B914" s="50"/>
      <c r="C914" s="129" t="s">
        <v>415</v>
      </c>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8"/>
      <c r="AA914" s="132">
        <v>357237</v>
      </c>
      <c r="AB914" s="133"/>
      <c r="AC914" s="133"/>
      <c r="AD914" s="133"/>
      <c r="AE914" s="133"/>
      <c r="AF914" s="133"/>
      <c r="AG914" s="133"/>
      <c r="AH914" s="133"/>
      <c r="AI914" s="134"/>
      <c r="AJ914" s="132">
        <v>294149</v>
      </c>
      <c r="AK914" s="133"/>
      <c r="AL914" s="133"/>
      <c r="AM914" s="133"/>
      <c r="AN914" s="133"/>
      <c r="AO914" s="133"/>
      <c r="AP914" s="133"/>
      <c r="AQ914" s="133"/>
      <c r="AR914" s="134"/>
      <c r="AS914" s="135"/>
      <c r="AT914" s="136"/>
      <c r="AU914" s="136"/>
      <c r="AV914" s="136"/>
      <c r="AW914" s="136"/>
      <c r="AX914" s="137"/>
      <c r="AY914" s="29"/>
      <c r="AZ914" s="29"/>
      <c r="BA914" s="29"/>
      <c r="BB914" s="29"/>
      <c r="BC914" s="29"/>
      <c r="BD914" s="29"/>
      <c r="BE914" s="29"/>
      <c r="BF914" s="29"/>
      <c r="BG914" s="29"/>
      <c r="BH914" s="29"/>
      <c r="BI914" s="29"/>
      <c r="BJ914" s="29"/>
      <c r="BK914" s="29"/>
      <c r="BL914" s="29"/>
      <c r="BM914" s="29"/>
      <c r="BN914" s="29"/>
      <c r="BO914" s="29"/>
      <c r="BP914" s="29"/>
      <c r="BQ914" s="29"/>
      <c r="BR914" s="29"/>
      <c r="BS914" s="29"/>
      <c r="BT914" s="29"/>
      <c r="BU914" s="29"/>
      <c r="BV914" s="29"/>
      <c r="BW914" s="29"/>
      <c r="BX914" s="29"/>
      <c r="BY914" s="29"/>
      <c r="BZ914" s="29"/>
      <c r="CA914" s="29"/>
      <c r="CB914" s="29"/>
      <c r="CC914" s="29"/>
      <c r="CD914" s="29"/>
      <c r="CE914" s="29"/>
      <c r="CF914" s="29"/>
      <c r="CG914" s="29"/>
      <c r="CH914" s="29"/>
      <c r="CI914" s="29"/>
      <c r="CJ914" s="29"/>
      <c r="CK914" s="29"/>
      <c r="CL914" s="29"/>
      <c r="CM914" s="29"/>
      <c r="CN914" s="29"/>
      <c r="CO914" s="29"/>
      <c r="CP914" s="29"/>
      <c r="CQ914" s="29"/>
      <c r="CR914" s="29"/>
      <c r="CS914" s="29"/>
      <c r="CT914" s="29"/>
      <c r="CU914" s="29"/>
      <c r="CV914" s="29"/>
      <c r="CW914" s="29"/>
      <c r="CX914" s="29"/>
      <c r="CY914" s="29"/>
      <c r="CZ914" s="29"/>
      <c r="DA914" s="29"/>
      <c r="DB914" s="29"/>
      <c r="DC914" s="29"/>
      <c r="DD914" s="29"/>
      <c r="DE914" s="29"/>
      <c r="DF914" s="29"/>
      <c r="DG914" s="29"/>
      <c r="DH914" s="29"/>
      <c r="DI914" s="29"/>
      <c r="DJ914" s="29"/>
      <c r="DK914" s="29"/>
      <c r="DL914" s="29"/>
      <c r="DM914" s="29"/>
      <c r="DN914" s="29"/>
      <c r="DO914" s="29"/>
      <c r="DP914" s="29"/>
      <c r="DQ914" s="29"/>
      <c r="DR914" s="29"/>
      <c r="DS914" s="29"/>
      <c r="DT914" s="29"/>
      <c r="DU914" s="29"/>
      <c r="DV914" s="29"/>
      <c r="DW914" s="29"/>
      <c r="DX914" s="29"/>
      <c r="DY914" s="29"/>
      <c r="DZ914" s="29"/>
      <c r="EA914" s="29"/>
      <c r="EB914" s="29"/>
      <c r="EC914" s="29"/>
      <c r="ED914" s="29"/>
      <c r="EE914" s="29"/>
      <c r="EF914" s="29"/>
      <c r="EG914" s="29"/>
      <c r="EH914" s="29"/>
      <c r="EI914" s="29"/>
      <c r="EJ914" s="29"/>
      <c r="EK914" s="29"/>
      <c r="EL914" s="29"/>
      <c r="EM914" s="29"/>
      <c r="EN914" s="29"/>
      <c r="EO914" s="29"/>
      <c r="EP914" s="29"/>
      <c r="EQ914" s="29"/>
      <c r="ER914" s="29"/>
      <c r="ES914" s="29"/>
      <c r="ET914" s="29"/>
      <c r="EU914" s="29"/>
      <c r="EV914" s="29"/>
      <c r="EW914" s="29"/>
      <c r="EX914" s="29"/>
      <c r="EY914" s="29"/>
      <c r="EZ914" s="29"/>
      <c r="FA914" s="29"/>
      <c r="FB914" s="29"/>
      <c r="FC914" s="29"/>
      <c r="FD914" s="29"/>
      <c r="FE914" s="29"/>
      <c r="FF914" s="29"/>
      <c r="FG914" s="29"/>
      <c r="FH914" s="29"/>
      <c r="FI914" s="29"/>
      <c r="FJ914" s="29"/>
      <c r="FK914" s="29"/>
      <c r="FL914" s="29"/>
      <c r="FM914" s="29"/>
      <c r="FN914" s="29"/>
      <c r="FO914" s="29"/>
      <c r="FP914" s="29"/>
      <c r="FQ914" s="29"/>
      <c r="FR914" s="29"/>
      <c r="FS914" s="29"/>
      <c r="FT914" s="29"/>
      <c r="FU914" s="29"/>
      <c r="FV914" s="29"/>
      <c r="FW914" s="29"/>
      <c r="FX914" s="29"/>
      <c r="FY914" s="29"/>
      <c r="FZ914" s="29"/>
      <c r="GA914" s="29"/>
      <c r="GB914" s="29"/>
      <c r="GC914" s="29"/>
      <c r="GD914" s="29"/>
      <c r="GE914" s="29"/>
      <c r="GF914" s="29"/>
      <c r="GG914" s="29"/>
      <c r="GH914" s="29"/>
      <c r="GI914" s="29"/>
      <c r="GJ914" s="29"/>
      <c r="GK914" s="29"/>
      <c r="GL914" s="29"/>
      <c r="GM914" s="29"/>
      <c r="GN914" s="29"/>
      <c r="GO914" s="29"/>
      <c r="GP914" s="29"/>
      <c r="GQ914" s="29"/>
      <c r="GR914" s="29"/>
      <c r="GS914" s="29"/>
      <c r="GT914" s="29"/>
      <c r="GU914" s="29"/>
      <c r="GV914" s="29"/>
      <c r="GW914" s="29"/>
      <c r="GX914" s="29"/>
      <c r="GY914" s="29"/>
      <c r="GZ914" s="29"/>
      <c r="HA914" s="29"/>
      <c r="HB914" s="29"/>
      <c r="HC914" s="29"/>
      <c r="HD914" s="29"/>
      <c r="HE914" s="29"/>
      <c r="HF914" s="29"/>
      <c r="HG914" s="29"/>
      <c r="HH914" s="29"/>
      <c r="HI914" s="29"/>
      <c r="HJ914" s="29"/>
      <c r="HK914" s="29"/>
      <c r="HL914" s="29"/>
      <c r="HM914" s="29"/>
      <c r="HN914" s="29"/>
      <c r="HO914" s="29"/>
      <c r="HP914" s="29"/>
      <c r="HQ914" s="29"/>
      <c r="HR914" s="29"/>
      <c r="HS914" s="29"/>
      <c r="HT914" s="29"/>
      <c r="HU914" s="29"/>
      <c r="HV914" s="29"/>
      <c r="HW914" s="29"/>
      <c r="HX914" s="29"/>
      <c r="HY914" s="29"/>
      <c r="HZ914" s="29"/>
      <c r="IA914" s="29"/>
      <c r="IB914" s="29"/>
      <c r="IC914" s="29"/>
      <c r="ID914" s="29"/>
      <c r="IE914" s="29"/>
      <c r="IF914" s="29"/>
      <c r="IG914" s="29"/>
      <c r="IH914" s="29"/>
      <c r="II914" s="29"/>
      <c r="IJ914" s="29"/>
      <c r="IK914" s="29"/>
      <c r="IL914" s="29"/>
      <c r="IM914" s="29"/>
      <c r="IN914" s="29"/>
      <c r="IO914" s="29"/>
      <c r="IP914" s="29"/>
      <c r="IQ914" s="29"/>
    </row>
    <row r="915" spans="1:251" s="42" customFormat="1" ht="18.75" customHeight="1">
      <c r="A915" s="34"/>
      <c r="B915" s="50"/>
      <c r="C915" s="129" t="s">
        <v>416</v>
      </c>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8"/>
      <c r="AA915" s="132">
        <v>27750</v>
      </c>
      <c r="AB915" s="133"/>
      <c r="AC915" s="133"/>
      <c r="AD915" s="133"/>
      <c r="AE915" s="133"/>
      <c r="AF915" s="133"/>
      <c r="AG915" s="133"/>
      <c r="AH915" s="133"/>
      <c r="AI915" s="134"/>
      <c r="AJ915" s="132">
        <v>29425</v>
      </c>
      <c r="AK915" s="133"/>
      <c r="AL915" s="133"/>
      <c r="AM915" s="133"/>
      <c r="AN915" s="133"/>
      <c r="AO915" s="133"/>
      <c r="AP915" s="133"/>
      <c r="AQ915" s="133"/>
      <c r="AR915" s="134"/>
      <c r="AS915" s="135"/>
      <c r="AT915" s="136"/>
      <c r="AU915" s="136"/>
      <c r="AV915" s="136"/>
      <c r="AW915" s="136"/>
      <c r="AX915" s="137"/>
      <c r="AY915" s="29"/>
      <c r="AZ915" s="29"/>
      <c r="BA915" s="29"/>
      <c r="BB915" s="29"/>
      <c r="BC915" s="29"/>
      <c r="BD915" s="29"/>
      <c r="BE915" s="29"/>
      <c r="BF915" s="29"/>
      <c r="BG915" s="29"/>
      <c r="BH915" s="29"/>
      <c r="BI915" s="29"/>
      <c r="BJ915" s="29"/>
      <c r="BK915" s="29"/>
      <c r="BL915" s="29"/>
      <c r="BM915" s="29"/>
      <c r="BN915" s="29"/>
      <c r="BO915" s="29"/>
      <c r="BP915" s="29"/>
      <c r="BQ915" s="29"/>
      <c r="BR915" s="29"/>
      <c r="BS915" s="29"/>
      <c r="BT915" s="29"/>
      <c r="BU915" s="29"/>
      <c r="BV915" s="29"/>
      <c r="BW915" s="29"/>
      <c r="BX915" s="29"/>
      <c r="BY915" s="29"/>
      <c r="BZ915" s="29"/>
      <c r="CA915" s="29"/>
      <c r="CB915" s="29"/>
      <c r="CC915" s="29"/>
      <c r="CD915" s="29"/>
      <c r="CE915" s="29"/>
      <c r="CF915" s="29"/>
      <c r="CG915" s="29"/>
      <c r="CH915" s="29"/>
      <c r="CI915" s="29"/>
      <c r="CJ915" s="29"/>
      <c r="CK915" s="29"/>
      <c r="CL915" s="29"/>
      <c r="CM915" s="29"/>
      <c r="CN915" s="29"/>
      <c r="CO915" s="29"/>
      <c r="CP915" s="29"/>
      <c r="CQ915" s="29"/>
      <c r="CR915" s="29"/>
      <c r="CS915" s="29"/>
      <c r="CT915" s="29"/>
      <c r="CU915" s="29"/>
      <c r="CV915" s="29"/>
      <c r="CW915" s="29"/>
      <c r="CX915" s="29"/>
      <c r="CY915" s="29"/>
      <c r="CZ915" s="29"/>
      <c r="DA915" s="29"/>
      <c r="DB915" s="29"/>
      <c r="DC915" s="29"/>
      <c r="DD915" s="29"/>
      <c r="DE915" s="29"/>
      <c r="DF915" s="29"/>
      <c r="DG915" s="29"/>
      <c r="DH915" s="29"/>
      <c r="DI915" s="29"/>
      <c r="DJ915" s="29"/>
      <c r="DK915" s="29"/>
      <c r="DL915" s="29"/>
      <c r="DM915" s="29"/>
      <c r="DN915" s="29"/>
      <c r="DO915" s="29"/>
      <c r="DP915" s="29"/>
      <c r="DQ915" s="29"/>
      <c r="DR915" s="29"/>
      <c r="DS915" s="29"/>
      <c r="DT915" s="29"/>
      <c r="DU915" s="29"/>
      <c r="DV915" s="29"/>
      <c r="DW915" s="29"/>
      <c r="DX915" s="29"/>
      <c r="DY915" s="29"/>
      <c r="DZ915" s="29"/>
      <c r="EA915" s="29"/>
      <c r="EB915" s="29"/>
      <c r="EC915" s="29"/>
      <c r="ED915" s="29"/>
      <c r="EE915" s="29"/>
      <c r="EF915" s="29"/>
      <c r="EG915" s="29"/>
      <c r="EH915" s="29"/>
      <c r="EI915" s="29"/>
      <c r="EJ915" s="29"/>
      <c r="EK915" s="29"/>
      <c r="EL915" s="29"/>
      <c r="EM915" s="29"/>
      <c r="EN915" s="29"/>
      <c r="EO915" s="29"/>
      <c r="EP915" s="29"/>
      <c r="EQ915" s="29"/>
      <c r="ER915" s="29"/>
      <c r="ES915" s="29"/>
      <c r="ET915" s="29"/>
      <c r="EU915" s="29"/>
      <c r="EV915" s="29"/>
      <c r="EW915" s="29"/>
      <c r="EX915" s="29"/>
      <c r="EY915" s="29"/>
      <c r="EZ915" s="29"/>
      <c r="FA915" s="29"/>
      <c r="FB915" s="29"/>
      <c r="FC915" s="29"/>
      <c r="FD915" s="29"/>
      <c r="FE915" s="29"/>
      <c r="FF915" s="29"/>
      <c r="FG915" s="29"/>
      <c r="FH915" s="29"/>
      <c r="FI915" s="29"/>
      <c r="FJ915" s="29"/>
      <c r="FK915" s="29"/>
      <c r="FL915" s="29"/>
      <c r="FM915" s="29"/>
      <c r="FN915" s="29"/>
      <c r="FO915" s="29"/>
      <c r="FP915" s="29"/>
      <c r="FQ915" s="29"/>
      <c r="FR915" s="29"/>
      <c r="FS915" s="29"/>
      <c r="FT915" s="29"/>
      <c r="FU915" s="29"/>
      <c r="FV915" s="29"/>
      <c r="FW915" s="29"/>
      <c r="FX915" s="29"/>
      <c r="FY915" s="29"/>
      <c r="FZ915" s="29"/>
      <c r="GA915" s="29"/>
      <c r="GB915" s="29"/>
      <c r="GC915" s="29"/>
      <c r="GD915" s="29"/>
      <c r="GE915" s="29"/>
      <c r="GF915" s="29"/>
      <c r="GG915" s="29"/>
      <c r="GH915" s="29"/>
      <c r="GI915" s="29"/>
      <c r="GJ915" s="29"/>
      <c r="GK915" s="29"/>
      <c r="GL915" s="29"/>
      <c r="GM915" s="29"/>
      <c r="GN915" s="29"/>
      <c r="GO915" s="29"/>
      <c r="GP915" s="29"/>
      <c r="GQ915" s="29"/>
      <c r="GR915" s="29"/>
      <c r="GS915" s="29"/>
      <c r="GT915" s="29"/>
      <c r="GU915" s="29"/>
      <c r="GV915" s="29"/>
      <c r="GW915" s="29"/>
      <c r="GX915" s="29"/>
      <c r="GY915" s="29"/>
      <c r="GZ915" s="29"/>
      <c r="HA915" s="29"/>
      <c r="HB915" s="29"/>
      <c r="HC915" s="29"/>
      <c r="HD915" s="29"/>
      <c r="HE915" s="29"/>
      <c r="HF915" s="29"/>
      <c r="HG915" s="29"/>
      <c r="HH915" s="29"/>
      <c r="HI915" s="29"/>
      <c r="HJ915" s="29"/>
      <c r="HK915" s="29"/>
      <c r="HL915" s="29"/>
      <c r="HM915" s="29"/>
      <c r="HN915" s="29"/>
      <c r="HO915" s="29"/>
      <c r="HP915" s="29"/>
      <c r="HQ915" s="29"/>
      <c r="HR915" s="29"/>
      <c r="HS915" s="29"/>
      <c r="HT915" s="29"/>
      <c r="HU915" s="29"/>
      <c r="HV915" s="29"/>
      <c r="HW915" s="29"/>
      <c r="HX915" s="29"/>
      <c r="HY915" s="29"/>
      <c r="HZ915" s="29"/>
      <c r="IA915" s="29"/>
      <c r="IB915" s="29"/>
      <c r="IC915" s="29"/>
      <c r="ID915" s="29"/>
      <c r="IE915" s="29"/>
      <c r="IF915" s="29"/>
      <c r="IG915" s="29"/>
      <c r="IH915" s="29"/>
      <c r="II915" s="29"/>
      <c r="IJ915" s="29"/>
      <c r="IK915" s="29"/>
      <c r="IL915" s="29"/>
      <c r="IM915" s="29"/>
      <c r="IN915" s="29"/>
      <c r="IO915" s="29"/>
      <c r="IP915" s="29"/>
      <c r="IQ915" s="29"/>
    </row>
    <row r="916" spans="1:251" s="42" customFormat="1" ht="18.75" customHeight="1" thickBot="1">
      <c r="A916" s="43"/>
      <c r="B916" s="138" t="s">
        <v>244</v>
      </c>
      <c r="C916" s="139"/>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40"/>
      <c r="AA916" s="141">
        <f>SUM(AA911:AI915)</f>
        <v>7158666</v>
      </c>
      <c r="AB916" s="142"/>
      <c r="AC916" s="142"/>
      <c r="AD916" s="142"/>
      <c r="AE916" s="142"/>
      <c r="AF916" s="142"/>
      <c r="AG916" s="142"/>
      <c r="AH916" s="142"/>
      <c r="AI916" s="143"/>
      <c r="AJ916" s="141">
        <f>SUM(AJ911:AR915)</f>
        <v>6932785</v>
      </c>
      <c r="AK916" s="142"/>
      <c r="AL916" s="142"/>
      <c r="AM916" s="142"/>
      <c r="AN916" s="142"/>
      <c r="AO916" s="142"/>
      <c r="AP916" s="142"/>
      <c r="AQ916" s="142"/>
      <c r="AR916" s="143"/>
      <c r="AS916" s="144"/>
      <c r="AT916" s="145"/>
      <c r="AU916" s="145"/>
      <c r="AV916" s="145"/>
      <c r="AW916" s="145"/>
      <c r="AX916" s="146"/>
      <c r="AY916" s="29"/>
      <c r="AZ916" s="29"/>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29"/>
      <c r="CA916" s="29"/>
      <c r="CB916" s="29"/>
      <c r="CC916" s="29"/>
      <c r="CD916" s="29"/>
      <c r="CE916" s="29"/>
      <c r="CF916" s="29"/>
      <c r="CG916" s="29"/>
      <c r="CH916" s="29"/>
      <c r="CI916" s="29"/>
      <c r="CJ916" s="29"/>
      <c r="CK916" s="29"/>
      <c r="CL916" s="29"/>
      <c r="CM916" s="29"/>
      <c r="CN916" s="29"/>
      <c r="CO916" s="29"/>
      <c r="CP916" s="29"/>
      <c r="CQ916" s="29"/>
      <c r="CR916" s="29"/>
      <c r="CS916" s="29"/>
      <c r="CT916" s="29"/>
      <c r="CU916" s="29"/>
      <c r="CV916" s="29"/>
      <c r="CW916" s="29"/>
      <c r="CX916" s="29"/>
      <c r="CY916" s="29"/>
      <c r="CZ916" s="29"/>
      <c r="DA916" s="29"/>
      <c r="DB916" s="29"/>
      <c r="DC916" s="29"/>
      <c r="DD916" s="29"/>
      <c r="DE916" s="29"/>
      <c r="DF916" s="29"/>
      <c r="DG916" s="29"/>
      <c r="DH916" s="29"/>
      <c r="DI916" s="29"/>
      <c r="DJ916" s="29"/>
      <c r="DK916" s="29"/>
      <c r="DL916" s="29"/>
      <c r="DM916" s="29"/>
      <c r="DN916" s="29"/>
      <c r="DO916" s="29"/>
      <c r="DP916" s="29"/>
      <c r="DQ916" s="29"/>
      <c r="DR916" s="29"/>
      <c r="DS916" s="29"/>
      <c r="DT916" s="29"/>
      <c r="DU916" s="29"/>
      <c r="DV916" s="29"/>
      <c r="DW916" s="29"/>
      <c r="DX916" s="29"/>
      <c r="DY916" s="29"/>
      <c r="DZ916" s="29"/>
      <c r="EA916" s="29"/>
      <c r="EB916" s="29"/>
      <c r="EC916" s="29"/>
      <c r="ED916" s="29"/>
      <c r="EE916" s="29"/>
      <c r="EF916" s="29"/>
      <c r="EG916" s="29"/>
      <c r="EH916" s="29"/>
      <c r="EI916" s="29"/>
      <c r="EJ916" s="29"/>
      <c r="EK916" s="29"/>
      <c r="EL916" s="29"/>
      <c r="EM916" s="29"/>
      <c r="EN916" s="29"/>
      <c r="EO916" s="29"/>
      <c r="EP916" s="29"/>
      <c r="EQ916" s="29"/>
      <c r="ER916" s="29"/>
      <c r="ES916" s="29"/>
      <c r="ET916" s="29"/>
      <c r="EU916" s="29"/>
      <c r="EV916" s="29"/>
      <c r="EW916" s="29"/>
      <c r="EX916" s="29"/>
      <c r="EY916" s="29"/>
      <c r="EZ916" s="29"/>
      <c r="FA916" s="29"/>
      <c r="FB916" s="29"/>
      <c r="FC916" s="29"/>
      <c r="FD916" s="29"/>
      <c r="FE916" s="29"/>
      <c r="FF916" s="29"/>
      <c r="FG916" s="29"/>
      <c r="FH916" s="29"/>
      <c r="FI916" s="29"/>
      <c r="FJ916" s="29"/>
      <c r="FK916" s="29"/>
      <c r="FL916" s="29"/>
      <c r="FM916" s="29"/>
      <c r="FN916" s="29"/>
      <c r="FO916" s="29"/>
      <c r="FP916" s="29"/>
      <c r="FQ916" s="29"/>
      <c r="FR916" s="29"/>
      <c r="FS916" s="29"/>
      <c r="FT916" s="29"/>
      <c r="FU916" s="29"/>
      <c r="FV916" s="29"/>
      <c r="FW916" s="29"/>
      <c r="FX916" s="29"/>
      <c r="FY916" s="29"/>
      <c r="FZ916" s="29"/>
      <c r="GA916" s="29"/>
      <c r="GB916" s="29"/>
      <c r="GC916" s="29"/>
      <c r="GD916" s="29"/>
      <c r="GE916" s="29"/>
      <c r="GF916" s="29"/>
      <c r="GG916" s="29"/>
      <c r="GH916" s="29"/>
      <c r="GI916" s="29"/>
      <c r="GJ916" s="29"/>
      <c r="GK916" s="29"/>
      <c r="GL916" s="29"/>
      <c r="GM916" s="29"/>
      <c r="GN916" s="29"/>
      <c r="GO916" s="29"/>
      <c r="GP916" s="29"/>
      <c r="GQ916" s="29"/>
      <c r="GR916" s="29"/>
      <c r="GS916" s="29"/>
      <c r="GT916" s="29"/>
      <c r="GU916" s="29"/>
      <c r="GV916" s="29"/>
      <c r="GW916" s="29"/>
      <c r="GX916" s="29"/>
      <c r="GY916" s="29"/>
      <c r="GZ916" s="29"/>
      <c r="HA916" s="29"/>
      <c r="HB916" s="29"/>
      <c r="HC916" s="29"/>
      <c r="HD916" s="29"/>
      <c r="HE916" s="29"/>
      <c r="HF916" s="29"/>
      <c r="HG916" s="29"/>
      <c r="HH916" s="29"/>
      <c r="HI916" s="29"/>
      <c r="HJ916" s="29"/>
      <c r="HK916" s="29"/>
      <c r="HL916" s="29"/>
      <c r="HM916" s="29"/>
      <c r="HN916" s="29"/>
      <c r="HO916" s="29"/>
      <c r="HP916" s="29"/>
      <c r="HQ916" s="29"/>
      <c r="HR916" s="29"/>
      <c r="HS916" s="29"/>
      <c r="HT916" s="29"/>
      <c r="HU916" s="29"/>
      <c r="HV916" s="29"/>
      <c r="HW916" s="29"/>
      <c r="HX916" s="29"/>
      <c r="HY916" s="29"/>
      <c r="HZ916" s="29"/>
      <c r="IA916" s="29"/>
      <c r="IB916" s="29"/>
      <c r="IC916" s="29"/>
      <c r="ID916" s="29"/>
      <c r="IE916" s="29"/>
      <c r="IF916" s="29"/>
      <c r="IG916" s="29"/>
      <c r="IH916" s="29"/>
      <c r="II916" s="29"/>
      <c r="IJ916" s="29"/>
      <c r="IK916" s="29"/>
      <c r="IL916" s="29"/>
      <c r="IM916" s="29"/>
      <c r="IN916" s="29"/>
      <c r="IO916" s="29"/>
      <c r="IP916" s="29"/>
      <c r="IQ916" s="29"/>
    </row>
    <row r="918" spans="1:251" ht="18.75">
      <c r="A918" s="28" t="s">
        <v>234</v>
      </c>
      <c r="AW918" s="30"/>
      <c r="AX918" s="31"/>
      <c r="AY918" s="30"/>
    </row>
    <row r="920" spans="1:251" ht="18.75">
      <c r="B920" s="109" t="s">
        <v>0</v>
      </c>
      <c r="C920" s="150"/>
      <c r="D920" s="150"/>
      <c r="E920" s="150"/>
      <c r="F920" s="150"/>
      <c r="G920" s="150"/>
      <c r="H920" s="150"/>
      <c r="I920" s="150"/>
      <c r="J920" s="150"/>
      <c r="K920" s="150"/>
      <c r="L920" s="150"/>
      <c r="M920" s="150"/>
      <c r="N920" s="150"/>
      <c r="O920" s="150"/>
      <c r="P920" s="150"/>
      <c r="Q920" s="150"/>
      <c r="R920" s="150"/>
      <c r="S920" s="150"/>
      <c r="T920" s="150"/>
      <c r="U920" s="150"/>
      <c r="V920" s="150"/>
      <c r="W920" s="150"/>
      <c r="X920" s="150"/>
      <c r="Y920" s="150"/>
      <c r="Z920" s="150"/>
      <c r="AA920" s="150"/>
      <c r="AB920" s="150"/>
      <c r="AC920" s="150"/>
      <c r="AD920" s="150"/>
      <c r="AE920" s="150"/>
      <c r="AF920" s="150"/>
      <c r="AG920" s="150"/>
      <c r="AH920" s="150"/>
      <c r="AI920" s="150"/>
      <c r="AJ920" s="150"/>
      <c r="AK920" s="150"/>
      <c r="AL920" s="150"/>
      <c r="AM920" s="150"/>
      <c r="AN920" s="150"/>
      <c r="AO920" s="150"/>
      <c r="AP920" s="150"/>
      <c r="AQ920" s="150"/>
      <c r="AR920" s="150"/>
      <c r="AS920" s="150"/>
      <c r="AT920" s="150"/>
      <c r="AU920" s="150"/>
      <c r="AV920" s="150"/>
      <c r="AW920" s="150"/>
      <c r="AX920" s="150"/>
    </row>
    <row r="921" spans="1:251">
      <c r="Z921" s="32"/>
      <c r="AD921" s="32"/>
      <c r="AE921" s="32"/>
      <c r="AF921" s="32"/>
      <c r="AG921" s="32"/>
      <c r="AH921" s="32"/>
      <c r="AI921" s="32"/>
      <c r="AO921" s="32"/>
    </row>
    <row r="922" spans="1:251" ht="13.5" thickBot="1">
      <c r="Z922" s="32"/>
      <c r="AD922" s="32"/>
      <c r="AE922" s="32"/>
      <c r="AF922" s="32"/>
      <c r="AG922" s="32"/>
      <c r="AH922" s="32"/>
      <c r="AI922" s="32"/>
      <c r="AO922" s="32"/>
      <c r="DI922" s="26"/>
    </row>
    <row r="923" spans="1:251" ht="24.75" customHeight="1" thickBot="1">
      <c r="B923" s="111" t="s">
        <v>235</v>
      </c>
      <c r="C923" s="112"/>
      <c r="D923" s="112"/>
      <c r="E923" s="112"/>
      <c r="F923" s="112"/>
      <c r="G923" s="112"/>
      <c r="H923" s="113" t="s">
        <v>417</v>
      </c>
      <c r="I923" s="114"/>
      <c r="J923" s="114"/>
      <c r="K923" s="114"/>
      <c r="L923" s="114"/>
      <c r="M923" s="114"/>
      <c r="N923" s="114"/>
      <c r="O923" s="114"/>
      <c r="P923" s="114"/>
      <c r="Q923" s="114"/>
      <c r="R923" s="114"/>
      <c r="S923" s="114"/>
      <c r="T923" s="114"/>
      <c r="U923" s="114"/>
      <c r="V923" s="114"/>
      <c r="W923" s="114"/>
      <c r="X923" s="114"/>
      <c r="Y923" s="114"/>
      <c r="Z923" s="114"/>
      <c r="AA923" s="114"/>
      <c r="AB923" s="114"/>
      <c r="AC923" s="114"/>
      <c r="AD923" s="114"/>
      <c r="AE923" s="114"/>
      <c r="AF923" s="114"/>
      <c r="AG923" s="114"/>
      <c r="AH923" s="114"/>
      <c r="AI923" s="114"/>
      <c r="AJ923" s="114"/>
      <c r="AK923" s="114"/>
      <c r="AL923" s="114"/>
      <c r="AM923" s="114"/>
      <c r="AN923" s="114"/>
      <c r="AO923" s="114"/>
      <c r="AP923" s="114"/>
      <c r="AQ923" s="114"/>
      <c r="AR923" s="114"/>
      <c r="AS923" s="114"/>
      <c r="AT923" s="114"/>
      <c r="AU923" s="114"/>
      <c r="AV923" s="114"/>
      <c r="AW923" s="114"/>
      <c r="AX923" s="115"/>
      <c r="DI923" s="26"/>
    </row>
    <row r="924" spans="1:251" ht="14.25">
      <c r="B924" s="33"/>
      <c r="C924" s="33"/>
      <c r="D924" s="33"/>
      <c r="E924" s="33"/>
      <c r="F924" s="33"/>
      <c r="G924" s="33"/>
      <c r="H924" s="34"/>
      <c r="I924" s="34"/>
      <c r="J924" s="34"/>
      <c r="K924" s="34"/>
      <c r="L924" s="35"/>
      <c r="M924" s="35"/>
      <c r="N924" s="35"/>
      <c r="O924" s="35"/>
      <c r="P924" s="34"/>
      <c r="Q924" s="34"/>
      <c r="R924" s="34"/>
      <c r="S924" s="34"/>
      <c r="T924" s="34"/>
      <c r="U924" s="34"/>
      <c r="V924" s="36"/>
      <c r="W924" s="36"/>
      <c r="X924" s="36"/>
      <c r="Y924" s="36"/>
      <c r="Z924" s="36"/>
      <c r="AA924" s="36"/>
      <c r="AB924" s="36"/>
      <c r="AC924" s="36"/>
      <c r="AD924" s="36"/>
      <c r="AE924" s="36"/>
      <c r="AF924" s="36"/>
      <c r="AG924" s="36"/>
      <c r="AH924" s="36"/>
      <c r="AI924" s="36"/>
      <c r="AJ924" s="36"/>
      <c r="AK924" s="36"/>
      <c r="AL924" s="36"/>
      <c r="AM924" s="36"/>
      <c r="AN924" s="36"/>
      <c r="AO924" s="36"/>
      <c r="AP924" s="36"/>
      <c r="AQ924" s="36"/>
      <c r="AR924" s="36"/>
      <c r="AS924" s="36"/>
      <c r="AT924" s="36"/>
      <c r="AU924" s="36"/>
      <c r="AV924" s="36"/>
      <c r="AW924" s="36"/>
      <c r="AX924" s="36"/>
      <c r="DI924" s="26"/>
    </row>
    <row r="925" spans="1:251" ht="15" thickBot="1">
      <c r="A925" s="37"/>
      <c r="B925" s="36" t="s">
        <v>237</v>
      </c>
      <c r="C925" s="34"/>
      <c r="D925" s="34"/>
      <c r="E925" s="34"/>
      <c r="F925" s="34"/>
      <c r="G925" s="34"/>
      <c r="H925" s="34"/>
      <c r="I925" s="34"/>
      <c r="J925" s="34"/>
      <c r="K925" s="34"/>
      <c r="L925" s="35"/>
      <c r="M925" s="35"/>
      <c r="N925" s="35"/>
      <c r="O925" s="35"/>
      <c r="P925" s="34"/>
      <c r="Q925" s="34"/>
      <c r="R925" s="34"/>
      <c r="S925" s="34"/>
      <c r="T925" s="34"/>
      <c r="U925" s="34"/>
      <c r="V925" s="36"/>
      <c r="W925" s="36"/>
      <c r="X925" s="36"/>
      <c r="Y925" s="36"/>
      <c r="Z925" s="36"/>
      <c r="AA925" s="36"/>
      <c r="AB925" s="36"/>
      <c r="AC925" s="36"/>
      <c r="AD925" s="36"/>
      <c r="AE925" s="36"/>
      <c r="AF925" s="36"/>
      <c r="AG925" s="36"/>
      <c r="AH925" s="36"/>
      <c r="AI925" s="36"/>
      <c r="AJ925" s="36"/>
      <c r="AK925" s="36"/>
      <c r="AL925" s="36"/>
      <c r="AM925" s="36"/>
      <c r="AN925" s="36"/>
      <c r="AO925" s="36"/>
      <c r="AP925" s="36"/>
      <c r="AQ925" s="36"/>
      <c r="AR925" s="36"/>
      <c r="AS925" s="36"/>
      <c r="AT925" s="36"/>
      <c r="AU925" s="36"/>
      <c r="AV925" s="36"/>
      <c r="AW925" s="36"/>
      <c r="AX925" s="36"/>
      <c r="DI925" s="26"/>
    </row>
    <row r="926" spans="1:251" ht="14.25">
      <c r="A926" s="34"/>
      <c r="B926" s="38"/>
      <c r="C926" s="33"/>
      <c r="D926" s="33"/>
      <c r="E926" s="33"/>
      <c r="F926" s="33"/>
      <c r="G926" s="33"/>
      <c r="H926" s="33"/>
      <c r="I926" s="33"/>
      <c r="J926" s="33"/>
      <c r="K926" s="33"/>
      <c r="L926" s="39"/>
      <c r="M926" s="39"/>
      <c r="N926" s="39"/>
      <c r="O926" s="39"/>
      <c r="P926" s="33"/>
      <c r="Q926" s="33"/>
      <c r="R926" s="33"/>
      <c r="S926" s="33"/>
      <c r="T926" s="33"/>
      <c r="U926" s="33"/>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c r="AS926" s="40"/>
      <c r="AT926" s="40"/>
      <c r="AU926" s="40"/>
      <c r="AV926" s="40"/>
      <c r="AW926" s="40"/>
      <c r="AX926" s="41"/>
    </row>
    <row r="927" spans="1:251" ht="12" customHeight="1">
      <c r="A927" s="34"/>
      <c r="B927" s="116" t="s">
        <v>418</v>
      </c>
      <c r="C927" s="117"/>
      <c r="D927" s="117"/>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c r="AA927" s="117"/>
      <c r="AB927" s="117"/>
      <c r="AC927" s="117"/>
      <c r="AD927" s="117"/>
      <c r="AE927" s="117"/>
      <c r="AF927" s="117"/>
      <c r="AG927" s="117"/>
      <c r="AH927" s="117"/>
      <c r="AI927" s="117"/>
      <c r="AJ927" s="117"/>
      <c r="AK927" s="117"/>
      <c r="AL927" s="117"/>
      <c r="AM927" s="117"/>
      <c r="AN927" s="117"/>
      <c r="AO927" s="117"/>
      <c r="AP927" s="117"/>
      <c r="AQ927" s="117"/>
      <c r="AR927" s="117"/>
      <c r="AS927" s="117"/>
      <c r="AT927" s="117"/>
      <c r="AU927" s="117"/>
      <c r="AV927" s="117"/>
      <c r="AW927" s="117"/>
      <c r="AX927" s="118"/>
    </row>
    <row r="928" spans="1:251" ht="12" customHeight="1">
      <c r="A928" s="34"/>
      <c r="B928" s="116"/>
      <c r="C928" s="117"/>
      <c r="D928" s="117"/>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c r="AA928" s="117"/>
      <c r="AB928" s="117"/>
      <c r="AC928" s="117"/>
      <c r="AD928" s="117"/>
      <c r="AE928" s="117"/>
      <c r="AF928" s="117"/>
      <c r="AG928" s="117"/>
      <c r="AH928" s="117"/>
      <c r="AI928" s="117"/>
      <c r="AJ928" s="117"/>
      <c r="AK928" s="117"/>
      <c r="AL928" s="117"/>
      <c r="AM928" s="117"/>
      <c r="AN928" s="117"/>
      <c r="AO928" s="117"/>
      <c r="AP928" s="117"/>
      <c r="AQ928" s="117"/>
      <c r="AR928" s="117"/>
      <c r="AS928" s="117"/>
      <c r="AT928" s="117"/>
      <c r="AU928" s="117"/>
      <c r="AV928" s="117"/>
      <c r="AW928" s="117"/>
      <c r="AX928" s="118"/>
    </row>
    <row r="929" spans="1:113" ht="12" customHeight="1">
      <c r="A929" s="34"/>
      <c r="B929" s="116"/>
      <c r="C929" s="117"/>
      <c r="D929" s="117"/>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c r="AA929" s="117"/>
      <c r="AB929" s="117"/>
      <c r="AC929" s="117"/>
      <c r="AD929" s="117"/>
      <c r="AE929" s="117"/>
      <c r="AF929" s="117"/>
      <c r="AG929" s="117"/>
      <c r="AH929" s="117"/>
      <c r="AI929" s="117"/>
      <c r="AJ929" s="117"/>
      <c r="AK929" s="117"/>
      <c r="AL929" s="117"/>
      <c r="AM929" s="117"/>
      <c r="AN929" s="117"/>
      <c r="AO929" s="117"/>
      <c r="AP929" s="117"/>
      <c r="AQ929" s="117"/>
      <c r="AR929" s="117"/>
      <c r="AS929" s="117"/>
      <c r="AT929" s="117"/>
      <c r="AU929" s="117"/>
      <c r="AV929" s="117"/>
      <c r="AW929" s="117"/>
      <c r="AX929" s="118"/>
      <c r="BC929" s="42"/>
    </row>
    <row r="930" spans="1:113" ht="12" customHeight="1">
      <c r="A930" s="34"/>
      <c r="B930" s="116"/>
      <c r="C930" s="117"/>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c r="AB930" s="117"/>
      <c r="AC930" s="117"/>
      <c r="AD930" s="117"/>
      <c r="AE930" s="117"/>
      <c r="AF930" s="117"/>
      <c r="AG930" s="117"/>
      <c r="AH930" s="117"/>
      <c r="AI930" s="117"/>
      <c r="AJ930" s="117"/>
      <c r="AK930" s="117"/>
      <c r="AL930" s="117"/>
      <c r="AM930" s="117"/>
      <c r="AN930" s="117"/>
      <c r="AO930" s="117"/>
      <c r="AP930" s="117"/>
      <c r="AQ930" s="117"/>
      <c r="AR930" s="117"/>
      <c r="AS930" s="117"/>
      <c r="AT930" s="117"/>
      <c r="AU930" s="117"/>
      <c r="AV930" s="117"/>
      <c r="AW930" s="117"/>
      <c r="AX930" s="118"/>
    </row>
    <row r="931" spans="1:113" ht="12" customHeight="1">
      <c r="A931" s="34"/>
      <c r="B931" s="116"/>
      <c r="C931" s="117"/>
      <c r="D931" s="117"/>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c r="AA931" s="117"/>
      <c r="AB931" s="117"/>
      <c r="AC931" s="117"/>
      <c r="AD931" s="117"/>
      <c r="AE931" s="117"/>
      <c r="AF931" s="117"/>
      <c r="AG931" s="117"/>
      <c r="AH931" s="117"/>
      <c r="AI931" s="117"/>
      <c r="AJ931" s="117"/>
      <c r="AK931" s="117"/>
      <c r="AL931" s="117"/>
      <c r="AM931" s="117"/>
      <c r="AN931" s="117"/>
      <c r="AO931" s="117"/>
      <c r="AP931" s="117"/>
      <c r="AQ931" s="117"/>
      <c r="AR931" s="117"/>
      <c r="AS931" s="117"/>
      <c r="AT931" s="117"/>
      <c r="AU931" s="117"/>
      <c r="AV931" s="117"/>
      <c r="AW931" s="117"/>
      <c r="AX931" s="118"/>
    </row>
    <row r="932" spans="1:113" ht="15" thickBot="1">
      <c r="A932" s="43"/>
      <c r="B932" s="44"/>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c r="AD932" s="45"/>
      <c r="AE932" s="45"/>
      <c r="AF932" s="45"/>
      <c r="AG932" s="45"/>
      <c r="AH932" s="45"/>
      <c r="AI932" s="45"/>
      <c r="AJ932" s="45"/>
      <c r="AK932" s="45"/>
      <c r="AL932" s="45"/>
      <c r="AM932" s="45"/>
      <c r="AN932" s="45"/>
      <c r="AO932" s="45"/>
      <c r="AP932" s="45"/>
      <c r="AQ932" s="45"/>
      <c r="AR932" s="45"/>
      <c r="AS932" s="45"/>
      <c r="AT932" s="45"/>
      <c r="AU932" s="45"/>
      <c r="AV932" s="45"/>
      <c r="AW932" s="45"/>
      <c r="AX932" s="46"/>
    </row>
    <row r="933" spans="1:113">
      <c r="B933" s="47"/>
    </row>
    <row r="934" spans="1:113" ht="15" thickBot="1">
      <c r="A934" s="37"/>
      <c r="B934" s="36" t="s">
        <v>238</v>
      </c>
      <c r="C934" s="34"/>
      <c r="D934" s="34"/>
      <c r="E934" s="34"/>
      <c r="F934" s="34"/>
      <c r="G934" s="34"/>
      <c r="H934" s="34"/>
      <c r="I934" s="34"/>
      <c r="J934" s="34"/>
      <c r="K934" s="34"/>
      <c r="L934" s="35"/>
      <c r="M934" s="35"/>
      <c r="N934" s="35"/>
      <c r="O934" s="35"/>
      <c r="P934" s="34"/>
      <c r="Q934" s="34"/>
      <c r="R934" s="34"/>
      <c r="S934" s="34"/>
      <c r="T934" s="34"/>
      <c r="U934" s="34"/>
      <c r="V934" s="36"/>
      <c r="W934" s="36"/>
      <c r="X934" s="36"/>
      <c r="Y934" s="36"/>
      <c r="Z934" s="36"/>
      <c r="AA934" s="36"/>
      <c r="AB934" s="36"/>
      <c r="AC934" s="36"/>
      <c r="AD934" s="36"/>
      <c r="AE934" s="36"/>
      <c r="AF934" s="36"/>
      <c r="AG934" s="36"/>
      <c r="AH934" s="36"/>
      <c r="AI934" s="36"/>
      <c r="AJ934" s="36"/>
      <c r="AK934" s="36"/>
      <c r="AL934" s="36"/>
      <c r="AM934" s="36"/>
      <c r="AN934" s="36"/>
      <c r="AO934" s="36"/>
      <c r="AP934" s="36"/>
      <c r="AQ934" s="36"/>
      <c r="AR934" s="36"/>
      <c r="AS934" s="36"/>
      <c r="AT934" s="36"/>
      <c r="AU934" s="36"/>
      <c r="AV934" s="36"/>
      <c r="AW934" s="36"/>
      <c r="AX934" s="36"/>
      <c r="DI934" s="26"/>
    </row>
    <row r="935" spans="1:113" ht="14.25">
      <c r="A935" s="34"/>
      <c r="B935" s="38"/>
      <c r="C935" s="33"/>
      <c r="D935" s="33"/>
      <c r="E935" s="33"/>
      <c r="F935" s="33"/>
      <c r="G935" s="33"/>
      <c r="H935" s="33"/>
      <c r="I935" s="33"/>
      <c r="J935" s="33"/>
      <c r="K935" s="33"/>
      <c r="L935" s="39"/>
      <c r="M935" s="39"/>
      <c r="N935" s="39"/>
      <c r="O935" s="39"/>
      <c r="P935" s="33"/>
      <c r="Q935" s="33"/>
      <c r="R935" s="33"/>
      <c r="S935" s="33"/>
      <c r="T935" s="33"/>
      <c r="U935" s="33"/>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c r="AS935" s="40"/>
      <c r="AT935" s="40"/>
      <c r="AU935" s="40"/>
      <c r="AV935" s="40"/>
      <c r="AW935" s="40"/>
      <c r="AX935" s="41"/>
    </row>
    <row r="936" spans="1:113" ht="12" customHeight="1">
      <c r="A936" s="34"/>
      <c r="B936" s="116" t="s">
        <v>419</v>
      </c>
      <c r="C936" s="117"/>
      <c r="D936" s="117"/>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c r="AA936" s="117"/>
      <c r="AB936" s="117"/>
      <c r="AC936" s="117"/>
      <c r="AD936" s="117"/>
      <c r="AE936" s="117"/>
      <c r="AF936" s="117"/>
      <c r="AG936" s="117"/>
      <c r="AH936" s="117"/>
      <c r="AI936" s="117"/>
      <c r="AJ936" s="117"/>
      <c r="AK936" s="117"/>
      <c r="AL936" s="117"/>
      <c r="AM936" s="117"/>
      <c r="AN936" s="117"/>
      <c r="AO936" s="117"/>
      <c r="AP936" s="117"/>
      <c r="AQ936" s="117"/>
      <c r="AR936" s="117"/>
      <c r="AS936" s="117"/>
      <c r="AT936" s="117"/>
      <c r="AU936" s="117"/>
      <c r="AV936" s="117"/>
      <c r="AW936" s="117"/>
      <c r="AX936" s="118"/>
    </row>
    <row r="937" spans="1:113" ht="12" customHeight="1">
      <c r="A937" s="34"/>
      <c r="B937" s="116"/>
      <c r="C937" s="117"/>
      <c r="D937" s="117"/>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c r="AA937" s="117"/>
      <c r="AB937" s="117"/>
      <c r="AC937" s="117"/>
      <c r="AD937" s="117"/>
      <c r="AE937" s="117"/>
      <c r="AF937" s="117"/>
      <c r="AG937" s="117"/>
      <c r="AH937" s="117"/>
      <c r="AI937" s="117"/>
      <c r="AJ937" s="117"/>
      <c r="AK937" s="117"/>
      <c r="AL937" s="117"/>
      <c r="AM937" s="117"/>
      <c r="AN937" s="117"/>
      <c r="AO937" s="117"/>
      <c r="AP937" s="117"/>
      <c r="AQ937" s="117"/>
      <c r="AR937" s="117"/>
      <c r="AS937" s="117"/>
      <c r="AT937" s="117"/>
      <c r="AU937" s="117"/>
      <c r="AV937" s="117"/>
      <c r="AW937" s="117"/>
      <c r="AX937" s="118"/>
    </row>
    <row r="938" spans="1:113" ht="12" customHeight="1">
      <c r="A938" s="34"/>
      <c r="B938" s="116"/>
      <c r="C938" s="117"/>
      <c r="D938" s="117"/>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c r="AA938" s="117"/>
      <c r="AB938" s="117"/>
      <c r="AC938" s="117"/>
      <c r="AD938" s="117"/>
      <c r="AE938" s="117"/>
      <c r="AF938" s="117"/>
      <c r="AG938" s="117"/>
      <c r="AH938" s="117"/>
      <c r="AI938" s="117"/>
      <c r="AJ938" s="117"/>
      <c r="AK938" s="117"/>
      <c r="AL938" s="117"/>
      <c r="AM938" s="117"/>
      <c r="AN938" s="117"/>
      <c r="AO938" s="117"/>
      <c r="AP938" s="117"/>
      <c r="AQ938" s="117"/>
      <c r="AR938" s="117"/>
      <c r="AS938" s="117"/>
      <c r="AT938" s="117"/>
      <c r="AU938" s="117"/>
      <c r="AV938" s="117"/>
      <c r="AW938" s="117"/>
      <c r="AX938" s="118"/>
      <c r="BC938" s="42"/>
    </row>
    <row r="939" spans="1:113" ht="12" customHeight="1">
      <c r="A939" s="34"/>
      <c r="B939" s="116"/>
      <c r="C939" s="117"/>
      <c r="D939" s="117"/>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c r="AA939" s="117"/>
      <c r="AB939" s="117"/>
      <c r="AC939" s="117"/>
      <c r="AD939" s="117"/>
      <c r="AE939" s="117"/>
      <c r="AF939" s="117"/>
      <c r="AG939" s="117"/>
      <c r="AH939" s="117"/>
      <c r="AI939" s="117"/>
      <c r="AJ939" s="117"/>
      <c r="AK939" s="117"/>
      <c r="AL939" s="117"/>
      <c r="AM939" s="117"/>
      <c r="AN939" s="117"/>
      <c r="AO939" s="117"/>
      <c r="AP939" s="117"/>
      <c r="AQ939" s="117"/>
      <c r="AR939" s="117"/>
      <c r="AS939" s="117"/>
      <c r="AT939" s="117"/>
      <c r="AU939" s="117"/>
      <c r="AV939" s="117"/>
      <c r="AW939" s="117"/>
      <c r="AX939" s="118"/>
    </row>
    <row r="940" spans="1:113" ht="12" customHeight="1">
      <c r="A940" s="34"/>
      <c r="B940" s="116"/>
      <c r="C940" s="117"/>
      <c r="D940" s="117"/>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c r="AA940" s="117"/>
      <c r="AB940" s="117"/>
      <c r="AC940" s="117"/>
      <c r="AD940" s="117"/>
      <c r="AE940" s="117"/>
      <c r="AF940" s="117"/>
      <c r="AG940" s="117"/>
      <c r="AH940" s="117"/>
      <c r="AI940" s="117"/>
      <c r="AJ940" s="117"/>
      <c r="AK940" s="117"/>
      <c r="AL940" s="117"/>
      <c r="AM940" s="117"/>
      <c r="AN940" s="117"/>
      <c r="AO940" s="117"/>
      <c r="AP940" s="117"/>
      <c r="AQ940" s="117"/>
      <c r="AR940" s="117"/>
      <c r="AS940" s="117"/>
      <c r="AT940" s="117"/>
      <c r="AU940" s="117"/>
      <c r="AV940" s="117"/>
      <c r="AW940" s="117"/>
      <c r="AX940" s="118"/>
    </row>
    <row r="941" spans="1:113" ht="12" customHeight="1">
      <c r="A941" s="34"/>
      <c r="B941" s="116"/>
      <c r="C941" s="117"/>
      <c r="D941" s="117"/>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c r="AB941" s="117"/>
      <c r="AC941" s="117"/>
      <c r="AD941" s="117"/>
      <c r="AE941" s="117"/>
      <c r="AF941" s="117"/>
      <c r="AG941" s="117"/>
      <c r="AH941" s="117"/>
      <c r="AI941" s="117"/>
      <c r="AJ941" s="117"/>
      <c r="AK941" s="117"/>
      <c r="AL941" s="117"/>
      <c r="AM941" s="117"/>
      <c r="AN941" s="117"/>
      <c r="AO941" s="117"/>
      <c r="AP941" s="117"/>
      <c r="AQ941" s="117"/>
      <c r="AR941" s="117"/>
      <c r="AS941" s="117"/>
      <c r="AT941" s="117"/>
      <c r="AU941" s="117"/>
      <c r="AV941" s="117"/>
      <c r="AW941" s="117"/>
      <c r="AX941" s="118"/>
    </row>
    <row r="942" spans="1:113" ht="15" thickBot="1">
      <c r="A942" s="43"/>
      <c r="B942" s="44"/>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c r="AD942" s="45"/>
      <c r="AE942" s="45"/>
      <c r="AF942" s="45"/>
      <c r="AG942" s="45"/>
      <c r="AH942" s="45"/>
      <c r="AI942" s="45"/>
      <c r="AJ942" s="45"/>
      <c r="AK942" s="45"/>
      <c r="AL942" s="45"/>
      <c r="AM942" s="45"/>
      <c r="AN942" s="45"/>
      <c r="AO942" s="45"/>
      <c r="AP942" s="45"/>
      <c r="AQ942" s="45"/>
      <c r="AR942" s="45"/>
      <c r="AS942" s="45"/>
      <c r="AT942" s="45"/>
      <c r="AU942" s="45"/>
      <c r="AV942" s="45"/>
      <c r="AW942" s="45"/>
      <c r="AX942" s="46"/>
    </row>
    <row r="943" spans="1:113">
      <c r="B943" s="47"/>
    </row>
    <row r="944" spans="1:113" ht="14.25">
      <c r="B944" s="36" t="s">
        <v>240</v>
      </c>
      <c r="C944" s="34"/>
      <c r="D944" s="34"/>
      <c r="E944" s="34"/>
      <c r="F944" s="34"/>
      <c r="G944" s="34"/>
      <c r="H944" s="34"/>
      <c r="I944" s="34"/>
      <c r="J944" s="34"/>
      <c r="K944" s="34"/>
      <c r="L944" s="35"/>
      <c r="M944" s="35"/>
      <c r="N944" s="35"/>
      <c r="O944" s="35"/>
      <c r="P944" s="34"/>
      <c r="Q944" s="34"/>
      <c r="R944" s="34"/>
      <c r="S944" s="34"/>
      <c r="T944" s="34"/>
      <c r="U944" s="34"/>
      <c r="V944" s="36"/>
      <c r="W944" s="36"/>
      <c r="X944" s="36"/>
      <c r="Y944" s="36"/>
      <c r="Z944" s="36"/>
      <c r="AA944" s="36"/>
      <c r="AB944" s="36"/>
      <c r="AC944" s="36"/>
      <c r="AD944" s="36"/>
      <c r="AE944" s="36"/>
      <c r="AF944" s="36"/>
      <c r="AG944" s="36"/>
      <c r="AH944" s="36"/>
      <c r="AI944" s="36"/>
      <c r="AJ944" s="36"/>
      <c r="AK944" s="36"/>
      <c r="AL944" s="36"/>
      <c r="AM944" s="36"/>
      <c r="AN944" s="36"/>
      <c r="AO944" s="36"/>
      <c r="AP944" s="36"/>
      <c r="AQ944" s="36"/>
      <c r="AR944" s="36"/>
      <c r="AS944" s="36"/>
      <c r="AT944" s="36"/>
      <c r="AU944" s="36"/>
      <c r="AV944" s="36"/>
      <c r="AW944" s="36"/>
      <c r="AX944" s="36"/>
    </row>
    <row r="945" spans="1:251" ht="15" thickBot="1">
      <c r="B945" s="34"/>
      <c r="C945" s="34"/>
      <c r="D945" s="34"/>
      <c r="E945" s="34"/>
      <c r="F945" s="34"/>
      <c r="G945" s="34"/>
      <c r="H945" s="34"/>
      <c r="I945" s="34"/>
      <c r="J945" s="34"/>
      <c r="K945" s="34"/>
      <c r="L945" s="35"/>
      <c r="M945" s="35"/>
      <c r="N945" s="35"/>
      <c r="O945" s="35"/>
      <c r="P945" s="34"/>
      <c r="Q945" s="34"/>
      <c r="R945" s="34"/>
      <c r="S945" s="34"/>
      <c r="T945" s="34"/>
      <c r="U945" s="34"/>
      <c r="V945" s="36"/>
      <c r="W945" s="36"/>
      <c r="X945" s="36"/>
      <c r="Y945" s="36"/>
      <c r="Z945" s="36"/>
      <c r="AA945" s="36"/>
      <c r="AB945" s="36"/>
      <c r="AC945" s="36"/>
      <c r="AD945" s="36"/>
      <c r="AE945" s="36"/>
      <c r="AF945" s="36"/>
      <c r="AG945" s="36"/>
      <c r="AH945" s="36"/>
      <c r="AI945" s="36"/>
      <c r="AJ945" s="36"/>
      <c r="AK945" s="36"/>
      <c r="AL945" s="36"/>
      <c r="AM945" s="36"/>
      <c r="AN945" s="36"/>
      <c r="AO945" s="36"/>
      <c r="AP945" s="36"/>
      <c r="AQ945" s="36"/>
      <c r="AR945" s="36"/>
      <c r="AS945" s="36"/>
      <c r="AT945" s="36"/>
      <c r="AU945" s="36"/>
      <c r="AV945" s="36"/>
      <c r="AW945" s="36"/>
      <c r="AX945" s="48" t="s">
        <v>241</v>
      </c>
    </row>
    <row r="946" spans="1:251" s="42" customFormat="1" ht="13.5" customHeight="1">
      <c r="A946" s="34"/>
      <c r="B946" s="119" t="s">
        <v>242</v>
      </c>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1"/>
      <c r="AA946" s="125" t="s">
        <v>1062</v>
      </c>
      <c r="AB946" s="120"/>
      <c r="AC946" s="120"/>
      <c r="AD946" s="120"/>
      <c r="AE946" s="120"/>
      <c r="AF946" s="120"/>
      <c r="AG946" s="120"/>
      <c r="AH946" s="120"/>
      <c r="AI946" s="121"/>
      <c r="AJ946" s="125" t="s">
        <v>1063</v>
      </c>
      <c r="AK946" s="120"/>
      <c r="AL946" s="120"/>
      <c r="AM946" s="120"/>
      <c r="AN946" s="120"/>
      <c r="AO946" s="120"/>
      <c r="AP946" s="120"/>
      <c r="AQ946" s="120"/>
      <c r="AR946" s="121"/>
      <c r="AS946" s="125" t="s">
        <v>243</v>
      </c>
      <c r="AT946" s="120"/>
      <c r="AU946" s="120"/>
      <c r="AV946" s="120"/>
      <c r="AW946" s="120"/>
      <c r="AX946" s="127"/>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29"/>
      <c r="CA946" s="29"/>
      <c r="CB946" s="29"/>
      <c r="CC946" s="29"/>
      <c r="CD946" s="29"/>
      <c r="CE946" s="29"/>
      <c r="CF946" s="29"/>
      <c r="CG946" s="29"/>
      <c r="CH946" s="29"/>
      <c r="CI946" s="29"/>
      <c r="CJ946" s="29"/>
      <c r="CK946" s="29"/>
      <c r="CL946" s="29"/>
      <c r="CM946" s="29"/>
      <c r="CN946" s="29"/>
      <c r="CO946" s="29"/>
      <c r="CP946" s="29"/>
      <c r="CQ946" s="29"/>
      <c r="CR946" s="29"/>
      <c r="CS946" s="29"/>
      <c r="CT946" s="29"/>
      <c r="CU946" s="29"/>
      <c r="CV946" s="29"/>
      <c r="CW946" s="29"/>
      <c r="CX946" s="29"/>
      <c r="CY946" s="29"/>
      <c r="CZ946" s="29"/>
      <c r="DA946" s="29"/>
      <c r="DB946" s="29"/>
      <c r="DC946" s="29"/>
      <c r="DD946" s="29"/>
      <c r="DE946" s="29"/>
      <c r="DF946" s="29"/>
      <c r="DG946" s="29"/>
      <c r="DH946" s="29"/>
      <c r="DI946" s="29"/>
      <c r="DJ946" s="29"/>
      <c r="DK946" s="29"/>
      <c r="DL946" s="29"/>
      <c r="DM946" s="29"/>
      <c r="DN946" s="29"/>
      <c r="DO946" s="29"/>
      <c r="DP946" s="29"/>
      <c r="DQ946" s="29"/>
      <c r="DR946" s="29"/>
      <c r="DS946" s="29"/>
      <c r="DT946" s="29"/>
      <c r="DU946" s="29"/>
      <c r="DV946" s="29"/>
      <c r="DW946" s="29"/>
      <c r="DX946" s="29"/>
      <c r="DY946" s="29"/>
      <c r="DZ946" s="29"/>
      <c r="EA946" s="29"/>
      <c r="EB946" s="29"/>
      <c r="EC946" s="29"/>
      <c r="ED946" s="29"/>
      <c r="EE946" s="29"/>
      <c r="EF946" s="29"/>
      <c r="EG946" s="29"/>
      <c r="EH946" s="29"/>
      <c r="EI946" s="29"/>
      <c r="EJ946" s="29"/>
      <c r="EK946" s="29"/>
      <c r="EL946" s="29"/>
      <c r="EM946" s="29"/>
      <c r="EN946" s="29"/>
      <c r="EO946" s="29"/>
      <c r="EP946" s="29"/>
      <c r="EQ946" s="29"/>
      <c r="ER946" s="29"/>
      <c r="ES946" s="29"/>
      <c r="ET946" s="29"/>
      <c r="EU946" s="29"/>
      <c r="EV946" s="29"/>
      <c r="EW946" s="29"/>
      <c r="EX946" s="29"/>
      <c r="EY946" s="29"/>
      <c r="EZ946" s="29"/>
      <c r="FA946" s="29"/>
      <c r="FB946" s="29"/>
      <c r="FC946" s="29"/>
      <c r="FD946" s="29"/>
      <c r="FE946" s="29"/>
      <c r="FF946" s="29"/>
      <c r="FG946" s="29"/>
      <c r="FH946" s="29"/>
      <c r="FI946" s="29"/>
      <c r="FJ946" s="29"/>
      <c r="FK946" s="29"/>
      <c r="FL946" s="29"/>
      <c r="FM946" s="29"/>
      <c r="FN946" s="29"/>
      <c r="FO946" s="29"/>
      <c r="FP946" s="29"/>
      <c r="FQ946" s="29"/>
      <c r="FR946" s="29"/>
      <c r="FS946" s="29"/>
      <c r="FT946" s="29"/>
      <c r="FU946" s="29"/>
      <c r="FV946" s="29"/>
      <c r="FW946" s="29"/>
      <c r="FX946" s="29"/>
      <c r="FY946" s="29"/>
      <c r="FZ946" s="29"/>
      <c r="GA946" s="29"/>
      <c r="GB946" s="29"/>
      <c r="GC946" s="29"/>
      <c r="GD946" s="29"/>
      <c r="GE946" s="29"/>
      <c r="GF946" s="29"/>
      <c r="GG946" s="29"/>
      <c r="GH946" s="29"/>
      <c r="GI946" s="29"/>
      <c r="GJ946" s="29"/>
      <c r="GK946" s="29"/>
      <c r="GL946" s="29"/>
      <c r="GM946" s="29"/>
      <c r="GN946" s="29"/>
      <c r="GO946" s="29"/>
      <c r="GP946" s="29"/>
      <c r="GQ946" s="29"/>
      <c r="GR946" s="29"/>
      <c r="GS946" s="29"/>
      <c r="GT946" s="29"/>
      <c r="GU946" s="29"/>
      <c r="GV946" s="29"/>
      <c r="GW946" s="29"/>
      <c r="GX946" s="29"/>
      <c r="GY946" s="29"/>
      <c r="GZ946" s="29"/>
      <c r="HA946" s="29"/>
      <c r="HB946" s="29"/>
      <c r="HC946" s="29"/>
      <c r="HD946" s="29"/>
      <c r="HE946" s="29"/>
      <c r="HF946" s="29"/>
      <c r="HG946" s="29"/>
      <c r="HH946" s="29"/>
      <c r="HI946" s="29"/>
      <c r="HJ946" s="29"/>
      <c r="HK946" s="29"/>
      <c r="HL946" s="29"/>
      <c r="HM946" s="29"/>
      <c r="HN946" s="29"/>
      <c r="HO946" s="29"/>
      <c r="HP946" s="29"/>
      <c r="HQ946" s="29"/>
      <c r="HR946" s="29"/>
      <c r="HS946" s="29"/>
      <c r="HT946" s="29"/>
      <c r="HU946" s="29"/>
      <c r="HV946" s="29"/>
      <c r="HW946" s="29"/>
      <c r="HX946" s="29"/>
      <c r="HY946" s="29"/>
      <c r="HZ946" s="29"/>
      <c r="IA946" s="29"/>
      <c r="IB946" s="29"/>
      <c r="IC946" s="29"/>
      <c r="ID946" s="29"/>
      <c r="IE946" s="29"/>
      <c r="IF946" s="29"/>
      <c r="IG946" s="29"/>
      <c r="IH946" s="29"/>
      <c r="II946" s="29"/>
      <c r="IJ946" s="29"/>
      <c r="IK946" s="29"/>
      <c r="IL946" s="29"/>
      <c r="IM946" s="29"/>
      <c r="IN946" s="29"/>
      <c r="IO946" s="29"/>
      <c r="IP946" s="29"/>
      <c r="IQ946" s="29"/>
    </row>
    <row r="947" spans="1:251" s="42" customFormat="1" ht="13.5">
      <c r="A947" s="34"/>
      <c r="B947" s="122"/>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4"/>
      <c r="AA947" s="126"/>
      <c r="AB947" s="123"/>
      <c r="AC947" s="123"/>
      <c r="AD947" s="123"/>
      <c r="AE947" s="123"/>
      <c r="AF947" s="123"/>
      <c r="AG947" s="123"/>
      <c r="AH947" s="123"/>
      <c r="AI947" s="124"/>
      <c r="AJ947" s="126"/>
      <c r="AK947" s="123"/>
      <c r="AL947" s="123"/>
      <c r="AM947" s="123"/>
      <c r="AN947" s="123"/>
      <c r="AO947" s="123"/>
      <c r="AP947" s="123"/>
      <c r="AQ947" s="123"/>
      <c r="AR947" s="124"/>
      <c r="AS947" s="126"/>
      <c r="AT947" s="123"/>
      <c r="AU947" s="123"/>
      <c r="AV947" s="123"/>
      <c r="AW947" s="123"/>
      <c r="AX947" s="128"/>
      <c r="AY947" s="29"/>
      <c r="AZ947" s="29"/>
      <c r="BA947" s="29"/>
      <c r="BB947" s="65"/>
      <c r="BC947" s="4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c r="CA947" s="29"/>
      <c r="CB947" s="29"/>
      <c r="CC947" s="29"/>
      <c r="CD947" s="29"/>
      <c r="CE947" s="29"/>
      <c r="CF947" s="29"/>
      <c r="CG947" s="29"/>
      <c r="CH947" s="29"/>
      <c r="CI947" s="29"/>
      <c r="CJ947" s="29"/>
      <c r="CK947" s="29"/>
      <c r="CL947" s="29"/>
      <c r="CM947" s="29"/>
      <c r="CN947" s="29"/>
      <c r="CO947" s="29"/>
      <c r="CP947" s="29"/>
      <c r="CQ947" s="29"/>
      <c r="CR947" s="29"/>
      <c r="CS947" s="29"/>
      <c r="CT947" s="29"/>
      <c r="CU947" s="29"/>
      <c r="CV947" s="29"/>
      <c r="CW947" s="29"/>
      <c r="CX947" s="29"/>
      <c r="CY947" s="29"/>
      <c r="CZ947" s="29"/>
      <c r="DA947" s="29"/>
      <c r="DB947" s="29"/>
      <c r="DC947" s="29"/>
      <c r="DD947" s="29"/>
      <c r="DE947" s="29"/>
      <c r="DF947" s="29"/>
      <c r="DG947" s="29"/>
      <c r="DH947" s="29"/>
      <c r="DI947" s="29"/>
      <c r="DJ947" s="29"/>
      <c r="DK947" s="29"/>
      <c r="DL947" s="29"/>
      <c r="DM947" s="29"/>
      <c r="DN947" s="29"/>
      <c r="DO947" s="29"/>
      <c r="DP947" s="29"/>
      <c r="DQ947" s="29"/>
      <c r="DR947" s="29"/>
      <c r="DS947" s="29"/>
      <c r="DT947" s="29"/>
      <c r="DU947" s="29"/>
      <c r="DV947" s="29"/>
      <c r="DW947" s="29"/>
      <c r="DX947" s="29"/>
      <c r="DY947" s="29"/>
      <c r="DZ947" s="29"/>
      <c r="EA947" s="29"/>
      <c r="EB947" s="29"/>
      <c r="EC947" s="29"/>
      <c r="ED947" s="29"/>
      <c r="EE947" s="29"/>
      <c r="EF947" s="29"/>
      <c r="EG947" s="29"/>
      <c r="EH947" s="29"/>
      <c r="EI947" s="29"/>
      <c r="EJ947" s="29"/>
      <c r="EK947" s="29"/>
      <c r="EL947" s="29"/>
      <c r="EM947" s="29"/>
      <c r="EN947" s="29"/>
      <c r="EO947" s="29"/>
      <c r="EP947" s="29"/>
      <c r="EQ947" s="29"/>
      <c r="ER947" s="29"/>
      <c r="ES947" s="29"/>
      <c r="ET947" s="29"/>
      <c r="EU947" s="29"/>
      <c r="EV947" s="29"/>
      <c r="EW947" s="29"/>
      <c r="EX947" s="29"/>
      <c r="EY947" s="29"/>
      <c r="EZ947" s="29"/>
      <c r="FA947" s="29"/>
      <c r="FB947" s="29"/>
      <c r="FC947" s="29"/>
      <c r="FD947" s="29"/>
      <c r="FE947" s="29"/>
      <c r="FF947" s="29"/>
      <c r="FG947" s="29"/>
      <c r="FH947" s="29"/>
      <c r="FI947" s="29"/>
      <c r="FJ947" s="29"/>
      <c r="FK947" s="29"/>
      <c r="FL947" s="29"/>
      <c r="FM947" s="29"/>
      <c r="FN947" s="29"/>
      <c r="FO947" s="29"/>
      <c r="FP947" s="29"/>
      <c r="FQ947" s="29"/>
      <c r="FR947" s="29"/>
      <c r="FS947" s="29"/>
      <c r="FT947" s="29"/>
      <c r="FU947" s="29"/>
      <c r="FV947" s="29"/>
      <c r="FW947" s="29"/>
      <c r="FX947" s="29"/>
      <c r="FY947" s="29"/>
      <c r="FZ947" s="29"/>
      <c r="GA947" s="29"/>
      <c r="GB947" s="29"/>
      <c r="GC947" s="29"/>
      <c r="GD947" s="29"/>
      <c r="GE947" s="29"/>
      <c r="GF947" s="29"/>
      <c r="GG947" s="29"/>
      <c r="GH947" s="29"/>
      <c r="GI947" s="29"/>
      <c r="GJ947" s="29"/>
      <c r="GK947" s="29"/>
      <c r="GL947" s="29"/>
      <c r="GM947" s="29"/>
      <c r="GN947" s="29"/>
      <c r="GO947" s="29"/>
      <c r="GP947" s="29"/>
      <c r="GQ947" s="29"/>
      <c r="GR947" s="29"/>
      <c r="GS947" s="29"/>
      <c r="GT947" s="29"/>
      <c r="GU947" s="29"/>
      <c r="GV947" s="29"/>
      <c r="GW947" s="29"/>
      <c r="GX947" s="29"/>
      <c r="GY947" s="29"/>
      <c r="GZ947" s="29"/>
      <c r="HA947" s="29"/>
      <c r="HB947" s="29"/>
      <c r="HC947" s="29"/>
      <c r="HD947" s="29"/>
      <c r="HE947" s="29"/>
      <c r="HF947" s="29"/>
      <c r="HG947" s="29"/>
      <c r="HH947" s="29"/>
      <c r="HI947" s="29"/>
      <c r="HJ947" s="29"/>
      <c r="HK947" s="29"/>
      <c r="HL947" s="29"/>
      <c r="HM947" s="29"/>
      <c r="HN947" s="29"/>
      <c r="HO947" s="29"/>
      <c r="HP947" s="29"/>
      <c r="HQ947" s="29"/>
      <c r="HR947" s="29"/>
      <c r="HS947" s="29"/>
      <c r="HT947" s="29"/>
      <c r="HU947" s="29"/>
      <c r="HV947" s="29"/>
      <c r="HW947" s="29"/>
      <c r="HX947" s="29"/>
      <c r="HY947" s="29"/>
      <c r="HZ947" s="29"/>
      <c r="IA947" s="29"/>
      <c r="IB947" s="29"/>
      <c r="IC947" s="29"/>
      <c r="ID947" s="29"/>
      <c r="IE947" s="29"/>
      <c r="IF947" s="29"/>
      <c r="IG947" s="29"/>
      <c r="IH947" s="29"/>
      <c r="II947" s="29"/>
      <c r="IJ947" s="29"/>
      <c r="IK947" s="29"/>
      <c r="IL947" s="29"/>
      <c r="IM947" s="29"/>
      <c r="IN947" s="29"/>
      <c r="IO947" s="29"/>
      <c r="IP947" s="29"/>
      <c r="IQ947" s="29"/>
    </row>
    <row r="948" spans="1:251" s="42" customFormat="1" ht="18.75" customHeight="1">
      <c r="A948" s="34"/>
      <c r="B948" s="50"/>
      <c r="C948" s="129" t="s">
        <v>420</v>
      </c>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8"/>
      <c r="AA948" s="132">
        <v>1526498</v>
      </c>
      <c r="AB948" s="133"/>
      <c r="AC948" s="133"/>
      <c r="AD948" s="133"/>
      <c r="AE948" s="133"/>
      <c r="AF948" s="133"/>
      <c r="AG948" s="133"/>
      <c r="AH948" s="133"/>
      <c r="AI948" s="134"/>
      <c r="AJ948" s="132">
        <v>1711774</v>
      </c>
      <c r="AK948" s="133"/>
      <c r="AL948" s="133"/>
      <c r="AM948" s="133"/>
      <c r="AN948" s="133"/>
      <c r="AO948" s="133"/>
      <c r="AP948" s="133"/>
      <c r="AQ948" s="133"/>
      <c r="AR948" s="134"/>
      <c r="AS948" s="135"/>
      <c r="AT948" s="136"/>
      <c r="AU948" s="136"/>
      <c r="AV948" s="136"/>
      <c r="AW948" s="136"/>
      <c r="AX948" s="137"/>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29"/>
      <c r="CA948" s="29"/>
      <c r="CB948" s="29"/>
      <c r="CC948" s="29"/>
      <c r="CD948" s="29"/>
      <c r="CE948" s="29"/>
      <c r="CF948" s="29"/>
      <c r="CG948" s="29"/>
      <c r="CH948" s="29"/>
      <c r="CI948" s="29"/>
      <c r="CJ948" s="29"/>
      <c r="CK948" s="29"/>
      <c r="CL948" s="29"/>
      <c r="CM948" s="29"/>
      <c r="CN948" s="29"/>
      <c r="CO948" s="29"/>
      <c r="CP948" s="29"/>
      <c r="CQ948" s="29"/>
      <c r="CR948" s="29"/>
      <c r="CS948" s="29"/>
      <c r="CT948" s="29"/>
      <c r="CU948" s="29"/>
      <c r="CV948" s="29"/>
      <c r="CW948" s="29"/>
      <c r="CX948" s="29"/>
      <c r="CY948" s="29"/>
      <c r="CZ948" s="29"/>
      <c r="DA948" s="29"/>
      <c r="DB948" s="29"/>
      <c r="DC948" s="29"/>
      <c r="DD948" s="29"/>
      <c r="DE948" s="29"/>
      <c r="DF948" s="29"/>
      <c r="DG948" s="29"/>
      <c r="DH948" s="29"/>
      <c r="DI948" s="29"/>
      <c r="DJ948" s="29"/>
      <c r="DK948" s="29"/>
      <c r="DL948" s="29"/>
      <c r="DM948" s="29"/>
      <c r="DN948" s="29"/>
      <c r="DO948" s="29"/>
      <c r="DP948" s="29"/>
      <c r="DQ948" s="29"/>
      <c r="DR948" s="29"/>
      <c r="DS948" s="29"/>
      <c r="DT948" s="29"/>
      <c r="DU948" s="29"/>
      <c r="DV948" s="29"/>
      <c r="DW948" s="29"/>
      <c r="DX948" s="29"/>
      <c r="DY948" s="29"/>
      <c r="DZ948" s="29"/>
      <c r="EA948" s="29"/>
      <c r="EB948" s="29"/>
      <c r="EC948" s="29"/>
      <c r="ED948" s="29"/>
      <c r="EE948" s="29"/>
      <c r="EF948" s="29"/>
      <c r="EG948" s="29"/>
      <c r="EH948" s="29"/>
      <c r="EI948" s="29"/>
      <c r="EJ948" s="29"/>
      <c r="EK948" s="29"/>
      <c r="EL948" s="29"/>
      <c r="EM948" s="29"/>
      <c r="EN948" s="29"/>
      <c r="EO948" s="29"/>
      <c r="EP948" s="29"/>
      <c r="EQ948" s="29"/>
      <c r="ER948" s="29"/>
      <c r="ES948" s="29"/>
      <c r="ET948" s="29"/>
      <c r="EU948" s="29"/>
      <c r="EV948" s="29"/>
      <c r="EW948" s="29"/>
      <c r="EX948" s="29"/>
      <c r="EY948" s="29"/>
      <c r="EZ948" s="29"/>
      <c r="FA948" s="29"/>
      <c r="FB948" s="29"/>
      <c r="FC948" s="29"/>
      <c r="FD948" s="29"/>
      <c r="FE948" s="29"/>
      <c r="FF948" s="29"/>
      <c r="FG948" s="29"/>
      <c r="FH948" s="29"/>
      <c r="FI948" s="29"/>
      <c r="FJ948" s="29"/>
      <c r="FK948" s="29"/>
      <c r="FL948" s="29"/>
      <c r="FM948" s="29"/>
      <c r="FN948" s="29"/>
      <c r="FO948" s="29"/>
      <c r="FP948" s="29"/>
      <c r="FQ948" s="29"/>
      <c r="FR948" s="29"/>
      <c r="FS948" s="29"/>
      <c r="FT948" s="29"/>
      <c r="FU948" s="29"/>
      <c r="FV948" s="29"/>
      <c r="FW948" s="29"/>
      <c r="FX948" s="29"/>
      <c r="FY948" s="29"/>
      <c r="FZ948" s="29"/>
      <c r="GA948" s="29"/>
      <c r="GB948" s="29"/>
      <c r="GC948" s="29"/>
      <c r="GD948" s="29"/>
      <c r="GE948" s="29"/>
      <c r="GF948" s="29"/>
      <c r="GG948" s="29"/>
      <c r="GH948" s="29"/>
      <c r="GI948" s="29"/>
      <c r="GJ948" s="29"/>
      <c r="GK948" s="29"/>
      <c r="GL948" s="29"/>
      <c r="GM948" s="29"/>
      <c r="GN948" s="29"/>
      <c r="GO948" s="29"/>
      <c r="GP948" s="29"/>
      <c r="GQ948" s="29"/>
      <c r="GR948" s="29"/>
      <c r="GS948" s="29"/>
      <c r="GT948" s="29"/>
      <c r="GU948" s="29"/>
      <c r="GV948" s="29"/>
      <c r="GW948" s="29"/>
      <c r="GX948" s="29"/>
      <c r="GY948" s="29"/>
      <c r="GZ948" s="29"/>
      <c r="HA948" s="29"/>
      <c r="HB948" s="29"/>
      <c r="HC948" s="29"/>
      <c r="HD948" s="29"/>
      <c r="HE948" s="29"/>
      <c r="HF948" s="29"/>
      <c r="HG948" s="29"/>
      <c r="HH948" s="29"/>
      <c r="HI948" s="29"/>
      <c r="HJ948" s="29"/>
      <c r="HK948" s="29"/>
      <c r="HL948" s="29"/>
      <c r="HM948" s="29"/>
      <c r="HN948" s="29"/>
      <c r="HO948" s="29"/>
      <c r="HP948" s="29"/>
      <c r="HQ948" s="29"/>
      <c r="HR948" s="29"/>
      <c r="HS948" s="29"/>
      <c r="HT948" s="29"/>
      <c r="HU948" s="29"/>
      <c r="HV948" s="29"/>
      <c r="HW948" s="29"/>
      <c r="HX948" s="29"/>
      <c r="HY948" s="29"/>
      <c r="HZ948" s="29"/>
      <c r="IA948" s="29"/>
      <c r="IB948" s="29"/>
      <c r="IC948" s="29"/>
      <c r="ID948" s="29"/>
      <c r="IE948" s="29"/>
      <c r="IF948" s="29"/>
      <c r="IG948" s="29"/>
      <c r="IH948" s="29"/>
      <c r="II948" s="29"/>
      <c r="IJ948" s="29"/>
      <c r="IK948" s="29"/>
      <c r="IL948" s="29"/>
      <c r="IM948" s="29"/>
      <c r="IN948" s="29"/>
      <c r="IO948" s="29"/>
      <c r="IP948" s="29"/>
      <c r="IQ948" s="29"/>
    </row>
    <row r="949" spans="1:251" s="42" customFormat="1" ht="18.75" customHeight="1" thickBot="1">
      <c r="A949" s="43"/>
      <c r="B949" s="138" t="s">
        <v>244</v>
      </c>
      <c r="C949" s="139"/>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40"/>
      <c r="AA949" s="141">
        <f>SUM($AA$948:$AA$948)</f>
        <v>1526498</v>
      </c>
      <c r="AB949" s="142"/>
      <c r="AC949" s="142"/>
      <c r="AD949" s="142"/>
      <c r="AE949" s="142"/>
      <c r="AF949" s="142"/>
      <c r="AG949" s="142"/>
      <c r="AH949" s="142"/>
      <c r="AI949" s="143"/>
      <c r="AJ949" s="141">
        <f>SUM($AJ$948:$AJ$948)</f>
        <v>1711774</v>
      </c>
      <c r="AK949" s="142"/>
      <c r="AL949" s="142"/>
      <c r="AM949" s="142"/>
      <c r="AN949" s="142"/>
      <c r="AO949" s="142"/>
      <c r="AP949" s="142"/>
      <c r="AQ949" s="142"/>
      <c r="AR949" s="143"/>
      <c r="AS949" s="144"/>
      <c r="AT949" s="145"/>
      <c r="AU949" s="145"/>
      <c r="AV949" s="145"/>
      <c r="AW949" s="145"/>
      <c r="AX949" s="146"/>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c r="CA949" s="29"/>
      <c r="CB949" s="29"/>
      <c r="CC949" s="29"/>
      <c r="CD949" s="29"/>
      <c r="CE949" s="29"/>
      <c r="CF949" s="29"/>
      <c r="CG949" s="29"/>
      <c r="CH949" s="29"/>
      <c r="CI949" s="29"/>
      <c r="CJ949" s="29"/>
      <c r="CK949" s="29"/>
      <c r="CL949" s="29"/>
      <c r="CM949" s="29"/>
      <c r="CN949" s="29"/>
      <c r="CO949" s="29"/>
      <c r="CP949" s="29"/>
      <c r="CQ949" s="29"/>
      <c r="CR949" s="29"/>
      <c r="CS949" s="29"/>
      <c r="CT949" s="29"/>
      <c r="CU949" s="29"/>
      <c r="CV949" s="29"/>
      <c r="CW949" s="29"/>
      <c r="CX949" s="29"/>
      <c r="CY949" s="29"/>
      <c r="CZ949" s="29"/>
      <c r="DA949" s="29"/>
      <c r="DB949" s="29"/>
      <c r="DC949" s="29"/>
      <c r="DD949" s="29"/>
      <c r="DE949" s="29"/>
      <c r="DF949" s="29"/>
      <c r="DG949" s="29"/>
      <c r="DH949" s="29"/>
      <c r="DI949" s="29"/>
      <c r="DJ949" s="29"/>
      <c r="DK949" s="29"/>
      <c r="DL949" s="29"/>
      <c r="DM949" s="29"/>
      <c r="DN949" s="29"/>
      <c r="DO949" s="29"/>
      <c r="DP949" s="29"/>
      <c r="DQ949" s="29"/>
      <c r="DR949" s="29"/>
      <c r="DS949" s="29"/>
      <c r="DT949" s="29"/>
      <c r="DU949" s="29"/>
      <c r="DV949" s="29"/>
      <c r="DW949" s="29"/>
      <c r="DX949" s="29"/>
      <c r="DY949" s="29"/>
      <c r="DZ949" s="29"/>
      <c r="EA949" s="29"/>
      <c r="EB949" s="29"/>
      <c r="EC949" s="29"/>
      <c r="ED949" s="29"/>
      <c r="EE949" s="29"/>
      <c r="EF949" s="29"/>
      <c r="EG949" s="29"/>
      <c r="EH949" s="29"/>
      <c r="EI949" s="29"/>
      <c r="EJ949" s="29"/>
      <c r="EK949" s="29"/>
      <c r="EL949" s="29"/>
      <c r="EM949" s="29"/>
      <c r="EN949" s="29"/>
      <c r="EO949" s="29"/>
      <c r="EP949" s="29"/>
      <c r="EQ949" s="29"/>
      <c r="ER949" s="29"/>
      <c r="ES949" s="29"/>
      <c r="ET949" s="29"/>
      <c r="EU949" s="29"/>
      <c r="EV949" s="29"/>
      <c r="EW949" s="29"/>
      <c r="EX949" s="29"/>
      <c r="EY949" s="29"/>
      <c r="EZ949" s="29"/>
      <c r="FA949" s="29"/>
      <c r="FB949" s="29"/>
      <c r="FC949" s="29"/>
      <c r="FD949" s="29"/>
      <c r="FE949" s="29"/>
      <c r="FF949" s="29"/>
      <c r="FG949" s="29"/>
      <c r="FH949" s="29"/>
      <c r="FI949" s="29"/>
      <c r="FJ949" s="29"/>
      <c r="FK949" s="29"/>
      <c r="FL949" s="29"/>
      <c r="FM949" s="29"/>
      <c r="FN949" s="29"/>
      <c r="FO949" s="29"/>
      <c r="FP949" s="29"/>
      <c r="FQ949" s="29"/>
      <c r="FR949" s="29"/>
      <c r="FS949" s="29"/>
      <c r="FT949" s="29"/>
      <c r="FU949" s="29"/>
      <c r="FV949" s="29"/>
      <c r="FW949" s="29"/>
      <c r="FX949" s="29"/>
      <c r="FY949" s="29"/>
      <c r="FZ949" s="29"/>
      <c r="GA949" s="29"/>
      <c r="GB949" s="29"/>
      <c r="GC949" s="29"/>
      <c r="GD949" s="29"/>
      <c r="GE949" s="29"/>
      <c r="GF949" s="29"/>
      <c r="GG949" s="29"/>
      <c r="GH949" s="29"/>
      <c r="GI949" s="29"/>
      <c r="GJ949" s="29"/>
      <c r="GK949" s="29"/>
      <c r="GL949" s="29"/>
      <c r="GM949" s="29"/>
      <c r="GN949" s="29"/>
      <c r="GO949" s="29"/>
      <c r="GP949" s="29"/>
      <c r="GQ949" s="29"/>
      <c r="GR949" s="29"/>
      <c r="GS949" s="29"/>
      <c r="GT949" s="29"/>
      <c r="GU949" s="29"/>
      <c r="GV949" s="29"/>
      <c r="GW949" s="29"/>
      <c r="GX949" s="29"/>
      <c r="GY949" s="29"/>
      <c r="GZ949" s="29"/>
      <c r="HA949" s="29"/>
      <c r="HB949" s="29"/>
      <c r="HC949" s="29"/>
      <c r="HD949" s="29"/>
      <c r="HE949" s="29"/>
      <c r="HF949" s="29"/>
      <c r="HG949" s="29"/>
      <c r="HH949" s="29"/>
      <c r="HI949" s="29"/>
      <c r="HJ949" s="29"/>
      <c r="HK949" s="29"/>
      <c r="HL949" s="29"/>
      <c r="HM949" s="29"/>
      <c r="HN949" s="29"/>
      <c r="HO949" s="29"/>
      <c r="HP949" s="29"/>
      <c r="HQ949" s="29"/>
      <c r="HR949" s="29"/>
      <c r="HS949" s="29"/>
      <c r="HT949" s="29"/>
      <c r="HU949" s="29"/>
      <c r="HV949" s="29"/>
      <c r="HW949" s="29"/>
      <c r="HX949" s="29"/>
      <c r="HY949" s="29"/>
      <c r="HZ949" s="29"/>
      <c r="IA949" s="29"/>
      <c r="IB949" s="29"/>
      <c r="IC949" s="29"/>
      <c r="ID949" s="29"/>
      <c r="IE949" s="29"/>
      <c r="IF949" s="29"/>
      <c r="IG949" s="29"/>
      <c r="IH949" s="29"/>
      <c r="II949" s="29"/>
      <c r="IJ949" s="29"/>
      <c r="IK949" s="29"/>
      <c r="IL949" s="29"/>
      <c r="IM949" s="29"/>
      <c r="IN949" s="29"/>
      <c r="IO949" s="29"/>
      <c r="IP949" s="29"/>
      <c r="IQ949" s="29"/>
    </row>
    <row r="951" spans="1:251" ht="18.75">
      <c r="A951" s="28" t="s">
        <v>234</v>
      </c>
      <c r="AW951" s="30"/>
      <c r="AX951" s="31"/>
      <c r="AY951" s="30"/>
    </row>
    <row r="953" spans="1:251" ht="18.75">
      <c r="B953" s="109" t="s">
        <v>0</v>
      </c>
      <c r="C953" s="150"/>
      <c r="D953" s="150"/>
      <c r="E953" s="150"/>
      <c r="F953" s="150"/>
      <c r="G953" s="150"/>
      <c r="H953" s="150"/>
      <c r="I953" s="150"/>
      <c r="J953" s="150"/>
      <c r="K953" s="150"/>
      <c r="L953" s="150"/>
      <c r="M953" s="150"/>
      <c r="N953" s="150"/>
      <c r="O953" s="150"/>
      <c r="P953" s="150"/>
      <c r="Q953" s="150"/>
      <c r="R953" s="150"/>
      <c r="S953" s="150"/>
      <c r="T953" s="150"/>
      <c r="U953" s="150"/>
      <c r="V953" s="150"/>
      <c r="W953" s="150"/>
      <c r="X953" s="150"/>
      <c r="Y953" s="150"/>
      <c r="Z953" s="150"/>
      <c r="AA953" s="150"/>
      <c r="AB953" s="150"/>
      <c r="AC953" s="150"/>
      <c r="AD953" s="150"/>
      <c r="AE953" s="150"/>
      <c r="AF953" s="150"/>
      <c r="AG953" s="150"/>
      <c r="AH953" s="150"/>
      <c r="AI953" s="150"/>
      <c r="AJ953" s="150"/>
      <c r="AK953" s="150"/>
      <c r="AL953" s="150"/>
      <c r="AM953" s="150"/>
      <c r="AN953" s="150"/>
      <c r="AO953" s="150"/>
      <c r="AP953" s="150"/>
      <c r="AQ953" s="150"/>
      <c r="AR953" s="150"/>
      <c r="AS953" s="150"/>
      <c r="AT953" s="150"/>
      <c r="AU953" s="150"/>
      <c r="AV953" s="150"/>
      <c r="AW953" s="150"/>
      <c r="AX953" s="150"/>
    </row>
    <row r="954" spans="1:251">
      <c r="Z954" s="32"/>
      <c r="AD954" s="32"/>
      <c r="AE954" s="32"/>
      <c r="AF954" s="32"/>
      <c r="AG954" s="32"/>
      <c r="AH954" s="32"/>
      <c r="AI954" s="32"/>
      <c r="AO954" s="32"/>
    </row>
    <row r="955" spans="1:251" ht="13.5" thickBot="1">
      <c r="Z955" s="32"/>
      <c r="AD955" s="32"/>
      <c r="AE955" s="32"/>
      <c r="AF955" s="32"/>
      <c r="AG955" s="32"/>
      <c r="AH955" s="32"/>
      <c r="AI955" s="32"/>
      <c r="AO955" s="32"/>
      <c r="DI955" s="26"/>
    </row>
    <row r="956" spans="1:251" ht="24.75" customHeight="1" thickBot="1">
      <c r="B956" s="111" t="s">
        <v>235</v>
      </c>
      <c r="C956" s="112"/>
      <c r="D956" s="112"/>
      <c r="E956" s="112"/>
      <c r="F956" s="112"/>
      <c r="G956" s="112"/>
      <c r="H956" s="113" t="s">
        <v>421</v>
      </c>
      <c r="I956" s="114"/>
      <c r="J956" s="114"/>
      <c r="K956" s="114"/>
      <c r="L956" s="114"/>
      <c r="M956" s="114"/>
      <c r="N956" s="114"/>
      <c r="O956" s="114"/>
      <c r="P956" s="114"/>
      <c r="Q956" s="114"/>
      <c r="R956" s="114"/>
      <c r="S956" s="114"/>
      <c r="T956" s="114"/>
      <c r="U956" s="114"/>
      <c r="V956" s="114"/>
      <c r="W956" s="114"/>
      <c r="X956" s="114"/>
      <c r="Y956" s="114"/>
      <c r="Z956" s="114"/>
      <c r="AA956" s="114"/>
      <c r="AB956" s="114"/>
      <c r="AC956" s="114"/>
      <c r="AD956" s="114"/>
      <c r="AE956" s="114"/>
      <c r="AF956" s="114"/>
      <c r="AG956" s="114"/>
      <c r="AH956" s="114"/>
      <c r="AI956" s="114"/>
      <c r="AJ956" s="114"/>
      <c r="AK956" s="114"/>
      <c r="AL956" s="114"/>
      <c r="AM956" s="114"/>
      <c r="AN956" s="114"/>
      <c r="AO956" s="114"/>
      <c r="AP956" s="114"/>
      <c r="AQ956" s="114"/>
      <c r="AR956" s="114"/>
      <c r="AS956" s="114"/>
      <c r="AT956" s="114"/>
      <c r="AU956" s="114"/>
      <c r="AV956" s="114"/>
      <c r="AW956" s="114"/>
      <c r="AX956" s="115"/>
      <c r="DI956" s="26"/>
    </row>
    <row r="957" spans="1:251" ht="14.25">
      <c r="B957" s="33"/>
      <c r="C957" s="33"/>
      <c r="D957" s="33"/>
      <c r="E957" s="33"/>
      <c r="F957" s="33"/>
      <c r="G957" s="33"/>
      <c r="H957" s="34"/>
      <c r="I957" s="34"/>
      <c r="J957" s="34"/>
      <c r="K957" s="34"/>
      <c r="L957" s="35"/>
      <c r="M957" s="35"/>
      <c r="N957" s="35"/>
      <c r="O957" s="35"/>
      <c r="P957" s="34"/>
      <c r="Q957" s="34"/>
      <c r="R957" s="34"/>
      <c r="S957" s="34"/>
      <c r="T957" s="34"/>
      <c r="U957" s="34"/>
      <c r="V957" s="36"/>
      <c r="W957" s="36"/>
      <c r="X957" s="36"/>
      <c r="Y957" s="36"/>
      <c r="Z957" s="36"/>
      <c r="AA957" s="36"/>
      <c r="AB957" s="36"/>
      <c r="AC957" s="36"/>
      <c r="AD957" s="36"/>
      <c r="AE957" s="36"/>
      <c r="AF957" s="36"/>
      <c r="AG957" s="36"/>
      <c r="AH957" s="36"/>
      <c r="AI957" s="36"/>
      <c r="AJ957" s="36"/>
      <c r="AK957" s="36"/>
      <c r="AL957" s="36"/>
      <c r="AM957" s="36"/>
      <c r="AN957" s="36"/>
      <c r="AO957" s="36"/>
      <c r="AP957" s="36"/>
      <c r="AQ957" s="36"/>
      <c r="AR957" s="36"/>
      <c r="AS957" s="36"/>
      <c r="AT957" s="36"/>
      <c r="AU957" s="36"/>
      <c r="AV957" s="36"/>
      <c r="AW957" s="36"/>
      <c r="AX957" s="36"/>
      <c r="DI957" s="26"/>
    </row>
    <row r="958" spans="1:251" ht="15" thickBot="1">
      <c r="A958" s="37"/>
      <c r="B958" s="36" t="s">
        <v>237</v>
      </c>
      <c r="C958" s="34"/>
      <c r="D958" s="34"/>
      <c r="E958" s="34"/>
      <c r="F958" s="34"/>
      <c r="G958" s="34"/>
      <c r="H958" s="34"/>
      <c r="I958" s="34"/>
      <c r="J958" s="34"/>
      <c r="K958" s="34"/>
      <c r="L958" s="35"/>
      <c r="M958" s="35"/>
      <c r="N958" s="35"/>
      <c r="O958" s="35"/>
      <c r="P958" s="34"/>
      <c r="Q958" s="34"/>
      <c r="R958" s="34"/>
      <c r="S958" s="34"/>
      <c r="T958" s="34"/>
      <c r="U958" s="34"/>
      <c r="V958" s="36"/>
      <c r="W958" s="36"/>
      <c r="X958" s="36"/>
      <c r="Y958" s="36"/>
      <c r="Z958" s="36"/>
      <c r="AA958" s="36"/>
      <c r="AB958" s="36"/>
      <c r="AC958" s="36"/>
      <c r="AD958" s="36"/>
      <c r="AE958" s="36"/>
      <c r="AF958" s="36"/>
      <c r="AG958" s="36"/>
      <c r="AH958" s="36"/>
      <c r="AI958" s="36"/>
      <c r="AJ958" s="36"/>
      <c r="AK958" s="36"/>
      <c r="AL958" s="36"/>
      <c r="AM958" s="36"/>
      <c r="AN958" s="36"/>
      <c r="AO958" s="36"/>
      <c r="AP958" s="36"/>
      <c r="AQ958" s="36"/>
      <c r="AR958" s="36"/>
      <c r="AS958" s="36"/>
      <c r="AT958" s="36"/>
      <c r="AU958" s="36"/>
      <c r="AV958" s="36"/>
      <c r="AW958" s="36"/>
      <c r="AX958" s="36"/>
      <c r="DI958" s="26"/>
    </row>
    <row r="959" spans="1:251" ht="14.25">
      <c r="A959" s="34"/>
      <c r="B959" s="38"/>
      <c r="C959" s="33"/>
      <c r="D959" s="33"/>
      <c r="E959" s="33"/>
      <c r="F959" s="33"/>
      <c r="G959" s="33"/>
      <c r="H959" s="33"/>
      <c r="I959" s="33"/>
      <c r="J959" s="33"/>
      <c r="K959" s="33"/>
      <c r="L959" s="39"/>
      <c r="M959" s="39"/>
      <c r="N959" s="39"/>
      <c r="O959" s="39"/>
      <c r="P959" s="33"/>
      <c r="Q959" s="33"/>
      <c r="R959" s="33"/>
      <c r="S959" s="33"/>
      <c r="T959" s="33"/>
      <c r="U959" s="33"/>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c r="AS959" s="40"/>
      <c r="AT959" s="40"/>
      <c r="AU959" s="40"/>
      <c r="AV959" s="40"/>
      <c r="AW959" s="40"/>
      <c r="AX959" s="41"/>
    </row>
    <row r="960" spans="1:251" ht="12" customHeight="1">
      <c r="A960" s="34"/>
      <c r="B960" s="116" t="s">
        <v>422</v>
      </c>
      <c r="C960" s="117"/>
      <c r="D960" s="117"/>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c r="AB960" s="117"/>
      <c r="AC960" s="117"/>
      <c r="AD960" s="117"/>
      <c r="AE960" s="117"/>
      <c r="AF960" s="117"/>
      <c r="AG960" s="117"/>
      <c r="AH960" s="117"/>
      <c r="AI960" s="117"/>
      <c r="AJ960" s="117"/>
      <c r="AK960" s="117"/>
      <c r="AL960" s="117"/>
      <c r="AM960" s="117"/>
      <c r="AN960" s="117"/>
      <c r="AO960" s="117"/>
      <c r="AP960" s="117"/>
      <c r="AQ960" s="117"/>
      <c r="AR960" s="117"/>
      <c r="AS960" s="117"/>
      <c r="AT960" s="117"/>
      <c r="AU960" s="117"/>
      <c r="AV960" s="117"/>
      <c r="AW960" s="117"/>
      <c r="AX960" s="118"/>
    </row>
    <row r="961" spans="1:113" ht="12" customHeight="1">
      <c r="A961" s="34"/>
      <c r="B961" s="116"/>
      <c r="C961" s="117"/>
      <c r="D961" s="117"/>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c r="AB961" s="117"/>
      <c r="AC961" s="117"/>
      <c r="AD961" s="117"/>
      <c r="AE961" s="117"/>
      <c r="AF961" s="117"/>
      <c r="AG961" s="117"/>
      <c r="AH961" s="117"/>
      <c r="AI961" s="117"/>
      <c r="AJ961" s="117"/>
      <c r="AK961" s="117"/>
      <c r="AL961" s="117"/>
      <c r="AM961" s="117"/>
      <c r="AN961" s="117"/>
      <c r="AO961" s="117"/>
      <c r="AP961" s="117"/>
      <c r="AQ961" s="117"/>
      <c r="AR961" s="117"/>
      <c r="AS961" s="117"/>
      <c r="AT961" s="117"/>
      <c r="AU961" s="117"/>
      <c r="AV961" s="117"/>
      <c r="AW961" s="117"/>
      <c r="AX961" s="118"/>
      <c r="BC961" s="42"/>
    </row>
    <row r="962" spans="1:113" ht="12" customHeight="1">
      <c r="A962" s="34"/>
      <c r="B962" s="116"/>
      <c r="C962" s="117"/>
      <c r="D962" s="117"/>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c r="AB962" s="117"/>
      <c r="AC962" s="117"/>
      <c r="AD962" s="117"/>
      <c r="AE962" s="117"/>
      <c r="AF962" s="117"/>
      <c r="AG962" s="117"/>
      <c r="AH962" s="117"/>
      <c r="AI962" s="117"/>
      <c r="AJ962" s="117"/>
      <c r="AK962" s="117"/>
      <c r="AL962" s="117"/>
      <c r="AM962" s="117"/>
      <c r="AN962" s="117"/>
      <c r="AO962" s="117"/>
      <c r="AP962" s="117"/>
      <c r="AQ962" s="117"/>
      <c r="AR962" s="117"/>
      <c r="AS962" s="117"/>
      <c r="AT962" s="117"/>
      <c r="AU962" s="117"/>
      <c r="AV962" s="117"/>
      <c r="AW962" s="117"/>
      <c r="AX962" s="118"/>
    </row>
    <row r="963" spans="1:113" ht="12" customHeight="1">
      <c r="A963" s="34"/>
      <c r="B963" s="116"/>
      <c r="C963" s="117"/>
      <c r="D963" s="117"/>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c r="AB963" s="117"/>
      <c r="AC963" s="117"/>
      <c r="AD963" s="117"/>
      <c r="AE963" s="117"/>
      <c r="AF963" s="117"/>
      <c r="AG963" s="117"/>
      <c r="AH963" s="117"/>
      <c r="AI963" s="117"/>
      <c r="AJ963" s="117"/>
      <c r="AK963" s="117"/>
      <c r="AL963" s="117"/>
      <c r="AM963" s="117"/>
      <c r="AN963" s="117"/>
      <c r="AO963" s="117"/>
      <c r="AP963" s="117"/>
      <c r="AQ963" s="117"/>
      <c r="AR963" s="117"/>
      <c r="AS963" s="117"/>
      <c r="AT963" s="117"/>
      <c r="AU963" s="117"/>
      <c r="AV963" s="117"/>
      <c r="AW963" s="117"/>
      <c r="AX963" s="118"/>
    </row>
    <row r="964" spans="1:113" ht="12" customHeight="1">
      <c r="A964" s="34"/>
      <c r="B964" s="116"/>
      <c r="C964" s="117"/>
      <c r="D964" s="117"/>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c r="AB964" s="117"/>
      <c r="AC964" s="117"/>
      <c r="AD964" s="117"/>
      <c r="AE964" s="117"/>
      <c r="AF964" s="117"/>
      <c r="AG964" s="117"/>
      <c r="AH964" s="117"/>
      <c r="AI964" s="117"/>
      <c r="AJ964" s="117"/>
      <c r="AK964" s="117"/>
      <c r="AL964" s="117"/>
      <c r="AM964" s="117"/>
      <c r="AN964" s="117"/>
      <c r="AO964" s="117"/>
      <c r="AP964" s="117"/>
      <c r="AQ964" s="117"/>
      <c r="AR964" s="117"/>
      <c r="AS964" s="117"/>
      <c r="AT964" s="117"/>
      <c r="AU964" s="117"/>
      <c r="AV964" s="117"/>
      <c r="AW964" s="117"/>
      <c r="AX964" s="118"/>
    </row>
    <row r="965" spans="1:113" ht="15" thickBot="1">
      <c r="A965" s="43"/>
      <c r="B965" s="44"/>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c r="AF965" s="45"/>
      <c r="AG965" s="45"/>
      <c r="AH965" s="45"/>
      <c r="AI965" s="45"/>
      <c r="AJ965" s="45"/>
      <c r="AK965" s="45"/>
      <c r="AL965" s="45"/>
      <c r="AM965" s="45"/>
      <c r="AN965" s="45"/>
      <c r="AO965" s="45"/>
      <c r="AP965" s="45"/>
      <c r="AQ965" s="45"/>
      <c r="AR965" s="45"/>
      <c r="AS965" s="45"/>
      <c r="AT965" s="45"/>
      <c r="AU965" s="45"/>
      <c r="AV965" s="45"/>
      <c r="AW965" s="45"/>
      <c r="AX965" s="46"/>
    </row>
    <row r="966" spans="1:113">
      <c r="B966" s="47"/>
    </row>
    <row r="967" spans="1:113" ht="15" thickBot="1">
      <c r="A967" s="37"/>
      <c r="B967" s="36" t="s">
        <v>238</v>
      </c>
      <c r="C967" s="34"/>
      <c r="D967" s="34"/>
      <c r="E967" s="34"/>
      <c r="F967" s="34"/>
      <c r="G967" s="34"/>
      <c r="H967" s="34"/>
      <c r="I967" s="34"/>
      <c r="J967" s="34"/>
      <c r="K967" s="34"/>
      <c r="L967" s="35"/>
      <c r="M967" s="35"/>
      <c r="N967" s="35"/>
      <c r="O967" s="35"/>
      <c r="P967" s="34"/>
      <c r="Q967" s="34"/>
      <c r="R967" s="34"/>
      <c r="S967" s="34"/>
      <c r="T967" s="34"/>
      <c r="U967" s="34"/>
      <c r="V967" s="36"/>
      <c r="W967" s="36"/>
      <c r="X967" s="36"/>
      <c r="Y967" s="36"/>
      <c r="Z967" s="36"/>
      <c r="AA967" s="36"/>
      <c r="AB967" s="36"/>
      <c r="AC967" s="36"/>
      <c r="AD967" s="36"/>
      <c r="AE967" s="36"/>
      <c r="AF967" s="36"/>
      <c r="AG967" s="36"/>
      <c r="AH967" s="36"/>
      <c r="AI967" s="36"/>
      <c r="AJ967" s="36"/>
      <c r="AK967" s="36"/>
      <c r="AL967" s="36"/>
      <c r="AM967" s="36"/>
      <c r="AN967" s="36"/>
      <c r="AO967" s="36"/>
      <c r="AP967" s="36"/>
      <c r="AQ967" s="36"/>
      <c r="AR967" s="36"/>
      <c r="AS967" s="36"/>
      <c r="AT967" s="36"/>
      <c r="AU967" s="36"/>
      <c r="AV967" s="36"/>
      <c r="AW967" s="36"/>
      <c r="AX967" s="36"/>
      <c r="DI967" s="26"/>
    </row>
    <row r="968" spans="1:113" ht="14.25">
      <c r="A968" s="34"/>
      <c r="B968" s="38"/>
      <c r="C968" s="33"/>
      <c r="D968" s="33"/>
      <c r="E968" s="33"/>
      <c r="F968" s="33"/>
      <c r="G968" s="33"/>
      <c r="H968" s="33"/>
      <c r="I968" s="33"/>
      <c r="J968" s="33"/>
      <c r="K968" s="33"/>
      <c r="L968" s="39"/>
      <c r="M968" s="39"/>
      <c r="N968" s="39"/>
      <c r="O968" s="39"/>
      <c r="P968" s="33"/>
      <c r="Q968" s="33"/>
      <c r="R968" s="33"/>
      <c r="S968" s="33"/>
      <c r="T968" s="33"/>
      <c r="U968" s="33"/>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c r="AS968" s="40"/>
      <c r="AT968" s="40"/>
      <c r="AU968" s="40"/>
      <c r="AV968" s="40"/>
      <c r="AW968" s="40"/>
      <c r="AX968" s="41"/>
    </row>
    <row r="969" spans="1:113" ht="12" customHeight="1">
      <c r="A969" s="34"/>
      <c r="B969" s="116" t="s">
        <v>1156</v>
      </c>
      <c r="C969" s="117"/>
      <c r="D969" s="117"/>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c r="AA969" s="117"/>
      <c r="AB969" s="117"/>
      <c r="AC969" s="117"/>
      <c r="AD969" s="117"/>
      <c r="AE969" s="117"/>
      <c r="AF969" s="117"/>
      <c r="AG969" s="117"/>
      <c r="AH969" s="117"/>
      <c r="AI969" s="117"/>
      <c r="AJ969" s="117"/>
      <c r="AK969" s="117"/>
      <c r="AL969" s="117"/>
      <c r="AM969" s="117"/>
      <c r="AN969" s="117"/>
      <c r="AO969" s="117"/>
      <c r="AP969" s="117"/>
      <c r="AQ969" s="117"/>
      <c r="AR969" s="117"/>
      <c r="AS969" s="117"/>
      <c r="AT969" s="117"/>
      <c r="AU969" s="117"/>
      <c r="AV969" s="117"/>
      <c r="AW969" s="117"/>
      <c r="AX969" s="118"/>
    </row>
    <row r="970" spans="1:113" ht="12" customHeight="1">
      <c r="A970" s="34"/>
      <c r="B970" s="116"/>
      <c r="C970" s="117"/>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c r="AB970" s="117"/>
      <c r="AC970" s="117"/>
      <c r="AD970" s="117"/>
      <c r="AE970" s="117"/>
      <c r="AF970" s="117"/>
      <c r="AG970" s="117"/>
      <c r="AH970" s="117"/>
      <c r="AI970" s="117"/>
      <c r="AJ970" s="117"/>
      <c r="AK970" s="117"/>
      <c r="AL970" s="117"/>
      <c r="AM970" s="117"/>
      <c r="AN970" s="117"/>
      <c r="AO970" s="117"/>
      <c r="AP970" s="117"/>
      <c r="AQ970" s="117"/>
      <c r="AR970" s="117"/>
      <c r="AS970" s="117"/>
      <c r="AT970" s="117"/>
      <c r="AU970" s="117"/>
      <c r="AV970" s="117"/>
      <c r="AW970" s="117"/>
      <c r="AX970" s="118"/>
    </row>
    <row r="971" spans="1:113" ht="12" customHeight="1">
      <c r="A971" s="34"/>
      <c r="B971" s="116"/>
      <c r="C971" s="117"/>
      <c r="D971" s="117"/>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c r="AA971" s="117"/>
      <c r="AB971" s="117"/>
      <c r="AC971" s="117"/>
      <c r="AD971" s="117"/>
      <c r="AE971" s="117"/>
      <c r="AF971" s="117"/>
      <c r="AG971" s="117"/>
      <c r="AH971" s="117"/>
      <c r="AI971" s="117"/>
      <c r="AJ971" s="117"/>
      <c r="AK971" s="117"/>
      <c r="AL971" s="117"/>
      <c r="AM971" s="117"/>
      <c r="AN971" s="117"/>
      <c r="AO971" s="117"/>
      <c r="AP971" s="117"/>
      <c r="AQ971" s="117"/>
      <c r="AR971" s="117"/>
      <c r="AS971" s="117"/>
      <c r="AT971" s="117"/>
      <c r="AU971" s="117"/>
      <c r="AV971" s="117"/>
      <c r="AW971" s="117"/>
      <c r="AX971" s="118"/>
    </row>
    <row r="972" spans="1:113" ht="12" customHeight="1">
      <c r="A972" s="34"/>
      <c r="B972" s="116"/>
      <c r="C972" s="117"/>
      <c r="D972" s="117"/>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c r="AA972" s="117"/>
      <c r="AB972" s="117"/>
      <c r="AC972" s="117"/>
      <c r="AD972" s="117"/>
      <c r="AE972" s="117"/>
      <c r="AF972" s="117"/>
      <c r="AG972" s="117"/>
      <c r="AH972" s="117"/>
      <c r="AI972" s="117"/>
      <c r="AJ972" s="117"/>
      <c r="AK972" s="117"/>
      <c r="AL972" s="117"/>
      <c r="AM972" s="117"/>
      <c r="AN972" s="117"/>
      <c r="AO972" s="117"/>
      <c r="AP972" s="117"/>
      <c r="AQ972" s="117"/>
      <c r="AR972" s="117"/>
      <c r="AS972" s="117"/>
      <c r="AT972" s="117"/>
      <c r="AU972" s="117"/>
      <c r="AV972" s="117"/>
      <c r="AW972" s="117"/>
      <c r="AX972" s="118"/>
    </row>
    <row r="973" spans="1:113" ht="12" customHeight="1">
      <c r="A973" s="34"/>
      <c r="B973" s="116"/>
      <c r="C973" s="117"/>
      <c r="D973" s="117"/>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c r="AA973" s="117"/>
      <c r="AB973" s="117"/>
      <c r="AC973" s="117"/>
      <c r="AD973" s="117"/>
      <c r="AE973" s="117"/>
      <c r="AF973" s="117"/>
      <c r="AG973" s="117"/>
      <c r="AH973" s="117"/>
      <c r="AI973" s="117"/>
      <c r="AJ973" s="117"/>
      <c r="AK973" s="117"/>
      <c r="AL973" s="117"/>
      <c r="AM973" s="117"/>
      <c r="AN973" s="117"/>
      <c r="AO973" s="117"/>
      <c r="AP973" s="117"/>
      <c r="AQ973" s="117"/>
      <c r="AR973" s="117"/>
      <c r="AS973" s="117"/>
      <c r="AT973" s="117"/>
      <c r="AU973" s="117"/>
      <c r="AV973" s="117"/>
      <c r="AW973" s="117"/>
      <c r="AX973" s="118"/>
    </row>
    <row r="974" spans="1:113" ht="12" customHeight="1">
      <c r="A974" s="34"/>
      <c r="B974" s="116"/>
      <c r="C974" s="117"/>
      <c r="D974" s="117"/>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c r="AA974" s="117"/>
      <c r="AB974" s="117"/>
      <c r="AC974" s="117"/>
      <c r="AD974" s="117"/>
      <c r="AE974" s="117"/>
      <c r="AF974" s="117"/>
      <c r="AG974" s="117"/>
      <c r="AH974" s="117"/>
      <c r="AI974" s="117"/>
      <c r="AJ974" s="117"/>
      <c r="AK974" s="117"/>
      <c r="AL974" s="117"/>
      <c r="AM974" s="117"/>
      <c r="AN974" s="117"/>
      <c r="AO974" s="117"/>
      <c r="AP974" s="117"/>
      <c r="AQ974" s="117"/>
      <c r="AR974" s="117"/>
      <c r="AS974" s="117"/>
      <c r="AT974" s="117"/>
      <c r="AU974" s="117"/>
      <c r="AV974" s="117"/>
      <c r="AW974" s="117"/>
      <c r="AX974" s="118"/>
    </row>
    <row r="975" spans="1:113" ht="12" customHeight="1">
      <c r="A975" s="34"/>
      <c r="B975" s="116"/>
      <c r="C975" s="117"/>
      <c r="D975" s="117"/>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c r="AA975" s="117"/>
      <c r="AB975" s="117"/>
      <c r="AC975" s="117"/>
      <c r="AD975" s="117"/>
      <c r="AE975" s="117"/>
      <c r="AF975" s="117"/>
      <c r="AG975" s="117"/>
      <c r="AH975" s="117"/>
      <c r="AI975" s="117"/>
      <c r="AJ975" s="117"/>
      <c r="AK975" s="117"/>
      <c r="AL975" s="117"/>
      <c r="AM975" s="117"/>
      <c r="AN975" s="117"/>
      <c r="AO975" s="117"/>
      <c r="AP975" s="117"/>
      <c r="AQ975" s="117"/>
      <c r="AR975" s="117"/>
      <c r="AS975" s="117"/>
      <c r="AT975" s="117"/>
      <c r="AU975" s="117"/>
      <c r="AV975" s="117"/>
      <c r="AW975" s="117"/>
      <c r="AX975" s="118"/>
    </row>
    <row r="976" spans="1:113" ht="12" customHeight="1">
      <c r="A976" s="34"/>
      <c r="B976" s="116"/>
      <c r="C976" s="117"/>
      <c r="D976" s="117"/>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c r="AA976" s="117"/>
      <c r="AB976" s="117"/>
      <c r="AC976" s="117"/>
      <c r="AD976" s="117"/>
      <c r="AE976" s="117"/>
      <c r="AF976" s="117"/>
      <c r="AG976" s="117"/>
      <c r="AH976" s="117"/>
      <c r="AI976" s="117"/>
      <c r="AJ976" s="117"/>
      <c r="AK976" s="117"/>
      <c r="AL976" s="117"/>
      <c r="AM976" s="117"/>
      <c r="AN976" s="117"/>
      <c r="AO976" s="117"/>
      <c r="AP976" s="117"/>
      <c r="AQ976" s="117"/>
      <c r="AR976" s="117"/>
      <c r="AS976" s="117"/>
      <c r="AT976" s="117"/>
      <c r="AU976" s="117"/>
      <c r="AV976" s="117"/>
      <c r="AW976" s="117"/>
      <c r="AX976" s="118"/>
      <c r="BC976" s="42"/>
    </row>
    <row r="977" spans="1:251" ht="12" customHeight="1">
      <c r="A977" s="34"/>
      <c r="B977" s="116"/>
      <c r="C977" s="117"/>
      <c r="D977" s="117"/>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c r="AA977" s="117"/>
      <c r="AB977" s="117"/>
      <c r="AC977" s="117"/>
      <c r="AD977" s="117"/>
      <c r="AE977" s="117"/>
      <c r="AF977" s="117"/>
      <c r="AG977" s="117"/>
      <c r="AH977" s="117"/>
      <c r="AI977" s="117"/>
      <c r="AJ977" s="117"/>
      <c r="AK977" s="117"/>
      <c r="AL977" s="117"/>
      <c r="AM977" s="117"/>
      <c r="AN977" s="117"/>
      <c r="AO977" s="117"/>
      <c r="AP977" s="117"/>
      <c r="AQ977" s="117"/>
      <c r="AR977" s="117"/>
      <c r="AS977" s="117"/>
      <c r="AT977" s="117"/>
      <c r="AU977" s="117"/>
      <c r="AV977" s="117"/>
      <c r="AW977" s="117"/>
      <c r="AX977" s="118"/>
    </row>
    <row r="978" spans="1:251" ht="12" customHeight="1">
      <c r="A978" s="34"/>
      <c r="B978" s="116"/>
      <c r="C978" s="117"/>
      <c r="D978" s="117"/>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c r="AA978" s="117"/>
      <c r="AB978" s="117"/>
      <c r="AC978" s="117"/>
      <c r="AD978" s="117"/>
      <c r="AE978" s="117"/>
      <c r="AF978" s="117"/>
      <c r="AG978" s="117"/>
      <c r="AH978" s="117"/>
      <c r="AI978" s="117"/>
      <c r="AJ978" s="117"/>
      <c r="AK978" s="117"/>
      <c r="AL978" s="117"/>
      <c r="AM978" s="117"/>
      <c r="AN978" s="117"/>
      <c r="AO978" s="117"/>
      <c r="AP978" s="117"/>
      <c r="AQ978" s="117"/>
      <c r="AR978" s="117"/>
      <c r="AS978" s="117"/>
      <c r="AT978" s="117"/>
      <c r="AU978" s="117"/>
      <c r="AV978" s="117"/>
      <c r="AW978" s="117"/>
      <c r="AX978" s="118"/>
    </row>
    <row r="979" spans="1:251" ht="12" customHeight="1">
      <c r="A979" s="34"/>
      <c r="B979" s="116"/>
      <c r="C979" s="117"/>
      <c r="D979" s="117"/>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c r="AA979" s="117"/>
      <c r="AB979" s="117"/>
      <c r="AC979" s="117"/>
      <c r="AD979" s="117"/>
      <c r="AE979" s="117"/>
      <c r="AF979" s="117"/>
      <c r="AG979" s="117"/>
      <c r="AH979" s="117"/>
      <c r="AI979" s="117"/>
      <c r="AJ979" s="117"/>
      <c r="AK979" s="117"/>
      <c r="AL979" s="117"/>
      <c r="AM979" s="117"/>
      <c r="AN979" s="117"/>
      <c r="AO979" s="117"/>
      <c r="AP979" s="117"/>
      <c r="AQ979" s="117"/>
      <c r="AR979" s="117"/>
      <c r="AS979" s="117"/>
      <c r="AT979" s="117"/>
      <c r="AU979" s="117"/>
      <c r="AV979" s="117"/>
      <c r="AW979" s="117"/>
      <c r="AX979" s="118"/>
    </row>
    <row r="980" spans="1:251" ht="15" thickBot="1">
      <c r="A980" s="43"/>
      <c r="B980" s="44"/>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c r="AF980" s="45"/>
      <c r="AG980" s="45"/>
      <c r="AH980" s="45"/>
      <c r="AI980" s="45"/>
      <c r="AJ980" s="45"/>
      <c r="AK980" s="45"/>
      <c r="AL980" s="45"/>
      <c r="AM980" s="45"/>
      <c r="AN980" s="45"/>
      <c r="AO980" s="45"/>
      <c r="AP980" s="45"/>
      <c r="AQ980" s="45"/>
      <c r="AR980" s="45"/>
      <c r="AS980" s="45"/>
      <c r="AT980" s="45"/>
      <c r="AU980" s="45"/>
      <c r="AV980" s="45"/>
      <c r="AW980" s="45"/>
      <c r="AX980" s="46"/>
    </row>
    <row r="981" spans="1:251">
      <c r="B981" s="47"/>
    </row>
    <row r="982" spans="1:251" ht="14.25">
      <c r="B982" s="36" t="s">
        <v>240</v>
      </c>
      <c r="C982" s="34"/>
      <c r="D982" s="34"/>
      <c r="E982" s="34"/>
      <c r="F982" s="34"/>
      <c r="G982" s="34"/>
      <c r="H982" s="34"/>
      <c r="I982" s="34"/>
      <c r="J982" s="34"/>
      <c r="K982" s="34"/>
      <c r="L982" s="35"/>
      <c r="M982" s="35"/>
      <c r="N982" s="35"/>
      <c r="O982" s="35"/>
      <c r="P982" s="34"/>
      <c r="Q982" s="34"/>
      <c r="R982" s="34"/>
      <c r="S982" s="34"/>
      <c r="T982" s="34"/>
      <c r="U982" s="34"/>
      <c r="V982" s="36"/>
      <c r="W982" s="36"/>
      <c r="X982" s="36"/>
      <c r="Y982" s="36"/>
      <c r="Z982" s="36"/>
      <c r="AA982" s="36"/>
      <c r="AB982" s="36"/>
      <c r="AC982" s="36"/>
      <c r="AD982" s="36"/>
      <c r="AE982" s="36"/>
      <c r="AF982" s="36"/>
      <c r="AG982" s="36"/>
      <c r="AH982" s="36"/>
      <c r="AI982" s="36"/>
      <c r="AJ982" s="36"/>
      <c r="AK982" s="36"/>
      <c r="AL982" s="36"/>
      <c r="AM982" s="36"/>
      <c r="AN982" s="36"/>
      <c r="AO982" s="36"/>
      <c r="AP982" s="36"/>
      <c r="AQ982" s="36"/>
      <c r="AR982" s="36"/>
      <c r="AS982" s="36"/>
      <c r="AT982" s="36"/>
      <c r="AU982" s="36"/>
      <c r="AV982" s="36"/>
      <c r="AW982" s="36"/>
      <c r="AX982" s="36"/>
    </row>
    <row r="983" spans="1:251" ht="15" thickBot="1">
      <c r="B983" s="34"/>
      <c r="C983" s="34"/>
      <c r="D983" s="34"/>
      <c r="E983" s="34"/>
      <c r="F983" s="34"/>
      <c r="G983" s="34"/>
      <c r="H983" s="34"/>
      <c r="I983" s="34"/>
      <c r="J983" s="34"/>
      <c r="K983" s="34"/>
      <c r="L983" s="35"/>
      <c r="M983" s="35"/>
      <c r="N983" s="35"/>
      <c r="O983" s="35"/>
      <c r="P983" s="34"/>
      <c r="Q983" s="34"/>
      <c r="R983" s="34"/>
      <c r="S983" s="34"/>
      <c r="T983" s="34"/>
      <c r="U983" s="34"/>
      <c r="V983" s="36"/>
      <c r="W983" s="36"/>
      <c r="X983" s="36"/>
      <c r="Y983" s="36"/>
      <c r="Z983" s="36"/>
      <c r="AA983" s="36"/>
      <c r="AB983" s="36"/>
      <c r="AC983" s="36"/>
      <c r="AD983" s="36"/>
      <c r="AE983" s="36"/>
      <c r="AF983" s="36"/>
      <c r="AG983" s="36"/>
      <c r="AH983" s="36"/>
      <c r="AI983" s="36"/>
      <c r="AJ983" s="36"/>
      <c r="AK983" s="36"/>
      <c r="AL983" s="36"/>
      <c r="AM983" s="36"/>
      <c r="AN983" s="36"/>
      <c r="AO983" s="36"/>
      <c r="AP983" s="36"/>
      <c r="AQ983" s="36"/>
      <c r="AR983" s="36"/>
      <c r="AS983" s="36"/>
      <c r="AT983" s="36"/>
      <c r="AU983" s="36"/>
      <c r="AV983" s="36"/>
      <c r="AW983" s="36"/>
      <c r="AX983" s="48" t="s">
        <v>241</v>
      </c>
    </row>
    <row r="984" spans="1:251" s="42" customFormat="1" ht="13.5" customHeight="1">
      <c r="A984" s="34"/>
      <c r="B984" s="119" t="s">
        <v>242</v>
      </c>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1"/>
      <c r="AA984" s="125" t="s">
        <v>1062</v>
      </c>
      <c r="AB984" s="120"/>
      <c r="AC984" s="120"/>
      <c r="AD984" s="120"/>
      <c r="AE984" s="120"/>
      <c r="AF984" s="120"/>
      <c r="AG984" s="120"/>
      <c r="AH984" s="120"/>
      <c r="AI984" s="121"/>
      <c r="AJ984" s="125" t="s">
        <v>1063</v>
      </c>
      <c r="AK984" s="120"/>
      <c r="AL984" s="120"/>
      <c r="AM984" s="120"/>
      <c r="AN984" s="120"/>
      <c r="AO984" s="120"/>
      <c r="AP984" s="120"/>
      <c r="AQ984" s="120"/>
      <c r="AR984" s="121"/>
      <c r="AS984" s="125" t="s">
        <v>243</v>
      </c>
      <c r="AT984" s="120"/>
      <c r="AU984" s="120"/>
      <c r="AV984" s="120"/>
      <c r="AW984" s="120"/>
      <c r="AX984" s="127"/>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c r="CA984" s="29"/>
      <c r="CB984" s="29"/>
      <c r="CC984" s="29"/>
      <c r="CD984" s="29"/>
      <c r="CE984" s="29"/>
      <c r="CF984" s="29"/>
      <c r="CG984" s="29"/>
      <c r="CH984" s="29"/>
      <c r="CI984" s="29"/>
      <c r="CJ984" s="29"/>
      <c r="CK984" s="29"/>
      <c r="CL984" s="29"/>
      <c r="CM984" s="29"/>
      <c r="CN984" s="29"/>
      <c r="CO984" s="29"/>
      <c r="CP984" s="29"/>
      <c r="CQ984" s="29"/>
      <c r="CR984" s="29"/>
      <c r="CS984" s="29"/>
      <c r="CT984" s="29"/>
      <c r="CU984" s="29"/>
      <c r="CV984" s="29"/>
      <c r="CW984" s="29"/>
      <c r="CX984" s="29"/>
      <c r="CY984" s="29"/>
      <c r="CZ984" s="29"/>
      <c r="DA984" s="29"/>
      <c r="DB984" s="29"/>
      <c r="DC984" s="29"/>
      <c r="DD984" s="29"/>
      <c r="DE984" s="29"/>
      <c r="DF984" s="29"/>
      <c r="DG984" s="29"/>
      <c r="DH984" s="29"/>
      <c r="DI984" s="29"/>
      <c r="DJ984" s="29"/>
      <c r="DK984" s="29"/>
      <c r="DL984" s="29"/>
      <c r="DM984" s="29"/>
      <c r="DN984" s="29"/>
      <c r="DO984" s="29"/>
      <c r="DP984" s="29"/>
      <c r="DQ984" s="29"/>
      <c r="DR984" s="29"/>
      <c r="DS984" s="29"/>
      <c r="DT984" s="29"/>
      <c r="DU984" s="29"/>
      <c r="DV984" s="29"/>
      <c r="DW984" s="29"/>
      <c r="DX984" s="29"/>
      <c r="DY984" s="29"/>
      <c r="DZ984" s="29"/>
      <c r="EA984" s="29"/>
      <c r="EB984" s="29"/>
      <c r="EC984" s="29"/>
      <c r="ED984" s="29"/>
      <c r="EE984" s="29"/>
      <c r="EF984" s="29"/>
      <c r="EG984" s="29"/>
      <c r="EH984" s="29"/>
      <c r="EI984" s="29"/>
      <c r="EJ984" s="29"/>
      <c r="EK984" s="29"/>
      <c r="EL984" s="29"/>
      <c r="EM984" s="29"/>
      <c r="EN984" s="29"/>
      <c r="EO984" s="29"/>
      <c r="EP984" s="29"/>
      <c r="EQ984" s="29"/>
      <c r="ER984" s="29"/>
      <c r="ES984" s="29"/>
      <c r="ET984" s="29"/>
      <c r="EU984" s="29"/>
      <c r="EV984" s="29"/>
      <c r="EW984" s="29"/>
      <c r="EX984" s="29"/>
      <c r="EY984" s="29"/>
      <c r="EZ984" s="29"/>
      <c r="FA984" s="29"/>
      <c r="FB984" s="29"/>
      <c r="FC984" s="29"/>
      <c r="FD984" s="29"/>
      <c r="FE984" s="29"/>
      <c r="FF984" s="29"/>
      <c r="FG984" s="29"/>
      <c r="FH984" s="29"/>
      <c r="FI984" s="29"/>
      <c r="FJ984" s="29"/>
      <c r="FK984" s="29"/>
      <c r="FL984" s="29"/>
      <c r="FM984" s="29"/>
      <c r="FN984" s="29"/>
      <c r="FO984" s="29"/>
      <c r="FP984" s="29"/>
      <c r="FQ984" s="29"/>
      <c r="FR984" s="29"/>
      <c r="FS984" s="29"/>
      <c r="FT984" s="29"/>
      <c r="FU984" s="29"/>
      <c r="FV984" s="29"/>
      <c r="FW984" s="29"/>
      <c r="FX984" s="29"/>
      <c r="FY984" s="29"/>
      <c r="FZ984" s="29"/>
      <c r="GA984" s="29"/>
      <c r="GB984" s="29"/>
      <c r="GC984" s="29"/>
      <c r="GD984" s="29"/>
      <c r="GE984" s="29"/>
      <c r="GF984" s="29"/>
      <c r="GG984" s="29"/>
      <c r="GH984" s="29"/>
      <c r="GI984" s="29"/>
      <c r="GJ984" s="29"/>
      <c r="GK984" s="29"/>
      <c r="GL984" s="29"/>
      <c r="GM984" s="29"/>
      <c r="GN984" s="29"/>
      <c r="GO984" s="29"/>
      <c r="GP984" s="29"/>
      <c r="GQ984" s="29"/>
      <c r="GR984" s="29"/>
      <c r="GS984" s="29"/>
      <c r="GT984" s="29"/>
      <c r="GU984" s="29"/>
      <c r="GV984" s="29"/>
      <c r="GW984" s="29"/>
      <c r="GX984" s="29"/>
      <c r="GY984" s="29"/>
      <c r="GZ984" s="29"/>
      <c r="HA984" s="29"/>
      <c r="HB984" s="29"/>
      <c r="HC984" s="29"/>
      <c r="HD984" s="29"/>
      <c r="HE984" s="29"/>
      <c r="HF984" s="29"/>
      <c r="HG984" s="29"/>
      <c r="HH984" s="29"/>
      <c r="HI984" s="29"/>
      <c r="HJ984" s="29"/>
      <c r="HK984" s="29"/>
      <c r="HL984" s="29"/>
      <c r="HM984" s="29"/>
      <c r="HN984" s="29"/>
      <c r="HO984" s="29"/>
      <c r="HP984" s="29"/>
      <c r="HQ984" s="29"/>
      <c r="HR984" s="29"/>
      <c r="HS984" s="29"/>
      <c r="HT984" s="29"/>
      <c r="HU984" s="29"/>
      <c r="HV984" s="29"/>
      <c r="HW984" s="29"/>
      <c r="HX984" s="29"/>
      <c r="HY984" s="29"/>
      <c r="HZ984" s="29"/>
      <c r="IA984" s="29"/>
      <c r="IB984" s="29"/>
      <c r="IC984" s="29"/>
      <c r="ID984" s="29"/>
      <c r="IE984" s="29"/>
      <c r="IF984" s="29"/>
      <c r="IG984" s="29"/>
      <c r="IH984" s="29"/>
      <c r="II984" s="29"/>
      <c r="IJ984" s="29"/>
      <c r="IK984" s="29"/>
      <c r="IL984" s="29"/>
      <c r="IM984" s="29"/>
      <c r="IN984" s="29"/>
      <c r="IO984" s="29"/>
      <c r="IP984" s="29"/>
      <c r="IQ984" s="29"/>
    </row>
    <row r="985" spans="1:251" s="42" customFormat="1" ht="13.5">
      <c r="A985" s="34"/>
      <c r="B985" s="122"/>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4"/>
      <c r="AA985" s="126"/>
      <c r="AB985" s="123"/>
      <c r="AC985" s="123"/>
      <c r="AD985" s="123"/>
      <c r="AE985" s="123"/>
      <c r="AF985" s="123"/>
      <c r="AG985" s="123"/>
      <c r="AH985" s="123"/>
      <c r="AI985" s="124"/>
      <c r="AJ985" s="126"/>
      <c r="AK985" s="123"/>
      <c r="AL985" s="123"/>
      <c r="AM985" s="123"/>
      <c r="AN985" s="123"/>
      <c r="AO985" s="123"/>
      <c r="AP985" s="123"/>
      <c r="AQ985" s="123"/>
      <c r="AR985" s="124"/>
      <c r="AS985" s="126"/>
      <c r="AT985" s="123"/>
      <c r="AU985" s="123"/>
      <c r="AV985" s="123"/>
      <c r="AW985" s="123"/>
      <c r="AX985" s="128"/>
      <c r="AY985" s="29"/>
      <c r="AZ985" s="29"/>
      <c r="BA985" s="29"/>
      <c r="BB985" s="65"/>
      <c r="BC985" s="4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29"/>
      <c r="CA985" s="29"/>
      <c r="CB985" s="29"/>
      <c r="CC985" s="29"/>
      <c r="CD985" s="29"/>
      <c r="CE985" s="29"/>
      <c r="CF985" s="29"/>
      <c r="CG985" s="29"/>
      <c r="CH985" s="29"/>
      <c r="CI985" s="29"/>
      <c r="CJ985" s="29"/>
      <c r="CK985" s="29"/>
      <c r="CL985" s="29"/>
      <c r="CM985" s="29"/>
      <c r="CN985" s="29"/>
      <c r="CO985" s="29"/>
      <c r="CP985" s="29"/>
      <c r="CQ985" s="29"/>
      <c r="CR985" s="29"/>
      <c r="CS985" s="29"/>
      <c r="CT985" s="29"/>
      <c r="CU985" s="29"/>
      <c r="CV985" s="29"/>
      <c r="CW985" s="29"/>
      <c r="CX985" s="29"/>
      <c r="CY985" s="29"/>
      <c r="CZ985" s="29"/>
      <c r="DA985" s="29"/>
      <c r="DB985" s="29"/>
      <c r="DC985" s="29"/>
      <c r="DD985" s="29"/>
      <c r="DE985" s="29"/>
      <c r="DF985" s="29"/>
      <c r="DG985" s="29"/>
      <c r="DH985" s="29"/>
      <c r="DI985" s="29"/>
      <c r="DJ985" s="29"/>
      <c r="DK985" s="29"/>
      <c r="DL985" s="29"/>
      <c r="DM985" s="29"/>
      <c r="DN985" s="29"/>
      <c r="DO985" s="29"/>
      <c r="DP985" s="29"/>
      <c r="DQ985" s="29"/>
      <c r="DR985" s="29"/>
      <c r="DS985" s="29"/>
      <c r="DT985" s="29"/>
      <c r="DU985" s="29"/>
      <c r="DV985" s="29"/>
      <c r="DW985" s="29"/>
      <c r="DX985" s="29"/>
      <c r="DY985" s="29"/>
      <c r="DZ985" s="29"/>
      <c r="EA985" s="29"/>
      <c r="EB985" s="29"/>
      <c r="EC985" s="29"/>
      <c r="ED985" s="29"/>
      <c r="EE985" s="29"/>
      <c r="EF985" s="29"/>
      <c r="EG985" s="29"/>
      <c r="EH985" s="29"/>
      <c r="EI985" s="29"/>
      <c r="EJ985" s="29"/>
      <c r="EK985" s="29"/>
      <c r="EL985" s="29"/>
      <c r="EM985" s="29"/>
      <c r="EN985" s="29"/>
      <c r="EO985" s="29"/>
      <c r="EP985" s="29"/>
      <c r="EQ985" s="29"/>
      <c r="ER985" s="29"/>
      <c r="ES985" s="29"/>
      <c r="ET985" s="29"/>
      <c r="EU985" s="29"/>
      <c r="EV985" s="29"/>
      <c r="EW985" s="29"/>
      <c r="EX985" s="29"/>
      <c r="EY985" s="29"/>
      <c r="EZ985" s="29"/>
      <c r="FA985" s="29"/>
      <c r="FB985" s="29"/>
      <c r="FC985" s="29"/>
      <c r="FD985" s="29"/>
      <c r="FE985" s="29"/>
      <c r="FF985" s="29"/>
      <c r="FG985" s="29"/>
      <c r="FH985" s="29"/>
      <c r="FI985" s="29"/>
      <c r="FJ985" s="29"/>
      <c r="FK985" s="29"/>
      <c r="FL985" s="29"/>
      <c r="FM985" s="29"/>
      <c r="FN985" s="29"/>
      <c r="FO985" s="29"/>
      <c r="FP985" s="29"/>
      <c r="FQ985" s="29"/>
      <c r="FR985" s="29"/>
      <c r="FS985" s="29"/>
      <c r="FT985" s="29"/>
      <c r="FU985" s="29"/>
      <c r="FV985" s="29"/>
      <c r="FW985" s="29"/>
      <c r="FX985" s="29"/>
      <c r="FY985" s="29"/>
      <c r="FZ985" s="29"/>
      <c r="GA985" s="29"/>
      <c r="GB985" s="29"/>
      <c r="GC985" s="29"/>
      <c r="GD985" s="29"/>
      <c r="GE985" s="29"/>
      <c r="GF985" s="29"/>
      <c r="GG985" s="29"/>
      <c r="GH985" s="29"/>
      <c r="GI985" s="29"/>
      <c r="GJ985" s="29"/>
      <c r="GK985" s="29"/>
      <c r="GL985" s="29"/>
      <c r="GM985" s="29"/>
      <c r="GN985" s="29"/>
      <c r="GO985" s="29"/>
      <c r="GP985" s="29"/>
      <c r="GQ985" s="29"/>
      <c r="GR985" s="29"/>
      <c r="GS985" s="29"/>
      <c r="GT985" s="29"/>
      <c r="GU985" s="29"/>
      <c r="GV985" s="29"/>
      <c r="GW985" s="29"/>
      <c r="GX985" s="29"/>
      <c r="GY985" s="29"/>
      <c r="GZ985" s="29"/>
      <c r="HA985" s="29"/>
      <c r="HB985" s="29"/>
      <c r="HC985" s="29"/>
      <c r="HD985" s="29"/>
      <c r="HE985" s="29"/>
      <c r="HF985" s="29"/>
      <c r="HG985" s="29"/>
      <c r="HH985" s="29"/>
      <c r="HI985" s="29"/>
      <c r="HJ985" s="29"/>
      <c r="HK985" s="29"/>
      <c r="HL985" s="29"/>
      <c r="HM985" s="29"/>
      <c r="HN985" s="29"/>
      <c r="HO985" s="29"/>
      <c r="HP985" s="29"/>
      <c r="HQ985" s="29"/>
      <c r="HR985" s="29"/>
      <c r="HS985" s="29"/>
      <c r="HT985" s="29"/>
      <c r="HU985" s="29"/>
      <c r="HV985" s="29"/>
      <c r="HW985" s="29"/>
      <c r="HX985" s="29"/>
      <c r="HY985" s="29"/>
      <c r="HZ985" s="29"/>
      <c r="IA985" s="29"/>
      <c r="IB985" s="29"/>
      <c r="IC985" s="29"/>
      <c r="ID985" s="29"/>
      <c r="IE985" s="29"/>
      <c r="IF985" s="29"/>
      <c r="IG985" s="29"/>
      <c r="IH985" s="29"/>
      <c r="II985" s="29"/>
      <c r="IJ985" s="29"/>
      <c r="IK985" s="29"/>
      <c r="IL985" s="29"/>
      <c r="IM985" s="29"/>
      <c r="IN985" s="29"/>
      <c r="IO985" s="29"/>
      <c r="IP985" s="29"/>
      <c r="IQ985" s="29"/>
    </row>
    <row r="986" spans="1:251" s="42" customFormat="1" ht="18.75" customHeight="1">
      <c r="A986" s="34"/>
      <c r="B986" s="50"/>
      <c r="C986" s="129" t="s">
        <v>423</v>
      </c>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8"/>
      <c r="AA986" s="132">
        <v>402</v>
      </c>
      <c r="AB986" s="133"/>
      <c r="AC986" s="133"/>
      <c r="AD986" s="133"/>
      <c r="AE986" s="133"/>
      <c r="AF986" s="133"/>
      <c r="AG986" s="133"/>
      <c r="AH986" s="133"/>
      <c r="AI986" s="134"/>
      <c r="AJ986" s="132">
        <v>402</v>
      </c>
      <c r="AK986" s="133"/>
      <c r="AL986" s="133"/>
      <c r="AM986" s="133"/>
      <c r="AN986" s="133"/>
      <c r="AO986" s="133"/>
      <c r="AP986" s="133"/>
      <c r="AQ986" s="133"/>
      <c r="AR986" s="134"/>
      <c r="AS986" s="135"/>
      <c r="AT986" s="136"/>
      <c r="AU986" s="136"/>
      <c r="AV986" s="136"/>
      <c r="AW986" s="136"/>
      <c r="AX986" s="137"/>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29"/>
      <c r="CA986" s="29"/>
      <c r="CB986" s="29"/>
      <c r="CC986" s="29"/>
      <c r="CD986" s="29"/>
      <c r="CE986" s="29"/>
      <c r="CF986" s="29"/>
      <c r="CG986" s="29"/>
      <c r="CH986" s="29"/>
      <c r="CI986" s="29"/>
      <c r="CJ986" s="29"/>
      <c r="CK986" s="29"/>
      <c r="CL986" s="29"/>
      <c r="CM986" s="29"/>
      <c r="CN986" s="29"/>
      <c r="CO986" s="29"/>
      <c r="CP986" s="29"/>
      <c r="CQ986" s="29"/>
      <c r="CR986" s="29"/>
      <c r="CS986" s="29"/>
      <c r="CT986" s="29"/>
      <c r="CU986" s="29"/>
      <c r="CV986" s="29"/>
      <c r="CW986" s="29"/>
      <c r="CX986" s="29"/>
      <c r="CY986" s="29"/>
      <c r="CZ986" s="29"/>
      <c r="DA986" s="29"/>
      <c r="DB986" s="29"/>
      <c r="DC986" s="29"/>
      <c r="DD986" s="29"/>
      <c r="DE986" s="29"/>
      <c r="DF986" s="29"/>
      <c r="DG986" s="29"/>
      <c r="DH986" s="29"/>
      <c r="DI986" s="29"/>
      <c r="DJ986" s="29"/>
      <c r="DK986" s="29"/>
      <c r="DL986" s="29"/>
      <c r="DM986" s="29"/>
      <c r="DN986" s="29"/>
      <c r="DO986" s="29"/>
      <c r="DP986" s="29"/>
      <c r="DQ986" s="29"/>
      <c r="DR986" s="29"/>
      <c r="DS986" s="29"/>
      <c r="DT986" s="29"/>
      <c r="DU986" s="29"/>
      <c r="DV986" s="29"/>
      <c r="DW986" s="29"/>
      <c r="DX986" s="29"/>
      <c r="DY986" s="29"/>
      <c r="DZ986" s="29"/>
      <c r="EA986" s="29"/>
      <c r="EB986" s="29"/>
      <c r="EC986" s="29"/>
      <c r="ED986" s="29"/>
      <c r="EE986" s="29"/>
      <c r="EF986" s="29"/>
      <c r="EG986" s="29"/>
      <c r="EH986" s="29"/>
      <c r="EI986" s="29"/>
      <c r="EJ986" s="29"/>
      <c r="EK986" s="29"/>
      <c r="EL986" s="29"/>
      <c r="EM986" s="29"/>
      <c r="EN986" s="29"/>
      <c r="EO986" s="29"/>
      <c r="EP986" s="29"/>
      <c r="EQ986" s="29"/>
      <c r="ER986" s="29"/>
      <c r="ES986" s="29"/>
      <c r="ET986" s="29"/>
      <c r="EU986" s="29"/>
      <c r="EV986" s="29"/>
      <c r="EW986" s="29"/>
      <c r="EX986" s="29"/>
      <c r="EY986" s="29"/>
      <c r="EZ986" s="29"/>
      <c r="FA986" s="29"/>
      <c r="FB986" s="29"/>
      <c r="FC986" s="29"/>
      <c r="FD986" s="29"/>
      <c r="FE986" s="29"/>
      <c r="FF986" s="29"/>
      <c r="FG986" s="29"/>
      <c r="FH986" s="29"/>
      <c r="FI986" s="29"/>
      <c r="FJ986" s="29"/>
      <c r="FK986" s="29"/>
      <c r="FL986" s="29"/>
      <c r="FM986" s="29"/>
      <c r="FN986" s="29"/>
      <c r="FO986" s="29"/>
      <c r="FP986" s="29"/>
      <c r="FQ986" s="29"/>
      <c r="FR986" s="29"/>
      <c r="FS986" s="29"/>
      <c r="FT986" s="29"/>
      <c r="FU986" s="29"/>
      <c r="FV986" s="29"/>
      <c r="FW986" s="29"/>
      <c r="FX986" s="29"/>
      <c r="FY986" s="29"/>
      <c r="FZ986" s="29"/>
      <c r="GA986" s="29"/>
      <c r="GB986" s="29"/>
      <c r="GC986" s="29"/>
      <c r="GD986" s="29"/>
      <c r="GE986" s="29"/>
      <c r="GF986" s="29"/>
      <c r="GG986" s="29"/>
      <c r="GH986" s="29"/>
      <c r="GI986" s="29"/>
      <c r="GJ986" s="29"/>
      <c r="GK986" s="29"/>
      <c r="GL986" s="29"/>
      <c r="GM986" s="29"/>
      <c r="GN986" s="29"/>
      <c r="GO986" s="29"/>
      <c r="GP986" s="29"/>
      <c r="GQ986" s="29"/>
      <c r="GR986" s="29"/>
      <c r="GS986" s="29"/>
      <c r="GT986" s="29"/>
      <c r="GU986" s="29"/>
      <c r="GV986" s="29"/>
      <c r="GW986" s="29"/>
      <c r="GX986" s="29"/>
      <c r="GY986" s="29"/>
      <c r="GZ986" s="29"/>
      <c r="HA986" s="29"/>
      <c r="HB986" s="29"/>
      <c r="HC986" s="29"/>
      <c r="HD986" s="29"/>
      <c r="HE986" s="29"/>
      <c r="HF986" s="29"/>
      <c r="HG986" s="29"/>
      <c r="HH986" s="29"/>
      <c r="HI986" s="29"/>
      <c r="HJ986" s="29"/>
      <c r="HK986" s="29"/>
      <c r="HL986" s="29"/>
      <c r="HM986" s="29"/>
      <c r="HN986" s="29"/>
      <c r="HO986" s="29"/>
      <c r="HP986" s="29"/>
      <c r="HQ986" s="29"/>
      <c r="HR986" s="29"/>
      <c r="HS986" s="29"/>
      <c r="HT986" s="29"/>
      <c r="HU986" s="29"/>
      <c r="HV986" s="29"/>
      <c r="HW986" s="29"/>
      <c r="HX986" s="29"/>
      <c r="HY986" s="29"/>
      <c r="HZ986" s="29"/>
      <c r="IA986" s="29"/>
      <c r="IB986" s="29"/>
      <c r="IC986" s="29"/>
      <c r="ID986" s="29"/>
      <c r="IE986" s="29"/>
      <c r="IF986" s="29"/>
      <c r="IG986" s="29"/>
      <c r="IH986" s="29"/>
      <c r="II986" s="29"/>
      <c r="IJ986" s="29"/>
      <c r="IK986" s="29"/>
      <c r="IL986" s="29"/>
      <c r="IM986" s="29"/>
      <c r="IN986" s="29"/>
      <c r="IO986" s="29"/>
      <c r="IP986" s="29"/>
      <c r="IQ986" s="29"/>
    </row>
    <row r="987" spans="1:251" s="42" customFormat="1" ht="18.75" customHeight="1">
      <c r="A987" s="34"/>
      <c r="B987" s="50"/>
      <c r="C987" s="129" t="s">
        <v>424</v>
      </c>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8"/>
      <c r="AA987" s="132">
        <v>145227</v>
      </c>
      <c r="AB987" s="133"/>
      <c r="AC987" s="133"/>
      <c r="AD987" s="133"/>
      <c r="AE987" s="133"/>
      <c r="AF987" s="133"/>
      <c r="AG987" s="133"/>
      <c r="AH987" s="133"/>
      <c r="AI987" s="134"/>
      <c r="AJ987" s="132">
        <v>142312</v>
      </c>
      <c r="AK987" s="133"/>
      <c r="AL987" s="133"/>
      <c r="AM987" s="133"/>
      <c r="AN987" s="133"/>
      <c r="AO987" s="133"/>
      <c r="AP987" s="133"/>
      <c r="AQ987" s="133"/>
      <c r="AR987" s="134"/>
      <c r="AS987" s="135"/>
      <c r="AT987" s="136"/>
      <c r="AU987" s="136"/>
      <c r="AV987" s="136"/>
      <c r="AW987" s="136"/>
      <c r="AX987" s="137"/>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29"/>
      <c r="CA987" s="29"/>
      <c r="CB987" s="29"/>
      <c r="CC987" s="29"/>
      <c r="CD987" s="29"/>
      <c r="CE987" s="29"/>
      <c r="CF987" s="29"/>
      <c r="CG987" s="29"/>
      <c r="CH987" s="29"/>
      <c r="CI987" s="29"/>
      <c r="CJ987" s="29"/>
      <c r="CK987" s="29"/>
      <c r="CL987" s="29"/>
      <c r="CM987" s="29"/>
      <c r="CN987" s="29"/>
      <c r="CO987" s="29"/>
      <c r="CP987" s="29"/>
      <c r="CQ987" s="29"/>
      <c r="CR987" s="29"/>
      <c r="CS987" s="29"/>
      <c r="CT987" s="29"/>
      <c r="CU987" s="29"/>
      <c r="CV987" s="29"/>
      <c r="CW987" s="29"/>
      <c r="CX987" s="29"/>
      <c r="CY987" s="29"/>
      <c r="CZ987" s="29"/>
      <c r="DA987" s="29"/>
      <c r="DB987" s="29"/>
      <c r="DC987" s="29"/>
      <c r="DD987" s="29"/>
      <c r="DE987" s="29"/>
      <c r="DF987" s="29"/>
      <c r="DG987" s="29"/>
      <c r="DH987" s="29"/>
      <c r="DI987" s="29"/>
      <c r="DJ987" s="29"/>
      <c r="DK987" s="29"/>
      <c r="DL987" s="29"/>
      <c r="DM987" s="29"/>
      <c r="DN987" s="29"/>
      <c r="DO987" s="29"/>
      <c r="DP987" s="29"/>
      <c r="DQ987" s="29"/>
      <c r="DR987" s="29"/>
      <c r="DS987" s="29"/>
      <c r="DT987" s="29"/>
      <c r="DU987" s="29"/>
      <c r="DV987" s="29"/>
      <c r="DW987" s="29"/>
      <c r="DX987" s="29"/>
      <c r="DY987" s="29"/>
      <c r="DZ987" s="29"/>
      <c r="EA987" s="29"/>
      <c r="EB987" s="29"/>
      <c r="EC987" s="29"/>
      <c r="ED987" s="29"/>
      <c r="EE987" s="29"/>
      <c r="EF987" s="29"/>
      <c r="EG987" s="29"/>
      <c r="EH987" s="29"/>
      <c r="EI987" s="29"/>
      <c r="EJ987" s="29"/>
      <c r="EK987" s="29"/>
      <c r="EL987" s="29"/>
      <c r="EM987" s="29"/>
      <c r="EN987" s="29"/>
      <c r="EO987" s="29"/>
      <c r="EP987" s="29"/>
      <c r="EQ987" s="29"/>
      <c r="ER987" s="29"/>
      <c r="ES987" s="29"/>
      <c r="ET987" s="29"/>
      <c r="EU987" s="29"/>
      <c r="EV987" s="29"/>
      <c r="EW987" s="29"/>
      <c r="EX987" s="29"/>
      <c r="EY987" s="29"/>
      <c r="EZ987" s="29"/>
      <c r="FA987" s="29"/>
      <c r="FB987" s="29"/>
      <c r="FC987" s="29"/>
      <c r="FD987" s="29"/>
      <c r="FE987" s="29"/>
      <c r="FF987" s="29"/>
      <c r="FG987" s="29"/>
      <c r="FH987" s="29"/>
      <c r="FI987" s="29"/>
      <c r="FJ987" s="29"/>
      <c r="FK987" s="29"/>
      <c r="FL987" s="29"/>
      <c r="FM987" s="29"/>
      <c r="FN987" s="29"/>
      <c r="FO987" s="29"/>
      <c r="FP987" s="29"/>
      <c r="FQ987" s="29"/>
      <c r="FR987" s="29"/>
      <c r="FS987" s="29"/>
      <c r="FT987" s="29"/>
      <c r="FU987" s="29"/>
      <c r="FV987" s="29"/>
      <c r="FW987" s="29"/>
      <c r="FX987" s="29"/>
      <c r="FY987" s="29"/>
      <c r="FZ987" s="29"/>
      <c r="GA987" s="29"/>
      <c r="GB987" s="29"/>
      <c r="GC987" s="29"/>
      <c r="GD987" s="29"/>
      <c r="GE987" s="29"/>
      <c r="GF987" s="29"/>
      <c r="GG987" s="29"/>
      <c r="GH987" s="29"/>
      <c r="GI987" s="29"/>
      <c r="GJ987" s="29"/>
      <c r="GK987" s="29"/>
      <c r="GL987" s="29"/>
      <c r="GM987" s="29"/>
      <c r="GN987" s="29"/>
      <c r="GO987" s="29"/>
      <c r="GP987" s="29"/>
      <c r="GQ987" s="29"/>
      <c r="GR987" s="29"/>
      <c r="GS987" s="29"/>
      <c r="GT987" s="29"/>
      <c r="GU987" s="29"/>
      <c r="GV987" s="29"/>
      <c r="GW987" s="29"/>
      <c r="GX987" s="29"/>
      <c r="GY987" s="29"/>
      <c r="GZ987" s="29"/>
      <c r="HA987" s="29"/>
      <c r="HB987" s="29"/>
      <c r="HC987" s="29"/>
      <c r="HD987" s="29"/>
      <c r="HE987" s="29"/>
      <c r="HF987" s="29"/>
      <c r="HG987" s="29"/>
      <c r="HH987" s="29"/>
      <c r="HI987" s="29"/>
      <c r="HJ987" s="29"/>
      <c r="HK987" s="29"/>
      <c r="HL987" s="29"/>
      <c r="HM987" s="29"/>
      <c r="HN987" s="29"/>
      <c r="HO987" s="29"/>
      <c r="HP987" s="29"/>
      <c r="HQ987" s="29"/>
      <c r="HR987" s="29"/>
      <c r="HS987" s="29"/>
      <c r="HT987" s="29"/>
      <c r="HU987" s="29"/>
      <c r="HV987" s="29"/>
      <c r="HW987" s="29"/>
      <c r="HX987" s="29"/>
      <c r="HY987" s="29"/>
      <c r="HZ987" s="29"/>
      <c r="IA987" s="29"/>
      <c r="IB987" s="29"/>
      <c r="IC987" s="29"/>
      <c r="ID987" s="29"/>
      <c r="IE987" s="29"/>
      <c r="IF987" s="29"/>
      <c r="IG987" s="29"/>
      <c r="IH987" s="29"/>
      <c r="II987" s="29"/>
      <c r="IJ987" s="29"/>
      <c r="IK987" s="29"/>
      <c r="IL987" s="29"/>
      <c r="IM987" s="29"/>
      <c r="IN987" s="29"/>
      <c r="IO987" s="29"/>
      <c r="IP987" s="29"/>
      <c r="IQ987" s="29"/>
    </row>
    <row r="988" spans="1:251" s="42" customFormat="1" ht="18.75" customHeight="1">
      <c r="A988" s="34"/>
      <c r="B988" s="50"/>
      <c r="C988" s="129" t="s">
        <v>425</v>
      </c>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8"/>
      <c r="AA988" s="132">
        <v>13600</v>
      </c>
      <c r="AB988" s="133"/>
      <c r="AC988" s="133"/>
      <c r="AD988" s="133"/>
      <c r="AE988" s="133"/>
      <c r="AF988" s="133"/>
      <c r="AG988" s="133"/>
      <c r="AH988" s="133"/>
      <c r="AI988" s="134"/>
      <c r="AJ988" s="132">
        <v>14716</v>
      </c>
      <c r="AK988" s="133"/>
      <c r="AL988" s="133"/>
      <c r="AM988" s="133"/>
      <c r="AN988" s="133"/>
      <c r="AO988" s="133"/>
      <c r="AP988" s="133"/>
      <c r="AQ988" s="133"/>
      <c r="AR988" s="134"/>
      <c r="AS988" s="135"/>
      <c r="AT988" s="136"/>
      <c r="AU988" s="136"/>
      <c r="AV988" s="136"/>
      <c r="AW988" s="136"/>
      <c r="AX988" s="137"/>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c r="CA988" s="29"/>
      <c r="CB988" s="29"/>
      <c r="CC988" s="29"/>
      <c r="CD988" s="29"/>
      <c r="CE988" s="29"/>
      <c r="CF988" s="29"/>
      <c r="CG988" s="29"/>
      <c r="CH988" s="29"/>
      <c r="CI988" s="29"/>
      <c r="CJ988" s="29"/>
      <c r="CK988" s="29"/>
      <c r="CL988" s="29"/>
      <c r="CM988" s="29"/>
      <c r="CN988" s="29"/>
      <c r="CO988" s="29"/>
      <c r="CP988" s="29"/>
      <c r="CQ988" s="29"/>
      <c r="CR988" s="29"/>
      <c r="CS988" s="29"/>
      <c r="CT988" s="29"/>
      <c r="CU988" s="29"/>
      <c r="CV988" s="29"/>
      <c r="CW988" s="29"/>
      <c r="CX988" s="29"/>
      <c r="CY988" s="29"/>
      <c r="CZ988" s="29"/>
      <c r="DA988" s="29"/>
      <c r="DB988" s="29"/>
      <c r="DC988" s="29"/>
      <c r="DD988" s="29"/>
      <c r="DE988" s="29"/>
      <c r="DF988" s="29"/>
      <c r="DG988" s="29"/>
      <c r="DH988" s="29"/>
      <c r="DI988" s="29"/>
      <c r="DJ988" s="29"/>
      <c r="DK988" s="29"/>
      <c r="DL988" s="29"/>
      <c r="DM988" s="29"/>
      <c r="DN988" s="29"/>
      <c r="DO988" s="29"/>
      <c r="DP988" s="29"/>
      <c r="DQ988" s="29"/>
      <c r="DR988" s="29"/>
      <c r="DS988" s="29"/>
      <c r="DT988" s="29"/>
      <c r="DU988" s="29"/>
      <c r="DV988" s="29"/>
      <c r="DW988" s="29"/>
      <c r="DX988" s="29"/>
      <c r="DY988" s="29"/>
      <c r="DZ988" s="29"/>
      <c r="EA988" s="29"/>
      <c r="EB988" s="29"/>
      <c r="EC988" s="29"/>
      <c r="ED988" s="29"/>
      <c r="EE988" s="29"/>
      <c r="EF988" s="29"/>
      <c r="EG988" s="29"/>
      <c r="EH988" s="29"/>
      <c r="EI988" s="29"/>
      <c r="EJ988" s="29"/>
      <c r="EK988" s="29"/>
      <c r="EL988" s="29"/>
      <c r="EM988" s="29"/>
      <c r="EN988" s="29"/>
      <c r="EO988" s="29"/>
      <c r="EP988" s="29"/>
      <c r="EQ988" s="29"/>
      <c r="ER988" s="29"/>
      <c r="ES988" s="29"/>
      <c r="ET988" s="29"/>
      <c r="EU988" s="29"/>
      <c r="EV988" s="29"/>
      <c r="EW988" s="29"/>
      <c r="EX988" s="29"/>
      <c r="EY988" s="29"/>
      <c r="EZ988" s="29"/>
      <c r="FA988" s="29"/>
      <c r="FB988" s="29"/>
      <c r="FC988" s="29"/>
      <c r="FD988" s="29"/>
      <c r="FE988" s="29"/>
      <c r="FF988" s="29"/>
      <c r="FG988" s="29"/>
      <c r="FH988" s="29"/>
      <c r="FI988" s="29"/>
      <c r="FJ988" s="29"/>
      <c r="FK988" s="29"/>
      <c r="FL988" s="29"/>
      <c r="FM988" s="29"/>
      <c r="FN988" s="29"/>
      <c r="FO988" s="29"/>
      <c r="FP988" s="29"/>
      <c r="FQ988" s="29"/>
      <c r="FR988" s="29"/>
      <c r="FS988" s="29"/>
      <c r="FT988" s="29"/>
      <c r="FU988" s="29"/>
      <c r="FV988" s="29"/>
      <c r="FW988" s="29"/>
      <c r="FX988" s="29"/>
      <c r="FY988" s="29"/>
      <c r="FZ988" s="29"/>
      <c r="GA988" s="29"/>
      <c r="GB988" s="29"/>
      <c r="GC988" s="29"/>
      <c r="GD988" s="29"/>
      <c r="GE988" s="29"/>
      <c r="GF988" s="29"/>
      <c r="GG988" s="29"/>
      <c r="GH988" s="29"/>
      <c r="GI988" s="29"/>
      <c r="GJ988" s="29"/>
      <c r="GK988" s="29"/>
      <c r="GL988" s="29"/>
      <c r="GM988" s="29"/>
      <c r="GN988" s="29"/>
      <c r="GO988" s="29"/>
      <c r="GP988" s="29"/>
      <c r="GQ988" s="29"/>
      <c r="GR988" s="29"/>
      <c r="GS988" s="29"/>
      <c r="GT988" s="29"/>
      <c r="GU988" s="29"/>
      <c r="GV988" s="29"/>
      <c r="GW988" s="29"/>
      <c r="GX988" s="29"/>
      <c r="GY988" s="29"/>
      <c r="GZ988" s="29"/>
      <c r="HA988" s="29"/>
      <c r="HB988" s="29"/>
      <c r="HC988" s="29"/>
      <c r="HD988" s="29"/>
      <c r="HE988" s="29"/>
      <c r="HF988" s="29"/>
      <c r="HG988" s="29"/>
      <c r="HH988" s="29"/>
      <c r="HI988" s="29"/>
      <c r="HJ988" s="29"/>
      <c r="HK988" s="29"/>
      <c r="HL988" s="29"/>
      <c r="HM988" s="29"/>
      <c r="HN988" s="29"/>
      <c r="HO988" s="29"/>
      <c r="HP988" s="29"/>
      <c r="HQ988" s="29"/>
      <c r="HR988" s="29"/>
      <c r="HS988" s="29"/>
      <c r="HT988" s="29"/>
      <c r="HU988" s="29"/>
      <c r="HV988" s="29"/>
      <c r="HW988" s="29"/>
      <c r="HX988" s="29"/>
      <c r="HY988" s="29"/>
      <c r="HZ988" s="29"/>
      <c r="IA988" s="29"/>
      <c r="IB988" s="29"/>
      <c r="IC988" s="29"/>
      <c r="ID988" s="29"/>
      <c r="IE988" s="29"/>
      <c r="IF988" s="29"/>
      <c r="IG988" s="29"/>
      <c r="IH988" s="29"/>
      <c r="II988" s="29"/>
      <c r="IJ988" s="29"/>
      <c r="IK988" s="29"/>
      <c r="IL988" s="29"/>
      <c r="IM988" s="29"/>
      <c r="IN988" s="29"/>
      <c r="IO988" s="29"/>
      <c r="IP988" s="29"/>
      <c r="IQ988" s="29"/>
    </row>
    <row r="989" spans="1:251" s="42" customFormat="1" ht="18.75" customHeight="1">
      <c r="A989" s="34"/>
      <c r="B989" s="50"/>
      <c r="C989" s="129" t="s">
        <v>426</v>
      </c>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8"/>
      <c r="AA989" s="132">
        <v>30377</v>
      </c>
      <c r="AB989" s="133"/>
      <c r="AC989" s="133"/>
      <c r="AD989" s="133"/>
      <c r="AE989" s="133"/>
      <c r="AF989" s="133"/>
      <c r="AG989" s="133"/>
      <c r="AH989" s="133"/>
      <c r="AI989" s="134"/>
      <c r="AJ989" s="132">
        <v>40408</v>
      </c>
      <c r="AK989" s="133"/>
      <c r="AL989" s="133"/>
      <c r="AM989" s="133"/>
      <c r="AN989" s="133"/>
      <c r="AO989" s="133"/>
      <c r="AP989" s="133"/>
      <c r="AQ989" s="133"/>
      <c r="AR989" s="134"/>
      <c r="AS989" s="135"/>
      <c r="AT989" s="136"/>
      <c r="AU989" s="136"/>
      <c r="AV989" s="136"/>
      <c r="AW989" s="136"/>
      <c r="AX989" s="137"/>
      <c r="AY989" s="29"/>
      <c r="AZ989" s="29"/>
      <c r="BA989" s="29"/>
      <c r="BB989" s="29"/>
      <c r="BC989" s="29"/>
      <c r="BD989" s="29"/>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29"/>
      <c r="CA989" s="29"/>
      <c r="CB989" s="29"/>
      <c r="CC989" s="29"/>
      <c r="CD989" s="29"/>
      <c r="CE989" s="29"/>
      <c r="CF989" s="29"/>
      <c r="CG989" s="29"/>
      <c r="CH989" s="29"/>
      <c r="CI989" s="29"/>
      <c r="CJ989" s="29"/>
      <c r="CK989" s="29"/>
      <c r="CL989" s="29"/>
      <c r="CM989" s="29"/>
      <c r="CN989" s="29"/>
      <c r="CO989" s="29"/>
      <c r="CP989" s="29"/>
      <c r="CQ989" s="29"/>
      <c r="CR989" s="29"/>
      <c r="CS989" s="29"/>
      <c r="CT989" s="29"/>
      <c r="CU989" s="29"/>
      <c r="CV989" s="29"/>
      <c r="CW989" s="29"/>
      <c r="CX989" s="29"/>
      <c r="CY989" s="29"/>
      <c r="CZ989" s="29"/>
      <c r="DA989" s="29"/>
      <c r="DB989" s="29"/>
      <c r="DC989" s="29"/>
      <c r="DD989" s="29"/>
      <c r="DE989" s="29"/>
      <c r="DF989" s="29"/>
      <c r="DG989" s="29"/>
      <c r="DH989" s="29"/>
      <c r="DI989" s="29"/>
      <c r="DJ989" s="29"/>
      <c r="DK989" s="29"/>
      <c r="DL989" s="29"/>
      <c r="DM989" s="29"/>
      <c r="DN989" s="29"/>
      <c r="DO989" s="29"/>
      <c r="DP989" s="29"/>
      <c r="DQ989" s="29"/>
      <c r="DR989" s="29"/>
      <c r="DS989" s="29"/>
      <c r="DT989" s="29"/>
      <c r="DU989" s="29"/>
      <c r="DV989" s="29"/>
      <c r="DW989" s="29"/>
      <c r="DX989" s="29"/>
      <c r="DY989" s="29"/>
      <c r="DZ989" s="29"/>
      <c r="EA989" s="29"/>
      <c r="EB989" s="29"/>
      <c r="EC989" s="29"/>
      <c r="ED989" s="29"/>
      <c r="EE989" s="29"/>
      <c r="EF989" s="29"/>
      <c r="EG989" s="29"/>
      <c r="EH989" s="29"/>
      <c r="EI989" s="29"/>
      <c r="EJ989" s="29"/>
      <c r="EK989" s="29"/>
      <c r="EL989" s="29"/>
      <c r="EM989" s="29"/>
      <c r="EN989" s="29"/>
      <c r="EO989" s="29"/>
      <c r="EP989" s="29"/>
      <c r="EQ989" s="29"/>
      <c r="ER989" s="29"/>
      <c r="ES989" s="29"/>
      <c r="ET989" s="29"/>
      <c r="EU989" s="29"/>
      <c r="EV989" s="29"/>
      <c r="EW989" s="29"/>
      <c r="EX989" s="29"/>
      <c r="EY989" s="29"/>
      <c r="EZ989" s="29"/>
      <c r="FA989" s="29"/>
      <c r="FB989" s="29"/>
      <c r="FC989" s="29"/>
      <c r="FD989" s="29"/>
      <c r="FE989" s="29"/>
      <c r="FF989" s="29"/>
      <c r="FG989" s="29"/>
      <c r="FH989" s="29"/>
      <c r="FI989" s="29"/>
      <c r="FJ989" s="29"/>
      <c r="FK989" s="29"/>
      <c r="FL989" s="29"/>
      <c r="FM989" s="29"/>
      <c r="FN989" s="29"/>
      <c r="FO989" s="29"/>
      <c r="FP989" s="29"/>
      <c r="FQ989" s="29"/>
      <c r="FR989" s="29"/>
      <c r="FS989" s="29"/>
      <c r="FT989" s="29"/>
      <c r="FU989" s="29"/>
      <c r="FV989" s="29"/>
      <c r="FW989" s="29"/>
      <c r="FX989" s="29"/>
      <c r="FY989" s="29"/>
      <c r="FZ989" s="29"/>
      <c r="GA989" s="29"/>
      <c r="GB989" s="29"/>
      <c r="GC989" s="29"/>
      <c r="GD989" s="29"/>
      <c r="GE989" s="29"/>
      <c r="GF989" s="29"/>
      <c r="GG989" s="29"/>
      <c r="GH989" s="29"/>
      <c r="GI989" s="29"/>
      <c r="GJ989" s="29"/>
      <c r="GK989" s="29"/>
      <c r="GL989" s="29"/>
      <c r="GM989" s="29"/>
      <c r="GN989" s="29"/>
      <c r="GO989" s="29"/>
      <c r="GP989" s="29"/>
      <c r="GQ989" s="29"/>
      <c r="GR989" s="29"/>
      <c r="GS989" s="29"/>
      <c r="GT989" s="29"/>
      <c r="GU989" s="29"/>
      <c r="GV989" s="29"/>
      <c r="GW989" s="29"/>
      <c r="GX989" s="29"/>
      <c r="GY989" s="29"/>
      <c r="GZ989" s="29"/>
      <c r="HA989" s="29"/>
      <c r="HB989" s="29"/>
      <c r="HC989" s="29"/>
      <c r="HD989" s="29"/>
      <c r="HE989" s="29"/>
      <c r="HF989" s="29"/>
      <c r="HG989" s="29"/>
      <c r="HH989" s="29"/>
      <c r="HI989" s="29"/>
      <c r="HJ989" s="29"/>
      <c r="HK989" s="29"/>
      <c r="HL989" s="29"/>
      <c r="HM989" s="29"/>
      <c r="HN989" s="29"/>
      <c r="HO989" s="29"/>
      <c r="HP989" s="29"/>
      <c r="HQ989" s="29"/>
      <c r="HR989" s="29"/>
      <c r="HS989" s="29"/>
      <c r="HT989" s="29"/>
      <c r="HU989" s="29"/>
      <c r="HV989" s="29"/>
      <c r="HW989" s="29"/>
      <c r="HX989" s="29"/>
      <c r="HY989" s="29"/>
      <c r="HZ989" s="29"/>
      <c r="IA989" s="29"/>
      <c r="IB989" s="29"/>
      <c r="IC989" s="29"/>
      <c r="ID989" s="29"/>
      <c r="IE989" s="29"/>
      <c r="IF989" s="29"/>
      <c r="IG989" s="29"/>
      <c r="IH989" s="29"/>
      <c r="II989" s="29"/>
      <c r="IJ989" s="29"/>
      <c r="IK989" s="29"/>
      <c r="IL989" s="29"/>
      <c r="IM989" s="29"/>
      <c r="IN989" s="29"/>
      <c r="IO989" s="29"/>
      <c r="IP989" s="29"/>
      <c r="IQ989" s="29"/>
    </row>
    <row r="990" spans="1:251" s="42" customFormat="1" ht="18.75" customHeight="1" thickBot="1">
      <c r="A990" s="43"/>
      <c r="B990" s="138" t="s">
        <v>244</v>
      </c>
      <c r="C990" s="139"/>
      <c r="D990" s="139"/>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40"/>
      <c r="AA990" s="141">
        <f>SUM(AA986:AI989)</f>
        <v>189606</v>
      </c>
      <c r="AB990" s="142"/>
      <c r="AC990" s="142"/>
      <c r="AD990" s="142"/>
      <c r="AE990" s="142"/>
      <c r="AF990" s="142"/>
      <c r="AG990" s="142"/>
      <c r="AH990" s="142"/>
      <c r="AI990" s="143"/>
      <c r="AJ990" s="141">
        <f>SUM(AJ986:AR989)</f>
        <v>197838</v>
      </c>
      <c r="AK990" s="142"/>
      <c r="AL990" s="142"/>
      <c r="AM990" s="142"/>
      <c r="AN990" s="142"/>
      <c r="AO990" s="142"/>
      <c r="AP990" s="142"/>
      <c r="AQ990" s="142"/>
      <c r="AR990" s="143"/>
      <c r="AS990" s="144"/>
      <c r="AT990" s="145"/>
      <c r="AU990" s="145"/>
      <c r="AV990" s="145"/>
      <c r="AW990" s="145"/>
      <c r="AX990" s="146"/>
      <c r="AY990" s="29"/>
      <c r="AZ990" s="29"/>
      <c r="BA990" s="29"/>
      <c r="BB990" s="29"/>
      <c r="BC990" s="29"/>
      <c r="BD990" s="29"/>
      <c r="BE990" s="29"/>
      <c r="BF990" s="29"/>
      <c r="BG990" s="29"/>
      <c r="BH990" s="29"/>
      <c r="BI990" s="29"/>
      <c r="BJ990" s="29"/>
      <c r="BK990" s="29"/>
      <c r="BL990" s="29"/>
      <c r="BM990" s="29"/>
      <c r="BN990" s="29"/>
      <c r="BO990" s="29"/>
      <c r="BP990" s="29"/>
      <c r="BQ990" s="29"/>
      <c r="BR990" s="29"/>
      <c r="BS990" s="29"/>
      <c r="BT990" s="29"/>
      <c r="BU990" s="29"/>
      <c r="BV990" s="29"/>
      <c r="BW990" s="29"/>
      <c r="BX990" s="29"/>
      <c r="BY990" s="29"/>
      <c r="BZ990" s="29"/>
      <c r="CA990" s="29"/>
      <c r="CB990" s="29"/>
      <c r="CC990" s="29"/>
      <c r="CD990" s="29"/>
      <c r="CE990" s="29"/>
      <c r="CF990" s="29"/>
      <c r="CG990" s="29"/>
      <c r="CH990" s="29"/>
      <c r="CI990" s="29"/>
      <c r="CJ990" s="29"/>
      <c r="CK990" s="29"/>
      <c r="CL990" s="29"/>
      <c r="CM990" s="29"/>
      <c r="CN990" s="29"/>
      <c r="CO990" s="29"/>
      <c r="CP990" s="29"/>
      <c r="CQ990" s="29"/>
      <c r="CR990" s="29"/>
      <c r="CS990" s="29"/>
      <c r="CT990" s="29"/>
      <c r="CU990" s="29"/>
      <c r="CV990" s="29"/>
      <c r="CW990" s="29"/>
      <c r="CX990" s="29"/>
      <c r="CY990" s="29"/>
      <c r="CZ990" s="29"/>
      <c r="DA990" s="29"/>
      <c r="DB990" s="29"/>
      <c r="DC990" s="29"/>
      <c r="DD990" s="29"/>
      <c r="DE990" s="29"/>
      <c r="DF990" s="29"/>
      <c r="DG990" s="29"/>
      <c r="DH990" s="29"/>
      <c r="DI990" s="29"/>
      <c r="DJ990" s="29"/>
      <c r="DK990" s="29"/>
      <c r="DL990" s="29"/>
      <c r="DM990" s="29"/>
      <c r="DN990" s="29"/>
      <c r="DO990" s="29"/>
      <c r="DP990" s="29"/>
      <c r="DQ990" s="29"/>
      <c r="DR990" s="29"/>
      <c r="DS990" s="29"/>
      <c r="DT990" s="29"/>
      <c r="DU990" s="29"/>
      <c r="DV990" s="29"/>
      <c r="DW990" s="29"/>
      <c r="DX990" s="29"/>
      <c r="DY990" s="29"/>
      <c r="DZ990" s="29"/>
      <c r="EA990" s="29"/>
      <c r="EB990" s="29"/>
      <c r="EC990" s="29"/>
      <c r="ED990" s="29"/>
      <c r="EE990" s="29"/>
      <c r="EF990" s="29"/>
      <c r="EG990" s="29"/>
      <c r="EH990" s="29"/>
      <c r="EI990" s="29"/>
      <c r="EJ990" s="29"/>
      <c r="EK990" s="29"/>
      <c r="EL990" s="29"/>
      <c r="EM990" s="29"/>
      <c r="EN990" s="29"/>
      <c r="EO990" s="29"/>
      <c r="EP990" s="29"/>
      <c r="EQ990" s="29"/>
      <c r="ER990" s="29"/>
      <c r="ES990" s="29"/>
      <c r="ET990" s="29"/>
      <c r="EU990" s="29"/>
      <c r="EV990" s="29"/>
      <c r="EW990" s="29"/>
      <c r="EX990" s="29"/>
      <c r="EY990" s="29"/>
      <c r="EZ990" s="29"/>
      <c r="FA990" s="29"/>
      <c r="FB990" s="29"/>
      <c r="FC990" s="29"/>
      <c r="FD990" s="29"/>
      <c r="FE990" s="29"/>
      <c r="FF990" s="29"/>
      <c r="FG990" s="29"/>
      <c r="FH990" s="29"/>
      <c r="FI990" s="29"/>
      <c r="FJ990" s="29"/>
      <c r="FK990" s="29"/>
      <c r="FL990" s="29"/>
      <c r="FM990" s="29"/>
      <c r="FN990" s="29"/>
      <c r="FO990" s="29"/>
      <c r="FP990" s="29"/>
      <c r="FQ990" s="29"/>
      <c r="FR990" s="29"/>
      <c r="FS990" s="29"/>
      <c r="FT990" s="29"/>
      <c r="FU990" s="29"/>
      <c r="FV990" s="29"/>
      <c r="FW990" s="29"/>
      <c r="FX990" s="29"/>
      <c r="FY990" s="29"/>
      <c r="FZ990" s="29"/>
      <c r="GA990" s="29"/>
      <c r="GB990" s="29"/>
      <c r="GC990" s="29"/>
      <c r="GD990" s="29"/>
      <c r="GE990" s="29"/>
      <c r="GF990" s="29"/>
      <c r="GG990" s="29"/>
      <c r="GH990" s="29"/>
      <c r="GI990" s="29"/>
      <c r="GJ990" s="29"/>
      <c r="GK990" s="29"/>
      <c r="GL990" s="29"/>
      <c r="GM990" s="29"/>
      <c r="GN990" s="29"/>
      <c r="GO990" s="29"/>
      <c r="GP990" s="29"/>
      <c r="GQ990" s="29"/>
      <c r="GR990" s="29"/>
      <c r="GS990" s="29"/>
      <c r="GT990" s="29"/>
      <c r="GU990" s="29"/>
      <c r="GV990" s="29"/>
      <c r="GW990" s="29"/>
      <c r="GX990" s="29"/>
      <c r="GY990" s="29"/>
      <c r="GZ990" s="29"/>
      <c r="HA990" s="29"/>
      <c r="HB990" s="29"/>
      <c r="HC990" s="29"/>
      <c r="HD990" s="29"/>
      <c r="HE990" s="29"/>
      <c r="HF990" s="29"/>
      <c r="HG990" s="29"/>
      <c r="HH990" s="29"/>
      <c r="HI990" s="29"/>
      <c r="HJ990" s="29"/>
      <c r="HK990" s="29"/>
      <c r="HL990" s="29"/>
      <c r="HM990" s="29"/>
      <c r="HN990" s="29"/>
      <c r="HO990" s="29"/>
      <c r="HP990" s="29"/>
      <c r="HQ990" s="29"/>
      <c r="HR990" s="29"/>
      <c r="HS990" s="29"/>
      <c r="HT990" s="29"/>
      <c r="HU990" s="29"/>
      <c r="HV990" s="29"/>
      <c r="HW990" s="29"/>
      <c r="HX990" s="29"/>
      <c r="HY990" s="29"/>
      <c r="HZ990" s="29"/>
      <c r="IA990" s="29"/>
      <c r="IB990" s="29"/>
      <c r="IC990" s="29"/>
      <c r="ID990" s="29"/>
      <c r="IE990" s="29"/>
      <c r="IF990" s="29"/>
      <c r="IG990" s="29"/>
      <c r="IH990" s="29"/>
      <c r="II990" s="29"/>
      <c r="IJ990" s="29"/>
      <c r="IK990" s="29"/>
      <c r="IL990" s="29"/>
      <c r="IM990" s="29"/>
      <c r="IN990" s="29"/>
      <c r="IO990" s="29"/>
      <c r="IP990" s="29"/>
      <c r="IQ990" s="29"/>
    </row>
    <row r="992" spans="1:251" ht="18.75">
      <c r="A992" s="28" t="s">
        <v>234</v>
      </c>
      <c r="AW992" s="30"/>
      <c r="AX992" s="31"/>
      <c r="AY992" s="30"/>
    </row>
    <row r="994" spans="1:113" ht="18.75">
      <c r="B994" s="109" t="s">
        <v>0</v>
      </c>
      <c r="C994" s="150"/>
      <c r="D994" s="150"/>
      <c r="E994" s="150"/>
      <c r="F994" s="150"/>
      <c r="G994" s="150"/>
      <c r="H994" s="150"/>
      <c r="I994" s="150"/>
      <c r="J994" s="150"/>
      <c r="K994" s="150"/>
      <c r="L994" s="150"/>
      <c r="M994" s="150"/>
      <c r="N994" s="150"/>
      <c r="O994" s="150"/>
      <c r="P994" s="150"/>
      <c r="Q994" s="150"/>
      <c r="R994" s="150"/>
      <c r="S994" s="150"/>
      <c r="T994" s="150"/>
      <c r="U994" s="150"/>
      <c r="V994" s="150"/>
      <c r="W994" s="150"/>
      <c r="X994" s="150"/>
      <c r="Y994" s="150"/>
      <c r="Z994" s="150"/>
      <c r="AA994" s="150"/>
      <c r="AB994" s="150"/>
      <c r="AC994" s="150"/>
      <c r="AD994" s="150"/>
      <c r="AE994" s="150"/>
      <c r="AF994" s="150"/>
      <c r="AG994" s="150"/>
      <c r="AH994" s="150"/>
      <c r="AI994" s="150"/>
      <c r="AJ994" s="150"/>
      <c r="AK994" s="150"/>
      <c r="AL994" s="150"/>
      <c r="AM994" s="150"/>
      <c r="AN994" s="150"/>
      <c r="AO994" s="150"/>
      <c r="AP994" s="150"/>
      <c r="AQ994" s="150"/>
      <c r="AR994" s="150"/>
      <c r="AS994" s="150"/>
      <c r="AT994" s="150"/>
      <c r="AU994" s="150"/>
      <c r="AV994" s="150"/>
      <c r="AW994" s="150"/>
      <c r="AX994" s="150"/>
    </row>
    <row r="995" spans="1:113">
      <c r="Z995" s="32"/>
      <c r="AD995" s="32"/>
      <c r="AE995" s="32"/>
      <c r="AF995" s="32"/>
      <c r="AG995" s="32"/>
      <c r="AH995" s="32"/>
      <c r="AI995" s="32"/>
      <c r="AO995" s="32"/>
    </row>
    <row r="996" spans="1:113" ht="13.5" thickBot="1">
      <c r="Z996" s="32"/>
      <c r="AD996" s="32"/>
      <c r="AE996" s="32"/>
      <c r="AF996" s="32"/>
      <c r="AG996" s="32"/>
      <c r="AH996" s="32"/>
      <c r="AI996" s="32"/>
      <c r="AO996" s="32"/>
      <c r="DI996" s="26"/>
    </row>
    <row r="997" spans="1:113" ht="24.75" customHeight="1" thickBot="1">
      <c r="B997" s="111" t="s">
        <v>235</v>
      </c>
      <c r="C997" s="112"/>
      <c r="D997" s="112"/>
      <c r="E997" s="112"/>
      <c r="F997" s="112"/>
      <c r="G997" s="112"/>
      <c r="H997" s="113" t="s">
        <v>427</v>
      </c>
      <c r="I997" s="114"/>
      <c r="J997" s="114"/>
      <c r="K997" s="114"/>
      <c r="L997" s="114"/>
      <c r="M997" s="114"/>
      <c r="N997" s="114"/>
      <c r="O997" s="114"/>
      <c r="P997" s="114"/>
      <c r="Q997" s="114"/>
      <c r="R997" s="114"/>
      <c r="S997" s="114"/>
      <c r="T997" s="114"/>
      <c r="U997" s="114"/>
      <c r="V997" s="114"/>
      <c r="W997" s="114"/>
      <c r="X997" s="114"/>
      <c r="Y997" s="114"/>
      <c r="Z997" s="114"/>
      <c r="AA997" s="114"/>
      <c r="AB997" s="114"/>
      <c r="AC997" s="114"/>
      <c r="AD997" s="114"/>
      <c r="AE997" s="114"/>
      <c r="AF997" s="114"/>
      <c r="AG997" s="114"/>
      <c r="AH997" s="114"/>
      <c r="AI997" s="114"/>
      <c r="AJ997" s="114"/>
      <c r="AK997" s="114"/>
      <c r="AL997" s="114"/>
      <c r="AM997" s="114"/>
      <c r="AN997" s="114"/>
      <c r="AO997" s="114"/>
      <c r="AP997" s="114"/>
      <c r="AQ997" s="114"/>
      <c r="AR997" s="114"/>
      <c r="AS997" s="114"/>
      <c r="AT997" s="114"/>
      <c r="AU997" s="114"/>
      <c r="AV997" s="114"/>
      <c r="AW997" s="114"/>
      <c r="AX997" s="115"/>
      <c r="DI997" s="26"/>
    </row>
    <row r="998" spans="1:113" ht="14.25">
      <c r="B998" s="33"/>
      <c r="C998" s="33"/>
      <c r="D998" s="33"/>
      <c r="E998" s="33"/>
      <c r="F998" s="33"/>
      <c r="G998" s="33"/>
      <c r="H998" s="34"/>
      <c r="I998" s="34"/>
      <c r="J998" s="34"/>
      <c r="K998" s="34"/>
      <c r="L998" s="35"/>
      <c r="M998" s="35"/>
      <c r="N998" s="35"/>
      <c r="O998" s="35"/>
      <c r="P998" s="34"/>
      <c r="Q998" s="34"/>
      <c r="R998" s="34"/>
      <c r="S998" s="34"/>
      <c r="T998" s="34"/>
      <c r="U998" s="34"/>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c r="AR998" s="36"/>
      <c r="AS998" s="36"/>
      <c r="AT998" s="36"/>
      <c r="AU998" s="36"/>
      <c r="AV998" s="36"/>
      <c r="AW998" s="36"/>
      <c r="AX998" s="36"/>
      <c r="DI998" s="26"/>
    </row>
    <row r="999" spans="1:113" ht="15" thickBot="1">
      <c r="A999" s="37"/>
      <c r="B999" s="36" t="s">
        <v>237</v>
      </c>
      <c r="C999" s="34"/>
      <c r="D999" s="34"/>
      <c r="E999" s="34"/>
      <c r="F999" s="34"/>
      <c r="G999" s="34"/>
      <c r="H999" s="34"/>
      <c r="I999" s="34"/>
      <c r="J999" s="34"/>
      <c r="K999" s="34"/>
      <c r="L999" s="35"/>
      <c r="M999" s="35"/>
      <c r="N999" s="35"/>
      <c r="O999" s="35"/>
      <c r="P999" s="34"/>
      <c r="Q999" s="34"/>
      <c r="R999" s="34"/>
      <c r="S999" s="34"/>
      <c r="T999" s="34"/>
      <c r="U999" s="34"/>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c r="AR999" s="36"/>
      <c r="AS999" s="36"/>
      <c r="AT999" s="36"/>
      <c r="AU999" s="36"/>
      <c r="AV999" s="36"/>
      <c r="AW999" s="36"/>
      <c r="AX999" s="36"/>
      <c r="DI999" s="26"/>
    </row>
    <row r="1000" spans="1:113" ht="14.25">
      <c r="A1000" s="34"/>
      <c r="B1000" s="38"/>
      <c r="C1000" s="33"/>
      <c r="D1000" s="33"/>
      <c r="E1000" s="33"/>
      <c r="F1000" s="33"/>
      <c r="G1000" s="33"/>
      <c r="H1000" s="33"/>
      <c r="I1000" s="33"/>
      <c r="J1000" s="33"/>
      <c r="K1000" s="33"/>
      <c r="L1000" s="39"/>
      <c r="M1000" s="39"/>
      <c r="N1000" s="39"/>
      <c r="O1000" s="39"/>
      <c r="P1000" s="33"/>
      <c r="Q1000" s="33"/>
      <c r="R1000" s="33"/>
      <c r="S1000" s="33"/>
      <c r="T1000" s="33"/>
      <c r="U1000" s="33"/>
      <c r="V1000" s="40"/>
      <c r="W1000" s="40"/>
      <c r="X1000" s="40"/>
      <c r="Y1000" s="40"/>
      <c r="Z1000" s="40"/>
      <c r="AA1000" s="40"/>
      <c r="AB1000" s="40"/>
      <c r="AC1000" s="40"/>
      <c r="AD1000" s="40"/>
      <c r="AE1000" s="40"/>
      <c r="AF1000" s="40"/>
      <c r="AG1000" s="40"/>
      <c r="AH1000" s="40"/>
      <c r="AI1000" s="40"/>
      <c r="AJ1000" s="40"/>
      <c r="AK1000" s="40"/>
      <c r="AL1000" s="40"/>
      <c r="AM1000" s="40"/>
      <c r="AN1000" s="40"/>
      <c r="AO1000" s="40"/>
      <c r="AP1000" s="40"/>
      <c r="AQ1000" s="40"/>
      <c r="AR1000" s="40"/>
      <c r="AS1000" s="40"/>
      <c r="AT1000" s="40"/>
      <c r="AU1000" s="40"/>
      <c r="AV1000" s="40"/>
      <c r="AW1000" s="40"/>
      <c r="AX1000" s="41"/>
    </row>
    <row r="1001" spans="1:113" ht="12" customHeight="1">
      <c r="A1001" s="34"/>
      <c r="B1001" s="116" t="s">
        <v>428</v>
      </c>
      <c r="C1001" s="117"/>
      <c r="D1001" s="117"/>
      <c r="E1001" s="117"/>
      <c r="F1001" s="117"/>
      <c r="G1001" s="117"/>
      <c r="H1001" s="117"/>
      <c r="I1001" s="117"/>
      <c r="J1001" s="117"/>
      <c r="K1001" s="117"/>
      <c r="L1001" s="117"/>
      <c r="M1001" s="117"/>
      <c r="N1001" s="117"/>
      <c r="O1001" s="117"/>
      <c r="P1001" s="117"/>
      <c r="Q1001" s="117"/>
      <c r="R1001" s="117"/>
      <c r="S1001" s="117"/>
      <c r="T1001" s="117"/>
      <c r="U1001" s="117"/>
      <c r="V1001" s="117"/>
      <c r="W1001" s="117"/>
      <c r="X1001" s="117"/>
      <c r="Y1001" s="117"/>
      <c r="Z1001" s="117"/>
      <c r="AA1001" s="117"/>
      <c r="AB1001" s="117"/>
      <c r="AC1001" s="117"/>
      <c r="AD1001" s="117"/>
      <c r="AE1001" s="117"/>
      <c r="AF1001" s="117"/>
      <c r="AG1001" s="117"/>
      <c r="AH1001" s="117"/>
      <c r="AI1001" s="117"/>
      <c r="AJ1001" s="117"/>
      <c r="AK1001" s="117"/>
      <c r="AL1001" s="117"/>
      <c r="AM1001" s="117"/>
      <c r="AN1001" s="117"/>
      <c r="AO1001" s="117"/>
      <c r="AP1001" s="117"/>
      <c r="AQ1001" s="117"/>
      <c r="AR1001" s="117"/>
      <c r="AS1001" s="117"/>
      <c r="AT1001" s="117"/>
      <c r="AU1001" s="117"/>
      <c r="AV1001" s="117"/>
      <c r="AW1001" s="117"/>
      <c r="AX1001" s="118"/>
    </row>
    <row r="1002" spans="1:113" ht="12" customHeight="1">
      <c r="A1002" s="34"/>
      <c r="B1002" s="116"/>
      <c r="C1002" s="117"/>
      <c r="D1002" s="117"/>
      <c r="E1002" s="117"/>
      <c r="F1002" s="117"/>
      <c r="G1002" s="117"/>
      <c r="H1002" s="117"/>
      <c r="I1002" s="117"/>
      <c r="J1002" s="117"/>
      <c r="K1002" s="117"/>
      <c r="L1002" s="117"/>
      <c r="M1002" s="117"/>
      <c r="N1002" s="117"/>
      <c r="O1002" s="117"/>
      <c r="P1002" s="117"/>
      <c r="Q1002" s="117"/>
      <c r="R1002" s="117"/>
      <c r="S1002" s="117"/>
      <c r="T1002" s="117"/>
      <c r="U1002" s="117"/>
      <c r="V1002" s="117"/>
      <c r="W1002" s="117"/>
      <c r="X1002" s="117"/>
      <c r="Y1002" s="117"/>
      <c r="Z1002" s="117"/>
      <c r="AA1002" s="117"/>
      <c r="AB1002" s="117"/>
      <c r="AC1002" s="117"/>
      <c r="AD1002" s="117"/>
      <c r="AE1002" s="117"/>
      <c r="AF1002" s="117"/>
      <c r="AG1002" s="117"/>
      <c r="AH1002" s="117"/>
      <c r="AI1002" s="117"/>
      <c r="AJ1002" s="117"/>
      <c r="AK1002" s="117"/>
      <c r="AL1002" s="117"/>
      <c r="AM1002" s="117"/>
      <c r="AN1002" s="117"/>
      <c r="AO1002" s="117"/>
      <c r="AP1002" s="117"/>
      <c r="AQ1002" s="117"/>
      <c r="AR1002" s="117"/>
      <c r="AS1002" s="117"/>
      <c r="AT1002" s="117"/>
      <c r="AU1002" s="117"/>
      <c r="AV1002" s="117"/>
      <c r="AW1002" s="117"/>
      <c r="AX1002" s="118"/>
      <c r="BC1002" s="42"/>
    </row>
    <row r="1003" spans="1:113" ht="12" customHeight="1">
      <c r="A1003" s="34"/>
      <c r="B1003" s="116"/>
      <c r="C1003" s="117"/>
      <c r="D1003" s="117"/>
      <c r="E1003" s="117"/>
      <c r="F1003" s="117"/>
      <c r="G1003" s="117"/>
      <c r="H1003" s="117"/>
      <c r="I1003" s="117"/>
      <c r="J1003" s="117"/>
      <c r="K1003" s="117"/>
      <c r="L1003" s="117"/>
      <c r="M1003" s="117"/>
      <c r="N1003" s="117"/>
      <c r="O1003" s="117"/>
      <c r="P1003" s="117"/>
      <c r="Q1003" s="117"/>
      <c r="R1003" s="117"/>
      <c r="S1003" s="117"/>
      <c r="T1003" s="117"/>
      <c r="U1003" s="117"/>
      <c r="V1003" s="117"/>
      <c r="W1003" s="117"/>
      <c r="X1003" s="117"/>
      <c r="Y1003" s="117"/>
      <c r="Z1003" s="117"/>
      <c r="AA1003" s="117"/>
      <c r="AB1003" s="117"/>
      <c r="AC1003" s="117"/>
      <c r="AD1003" s="117"/>
      <c r="AE1003" s="117"/>
      <c r="AF1003" s="117"/>
      <c r="AG1003" s="117"/>
      <c r="AH1003" s="117"/>
      <c r="AI1003" s="117"/>
      <c r="AJ1003" s="117"/>
      <c r="AK1003" s="117"/>
      <c r="AL1003" s="117"/>
      <c r="AM1003" s="117"/>
      <c r="AN1003" s="117"/>
      <c r="AO1003" s="117"/>
      <c r="AP1003" s="117"/>
      <c r="AQ1003" s="117"/>
      <c r="AR1003" s="117"/>
      <c r="AS1003" s="117"/>
      <c r="AT1003" s="117"/>
      <c r="AU1003" s="117"/>
      <c r="AV1003" s="117"/>
      <c r="AW1003" s="117"/>
      <c r="AX1003" s="118"/>
    </row>
    <row r="1004" spans="1:113" ht="12" customHeight="1">
      <c r="A1004" s="34"/>
      <c r="B1004" s="116"/>
      <c r="C1004" s="117"/>
      <c r="D1004" s="117"/>
      <c r="E1004" s="117"/>
      <c r="F1004" s="117"/>
      <c r="G1004" s="117"/>
      <c r="H1004" s="117"/>
      <c r="I1004" s="117"/>
      <c r="J1004" s="117"/>
      <c r="K1004" s="117"/>
      <c r="L1004" s="117"/>
      <c r="M1004" s="117"/>
      <c r="N1004" s="117"/>
      <c r="O1004" s="117"/>
      <c r="P1004" s="117"/>
      <c r="Q1004" s="117"/>
      <c r="R1004" s="117"/>
      <c r="S1004" s="117"/>
      <c r="T1004" s="117"/>
      <c r="U1004" s="117"/>
      <c r="V1004" s="117"/>
      <c r="W1004" s="117"/>
      <c r="X1004" s="117"/>
      <c r="Y1004" s="117"/>
      <c r="Z1004" s="117"/>
      <c r="AA1004" s="117"/>
      <c r="AB1004" s="117"/>
      <c r="AC1004" s="117"/>
      <c r="AD1004" s="117"/>
      <c r="AE1004" s="117"/>
      <c r="AF1004" s="117"/>
      <c r="AG1004" s="117"/>
      <c r="AH1004" s="117"/>
      <c r="AI1004" s="117"/>
      <c r="AJ1004" s="117"/>
      <c r="AK1004" s="117"/>
      <c r="AL1004" s="117"/>
      <c r="AM1004" s="117"/>
      <c r="AN1004" s="117"/>
      <c r="AO1004" s="117"/>
      <c r="AP1004" s="117"/>
      <c r="AQ1004" s="117"/>
      <c r="AR1004" s="117"/>
      <c r="AS1004" s="117"/>
      <c r="AT1004" s="117"/>
      <c r="AU1004" s="117"/>
      <c r="AV1004" s="117"/>
      <c r="AW1004" s="117"/>
      <c r="AX1004" s="118"/>
    </row>
    <row r="1005" spans="1:113" ht="12" customHeight="1">
      <c r="A1005" s="34"/>
      <c r="B1005" s="116"/>
      <c r="C1005" s="117"/>
      <c r="D1005" s="117"/>
      <c r="E1005" s="117"/>
      <c r="F1005" s="117"/>
      <c r="G1005" s="117"/>
      <c r="H1005" s="117"/>
      <c r="I1005" s="117"/>
      <c r="J1005" s="117"/>
      <c r="K1005" s="117"/>
      <c r="L1005" s="117"/>
      <c r="M1005" s="117"/>
      <c r="N1005" s="117"/>
      <c r="O1005" s="117"/>
      <c r="P1005" s="117"/>
      <c r="Q1005" s="117"/>
      <c r="R1005" s="117"/>
      <c r="S1005" s="117"/>
      <c r="T1005" s="117"/>
      <c r="U1005" s="117"/>
      <c r="V1005" s="117"/>
      <c r="W1005" s="117"/>
      <c r="X1005" s="117"/>
      <c r="Y1005" s="117"/>
      <c r="Z1005" s="117"/>
      <c r="AA1005" s="117"/>
      <c r="AB1005" s="117"/>
      <c r="AC1005" s="117"/>
      <c r="AD1005" s="117"/>
      <c r="AE1005" s="117"/>
      <c r="AF1005" s="117"/>
      <c r="AG1005" s="117"/>
      <c r="AH1005" s="117"/>
      <c r="AI1005" s="117"/>
      <c r="AJ1005" s="117"/>
      <c r="AK1005" s="117"/>
      <c r="AL1005" s="117"/>
      <c r="AM1005" s="117"/>
      <c r="AN1005" s="117"/>
      <c r="AO1005" s="117"/>
      <c r="AP1005" s="117"/>
      <c r="AQ1005" s="117"/>
      <c r="AR1005" s="117"/>
      <c r="AS1005" s="117"/>
      <c r="AT1005" s="117"/>
      <c r="AU1005" s="117"/>
      <c r="AV1005" s="117"/>
      <c r="AW1005" s="117"/>
      <c r="AX1005" s="118"/>
    </row>
    <row r="1006" spans="1:113" ht="15" thickBot="1">
      <c r="A1006" s="43"/>
      <c r="B1006" s="44"/>
      <c r="C1006" s="45"/>
      <c r="D1006" s="45"/>
      <c r="E1006" s="45"/>
      <c r="F1006" s="45"/>
      <c r="G1006" s="45"/>
      <c r="H1006" s="45"/>
      <c r="I1006" s="45"/>
      <c r="J1006" s="45"/>
      <c r="K1006" s="45"/>
      <c r="L1006" s="45"/>
      <c r="M1006" s="45"/>
      <c r="N1006" s="45"/>
      <c r="O1006" s="45"/>
      <c r="P1006" s="45"/>
      <c r="Q1006" s="45"/>
      <c r="R1006" s="45"/>
      <c r="S1006" s="45"/>
      <c r="T1006" s="45"/>
      <c r="U1006" s="45"/>
      <c r="V1006" s="45"/>
      <c r="W1006" s="45"/>
      <c r="X1006" s="45"/>
      <c r="Y1006" s="45"/>
      <c r="Z1006" s="45"/>
      <c r="AA1006" s="45"/>
      <c r="AB1006" s="45"/>
      <c r="AC1006" s="45"/>
      <c r="AD1006" s="45"/>
      <c r="AE1006" s="45"/>
      <c r="AF1006" s="45"/>
      <c r="AG1006" s="45"/>
      <c r="AH1006" s="45"/>
      <c r="AI1006" s="45"/>
      <c r="AJ1006" s="45"/>
      <c r="AK1006" s="45"/>
      <c r="AL1006" s="45"/>
      <c r="AM1006" s="45"/>
      <c r="AN1006" s="45"/>
      <c r="AO1006" s="45"/>
      <c r="AP1006" s="45"/>
      <c r="AQ1006" s="45"/>
      <c r="AR1006" s="45"/>
      <c r="AS1006" s="45"/>
      <c r="AT1006" s="45"/>
      <c r="AU1006" s="45"/>
      <c r="AV1006" s="45"/>
      <c r="AW1006" s="45"/>
      <c r="AX1006" s="46"/>
    </row>
    <row r="1007" spans="1:113">
      <c r="B1007" s="47"/>
    </row>
    <row r="1008" spans="1:113" ht="15" thickBot="1">
      <c r="A1008" s="37"/>
      <c r="B1008" s="36" t="s">
        <v>238</v>
      </c>
      <c r="C1008" s="34"/>
      <c r="D1008" s="34"/>
      <c r="E1008" s="34"/>
      <c r="F1008" s="34"/>
      <c r="G1008" s="34"/>
      <c r="H1008" s="34"/>
      <c r="I1008" s="34"/>
      <c r="J1008" s="34"/>
      <c r="K1008" s="34"/>
      <c r="L1008" s="35"/>
      <c r="M1008" s="35"/>
      <c r="N1008" s="35"/>
      <c r="O1008" s="35"/>
      <c r="P1008" s="34"/>
      <c r="Q1008" s="34"/>
      <c r="R1008" s="34"/>
      <c r="S1008" s="34"/>
      <c r="T1008" s="34"/>
      <c r="U1008" s="34"/>
      <c r="V1008" s="36"/>
      <c r="W1008" s="36"/>
      <c r="X1008" s="36"/>
      <c r="Y1008" s="36"/>
      <c r="Z1008" s="36"/>
      <c r="AA1008" s="36"/>
      <c r="AB1008" s="36"/>
      <c r="AC1008" s="36"/>
      <c r="AD1008" s="36"/>
      <c r="AE1008" s="36"/>
      <c r="AF1008" s="36"/>
      <c r="AG1008" s="36"/>
      <c r="AH1008" s="36"/>
      <c r="AI1008" s="36"/>
      <c r="AJ1008" s="36"/>
      <c r="AK1008" s="36"/>
      <c r="AL1008" s="36"/>
      <c r="AM1008" s="36"/>
      <c r="AN1008" s="36"/>
      <c r="AO1008" s="36"/>
      <c r="AP1008" s="36"/>
      <c r="AQ1008" s="36"/>
      <c r="AR1008" s="36"/>
      <c r="AS1008" s="36"/>
      <c r="AT1008" s="36"/>
      <c r="AU1008" s="36"/>
      <c r="AV1008" s="36"/>
      <c r="AW1008" s="36"/>
      <c r="AX1008" s="36"/>
      <c r="DI1008" s="26"/>
    </row>
    <row r="1009" spans="1:251" ht="14.25">
      <c r="A1009" s="34"/>
      <c r="B1009" s="38"/>
      <c r="C1009" s="33"/>
      <c r="D1009" s="33"/>
      <c r="E1009" s="33"/>
      <c r="F1009" s="33"/>
      <c r="G1009" s="33"/>
      <c r="H1009" s="33"/>
      <c r="I1009" s="33"/>
      <c r="J1009" s="33"/>
      <c r="K1009" s="33"/>
      <c r="L1009" s="39"/>
      <c r="M1009" s="39"/>
      <c r="N1009" s="39"/>
      <c r="O1009" s="39"/>
      <c r="P1009" s="33"/>
      <c r="Q1009" s="33"/>
      <c r="R1009" s="33"/>
      <c r="S1009" s="33"/>
      <c r="T1009" s="33"/>
      <c r="U1009" s="33"/>
      <c r="V1009" s="40"/>
      <c r="W1009" s="40"/>
      <c r="X1009" s="40"/>
      <c r="Y1009" s="40"/>
      <c r="Z1009" s="40"/>
      <c r="AA1009" s="40"/>
      <c r="AB1009" s="40"/>
      <c r="AC1009" s="40"/>
      <c r="AD1009" s="40"/>
      <c r="AE1009" s="40"/>
      <c r="AF1009" s="40"/>
      <c r="AG1009" s="40"/>
      <c r="AH1009" s="40"/>
      <c r="AI1009" s="40"/>
      <c r="AJ1009" s="40"/>
      <c r="AK1009" s="40"/>
      <c r="AL1009" s="40"/>
      <c r="AM1009" s="40"/>
      <c r="AN1009" s="40"/>
      <c r="AO1009" s="40"/>
      <c r="AP1009" s="40"/>
      <c r="AQ1009" s="40"/>
      <c r="AR1009" s="40"/>
      <c r="AS1009" s="40"/>
      <c r="AT1009" s="40"/>
      <c r="AU1009" s="40"/>
      <c r="AV1009" s="40"/>
      <c r="AW1009" s="40"/>
      <c r="AX1009" s="41"/>
    </row>
    <row r="1010" spans="1:251" ht="12" customHeight="1">
      <c r="A1010" s="34"/>
      <c r="B1010" s="116" t="s">
        <v>429</v>
      </c>
      <c r="C1010" s="117"/>
      <c r="D1010" s="117"/>
      <c r="E1010" s="117"/>
      <c r="F1010" s="117"/>
      <c r="G1010" s="117"/>
      <c r="H1010" s="117"/>
      <c r="I1010" s="117"/>
      <c r="J1010" s="117"/>
      <c r="K1010" s="117"/>
      <c r="L1010" s="117"/>
      <c r="M1010" s="117"/>
      <c r="N1010" s="117"/>
      <c r="O1010" s="117"/>
      <c r="P1010" s="117"/>
      <c r="Q1010" s="117"/>
      <c r="R1010" s="117"/>
      <c r="S1010" s="117"/>
      <c r="T1010" s="117"/>
      <c r="U1010" s="117"/>
      <c r="V1010" s="117"/>
      <c r="W1010" s="117"/>
      <c r="X1010" s="117"/>
      <c r="Y1010" s="117"/>
      <c r="Z1010" s="117"/>
      <c r="AA1010" s="117"/>
      <c r="AB1010" s="117"/>
      <c r="AC1010" s="117"/>
      <c r="AD1010" s="117"/>
      <c r="AE1010" s="117"/>
      <c r="AF1010" s="117"/>
      <c r="AG1010" s="117"/>
      <c r="AH1010" s="117"/>
      <c r="AI1010" s="117"/>
      <c r="AJ1010" s="117"/>
      <c r="AK1010" s="117"/>
      <c r="AL1010" s="117"/>
      <c r="AM1010" s="117"/>
      <c r="AN1010" s="117"/>
      <c r="AO1010" s="117"/>
      <c r="AP1010" s="117"/>
      <c r="AQ1010" s="117"/>
      <c r="AR1010" s="117"/>
      <c r="AS1010" s="117"/>
      <c r="AT1010" s="117"/>
      <c r="AU1010" s="117"/>
      <c r="AV1010" s="117"/>
      <c r="AW1010" s="117"/>
      <c r="AX1010" s="118"/>
    </row>
    <row r="1011" spans="1:251" ht="12" customHeight="1">
      <c r="A1011" s="34"/>
      <c r="B1011" s="116"/>
      <c r="C1011" s="117"/>
      <c r="D1011" s="117"/>
      <c r="E1011" s="117"/>
      <c r="F1011" s="117"/>
      <c r="G1011" s="117"/>
      <c r="H1011" s="117"/>
      <c r="I1011" s="117"/>
      <c r="J1011" s="117"/>
      <c r="K1011" s="117"/>
      <c r="L1011" s="117"/>
      <c r="M1011" s="117"/>
      <c r="N1011" s="117"/>
      <c r="O1011" s="117"/>
      <c r="P1011" s="117"/>
      <c r="Q1011" s="117"/>
      <c r="R1011" s="117"/>
      <c r="S1011" s="117"/>
      <c r="T1011" s="117"/>
      <c r="U1011" s="117"/>
      <c r="V1011" s="117"/>
      <c r="W1011" s="117"/>
      <c r="X1011" s="117"/>
      <c r="Y1011" s="117"/>
      <c r="Z1011" s="117"/>
      <c r="AA1011" s="117"/>
      <c r="AB1011" s="117"/>
      <c r="AC1011" s="117"/>
      <c r="AD1011" s="117"/>
      <c r="AE1011" s="117"/>
      <c r="AF1011" s="117"/>
      <c r="AG1011" s="117"/>
      <c r="AH1011" s="117"/>
      <c r="AI1011" s="117"/>
      <c r="AJ1011" s="117"/>
      <c r="AK1011" s="117"/>
      <c r="AL1011" s="117"/>
      <c r="AM1011" s="117"/>
      <c r="AN1011" s="117"/>
      <c r="AO1011" s="117"/>
      <c r="AP1011" s="117"/>
      <c r="AQ1011" s="117"/>
      <c r="AR1011" s="117"/>
      <c r="AS1011" s="117"/>
      <c r="AT1011" s="117"/>
      <c r="AU1011" s="117"/>
      <c r="AV1011" s="117"/>
      <c r="AW1011" s="117"/>
      <c r="AX1011" s="118"/>
      <c r="BC1011" s="42"/>
    </row>
    <row r="1012" spans="1:251" ht="12" customHeight="1">
      <c r="A1012" s="34"/>
      <c r="B1012" s="116"/>
      <c r="C1012" s="117"/>
      <c r="D1012" s="117"/>
      <c r="E1012" s="117"/>
      <c r="F1012" s="117"/>
      <c r="G1012" s="117"/>
      <c r="H1012" s="117"/>
      <c r="I1012" s="117"/>
      <c r="J1012" s="117"/>
      <c r="K1012" s="117"/>
      <c r="L1012" s="117"/>
      <c r="M1012" s="117"/>
      <c r="N1012" s="117"/>
      <c r="O1012" s="117"/>
      <c r="P1012" s="117"/>
      <c r="Q1012" s="117"/>
      <c r="R1012" s="117"/>
      <c r="S1012" s="117"/>
      <c r="T1012" s="117"/>
      <c r="U1012" s="117"/>
      <c r="V1012" s="117"/>
      <c r="W1012" s="117"/>
      <c r="X1012" s="117"/>
      <c r="Y1012" s="117"/>
      <c r="Z1012" s="117"/>
      <c r="AA1012" s="117"/>
      <c r="AB1012" s="117"/>
      <c r="AC1012" s="117"/>
      <c r="AD1012" s="117"/>
      <c r="AE1012" s="117"/>
      <c r="AF1012" s="117"/>
      <c r="AG1012" s="117"/>
      <c r="AH1012" s="117"/>
      <c r="AI1012" s="117"/>
      <c r="AJ1012" s="117"/>
      <c r="AK1012" s="117"/>
      <c r="AL1012" s="117"/>
      <c r="AM1012" s="117"/>
      <c r="AN1012" s="117"/>
      <c r="AO1012" s="117"/>
      <c r="AP1012" s="117"/>
      <c r="AQ1012" s="117"/>
      <c r="AR1012" s="117"/>
      <c r="AS1012" s="117"/>
      <c r="AT1012" s="117"/>
      <c r="AU1012" s="117"/>
      <c r="AV1012" s="117"/>
      <c r="AW1012" s="117"/>
      <c r="AX1012" s="118"/>
    </row>
    <row r="1013" spans="1:251" ht="12" customHeight="1">
      <c r="A1013" s="34"/>
      <c r="B1013" s="116"/>
      <c r="C1013" s="117"/>
      <c r="D1013" s="117"/>
      <c r="E1013" s="117"/>
      <c r="F1013" s="117"/>
      <c r="G1013" s="117"/>
      <c r="H1013" s="117"/>
      <c r="I1013" s="117"/>
      <c r="J1013" s="117"/>
      <c r="K1013" s="117"/>
      <c r="L1013" s="117"/>
      <c r="M1013" s="117"/>
      <c r="N1013" s="117"/>
      <c r="O1013" s="117"/>
      <c r="P1013" s="117"/>
      <c r="Q1013" s="117"/>
      <c r="R1013" s="117"/>
      <c r="S1013" s="117"/>
      <c r="T1013" s="117"/>
      <c r="U1013" s="117"/>
      <c r="V1013" s="117"/>
      <c r="W1013" s="117"/>
      <c r="X1013" s="117"/>
      <c r="Y1013" s="117"/>
      <c r="Z1013" s="117"/>
      <c r="AA1013" s="117"/>
      <c r="AB1013" s="117"/>
      <c r="AC1013" s="117"/>
      <c r="AD1013" s="117"/>
      <c r="AE1013" s="117"/>
      <c r="AF1013" s="117"/>
      <c r="AG1013" s="117"/>
      <c r="AH1013" s="117"/>
      <c r="AI1013" s="117"/>
      <c r="AJ1013" s="117"/>
      <c r="AK1013" s="117"/>
      <c r="AL1013" s="117"/>
      <c r="AM1013" s="117"/>
      <c r="AN1013" s="117"/>
      <c r="AO1013" s="117"/>
      <c r="AP1013" s="117"/>
      <c r="AQ1013" s="117"/>
      <c r="AR1013" s="117"/>
      <c r="AS1013" s="117"/>
      <c r="AT1013" s="117"/>
      <c r="AU1013" s="117"/>
      <c r="AV1013" s="117"/>
      <c r="AW1013" s="117"/>
      <c r="AX1013" s="118"/>
    </row>
    <row r="1014" spans="1:251" ht="12" customHeight="1">
      <c r="A1014" s="34"/>
      <c r="B1014" s="116"/>
      <c r="C1014" s="117"/>
      <c r="D1014" s="117"/>
      <c r="E1014" s="117"/>
      <c r="F1014" s="117"/>
      <c r="G1014" s="117"/>
      <c r="H1014" s="117"/>
      <c r="I1014" s="117"/>
      <c r="J1014" s="117"/>
      <c r="K1014" s="117"/>
      <c r="L1014" s="117"/>
      <c r="M1014" s="117"/>
      <c r="N1014" s="117"/>
      <c r="O1014" s="117"/>
      <c r="P1014" s="117"/>
      <c r="Q1014" s="117"/>
      <c r="R1014" s="117"/>
      <c r="S1014" s="117"/>
      <c r="T1014" s="117"/>
      <c r="U1014" s="117"/>
      <c r="V1014" s="117"/>
      <c r="W1014" s="117"/>
      <c r="X1014" s="117"/>
      <c r="Y1014" s="117"/>
      <c r="Z1014" s="117"/>
      <c r="AA1014" s="117"/>
      <c r="AB1014" s="117"/>
      <c r="AC1014" s="117"/>
      <c r="AD1014" s="117"/>
      <c r="AE1014" s="117"/>
      <c r="AF1014" s="117"/>
      <c r="AG1014" s="117"/>
      <c r="AH1014" s="117"/>
      <c r="AI1014" s="117"/>
      <c r="AJ1014" s="117"/>
      <c r="AK1014" s="117"/>
      <c r="AL1014" s="117"/>
      <c r="AM1014" s="117"/>
      <c r="AN1014" s="117"/>
      <c r="AO1014" s="117"/>
      <c r="AP1014" s="117"/>
      <c r="AQ1014" s="117"/>
      <c r="AR1014" s="117"/>
      <c r="AS1014" s="117"/>
      <c r="AT1014" s="117"/>
      <c r="AU1014" s="117"/>
      <c r="AV1014" s="117"/>
      <c r="AW1014" s="117"/>
      <c r="AX1014" s="118"/>
    </row>
    <row r="1015" spans="1:251" ht="15" thickBot="1">
      <c r="A1015" s="43"/>
      <c r="B1015" s="44"/>
      <c r="C1015" s="45"/>
      <c r="D1015" s="45"/>
      <c r="E1015" s="45"/>
      <c r="F1015" s="45"/>
      <c r="G1015" s="45"/>
      <c r="H1015" s="45"/>
      <c r="I1015" s="45"/>
      <c r="J1015" s="45"/>
      <c r="K1015" s="45"/>
      <c r="L1015" s="45"/>
      <c r="M1015" s="45"/>
      <c r="N1015" s="45"/>
      <c r="O1015" s="45"/>
      <c r="P1015" s="45"/>
      <c r="Q1015" s="45"/>
      <c r="R1015" s="45"/>
      <c r="S1015" s="45"/>
      <c r="T1015" s="45"/>
      <c r="U1015" s="45"/>
      <c r="V1015" s="45"/>
      <c r="W1015" s="45"/>
      <c r="X1015" s="45"/>
      <c r="Y1015" s="45"/>
      <c r="Z1015" s="45"/>
      <c r="AA1015" s="45"/>
      <c r="AB1015" s="45"/>
      <c r="AC1015" s="45"/>
      <c r="AD1015" s="45"/>
      <c r="AE1015" s="45"/>
      <c r="AF1015" s="45"/>
      <c r="AG1015" s="45"/>
      <c r="AH1015" s="45"/>
      <c r="AI1015" s="45"/>
      <c r="AJ1015" s="45"/>
      <c r="AK1015" s="45"/>
      <c r="AL1015" s="45"/>
      <c r="AM1015" s="45"/>
      <c r="AN1015" s="45"/>
      <c r="AO1015" s="45"/>
      <c r="AP1015" s="45"/>
      <c r="AQ1015" s="45"/>
      <c r="AR1015" s="45"/>
      <c r="AS1015" s="45"/>
      <c r="AT1015" s="45"/>
      <c r="AU1015" s="45"/>
      <c r="AV1015" s="45"/>
      <c r="AW1015" s="45"/>
      <c r="AX1015" s="46"/>
    </row>
    <row r="1016" spans="1:251">
      <c r="B1016" s="47"/>
    </row>
    <row r="1017" spans="1:251" ht="14.25">
      <c r="B1017" s="36" t="s">
        <v>240</v>
      </c>
      <c r="C1017" s="34"/>
      <c r="D1017" s="34"/>
      <c r="E1017" s="34"/>
      <c r="F1017" s="34"/>
      <c r="G1017" s="34"/>
      <c r="H1017" s="34"/>
      <c r="I1017" s="34"/>
      <c r="J1017" s="34"/>
      <c r="K1017" s="34"/>
      <c r="L1017" s="35"/>
      <c r="M1017" s="35"/>
      <c r="N1017" s="35"/>
      <c r="O1017" s="35"/>
      <c r="P1017" s="34"/>
      <c r="Q1017" s="34"/>
      <c r="R1017" s="34"/>
      <c r="S1017" s="34"/>
      <c r="T1017" s="34"/>
      <c r="U1017" s="34"/>
      <c r="V1017" s="36"/>
      <c r="W1017" s="36"/>
      <c r="X1017" s="36"/>
      <c r="Y1017" s="36"/>
      <c r="Z1017" s="36"/>
      <c r="AA1017" s="36"/>
      <c r="AB1017" s="36"/>
      <c r="AC1017" s="36"/>
      <c r="AD1017" s="36"/>
      <c r="AE1017" s="36"/>
      <c r="AF1017" s="36"/>
      <c r="AG1017" s="36"/>
      <c r="AH1017" s="36"/>
      <c r="AI1017" s="36"/>
      <c r="AJ1017" s="36"/>
      <c r="AK1017" s="36"/>
      <c r="AL1017" s="36"/>
      <c r="AM1017" s="36"/>
      <c r="AN1017" s="36"/>
      <c r="AO1017" s="36"/>
      <c r="AP1017" s="36"/>
      <c r="AQ1017" s="36"/>
      <c r="AR1017" s="36"/>
      <c r="AS1017" s="36"/>
      <c r="AT1017" s="36"/>
      <c r="AU1017" s="36"/>
      <c r="AV1017" s="36"/>
      <c r="AW1017" s="36"/>
      <c r="AX1017" s="36"/>
    </row>
    <row r="1018" spans="1:251" ht="15" thickBot="1">
      <c r="B1018" s="34"/>
      <c r="C1018" s="34"/>
      <c r="D1018" s="34"/>
      <c r="E1018" s="34"/>
      <c r="F1018" s="34"/>
      <c r="G1018" s="34"/>
      <c r="H1018" s="34"/>
      <c r="I1018" s="34"/>
      <c r="J1018" s="34"/>
      <c r="K1018" s="34"/>
      <c r="L1018" s="35"/>
      <c r="M1018" s="35"/>
      <c r="N1018" s="35"/>
      <c r="O1018" s="35"/>
      <c r="P1018" s="34"/>
      <c r="Q1018" s="34"/>
      <c r="R1018" s="34"/>
      <c r="S1018" s="34"/>
      <c r="T1018" s="34"/>
      <c r="U1018" s="34"/>
      <c r="V1018" s="36"/>
      <c r="W1018" s="36"/>
      <c r="X1018" s="36"/>
      <c r="Y1018" s="36"/>
      <c r="Z1018" s="36"/>
      <c r="AA1018" s="36"/>
      <c r="AB1018" s="36"/>
      <c r="AC1018" s="36"/>
      <c r="AD1018" s="36"/>
      <c r="AE1018" s="36"/>
      <c r="AF1018" s="36"/>
      <c r="AG1018" s="36"/>
      <c r="AH1018" s="36"/>
      <c r="AI1018" s="36"/>
      <c r="AJ1018" s="36"/>
      <c r="AK1018" s="36"/>
      <c r="AL1018" s="36"/>
      <c r="AM1018" s="36"/>
      <c r="AN1018" s="36"/>
      <c r="AO1018" s="36"/>
      <c r="AP1018" s="36"/>
      <c r="AQ1018" s="36"/>
      <c r="AR1018" s="36"/>
      <c r="AS1018" s="36"/>
      <c r="AT1018" s="36"/>
      <c r="AU1018" s="36"/>
      <c r="AV1018" s="36"/>
      <c r="AW1018" s="36"/>
      <c r="AX1018" s="48" t="s">
        <v>241</v>
      </c>
    </row>
    <row r="1019" spans="1:251" s="42" customFormat="1" ht="13.5" customHeight="1">
      <c r="A1019" s="34"/>
      <c r="B1019" s="119" t="s">
        <v>242</v>
      </c>
      <c r="C1019" s="120"/>
      <c r="D1019" s="120"/>
      <c r="E1019" s="120"/>
      <c r="F1019" s="120"/>
      <c r="G1019" s="120"/>
      <c r="H1019" s="120"/>
      <c r="I1019" s="120"/>
      <c r="J1019" s="120"/>
      <c r="K1019" s="120"/>
      <c r="L1019" s="120"/>
      <c r="M1019" s="120"/>
      <c r="N1019" s="120"/>
      <c r="O1019" s="120"/>
      <c r="P1019" s="120"/>
      <c r="Q1019" s="120"/>
      <c r="R1019" s="120"/>
      <c r="S1019" s="120"/>
      <c r="T1019" s="120"/>
      <c r="U1019" s="120"/>
      <c r="V1019" s="120"/>
      <c r="W1019" s="120"/>
      <c r="X1019" s="120"/>
      <c r="Y1019" s="120"/>
      <c r="Z1019" s="121"/>
      <c r="AA1019" s="125" t="s">
        <v>1062</v>
      </c>
      <c r="AB1019" s="120"/>
      <c r="AC1019" s="120"/>
      <c r="AD1019" s="120"/>
      <c r="AE1019" s="120"/>
      <c r="AF1019" s="120"/>
      <c r="AG1019" s="120"/>
      <c r="AH1019" s="120"/>
      <c r="AI1019" s="121"/>
      <c r="AJ1019" s="125" t="s">
        <v>1063</v>
      </c>
      <c r="AK1019" s="120"/>
      <c r="AL1019" s="120"/>
      <c r="AM1019" s="120"/>
      <c r="AN1019" s="120"/>
      <c r="AO1019" s="120"/>
      <c r="AP1019" s="120"/>
      <c r="AQ1019" s="120"/>
      <c r="AR1019" s="121"/>
      <c r="AS1019" s="125" t="s">
        <v>243</v>
      </c>
      <c r="AT1019" s="120"/>
      <c r="AU1019" s="120"/>
      <c r="AV1019" s="120"/>
      <c r="AW1019" s="120"/>
      <c r="AX1019" s="127"/>
      <c r="AY1019" s="29"/>
      <c r="AZ1019" s="29"/>
      <c r="BA1019" s="29"/>
      <c r="BB1019" s="29"/>
      <c r="BC1019" s="29"/>
      <c r="BD1019" s="29"/>
      <c r="BE1019" s="29"/>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29"/>
      <c r="CA1019" s="29"/>
      <c r="CB1019" s="29"/>
      <c r="CC1019" s="29"/>
      <c r="CD1019" s="29"/>
      <c r="CE1019" s="29"/>
      <c r="CF1019" s="29"/>
      <c r="CG1019" s="29"/>
      <c r="CH1019" s="29"/>
      <c r="CI1019" s="29"/>
      <c r="CJ1019" s="29"/>
      <c r="CK1019" s="29"/>
      <c r="CL1019" s="29"/>
      <c r="CM1019" s="29"/>
      <c r="CN1019" s="29"/>
      <c r="CO1019" s="29"/>
      <c r="CP1019" s="29"/>
      <c r="CQ1019" s="29"/>
      <c r="CR1019" s="29"/>
      <c r="CS1019" s="29"/>
      <c r="CT1019" s="29"/>
      <c r="CU1019" s="29"/>
      <c r="CV1019" s="29"/>
      <c r="CW1019" s="29"/>
      <c r="CX1019" s="29"/>
      <c r="CY1019" s="29"/>
      <c r="CZ1019" s="29"/>
      <c r="DA1019" s="29"/>
      <c r="DB1019" s="29"/>
      <c r="DC1019" s="29"/>
      <c r="DD1019" s="29"/>
      <c r="DE1019" s="29"/>
      <c r="DF1019" s="29"/>
      <c r="DG1019" s="29"/>
      <c r="DH1019" s="29"/>
      <c r="DI1019" s="29"/>
      <c r="DJ1019" s="29"/>
      <c r="DK1019" s="29"/>
      <c r="DL1019" s="29"/>
      <c r="DM1019" s="29"/>
      <c r="DN1019" s="29"/>
      <c r="DO1019" s="29"/>
      <c r="DP1019" s="29"/>
      <c r="DQ1019" s="29"/>
      <c r="DR1019" s="29"/>
      <c r="DS1019" s="29"/>
      <c r="DT1019" s="29"/>
      <c r="DU1019" s="29"/>
      <c r="DV1019" s="29"/>
      <c r="DW1019" s="29"/>
      <c r="DX1019" s="29"/>
      <c r="DY1019" s="29"/>
      <c r="DZ1019" s="29"/>
      <c r="EA1019" s="29"/>
      <c r="EB1019" s="29"/>
      <c r="EC1019" s="29"/>
      <c r="ED1019" s="29"/>
      <c r="EE1019" s="29"/>
      <c r="EF1019" s="29"/>
      <c r="EG1019" s="29"/>
      <c r="EH1019" s="29"/>
      <c r="EI1019" s="29"/>
      <c r="EJ1019" s="29"/>
      <c r="EK1019" s="29"/>
      <c r="EL1019" s="29"/>
      <c r="EM1019" s="29"/>
      <c r="EN1019" s="29"/>
      <c r="EO1019" s="29"/>
      <c r="EP1019" s="29"/>
      <c r="EQ1019" s="29"/>
      <c r="ER1019" s="29"/>
      <c r="ES1019" s="29"/>
      <c r="ET1019" s="29"/>
      <c r="EU1019" s="29"/>
      <c r="EV1019" s="29"/>
      <c r="EW1019" s="29"/>
      <c r="EX1019" s="29"/>
      <c r="EY1019" s="29"/>
      <c r="EZ1019" s="29"/>
      <c r="FA1019" s="29"/>
      <c r="FB1019" s="29"/>
      <c r="FC1019" s="29"/>
      <c r="FD1019" s="29"/>
      <c r="FE1019" s="29"/>
      <c r="FF1019" s="29"/>
      <c r="FG1019" s="29"/>
      <c r="FH1019" s="29"/>
      <c r="FI1019" s="29"/>
      <c r="FJ1019" s="29"/>
      <c r="FK1019" s="29"/>
      <c r="FL1019" s="29"/>
      <c r="FM1019" s="29"/>
      <c r="FN1019" s="29"/>
      <c r="FO1019" s="29"/>
      <c r="FP1019" s="29"/>
      <c r="FQ1019" s="29"/>
      <c r="FR1019" s="29"/>
      <c r="FS1019" s="29"/>
      <c r="FT1019" s="29"/>
      <c r="FU1019" s="29"/>
      <c r="FV1019" s="29"/>
      <c r="FW1019" s="29"/>
      <c r="FX1019" s="29"/>
      <c r="FY1019" s="29"/>
      <c r="FZ1019" s="29"/>
      <c r="GA1019" s="29"/>
      <c r="GB1019" s="29"/>
      <c r="GC1019" s="29"/>
      <c r="GD1019" s="29"/>
      <c r="GE1019" s="29"/>
      <c r="GF1019" s="29"/>
      <c r="GG1019" s="29"/>
      <c r="GH1019" s="29"/>
      <c r="GI1019" s="29"/>
      <c r="GJ1019" s="29"/>
      <c r="GK1019" s="29"/>
      <c r="GL1019" s="29"/>
      <c r="GM1019" s="29"/>
      <c r="GN1019" s="29"/>
      <c r="GO1019" s="29"/>
      <c r="GP1019" s="29"/>
      <c r="GQ1019" s="29"/>
      <c r="GR1019" s="29"/>
      <c r="GS1019" s="29"/>
      <c r="GT1019" s="29"/>
      <c r="GU1019" s="29"/>
      <c r="GV1019" s="29"/>
      <c r="GW1019" s="29"/>
      <c r="GX1019" s="29"/>
      <c r="GY1019" s="29"/>
      <c r="GZ1019" s="29"/>
      <c r="HA1019" s="29"/>
      <c r="HB1019" s="29"/>
      <c r="HC1019" s="29"/>
      <c r="HD1019" s="29"/>
      <c r="HE1019" s="29"/>
      <c r="HF1019" s="29"/>
      <c r="HG1019" s="29"/>
      <c r="HH1019" s="29"/>
      <c r="HI1019" s="29"/>
      <c r="HJ1019" s="29"/>
      <c r="HK1019" s="29"/>
      <c r="HL1019" s="29"/>
      <c r="HM1019" s="29"/>
      <c r="HN1019" s="29"/>
      <c r="HO1019" s="29"/>
      <c r="HP1019" s="29"/>
      <c r="HQ1019" s="29"/>
      <c r="HR1019" s="29"/>
      <c r="HS1019" s="29"/>
      <c r="HT1019" s="29"/>
      <c r="HU1019" s="29"/>
      <c r="HV1019" s="29"/>
      <c r="HW1019" s="29"/>
      <c r="HX1019" s="29"/>
      <c r="HY1019" s="29"/>
      <c r="HZ1019" s="29"/>
      <c r="IA1019" s="29"/>
      <c r="IB1019" s="29"/>
      <c r="IC1019" s="29"/>
      <c r="ID1019" s="29"/>
      <c r="IE1019" s="29"/>
      <c r="IF1019" s="29"/>
      <c r="IG1019" s="29"/>
      <c r="IH1019" s="29"/>
      <c r="II1019" s="29"/>
      <c r="IJ1019" s="29"/>
      <c r="IK1019" s="29"/>
      <c r="IL1019" s="29"/>
      <c r="IM1019" s="29"/>
      <c r="IN1019" s="29"/>
      <c r="IO1019" s="29"/>
      <c r="IP1019" s="29"/>
      <c r="IQ1019" s="29"/>
    </row>
    <row r="1020" spans="1:251" s="42" customFormat="1" ht="13.5">
      <c r="A1020" s="34"/>
      <c r="B1020" s="122"/>
      <c r="C1020" s="123"/>
      <c r="D1020" s="123"/>
      <c r="E1020" s="123"/>
      <c r="F1020" s="123"/>
      <c r="G1020" s="123"/>
      <c r="H1020" s="123"/>
      <c r="I1020" s="123"/>
      <c r="J1020" s="123"/>
      <c r="K1020" s="123"/>
      <c r="L1020" s="123"/>
      <c r="M1020" s="123"/>
      <c r="N1020" s="123"/>
      <c r="O1020" s="123"/>
      <c r="P1020" s="123"/>
      <c r="Q1020" s="123"/>
      <c r="R1020" s="123"/>
      <c r="S1020" s="123"/>
      <c r="T1020" s="123"/>
      <c r="U1020" s="123"/>
      <c r="V1020" s="123"/>
      <c r="W1020" s="123"/>
      <c r="X1020" s="123"/>
      <c r="Y1020" s="123"/>
      <c r="Z1020" s="124"/>
      <c r="AA1020" s="126"/>
      <c r="AB1020" s="123"/>
      <c r="AC1020" s="123"/>
      <c r="AD1020" s="123"/>
      <c r="AE1020" s="123"/>
      <c r="AF1020" s="123"/>
      <c r="AG1020" s="123"/>
      <c r="AH1020" s="123"/>
      <c r="AI1020" s="124"/>
      <c r="AJ1020" s="126"/>
      <c r="AK1020" s="123"/>
      <c r="AL1020" s="123"/>
      <c r="AM1020" s="123"/>
      <c r="AN1020" s="123"/>
      <c r="AO1020" s="123"/>
      <c r="AP1020" s="123"/>
      <c r="AQ1020" s="123"/>
      <c r="AR1020" s="124"/>
      <c r="AS1020" s="126"/>
      <c r="AT1020" s="123"/>
      <c r="AU1020" s="123"/>
      <c r="AV1020" s="123"/>
      <c r="AW1020" s="123"/>
      <c r="AX1020" s="128"/>
      <c r="AY1020" s="29"/>
      <c r="AZ1020" s="29"/>
      <c r="BA1020" s="29"/>
      <c r="BB1020" s="65"/>
      <c r="BC1020" s="49"/>
      <c r="BE1020" s="29"/>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29"/>
      <c r="CA1020" s="29"/>
      <c r="CB1020" s="29"/>
      <c r="CC1020" s="29"/>
      <c r="CD1020" s="29"/>
      <c r="CE1020" s="29"/>
      <c r="CF1020" s="29"/>
      <c r="CG1020" s="29"/>
      <c r="CH1020" s="29"/>
      <c r="CI1020" s="29"/>
      <c r="CJ1020" s="29"/>
      <c r="CK1020" s="29"/>
      <c r="CL1020" s="29"/>
      <c r="CM1020" s="29"/>
      <c r="CN1020" s="29"/>
      <c r="CO1020" s="29"/>
      <c r="CP1020" s="29"/>
      <c r="CQ1020" s="29"/>
      <c r="CR1020" s="29"/>
      <c r="CS1020" s="29"/>
      <c r="CT1020" s="29"/>
      <c r="CU1020" s="29"/>
      <c r="CV1020" s="29"/>
      <c r="CW1020" s="29"/>
      <c r="CX1020" s="29"/>
      <c r="CY1020" s="29"/>
      <c r="CZ1020" s="29"/>
      <c r="DA1020" s="29"/>
      <c r="DB1020" s="29"/>
      <c r="DC1020" s="29"/>
      <c r="DD1020" s="29"/>
      <c r="DE1020" s="29"/>
      <c r="DF1020" s="29"/>
      <c r="DG1020" s="29"/>
      <c r="DH1020" s="29"/>
      <c r="DI1020" s="29"/>
      <c r="DJ1020" s="29"/>
      <c r="DK1020" s="29"/>
      <c r="DL1020" s="29"/>
      <c r="DM1020" s="29"/>
      <c r="DN1020" s="29"/>
      <c r="DO1020" s="29"/>
      <c r="DP1020" s="29"/>
      <c r="DQ1020" s="29"/>
      <c r="DR1020" s="29"/>
      <c r="DS1020" s="29"/>
      <c r="DT1020" s="29"/>
      <c r="DU1020" s="29"/>
      <c r="DV1020" s="29"/>
      <c r="DW1020" s="29"/>
      <c r="DX1020" s="29"/>
      <c r="DY1020" s="29"/>
      <c r="DZ1020" s="29"/>
      <c r="EA1020" s="29"/>
      <c r="EB1020" s="29"/>
      <c r="EC1020" s="29"/>
      <c r="ED1020" s="29"/>
      <c r="EE1020" s="29"/>
      <c r="EF1020" s="29"/>
      <c r="EG1020" s="29"/>
      <c r="EH1020" s="29"/>
      <c r="EI1020" s="29"/>
      <c r="EJ1020" s="29"/>
      <c r="EK1020" s="29"/>
      <c r="EL1020" s="29"/>
      <c r="EM1020" s="29"/>
      <c r="EN1020" s="29"/>
      <c r="EO1020" s="29"/>
      <c r="EP1020" s="29"/>
      <c r="EQ1020" s="29"/>
      <c r="ER1020" s="29"/>
      <c r="ES1020" s="29"/>
      <c r="ET1020" s="29"/>
      <c r="EU1020" s="29"/>
      <c r="EV1020" s="29"/>
      <c r="EW1020" s="29"/>
      <c r="EX1020" s="29"/>
      <c r="EY1020" s="29"/>
      <c r="EZ1020" s="29"/>
      <c r="FA1020" s="29"/>
      <c r="FB1020" s="29"/>
      <c r="FC1020" s="29"/>
      <c r="FD1020" s="29"/>
      <c r="FE1020" s="29"/>
      <c r="FF1020" s="29"/>
      <c r="FG1020" s="29"/>
      <c r="FH1020" s="29"/>
      <c r="FI1020" s="29"/>
      <c r="FJ1020" s="29"/>
      <c r="FK1020" s="29"/>
      <c r="FL1020" s="29"/>
      <c r="FM1020" s="29"/>
      <c r="FN1020" s="29"/>
      <c r="FO1020" s="29"/>
      <c r="FP1020" s="29"/>
      <c r="FQ1020" s="29"/>
      <c r="FR1020" s="29"/>
      <c r="FS1020" s="29"/>
      <c r="FT1020" s="29"/>
      <c r="FU1020" s="29"/>
      <c r="FV1020" s="29"/>
      <c r="FW1020" s="29"/>
      <c r="FX1020" s="29"/>
      <c r="FY1020" s="29"/>
      <c r="FZ1020" s="29"/>
      <c r="GA1020" s="29"/>
      <c r="GB1020" s="29"/>
      <c r="GC1020" s="29"/>
      <c r="GD1020" s="29"/>
      <c r="GE1020" s="29"/>
      <c r="GF1020" s="29"/>
      <c r="GG1020" s="29"/>
      <c r="GH1020" s="29"/>
      <c r="GI1020" s="29"/>
      <c r="GJ1020" s="29"/>
      <c r="GK1020" s="29"/>
      <c r="GL1020" s="29"/>
      <c r="GM1020" s="29"/>
      <c r="GN1020" s="29"/>
      <c r="GO1020" s="29"/>
      <c r="GP1020" s="29"/>
      <c r="GQ1020" s="29"/>
      <c r="GR1020" s="29"/>
      <c r="GS1020" s="29"/>
      <c r="GT1020" s="29"/>
      <c r="GU1020" s="29"/>
      <c r="GV1020" s="29"/>
      <c r="GW1020" s="29"/>
      <c r="GX1020" s="29"/>
      <c r="GY1020" s="29"/>
      <c r="GZ1020" s="29"/>
      <c r="HA1020" s="29"/>
      <c r="HB1020" s="29"/>
      <c r="HC1020" s="29"/>
      <c r="HD1020" s="29"/>
      <c r="HE1020" s="29"/>
      <c r="HF1020" s="29"/>
      <c r="HG1020" s="29"/>
      <c r="HH1020" s="29"/>
      <c r="HI1020" s="29"/>
      <c r="HJ1020" s="29"/>
      <c r="HK1020" s="29"/>
      <c r="HL1020" s="29"/>
      <c r="HM1020" s="29"/>
      <c r="HN1020" s="29"/>
      <c r="HO1020" s="29"/>
      <c r="HP1020" s="29"/>
      <c r="HQ1020" s="29"/>
      <c r="HR1020" s="29"/>
      <c r="HS1020" s="29"/>
      <c r="HT1020" s="29"/>
      <c r="HU1020" s="29"/>
      <c r="HV1020" s="29"/>
      <c r="HW1020" s="29"/>
      <c r="HX1020" s="29"/>
      <c r="HY1020" s="29"/>
      <c r="HZ1020" s="29"/>
      <c r="IA1020" s="29"/>
      <c r="IB1020" s="29"/>
      <c r="IC1020" s="29"/>
      <c r="ID1020" s="29"/>
      <c r="IE1020" s="29"/>
      <c r="IF1020" s="29"/>
      <c r="IG1020" s="29"/>
      <c r="IH1020" s="29"/>
      <c r="II1020" s="29"/>
      <c r="IJ1020" s="29"/>
      <c r="IK1020" s="29"/>
      <c r="IL1020" s="29"/>
      <c r="IM1020" s="29"/>
      <c r="IN1020" s="29"/>
      <c r="IO1020" s="29"/>
      <c r="IP1020" s="29"/>
      <c r="IQ1020" s="29"/>
    </row>
    <row r="1021" spans="1:251" s="42" customFormat="1" ht="18.75" customHeight="1">
      <c r="A1021" s="34"/>
      <c r="B1021" s="50"/>
      <c r="C1021" s="129" t="s">
        <v>430</v>
      </c>
      <c r="D1021" s="147"/>
      <c r="E1021" s="147"/>
      <c r="F1021" s="147"/>
      <c r="G1021" s="147"/>
      <c r="H1021" s="147"/>
      <c r="I1021" s="147"/>
      <c r="J1021" s="147"/>
      <c r="K1021" s="147"/>
      <c r="L1021" s="147"/>
      <c r="M1021" s="147"/>
      <c r="N1021" s="147"/>
      <c r="O1021" s="147"/>
      <c r="P1021" s="147"/>
      <c r="Q1021" s="147"/>
      <c r="R1021" s="147"/>
      <c r="S1021" s="147"/>
      <c r="T1021" s="147"/>
      <c r="U1021" s="147"/>
      <c r="V1021" s="147"/>
      <c r="W1021" s="147"/>
      <c r="X1021" s="147"/>
      <c r="Y1021" s="147"/>
      <c r="Z1021" s="148"/>
      <c r="AA1021" s="132">
        <v>11793</v>
      </c>
      <c r="AB1021" s="133"/>
      <c r="AC1021" s="133"/>
      <c r="AD1021" s="133"/>
      <c r="AE1021" s="133"/>
      <c r="AF1021" s="133"/>
      <c r="AG1021" s="133"/>
      <c r="AH1021" s="133"/>
      <c r="AI1021" s="134"/>
      <c r="AJ1021" s="132">
        <v>19483</v>
      </c>
      <c r="AK1021" s="133"/>
      <c r="AL1021" s="133"/>
      <c r="AM1021" s="133"/>
      <c r="AN1021" s="133"/>
      <c r="AO1021" s="133"/>
      <c r="AP1021" s="133"/>
      <c r="AQ1021" s="133"/>
      <c r="AR1021" s="134"/>
      <c r="AS1021" s="135"/>
      <c r="AT1021" s="136"/>
      <c r="AU1021" s="136"/>
      <c r="AV1021" s="136"/>
      <c r="AW1021" s="136"/>
      <c r="AX1021" s="137"/>
      <c r="AY1021" s="29"/>
      <c r="AZ1021" s="29"/>
      <c r="BA1021" s="29"/>
      <c r="BB1021" s="29"/>
      <c r="BC1021" s="29"/>
      <c r="BD1021" s="29"/>
      <c r="BE1021" s="29"/>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29"/>
      <c r="CA1021" s="29"/>
      <c r="CB1021" s="29"/>
      <c r="CC1021" s="29"/>
      <c r="CD1021" s="29"/>
      <c r="CE1021" s="29"/>
      <c r="CF1021" s="29"/>
      <c r="CG1021" s="29"/>
      <c r="CH1021" s="29"/>
      <c r="CI1021" s="29"/>
      <c r="CJ1021" s="29"/>
      <c r="CK1021" s="29"/>
      <c r="CL1021" s="29"/>
      <c r="CM1021" s="29"/>
      <c r="CN1021" s="29"/>
      <c r="CO1021" s="29"/>
      <c r="CP1021" s="29"/>
      <c r="CQ1021" s="29"/>
      <c r="CR1021" s="29"/>
      <c r="CS1021" s="29"/>
      <c r="CT1021" s="29"/>
      <c r="CU1021" s="29"/>
      <c r="CV1021" s="29"/>
      <c r="CW1021" s="29"/>
      <c r="CX1021" s="29"/>
      <c r="CY1021" s="29"/>
      <c r="CZ1021" s="29"/>
      <c r="DA1021" s="29"/>
      <c r="DB1021" s="29"/>
      <c r="DC1021" s="29"/>
      <c r="DD1021" s="29"/>
      <c r="DE1021" s="29"/>
      <c r="DF1021" s="29"/>
      <c r="DG1021" s="29"/>
      <c r="DH1021" s="29"/>
      <c r="DI1021" s="29"/>
      <c r="DJ1021" s="29"/>
      <c r="DK1021" s="29"/>
      <c r="DL1021" s="29"/>
      <c r="DM1021" s="29"/>
      <c r="DN1021" s="29"/>
      <c r="DO1021" s="29"/>
      <c r="DP1021" s="29"/>
      <c r="DQ1021" s="29"/>
      <c r="DR1021" s="29"/>
      <c r="DS1021" s="29"/>
      <c r="DT1021" s="29"/>
      <c r="DU1021" s="29"/>
      <c r="DV1021" s="29"/>
      <c r="DW1021" s="29"/>
      <c r="DX1021" s="29"/>
      <c r="DY1021" s="29"/>
      <c r="DZ1021" s="29"/>
      <c r="EA1021" s="29"/>
      <c r="EB1021" s="29"/>
      <c r="EC1021" s="29"/>
      <c r="ED1021" s="29"/>
      <c r="EE1021" s="29"/>
      <c r="EF1021" s="29"/>
      <c r="EG1021" s="29"/>
      <c r="EH1021" s="29"/>
      <c r="EI1021" s="29"/>
      <c r="EJ1021" s="29"/>
      <c r="EK1021" s="29"/>
      <c r="EL1021" s="29"/>
      <c r="EM1021" s="29"/>
      <c r="EN1021" s="29"/>
      <c r="EO1021" s="29"/>
      <c r="EP1021" s="29"/>
      <c r="EQ1021" s="29"/>
      <c r="ER1021" s="29"/>
      <c r="ES1021" s="29"/>
      <c r="ET1021" s="29"/>
      <c r="EU1021" s="29"/>
      <c r="EV1021" s="29"/>
      <c r="EW1021" s="29"/>
      <c r="EX1021" s="29"/>
      <c r="EY1021" s="29"/>
      <c r="EZ1021" s="29"/>
      <c r="FA1021" s="29"/>
      <c r="FB1021" s="29"/>
      <c r="FC1021" s="29"/>
      <c r="FD1021" s="29"/>
      <c r="FE1021" s="29"/>
      <c r="FF1021" s="29"/>
      <c r="FG1021" s="29"/>
      <c r="FH1021" s="29"/>
      <c r="FI1021" s="29"/>
      <c r="FJ1021" s="29"/>
      <c r="FK1021" s="29"/>
      <c r="FL1021" s="29"/>
      <c r="FM1021" s="29"/>
      <c r="FN1021" s="29"/>
      <c r="FO1021" s="29"/>
      <c r="FP1021" s="29"/>
      <c r="FQ1021" s="29"/>
      <c r="FR1021" s="29"/>
      <c r="FS1021" s="29"/>
      <c r="FT1021" s="29"/>
      <c r="FU1021" s="29"/>
      <c r="FV1021" s="29"/>
      <c r="FW1021" s="29"/>
      <c r="FX1021" s="29"/>
      <c r="FY1021" s="29"/>
      <c r="FZ1021" s="29"/>
      <c r="GA1021" s="29"/>
      <c r="GB1021" s="29"/>
      <c r="GC1021" s="29"/>
      <c r="GD1021" s="29"/>
      <c r="GE1021" s="29"/>
      <c r="GF1021" s="29"/>
      <c r="GG1021" s="29"/>
      <c r="GH1021" s="29"/>
      <c r="GI1021" s="29"/>
      <c r="GJ1021" s="29"/>
      <c r="GK1021" s="29"/>
      <c r="GL1021" s="29"/>
      <c r="GM1021" s="29"/>
      <c r="GN1021" s="29"/>
      <c r="GO1021" s="29"/>
      <c r="GP1021" s="29"/>
      <c r="GQ1021" s="29"/>
      <c r="GR1021" s="29"/>
      <c r="GS1021" s="29"/>
      <c r="GT1021" s="29"/>
      <c r="GU1021" s="29"/>
      <c r="GV1021" s="29"/>
      <c r="GW1021" s="29"/>
      <c r="GX1021" s="29"/>
      <c r="GY1021" s="29"/>
      <c r="GZ1021" s="29"/>
      <c r="HA1021" s="29"/>
      <c r="HB1021" s="29"/>
      <c r="HC1021" s="29"/>
      <c r="HD1021" s="29"/>
      <c r="HE1021" s="29"/>
      <c r="HF1021" s="29"/>
      <c r="HG1021" s="29"/>
      <c r="HH1021" s="29"/>
      <c r="HI1021" s="29"/>
      <c r="HJ1021" s="29"/>
      <c r="HK1021" s="29"/>
      <c r="HL1021" s="29"/>
      <c r="HM1021" s="29"/>
      <c r="HN1021" s="29"/>
      <c r="HO1021" s="29"/>
      <c r="HP1021" s="29"/>
      <c r="HQ1021" s="29"/>
      <c r="HR1021" s="29"/>
      <c r="HS1021" s="29"/>
      <c r="HT1021" s="29"/>
      <c r="HU1021" s="29"/>
      <c r="HV1021" s="29"/>
      <c r="HW1021" s="29"/>
      <c r="HX1021" s="29"/>
      <c r="HY1021" s="29"/>
      <c r="HZ1021" s="29"/>
      <c r="IA1021" s="29"/>
      <c r="IB1021" s="29"/>
      <c r="IC1021" s="29"/>
      <c r="ID1021" s="29"/>
      <c r="IE1021" s="29"/>
      <c r="IF1021" s="29"/>
      <c r="IG1021" s="29"/>
      <c r="IH1021" s="29"/>
      <c r="II1021" s="29"/>
      <c r="IJ1021" s="29"/>
      <c r="IK1021" s="29"/>
      <c r="IL1021" s="29"/>
      <c r="IM1021" s="29"/>
      <c r="IN1021" s="29"/>
      <c r="IO1021" s="29"/>
      <c r="IP1021" s="29"/>
      <c r="IQ1021" s="29"/>
    </row>
    <row r="1022" spans="1:251" s="42" customFormat="1" ht="18.75" customHeight="1" thickBot="1">
      <c r="A1022" s="43"/>
      <c r="B1022" s="138" t="s">
        <v>244</v>
      </c>
      <c r="C1022" s="139"/>
      <c r="D1022" s="139"/>
      <c r="E1022" s="139"/>
      <c r="F1022" s="139"/>
      <c r="G1022" s="139"/>
      <c r="H1022" s="139"/>
      <c r="I1022" s="139"/>
      <c r="J1022" s="139"/>
      <c r="K1022" s="139"/>
      <c r="L1022" s="139"/>
      <c r="M1022" s="139"/>
      <c r="N1022" s="139"/>
      <c r="O1022" s="139"/>
      <c r="P1022" s="139"/>
      <c r="Q1022" s="139"/>
      <c r="R1022" s="139"/>
      <c r="S1022" s="139"/>
      <c r="T1022" s="139"/>
      <c r="U1022" s="139"/>
      <c r="V1022" s="139"/>
      <c r="W1022" s="139"/>
      <c r="X1022" s="139"/>
      <c r="Y1022" s="139"/>
      <c r="Z1022" s="140"/>
      <c r="AA1022" s="141">
        <f>SUM($AA$1021:$AA$1021)</f>
        <v>11793</v>
      </c>
      <c r="AB1022" s="142"/>
      <c r="AC1022" s="142"/>
      <c r="AD1022" s="142"/>
      <c r="AE1022" s="142"/>
      <c r="AF1022" s="142"/>
      <c r="AG1022" s="142"/>
      <c r="AH1022" s="142"/>
      <c r="AI1022" s="143"/>
      <c r="AJ1022" s="141">
        <f>SUM($AJ$1021:$AJ$1021)</f>
        <v>19483</v>
      </c>
      <c r="AK1022" s="142"/>
      <c r="AL1022" s="142"/>
      <c r="AM1022" s="142"/>
      <c r="AN1022" s="142"/>
      <c r="AO1022" s="142"/>
      <c r="AP1022" s="142"/>
      <c r="AQ1022" s="142"/>
      <c r="AR1022" s="143"/>
      <c r="AS1022" s="144"/>
      <c r="AT1022" s="145"/>
      <c r="AU1022" s="145"/>
      <c r="AV1022" s="145"/>
      <c r="AW1022" s="145"/>
      <c r="AX1022" s="146"/>
      <c r="AY1022" s="29"/>
      <c r="AZ1022" s="29"/>
      <c r="BA1022" s="29"/>
      <c r="BB1022" s="29"/>
      <c r="BC1022" s="29"/>
      <c r="BD1022" s="29"/>
      <c r="BE1022" s="29"/>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29"/>
      <c r="CA1022" s="29"/>
      <c r="CB1022" s="29"/>
      <c r="CC1022" s="29"/>
      <c r="CD1022" s="29"/>
      <c r="CE1022" s="29"/>
      <c r="CF1022" s="29"/>
      <c r="CG1022" s="29"/>
      <c r="CH1022" s="29"/>
      <c r="CI1022" s="29"/>
      <c r="CJ1022" s="29"/>
      <c r="CK1022" s="29"/>
      <c r="CL1022" s="29"/>
      <c r="CM1022" s="29"/>
      <c r="CN1022" s="29"/>
      <c r="CO1022" s="29"/>
      <c r="CP1022" s="29"/>
      <c r="CQ1022" s="29"/>
      <c r="CR1022" s="29"/>
      <c r="CS1022" s="29"/>
      <c r="CT1022" s="29"/>
      <c r="CU1022" s="29"/>
      <c r="CV1022" s="29"/>
      <c r="CW1022" s="29"/>
      <c r="CX1022" s="29"/>
      <c r="CY1022" s="29"/>
      <c r="CZ1022" s="29"/>
      <c r="DA1022" s="29"/>
      <c r="DB1022" s="29"/>
      <c r="DC1022" s="29"/>
      <c r="DD1022" s="29"/>
      <c r="DE1022" s="29"/>
      <c r="DF1022" s="29"/>
      <c r="DG1022" s="29"/>
      <c r="DH1022" s="29"/>
      <c r="DI1022" s="29"/>
      <c r="DJ1022" s="29"/>
      <c r="DK1022" s="29"/>
      <c r="DL1022" s="29"/>
      <c r="DM1022" s="29"/>
      <c r="DN1022" s="29"/>
      <c r="DO1022" s="29"/>
      <c r="DP1022" s="29"/>
      <c r="DQ1022" s="29"/>
      <c r="DR1022" s="29"/>
      <c r="DS1022" s="29"/>
      <c r="DT1022" s="29"/>
      <c r="DU1022" s="29"/>
      <c r="DV1022" s="29"/>
      <c r="DW1022" s="29"/>
      <c r="DX1022" s="29"/>
      <c r="DY1022" s="29"/>
      <c r="DZ1022" s="29"/>
      <c r="EA1022" s="29"/>
      <c r="EB1022" s="29"/>
      <c r="EC1022" s="29"/>
      <c r="ED1022" s="29"/>
      <c r="EE1022" s="29"/>
      <c r="EF1022" s="29"/>
      <c r="EG1022" s="29"/>
      <c r="EH1022" s="29"/>
      <c r="EI1022" s="29"/>
      <c r="EJ1022" s="29"/>
      <c r="EK1022" s="29"/>
      <c r="EL1022" s="29"/>
      <c r="EM1022" s="29"/>
      <c r="EN1022" s="29"/>
      <c r="EO1022" s="29"/>
      <c r="EP1022" s="29"/>
      <c r="EQ1022" s="29"/>
      <c r="ER1022" s="29"/>
      <c r="ES1022" s="29"/>
      <c r="ET1022" s="29"/>
      <c r="EU1022" s="29"/>
      <c r="EV1022" s="29"/>
      <c r="EW1022" s="29"/>
      <c r="EX1022" s="29"/>
      <c r="EY1022" s="29"/>
      <c r="EZ1022" s="29"/>
      <c r="FA1022" s="29"/>
      <c r="FB1022" s="29"/>
      <c r="FC1022" s="29"/>
      <c r="FD1022" s="29"/>
      <c r="FE1022" s="29"/>
      <c r="FF1022" s="29"/>
      <c r="FG1022" s="29"/>
      <c r="FH1022" s="29"/>
      <c r="FI1022" s="29"/>
      <c r="FJ1022" s="29"/>
      <c r="FK1022" s="29"/>
      <c r="FL1022" s="29"/>
      <c r="FM1022" s="29"/>
      <c r="FN1022" s="29"/>
      <c r="FO1022" s="29"/>
      <c r="FP1022" s="29"/>
      <c r="FQ1022" s="29"/>
      <c r="FR1022" s="29"/>
      <c r="FS1022" s="29"/>
      <c r="FT1022" s="29"/>
      <c r="FU1022" s="29"/>
      <c r="FV1022" s="29"/>
      <c r="FW1022" s="29"/>
      <c r="FX1022" s="29"/>
      <c r="FY1022" s="29"/>
      <c r="FZ1022" s="29"/>
      <c r="GA1022" s="29"/>
      <c r="GB1022" s="29"/>
      <c r="GC1022" s="29"/>
      <c r="GD1022" s="29"/>
      <c r="GE1022" s="29"/>
      <c r="GF1022" s="29"/>
      <c r="GG1022" s="29"/>
      <c r="GH1022" s="29"/>
      <c r="GI1022" s="29"/>
      <c r="GJ1022" s="29"/>
      <c r="GK1022" s="29"/>
      <c r="GL1022" s="29"/>
      <c r="GM1022" s="29"/>
      <c r="GN1022" s="29"/>
      <c r="GO1022" s="29"/>
      <c r="GP1022" s="29"/>
      <c r="GQ1022" s="29"/>
      <c r="GR1022" s="29"/>
      <c r="GS1022" s="29"/>
      <c r="GT1022" s="29"/>
      <c r="GU1022" s="29"/>
      <c r="GV1022" s="29"/>
      <c r="GW1022" s="29"/>
      <c r="GX1022" s="29"/>
      <c r="GY1022" s="29"/>
      <c r="GZ1022" s="29"/>
      <c r="HA1022" s="29"/>
      <c r="HB1022" s="29"/>
      <c r="HC1022" s="29"/>
      <c r="HD1022" s="29"/>
      <c r="HE1022" s="29"/>
      <c r="HF1022" s="29"/>
      <c r="HG1022" s="29"/>
      <c r="HH1022" s="29"/>
      <c r="HI1022" s="29"/>
      <c r="HJ1022" s="29"/>
      <c r="HK1022" s="29"/>
      <c r="HL1022" s="29"/>
      <c r="HM1022" s="29"/>
      <c r="HN1022" s="29"/>
      <c r="HO1022" s="29"/>
      <c r="HP1022" s="29"/>
      <c r="HQ1022" s="29"/>
      <c r="HR1022" s="29"/>
      <c r="HS1022" s="29"/>
      <c r="HT1022" s="29"/>
      <c r="HU1022" s="29"/>
      <c r="HV1022" s="29"/>
      <c r="HW1022" s="29"/>
      <c r="HX1022" s="29"/>
      <c r="HY1022" s="29"/>
      <c r="HZ1022" s="29"/>
      <c r="IA1022" s="29"/>
      <c r="IB1022" s="29"/>
      <c r="IC1022" s="29"/>
      <c r="ID1022" s="29"/>
      <c r="IE1022" s="29"/>
      <c r="IF1022" s="29"/>
      <c r="IG1022" s="29"/>
      <c r="IH1022" s="29"/>
      <c r="II1022" s="29"/>
      <c r="IJ1022" s="29"/>
      <c r="IK1022" s="29"/>
      <c r="IL1022" s="29"/>
      <c r="IM1022" s="29"/>
      <c r="IN1022" s="29"/>
      <c r="IO1022" s="29"/>
      <c r="IP1022" s="29"/>
      <c r="IQ1022" s="29"/>
    </row>
    <row r="1024" spans="1:251" ht="18.75">
      <c r="A1024" s="28" t="s">
        <v>234</v>
      </c>
      <c r="AW1024" s="30"/>
      <c r="AX1024" s="31"/>
      <c r="AY1024" s="30"/>
    </row>
    <row r="1026" spans="1:113" ht="18.75">
      <c r="B1026" s="109" t="s">
        <v>0</v>
      </c>
      <c r="C1026" s="150"/>
      <c r="D1026" s="150"/>
      <c r="E1026" s="150"/>
      <c r="F1026" s="150"/>
      <c r="G1026" s="150"/>
      <c r="H1026" s="150"/>
      <c r="I1026" s="150"/>
      <c r="J1026" s="150"/>
      <c r="K1026" s="150"/>
      <c r="L1026" s="150"/>
      <c r="M1026" s="150"/>
      <c r="N1026" s="150"/>
      <c r="O1026" s="150"/>
      <c r="P1026" s="150"/>
      <c r="Q1026" s="150"/>
      <c r="R1026" s="150"/>
      <c r="S1026" s="150"/>
      <c r="T1026" s="150"/>
      <c r="U1026" s="150"/>
      <c r="V1026" s="150"/>
      <c r="W1026" s="150"/>
      <c r="X1026" s="150"/>
      <c r="Y1026" s="150"/>
      <c r="Z1026" s="150"/>
      <c r="AA1026" s="150"/>
      <c r="AB1026" s="150"/>
      <c r="AC1026" s="150"/>
      <c r="AD1026" s="150"/>
      <c r="AE1026" s="150"/>
      <c r="AF1026" s="150"/>
      <c r="AG1026" s="150"/>
      <c r="AH1026" s="150"/>
      <c r="AI1026" s="150"/>
      <c r="AJ1026" s="150"/>
      <c r="AK1026" s="150"/>
      <c r="AL1026" s="150"/>
      <c r="AM1026" s="150"/>
      <c r="AN1026" s="150"/>
      <c r="AO1026" s="150"/>
      <c r="AP1026" s="150"/>
      <c r="AQ1026" s="150"/>
      <c r="AR1026" s="150"/>
      <c r="AS1026" s="150"/>
      <c r="AT1026" s="150"/>
      <c r="AU1026" s="150"/>
      <c r="AV1026" s="150"/>
      <c r="AW1026" s="150"/>
      <c r="AX1026" s="150"/>
    </row>
    <row r="1027" spans="1:113">
      <c r="Z1027" s="32"/>
      <c r="AD1027" s="32"/>
      <c r="AE1027" s="32"/>
      <c r="AF1027" s="32"/>
      <c r="AG1027" s="32"/>
      <c r="AH1027" s="32"/>
      <c r="AI1027" s="32"/>
      <c r="AO1027" s="32"/>
    </row>
    <row r="1028" spans="1:113" ht="13.5" thickBot="1">
      <c r="Z1028" s="32"/>
      <c r="AD1028" s="32"/>
      <c r="AE1028" s="32"/>
      <c r="AF1028" s="32"/>
      <c r="AG1028" s="32"/>
      <c r="AH1028" s="32"/>
      <c r="AI1028" s="32"/>
      <c r="AO1028" s="32"/>
      <c r="DI1028" s="26"/>
    </row>
    <row r="1029" spans="1:113" ht="24.75" customHeight="1" thickBot="1">
      <c r="B1029" s="111" t="s">
        <v>235</v>
      </c>
      <c r="C1029" s="112"/>
      <c r="D1029" s="112"/>
      <c r="E1029" s="112"/>
      <c r="F1029" s="112"/>
      <c r="G1029" s="112"/>
      <c r="H1029" s="113" t="s">
        <v>431</v>
      </c>
      <c r="I1029" s="114"/>
      <c r="J1029" s="114"/>
      <c r="K1029" s="114"/>
      <c r="L1029" s="114"/>
      <c r="M1029" s="114"/>
      <c r="N1029" s="114"/>
      <c r="O1029" s="114"/>
      <c r="P1029" s="114"/>
      <c r="Q1029" s="114"/>
      <c r="R1029" s="114"/>
      <c r="S1029" s="114"/>
      <c r="T1029" s="114"/>
      <c r="U1029" s="114"/>
      <c r="V1029" s="114"/>
      <c r="W1029" s="114"/>
      <c r="X1029" s="114"/>
      <c r="Y1029" s="114"/>
      <c r="Z1029" s="114"/>
      <c r="AA1029" s="114"/>
      <c r="AB1029" s="114"/>
      <c r="AC1029" s="114"/>
      <c r="AD1029" s="114"/>
      <c r="AE1029" s="114"/>
      <c r="AF1029" s="114"/>
      <c r="AG1029" s="114"/>
      <c r="AH1029" s="114"/>
      <c r="AI1029" s="114"/>
      <c r="AJ1029" s="114"/>
      <c r="AK1029" s="114"/>
      <c r="AL1029" s="114"/>
      <c r="AM1029" s="114"/>
      <c r="AN1029" s="114"/>
      <c r="AO1029" s="114"/>
      <c r="AP1029" s="114"/>
      <c r="AQ1029" s="114"/>
      <c r="AR1029" s="114"/>
      <c r="AS1029" s="114"/>
      <c r="AT1029" s="114"/>
      <c r="AU1029" s="114"/>
      <c r="AV1029" s="114"/>
      <c r="AW1029" s="114"/>
      <c r="AX1029" s="115"/>
      <c r="DI1029" s="26"/>
    </row>
    <row r="1030" spans="1:113" ht="14.25">
      <c r="B1030" s="33"/>
      <c r="C1030" s="33"/>
      <c r="D1030" s="33"/>
      <c r="E1030" s="33"/>
      <c r="F1030" s="33"/>
      <c r="G1030" s="33"/>
      <c r="H1030" s="34"/>
      <c r="I1030" s="34"/>
      <c r="J1030" s="34"/>
      <c r="K1030" s="34"/>
      <c r="L1030" s="35"/>
      <c r="M1030" s="35"/>
      <c r="N1030" s="35"/>
      <c r="O1030" s="35"/>
      <c r="P1030" s="34"/>
      <c r="Q1030" s="34"/>
      <c r="R1030" s="34"/>
      <c r="S1030" s="34"/>
      <c r="T1030" s="34"/>
      <c r="U1030" s="34"/>
      <c r="V1030" s="36"/>
      <c r="W1030" s="36"/>
      <c r="X1030" s="36"/>
      <c r="Y1030" s="36"/>
      <c r="Z1030" s="36"/>
      <c r="AA1030" s="36"/>
      <c r="AB1030" s="36"/>
      <c r="AC1030" s="36"/>
      <c r="AD1030" s="36"/>
      <c r="AE1030" s="36"/>
      <c r="AF1030" s="36"/>
      <c r="AG1030" s="36"/>
      <c r="AH1030" s="36"/>
      <c r="AI1030" s="36"/>
      <c r="AJ1030" s="36"/>
      <c r="AK1030" s="36"/>
      <c r="AL1030" s="36"/>
      <c r="AM1030" s="36"/>
      <c r="AN1030" s="36"/>
      <c r="AO1030" s="36"/>
      <c r="AP1030" s="36"/>
      <c r="AQ1030" s="36"/>
      <c r="AR1030" s="36"/>
      <c r="AS1030" s="36"/>
      <c r="AT1030" s="36"/>
      <c r="AU1030" s="36"/>
      <c r="AV1030" s="36"/>
      <c r="AW1030" s="36"/>
      <c r="AX1030" s="36"/>
      <c r="DI1030" s="26"/>
    </row>
    <row r="1031" spans="1:113" ht="15" thickBot="1">
      <c r="A1031" s="37"/>
      <c r="B1031" s="36" t="s">
        <v>237</v>
      </c>
      <c r="C1031" s="34"/>
      <c r="D1031" s="34"/>
      <c r="E1031" s="34"/>
      <c r="F1031" s="34"/>
      <c r="G1031" s="34"/>
      <c r="H1031" s="34"/>
      <c r="I1031" s="34"/>
      <c r="J1031" s="34"/>
      <c r="K1031" s="34"/>
      <c r="L1031" s="35"/>
      <c r="M1031" s="35"/>
      <c r="N1031" s="35"/>
      <c r="O1031" s="35"/>
      <c r="P1031" s="34"/>
      <c r="Q1031" s="34"/>
      <c r="R1031" s="34"/>
      <c r="S1031" s="34"/>
      <c r="T1031" s="34"/>
      <c r="U1031" s="34"/>
      <c r="V1031" s="36"/>
      <c r="W1031" s="36"/>
      <c r="X1031" s="36"/>
      <c r="Y1031" s="36"/>
      <c r="Z1031" s="36"/>
      <c r="AA1031" s="36"/>
      <c r="AB1031" s="36"/>
      <c r="AC1031" s="36"/>
      <c r="AD1031" s="36"/>
      <c r="AE1031" s="36"/>
      <c r="AF1031" s="36"/>
      <c r="AG1031" s="36"/>
      <c r="AH1031" s="36"/>
      <c r="AI1031" s="36"/>
      <c r="AJ1031" s="36"/>
      <c r="AK1031" s="36"/>
      <c r="AL1031" s="36"/>
      <c r="AM1031" s="36"/>
      <c r="AN1031" s="36"/>
      <c r="AO1031" s="36"/>
      <c r="AP1031" s="36"/>
      <c r="AQ1031" s="36"/>
      <c r="AR1031" s="36"/>
      <c r="AS1031" s="36"/>
      <c r="AT1031" s="36"/>
      <c r="AU1031" s="36"/>
      <c r="AV1031" s="36"/>
      <c r="AW1031" s="36"/>
      <c r="AX1031" s="36"/>
      <c r="DI1031" s="26"/>
    </row>
    <row r="1032" spans="1:113" ht="14.25">
      <c r="A1032" s="34"/>
      <c r="B1032" s="38"/>
      <c r="C1032" s="33"/>
      <c r="D1032" s="33"/>
      <c r="E1032" s="33"/>
      <c r="F1032" s="33"/>
      <c r="G1032" s="33"/>
      <c r="H1032" s="33"/>
      <c r="I1032" s="33"/>
      <c r="J1032" s="33"/>
      <c r="K1032" s="33"/>
      <c r="L1032" s="39"/>
      <c r="M1032" s="39"/>
      <c r="N1032" s="39"/>
      <c r="O1032" s="39"/>
      <c r="P1032" s="33"/>
      <c r="Q1032" s="33"/>
      <c r="R1032" s="33"/>
      <c r="S1032" s="33"/>
      <c r="T1032" s="33"/>
      <c r="U1032" s="33"/>
      <c r="V1032" s="40"/>
      <c r="W1032" s="40"/>
      <c r="X1032" s="40"/>
      <c r="Y1032" s="40"/>
      <c r="Z1032" s="40"/>
      <c r="AA1032" s="40"/>
      <c r="AB1032" s="40"/>
      <c r="AC1032" s="40"/>
      <c r="AD1032" s="40"/>
      <c r="AE1032" s="40"/>
      <c r="AF1032" s="40"/>
      <c r="AG1032" s="40"/>
      <c r="AH1032" s="40"/>
      <c r="AI1032" s="40"/>
      <c r="AJ1032" s="40"/>
      <c r="AK1032" s="40"/>
      <c r="AL1032" s="40"/>
      <c r="AM1032" s="40"/>
      <c r="AN1032" s="40"/>
      <c r="AO1032" s="40"/>
      <c r="AP1032" s="40"/>
      <c r="AQ1032" s="40"/>
      <c r="AR1032" s="40"/>
      <c r="AS1032" s="40"/>
      <c r="AT1032" s="40"/>
      <c r="AU1032" s="40"/>
      <c r="AV1032" s="40"/>
      <c r="AW1032" s="40"/>
      <c r="AX1032" s="41"/>
    </row>
    <row r="1033" spans="1:113" ht="12" customHeight="1">
      <c r="A1033" s="34"/>
      <c r="B1033" s="116" t="s">
        <v>432</v>
      </c>
      <c r="C1033" s="117"/>
      <c r="D1033" s="117"/>
      <c r="E1033" s="117"/>
      <c r="F1033" s="117"/>
      <c r="G1033" s="117"/>
      <c r="H1033" s="117"/>
      <c r="I1033" s="117"/>
      <c r="J1033" s="117"/>
      <c r="K1033" s="117"/>
      <c r="L1033" s="117"/>
      <c r="M1033" s="117"/>
      <c r="N1033" s="117"/>
      <c r="O1033" s="117"/>
      <c r="P1033" s="117"/>
      <c r="Q1033" s="117"/>
      <c r="R1033" s="117"/>
      <c r="S1033" s="117"/>
      <c r="T1033" s="117"/>
      <c r="U1033" s="117"/>
      <c r="V1033" s="117"/>
      <c r="W1033" s="117"/>
      <c r="X1033" s="117"/>
      <c r="Y1033" s="117"/>
      <c r="Z1033" s="117"/>
      <c r="AA1033" s="117"/>
      <c r="AB1033" s="117"/>
      <c r="AC1033" s="117"/>
      <c r="AD1033" s="117"/>
      <c r="AE1033" s="117"/>
      <c r="AF1033" s="117"/>
      <c r="AG1033" s="117"/>
      <c r="AH1033" s="117"/>
      <c r="AI1033" s="117"/>
      <c r="AJ1033" s="117"/>
      <c r="AK1033" s="117"/>
      <c r="AL1033" s="117"/>
      <c r="AM1033" s="117"/>
      <c r="AN1033" s="117"/>
      <c r="AO1033" s="117"/>
      <c r="AP1033" s="117"/>
      <c r="AQ1033" s="117"/>
      <c r="AR1033" s="117"/>
      <c r="AS1033" s="117"/>
      <c r="AT1033" s="117"/>
      <c r="AU1033" s="117"/>
      <c r="AV1033" s="117"/>
      <c r="AW1033" s="117"/>
      <c r="AX1033" s="118"/>
    </row>
    <row r="1034" spans="1:113" ht="12" customHeight="1">
      <c r="A1034" s="34"/>
      <c r="B1034" s="116"/>
      <c r="C1034" s="117"/>
      <c r="D1034" s="117"/>
      <c r="E1034" s="117"/>
      <c r="F1034" s="117"/>
      <c r="G1034" s="117"/>
      <c r="H1034" s="117"/>
      <c r="I1034" s="117"/>
      <c r="J1034" s="117"/>
      <c r="K1034" s="117"/>
      <c r="L1034" s="117"/>
      <c r="M1034" s="117"/>
      <c r="N1034" s="117"/>
      <c r="O1034" s="117"/>
      <c r="P1034" s="117"/>
      <c r="Q1034" s="117"/>
      <c r="R1034" s="117"/>
      <c r="S1034" s="117"/>
      <c r="T1034" s="117"/>
      <c r="U1034" s="117"/>
      <c r="V1034" s="117"/>
      <c r="W1034" s="117"/>
      <c r="X1034" s="117"/>
      <c r="Y1034" s="117"/>
      <c r="Z1034" s="117"/>
      <c r="AA1034" s="117"/>
      <c r="AB1034" s="117"/>
      <c r="AC1034" s="117"/>
      <c r="AD1034" s="117"/>
      <c r="AE1034" s="117"/>
      <c r="AF1034" s="117"/>
      <c r="AG1034" s="117"/>
      <c r="AH1034" s="117"/>
      <c r="AI1034" s="117"/>
      <c r="AJ1034" s="117"/>
      <c r="AK1034" s="117"/>
      <c r="AL1034" s="117"/>
      <c r="AM1034" s="117"/>
      <c r="AN1034" s="117"/>
      <c r="AO1034" s="117"/>
      <c r="AP1034" s="117"/>
      <c r="AQ1034" s="117"/>
      <c r="AR1034" s="117"/>
      <c r="AS1034" s="117"/>
      <c r="AT1034" s="117"/>
      <c r="AU1034" s="117"/>
      <c r="AV1034" s="117"/>
      <c r="AW1034" s="117"/>
      <c r="AX1034" s="118"/>
      <c r="BC1034" s="42"/>
    </row>
    <row r="1035" spans="1:113" ht="12" customHeight="1">
      <c r="A1035" s="34"/>
      <c r="B1035" s="116"/>
      <c r="C1035" s="117"/>
      <c r="D1035" s="117"/>
      <c r="E1035" s="117"/>
      <c r="F1035" s="117"/>
      <c r="G1035" s="117"/>
      <c r="H1035" s="117"/>
      <c r="I1035" s="117"/>
      <c r="J1035" s="117"/>
      <c r="K1035" s="117"/>
      <c r="L1035" s="117"/>
      <c r="M1035" s="117"/>
      <c r="N1035" s="117"/>
      <c r="O1035" s="117"/>
      <c r="P1035" s="117"/>
      <c r="Q1035" s="117"/>
      <c r="R1035" s="117"/>
      <c r="S1035" s="117"/>
      <c r="T1035" s="117"/>
      <c r="U1035" s="117"/>
      <c r="V1035" s="117"/>
      <c r="W1035" s="117"/>
      <c r="X1035" s="117"/>
      <c r="Y1035" s="117"/>
      <c r="Z1035" s="117"/>
      <c r="AA1035" s="117"/>
      <c r="AB1035" s="117"/>
      <c r="AC1035" s="117"/>
      <c r="AD1035" s="117"/>
      <c r="AE1035" s="117"/>
      <c r="AF1035" s="117"/>
      <c r="AG1035" s="117"/>
      <c r="AH1035" s="117"/>
      <c r="AI1035" s="117"/>
      <c r="AJ1035" s="117"/>
      <c r="AK1035" s="117"/>
      <c r="AL1035" s="117"/>
      <c r="AM1035" s="117"/>
      <c r="AN1035" s="117"/>
      <c r="AO1035" s="117"/>
      <c r="AP1035" s="117"/>
      <c r="AQ1035" s="117"/>
      <c r="AR1035" s="117"/>
      <c r="AS1035" s="117"/>
      <c r="AT1035" s="117"/>
      <c r="AU1035" s="117"/>
      <c r="AV1035" s="117"/>
      <c r="AW1035" s="117"/>
      <c r="AX1035" s="118"/>
    </row>
    <row r="1036" spans="1:113" ht="12" customHeight="1">
      <c r="A1036" s="34"/>
      <c r="B1036" s="116"/>
      <c r="C1036" s="117"/>
      <c r="D1036" s="117"/>
      <c r="E1036" s="117"/>
      <c r="F1036" s="117"/>
      <c r="G1036" s="117"/>
      <c r="H1036" s="117"/>
      <c r="I1036" s="117"/>
      <c r="J1036" s="117"/>
      <c r="K1036" s="117"/>
      <c r="L1036" s="117"/>
      <c r="M1036" s="117"/>
      <c r="N1036" s="117"/>
      <c r="O1036" s="117"/>
      <c r="P1036" s="117"/>
      <c r="Q1036" s="117"/>
      <c r="R1036" s="117"/>
      <c r="S1036" s="117"/>
      <c r="T1036" s="117"/>
      <c r="U1036" s="117"/>
      <c r="V1036" s="117"/>
      <c r="W1036" s="117"/>
      <c r="X1036" s="117"/>
      <c r="Y1036" s="117"/>
      <c r="Z1036" s="117"/>
      <c r="AA1036" s="117"/>
      <c r="AB1036" s="117"/>
      <c r="AC1036" s="117"/>
      <c r="AD1036" s="117"/>
      <c r="AE1036" s="117"/>
      <c r="AF1036" s="117"/>
      <c r="AG1036" s="117"/>
      <c r="AH1036" s="117"/>
      <c r="AI1036" s="117"/>
      <c r="AJ1036" s="117"/>
      <c r="AK1036" s="117"/>
      <c r="AL1036" s="117"/>
      <c r="AM1036" s="117"/>
      <c r="AN1036" s="117"/>
      <c r="AO1036" s="117"/>
      <c r="AP1036" s="117"/>
      <c r="AQ1036" s="117"/>
      <c r="AR1036" s="117"/>
      <c r="AS1036" s="117"/>
      <c r="AT1036" s="117"/>
      <c r="AU1036" s="117"/>
      <c r="AV1036" s="117"/>
      <c r="AW1036" s="117"/>
      <c r="AX1036" s="118"/>
    </row>
    <row r="1037" spans="1:113" ht="12" customHeight="1">
      <c r="A1037" s="34"/>
      <c r="B1037" s="116"/>
      <c r="C1037" s="117"/>
      <c r="D1037" s="117"/>
      <c r="E1037" s="117"/>
      <c r="F1037" s="117"/>
      <c r="G1037" s="117"/>
      <c r="H1037" s="117"/>
      <c r="I1037" s="117"/>
      <c r="J1037" s="117"/>
      <c r="K1037" s="117"/>
      <c r="L1037" s="117"/>
      <c r="M1037" s="117"/>
      <c r="N1037" s="117"/>
      <c r="O1037" s="117"/>
      <c r="P1037" s="117"/>
      <c r="Q1037" s="117"/>
      <c r="R1037" s="117"/>
      <c r="S1037" s="117"/>
      <c r="T1037" s="117"/>
      <c r="U1037" s="117"/>
      <c r="V1037" s="117"/>
      <c r="W1037" s="117"/>
      <c r="X1037" s="117"/>
      <c r="Y1037" s="117"/>
      <c r="Z1037" s="117"/>
      <c r="AA1037" s="117"/>
      <c r="AB1037" s="117"/>
      <c r="AC1037" s="117"/>
      <c r="AD1037" s="117"/>
      <c r="AE1037" s="117"/>
      <c r="AF1037" s="117"/>
      <c r="AG1037" s="117"/>
      <c r="AH1037" s="117"/>
      <c r="AI1037" s="117"/>
      <c r="AJ1037" s="117"/>
      <c r="AK1037" s="117"/>
      <c r="AL1037" s="117"/>
      <c r="AM1037" s="117"/>
      <c r="AN1037" s="117"/>
      <c r="AO1037" s="117"/>
      <c r="AP1037" s="117"/>
      <c r="AQ1037" s="117"/>
      <c r="AR1037" s="117"/>
      <c r="AS1037" s="117"/>
      <c r="AT1037" s="117"/>
      <c r="AU1037" s="117"/>
      <c r="AV1037" s="117"/>
      <c r="AW1037" s="117"/>
      <c r="AX1037" s="118"/>
    </row>
    <row r="1038" spans="1:113" ht="15" thickBot="1">
      <c r="A1038" s="43"/>
      <c r="B1038" s="44"/>
      <c r="C1038" s="45"/>
      <c r="D1038" s="45"/>
      <c r="E1038" s="45"/>
      <c r="F1038" s="45"/>
      <c r="G1038" s="45"/>
      <c r="H1038" s="45"/>
      <c r="I1038" s="45"/>
      <c r="J1038" s="45"/>
      <c r="K1038" s="45"/>
      <c r="L1038" s="45"/>
      <c r="M1038" s="45"/>
      <c r="N1038" s="45"/>
      <c r="O1038" s="45"/>
      <c r="P1038" s="45"/>
      <c r="Q1038" s="45"/>
      <c r="R1038" s="45"/>
      <c r="S1038" s="45"/>
      <c r="T1038" s="45"/>
      <c r="U1038" s="45"/>
      <c r="V1038" s="45"/>
      <c r="W1038" s="45"/>
      <c r="X1038" s="45"/>
      <c r="Y1038" s="45"/>
      <c r="Z1038" s="45"/>
      <c r="AA1038" s="45"/>
      <c r="AB1038" s="45"/>
      <c r="AC1038" s="45"/>
      <c r="AD1038" s="45"/>
      <c r="AE1038" s="45"/>
      <c r="AF1038" s="45"/>
      <c r="AG1038" s="45"/>
      <c r="AH1038" s="45"/>
      <c r="AI1038" s="45"/>
      <c r="AJ1038" s="45"/>
      <c r="AK1038" s="45"/>
      <c r="AL1038" s="45"/>
      <c r="AM1038" s="45"/>
      <c r="AN1038" s="45"/>
      <c r="AO1038" s="45"/>
      <c r="AP1038" s="45"/>
      <c r="AQ1038" s="45"/>
      <c r="AR1038" s="45"/>
      <c r="AS1038" s="45"/>
      <c r="AT1038" s="45"/>
      <c r="AU1038" s="45"/>
      <c r="AV1038" s="45"/>
      <c r="AW1038" s="45"/>
      <c r="AX1038" s="46"/>
    </row>
    <row r="1039" spans="1:113">
      <c r="B1039" s="47"/>
    </row>
    <row r="1040" spans="1:113" ht="15" thickBot="1">
      <c r="A1040" s="37"/>
      <c r="B1040" s="36" t="s">
        <v>238</v>
      </c>
      <c r="C1040" s="34"/>
      <c r="D1040" s="34"/>
      <c r="E1040" s="34"/>
      <c r="F1040" s="34"/>
      <c r="G1040" s="34"/>
      <c r="H1040" s="34"/>
      <c r="I1040" s="34"/>
      <c r="J1040" s="34"/>
      <c r="K1040" s="34"/>
      <c r="L1040" s="35"/>
      <c r="M1040" s="35"/>
      <c r="N1040" s="35"/>
      <c r="O1040" s="35"/>
      <c r="P1040" s="34"/>
      <c r="Q1040" s="34"/>
      <c r="R1040" s="34"/>
      <c r="S1040" s="34"/>
      <c r="T1040" s="34"/>
      <c r="U1040" s="34"/>
      <c r="V1040" s="36"/>
      <c r="W1040" s="36"/>
      <c r="X1040" s="36"/>
      <c r="Y1040" s="36"/>
      <c r="Z1040" s="36"/>
      <c r="AA1040" s="36"/>
      <c r="AB1040" s="36"/>
      <c r="AC1040" s="36"/>
      <c r="AD1040" s="36"/>
      <c r="AE1040" s="36"/>
      <c r="AF1040" s="36"/>
      <c r="AG1040" s="36"/>
      <c r="AH1040" s="36"/>
      <c r="AI1040" s="36"/>
      <c r="AJ1040" s="36"/>
      <c r="AK1040" s="36"/>
      <c r="AL1040" s="36"/>
      <c r="AM1040" s="36"/>
      <c r="AN1040" s="36"/>
      <c r="AO1040" s="36"/>
      <c r="AP1040" s="36"/>
      <c r="AQ1040" s="36"/>
      <c r="AR1040" s="36"/>
      <c r="AS1040" s="36"/>
      <c r="AT1040" s="36"/>
      <c r="AU1040" s="36"/>
      <c r="AV1040" s="36"/>
      <c r="AW1040" s="36"/>
      <c r="AX1040" s="36"/>
      <c r="DI1040" s="26"/>
    </row>
    <row r="1041" spans="1:251" ht="14.25">
      <c r="A1041" s="34"/>
      <c r="B1041" s="38"/>
      <c r="C1041" s="33"/>
      <c r="D1041" s="33"/>
      <c r="E1041" s="33"/>
      <c r="F1041" s="33"/>
      <c r="G1041" s="33"/>
      <c r="H1041" s="33"/>
      <c r="I1041" s="33"/>
      <c r="J1041" s="33"/>
      <c r="K1041" s="33"/>
      <c r="L1041" s="39"/>
      <c r="M1041" s="39"/>
      <c r="N1041" s="39"/>
      <c r="O1041" s="39"/>
      <c r="P1041" s="33"/>
      <c r="Q1041" s="33"/>
      <c r="R1041" s="33"/>
      <c r="S1041" s="33"/>
      <c r="T1041" s="33"/>
      <c r="U1041" s="33"/>
      <c r="V1041" s="40"/>
      <c r="W1041" s="40"/>
      <c r="X1041" s="40"/>
      <c r="Y1041" s="40"/>
      <c r="Z1041" s="40"/>
      <c r="AA1041" s="40"/>
      <c r="AB1041" s="40"/>
      <c r="AC1041" s="40"/>
      <c r="AD1041" s="40"/>
      <c r="AE1041" s="40"/>
      <c r="AF1041" s="40"/>
      <c r="AG1041" s="40"/>
      <c r="AH1041" s="40"/>
      <c r="AI1041" s="40"/>
      <c r="AJ1041" s="40"/>
      <c r="AK1041" s="40"/>
      <c r="AL1041" s="40"/>
      <c r="AM1041" s="40"/>
      <c r="AN1041" s="40"/>
      <c r="AO1041" s="40"/>
      <c r="AP1041" s="40"/>
      <c r="AQ1041" s="40"/>
      <c r="AR1041" s="40"/>
      <c r="AS1041" s="40"/>
      <c r="AT1041" s="40"/>
      <c r="AU1041" s="40"/>
      <c r="AV1041" s="40"/>
      <c r="AW1041" s="40"/>
      <c r="AX1041" s="41"/>
    </row>
    <row r="1042" spans="1:251" ht="12" customHeight="1">
      <c r="A1042" s="34"/>
      <c r="B1042" s="116" t="s">
        <v>433</v>
      </c>
      <c r="C1042" s="117"/>
      <c r="D1042" s="117"/>
      <c r="E1042" s="117"/>
      <c r="F1042" s="117"/>
      <c r="G1042" s="117"/>
      <c r="H1042" s="117"/>
      <c r="I1042" s="117"/>
      <c r="J1042" s="117"/>
      <c r="K1042" s="117"/>
      <c r="L1042" s="117"/>
      <c r="M1042" s="117"/>
      <c r="N1042" s="117"/>
      <c r="O1042" s="117"/>
      <c r="P1042" s="117"/>
      <c r="Q1042" s="117"/>
      <c r="R1042" s="117"/>
      <c r="S1042" s="117"/>
      <c r="T1042" s="117"/>
      <c r="U1042" s="117"/>
      <c r="V1042" s="117"/>
      <c r="W1042" s="117"/>
      <c r="X1042" s="117"/>
      <c r="Y1042" s="117"/>
      <c r="Z1042" s="117"/>
      <c r="AA1042" s="117"/>
      <c r="AB1042" s="117"/>
      <c r="AC1042" s="117"/>
      <c r="AD1042" s="117"/>
      <c r="AE1042" s="117"/>
      <c r="AF1042" s="117"/>
      <c r="AG1042" s="117"/>
      <c r="AH1042" s="117"/>
      <c r="AI1042" s="117"/>
      <c r="AJ1042" s="117"/>
      <c r="AK1042" s="117"/>
      <c r="AL1042" s="117"/>
      <c r="AM1042" s="117"/>
      <c r="AN1042" s="117"/>
      <c r="AO1042" s="117"/>
      <c r="AP1042" s="117"/>
      <c r="AQ1042" s="117"/>
      <c r="AR1042" s="117"/>
      <c r="AS1042" s="117"/>
      <c r="AT1042" s="117"/>
      <c r="AU1042" s="117"/>
      <c r="AV1042" s="117"/>
      <c r="AW1042" s="117"/>
      <c r="AX1042" s="118"/>
    </row>
    <row r="1043" spans="1:251" ht="12" customHeight="1">
      <c r="A1043" s="34"/>
      <c r="B1043" s="116"/>
      <c r="C1043" s="117"/>
      <c r="D1043" s="117"/>
      <c r="E1043" s="117"/>
      <c r="F1043" s="117"/>
      <c r="G1043" s="117"/>
      <c r="H1043" s="117"/>
      <c r="I1043" s="117"/>
      <c r="J1043" s="117"/>
      <c r="K1043" s="117"/>
      <c r="L1043" s="117"/>
      <c r="M1043" s="117"/>
      <c r="N1043" s="117"/>
      <c r="O1043" s="117"/>
      <c r="P1043" s="117"/>
      <c r="Q1043" s="117"/>
      <c r="R1043" s="117"/>
      <c r="S1043" s="117"/>
      <c r="T1043" s="117"/>
      <c r="U1043" s="117"/>
      <c r="V1043" s="117"/>
      <c r="W1043" s="117"/>
      <c r="X1043" s="117"/>
      <c r="Y1043" s="117"/>
      <c r="Z1043" s="117"/>
      <c r="AA1043" s="117"/>
      <c r="AB1043" s="117"/>
      <c r="AC1043" s="117"/>
      <c r="AD1043" s="117"/>
      <c r="AE1043" s="117"/>
      <c r="AF1043" s="117"/>
      <c r="AG1043" s="117"/>
      <c r="AH1043" s="117"/>
      <c r="AI1043" s="117"/>
      <c r="AJ1043" s="117"/>
      <c r="AK1043" s="117"/>
      <c r="AL1043" s="117"/>
      <c r="AM1043" s="117"/>
      <c r="AN1043" s="117"/>
      <c r="AO1043" s="117"/>
      <c r="AP1043" s="117"/>
      <c r="AQ1043" s="117"/>
      <c r="AR1043" s="117"/>
      <c r="AS1043" s="117"/>
      <c r="AT1043" s="117"/>
      <c r="AU1043" s="117"/>
      <c r="AV1043" s="117"/>
      <c r="AW1043" s="117"/>
      <c r="AX1043" s="118"/>
    </row>
    <row r="1044" spans="1:251" ht="12" customHeight="1">
      <c r="A1044" s="34"/>
      <c r="B1044" s="116"/>
      <c r="C1044" s="117"/>
      <c r="D1044" s="117"/>
      <c r="E1044" s="117"/>
      <c r="F1044" s="117"/>
      <c r="G1044" s="117"/>
      <c r="H1044" s="117"/>
      <c r="I1044" s="117"/>
      <c r="J1044" s="117"/>
      <c r="K1044" s="117"/>
      <c r="L1044" s="117"/>
      <c r="M1044" s="117"/>
      <c r="N1044" s="117"/>
      <c r="O1044" s="117"/>
      <c r="P1044" s="117"/>
      <c r="Q1044" s="117"/>
      <c r="R1044" s="117"/>
      <c r="S1044" s="117"/>
      <c r="T1044" s="117"/>
      <c r="U1044" s="117"/>
      <c r="V1044" s="117"/>
      <c r="W1044" s="117"/>
      <c r="X1044" s="117"/>
      <c r="Y1044" s="117"/>
      <c r="Z1044" s="117"/>
      <c r="AA1044" s="117"/>
      <c r="AB1044" s="117"/>
      <c r="AC1044" s="117"/>
      <c r="AD1044" s="117"/>
      <c r="AE1044" s="117"/>
      <c r="AF1044" s="117"/>
      <c r="AG1044" s="117"/>
      <c r="AH1044" s="117"/>
      <c r="AI1044" s="117"/>
      <c r="AJ1044" s="117"/>
      <c r="AK1044" s="117"/>
      <c r="AL1044" s="117"/>
      <c r="AM1044" s="117"/>
      <c r="AN1044" s="117"/>
      <c r="AO1044" s="117"/>
      <c r="AP1044" s="117"/>
      <c r="AQ1044" s="117"/>
      <c r="AR1044" s="117"/>
      <c r="AS1044" s="117"/>
      <c r="AT1044" s="117"/>
      <c r="AU1044" s="117"/>
      <c r="AV1044" s="117"/>
      <c r="AW1044" s="117"/>
      <c r="AX1044" s="118"/>
    </row>
    <row r="1045" spans="1:251" ht="12" customHeight="1">
      <c r="A1045" s="34"/>
      <c r="B1045" s="116"/>
      <c r="C1045" s="117"/>
      <c r="D1045" s="117"/>
      <c r="E1045" s="117"/>
      <c r="F1045" s="117"/>
      <c r="G1045" s="117"/>
      <c r="H1045" s="117"/>
      <c r="I1045" s="117"/>
      <c r="J1045" s="117"/>
      <c r="K1045" s="117"/>
      <c r="L1045" s="117"/>
      <c r="M1045" s="117"/>
      <c r="N1045" s="117"/>
      <c r="O1045" s="117"/>
      <c r="P1045" s="117"/>
      <c r="Q1045" s="117"/>
      <c r="R1045" s="117"/>
      <c r="S1045" s="117"/>
      <c r="T1045" s="117"/>
      <c r="U1045" s="117"/>
      <c r="V1045" s="117"/>
      <c r="W1045" s="117"/>
      <c r="X1045" s="117"/>
      <c r="Y1045" s="117"/>
      <c r="Z1045" s="117"/>
      <c r="AA1045" s="117"/>
      <c r="AB1045" s="117"/>
      <c r="AC1045" s="117"/>
      <c r="AD1045" s="117"/>
      <c r="AE1045" s="117"/>
      <c r="AF1045" s="117"/>
      <c r="AG1045" s="117"/>
      <c r="AH1045" s="117"/>
      <c r="AI1045" s="117"/>
      <c r="AJ1045" s="117"/>
      <c r="AK1045" s="117"/>
      <c r="AL1045" s="117"/>
      <c r="AM1045" s="117"/>
      <c r="AN1045" s="117"/>
      <c r="AO1045" s="117"/>
      <c r="AP1045" s="117"/>
      <c r="AQ1045" s="117"/>
      <c r="AR1045" s="117"/>
      <c r="AS1045" s="117"/>
      <c r="AT1045" s="117"/>
      <c r="AU1045" s="117"/>
      <c r="AV1045" s="117"/>
      <c r="AW1045" s="117"/>
      <c r="AX1045" s="118"/>
    </row>
    <row r="1046" spans="1:251" ht="12" customHeight="1">
      <c r="A1046" s="34"/>
      <c r="B1046" s="116"/>
      <c r="C1046" s="117"/>
      <c r="D1046" s="117"/>
      <c r="E1046" s="117"/>
      <c r="F1046" s="117"/>
      <c r="G1046" s="117"/>
      <c r="H1046" s="117"/>
      <c r="I1046" s="117"/>
      <c r="J1046" s="117"/>
      <c r="K1046" s="117"/>
      <c r="L1046" s="117"/>
      <c r="M1046" s="117"/>
      <c r="N1046" s="117"/>
      <c r="O1046" s="117"/>
      <c r="P1046" s="117"/>
      <c r="Q1046" s="117"/>
      <c r="R1046" s="117"/>
      <c r="S1046" s="117"/>
      <c r="T1046" s="117"/>
      <c r="U1046" s="117"/>
      <c r="V1046" s="117"/>
      <c r="W1046" s="117"/>
      <c r="X1046" s="117"/>
      <c r="Y1046" s="117"/>
      <c r="Z1046" s="117"/>
      <c r="AA1046" s="117"/>
      <c r="AB1046" s="117"/>
      <c r="AC1046" s="117"/>
      <c r="AD1046" s="117"/>
      <c r="AE1046" s="117"/>
      <c r="AF1046" s="117"/>
      <c r="AG1046" s="117"/>
      <c r="AH1046" s="117"/>
      <c r="AI1046" s="117"/>
      <c r="AJ1046" s="117"/>
      <c r="AK1046" s="117"/>
      <c r="AL1046" s="117"/>
      <c r="AM1046" s="117"/>
      <c r="AN1046" s="117"/>
      <c r="AO1046" s="117"/>
      <c r="AP1046" s="117"/>
      <c r="AQ1046" s="117"/>
      <c r="AR1046" s="117"/>
      <c r="AS1046" s="117"/>
      <c r="AT1046" s="117"/>
      <c r="AU1046" s="117"/>
      <c r="AV1046" s="117"/>
      <c r="AW1046" s="117"/>
      <c r="AX1046" s="118"/>
      <c r="BC1046" s="42"/>
    </row>
    <row r="1047" spans="1:251" ht="12" customHeight="1">
      <c r="A1047" s="34"/>
      <c r="B1047" s="116"/>
      <c r="C1047" s="117"/>
      <c r="D1047" s="117"/>
      <c r="E1047" s="117"/>
      <c r="F1047" s="117"/>
      <c r="G1047" s="117"/>
      <c r="H1047" s="117"/>
      <c r="I1047" s="117"/>
      <c r="J1047" s="117"/>
      <c r="K1047" s="117"/>
      <c r="L1047" s="117"/>
      <c r="M1047" s="117"/>
      <c r="N1047" s="117"/>
      <c r="O1047" s="117"/>
      <c r="P1047" s="117"/>
      <c r="Q1047" s="117"/>
      <c r="R1047" s="117"/>
      <c r="S1047" s="117"/>
      <c r="T1047" s="117"/>
      <c r="U1047" s="117"/>
      <c r="V1047" s="117"/>
      <c r="W1047" s="117"/>
      <c r="X1047" s="117"/>
      <c r="Y1047" s="117"/>
      <c r="Z1047" s="117"/>
      <c r="AA1047" s="117"/>
      <c r="AB1047" s="117"/>
      <c r="AC1047" s="117"/>
      <c r="AD1047" s="117"/>
      <c r="AE1047" s="117"/>
      <c r="AF1047" s="117"/>
      <c r="AG1047" s="117"/>
      <c r="AH1047" s="117"/>
      <c r="AI1047" s="117"/>
      <c r="AJ1047" s="117"/>
      <c r="AK1047" s="117"/>
      <c r="AL1047" s="117"/>
      <c r="AM1047" s="117"/>
      <c r="AN1047" s="117"/>
      <c r="AO1047" s="117"/>
      <c r="AP1047" s="117"/>
      <c r="AQ1047" s="117"/>
      <c r="AR1047" s="117"/>
      <c r="AS1047" s="117"/>
      <c r="AT1047" s="117"/>
      <c r="AU1047" s="117"/>
      <c r="AV1047" s="117"/>
      <c r="AW1047" s="117"/>
      <c r="AX1047" s="118"/>
    </row>
    <row r="1048" spans="1:251" ht="12" customHeight="1">
      <c r="A1048" s="34"/>
      <c r="B1048" s="116"/>
      <c r="C1048" s="117"/>
      <c r="D1048" s="117"/>
      <c r="E1048" s="117"/>
      <c r="F1048" s="117"/>
      <c r="G1048" s="117"/>
      <c r="H1048" s="117"/>
      <c r="I1048" s="117"/>
      <c r="J1048" s="117"/>
      <c r="K1048" s="117"/>
      <c r="L1048" s="117"/>
      <c r="M1048" s="117"/>
      <c r="N1048" s="117"/>
      <c r="O1048" s="117"/>
      <c r="P1048" s="117"/>
      <c r="Q1048" s="117"/>
      <c r="R1048" s="117"/>
      <c r="S1048" s="117"/>
      <c r="T1048" s="117"/>
      <c r="U1048" s="117"/>
      <c r="V1048" s="117"/>
      <c r="W1048" s="117"/>
      <c r="X1048" s="117"/>
      <c r="Y1048" s="117"/>
      <c r="Z1048" s="117"/>
      <c r="AA1048" s="117"/>
      <c r="AB1048" s="117"/>
      <c r="AC1048" s="117"/>
      <c r="AD1048" s="117"/>
      <c r="AE1048" s="117"/>
      <c r="AF1048" s="117"/>
      <c r="AG1048" s="117"/>
      <c r="AH1048" s="117"/>
      <c r="AI1048" s="117"/>
      <c r="AJ1048" s="117"/>
      <c r="AK1048" s="117"/>
      <c r="AL1048" s="117"/>
      <c r="AM1048" s="117"/>
      <c r="AN1048" s="117"/>
      <c r="AO1048" s="117"/>
      <c r="AP1048" s="117"/>
      <c r="AQ1048" s="117"/>
      <c r="AR1048" s="117"/>
      <c r="AS1048" s="117"/>
      <c r="AT1048" s="117"/>
      <c r="AU1048" s="117"/>
      <c r="AV1048" s="117"/>
      <c r="AW1048" s="117"/>
      <c r="AX1048" s="118"/>
    </row>
    <row r="1049" spans="1:251" ht="15" thickBot="1">
      <c r="A1049" s="43"/>
      <c r="B1049" s="44"/>
      <c r="C1049" s="45"/>
      <c r="D1049" s="45"/>
      <c r="E1049" s="45"/>
      <c r="F1049" s="45"/>
      <c r="G1049" s="45"/>
      <c r="H1049" s="45"/>
      <c r="I1049" s="45"/>
      <c r="J1049" s="45"/>
      <c r="K1049" s="45"/>
      <c r="L1049" s="45"/>
      <c r="M1049" s="45"/>
      <c r="N1049" s="45"/>
      <c r="O1049" s="45"/>
      <c r="P1049" s="45"/>
      <c r="Q1049" s="45"/>
      <c r="R1049" s="45"/>
      <c r="S1049" s="45"/>
      <c r="T1049" s="45"/>
      <c r="U1049" s="45"/>
      <c r="V1049" s="45"/>
      <c r="W1049" s="45"/>
      <c r="X1049" s="45"/>
      <c r="Y1049" s="45"/>
      <c r="Z1049" s="45"/>
      <c r="AA1049" s="45"/>
      <c r="AB1049" s="45"/>
      <c r="AC1049" s="45"/>
      <c r="AD1049" s="45"/>
      <c r="AE1049" s="45"/>
      <c r="AF1049" s="45"/>
      <c r="AG1049" s="45"/>
      <c r="AH1049" s="45"/>
      <c r="AI1049" s="45"/>
      <c r="AJ1049" s="45"/>
      <c r="AK1049" s="45"/>
      <c r="AL1049" s="45"/>
      <c r="AM1049" s="45"/>
      <c r="AN1049" s="45"/>
      <c r="AO1049" s="45"/>
      <c r="AP1049" s="45"/>
      <c r="AQ1049" s="45"/>
      <c r="AR1049" s="45"/>
      <c r="AS1049" s="45"/>
      <c r="AT1049" s="45"/>
      <c r="AU1049" s="45"/>
      <c r="AV1049" s="45"/>
      <c r="AW1049" s="45"/>
      <c r="AX1049" s="46"/>
    </row>
    <row r="1050" spans="1:251">
      <c r="B1050" s="47"/>
    </row>
    <row r="1051" spans="1:251" ht="14.25">
      <c r="B1051" s="36" t="s">
        <v>240</v>
      </c>
      <c r="C1051" s="34"/>
      <c r="D1051" s="34"/>
      <c r="E1051" s="34"/>
      <c r="F1051" s="34"/>
      <c r="G1051" s="34"/>
      <c r="H1051" s="34"/>
      <c r="I1051" s="34"/>
      <c r="J1051" s="34"/>
      <c r="K1051" s="34"/>
      <c r="L1051" s="35"/>
      <c r="M1051" s="35"/>
      <c r="N1051" s="35"/>
      <c r="O1051" s="35"/>
      <c r="P1051" s="34"/>
      <c r="Q1051" s="34"/>
      <c r="R1051" s="34"/>
      <c r="S1051" s="34"/>
      <c r="T1051" s="34"/>
      <c r="U1051" s="34"/>
      <c r="V1051" s="36"/>
      <c r="W1051" s="36"/>
      <c r="X1051" s="36"/>
      <c r="Y1051" s="36"/>
      <c r="Z1051" s="36"/>
      <c r="AA1051" s="36"/>
      <c r="AB1051" s="36"/>
      <c r="AC1051" s="36"/>
      <c r="AD1051" s="36"/>
      <c r="AE1051" s="36"/>
      <c r="AF1051" s="36"/>
      <c r="AG1051" s="36"/>
      <c r="AH1051" s="36"/>
      <c r="AI1051" s="36"/>
      <c r="AJ1051" s="36"/>
      <c r="AK1051" s="36"/>
      <c r="AL1051" s="36"/>
      <c r="AM1051" s="36"/>
      <c r="AN1051" s="36"/>
      <c r="AO1051" s="36"/>
      <c r="AP1051" s="36"/>
      <c r="AQ1051" s="36"/>
      <c r="AR1051" s="36"/>
      <c r="AS1051" s="36"/>
      <c r="AT1051" s="36"/>
      <c r="AU1051" s="36"/>
      <c r="AV1051" s="36"/>
      <c r="AW1051" s="36"/>
      <c r="AX1051" s="36"/>
    </row>
    <row r="1052" spans="1:251" ht="15" thickBot="1">
      <c r="B1052" s="34"/>
      <c r="C1052" s="34"/>
      <c r="D1052" s="34"/>
      <c r="E1052" s="34"/>
      <c r="F1052" s="34"/>
      <c r="G1052" s="34"/>
      <c r="H1052" s="34"/>
      <c r="I1052" s="34"/>
      <c r="J1052" s="34"/>
      <c r="K1052" s="34"/>
      <c r="L1052" s="35"/>
      <c r="M1052" s="35"/>
      <c r="N1052" s="35"/>
      <c r="O1052" s="35"/>
      <c r="P1052" s="34"/>
      <c r="Q1052" s="34"/>
      <c r="R1052" s="34"/>
      <c r="S1052" s="34"/>
      <c r="T1052" s="34"/>
      <c r="U1052" s="34"/>
      <c r="V1052" s="36"/>
      <c r="W1052" s="36"/>
      <c r="X1052" s="36"/>
      <c r="Y1052" s="36"/>
      <c r="Z1052" s="36"/>
      <c r="AA1052" s="36"/>
      <c r="AB1052" s="36"/>
      <c r="AC1052" s="36"/>
      <c r="AD1052" s="36"/>
      <c r="AE1052" s="36"/>
      <c r="AF1052" s="36"/>
      <c r="AG1052" s="36"/>
      <c r="AH1052" s="36"/>
      <c r="AI1052" s="36"/>
      <c r="AJ1052" s="36"/>
      <c r="AK1052" s="36"/>
      <c r="AL1052" s="36"/>
      <c r="AM1052" s="36"/>
      <c r="AN1052" s="36"/>
      <c r="AO1052" s="36"/>
      <c r="AP1052" s="36"/>
      <c r="AQ1052" s="36"/>
      <c r="AR1052" s="36"/>
      <c r="AS1052" s="36"/>
      <c r="AT1052" s="36"/>
      <c r="AU1052" s="36"/>
      <c r="AV1052" s="36"/>
      <c r="AW1052" s="36"/>
      <c r="AX1052" s="48" t="s">
        <v>241</v>
      </c>
    </row>
    <row r="1053" spans="1:251" s="42" customFormat="1" ht="13.5" customHeight="1">
      <c r="A1053" s="34"/>
      <c r="B1053" s="119" t="s">
        <v>242</v>
      </c>
      <c r="C1053" s="120"/>
      <c r="D1053" s="120"/>
      <c r="E1053" s="120"/>
      <c r="F1053" s="120"/>
      <c r="G1053" s="120"/>
      <c r="H1053" s="120"/>
      <c r="I1053" s="120"/>
      <c r="J1053" s="120"/>
      <c r="K1053" s="120"/>
      <c r="L1053" s="120"/>
      <c r="M1053" s="120"/>
      <c r="N1053" s="120"/>
      <c r="O1053" s="120"/>
      <c r="P1053" s="120"/>
      <c r="Q1053" s="120"/>
      <c r="R1053" s="120"/>
      <c r="S1053" s="120"/>
      <c r="T1053" s="120"/>
      <c r="U1053" s="120"/>
      <c r="V1053" s="120"/>
      <c r="W1053" s="120"/>
      <c r="X1053" s="120"/>
      <c r="Y1053" s="120"/>
      <c r="Z1053" s="121"/>
      <c r="AA1053" s="125" t="s">
        <v>1062</v>
      </c>
      <c r="AB1053" s="120"/>
      <c r="AC1053" s="120"/>
      <c r="AD1053" s="120"/>
      <c r="AE1053" s="120"/>
      <c r="AF1053" s="120"/>
      <c r="AG1053" s="120"/>
      <c r="AH1053" s="120"/>
      <c r="AI1053" s="121"/>
      <c r="AJ1053" s="125" t="s">
        <v>1063</v>
      </c>
      <c r="AK1053" s="120"/>
      <c r="AL1053" s="120"/>
      <c r="AM1053" s="120"/>
      <c r="AN1053" s="120"/>
      <c r="AO1053" s="120"/>
      <c r="AP1053" s="120"/>
      <c r="AQ1053" s="120"/>
      <c r="AR1053" s="121"/>
      <c r="AS1053" s="125" t="s">
        <v>243</v>
      </c>
      <c r="AT1053" s="120"/>
      <c r="AU1053" s="120"/>
      <c r="AV1053" s="120"/>
      <c r="AW1053" s="120"/>
      <c r="AX1053" s="127"/>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c r="CA1053" s="29"/>
      <c r="CB1053" s="29"/>
      <c r="CC1053" s="29"/>
      <c r="CD1053" s="29"/>
      <c r="CE1053" s="29"/>
      <c r="CF1053" s="29"/>
      <c r="CG1053" s="29"/>
      <c r="CH1053" s="29"/>
      <c r="CI1053" s="29"/>
      <c r="CJ1053" s="29"/>
      <c r="CK1053" s="29"/>
      <c r="CL1053" s="29"/>
      <c r="CM1053" s="29"/>
      <c r="CN1053" s="29"/>
      <c r="CO1053" s="29"/>
      <c r="CP1053" s="29"/>
      <c r="CQ1053" s="29"/>
      <c r="CR1053" s="29"/>
      <c r="CS1053" s="29"/>
      <c r="CT1053" s="29"/>
      <c r="CU1053" s="29"/>
      <c r="CV1053" s="29"/>
      <c r="CW1053" s="29"/>
      <c r="CX1053" s="29"/>
      <c r="CY1053" s="29"/>
      <c r="CZ1053" s="29"/>
      <c r="DA1053" s="29"/>
      <c r="DB1053" s="29"/>
      <c r="DC1053" s="29"/>
      <c r="DD1053" s="29"/>
      <c r="DE1053" s="29"/>
      <c r="DF1053" s="29"/>
      <c r="DG1053" s="29"/>
      <c r="DH1053" s="29"/>
      <c r="DI1053" s="29"/>
      <c r="DJ1053" s="29"/>
      <c r="DK1053" s="29"/>
      <c r="DL1053" s="29"/>
      <c r="DM1053" s="29"/>
      <c r="DN1053" s="29"/>
      <c r="DO1053" s="29"/>
      <c r="DP1053" s="29"/>
      <c r="DQ1053" s="29"/>
      <c r="DR1053" s="29"/>
      <c r="DS1053" s="29"/>
      <c r="DT1053" s="29"/>
      <c r="DU1053" s="29"/>
      <c r="DV1053" s="29"/>
      <c r="DW1053" s="29"/>
      <c r="DX1053" s="29"/>
      <c r="DY1053" s="29"/>
      <c r="DZ1053" s="29"/>
      <c r="EA1053" s="29"/>
      <c r="EB1053" s="29"/>
      <c r="EC1053" s="29"/>
      <c r="ED1053" s="29"/>
      <c r="EE1053" s="29"/>
      <c r="EF1053" s="29"/>
      <c r="EG1053" s="29"/>
      <c r="EH1053" s="29"/>
      <c r="EI1053" s="29"/>
      <c r="EJ1053" s="29"/>
      <c r="EK1053" s="29"/>
      <c r="EL1053" s="29"/>
      <c r="EM1053" s="29"/>
      <c r="EN1053" s="29"/>
      <c r="EO1053" s="29"/>
      <c r="EP1053" s="29"/>
      <c r="EQ1053" s="29"/>
      <c r="ER1053" s="29"/>
      <c r="ES1053" s="29"/>
      <c r="ET1053" s="29"/>
      <c r="EU1053" s="29"/>
      <c r="EV1053" s="29"/>
      <c r="EW1053" s="29"/>
      <c r="EX1053" s="29"/>
      <c r="EY1053" s="29"/>
      <c r="EZ1053" s="29"/>
      <c r="FA1053" s="29"/>
      <c r="FB1053" s="29"/>
      <c r="FC1053" s="29"/>
      <c r="FD1053" s="29"/>
      <c r="FE1053" s="29"/>
      <c r="FF1053" s="29"/>
      <c r="FG1053" s="29"/>
      <c r="FH1053" s="29"/>
      <c r="FI1053" s="29"/>
      <c r="FJ1053" s="29"/>
      <c r="FK1053" s="29"/>
      <c r="FL1053" s="29"/>
      <c r="FM1053" s="29"/>
      <c r="FN1053" s="29"/>
      <c r="FO1053" s="29"/>
      <c r="FP1053" s="29"/>
      <c r="FQ1053" s="29"/>
      <c r="FR1053" s="29"/>
      <c r="FS1053" s="29"/>
      <c r="FT1053" s="29"/>
      <c r="FU1053" s="29"/>
      <c r="FV1053" s="29"/>
      <c r="FW1053" s="29"/>
      <c r="FX1053" s="29"/>
      <c r="FY1053" s="29"/>
      <c r="FZ1053" s="29"/>
      <c r="GA1053" s="29"/>
      <c r="GB1053" s="29"/>
      <c r="GC1053" s="29"/>
      <c r="GD1053" s="29"/>
      <c r="GE1053" s="29"/>
      <c r="GF1053" s="29"/>
      <c r="GG1053" s="29"/>
      <c r="GH1053" s="29"/>
      <c r="GI1053" s="29"/>
      <c r="GJ1053" s="29"/>
      <c r="GK1053" s="29"/>
      <c r="GL1053" s="29"/>
      <c r="GM1053" s="29"/>
      <c r="GN1053" s="29"/>
      <c r="GO1053" s="29"/>
      <c r="GP1053" s="29"/>
      <c r="GQ1053" s="29"/>
      <c r="GR1053" s="29"/>
      <c r="GS1053" s="29"/>
      <c r="GT1053" s="29"/>
      <c r="GU1053" s="29"/>
      <c r="GV1053" s="29"/>
      <c r="GW1053" s="29"/>
      <c r="GX1053" s="29"/>
      <c r="GY1053" s="29"/>
      <c r="GZ1053" s="29"/>
      <c r="HA1053" s="29"/>
      <c r="HB1053" s="29"/>
      <c r="HC1053" s="29"/>
      <c r="HD1053" s="29"/>
      <c r="HE1053" s="29"/>
      <c r="HF1053" s="29"/>
      <c r="HG1053" s="29"/>
      <c r="HH1053" s="29"/>
      <c r="HI1053" s="29"/>
      <c r="HJ1053" s="29"/>
      <c r="HK1053" s="29"/>
      <c r="HL1053" s="29"/>
      <c r="HM1053" s="29"/>
      <c r="HN1053" s="29"/>
      <c r="HO1053" s="29"/>
      <c r="HP1053" s="29"/>
      <c r="HQ1053" s="29"/>
      <c r="HR1053" s="29"/>
      <c r="HS1053" s="29"/>
      <c r="HT1053" s="29"/>
      <c r="HU1053" s="29"/>
      <c r="HV1053" s="29"/>
      <c r="HW1053" s="29"/>
      <c r="HX1053" s="29"/>
      <c r="HY1053" s="29"/>
      <c r="HZ1053" s="29"/>
      <c r="IA1053" s="29"/>
      <c r="IB1053" s="29"/>
      <c r="IC1053" s="29"/>
      <c r="ID1053" s="29"/>
      <c r="IE1053" s="29"/>
      <c r="IF1053" s="29"/>
      <c r="IG1053" s="29"/>
      <c r="IH1053" s="29"/>
      <c r="II1053" s="29"/>
      <c r="IJ1053" s="29"/>
      <c r="IK1053" s="29"/>
      <c r="IL1053" s="29"/>
      <c r="IM1053" s="29"/>
      <c r="IN1053" s="29"/>
      <c r="IO1053" s="29"/>
      <c r="IP1053" s="29"/>
      <c r="IQ1053" s="29"/>
    </row>
    <row r="1054" spans="1:251" s="42" customFormat="1" ht="13.5">
      <c r="A1054" s="34"/>
      <c r="B1054" s="122"/>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4"/>
      <c r="AA1054" s="126"/>
      <c r="AB1054" s="123"/>
      <c r="AC1054" s="123"/>
      <c r="AD1054" s="123"/>
      <c r="AE1054" s="123"/>
      <c r="AF1054" s="123"/>
      <c r="AG1054" s="123"/>
      <c r="AH1054" s="123"/>
      <c r="AI1054" s="124"/>
      <c r="AJ1054" s="126"/>
      <c r="AK1054" s="123"/>
      <c r="AL1054" s="123"/>
      <c r="AM1054" s="123"/>
      <c r="AN1054" s="123"/>
      <c r="AO1054" s="123"/>
      <c r="AP1054" s="123"/>
      <c r="AQ1054" s="123"/>
      <c r="AR1054" s="124"/>
      <c r="AS1054" s="126"/>
      <c r="AT1054" s="123"/>
      <c r="AU1054" s="123"/>
      <c r="AV1054" s="123"/>
      <c r="AW1054" s="123"/>
      <c r="AX1054" s="128"/>
      <c r="AY1054" s="29"/>
      <c r="AZ1054" s="29"/>
      <c r="BA1054" s="29"/>
      <c r="BB1054" s="65"/>
      <c r="BC1054" s="4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29"/>
      <c r="CA1054" s="29"/>
      <c r="CB1054" s="29"/>
      <c r="CC1054" s="29"/>
      <c r="CD1054" s="29"/>
      <c r="CE1054" s="29"/>
      <c r="CF1054" s="29"/>
      <c r="CG1054" s="29"/>
      <c r="CH1054" s="29"/>
      <c r="CI1054" s="29"/>
      <c r="CJ1054" s="29"/>
      <c r="CK1054" s="29"/>
      <c r="CL1054" s="29"/>
      <c r="CM1054" s="29"/>
      <c r="CN1054" s="29"/>
      <c r="CO1054" s="29"/>
      <c r="CP1054" s="29"/>
      <c r="CQ1054" s="29"/>
      <c r="CR1054" s="29"/>
      <c r="CS1054" s="29"/>
      <c r="CT1054" s="29"/>
      <c r="CU1054" s="29"/>
      <c r="CV1054" s="29"/>
      <c r="CW1054" s="29"/>
      <c r="CX1054" s="29"/>
      <c r="CY1054" s="29"/>
      <c r="CZ1054" s="29"/>
      <c r="DA1054" s="29"/>
      <c r="DB1054" s="29"/>
      <c r="DC1054" s="29"/>
      <c r="DD1054" s="29"/>
      <c r="DE1054" s="29"/>
      <c r="DF1054" s="29"/>
      <c r="DG1054" s="29"/>
      <c r="DH1054" s="29"/>
      <c r="DI1054" s="29"/>
      <c r="DJ1054" s="29"/>
      <c r="DK1054" s="29"/>
      <c r="DL1054" s="29"/>
      <c r="DM1054" s="29"/>
      <c r="DN1054" s="29"/>
      <c r="DO1054" s="29"/>
      <c r="DP1054" s="29"/>
      <c r="DQ1054" s="29"/>
      <c r="DR1054" s="29"/>
      <c r="DS1054" s="29"/>
      <c r="DT1054" s="29"/>
      <c r="DU1054" s="29"/>
      <c r="DV1054" s="29"/>
      <c r="DW1054" s="29"/>
      <c r="DX1054" s="29"/>
      <c r="DY1054" s="29"/>
      <c r="DZ1054" s="29"/>
      <c r="EA1054" s="29"/>
      <c r="EB1054" s="29"/>
      <c r="EC1054" s="29"/>
      <c r="ED1054" s="29"/>
      <c r="EE1054" s="29"/>
      <c r="EF1054" s="29"/>
      <c r="EG1054" s="29"/>
      <c r="EH1054" s="29"/>
      <c r="EI1054" s="29"/>
      <c r="EJ1054" s="29"/>
      <c r="EK1054" s="29"/>
      <c r="EL1054" s="29"/>
      <c r="EM1054" s="29"/>
      <c r="EN1054" s="29"/>
      <c r="EO1054" s="29"/>
      <c r="EP1054" s="29"/>
      <c r="EQ1054" s="29"/>
      <c r="ER1054" s="29"/>
      <c r="ES1054" s="29"/>
      <c r="ET1054" s="29"/>
      <c r="EU1054" s="29"/>
      <c r="EV1054" s="29"/>
      <c r="EW1054" s="29"/>
      <c r="EX1054" s="29"/>
      <c r="EY1054" s="29"/>
      <c r="EZ1054" s="29"/>
      <c r="FA1054" s="29"/>
      <c r="FB1054" s="29"/>
      <c r="FC1054" s="29"/>
      <c r="FD1054" s="29"/>
      <c r="FE1054" s="29"/>
      <c r="FF1054" s="29"/>
      <c r="FG1054" s="29"/>
      <c r="FH1054" s="29"/>
      <c r="FI1054" s="29"/>
      <c r="FJ1054" s="29"/>
      <c r="FK1054" s="29"/>
      <c r="FL1054" s="29"/>
      <c r="FM1054" s="29"/>
      <c r="FN1054" s="29"/>
      <c r="FO1054" s="29"/>
      <c r="FP1054" s="29"/>
      <c r="FQ1054" s="29"/>
      <c r="FR1054" s="29"/>
      <c r="FS1054" s="29"/>
      <c r="FT1054" s="29"/>
      <c r="FU1054" s="29"/>
      <c r="FV1054" s="29"/>
      <c r="FW1054" s="29"/>
      <c r="FX1054" s="29"/>
      <c r="FY1054" s="29"/>
      <c r="FZ1054" s="29"/>
      <c r="GA1054" s="29"/>
      <c r="GB1054" s="29"/>
      <c r="GC1054" s="29"/>
      <c r="GD1054" s="29"/>
      <c r="GE1054" s="29"/>
      <c r="GF1054" s="29"/>
      <c r="GG1054" s="29"/>
      <c r="GH1054" s="29"/>
      <c r="GI1054" s="29"/>
      <c r="GJ1054" s="29"/>
      <c r="GK1054" s="29"/>
      <c r="GL1054" s="29"/>
      <c r="GM1054" s="29"/>
      <c r="GN1054" s="29"/>
      <c r="GO1054" s="29"/>
      <c r="GP1054" s="29"/>
      <c r="GQ1054" s="29"/>
      <c r="GR1054" s="29"/>
      <c r="GS1054" s="29"/>
      <c r="GT1054" s="29"/>
      <c r="GU1054" s="29"/>
      <c r="GV1054" s="29"/>
      <c r="GW1054" s="29"/>
      <c r="GX1054" s="29"/>
      <c r="GY1054" s="29"/>
      <c r="GZ1054" s="29"/>
      <c r="HA1054" s="29"/>
      <c r="HB1054" s="29"/>
      <c r="HC1054" s="29"/>
      <c r="HD1054" s="29"/>
      <c r="HE1054" s="29"/>
      <c r="HF1054" s="29"/>
      <c r="HG1054" s="29"/>
      <c r="HH1054" s="29"/>
      <c r="HI1054" s="29"/>
      <c r="HJ1054" s="29"/>
      <c r="HK1054" s="29"/>
      <c r="HL1054" s="29"/>
      <c r="HM1054" s="29"/>
      <c r="HN1054" s="29"/>
      <c r="HO1054" s="29"/>
      <c r="HP1054" s="29"/>
      <c r="HQ1054" s="29"/>
      <c r="HR1054" s="29"/>
      <c r="HS1054" s="29"/>
      <c r="HT1054" s="29"/>
      <c r="HU1054" s="29"/>
      <c r="HV1054" s="29"/>
      <c r="HW1054" s="29"/>
      <c r="HX1054" s="29"/>
      <c r="HY1054" s="29"/>
      <c r="HZ1054" s="29"/>
      <c r="IA1054" s="29"/>
      <c r="IB1054" s="29"/>
      <c r="IC1054" s="29"/>
      <c r="ID1054" s="29"/>
      <c r="IE1054" s="29"/>
      <c r="IF1054" s="29"/>
      <c r="IG1054" s="29"/>
      <c r="IH1054" s="29"/>
      <c r="II1054" s="29"/>
      <c r="IJ1054" s="29"/>
      <c r="IK1054" s="29"/>
      <c r="IL1054" s="29"/>
      <c r="IM1054" s="29"/>
      <c r="IN1054" s="29"/>
      <c r="IO1054" s="29"/>
      <c r="IP1054" s="29"/>
      <c r="IQ1054" s="29"/>
    </row>
    <row r="1055" spans="1:251" s="42" customFormat="1" ht="18.75" customHeight="1">
      <c r="A1055" s="34"/>
      <c r="B1055" s="50"/>
      <c r="C1055" s="129" t="s">
        <v>434</v>
      </c>
      <c r="D1055" s="147"/>
      <c r="E1055" s="147"/>
      <c r="F1055" s="147"/>
      <c r="G1055" s="147"/>
      <c r="H1055" s="147"/>
      <c r="I1055" s="147"/>
      <c r="J1055" s="147"/>
      <c r="K1055" s="147"/>
      <c r="L1055" s="147"/>
      <c r="M1055" s="147"/>
      <c r="N1055" s="147"/>
      <c r="O1055" s="147"/>
      <c r="P1055" s="147"/>
      <c r="Q1055" s="147"/>
      <c r="R1055" s="147"/>
      <c r="S1055" s="147"/>
      <c r="T1055" s="147"/>
      <c r="U1055" s="147"/>
      <c r="V1055" s="147"/>
      <c r="W1055" s="147"/>
      <c r="X1055" s="147"/>
      <c r="Y1055" s="147"/>
      <c r="Z1055" s="148"/>
      <c r="AA1055" s="132">
        <v>12600</v>
      </c>
      <c r="AB1055" s="133"/>
      <c r="AC1055" s="133"/>
      <c r="AD1055" s="133"/>
      <c r="AE1055" s="133"/>
      <c r="AF1055" s="133"/>
      <c r="AG1055" s="133"/>
      <c r="AH1055" s="133"/>
      <c r="AI1055" s="134"/>
      <c r="AJ1055" s="132">
        <v>8400</v>
      </c>
      <c r="AK1055" s="133"/>
      <c r="AL1055" s="133"/>
      <c r="AM1055" s="133"/>
      <c r="AN1055" s="133"/>
      <c r="AO1055" s="133"/>
      <c r="AP1055" s="133"/>
      <c r="AQ1055" s="133"/>
      <c r="AR1055" s="134"/>
      <c r="AS1055" s="135"/>
      <c r="AT1055" s="136"/>
      <c r="AU1055" s="136"/>
      <c r="AV1055" s="136"/>
      <c r="AW1055" s="136"/>
      <c r="AX1055" s="137"/>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c r="CA1055" s="29"/>
      <c r="CB1055" s="29"/>
      <c r="CC1055" s="29"/>
      <c r="CD1055" s="29"/>
      <c r="CE1055" s="29"/>
      <c r="CF1055" s="29"/>
      <c r="CG1055" s="29"/>
      <c r="CH1055" s="29"/>
      <c r="CI1055" s="29"/>
      <c r="CJ1055" s="29"/>
      <c r="CK1055" s="29"/>
      <c r="CL1055" s="29"/>
      <c r="CM1055" s="29"/>
      <c r="CN1055" s="29"/>
      <c r="CO1055" s="29"/>
      <c r="CP1055" s="29"/>
      <c r="CQ1055" s="29"/>
      <c r="CR1055" s="29"/>
      <c r="CS1055" s="29"/>
      <c r="CT1055" s="29"/>
      <c r="CU1055" s="29"/>
      <c r="CV1055" s="29"/>
      <c r="CW1055" s="29"/>
      <c r="CX1055" s="29"/>
      <c r="CY1055" s="29"/>
      <c r="CZ1055" s="29"/>
      <c r="DA1055" s="29"/>
      <c r="DB1055" s="29"/>
      <c r="DC1055" s="29"/>
      <c r="DD1055" s="29"/>
      <c r="DE1055" s="29"/>
      <c r="DF1055" s="29"/>
      <c r="DG1055" s="29"/>
      <c r="DH1055" s="29"/>
      <c r="DI1055" s="29"/>
      <c r="DJ1055" s="29"/>
      <c r="DK1055" s="29"/>
      <c r="DL1055" s="29"/>
      <c r="DM1055" s="29"/>
      <c r="DN1055" s="29"/>
      <c r="DO1055" s="29"/>
      <c r="DP1055" s="29"/>
      <c r="DQ1055" s="29"/>
      <c r="DR1055" s="29"/>
      <c r="DS1055" s="29"/>
      <c r="DT1055" s="29"/>
      <c r="DU1055" s="29"/>
      <c r="DV1055" s="29"/>
      <c r="DW1055" s="29"/>
      <c r="DX1055" s="29"/>
      <c r="DY1055" s="29"/>
      <c r="DZ1055" s="29"/>
      <c r="EA1055" s="29"/>
      <c r="EB1055" s="29"/>
      <c r="EC1055" s="29"/>
      <c r="ED1055" s="29"/>
      <c r="EE1055" s="29"/>
      <c r="EF1055" s="29"/>
      <c r="EG1055" s="29"/>
      <c r="EH1055" s="29"/>
      <c r="EI1055" s="29"/>
      <c r="EJ1055" s="29"/>
      <c r="EK1055" s="29"/>
      <c r="EL1055" s="29"/>
      <c r="EM1055" s="29"/>
      <c r="EN1055" s="29"/>
      <c r="EO1055" s="29"/>
      <c r="EP1055" s="29"/>
      <c r="EQ1055" s="29"/>
      <c r="ER1055" s="29"/>
      <c r="ES1055" s="29"/>
      <c r="ET1055" s="29"/>
      <c r="EU1055" s="29"/>
      <c r="EV1055" s="29"/>
      <c r="EW1055" s="29"/>
      <c r="EX1055" s="29"/>
      <c r="EY1055" s="29"/>
      <c r="EZ1055" s="29"/>
      <c r="FA1055" s="29"/>
      <c r="FB1055" s="29"/>
      <c r="FC1055" s="29"/>
      <c r="FD1055" s="29"/>
      <c r="FE1055" s="29"/>
      <c r="FF1055" s="29"/>
      <c r="FG1055" s="29"/>
      <c r="FH1055" s="29"/>
      <c r="FI1055" s="29"/>
      <c r="FJ1055" s="29"/>
      <c r="FK1055" s="29"/>
      <c r="FL1055" s="29"/>
      <c r="FM1055" s="29"/>
      <c r="FN1055" s="29"/>
      <c r="FO1055" s="29"/>
      <c r="FP1055" s="29"/>
      <c r="FQ1055" s="29"/>
      <c r="FR1055" s="29"/>
      <c r="FS1055" s="29"/>
      <c r="FT1055" s="29"/>
      <c r="FU1055" s="29"/>
      <c r="FV1055" s="29"/>
      <c r="FW1055" s="29"/>
      <c r="FX1055" s="29"/>
      <c r="FY1055" s="29"/>
      <c r="FZ1055" s="29"/>
      <c r="GA1055" s="29"/>
      <c r="GB1055" s="29"/>
      <c r="GC1055" s="29"/>
      <c r="GD1055" s="29"/>
      <c r="GE1055" s="29"/>
      <c r="GF1055" s="29"/>
      <c r="GG1055" s="29"/>
      <c r="GH1055" s="29"/>
      <c r="GI1055" s="29"/>
      <c r="GJ1055" s="29"/>
      <c r="GK1055" s="29"/>
      <c r="GL1055" s="29"/>
      <c r="GM1055" s="29"/>
      <c r="GN1055" s="29"/>
      <c r="GO1055" s="29"/>
      <c r="GP1055" s="29"/>
      <c r="GQ1055" s="29"/>
      <c r="GR1055" s="29"/>
      <c r="GS1055" s="29"/>
      <c r="GT1055" s="29"/>
      <c r="GU1055" s="29"/>
      <c r="GV1055" s="29"/>
      <c r="GW1055" s="29"/>
      <c r="GX1055" s="29"/>
      <c r="GY1055" s="29"/>
      <c r="GZ1055" s="29"/>
      <c r="HA1055" s="29"/>
      <c r="HB1055" s="29"/>
      <c r="HC1055" s="29"/>
      <c r="HD1055" s="29"/>
      <c r="HE1055" s="29"/>
      <c r="HF1055" s="29"/>
      <c r="HG1055" s="29"/>
      <c r="HH1055" s="29"/>
      <c r="HI1055" s="29"/>
      <c r="HJ1055" s="29"/>
      <c r="HK1055" s="29"/>
      <c r="HL1055" s="29"/>
      <c r="HM1055" s="29"/>
      <c r="HN1055" s="29"/>
      <c r="HO1055" s="29"/>
      <c r="HP1055" s="29"/>
      <c r="HQ1055" s="29"/>
      <c r="HR1055" s="29"/>
      <c r="HS1055" s="29"/>
      <c r="HT1055" s="29"/>
      <c r="HU1055" s="29"/>
      <c r="HV1055" s="29"/>
      <c r="HW1055" s="29"/>
      <c r="HX1055" s="29"/>
      <c r="HY1055" s="29"/>
      <c r="HZ1055" s="29"/>
      <c r="IA1055" s="29"/>
      <c r="IB1055" s="29"/>
      <c r="IC1055" s="29"/>
      <c r="ID1055" s="29"/>
      <c r="IE1055" s="29"/>
      <c r="IF1055" s="29"/>
      <c r="IG1055" s="29"/>
      <c r="IH1055" s="29"/>
      <c r="II1055" s="29"/>
      <c r="IJ1055" s="29"/>
      <c r="IK1055" s="29"/>
      <c r="IL1055" s="29"/>
      <c r="IM1055" s="29"/>
      <c r="IN1055" s="29"/>
      <c r="IO1055" s="29"/>
      <c r="IP1055" s="29"/>
      <c r="IQ1055" s="29"/>
    </row>
    <row r="1056" spans="1:251" s="42" customFormat="1" ht="18.75" customHeight="1">
      <c r="A1056" s="34"/>
      <c r="B1056" s="50"/>
      <c r="C1056" s="129" t="s">
        <v>435</v>
      </c>
      <c r="D1056" s="147"/>
      <c r="E1056" s="147"/>
      <c r="F1056" s="147"/>
      <c r="G1056" s="147"/>
      <c r="H1056" s="147"/>
      <c r="I1056" s="147"/>
      <c r="J1056" s="147"/>
      <c r="K1056" s="147"/>
      <c r="L1056" s="147"/>
      <c r="M1056" s="147"/>
      <c r="N1056" s="147"/>
      <c r="O1056" s="147"/>
      <c r="P1056" s="147"/>
      <c r="Q1056" s="147"/>
      <c r="R1056" s="147"/>
      <c r="S1056" s="147"/>
      <c r="T1056" s="147"/>
      <c r="U1056" s="147"/>
      <c r="V1056" s="147"/>
      <c r="W1056" s="147"/>
      <c r="X1056" s="147"/>
      <c r="Y1056" s="147"/>
      <c r="Z1056" s="148"/>
      <c r="AA1056" s="132">
        <v>68</v>
      </c>
      <c r="AB1056" s="133"/>
      <c r="AC1056" s="133"/>
      <c r="AD1056" s="133"/>
      <c r="AE1056" s="133"/>
      <c r="AF1056" s="133"/>
      <c r="AG1056" s="133"/>
      <c r="AH1056" s="133"/>
      <c r="AI1056" s="134"/>
      <c r="AJ1056" s="132">
        <v>68</v>
      </c>
      <c r="AK1056" s="133"/>
      <c r="AL1056" s="133"/>
      <c r="AM1056" s="133"/>
      <c r="AN1056" s="133"/>
      <c r="AO1056" s="133"/>
      <c r="AP1056" s="133"/>
      <c r="AQ1056" s="133"/>
      <c r="AR1056" s="134"/>
      <c r="AS1056" s="135"/>
      <c r="AT1056" s="136"/>
      <c r="AU1056" s="136"/>
      <c r="AV1056" s="136"/>
      <c r="AW1056" s="136"/>
      <c r="AX1056" s="137"/>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29"/>
      <c r="CA1056" s="29"/>
      <c r="CB1056" s="29"/>
      <c r="CC1056" s="29"/>
      <c r="CD1056" s="29"/>
      <c r="CE1056" s="29"/>
      <c r="CF1056" s="29"/>
      <c r="CG1056" s="29"/>
      <c r="CH1056" s="29"/>
      <c r="CI1056" s="29"/>
      <c r="CJ1056" s="29"/>
      <c r="CK1056" s="29"/>
      <c r="CL1056" s="29"/>
      <c r="CM1056" s="29"/>
      <c r="CN1056" s="29"/>
      <c r="CO1056" s="29"/>
      <c r="CP1056" s="29"/>
      <c r="CQ1056" s="29"/>
      <c r="CR1056" s="29"/>
      <c r="CS1056" s="29"/>
      <c r="CT1056" s="29"/>
      <c r="CU1056" s="29"/>
      <c r="CV1056" s="29"/>
      <c r="CW1056" s="29"/>
      <c r="CX1056" s="29"/>
      <c r="CY1056" s="29"/>
      <c r="CZ1056" s="29"/>
      <c r="DA1056" s="29"/>
      <c r="DB1056" s="29"/>
      <c r="DC1056" s="29"/>
      <c r="DD1056" s="29"/>
      <c r="DE1056" s="29"/>
      <c r="DF1056" s="29"/>
      <c r="DG1056" s="29"/>
      <c r="DH1056" s="29"/>
      <c r="DI1056" s="29"/>
      <c r="DJ1056" s="29"/>
      <c r="DK1056" s="29"/>
      <c r="DL1056" s="29"/>
      <c r="DM1056" s="29"/>
      <c r="DN1056" s="29"/>
      <c r="DO1056" s="29"/>
      <c r="DP1056" s="29"/>
      <c r="DQ1056" s="29"/>
      <c r="DR1056" s="29"/>
      <c r="DS1056" s="29"/>
      <c r="DT1056" s="29"/>
      <c r="DU1056" s="29"/>
      <c r="DV1056" s="29"/>
      <c r="DW1056" s="29"/>
      <c r="DX1056" s="29"/>
      <c r="DY1056" s="29"/>
      <c r="DZ1056" s="29"/>
      <c r="EA1056" s="29"/>
      <c r="EB1056" s="29"/>
      <c r="EC1056" s="29"/>
      <c r="ED1056" s="29"/>
      <c r="EE1056" s="29"/>
      <c r="EF1056" s="29"/>
      <c r="EG1056" s="29"/>
      <c r="EH1056" s="29"/>
      <c r="EI1056" s="29"/>
      <c r="EJ1056" s="29"/>
      <c r="EK1056" s="29"/>
      <c r="EL1056" s="29"/>
      <c r="EM1056" s="29"/>
      <c r="EN1056" s="29"/>
      <c r="EO1056" s="29"/>
      <c r="EP1056" s="29"/>
      <c r="EQ1056" s="29"/>
      <c r="ER1056" s="29"/>
      <c r="ES1056" s="29"/>
      <c r="ET1056" s="29"/>
      <c r="EU1056" s="29"/>
      <c r="EV1056" s="29"/>
      <c r="EW1056" s="29"/>
      <c r="EX1056" s="29"/>
      <c r="EY1056" s="29"/>
      <c r="EZ1056" s="29"/>
      <c r="FA1056" s="29"/>
      <c r="FB1056" s="29"/>
      <c r="FC1056" s="29"/>
      <c r="FD1056" s="29"/>
      <c r="FE1056" s="29"/>
      <c r="FF1056" s="29"/>
      <c r="FG1056" s="29"/>
      <c r="FH1056" s="29"/>
      <c r="FI1056" s="29"/>
      <c r="FJ1056" s="29"/>
      <c r="FK1056" s="29"/>
      <c r="FL1056" s="29"/>
      <c r="FM1056" s="29"/>
      <c r="FN1056" s="29"/>
      <c r="FO1056" s="29"/>
      <c r="FP1056" s="29"/>
      <c r="FQ1056" s="29"/>
      <c r="FR1056" s="29"/>
      <c r="FS1056" s="29"/>
      <c r="FT1056" s="29"/>
      <c r="FU1056" s="29"/>
      <c r="FV1056" s="29"/>
      <c r="FW1056" s="29"/>
      <c r="FX1056" s="29"/>
      <c r="FY1056" s="29"/>
      <c r="FZ1056" s="29"/>
      <c r="GA1056" s="29"/>
      <c r="GB1056" s="29"/>
      <c r="GC1056" s="29"/>
      <c r="GD1056" s="29"/>
      <c r="GE1056" s="29"/>
      <c r="GF1056" s="29"/>
      <c r="GG1056" s="29"/>
      <c r="GH1056" s="29"/>
      <c r="GI1056" s="29"/>
      <c r="GJ1056" s="29"/>
      <c r="GK1056" s="29"/>
      <c r="GL1056" s="29"/>
      <c r="GM1056" s="29"/>
      <c r="GN1056" s="29"/>
      <c r="GO1056" s="29"/>
      <c r="GP1056" s="29"/>
      <c r="GQ1056" s="29"/>
      <c r="GR1056" s="29"/>
      <c r="GS1056" s="29"/>
      <c r="GT1056" s="29"/>
      <c r="GU1056" s="29"/>
      <c r="GV1056" s="29"/>
      <c r="GW1056" s="29"/>
      <c r="GX1056" s="29"/>
      <c r="GY1056" s="29"/>
      <c r="GZ1056" s="29"/>
      <c r="HA1056" s="29"/>
      <c r="HB1056" s="29"/>
      <c r="HC1056" s="29"/>
      <c r="HD1056" s="29"/>
      <c r="HE1056" s="29"/>
      <c r="HF1056" s="29"/>
      <c r="HG1056" s="29"/>
      <c r="HH1056" s="29"/>
      <c r="HI1056" s="29"/>
      <c r="HJ1056" s="29"/>
      <c r="HK1056" s="29"/>
      <c r="HL1056" s="29"/>
      <c r="HM1056" s="29"/>
      <c r="HN1056" s="29"/>
      <c r="HO1056" s="29"/>
      <c r="HP1056" s="29"/>
      <c r="HQ1056" s="29"/>
      <c r="HR1056" s="29"/>
      <c r="HS1056" s="29"/>
      <c r="HT1056" s="29"/>
      <c r="HU1056" s="29"/>
      <c r="HV1056" s="29"/>
      <c r="HW1056" s="29"/>
      <c r="HX1056" s="29"/>
      <c r="HY1056" s="29"/>
      <c r="HZ1056" s="29"/>
      <c r="IA1056" s="29"/>
      <c r="IB1056" s="29"/>
      <c r="IC1056" s="29"/>
      <c r="ID1056" s="29"/>
      <c r="IE1056" s="29"/>
      <c r="IF1056" s="29"/>
      <c r="IG1056" s="29"/>
      <c r="IH1056" s="29"/>
      <c r="II1056" s="29"/>
      <c r="IJ1056" s="29"/>
      <c r="IK1056" s="29"/>
      <c r="IL1056" s="29"/>
      <c r="IM1056" s="29"/>
      <c r="IN1056" s="29"/>
      <c r="IO1056" s="29"/>
      <c r="IP1056" s="29"/>
      <c r="IQ1056" s="29"/>
    </row>
    <row r="1057" spans="1:251" s="42" customFormat="1" ht="18.75" customHeight="1" thickBot="1">
      <c r="A1057" s="43"/>
      <c r="B1057" s="138" t="s">
        <v>244</v>
      </c>
      <c r="C1057" s="139"/>
      <c r="D1057" s="139"/>
      <c r="E1057" s="139"/>
      <c r="F1057" s="139"/>
      <c r="G1057" s="139"/>
      <c r="H1057" s="139"/>
      <c r="I1057" s="139"/>
      <c r="J1057" s="139"/>
      <c r="K1057" s="139"/>
      <c r="L1057" s="139"/>
      <c r="M1057" s="139"/>
      <c r="N1057" s="139"/>
      <c r="O1057" s="139"/>
      <c r="P1057" s="139"/>
      <c r="Q1057" s="139"/>
      <c r="R1057" s="139"/>
      <c r="S1057" s="139"/>
      <c r="T1057" s="139"/>
      <c r="U1057" s="139"/>
      <c r="V1057" s="139"/>
      <c r="W1057" s="139"/>
      <c r="X1057" s="139"/>
      <c r="Y1057" s="139"/>
      <c r="Z1057" s="140"/>
      <c r="AA1057" s="141">
        <f>SUM($AA$1055:$AA$1056)</f>
        <v>12668</v>
      </c>
      <c r="AB1057" s="142"/>
      <c r="AC1057" s="142"/>
      <c r="AD1057" s="142"/>
      <c r="AE1057" s="142"/>
      <c r="AF1057" s="142"/>
      <c r="AG1057" s="142"/>
      <c r="AH1057" s="142"/>
      <c r="AI1057" s="143"/>
      <c r="AJ1057" s="141">
        <f>SUM($AJ$1055:$AJ$1056)</f>
        <v>8468</v>
      </c>
      <c r="AK1057" s="142"/>
      <c r="AL1057" s="142"/>
      <c r="AM1057" s="142"/>
      <c r="AN1057" s="142"/>
      <c r="AO1057" s="142"/>
      <c r="AP1057" s="142"/>
      <c r="AQ1057" s="142"/>
      <c r="AR1057" s="143"/>
      <c r="AS1057" s="144"/>
      <c r="AT1057" s="145"/>
      <c r="AU1057" s="145"/>
      <c r="AV1057" s="145"/>
      <c r="AW1057" s="145"/>
      <c r="AX1057" s="146"/>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c r="CA1057" s="29"/>
      <c r="CB1057" s="29"/>
      <c r="CC1057" s="29"/>
      <c r="CD1057" s="29"/>
      <c r="CE1057" s="29"/>
      <c r="CF1057" s="29"/>
      <c r="CG1057" s="29"/>
      <c r="CH1057" s="29"/>
      <c r="CI1057" s="29"/>
      <c r="CJ1057" s="29"/>
      <c r="CK1057" s="29"/>
      <c r="CL1057" s="29"/>
      <c r="CM1057" s="29"/>
      <c r="CN1057" s="29"/>
      <c r="CO1057" s="29"/>
      <c r="CP1057" s="29"/>
      <c r="CQ1057" s="29"/>
      <c r="CR1057" s="29"/>
      <c r="CS1057" s="29"/>
      <c r="CT1057" s="29"/>
      <c r="CU1057" s="29"/>
      <c r="CV1057" s="29"/>
      <c r="CW1057" s="29"/>
      <c r="CX1057" s="29"/>
      <c r="CY1057" s="29"/>
      <c r="CZ1057" s="29"/>
      <c r="DA1057" s="29"/>
      <c r="DB1057" s="29"/>
      <c r="DC1057" s="29"/>
      <c r="DD1057" s="29"/>
      <c r="DE1057" s="29"/>
      <c r="DF1057" s="29"/>
      <c r="DG1057" s="29"/>
      <c r="DH1057" s="29"/>
      <c r="DI1057" s="29"/>
      <c r="DJ1057" s="29"/>
      <c r="DK1057" s="29"/>
      <c r="DL1057" s="29"/>
      <c r="DM1057" s="29"/>
      <c r="DN1057" s="29"/>
      <c r="DO1057" s="29"/>
      <c r="DP1057" s="29"/>
      <c r="DQ1057" s="29"/>
      <c r="DR1057" s="29"/>
      <c r="DS1057" s="29"/>
      <c r="DT1057" s="29"/>
      <c r="DU1057" s="29"/>
      <c r="DV1057" s="29"/>
      <c r="DW1057" s="29"/>
      <c r="DX1057" s="29"/>
      <c r="DY1057" s="29"/>
      <c r="DZ1057" s="29"/>
      <c r="EA1057" s="29"/>
      <c r="EB1057" s="29"/>
      <c r="EC1057" s="29"/>
      <c r="ED1057" s="29"/>
      <c r="EE1057" s="29"/>
      <c r="EF1057" s="29"/>
      <c r="EG1057" s="29"/>
      <c r="EH1057" s="29"/>
      <c r="EI1057" s="29"/>
      <c r="EJ1057" s="29"/>
      <c r="EK1057" s="29"/>
      <c r="EL1057" s="29"/>
      <c r="EM1057" s="29"/>
      <c r="EN1057" s="29"/>
      <c r="EO1057" s="29"/>
      <c r="EP1057" s="29"/>
      <c r="EQ1057" s="29"/>
      <c r="ER1057" s="29"/>
      <c r="ES1057" s="29"/>
      <c r="ET1057" s="29"/>
      <c r="EU1057" s="29"/>
      <c r="EV1057" s="29"/>
      <c r="EW1057" s="29"/>
      <c r="EX1057" s="29"/>
      <c r="EY1057" s="29"/>
      <c r="EZ1057" s="29"/>
      <c r="FA1057" s="29"/>
      <c r="FB1057" s="29"/>
      <c r="FC1057" s="29"/>
      <c r="FD1057" s="29"/>
      <c r="FE1057" s="29"/>
      <c r="FF1057" s="29"/>
      <c r="FG1057" s="29"/>
      <c r="FH1057" s="29"/>
      <c r="FI1057" s="29"/>
      <c r="FJ1057" s="29"/>
      <c r="FK1057" s="29"/>
      <c r="FL1057" s="29"/>
      <c r="FM1057" s="29"/>
      <c r="FN1057" s="29"/>
      <c r="FO1057" s="29"/>
      <c r="FP1057" s="29"/>
      <c r="FQ1057" s="29"/>
      <c r="FR1057" s="29"/>
      <c r="FS1057" s="29"/>
      <c r="FT1057" s="29"/>
      <c r="FU1057" s="29"/>
      <c r="FV1057" s="29"/>
      <c r="FW1057" s="29"/>
      <c r="FX1057" s="29"/>
      <c r="FY1057" s="29"/>
      <c r="FZ1057" s="29"/>
      <c r="GA1057" s="29"/>
      <c r="GB1057" s="29"/>
      <c r="GC1057" s="29"/>
      <c r="GD1057" s="29"/>
      <c r="GE1057" s="29"/>
      <c r="GF1057" s="29"/>
      <c r="GG1057" s="29"/>
      <c r="GH1057" s="29"/>
      <c r="GI1057" s="29"/>
      <c r="GJ1057" s="29"/>
      <c r="GK1057" s="29"/>
      <c r="GL1057" s="29"/>
      <c r="GM1057" s="29"/>
      <c r="GN1057" s="29"/>
      <c r="GO1057" s="29"/>
      <c r="GP1057" s="29"/>
      <c r="GQ1057" s="29"/>
      <c r="GR1057" s="29"/>
      <c r="GS1057" s="29"/>
      <c r="GT1057" s="29"/>
      <c r="GU1057" s="29"/>
      <c r="GV1057" s="29"/>
      <c r="GW1057" s="29"/>
      <c r="GX1057" s="29"/>
      <c r="GY1057" s="29"/>
      <c r="GZ1057" s="29"/>
      <c r="HA1057" s="29"/>
      <c r="HB1057" s="29"/>
      <c r="HC1057" s="29"/>
      <c r="HD1057" s="29"/>
      <c r="HE1057" s="29"/>
      <c r="HF1057" s="29"/>
      <c r="HG1057" s="29"/>
      <c r="HH1057" s="29"/>
      <c r="HI1057" s="29"/>
      <c r="HJ1057" s="29"/>
      <c r="HK1057" s="29"/>
      <c r="HL1057" s="29"/>
      <c r="HM1057" s="29"/>
      <c r="HN1057" s="29"/>
      <c r="HO1057" s="29"/>
      <c r="HP1057" s="29"/>
      <c r="HQ1057" s="29"/>
      <c r="HR1057" s="29"/>
      <c r="HS1057" s="29"/>
      <c r="HT1057" s="29"/>
      <c r="HU1057" s="29"/>
      <c r="HV1057" s="29"/>
      <c r="HW1057" s="29"/>
      <c r="HX1057" s="29"/>
      <c r="HY1057" s="29"/>
      <c r="HZ1057" s="29"/>
      <c r="IA1057" s="29"/>
      <c r="IB1057" s="29"/>
      <c r="IC1057" s="29"/>
      <c r="ID1057" s="29"/>
      <c r="IE1057" s="29"/>
      <c r="IF1057" s="29"/>
      <c r="IG1057" s="29"/>
      <c r="IH1057" s="29"/>
      <c r="II1057" s="29"/>
      <c r="IJ1057" s="29"/>
      <c r="IK1057" s="29"/>
      <c r="IL1057" s="29"/>
      <c r="IM1057" s="29"/>
      <c r="IN1057" s="29"/>
      <c r="IO1057" s="29"/>
      <c r="IP1057" s="29"/>
      <c r="IQ1057" s="29"/>
    </row>
    <row r="1059" spans="1:251" ht="18.75">
      <c r="A1059" s="28" t="s">
        <v>234</v>
      </c>
      <c r="AW1059" s="30"/>
      <c r="AX1059" s="31"/>
      <c r="AY1059" s="30"/>
    </row>
    <row r="1061" spans="1:251" ht="18.75">
      <c r="B1061" s="109" t="s">
        <v>0</v>
      </c>
      <c r="C1061" s="150"/>
      <c r="D1061" s="150"/>
      <c r="E1061" s="150"/>
      <c r="F1061" s="150"/>
      <c r="G1061" s="150"/>
      <c r="H1061" s="150"/>
      <c r="I1061" s="150"/>
      <c r="J1061" s="150"/>
      <c r="K1061" s="150"/>
      <c r="L1061" s="150"/>
      <c r="M1061" s="150"/>
      <c r="N1061" s="150"/>
      <c r="O1061" s="150"/>
      <c r="P1061" s="150"/>
      <c r="Q1061" s="150"/>
      <c r="R1061" s="150"/>
      <c r="S1061" s="150"/>
      <c r="T1061" s="150"/>
      <c r="U1061" s="150"/>
      <c r="V1061" s="150"/>
      <c r="W1061" s="150"/>
      <c r="X1061" s="150"/>
      <c r="Y1061" s="150"/>
      <c r="Z1061" s="150"/>
      <c r="AA1061" s="150"/>
      <c r="AB1061" s="150"/>
      <c r="AC1061" s="150"/>
      <c r="AD1061" s="150"/>
      <c r="AE1061" s="150"/>
      <c r="AF1061" s="150"/>
      <c r="AG1061" s="150"/>
      <c r="AH1061" s="150"/>
      <c r="AI1061" s="150"/>
      <c r="AJ1061" s="150"/>
      <c r="AK1061" s="150"/>
      <c r="AL1061" s="150"/>
      <c r="AM1061" s="150"/>
      <c r="AN1061" s="150"/>
      <c r="AO1061" s="150"/>
      <c r="AP1061" s="150"/>
      <c r="AQ1061" s="150"/>
      <c r="AR1061" s="150"/>
      <c r="AS1061" s="150"/>
      <c r="AT1061" s="150"/>
      <c r="AU1061" s="150"/>
      <c r="AV1061" s="150"/>
      <c r="AW1061" s="150"/>
      <c r="AX1061" s="150"/>
    </row>
    <row r="1062" spans="1:251">
      <c r="Z1062" s="32"/>
      <c r="AD1062" s="32"/>
      <c r="AE1062" s="32"/>
      <c r="AF1062" s="32"/>
      <c r="AG1062" s="32"/>
      <c r="AH1062" s="32"/>
      <c r="AI1062" s="32"/>
      <c r="AO1062" s="32"/>
    </row>
    <row r="1063" spans="1:251" ht="13.5" thickBot="1">
      <c r="Z1063" s="32"/>
      <c r="AD1063" s="32"/>
      <c r="AE1063" s="32"/>
      <c r="AF1063" s="32"/>
      <c r="AG1063" s="32"/>
      <c r="AH1063" s="32"/>
      <c r="AI1063" s="32"/>
      <c r="AO1063" s="32"/>
      <c r="DI1063" s="26"/>
    </row>
    <row r="1064" spans="1:251" ht="24.75" customHeight="1" thickBot="1">
      <c r="B1064" s="111" t="s">
        <v>235</v>
      </c>
      <c r="C1064" s="112"/>
      <c r="D1064" s="112"/>
      <c r="E1064" s="112"/>
      <c r="F1064" s="112"/>
      <c r="G1064" s="112"/>
      <c r="H1064" s="113" t="s">
        <v>436</v>
      </c>
      <c r="I1064" s="114"/>
      <c r="J1064" s="114"/>
      <c r="K1064" s="114"/>
      <c r="L1064" s="114"/>
      <c r="M1064" s="114"/>
      <c r="N1064" s="114"/>
      <c r="O1064" s="114"/>
      <c r="P1064" s="114"/>
      <c r="Q1064" s="114"/>
      <c r="R1064" s="114"/>
      <c r="S1064" s="114"/>
      <c r="T1064" s="114"/>
      <c r="U1064" s="114"/>
      <c r="V1064" s="114"/>
      <c r="W1064" s="114"/>
      <c r="X1064" s="114"/>
      <c r="Y1064" s="114"/>
      <c r="Z1064" s="114"/>
      <c r="AA1064" s="114"/>
      <c r="AB1064" s="114"/>
      <c r="AC1064" s="114"/>
      <c r="AD1064" s="114"/>
      <c r="AE1064" s="114"/>
      <c r="AF1064" s="114"/>
      <c r="AG1064" s="114"/>
      <c r="AH1064" s="114"/>
      <c r="AI1064" s="114"/>
      <c r="AJ1064" s="114"/>
      <c r="AK1064" s="114"/>
      <c r="AL1064" s="114"/>
      <c r="AM1064" s="114"/>
      <c r="AN1064" s="114"/>
      <c r="AO1064" s="114"/>
      <c r="AP1064" s="114"/>
      <c r="AQ1064" s="114"/>
      <c r="AR1064" s="114"/>
      <c r="AS1064" s="114"/>
      <c r="AT1064" s="114"/>
      <c r="AU1064" s="114"/>
      <c r="AV1064" s="114"/>
      <c r="AW1064" s="114"/>
      <c r="AX1064" s="115"/>
      <c r="DI1064" s="26"/>
    </row>
    <row r="1065" spans="1:251" ht="14.25">
      <c r="B1065" s="33"/>
      <c r="C1065" s="33"/>
      <c r="D1065" s="33"/>
      <c r="E1065" s="33"/>
      <c r="F1065" s="33"/>
      <c r="G1065" s="33"/>
      <c r="H1065" s="34"/>
      <c r="I1065" s="34"/>
      <c r="J1065" s="34"/>
      <c r="K1065" s="34"/>
      <c r="L1065" s="35"/>
      <c r="M1065" s="35"/>
      <c r="N1065" s="35"/>
      <c r="O1065" s="35"/>
      <c r="P1065" s="34"/>
      <c r="Q1065" s="34"/>
      <c r="R1065" s="34"/>
      <c r="S1065" s="34"/>
      <c r="T1065" s="34"/>
      <c r="U1065" s="34"/>
      <c r="V1065" s="36"/>
      <c r="W1065" s="36"/>
      <c r="X1065" s="36"/>
      <c r="Y1065" s="36"/>
      <c r="Z1065" s="36"/>
      <c r="AA1065" s="36"/>
      <c r="AB1065" s="36"/>
      <c r="AC1065" s="36"/>
      <c r="AD1065" s="36"/>
      <c r="AE1065" s="36"/>
      <c r="AF1065" s="36"/>
      <c r="AG1065" s="36"/>
      <c r="AH1065" s="36"/>
      <c r="AI1065" s="36"/>
      <c r="AJ1065" s="36"/>
      <c r="AK1065" s="36"/>
      <c r="AL1065" s="36"/>
      <c r="AM1065" s="36"/>
      <c r="AN1065" s="36"/>
      <c r="AO1065" s="36"/>
      <c r="AP1065" s="36"/>
      <c r="AQ1065" s="36"/>
      <c r="AR1065" s="36"/>
      <c r="AS1065" s="36"/>
      <c r="AT1065" s="36"/>
      <c r="AU1065" s="36"/>
      <c r="AV1065" s="36"/>
      <c r="AW1065" s="36"/>
      <c r="AX1065" s="36"/>
      <c r="DI1065" s="26"/>
    </row>
    <row r="1066" spans="1:251" ht="15" thickBot="1">
      <c r="A1066" s="37"/>
      <c r="B1066" s="36" t="s">
        <v>237</v>
      </c>
      <c r="C1066" s="34"/>
      <c r="D1066" s="34"/>
      <c r="E1066" s="34"/>
      <c r="F1066" s="34"/>
      <c r="G1066" s="34"/>
      <c r="H1066" s="34"/>
      <c r="I1066" s="34"/>
      <c r="J1066" s="34"/>
      <c r="K1066" s="34"/>
      <c r="L1066" s="35"/>
      <c r="M1066" s="35"/>
      <c r="N1066" s="35"/>
      <c r="O1066" s="35"/>
      <c r="P1066" s="34"/>
      <c r="Q1066" s="34"/>
      <c r="R1066" s="34"/>
      <c r="S1066" s="34"/>
      <c r="T1066" s="34"/>
      <c r="U1066" s="34"/>
      <c r="V1066" s="36"/>
      <c r="W1066" s="36"/>
      <c r="X1066" s="36"/>
      <c r="Y1066" s="36"/>
      <c r="Z1066" s="36"/>
      <c r="AA1066" s="36"/>
      <c r="AB1066" s="36"/>
      <c r="AC1066" s="36"/>
      <c r="AD1066" s="36"/>
      <c r="AE1066" s="36"/>
      <c r="AF1066" s="36"/>
      <c r="AG1066" s="36"/>
      <c r="AH1066" s="36"/>
      <c r="AI1066" s="36"/>
      <c r="AJ1066" s="36"/>
      <c r="AK1066" s="36"/>
      <c r="AL1066" s="36"/>
      <c r="AM1066" s="36"/>
      <c r="AN1066" s="36"/>
      <c r="AO1066" s="36"/>
      <c r="AP1066" s="36"/>
      <c r="AQ1066" s="36"/>
      <c r="AR1066" s="36"/>
      <c r="AS1066" s="36"/>
      <c r="AT1066" s="36"/>
      <c r="AU1066" s="36"/>
      <c r="AV1066" s="36"/>
      <c r="AW1066" s="36"/>
      <c r="AX1066" s="36"/>
      <c r="DI1066" s="26"/>
    </row>
    <row r="1067" spans="1:251" ht="14.25">
      <c r="A1067" s="34"/>
      <c r="B1067" s="38"/>
      <c r="C1067" s="33"/>
      <c r="D1067" s="33"/>
      <c r="E1067" s="33"/>
      <c r="F1067" s="33"/>
      <c r="G1067" s="33"/>
      <c r="H1067" s="33"/>
      <c r="I1067" s="33"/>
      <c r="J1067" s="33"/>
      <c r="K1067" s="33"/>
      <c r="L1067" s="39"/>
      <c r="M1067" s="39"/>
      <c r="N1067" s="39"/>
      <c r="O1067" s="39"/>
      <c r="P1067" s="33"/>
      <c r="Q1067" s="33"/>
      <c r="R1067" s="33"/>
      <c r="S1067" s="33"/>
      <c r="T1067" s="33"/>
      <c r="U1067" s="33"/>
      <c r="V1067" s="40"/>
      <c r="W1067" s="40"/>
      <c r="X1067" s="40"/>
      <c r="Y1067" s="40"/>
      <c r="Z1067" s="40"/>
      <c r="AA1067" s="40"/>
      <c r="AB1067" s="40"/>
      <c r="AC1067" s="40"/>
      <c r="AD1067" s="40"/>
      <c r="AE1067" s="40"/>
      <c r="AF1067" s="40"/>
      <c r="AG1067" s="40"/>
      <c r="AH1067" s="40"/>
      <c r="AI1067" s="40"/>
      <c r="AJ1067" s="40"/>
      <c r="AK1067" s="40"/>
      <c r="AL1067" s="40"/>
      <c r="AM1067" s="40"/>
      <c r="AN1067" s="40"/>
      <c r="AO1067" s="40"/>
      <c r="AP1067" s="40"/>
      <c r="AQ1067" s="40"/>
      <c r="AR1067" s="40"/>
      <c r="AS1067" s="40"/>
      <c r="AT1067" s="40"/>
      <c r="AU1067" s="40"/>
      <c r="AV1067" s="40"/>
      <c r="AW1067" s="40"/>
      <c r="AX1067" s="41"/>
    </row>
    <row r="1068" spans="1:251" ht="12" customHeight="1">
      <c r="A1068" s="34"/>
      <c r="B1068" s="116" t="s">
        <v>437</v>
      </c>
      <c r="C1068" s="117"/>
      <c r="D1068" s="117"/>
      <c r="E1068" s="117"/>
      <c r="F1068" s="117"/>
      <c r="G1068" s="117"/>
      <c r="H1068" s="117"/>
      <c r="I1068" s="117"/>
      <c r="J1068" s="117"/>
      <c r="K1068" s="117"/>
      <c r="L1068" s="117"/>
      <c r="M1068" s="117"/>
      <c r="N1068" s="117"/>
      <c r="O1068" s="117"/>
      <c r="P1068" s="117"/>
      <c r="Q1068" s="117"/>
      <c r="R1068" s="117"/>
      <c r="S1068" s="117"/>
      <c r="T1068" s="117"/>
      <c r="U1068" s="117"/>
      <c r="V1068" s="117"/>
      <c r="W1068" s="117"/>
      <c r="X1068" s="117"/>
      <c r="Y1068" s="117"/>
      <c r="Z1068" s="117"/>
      <c r="AA1068" s="117"/>
      <c r="AB1068" s="117"/>
      <c r="AC1068" s="117"/>
      <c r="AD1068" s="117"/>
      <c r="AE1068" s="117"/>
      <c r="AF1068" s="117"/>
      <c r="AG1068" s="117"/>
      <c r="AH1068" s="117"/>
      <c r="AI1068" s="117"/>
      <c r="AJ1068" s="117"/>
      <c r="AK1068" s="117"/>
      <c r="AL1068" s="117"/>
      <c r="AM1068" s="117"/>
      <c r="AN1068" s="117"/>
      <c r="AO1068" s="117"/>
      <c r="AP1068" s="117"/>
      <c r="AQ1068" s="117"/>
      <c r="AR1068" s="117"/>
      <c r="AS1068" s="117"/>
      <c r="AT1068" s="117"/>
      <c r="AU1068" s="117"/>
      <c r="AV1068" s="117"/>
      <c r="AW1068" s="117"/>
      <c r="AX1068" s="118"/>
    </row>
    <row r="1069" spans="1:251" ht="12" customHeight="1">
      <c r="A1069" s="34"/>
      <c r="B1069" s="116"/>
      <c r="C1069" s="117"/>
      <c r="D1069" s="117"/>
      <c r="E1069" s="117"/>
      <c r="F1069" s="117"/>
      <c r="G1069" s="117"/>
      <c r="H1069" s="117"/>
      <c r="I1069" s="117"/>
      <c r="J1069" s="117"/>
      <c r="K1069" s="117"/>
      <c r="L1069" s="117"/>
      <c r="M1069" s="117"/>
      <c r="N1069" s="117"/>
      <c r="O1069" s="117"/>
      <c r="P1069" s="117"/>
      <c r="Q1069" s="117"/>
      <c r="R1069" s="117"/>
      <c r="S1069" s="117"/>
      <c r="T1069" s="117"/>
      <c r="U1069" s="117"/>
      <c r="V1069" s="117"/>
      <c r="W1069" s="117"/>
      <c r="X1069" s="117"/>
      <c r="Y1069" s="117"/>
      <c r="Z1069" s="117"/>
      <c r="AA1069" s="117"/>
      <c r="AB1069" s="117"/>
      <c r="AC1069" s="117"/>
      <c r="AD1069" s="117"/>
      <c r="AE1069" s="117"/>
      <c r="AF1069" s="117"/>
      <c r="AG1069" s="117"/>
      <c r="AH1069" s="117"/>
      <c r="AI1069" s="117"/>
      <c r="AJ1069" s="117"/>
      <c r="AK1069" s="117"/>
      <c r="AL1069" s="117"/>
      <c r="AM1069" s="117"/>
      <c r="AN1069" s="117"/>
      <c r="AO1069" s="117"/>
      <c r="AP1069" s="117"/>
      <c r="AQ1069" s="117"/>
      <c r="AR1069" s="117"/>
      <c r="AS1069" s="117"/>
      <c r="AT1069" s="117"/>
      <c r="AU1069" s="117"/>
      <c r="AV1069" s="117"/>
      <c r="AW1069" s="117"/>
      <c r="AX1069" s="118"/>
      <c r="BC1069" s="42"/>
    </row>
    <row r="1070" spans="1:251" ht="12" customHeight="1">
      <c r="A1070" s="34"/>
      <c r="B1070" s="116"/>
      <c r="C1070" s="117"/>
      <c r="D1070" s="117"/>
      <c r="E1070" s="117"/>
      <c r="F1070" s="117"/>
      <c r="G1070" s="117"/>
      <c r="H1070" s="117"/>
      <c r="I1070" s="117"/>
      <c r="J1070" s="117"/>
      <c r="K1070" s="117"/>
      <c r="L1070" s="117"/>
      <c r="M1070" s="117"/>
      <c r="N1070" s="117"/>
      <c r="O1070" s="117"/>
      <c r="P1070" s="117"/>
      <c r="Q1070" s="117"/>
      <c r="R1070" s="117"/>
      <c r="S1070" s="117"/>
      <c r="T1070" s="117"/>
      <c r="U1070" s="117"/>
      <c r="V1070" s="117"/>
      <c r="W1070" s="117"/>
      <c r="X1070" s="117"/>
      <c r="Y1070" s="117"/>
      <c r="Z1070" s="117"/>
      <c r="AA1070" s="117"/>
      <c r="AB1070" s="117"/>
      <c r="AC1070" s="117"/>
      <c r="AD1070" s="117"/>
      <c r="AE1070" s="117"/>
      <c r="AF1070" s="117"/>
      <c r="AG1070" s="117"/>
      <c r="AH1070" s="117"/>
      <c r="AI1070" s="117"/>
      <c r="AJ1070" s="117"/>
      <c r="AK1070" s="117"/>
      <c r="AL1070" s="117"/>
      <c r="AM1070" s="117"/>
      <c r="AN1070" s="117"/>
      <c r="AO1070" s="117"/>
      <c r="AP1070" s="117"/>
      <c r="AQ1070" s="117"/>
      <c r="AR1070" s="117"/>
      <c r="AS1070" s="117"/>
      <c r="AT1070" s="117"/>
      <c r="AU1070" s="117"/>
      <c r="AV1070" s="117"/>
      <c r="AW1070" s="117"/>
      <c r="AX1070" s="118"/>
    </row>
    <row r="1071" spans="1:251" ht="12" customHeight="1">
      <c r="A1071" s="34"/>
      <c r="B1071" s="116"/>
      <c r="C1071" s="117"/>
      <c r="D1071" s="117"/>
      <c r="E1071" s="117"/>
      <c r="F1071" s="117"/>
      <c r="G1071" s="117"/>
      <c r="H1071" s="117"/>
      <c r="I1071" s="117"/>
      <c r="J1071" s="117"/>
      <c r="K1071" s="117"/>
      <c r="L1071" s="117"/>
      <c r="M1071" s="117"/>
      <c r="N1071" s="117"/>
      <c r="O1071" s="117"/>
      <c r="P1071" s="117"/>
      <c r="Q1071" s="117"/>
      <c r="R1071" s="117"/>
      <c r="S1071" s="117"/>
      <c r="T1071" s="117"/>
      <c r="U1071" s="117"/>
      <c r="V1071" s="117"/>
      <c r="W1071" s="117"/>
      <c r="X1071" s="117"/>
      <c r="Y1071" s="117"/>
      <c r="Z1071" s="117"/>
      <c r="AA1071" s="117"/>
      <c r="AB1071" s="117"/>
      <c r="AC1071" s="117"/>
      <c r="AD1071" s="117"/>
      <c r="AE1071" s="117"/>
      <c r="AF1071" s="117"/>
      <c r="AG1071" s="117"/>
      <c r="AH1071" s="117"/>
      <c r="AI1071" s="117"/>
      <c r="AJ1071" s="117"/>
      <c r="AK1071" s="117"/>
      <c r="AL1071" s="117"/>
      <c r="AM1071" s="117"/>
      <c r="AN1071" s="117"/>
      <c r="AO1071" s="117"/>
      <c r="AP1071" s="117"/>
      <c r="AQ1071" s="117"/>
      <c r="AR1071" s="117"/>
      <c r="AS1071" s="117"/>
      <c r="AT1071" s="117"/>
      <c r="AU1071" s="117"/>
      <c r="AV1071" s="117"/>
      <c r="AW1071" s="117"/>
      <c r="AX1071" s="118"/>
    </row>
    <row r="1072" spans="1:251" ht="12" customHeight="1">
      <c r="A1072" s="34"/>
      <c r="B1072" s="116"/>
      <c r="C1072" s="117"/>
      <c r="D1072" s="117"/>
      <c r="E1072" s="117"/>
      <c r="F1072" s="117"/>
      <c r="G1072" s="117"/>
      <c r="H1072" s="117"/>
      <c r="I1072" s="117"/>
      <c r="J1072" s="117"/>
      <c r="K1072" s="117"/>
      <c r="L1072" s="117"/>
      <c r="M1072" s="117"/>
      <c r="N1072" s="117"/>
      <c r="O1072" s="117"/>
      <c r="P1072" s="117"/>
      <c r="Q1072" s="117"/>
      <c r="R1072" s="117"/>
      <c r="S1072" s="117"/>
      <c r="T1072" s="117"/>
      <c r="U1072" s="117"/>
      <c r="V1072" s="117"/>
      <c r="W1072" s="117"/>
      <c r="X1072" s="117"/>
      <c r="Y1072" s="117"/>
      <c r="Z1072" s="117"/>
      <c r="AA1072" s="117"/>
      <c r="AB1072" s="117"/>
      <c r="AC1072" s="117"/>
      <c r="AD1072" s="117"/>
      <c r="AE1072" s="117"/>
      <c r="AF1072" s="117"/>
      <c r="AG1072" s="117"/>
      <c r="AH1072" s="117"/>
      <c r="AI1072" s="117"/>
      <c r="AJ1072" s="117"/>
      <c r="AK1072" s="117"/>
      <c r="AL1072" s="117"/>
      <c r="AM1072" s="117"/>
      <c r="AN1072" s="117"/>
      <c r="AO1072" s="117"/>
      <c r="AP1072" s="117"/>
      <c r="AQ1072" s="117"/>
      <c r="AR1072" s="117"/>
      <c r="AS1072" s="117"/>
      <c r="AT1072" s="117"/>
      <c r="AU1072" s="117"/>
      <c r="AV1072" s="117"/>
      <c r="AW1072" s="117"/>
      <c r="AX1072" s="118"/>
    </row>
    <row r="1073" spans="1:251" ht="15" thickBot="1">
      <c r="A1073" s="43"/>
      <c r="B1073" s="44"/>
      <c r="C1073" s="45"/>
      <c r="D1073" s="45"/>
      <c r="E1073" s="45"/>
      <c r="F1073" s="45"/>
      <c r="G1073" s="45"/>
      <c r="H1073" s="45"/>
      <c r="I1073" s="45"/>
      <c r="J1073" s="45"/>
      <c r="K1073" s="45"/>
      <c r="L1073" s="45"/>
      <c r="M1073" s="45"/>
      <c r="N1073" s="45"/>
      <c r="O1073" s="45"/>
      <c r="P1073" s="45"/>
      <c r="Q1073" s="45"/>
      <c r="R1073" s="45"/>
      <c r="S1073" s="45"/>
      <c r="T1073" s="45"/>
      <c r="U1073" s="45"/>
      <c r="V1073" s="45"/>
      <c r="W1073" s="45"/>
      <c r="X1073" s="45"/>
      <c r="Y1073" s="45"/>
      <c r="Z1073" s="45"/>
      <c r="AA1073" s="45"/>
      <c r="AB1073" s="45"/>
      <c r="AC1073" s="45"/>
      <c r="AD1073" s="45"/>
      <c r="AE1073" s="45"/>
      <c r="AF1073" s="45"/>
      <c r="AG1073" s="45"/>
      <c r="AH1073" s="45"/>
      <c r="AI1073" s="45"/>
      <c r="AJ1073" s="45"/>
      <c r="AK1073" s="45"/>
      <c r="AL1073" s="45"/>
      <c r="AM1073" s="45"/>
      <c r="AN1073" s="45"/>
      <c r="AO1073" s="45"/>
      <c r="AP1073" s="45"/>
      <c r="AQ1073" s="45"/>
      <c r="AR1073" s="45"/>
      <c r="AS1073" s="45"/>
      <c r="AT1073" s="45"/>
      <c r="AU1073" s="45"/>
      <c r="AV1073" s="45"/>
      <c r="AW1073" s="45"/>
      <c r="AX1073" s="46"/>
    </row>
    <row r="1074" spans="1:251">
      <c r="B1074" s="47"/>
    </row>
    <row r="1075" spans="1:251" ht="15" thickBot="1">
      <c r="A1075" s="37"/>
      <c r="B1075" s="36" t="s">
        <v>238</v>
      </c>
      <c r="C1075" s="34"/>
      <c r="D1075" s="34"/>
      <c r="E1075" s="34"/>
      <c r="F1075" s="34"/>
      <c r="G1075" s="34"/>
      <c r="H1075" s="34"/>
      <c r="I1075" s="34"/>
      <c r="J1075" s="34"/>
      <c r="K1075" s="34"/>
      <c r="L1075" s="35"/>
      <c r="M1075" s="35"/>
      <c r="N1075" s="35"/>
      <c r="O1075" s="35"/>
      <c r="P1075" s="34"/>
      <c r="Q1075" s="34"/>
      <c r="R1075" s="34"/>
      <c r="S1075" s="34"/>
      <c r="T1075" s="34"/>
      <c r="U1075" s="34"/>
      <c r="V1075" s="36"/>
      <c r="W1075" s="36"/>
      <c r="X1075" s="36"/>
      <c r="Y1075" s="36"/>
      <c r="Z1075" s="36"/>
      <c r="AA1075" s="36"/>
      <c r="AB1075" s="36"/>
      <c r="AC1075" s="36"/>
      <c r="AD1075" s="36"/>
      <c r="AE1075" s="36"/>
      <c r="AF1075" s="36"/>
      <c r="AG1075" s="36"/>
      <c r="AH1075" s="36"/>
      <c r="AI1075" s="36"/>
      <c r="AJ1075" s="36"/>
      <c r="AK1075" s="36"/>
      <c r="AL1075" s="36"/>
      <c r="AM1075" s="36"/>
      <c r="AN1075" s="36"/>
      <c r="AO1075" s="36"/>
      <c r="AP1075" s="36"/>
      <c r="AQ1075" s="36"/>
      <c r="AR1075" s="36"/>
      <c r="AS1075" s="36"/>
      <c r="AT1075" s="36"/>
      <c r="AU1075" s="36"/>
      <c r="AV1075" s="36"/>
      <c r="AW1075" s="36"/>
      <c r="AX1075" s="36"/>
      <c r="DI1075" s="26"/>
    </row>
    <row r="1076" spans="1:251" ht="14.25">
      <c r="A1076" s="34"/>
      <c r="B1076" s="38"/>
      <c r="C1076" s="33"/>
      <c r="D1076" s="33"/>
      <c r="E1076" s="33"/>
      <c r="F1076" s="33"/>
      <c r="G1076" s="33"/>
      <c r="H1076" s="33"/>
      <c r="I1076" s="33"/>
      <c r="J1076" s="33"/>
      <c r="K1076" s="33"/>
      <c r="L1076" s="39"/>
      <c r="M1076" s="39"/>
      <c r="N1076" s="39"/>
      <c r="O1076" s="39"/>
      <c r="P1076" s="33"/>
      <c r="Q1076" s="33"/>
      <c r="R1076" s="33"/>
      <c r="S1076" s="33"/>
      <c r="T1076" s="33"/>
      <c r="U1076" s="33"/>
      <c r="V1076" s="40"/>
      <c r="W1076" s="40"/>
      <c r="X1076" s="40"/>
      <c r="Y1076" s="40"/>
      <c r="Z1076" s="40"/>
      <c r="AA1076" s="40"/>
      <c r="AB1076" s="40"/>
      <c r="AC1076" s="40"/>
      <c r="AD1076" s="40"/>
      <c r="AE1076" s="40"/>
      <c r="AF1076" s="40"/>
      <c r="AG1076" s="40"/>
      <c r="AH1076" s="40"/>
      <c r="AI1076" s="40"/>
      <c r="AJ1076" s="40"/>
      <c r="AK1076" s="40"/>
      <c r="AL1076" s="40"/>
      <c r="AM1076" s="40"/>
      <c r="AN1076" s="40"/>
      <c r="AO1076" s="40"/>
      <c r="AP1076" s="40"/>
      <c r="AQ1076" s="40"/>
      <c r="AR1076" s="40"/>
      <c r="AS1076" s="40"/>
      <c r="AT1076" s="40"/>
      <c r="AU1076" s="40"/>
      <c r="AV1076" s="40"/>
      <c r="AW1076" s="40"/>
      <c r="AX1076" s="41"/>
    </row>
    <row r="1077" spans="1:251" ht="12" customHeight="1">
      <c r="A1077" s="34"/>
      <c r="B1077" s="116" t="s">
        <v>438</v>
      </c>
      <c r="C1077" s="117"/>
      <c r="D1077" s="117"/>
      <c r="E1077" s="117"/>
      <c r="F1077" s="117"/>
      <c r="G1077" s="117"/>
      <c r="H1077" s="117"/>
      <c r="I1077" s="117"/>
      <c r="J1077" s="117"/>
      <c r="K1077" s="117"/>
      <c r="L1077" s="117"/>
      <c r="M1077" s="117"/>
      <c r="N1077" s="117"/>
      <c r="O1077" s="117"/>
      <c r="P1077" s="117"/>
      <c r="Q1077" s="117"/>
      <c r="R1077" s="117"/>
      <c r="S1077" s="117"/>
      <c r="T1077" s="117"/>
      <c r="U1077" s="117"/>
      <c r="V1077" s="117"/>
      <c r="W1077" s="117"/>
      <c r="X1077" s="117"/>
      <c r="Y1077" s="117"/>
      <c r="Z1077" s="117"/>
      <c r="AA1077" s="117"/>
      <c r="AB1077" s="117"/>
      <c r="AC1077" s="117"/>
      <c r="AD1077" s="117"/>
      <c r="AE1077" s="117"/>
      <c r="AF1077" s="117"/>
      <c r="AG1077" s="117"/>
      <c r="AH1077" s="117"/>
      <c r="AI1077" s="117"/>
      <c r="AJ1077" s="117"/>
      <c r="AK1077" s="117"/>
      <c r="AL1077" s="117"/>
      <c r="AM1077" s="117"/>
      <c r="AN1077" s="117"/>
      <c r="AO1077" s="117"/>
      <c r="AP1077" s="117"/>
      <c r="AQ1077" s="117"/>
      <c r="AR1077" s="117"/>
      <c r="AS1077" s="117"/>
      <c r="AT1077" s="117"/>
      <c r="AU1077" s="117"/>
      <c r="AV1077" s="117"/>
      <c r="AW1077" s="117"/>
      <c r="AX1077" s="118"/>
    </row>
    <row r="1078" spans="1:251" ht="12" customHeight="1">
      <c r="A1078" s="34"/>
      <c r="B1078" s="116"/>
      <c r="C1078" s="117"/>
      <c r="D1078" s="117"/>
      <c r="E1078" s="117"/>
      <c r="F1078" s="117"/>
      <c r="G1078" s="117"/>
      <c r="H1078" s="117"/>
      <c r="I1078" s="117"/>
      <c r="J1078" s="117"/>
      <c r="K1078" s="117"/>
      <c r="L1078" s="117"/>
      <c r="M1078" s="117"/>
      <c r="N1078" s="117"/>
      <c r="O1078" s="117"/>
      <c r="P1078" s="117"/>
      <c r="Q1078" s="117"/>
      <c r="R1078" s="117"/>
      <c r="S1078" s="117"/>
      <c r="T1078" s="117"/>
      <c r="U1078" s="117"/>
      <c r="V1078" s="117"/>
      <c r="W1078" s="117"/>
      <c r="X1078" s="117"/>
      <c r="Y1078" s="117"/>
      <c r="Z1078" s="117"/>
      <c r="AA1078" s="117"/>
      <c r="AB1078" s="117"/>
      <c r="AC1078" s="117"/>
      <c r="AD1078" s="117"/>
      <c r="AE1078" s="117"/>
      <c r="AF1078" s="117"/>
      <c r="AG1078" s="117"/>
      <c r="AH1078" s="117"/>
      <c r="AI1078" s="117"/>
      <c r="AJ1078" s="117"/>
      <c r="AK1078" s="117"/>
      <c r="AL1078" s="117"/>
      <c r="AM1078" s="117"/>
      <c r="AN1078" s="117"/>
      <c r="AO1078" s="117"/>
      <c r="AP1078" s="117"/>
      <c r="AQ1078" s="117"/>
      <c r="AR1078" s="117"/>
      <c r="AS1078" s="117"/>
      <c r="AT1078" s="117"/>
      <c r="AU1078" s="117"/>
      <c r="AV1078" s="117"/>
      <c r="AW1078" s="117"/>
      <c r="AX1078" s="118"/>
      <c r="BC1078" s="42"/>
    </row>
    <row r="1079" spans="1:251" ht="12" customHeight="1">
      <c r="A1079" s="34"/>
      <c r="B1079" s="116"/>
      <c r="C1079" s="117"/>
      <c r="D1079" s="117"/>
      <c r="E1079" s="117"/>
      <c r="F1079" s="117"/>
      <c r="G1079" s="117"/>
      <c r="H1079" s="117"/>
      <c r="I1079" s="117"/>
      <c r="J1079" s="117"/>
      <c r="K1079" s="117"/>
      <c r="L1079" s="117"/>
      <c r="M1079" s="117"/>
      <c r="N1079" s="117"/>
      <c r="O1079" s="117"/>
      <c r="P1079" s="117"/>
      <c r="Q1079" s="117"/>
      <c r="R1079" s="117"/>
      <c r="S1079" s="117"/>
      <c r="T1079" s="117"/>
      <c r="U1079" s="117"/>
      <c r="V1079" s="117"/>
      <c r="W1079" s="117"/>
      <c r="X1079" s="117"/>
      <c r="Y1079" s="117"/>
      <c r="Z1079" s="117"/>
      <c r="AA1079" s="117"/>
      <c r="AB1079" s="117"/>
      <c r="AC1079" s="117"/>
      <c r="AD1079" s="117"/>
      <c r="AE1079" s="117"/>
      <c r="AF1079" s="117"/>
      <c r="AG1079" s="117"/>
      <c r="AH1079" s="117"/>
      <c r="AI1079" s="117"/>
      <c r="AJ1079" s="117"/>
      <c r="AK1079" s="117"/>
      <c r="AL1079" s="117"/>
      <c r="AM1079" s="117"/>
      <c r="AN1079" s="117"/>
      <c r="AO1079" s="117"/>
      <c r="AP1079" s="117"/>
      <c r="AQ1079" s="117"/>
      <c r="AR1079" s="117"/>
      <c r="AS1079" s="117"/>
      <c r="AT1079" s="117"/>
      <c r="AU1079" s="117"/>
      <c r="AV1079" s="117"/>
      <c r="AW1079" s="117"/>
      <c r="AX1079" s="118"/>
    </row>
    <row r="1080" spans="1:251" ht="12" customHeight="1">
      <c r="A1080" s="34"/>
      <c r="B1080" s="116"/>
      <c r="C1080" s="117"/>
      <c r="D1080" s="117"/>
      <c r="E1080" s="117"/>
      <c r="F1080" s="117"/>
      <c r="G1080" s="117"/>
      <c r="H1080" s="117"/>
      <c r="I1080" s="117"/>
      <c r="J1080" s="117"/>
      <c r="K1080" s="117"/>
      <c r="L1080" s="117"/>
      <c r="M1080" s="117"/>
      <c r="N1080" s="117"/>
      <c r="O1080" s="117"/>
      <c r="P1080" s="117"/>
      <c r="Q1080" s="117"/>
      <c r="R1080" s="117"/>
      <c r="S1080" s="117"/>
      <c r="T1080" s="117"/>
      <c r="U1080" s="117"/>
      <c r="V1080" s="117"/>
      <c r="W1080" s="117"/>
      <c r="X1080" s="117"/>
      <c r="Y1080" s="117"/>
      <c r="Z1080" s="117"/>
      <c r="AA1080" s="117"/>
      <c r="AB1080" s="117"/>
      <c r="AC1080" s="117"/>
      <c r="AD1080" s="117"/>
      <c r="AE1080" s="117"/>
      <c r="AF1080" s="117"/>
      <c r="AG1080" s="117"/>
      <c r="AH1080" s="117"/>
      <c r="AI1080" s="117"/>
      <c r="AJ1080" s="117"/>
      <c r="AK1080" s="117"/>
      <c r="AL1080" s="117"/>
      <c r="AM1080" s="117"/>
      <c r="AN1080" s="117"/>
      <c r="AO1080" s="117"/>
      <c r="AP1080" s="117"/>
      <c r="AQ1080" s="117"/>
      <c r="AR1080" s="117"/>
      <c r="AS1080" s="117"/>
      <c r="AT1080" s="117"/>
      <c r="AU1080" s="117"/>
      <c r="AV1080" s="117"/>
      <c r="AW1080" s="117"/>
      <c r="AX1080" s="118"/>
    </row>
    <row r="1081" spans="1:251" ht="12" customHeight="1">
      <c r="A1081" s="34"/>
      <c r="B1081" s="116"/>
      <c r="C1081" s="117"/>
      <c r="D1081" s="117"/>
      <c r="E1081" s="117"/>
      <c r="F1081" s="117"/>
      <c r="G1081" s="117"/>
      <c r="H1081" s="117"/>
      <c r="I1081" s="117"/>
      <c r="J1081" s="117"/>
      <c r="K1081" s="117"/>
      <c r="L1081" s="117"/>
      <c r="M1081" s="117"/>
      <c r="N1081" s="117"/>
      <c r="O1081" s="117"/>
      <c r="P1081" s="117"/>
      <c r="Q1081" s="117"/>
      <c r="R1081" s="117"/>
      <c r="S1081" s="117"/>
      <c r="T1081" s="117"/>
      <c r="U1081" s="117"/>
      <c r="V1081" s="117"/>
      <c r="W1081" s="117"/>
      <c r="X1081" s="117"/>
      <c r="Y1081" s="117"/>
      <c r="Z1081" s="117"/>
      <c r="AA1081" s="117"/>
      <c r="AB1081" s="117"/>
      <c r="AC1081" s="117"/>
      <c r="AD1081" s="117"/>
      <c r="AE1081" s="117"/>
      <c r="AF1081" s="117"/>
      <c r="AG1081" s="117"/>
      <c r="AH1081" s="117"/>
      <c r="AI1081" s="117"/>
      <c r="AJ1081" s="117"/>
      <c r="AK1081" s="117"/>
      <c r="AL1081" s="117"/>
      <c r="AM1081" s="117"/>
      <c r="AN1081" s="117"/>
      <c r="AO1081" s="117"/>
      <c r="AP1081" s="117"/>
      <c r="AQ1081" s="117"/>
      <c r="AR1081" s="117"/>
      <c r="AS1081" s="117"/>
      <c r="AT1081" s="117"/>
      <c r="AU1081" s="117"/>
      <c r="AV1081" s="117"/>
      <c r="AW1081" s="117"/>
      <c r="AX1081" s="118"/>
    </row>
    <row r="1082" spans="1:251" ht="15" thickBot="1">
      <c r="A1082" s="43"/>
      <c r="B1082" s="44"/>
      <c r="C1082" s="45"/>
      <c r="D1082" s="45"/>
      <c r="E1082" s="45"/>
      <c r="F1082" s="45"/>
      <c r="G1082" s="45"/>
      <c r="H1082" s="45"/>
      <c r="I1082" s="45"/>
      <c r="J1082" s="45"/>
      <c r="K1082" s="45"/>
      <c r="L1082" s="45"/>
      <c r="M1082" s="45"/>
      <c r="N1082" s="45"/>
      <c r="O1082" s="45"/>
      <c r="P1082" s="45"/>
      <c r="Q1082" s="45"/>
      <c r="R1082" s="45"/>
      <c r="S1082" s="45"/>
      <c r="T1082" s="45"/>
      <c r="U1082" s="45"/>
      <c r="V1082" s="45"/>
      <c r="W1082" s="45"/>
      <c r="X1082" s="45"/>
      <c r="Y1082" s="45"/>
      <c r="Z1082" s="45"/>
      <c r="AA1082" s="45"/>
      <c r="AB1082" s="45"/>
      <c r="AC1082" s="45"/>
      <c r="AD1082" s="45"/>
      <c r="AE1082" s="45"/>
      <c r="AF1082" s="45"/>
      <c r="AG1082" s="45"/>
      <c r="AH1082" s="45"/>
      <c r="AI1082" s="45"/>
      <c r="AJ1082" s="45"/>
      <c r="AK1082" s="45"/>
      <c r="AL1082" s="45"/>
      <c r="AM1082" s="45"/>
      <c r="AN1082" s="45"/>
      <c r="AO1082" s="45"/>
      <c r="AP1082" s="45"/>
      <c r="AQ1082" s="45"/>
      <c r="AR1082" s="45"/>
      <c r="AS1082" s="45"/>
      <c r="AT1082" s="45"/>
      <c r="AU1082" s="45"/>
      <c r="AV1082" s="45"/>
      <c r="AW1082" s="45"/>
      <c r="AX1082" s="46"/>
    </row>
    <row r="1083" spans="1:251">
      <c r="B1083" s="47"/>
    </row>
    <row r="1084" spans="1:251" ht="14.25">
      <c r="B1084" s="36" t="s">
        <v>240</v>
      </c>
      <c r="C1084" s="34"/>
      <c r="D1084" s="34"/>
      <c r="E1084" s="34"/>
      <c r="F1084" s="34"/>
      <c r="G1084" s="34"/>
      <c r="H1084" s="34"/>
      <c r="I1084" s="34"/>
      <c r="J1084" s="34"/>
      <c r="K1084" s="34"/>
      <c r="L1084" s="35"/>
      <c r="M1084" s="35"/>
      <c r="N1084" s="35"/>
      <c r="O1084" s="35"/>
      <c r="P1084" s="34"/>
      <c r="Q1084" s="34"/>
      <c r="R1084" s="34"/>
      <c r="S1084" s="34"/>
      <c r="T1084" s="34"/>
      <c r="U1084" s="34"/>
      <c r="V1084" s="36"/>
      <c r="W1084" s="36"/>
      <c r="X1084" s="36"/>
      <c r="Y1084" s="36"/>
      <c r="Z1084" s="36"/>
      <c r="AA1084" s="36"/>
      <c r="AB1084" s="36"/>
      <c r="AC1084" s="36"/>
      <c r="AD1084" s="36"/>
      <c r="AE1084" s="36"/>
      <c r="AF1084" s="36"/>
      <c r="AG1084" s="36"/>
      <c r="AH1084" s="36"/>
      <c r="AI1084" s="36"/>
      <c r="AJ1084" s="36"/>
      <c r="AK1084" s="36"/>
      <c r="AL1084" s="36"/>
      <c r="AM1084" s="36"/>
      <c r="AN1084" s="36"/>
      <c r="AO1084" s="36"/>
      <c r="AP1084" s="36"/>
      <c r="AQ1084" s="36"/>
      <c r="AR1084" s="36"/>
      <c r="AS1084" s="36"/>
      <c r="AT1084" s="36"/>
      <c r="AU1084" s="36"/>
      <c r="AV1084" s="36"/>
      <c r="AW1084" s="36"/>
      <c r="AX1084" s="36"/>
    </row>
    <row r="1085" spans="1:251" ht="15" thickBot="1">
      <c r="B1085" s="34"/>
      <c r="C1085" s="34"/>
      <c r="D1085" s="34"/>
      <c r="E1085" s="34"/>
      <c r="F1085" s="34"/>
      <c r="G1085" s="34"/>
      <c r="H1085" s="34"/>
      <c r="I1085" s="34"/>
      <c r="J1085" s="34"/>
      <c r="K1085" s="34"/>
      <c r="L1085" s="35"/>
      <c r="M1085" s="35"/>
      <c r="N1085" s="35"/>
      <c r="O1085" s="35"/>
      <c r="P1085" s="34"/>
      <c r="Q1085" s="34"/>
      <c r="R1085" s="34"/>
      <c r="S1085" s="34"/>
      <c r="T1085" s="34"/>
      <c r="U1085" s="34"/>
      <c r="V1085" s="36"/>
      <c r="W1085" s="36"/>
      <c r="X1085" s="36"/>
      <c r="Y1085" s="36"/>
      <c r="Z1085" s="36"/>
      <c r="AA1085" s="36"/>
      <c r="AB1085" s="36"/>
      <c r="AC1085" s="36"/>
      <c r="AD1085" s="36"/>
      <c r="AE1085" s="36"/>
      <c r="AF1085" s="36"/>
      <c r="AG1085" s="36"/>
      <c r="AH1085" s="36"/>
      <c r="AI1085" s="36"/>
      <c r="AJ1085" s="36"/>
      <c r="AK1085" s="36"/>
      <c r="AL1085" s="36"/>
      <c r="AM1085" s="36"/>
      <c r="AN1085" s="36"/>
      <c r="AO1085" s="36"/>
      <c r="AP1085" s="36"/>
      <c r="AQ1085" s="36"/>
      <c r="AR1085" s="36"/>
      <c r="AS1085" s="36"/>
      <c r="AT1085" s="36"/>
      <c r="AU1085" s="36"/>
      <c r="AV1085" s="36"/>
      <c r="AW1085" s="36"/>
      <c r="AX1085" s="48" t="s">
        <v>241</v>
      </c>
    </row>
    <row r="1086" spans="1:251" s="42" customFormat="1" ht="13.5" customHeight="1">
      <c r="A1086" s="34"/>
      <c r="B1086" s="119" t="s">
        <v>242</v>
      </c>
      <c r="C1086" s="120"/>
      <c r="D1086" s="120"/>
      <c r="E1086" s="120"/>
      <c r="F1086" s="120"/>
      <c r="G1086" s="120"/>
      <c r="H1086" s="120"/>
      <c r="I1086" s="120"/>
      <c r="J1086" s="120"/>
      <c r="K1086" s="120"/>
      <c r="L1086" s="120"/>
      <c r="M1086" s="120"/>
      <c r="N1086" s="120"/>
      <c r="O1086" s="120"/>
      <c r="P1086" s="120"/>
      <c r="Q1086" s="120"/>
      <c r="R1086" s="120"/>
      <c r="S1086" s="120"/>
      <c r="T1086" s="120"/>
      <c r="U1086" s="120"/>
      <c r="V1086" s="120"/>
      <c r="W1086" s="120"/>
      <c r="X1086" s="120"/>
      <c r="Y1086" s="120"/>
      <c r="Z1086" s="121"/>
      <c r="AA1086" s="125" t="s">
        <v>1062</v>
      </c>
      <c r="AB1086" s="120"/>
      <c r="AC1086" s="120"/>
      <c r="AD1086" s="120"/>
      <c r="AE1086" s="120"/>
      <c r="AF1086" s="120"/>
      <c r="AG1086" s="120"/>
      <c r="AH1086" s="120"/>
      <c r="AI1086" s="121"/>
      <c r="AJ1086" s="125" t="s">
        <v>1063</v>
      </c>
      <c r="AK1086" s="120"/>
      <c r="AL1086" s="120"/>
      <c r="AM1086" s="120"/>
      <c r="AN1086" s="120"/>
      <c r="AO1086" s="120"/>
      <c r="AP1086" s="120"/>
      <c r="AQ1086" s="120"/>
      <c r="AR1086" s="121"/>
      <c r="AS1086" s="125" t="s">
        <v>243</v>
      </c>
      <c r="AT1086" s="120"/>
      <c r="AU1086" s="120"/>
      <c r="AV1086" s="120"/>
      <c r="AW1086" s="120"/>
      <c r="AX1086" s="127"/>
      <c r="AY1086" s="29"/>
      <c r="AZ1086" s="29"/>
      <c r="BA1086" s="29"/>
      <c r="BB1086" s="29"/>
      <c r="BC1086" s="29"/>
      <c r="BD1086" s="29"/>
      <c r="BE1086" s="29"/>
      <c r="BF1086" s="29"/>
      <c r="BG1086" s="29"/>
      <c r="BH1086" s="29"/>
      <c r="BI1086" s="29"/>
      <c r="BJ1086" s="29"/>
      <c r="BK1086" s="29"/>
      <c r="BL1086" s="29"/>
      <c r="BM1086" s="29"/>
      <c r="BN1086" s="29"/>
      <c r="BO1086" s="29"/>
      <c r="BP1086" s="29"/>
      <c r="BQ1086" s="29"/>
      <c r="BR1086" s="29"/>
      <c r="BS1086" s="29"/>
      <c r="BT1086" s="29"/>
      <c r="BU1086" s="29"/>
      <c r="BV1086" s="29"/>
      <c r="BW1086" s="29"/>
      <c r="BX1086" s="29"/>
      <c r="BY1086" s="29"/>
      <c r="BZ1086" s="29"/>
      <c r="CA1086" s="29"/>
      <c r="CB1086" s="29"/>
      <c r="CC1086" s="29"/>
      <c r="CD1086" s="29"/>
      <c r="CE1086" s="29"/>
      <c r="CF1086" s="29"/>
      <c r="CG1086" s="29"/>
      <c r="CH1086" s="29"/>
      <c r="CI1086" s="29"/>
      <c r="CJ1086" s="29"/>
      <c r="CK1086" s="29"/>
      <c r="CL1086" s="29"/>
      <c r="CM1086" s="29"/>
      <c r="CN1086" s="29"/>
      <c r="CO1086" s="29"/>
      <c r="CP1086" s="29"/>
      <c r="CQ1086" s="29"/>
      <c r="CR1086" s="29"/>
      <c r="CS1086" s="29"/>
      <c r="CT1086" s="29"/>
      <c r="CU1086" s="29"/>
      <c r="CV1086" s="29"/>
      <c r="CW1086" s="29"/>
      <c r="CX1086" s="29"/>
      <c r="CY1086" s="29"/>
      <c r="CZ1086" s="29"/>
      <c r="DA1086" s="29"/>
      <c r="DB1086" s="29"/>
      <c r="DC1086" s="29"/>
      <c r="DD1086" s="29"/>
      <c r="DE1086" s="29"/>
      <c r="DF1086" s="29"/>
      <c r="DG1086" s="29"/>
      <c r="DH1086" s="29"/>
      <c r="DI1086" s="29"/>
      <c r="DJ1086" s="29"/>
      <c r="DK1086" s="29"/>
      <c r="DL1086" s="29"/>
      <c r="DM1086" s="29"/>
      <c r="DN1086" s="29"/>
      <c r="DO1086" s="29"/>
      <c r="DP1086" s="29"/>
      <c r="DQ1086" s="29"/>
      <c r="DR1086" s="29"/>
      <c r="DS1086" s="29"/>
      <c r="DT1086" s="29"/>
      <c r="DU1086" s="29"/>
      <c r="DV1086" s="29"/>
      <c r="DW1086" s="29"/>
      <c r="DX1086" s="29"/>
      <c r="DY1086" s="29"/>
      <c r="DZ1086" s="29"/>
      <c r="EA1086" s="29"/>
      <c r="EB1086" s="29"/>
      <c r="EC1086" s="29"/>
      <c r="ED1086" s="29"/>
      <c r="EE1086" s="29"/>
      <c r="EF1086" s="29"/>
      <c r="EG1086" s="29"/>
      <c r="EH1086" s="29"/>
      <c r="EI1086" s="29"/>
      <c r="EJ1086" s="29"/>
      <c r="EK1086" s="29"/>
      <c r="EL1086" s="29"/>
      <c r="EM1086" s="29"/>
      <c r="EN1086" s="29"/>
      <c r="EO1086" s="29"/>
      <c r="EP1086" s="29"/>
      <c r="EQ1086" s="29"/>
      <c r="ER1086" s="29"/>
      <c r="ES1086" s="29"/>
      <c r="ET1086" s="29"/>
      <c r="EU1086" s="29"/>
      <c r="EV1086" s="29"/>
      <c r="EW1086" s="29"/>
      <c r="EX1086" s="29"/>
      <c r="EY1086" s="29"/>
      <c r="EZ1086" s="29"/>
      <c r="FA1086" s="29"/>
      <c r="FB1086" s="29"/>
      <c r="FC1086" s="29"/>
      <c r="FD1086" s="29"/>
      <c r="FE1086" s="29"/>
      <c r="FF1086" s="29"/>
      <c r="FG1086" s="29"/>
      <c r="FH1086" s="29"/>
      <c r="FI1086" s="29"/>
      <c r="FJ1086" s="29"/>
      <c r="FK1086" s="29"/>
      <c r="FL1086" s="29"/>
      <c r="FM1086" s="29"/>
      <c r="FN1086" s="29"/>
      <c r="FO1086" s="29"/>
      <c r="FP1086" s="29"/>
      <c r="FQ1086" s="29"/>
      <c r="FR1086" s="29"/>
      <c r="FS1086" s="29"/>
      <c r="FT1086" s="29"/>
      <c r="FU1086" s="29"/>
      <c r="FV1086" s="29"/>
      <c r="FW1086" s="29"/>
      <c r="FX1086" s="29"/>
      <c r="FY1086" s="29"/>
      <c r="FZ1086" s="29"/>
      <c r="GA1086" s="29"/>
      <c r="GB1086" s="29"/>
      <c r="GC1086" s="29"/>
      <c r="GD1086" s="29"/>
      <c r="GE1086" s="29"/>
      <c r="GF1086" s="29"/>
      <c r="GG1086" s="29"/>
      <c r="GH1086" s="29"/>
      <c r="GI1086" s="29"/>
      <c r="GJ1086" s="29"/>
      <c r="GK1086" s="29"/>
      <c r="GL1086" s="29"/>
      <c r="GM1086" s="29"/>
      <c r="GN1086" s="29"/>
      <c r="GO1086" s="29"/>
      <c r="GP1086" s="29"/>
      <c r="GQ1086" s="29"/>
      <c r="GR1086" s="29"/>
      <c r="GS1086" s="29"/>
      <c r="GT1086" s="29"/>
      <c r="GU1086" s="29"/>
      <c r="GV1086" s="29"/>
      <c r="GW1086" s="29"/>
      <c r="GX1086" s="29"/>
      <c r="GY1086" s="29"/>
      <c r="GZ1086" s="29"/>
      <c r="HA1086" s="29"/>
      <c r="HB1086" s="29"/>
      <c r="HC1086" s="29"/>
      <c r="HD1086" s="29"/>
      <c r="HE1086" s="29"/>
      <c r="HF1086" s="29"/>
      <c r="HG1086" s="29"/>
      <c r="HH1086" s="29"/>
      <c r="HI1086" s="29"/>
      <c r="HJ1086" s="29"/>
      <c r="HK1086" s="29"/>
      <c r="HL1086" s="29"/>
      <c r="HM1086" s="29"/>
      <c r="HN1086" s="29"/>
      <c r="HO1086" s="29"/>
      <c r="HP1086" s="29"/>
      <c r="HQ1086" s="29"/>
      <c r="HR1086" s="29"/>
      <c r="HS1086" s="29"/>
      <c r="HT1086" s="29"/>
      <c r="HU1086" s="29"/>
      <c r="HV1086" s="29"/>
      <c r="HW1086" s="29"/>
      <c r="HX1086" s="29"/>
      <c r="HY1086" s="29"/>
      <c r="HZ1086" s="29"/>
      <c r="IA1086" s="29"/>
      <c r="IB1086" s="29"/>
      <c r="IC1086" s="29"/>
      <c r="ID1086" s="29"/>
      <c r="IE1086" s="29"/>
      <c r="IF1086" s="29"/>
      <c r="IG1086" s="29"/>
      <c r="IH1086" s="29"/>
      <c r="II1086" s="29"/>
      <c r="IJ1086" s="29"/>
      <c r="IK1086" s="29"/>
      <c r="IL1086" s="29"/>
      <c r="IM1086" s="29"/>
      <c r="IN1086" s="29"/>
      <c r="IO1086" s="29"/>
      <c r="IP1086" s="29"/>
      <c r="IQ1086" s="29"/>
    </row>
    <row r="1087" spans="1:251" s="42" customFormat="1" ht="13.5">
      <c r="A1087" s="34"/>
      <c r="B1087" s="122"/>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4"/>
      <c r="AA1087" s="126"/>
      <c r="AB1087" s="123"/>
      <c r="AC1087" s="123"/>
      <c r="AD1087" s="123"/>
      <c r="AE1087" s="123"/>
      <c r="AF1087" s="123"/>
      <c r="AG1087" s="123"/>
      <c r="AH1087" s="123"/>
      <c r="AI1087" s="124"/>
      <c r="AJ1087" s="126"/>
      <c r="AK1087" s="123"/>
      <c r="AL1087" s="123"/>
      <c r="AM1087" s="123"/>
      <c r="AN1087" s="123"/>
      <c r="AO1087" s="123"/>
      <c r="AP1087" s="123"/>
      <c r="AQ1087" s="123"/>
      <c r="AR1087" s="124"/>
      <c r="AS1087" s="126"/>
      <c r="AT1087" s="123"/>
      <c r="AU1087" s="123"/>
      <c r="AV1087" s="123"/>
      <c r="AW1087" s="123"/>
      <c r="AX1087" s="128"/>
      <c r="AY1087" s="29"/>
      <c r="AZ1087" s="29"/>
      <c r="BA1087" s="29"/>
      <c r="BB1087" s="65"/>
      <c r="BC1087" s="49"/>
      <c r="BE1087" s="29"/>
      <c r="BF1087" s="29"/>
      <c r="BG1087" s="29"/>
      <c r="BH1087" s="29"/>
      <c r="BI1087" s="29"/>
      <c r="BJ1087" s="29"/>
      <c r="BK1087" s="29"/>
      <c r="BL1087" s="29"/>
      <c r="BM1087" s="29"/>
      <c r="BN1087" s="29"/>
      <c r="BO1087" s="29"/>
      <c r="BP1087" s="29"/>
      <c r="BQ1087" s="29"/>
      <c r="BR1087" s="29"/>
      <c r="BS1087" s="29"/>
      <c r="BT1087" s="29"/>
      <c r="BU1087" s="29"/>
      <c r="BV1087" s="29"/>
      <c r="BW1087" s="29"/>
      <c r="BX1087" s="29"/>
      <c r="BY1087" s="29"/>
      <c r="BZ1087" s="29"/>
      <c r="CA1087" s="29"/>
      <c r="CB1087" s="29"/>
      <c r="CC1087" s="29"/>
      <c r="CD1087" s="29"/>
      <c r="CE1087" s="29"/>
      <c r="CF1087" s="29"/>
      <c r="CG1087" s="29"/>
      <c r="CH1087" s="29"/>
      <c r="CI1087" s="29"/>
      <c r="CJ1087" s="29"/>
      <c r="CK1087" s="29"/>
      <c r="CL1087" s="29"/>
      <c r="CM1087" s="29"/>
      <c r="CN1087" s="29"/>
      <c r="CO1087" s="29"/>
      <c r="CP1087" s="29"/>
      <c r="CQ1087" s="29"/>
      <c r="CR1087" s="29"/>
      <c r="CS1087" s="29"/>
      <c r="CT1087" s="29"/>
      <c r="CU1087" s="29"/>
      <c r="CV1087" s="29"/>
      <c r="CW1087" s="29"/>
      <c r="CX1087" s="29"/>
      <c r="CY1087" s="29"/>
      <c r="CZ1087" s="29"/>
      <c r="DA1087" s="29"/>
      <c r="DB1087" s="29"/>
      <c r="DC1087" s="29"/>
      <c r="DD1087" s="29"/>
      <c r="DE1087" s="29"/>
      <c r="DF1087" s="29"/>
      <c r="DG1087" s="29"/>
      <c r="DH1087" s="29"/>
      <c r="DI1087" s="29"/>
      <c r="DJ1087" s="29"/>
      <c r="DK1087" s="29"/>
      <c r="DL1087" s="29"/>
      <c r="DM1087" s="29"/>
      <c r="DN1087" s="29"/>
      <c r="DO1087" s="29"/>
      <c r="DP1087" s="29"/>
      <c r="DQ1087" s="29"/>
      <c r="DR1087" s="29"/>
      <c r="DS1087" s="29"/>
      <c r="DT1087" s="29"/>
      <c r="DU1087" s="29"/>
      <c r="DV1087" s="29"/>
      <c r="DW1087" s="29"/>
      <c r="DX1087" s="29"/>
      <c r="DY1087" s="29"/>
      <c r="DZ1087" s="29"/>
      <c r="EA1087" s="29"/>
      <c r="EB1087" s="29"/>
      <c r="EC1087" s="29"/>
      <c r="ED1087" s="29"/>
      <c r="EE1087" s="29"/>
      <c r="EF1087" s="29"/>
      <c r="EG1087" s="29"/>
      <c r="EH1087" s="29"/>
      <c r="EI1087" s="29"/>
      <c r="EJ1087" s="29"/>
      <c r="EK1087" s="29"/>
      <c r="EL1087" s="29"/>
      <c r="EM1087" s="29"/>
      <c r="EN1087" s="29"/>
      <c r="EO1087" s="29"/>
      <c r="EP1087" s="29"/>
      <c r="EQ1087" s="29"/>
      <c r="ER1087" s="29"/>
      <c r="ES1087" s="29"/>
      <c r="ET1087" s="29"/>
      <c r="EU1087" s="29"/>
      <c r="EV1087" s="29"/>
      <c r="EW1087" s="29"/>
      <c r="EX1087" s="29"/>
      <c r="EY1087" s="29"/>
      <c r="EZ1087" s="29"/>
      <c r="FA1087" s="29"/>
      <c r="FB1087" s="29"/>
      <c r="FC1087" s="29"/>
      <c r="FD1087" s="29"/>
      <c r="FE1087" s="29"/>
      <c r="FF1087" s="29"/>
      <c r="FG1087" s="29"/>
      <c r="FH1087" s="29"/>
      <c r="FI1087" s="29"/>
      <c r="FJ1087" s="29"/>
      <c r="FK1087" s="29"/>
      <c r="FL1087" s="29"/>
      <c r="FM1087" s="29"/>
      <c r="FN1087" s="29"/>
      <c r="FO1087" s="29"/>
      <c r="FP1087" s="29"/>
      <c r="FQ1087" s="29"/>
      <c r="FR1087" s="29"/>
      <c r="FS1087" s="29"/>
      <c r="FT1087" s="29"/>
      <c r="FU1087" s="29"/>
      <c r="FV1087" s="29"/>
      <c r="FW1087" s="29"/>
      <c r="FX1087" s="29"/>
      <c r="FY1087" s="29"/>
      <c r="FZ1087" s="29"/>
      <c r="GA1087" s="29"/>
      <c r="GB1087" s="29"/>
      <c r="GC1087" s="29"/>
      <c r="GD1087" s="29"/>
      <c r="GE1087" s="29"/>
      <c r="GF1087" s="29"/>
      <c r="GG1087" s="29"/>
      <c r="GH1087" s="29"/>
      <c r="GI1087" s="29"/>
      <c r="GJ1087" s="29"/>
      <c r="GK1087" s="29"/>
      <c r="GL1087" s="29"/>
      <c r="GM1087" s="29"/>
      <c r="GN1087" s="29"/>
      <c r="GO1087" s="29"/>
      <c r="GP1087" s="29"/>
      <c r="GQ1087" s="29"/>
      <c r="GR1087" s="29"/>
      <c r="GS1087" s="29"/>
      <c r="GT1087" s="29"/>
      <c r="GU1087" s="29"/>
      <c r="GV1087" s="29"/>
      <c r="GW1087" s="29"/>
      <c r="GX1087" s="29"/>
      <c r="GY1087" s="29"/>
      <c r="GZ1087" s="29"/>
      <c r="HA1087" s="29"/>
      <c r="HB1087" s="29"/>
      <c r="HC1087" s="29"/>
      <c r="HD1087" s="29"/>
      <c r="HE1087" s="29"/>
      <c r="HF1087" s="29"/>
      <c r="HG1087" s="29"/>
      <c r="HH1087" s="29"/>
      <c r="HI1087" s="29"/>
      <c r="HJ1087" s="29"/>
      <c r="HK1087" s="29"/>
      <c r="HL1087" s="29"/>
      <c r="HM1087" s="29"/>
      <c r="HN1087" s="29"/>
      <c r="HO1087" s="29"/>
      <c r="HP1087" s="29"/>
      <c r="HQ1087" s="29"/>
      <c r="HR1087" s="29"/>
      <c r="HS1087" s="29"/>
      <c r="HT1087" s="29"/>
      <c r="HU1087" s="29"/>
      <c r="HV1087" s="29"/>
      <c r="HW1087" s="29"/>
      <c r="HX1087" s="29"/>
      <c r="HY1087" s="29"/>
      <c r="HZ1087" s="29"/>
      <c r="IA1087" s="29"/>
      <c r="IB1087" s="29"/>
      <c r="IC1087" s="29"/>
      <c r="ID1087" s="29"/>
      <c r="IE1087" s="29"/>
      <c r="IF1087" s="29"/>
      <c r="IG1087" s="29"/>
      <c r="IH1087" s="29"/>
      <c r="II1087" s="29"/>
      <c r="IJ1087" s="29"/>
      <c r="IK1087" s="29"/>
      <c r="IL1087" s="29"/>
      <c r="IM1087" s="29"/>
      <c r="IN1087" s="29"/>
      <c r="IO1087" s="29"/>
      <c r="IP1087" s="29"/>
      <c r="IQ1087" s="29"/>
    </row>
    <row r="1088" spans="1:251" s="42" customFormat="1" ht="18.75" customHeight="1">
      <c r="A1088" s="34"/>
      <c r="B1088" s="50"/>
      <c r="C1088" s="129" t="s">
        <v>439</v>
      </c>
      <c r="D1088" s="147"/>
      <c r="E1088" s="147"/>
      <c r="F1088" s="147"/>
      <c r="G1088" s="147"/>
      <c r="H1088" s="147"/>
      <c r="I1088" s="147"/>
      <c r="J1088" s="147"/>
      <c r="K1088" s="147"/>
      <c r="L1088" s="147"/>
      <c r="M1088" s="147"/>
      <c r="N1088" s="147"/>
      <c r="O1088" s="147"/>
      <c r="P1088" s="147"/>
      <c r="Q1088" s="147"/>
      <c r="R1088" s="147"/>
      <c r="S1088" s="147"/>
      <c r="T1088" s="147"/>
      <c r="U1088" s="147"/>
      <c r="V1088" s="147"/>
      <c r="W1088" s="147"/>
      <c r="X1088" s="147"/>
      <c r="Y1088" s="147"/>
      <c r="Z1088" s="148"/>
      <c r="AA1088" s="132">
        <v>10095</v>
      </c>
      <c r="AB1088" s="133"/>
      <c r="AC1088" s="133"/>
      <c r="AD1088" s="133"/>
      <c r="AE1088" s="133"/>
      <c r="AF1088" s="133"/>
      <c r="AG1088" s="133"/>
      <c r="AH1088" s="133"/>
      <c r="AI1088" s="134"/>
      <c r="AJ1088" s="132">
        <v>9833</v>
      </c>
      <c r="AK1088" s="133"/>
      <c r="AL1088" s="133"/>
      <c r="AM1088" s="133"/>
      <c r="AN1088" s="133"/>
      <c r="AO1088" s="133"/>
      <c r="AP1088" s="133"/>
      <c r="AQ1088" s="133"/>
      <c r="AR1088" s="134"/>
      <c r="AS1088" s="135"/>
      <c r="AT1088" s="136"/>
      <c r="AU1088" s="136"/>
      <c r="AV1088" s="136"/>
      <c r="AW1088" s="136"/>
      <c r="AX1088" s="137"/>
      <c r="AY1088" s="29"/>
      <c r="AZ1088" s="29"/>
      <c r="BA1088" s="29"/>
      <c r="BB1088" s="29"/>
      <c r="BC1088" s="29"/>
      <c r="BD1088" s="29"/>
      <c r="BE1088" s="29"/>
      <c r="BF1088" s="29"/>
      <c r="BG1088" s="29"/>
      <c r="BH1088" s="29"/>
      <c r="BI1088" s="29"/>
      <c r="BJ1088" s="29"/>
      <c r="BK1088" s="29"/>
      <c r="BL1088" s="29"/>
      <c r="BM1088" s="29"/>
      <c r="BN1088" s="29"/>
      <c r="BO1088" s="29"/>
      <c r="BP1088" s="29"/>
      <c r="BQ1088" s="29"/>
      <c r="BR1088" s="29"/>
      <c r="BS1088" s="29"/>
      <c r="BT1088" s="29"/>
      <c r="BU1088" s="29"/>
      <c r="BV1088" s="29"/>
      <c r="BW1088" s="29"/>
      <c r="BX1088" s="29"/>
      <c r="BY1088" s="29"/>
      <c r="BZ1088" s="29"/>
      <c r="CA1088" s="29"/>
      <c r="CB1088" s="29"/>
      <c r="CC1088" s="29"/>
      <c r="CD1088" s="29"/>
      <c r="CE1088" s="29"/>
      <c r="CF1088" s="29"/>
      <c r="CG1088" s="29"/>
      <c r="CH1088" s="29"/>
      <c r="CI1088" s="29"/>
      <c r="CJ1088" s="29"/>
      <c r="CK1088" s="29"/>
      <c r="CL1088" s="29"/>
      <c r="CM1088" s="29"/>
      <c r="CN1088" s="29"/>
      <c r="CO1088" s="29"/>
      <c r="CP1088" s="29"/>
      <c r="CQ1088" s="29"/>
      <c r="CR1088" s="29"/>
      <c r="CS1088" s="29"/>
      <c r="CT1088" s="29"/>
      <c r="CU1088" s="29"/>
      <c r="CV1088" s="29"/>
      <c r="CW1088" s="29"/>
      <c r="CX1088" s="29"/>
      <c r="CY1088" s="29"/>
      <c r="CZ1088" s="29"/>
      <c r="DA1088" s="29"/>
      <c r="DB1088" s="29"/>
      <c r="DC1088" s="29"/>
      <c r="DD1088" s="29"/>
      <c r="DE1088" s="29"/>
      <c r="DF1088" s="29"/>
      <c r="DG1088" s="29"/>
      <c r="DH1088" s="29"/>
      <c r="DI1088" s="29"/>
      <c r="DJ1088" s="29"/>
      <c r="DK1088" s="29"/>
      <c r="DL1088" s="29"/>
      <c r="DM1088" s="29"/>
      <c r="DN1088" s="29"/>
      <c r="DO1088" s="29"/>
      <c r="DP1088" s="29"/>
      <c r="DQ1088" s="29"/>
      <c r="DR1088" s="29"/>
      <c r="DS1088" s="29"/>
      <c r="DT1088" s="29"/>
      <c r="DU1088" s="29"/>
      <c r="DV1088" s="29"/>
      <c r="DW1088" s="29"/>
      <c r="DX1088" s="29"/>
      <c r="DY1088" s="29"/>
      <c r="DZ1088" s="29"/>
      <c r="EA1088" s="29"/>
      <c r="EB1088" s="29"/>
      <c r="EC1088" s="29"/>
      <c r="ED1088" s="29"/>
      <c r="EE1088" s="29"/>
      <c r="EF1088" s="29"/>
      <c r="EG1088" s="29"/>
      <c r="EH1088" s="29"/>
      <c r="EI1088" s="29"/>
      <c r="EJ1088" s="29"/>
      <c r="EK1088" s="29"/>
      <c r="EL1088" s="29"/>
      <c r="EM1088" s="29"/>
      <c r="EN1088" s="29"/>
      <c r="EO1088" s="29"/>
      <c r="EP1088" s="29"/>
      <c r="EQ1088" s="29"/>
      <c r="ER1088" s="29"/>
      <c r="ES1088" s="29"/>
      <c r="ET1088" s="29"/>
      <c r="EU1088" s="29"/>
      <c r="EV1088" s="29"/>
      <c r="EW1088" s="29"/>
      <c r="EX1088" s="29"/>
      <c r="EY1088" s="29"/>
      <c r="EZ1088" s="29"/>
      <c r="FA1088" s="29"/>
      <c r="FB1088" s="29"/>
      <c r="FC1088" s="29"/>
      <c r="FD1088" s="29"/>
      <c r="FE1088" s="29"/>
      <c r="FF1088" s="29"/>
      <c r="FG1088" s="29"/>
      <c r="FH1088" s="29"/>
      <c r="FI1088" s="29"/>
      <c r="FJ1088" s="29"/>
      <c r="FK1088" s="29"/>
      <c r="FL1088" s="29"/>
      <c r="FM1088" s="29"/>
      <c r="FN1088" s="29"/>
      <c r="FO1088" s="29"/>
      <c r="FP1088" s="29"/>
      <c r="FQ1088" s="29"/>
      <c r="FR1088" s="29"/>
      <c r="FS1088" s="29"/>
      <c r="FT1088" s="29"/>
      <c r="FU1088" s="29"/>
      <c r="FV1088" s="29"/>
      <c r="FW1088" s="29"/>
      <c r="FX1088" s="29"/>
      <c r="FY1088" s="29"/>
      <c r="FZ1088" s="29"/>
      <c r="GA1088" s="29"/>
      <c r="GB1088" s="29"/>
      <c r="GC1088" s="29"/>
      <c r="GD1088" s="29"/>
      <c r="GE1088" s="29"/>
      <c r="GF1088" s="29"/>
      <c r="GG1088" s="29"/>
      <c r="GH1088" s="29"/>
      <c r="GI1088" s="29"/>
      <c r="GJ1088" s="29"/>
      <c r="GK1088" s="29"/>
      <c r="GL1088" s="29"/>
      <c r="GM1088" s="29"/>
      <c r="GN1088" s="29"/>
      <c r="GO1088" s="29"/>
      <c r="GP1088" s="29"/>
      <c r="GQ1088" s="29"/>
      <c r="GR1088" s="29"/>
      <c r="GS1088" s="29"/>
      <c r="GT1088" s="29"/>
      <c r="GU1088" s="29"/>
      <c r="GV1088" s="29"/>
      <c r="GW1088" s="29"/>
      <c r="GX1088" s="29"/>
      <c r="GY1088" s="29"/>
      <c r="GZ1088" s="29"/>
      <c r="HA1088" s="29"/>
      <c r="HB1088" s="29"/>
      <c r="HC1088" s="29"/>
      <c r="HD1088" s="29"/>
      <c r="HE1088" s="29"/>
      <c r="HF1088" s="29"/>
      <c r="HG1088" s="29"/>
      <c r="HH1088" s="29"/>
      <c r="HI1088" s="29"/>
      <c r="HJ1088" s="29"/>
      <c r="HK1088" s="29"/>
      <c r="HL1088" s="29"/>
      <c r="HM1088" s="29"/>
      <c r="HN1088" s="29"/>
      <c r="HO1088" s="29"/>
      <c r="HP1088" s="29"/>
      <c r="HQ1088" s="29"/>
      <c r="HR1088" s="29"/>
      <c r="HS1088" s="29"/>
      <c r="HT1088" s="29"/>
      <c r="HU1088" s="29"/>
      <c r="HV1088" s="29"/>
      <c r="HW1088" s="29"/>
      <c r="HX1088" s="29"/>
      <c r="HY1088" s="29"/>
      <c r="HZ1088" s="29"/>
      <c r="IA1088" s="29"/>
      <c r="IB1088" s="29"/>
      <c r="IC1088" s="29"/>
      <c r="ID1088" s="29"/>
      <c r="IE1088" s="29"/>
      <c r="IF1088" s="29"/>
      <c r="IG1088" s="29"/>
      <c r="IH1088" s="29"/>
      <c r="II1088" s="29"/>
      <c r="IJ1088" s="29"/>
      <c r="IK1088" s="29"/>
      <c r="IL1088" s="29"/>
      <c r="IM1088" s="29"/>
      <c r="IN1088" s="29"/>
      <c r="IO1088" s="29"/>
      <c r="IP1088" s="29"/>
      <c r="IQ1088" s="29"/>
    </row>
    <row r="1089" spans="1:251" s="42" customFormat="1" ht="18.75" customHeight="1" thickBot="1">
      <c r="A1089" s="43"/>
      <c r="B1089" s="138" t="s">
        <v>244</v>
      </c>
      <c r="C1089" s="139"/>
      <c r="D1089" s="139"/>
      <c r="E1089" s="139"/>
      <c r="F1089" s="139"/>
      <c r="G1089" s="139"/>
      <c r="H1089" s="139"/>
      <c r="I1089" s="139"/>
      <c r="J1089" s="139"/>
      <c r="K1089" s="139"/>
      <c r="L1089" s="139"/>
      <c r="M1089" s="139"/>
      <c r="N1089" s="139"/>
      <c r="O1089" s="139"/>
      <c r="P1089" s="139"/>
      <c r="Q1089" s="139"/>
      <c r="R1089" s="139"/>
      <c r="S1089" s="139"/>
      <c r="T1089" s="139"/>
      <c r="U1089" s="139"/>
      <c r="V1089" s="139"/>
      <c r="W1089" s="139"/>
      <c r="X1089" s="139"/>
      <c r="Y1089" s="139"/>
      <c r="Z1089" s="140"/>
      <c r="AA1089" s="141">
        <f>SUM($AA$1088:$AA$1088)</f>
        <v>10095</v>
      </c>
      <c r="AB1089" s="142"/>
      <c r="AC1089" s="142"/>
      <c r="AD1089" s="142"/>
      <c r="AE1089" s="142"/>
      <c r="AF1089" s="142"/>
      <c r="AG1089" s="142"/>
      <c r="AH1089" s="142"/>
      <c r="AI1089" s="143"/>
      <c r="AJ1089" s="141">
        <f>SUM($AJ$1088:$AJ$1088)</f>
        <v>9833</v>
      </c>
      <c r="AK1089" s="142"/>
      <c r="AL1089" s="142"/>
      <c r="AM1089" s="142"/>
      <c r="AN1089" s="142"/>
      <c r="AO1089" s="142"/>
      <c r="AP1089" s="142"/>
      <c r="AQ1089" s="142"/>
      <c r="AR1089" s="143"/>
      <c r="AS1089" s="144"/>
      <c r="AT1089" s="145"/>
      <c r="AU1089" s="145"/>
      <c r="AV1089" s="145"/>
      <c r="AW1089" s="145"/>
      <c r="AX1089" s="146"/>
      <c r="AY1089" s="29"/>
      <c r="AZ1089" s="29"/>
      <c r="BA1089" s="29"/>
      <c r="BB1089" s="29"/>
      <c r="BC1089" s="29"/>
      <c r="BD1089" s="29"/>
      <c r="BE1089" s="29"/>
      <c r="BF1089" s="29"/>
      <c r="BG1089" s="29"/>
      <c r="BH1089" s="29"/>
      <c r="BI1089" s="29"/>
      <c r="BJ1089" s="29"/>
      <c r="BK1089" s="29"/>
      <c r="BL1089" s="29"/>
      <c r="BM1089" s="29"/>
      <c r="BN1089" s="29"/>
      <c r="BO1089" s="29"/>
      <c r="BP1089" s="29"/>
      <c r="BQ1089" s="29"/>
      <c r="BR1089" s="29"/>
      <c r="BS1089" s="29"/>
      <c r="BT1089" s="29"/>
      <c r="BU1089" s="29"/>
      <c r="BV1089" s="29"/>
      <c r="BW1089" s="29"/>
      <c r="BX1089" s="29"/>
      <c r="BY1089" s="29"/>
      <c r="BZ1089" s="29"/>
      <c r="CA1089" s="29"/>
      <c r="CB1089" s="29"/>
      <c r="CC1089" s="29"/>
      <c r="CD1089" s="29"/>
      <c r="CE1089" s="29"/>
      <c r="CF1089" s="29"/>
      <c r="CG1089" s="29"/>
      <c r="CH1089" s="29"/>
      <c r="CI1089" s="29"/>
      <c r="CJ1089" s="29"/>
      <c r="CK1089" s="29"/>
      <c r="CL1089" s="29"/>
      <c r="CM1089" s="29"/>
      <c r="CN1089" s="29"/>
      <c r="CO1089" s="29"/>
      <c r="CP1089" s="29"/>
      <c r="CQ1089" s="29"/>
      <c r="CR1089" s="29"/>
      <c r="CS1089" s="29"/>
      <c r="CT1089" s="29"/>
      <c r="CU1089" s="29"/>
      <c r="CV1089" s="29"/>
      <c r="CW1089" s="29"/>
      <c r="CX1089" s="29"/>
      <c r="CY1089" s="29"/>
      <c r="CZ1089" s="29"/>
      <c r="DA1089" s="29"/>
      <c r="DB1089" s="29"/>
      <c r="DC1089" s="29"/>
      <c r="DD1089" s="29"/>
      <c r="DE1089" s="29"/>
      <c r="DF1089" s="29"/>
      <c r="DG1089" s="29"/>
      <c r="DH1089" s="29"/>
      <c r="DI1089" s="29"/>
      <c r="DJ1089" s="29"/>
      <c r="DK1089" s="29"/>
      <c r="DL1089" s="29"/>
      <c r="DM1089" s="29"/>
      <c r="DN1089" s="29"/>
      <c r="DO1089" s="29"/>
      <c r="DP1089" s="29"/>
      <c r="DQ1089" s="29"/>
      <c r="DR1089" s="29"/>
      <c r="DS1089" s="29"/>
      <c r="DT1089" s="29"/>
      <c r="DU1089" s="29"/>
      <c r="DV1089" s="29"/>
      <c r="DW1089" s="29"/>
      <c r="DX1089" s="29"/>
      <c r="DY1089" s="29"/>
      <c r="DZ1089" s="29"/>
      <c r="EA1089" s="29"/>
      <c r="EB1089" s="29"/>
      <c r="EC1089" s="29"/>
      <c r="ED1089" s="29"/>
      <c r="EE1089" s="29"/>
      <c r="EF1089" s="29"/>
      <c r="EG1089" s="29"/>
      <c r="EH1089" s="29"/>
      <c r="EI1089" s="29"/>
      <c r="EJ1089" s="29"/>
      <c r="EK1089" s="29"/>
      <c r="EL1089" s="29"/>
      <c r="EM1089" s="29"/>
      <c r="EN1089" s="29"/>
      <c r="EO1089" s="29"/>
      <c r="EP1089" s="29"/>
      <c r="EQ1089" s="29"/>
      <c r="ER1089" s="29"/>
      <c r="ES1089" s="29"/>
      <c r="ET1089" s="29"/>
      <c r="EU1089" s="29"/>
      <c r="EV1089" s="29"/>
      <c r="EW1089" s="29"/>
      <c r="EX1089" s="29"/>
      <c r="EY1089" s="29"/>
      <c r="EZ1089" s="29"/>
      <c r="FA1089" s="29"/>
      <c r="FB1089" s="29"/>
      <c r="FC1089" s="29"/>
      <c r="FD1089" s="29"/>
      <c r="FE1089" s="29"/>
      <c r="FF1089" s="29"/>
      <c r="FG1089" s="29"/>
      <c r="FH1089" s="29"/>
      <c r="FI1089" s="29"/>
      <c r="FJ1089" s="29"/>
      <c r="FK1089" s="29"/>
      <c r="FL1089" s="29"/>
      <c r="FM1089" s="29"/>
      <c r="FN1089" s="29"/>
      <c r="FO1089" s="29"/>
      <c r="FP1089" s="29"/>
      <c r="FQ1089" s="29"/>
      <c r="FR1089" s="29"/>
      <c r="FS1089" s="29"/>
      <c r="FT1089" s="29"/>
      <c r="FU1089" s="29"/>
      <c r="FV1089" s="29"/>
      <c r="FW1089" s="29"/>
      <c r="FX1089" s="29"/>
      <c r="FY1089" s="29"/>
      <c r="FZ1089" s="29"/>
      <c r="GA1089" s="29"/>
      <c r="GB1089" s="29"/>
      <c r="GC1089" s="29"/>
      <c r="GD1089" s="29"/>
      <c r="GE1089" s="29"/>
      <c r="GF1089" s="29"/>
      <c r="GG1089" s="29"/>
      <c r="GH1089" s="29"/>
      <c r="GI1089" s="29"/>
      <c r="GJ1089" s="29"/>
      <c r="GK1089" s="29"/>
      <c r="GL1089" s="29"/>
      <c r="GM1089" s="29"/>
      <c r="GN1089" s="29"/>
      <c r="GO1089" s="29"/>
      <c r="GP1089" s="29"/>
      <c r="GQ1089" s="29"/>
      <c r="GR1089" s="29"/>
      <c r="GS1089" s="29"/>
      <c r="GT1089" s="29"/>
      <c r="GU1089" s="29"/>
      <c r="GV1089" s="29"/>
      <c r="GW1089" s="29"/>
      <c r="GX1089" s="29"/>
      <c r="GY1089" s="29"/>
      <c r="GZ1089" s="29"/>
      <c r="HA1089" s="29"/>
      <c r="HB1089" s="29"/>
      <c r="HC1089" s="29"/>
      <c r="HD1089" s="29"/>
      <c r="HE1089" s="29"/>
      <c r="HF1089" s="29"/>
      <c r="HG1089" s="29"/>
      <c r="HH1089" s="29"/>
      <c r="HI1089" s="29"/>
      <c r="HJ1089" s="29"/>
      <c r="HK1089" s="29"/>
      <c r="HL1089" s="29"/>
      <c r="HM1089" s="29"/>
      <c r="HN1089" s="29"/>
      <c r="HO1089" s="29"/>
      <c r="HP1089" s="29"/>
      <c r="HQ1089" s="29"/>
      <c r="HR1089" s="29"/>
      <c r="HS1089" s="29"/>
      <c r="HT1089" s="29"/>
      <c r="HU1089" s="29"/>
      <c r="HV1089" s="29"/>
      <c r="HW1089" s="29"/>
      <c r="HX1089" s="29"/>
      <c r="HY1089" s="29"/>
      <c r="HZ1089" s="29"/>
      <c r="IA1089" s="29"/>
      <c r="IB1089" s="29"/>
      <c r="IC1089" s="29"/>
      <c r="ID1089" s="29"/>
      <c r="IE1089" s="29"/>
      <c r="IF1089" s="29"/>
      <c r="IG1089" s="29"/>
      <c r="IH1089" s="29"/>
      <c r="II1089" s="29"/>
      <c r="IJ1089" s="29"/>
      <c r="IK1089" s="29"/>
      <c r="IL1089" s="29"/>
      <c r="IM1089" s="29"/>
      <c r="IN1089" s="29"/>
      <c r="IO1089" s="29"/>
      <c r="IP1089" s="29"/>
      <c r="IQ1089" s="29"/>
    </row>
    <row r="1091" spans="1:251" ht="18.75">
      <c r="A1091" s="28" t="s">
        <v>234</v>
      </c>
      <c r="AW1091" s="30"/>
      <c r="AX1091" s="31"/>
      <c r="AY1091" s="30"/>
    </row>
    <row r="1093" spans="1:251" ht="18.75">
      <c r="B1093" s="109" t="s">
        <v>0</v>
      </c>
      <c r="C1093" s="150"/>
      <c r="D1093" s="150"/>
      <c r="E1093" s="150"/>
      <c r="F1093" s="150"/>
      <c r="G1093" s="150"/>
      <c r="H1093" s="150"/>
      <c r="I1093" s="150"/>
      <c r="J1093" s="150"/>
      <c r="K1093" s="150"/>
      <c r="L1093" s="150"/>
      <c r="M1093" s="150"/>
      <c r="N1093" s="150"/>
      <c r="O1093" s="150"/>
      <c r="P1093" s="150"/>
      <c r="Q1093" s="150"/>
      <c r="R1093" s="150"/>
      <c r="S1093" s="150"/>
      <c r="T1093" s="150"/>
      <c r="U1093" s="150"/>
      <c r="V1093" s="150"/>
      <c r="W1093" s="150"/>
      <c r="X1093" s="150"/>
      <c r="Y1093" s="150"/>
      <c r="Z1093" s="150"/>
      <c r="AA1093" s="150"/>
      <c r="AB1093" s="150"/>
      <c r="AC1093" s="150"/>
      <c r="AD1093" s="150"/>
      <c r="AE1093" s="150"/>
      <c r="AF1093" s="150"/>
      <c r="AG1093" s="150"/>
      <c r="AH1093" s="150"/>
      <c r="AI1093" s="150"/>
      <c r="AJ1093" s="150"/>
      <c r="AK1093" s="150"/>
      <c r="AL1093" s="150"/>
      <c r="AM1093" s="150"/>
      <c r="AN1093" s="150"/>
      <c r="AO1093" s="150"/>
      <c r="AP1093" s="150"/>
      <c r="AQ1093" s="150"/>
      <c r="AR1093" s="150"/>
      <c r="AS1093" s="150"/>
      <c r="AT1093" s="150"/>
      <c r="AU1093" s="150"/>
      <c r="AV1093" s="150"/>
      <c r="AW1093" s="150"/>
      <c r="AX1093" s="150"/>
    </row>
    <row r="1094" spans="1:251">
      <c r="Z1094" s="32"/>
      <c r="AD1094" s="32"/>
      <c r="AE1094" s="32"/>
      <c r="AF1094" s="32"/>
      <c r="AG1094" s="32"/>
      <c r="AH1094" s="32"/>
      <c r="AI1094" s="32"/>
      <c r="AO1094" s="32"/>
    </row>
    <row r="1095" spans="1:251" ht="13.5" thickBot="1">
      <c r="Z1095" s="32"/>
      <c r="AD1095" s="32"/>
      <c r="AE1095" s="32"/>
      <c r="AF1095" s="32"/>
      <c r="AG1095" s="32"/>
      <c r="AH1095" s="32"/>
      <c r="AI1095" s="32"/>
      <c r="AO1095" s="32"/>
      <c r="DI1095" s="26"/>
    </row>
    <row r="1096" spans="1:251" ht="24.75" customHeight="1" thickBot="1">
      <c r="B1096" s="111" t="s">
        <v>235</v>
      </c>
      <c r="C1096" s="112"/>
      <c r="D1096" s="112"/>
      <c r="E1096" s="112"/>
      <c r="F1096" s="112"/>
      <c r="G1096" s="112"/>
      <c r="H1096" s="113" t="s">
        <v>440</v>
      </c>
      <c r="I1096" s="114"/>
      <c r="J1096" s="114"/>
      <c r="K1096" s="114"/>
      <c r="L1096" s="114"/>
      <c r="M1096" s="114"/>
      <c r="N1096" s="114"/>
      <c r="O1096" s="114"/>
      <c r="P1096" s="114"/>
      <c r="Q1096" s="114"/>
      <c r="R1096" s="114"/>
      <c r="S1096" s="114"/>
      <c r="T1096" s="114"/>
      <c r="U1096" s="114"/>
      <c r="V1096" s="114"/>
      <c r="W1096" s="114"/>
      <c r="X1096" s="114"/>
      <c r="Y1096" s="114"/>
      <c r="Z1096" s="114"/>
      <c r="AA1096" s="114"/>
      <c r="AB1096" s="114"/>
      <c r="AC1096" s="114"/>
      <c r="AD1096" s="114"/>
      <c r="AE1096" s="114"/>
      <c r="AF1096" s="114"/>
      <c r="AG1096" s="114"/>
      <c r="AH1096" s="114"/>
      <c r="AI1096" s="114"/>
      <c r="AJ1096" s="114"/>
      <c r="AK1096" s="114"/>
      <c r="AL1096" s="114"/>
      <c r="AM1096" s="114"/>
      <c r="AN1096" s="114"/>
      <c r="AO1096" s="114"/>
      <c r="AP1096" s="114"/>
      <c r="AQ1096" s="114"/>
      <c r="AR1096" s="114"/>
      <c r="AS1096" s="114"/>
      <c r="AT1096" s="114"/>
      <c r="AU1096" s="114"/>
      <c r="AV1096" s="114"/>
      <c r="AW1096" s="114"/>
      <c r="AX1096" s="115"/>
      <c r="DI1096" s="26"/>
    </row>
    <row r="1097" spans="1:251" ht="14.25">
      <c r="B1097" s="33"/>
      <c r="C1097" s="33"/>
      <c r="D1097" s="33"/>
      <c r="E1097" s="33"/>
      <c r="F1097" s="33"/>
      <c r="G1097" s="33"/>
      <c r="H1097" s="34"/>
      <c r="I1097" s="34"/>
      <c r="J1097" s="34"/>
      <c r="K1097" s="34"/>
      <c r="L1097" s="35"/>
      <c r="M1097" s="35"/>
      <c r="N1097" s="35"/>
      <c r="O1097" s="35"/>
      <c r="P1097" s="34"/>
      <c r="Q1097" s="34"/>
      <c r="R1097" s="34"/>
      <c r="S1097" s="34"/>
      <c r="T1097" s="34"/>
      <c r="U1097" s="34"/>
      <c r="V1097" s="36"/>
      <c r="W1097" s="36"/>
      <c r="X1097" s="36"/>
      <c r="Y1097" s="36"/>
      <c r="Z1097" s="36"/>
      <c r="AA1097" s="36"/>
      <c r="AB1097" s="36"/>
      <c r="AC1097" s="36"/>
      <c r="AD1097" s="36"/>
      <c r="AE1097" s="36"/>
      <c r="AF1097" s="36"/>
      <c r="AG1097" s="36"/>
      <c r="AH1097" s="36"/>
      <c r="AI1097" s="36"/>
      <c r="AJ1097" s="36"/>
      <c r="AK1097" s="36"/>
      <c r="AL1097" s="36"/>
      <c r="AM1097" s="36"/>
      <c r="AN1097" s="36"/>
      <c r="AO1097" s="36"/>
      <c r="AP1097" s="36"/>
      <c r="AQ1097" s="36"/>
      <c r="AR1097" s="36"/>
      <c r="AS1097" s="36"/>
      <c r="AT1097" s="36"/>
      <c r="AU1097" s="36"/>
      <c r="AV1097" s="36"/>
      <c r="AW1097" s="36"/>
      <c r="AX1097" s="36"/>
      <c r="DI1097" s="26"/>
    </row>
    <row r="1098" spans="1:251" ht="15" thickBot="1">
      <c r="A1098" s="37"/>
      <c r="B1098" s="36" t="s">
        <v>237</v>
      </c>
      <c r="C1098" s="34"/>
      <c r="D1098" s="34"/>
      <c r="E1098" s="34"/>
      <c r="F1098" s="34"/>
      <c r="G1098" s="34"/>
      <c r="H1098" s="34"/>
      <c r="I1098" s="34"/>
      <c r="J1098" s="34"/>
      <c r="K1098" s="34"/>
      <c r="L1098" s="35"/>
      <c r="M1098" s="35"/>
      <c r="N1098" s="35"/>
      <c r="O1098" s="35"/>
      <c r="P1098" s="34"/>
      <c r="Q1098" s="34"/>
      <c r="R1098" s="34"/>
      <c r="S1098" s="34"/>
      <c r="T1098" s="34"/>
      <c r="U1098" s="34"/>
      <c r="V1098" s="36"/>
      <c r="W1098" s="36"/>
      <c r="X1098" s="36"/>
      <c r="Y1098" s="36"/>
      <c r="Z1098" s="36"/>
      <c r="AA1098" s="36"/>
      <c r="AB1098" s="36"/>
      <c r="AC1098" s="36"/>
      <c r="AD1098" s="36"/>
      <c r="AE1098" s="36"/>
      <c r="AF1098" s="36"/>
      <c r="AG1098" s="36"/>
      <c r="AH1098" s="36"/>
      <c r="AI1098" s="36"/>
      <c r="AJ1098" s="36"/>
      <c r="AK1098" s="36"/>
      <c r="AL1098" s="36"/>
      <c r="AM1098" s="36"/>
      <c r="AN1098" s="36"/>
      <c r="AO1098" s="36"/>
      <c r="AP1098" s="36"/>
      <c r="AQ1098" s="36"/>
      <c r="AR1098" s="36"/>
      <c r="AS1098" s="36"/>
      <c r="AT1098" s="36"/>
      <c r="AU1098" s="36"/>
      <c r="AV1098" s="36"/>
      <c r="AW1098" s="36"/>
      <c r="AX1098" s="36"/>
      <c r="DI1098" s="26"/>
    </row>
    <row r="1099" spans="1:251" ht="14.25">
      <c r="A1099" s="34"/>
      <c r="B1099" s="38"/>
      <c r="C1099" s="33"/>
      <c r="D1099" s="33"/>
      <c r="E1099" s="33"/>
      <c r="F1099" s="33"/>
      <c r="G1099" s="33"/>
      <c r="H1099" s="33"/>
      <c r="I1099" s="33"/>
      <c r="J1099" s="33"/>
      <c r="K1099" s="33"/>
      <c r="L1099" s="39"/>
      <c r="M1099" s="39"/>
      <c r="N1099" s="39"/>
      <c r="O1099" s="39"/>
      <c r="P1099" s="33"/>
      <c r="Q1099" s="33"/>
      <c r="R1099" s="33"/>
      <c r="S1099" s="33"/>
      <c r="T1099" s="33"/>
      <c r="U1099" s="33"/>
      <c r="V1099" s="40"/>
      <c r="W1099" s="40"/>
      <c r="X1099" s="40"/>
      <c r="Y1099" s="40"/>
      <c r="Z1099" s="40"/>
      <c r="AA1099" s="40"/>
      <c r="AB1099" s="40"/>
      <c r="AC1099" s="40"/>
      <c r="AD1099" s="40"/>
      <c r="AE1099" s="40"/>
      <c r="AF1099" s="40"/>
      <c r="AG1099" s="40"/>
      <c r="AH1099" s="40"/>
      <c r="AI1099" s="40"/>
      <c r="AJ1099" s="40"/>
      <c r="AK1099" s="40"/>
      <c r="AL1099" s="40"/>
      <c r="AM1099" s="40"/>
      <c r="AN1099" s="40"/>
      <c r="AO1099" s="40"/>
      <c r="AP1099" s="40"/>
      <c r="AQ1099" s="40"/>
      <c r="AR1099" s="40"/>
      <c r="AS1099" s="40"/>
      <c r="AT1099" s="40"/>
      <c r="AU1099" s="40"/>
      <c r="AV1099" s="40"/>
      <c r="AW1099" s="40"/>
      <c r="AX1099" s="41"/>
    </row>
    <row r="1100" spans="1:251" ht="12" customHeight="1">
      <c r="A1100" s="34"/>
      <c r="B1100" s="116" t="s">
        <v>441</v>
      </c>
      <c r="C1100" s="117"/>
      <c r="D1100" s="117"/>
      <c r="E1100" s="117"/>
      <c r="F1100" s="117"/>
      <c r="G1100" s="117"/>
      <c r="H1100" s="117"/>
      <c r="I1100" s="117"/>
      <c r="J1100" s="117"/>
      <c r="K1100" s="117"/>
      <c r="L1100" s="117"/>
      <c r="M1100" s="117"/>
      <c r="N1100" s="117"/>
      <c r="O1100" s="117"/>
      <c r="P1100" s="117"/>
      <c r="Q1100" s="117"/>
      <c r="R1100" s="117"/>
      <c r="S1100" s="117"/>
      <c r="T1100" s="117"/>
      <c r="U1100" s="117"/>
      <c r="V1100" s="117"/>
      <c r="W1100" s="117"/>
      <c r="X1100" s="117"/>
      <c r="Y1100" s="117"/>
      <c r="Z1100" s="117"/>
      <c r="AA1100" s="117"/>
      <c r="AB1100" s="117"/>
      <c r="AC1100" s="117"/>
      <c r="AD1100" s="117"/>
      <c r="AE1100" s="117"/>
      <c r="AF1100" s="117"/>
      <c r="AG1100" s="117"/>
      <c r="AH1100" s="117"/>
      <c r="AI1100" s="117"/>
      <c r="AJ1100" s="117"/>
      <c r="AK1100" s="117"/>
      <c r="AL1100" s="117"/>
      <c r="AM1100" s="117"/>
      <c r="AN1100" s="117"/>
      <c r="AO1100" s="117"/>
      <c r="AP1100" s="117"/>
      <c r="AQ1100" s="117"/>
      <c r="AR1100" s="117"/>
      <c r="AS1100" s="117"/>
      <c r="AT1100" s="117"/>
      <c r="AU1100" s="117"/>
      <c r="AV1100" s="117"/>
      <c r="AW1100" s="117"/>
      <c r="AX1100" s="118"/>
    </row>
    <row r="1101" spans="1:251" ht="12" customHeight="1">
      <c r="A1101" s="34"/>
      <c r="B1101" s="116"/>
      <c r="C1101" s="117"/>
      <c r="D1101" s="117"/>
      <c r="E1101" s="117"/>
      <c r="F1101" s="117"/>
      <c r="G1101" s="117"/>
      <c r="H1101" s="117"/>
      <c r="I1101" s="117"/>
      <c r="J1101" s="117"/>
      <c r="K1101" s="117"/>
      <c r="L1101" s="117"/>
      <c r="M1101" s="117"/>
      <c r="N1101" s="117"/>
      <c r="O1101" s="117"/>
      <c r="P1101" s="117"/>
      <c r="Q1101" s="117"/>
      <c r="R1101" s="117"/>
      <c r="S1101" s="117"/>
      <c r="T1101" s="117"/>
      <c r="U1101" s="117"/>
      <c r="V1101" s="117"/>
      <c r="W1101" s="117"/>
      <c r="X1101" s="117"/>
      <c r="Y1101" s="117"/>
      <c r="Z1101" s="117"/>
      <c r="AA1101" s="117"/>
      <c r="AB1101" s="117"/>
      <c r="AC1101" s="117"/>
      <c r="AD1101" s="117"/>
      <c r="AE1101" s="117"/>
      <c r="AF1101" s="117"/>
      <c r="AG1101" s="117"/>
      <c r="AH1101" s="117"/>
      <c r="AI1101" s="117"/>
      <c r="AJ1101" s="117"/>
      <c r="AK1101" s="117"/>
      <c r="AL1101" s="117"/>
      <c r="AM1101" s="117"/>
      <c r="AN1101" s="117"/>
      <c r="AO1101" s="117"/>
      <c r="AP1101" s="117"/>
      <c r="AQ1101" s="117"/>
      <c r="AR1101" s="117"/>
      <c r="AS1101" s="117"/>
      <c r="AT1101" s="117"/>
      <c r="AU1101" s="117"/>
      <c r="AV1101" s="117"/>
      <c r="AW1101" s="117"/>
      <c r="AX1101" s="118"/>
      <c r="BC1101" s="42"/>
    </row>
    <row r="1102" spans="1:251" ht="12" customHeight="1">
      <c r="A1102" s="34"/>
      <c r="B1102" s="116"/>
      <c r="C1102" s="117"/>
      <c r="D1102" s="117"/>
      <c r="E1102" s="117"/>
      <c r="F1102" s="117"/>
      <c r="G1102" s="117"/>
      <c r="H1102" s="117"/>
      <c r="I1102" s="117"/>
      <c r="J1102" s="117"/>
      <c r="K1102" s="117"/>
      <c r="L1102" s="117"/>
      <c r="M1102" s="117"/>
      <c r="N1102" s="117"/>
      <c r="O1102" s="117"/>
      <c r="P1102" s="117"/>
      <c r="Q1102" s="117"/>
      <c r="R1102" s="117"/>
      <c r="S1102" s="117"/>
      <c r="T1102" s="117"/>
      <c r="U1102" s="117"/>
      <c r="V1102" s="117"/>
      <c r="W1102" s="117"/>
      <c r="X1102" s="117"/>
      <c r="Y1102" s="117"/>
      <c r="Z1102" s="117"/>
      <c r="AA1102" s="117"/>
      <c r="AB1102" s="117"/>
      <c r="AC1102" s="117"/>
      <c r="AD1102" s="117"/>
      <c r="AE1102" s="117"/>
      <c r="AF1102" s="117"/>
      <c r="AG1102" s="117"/>
      <c r="AH1102" s="117"/>
      <c r="AI1102" s="117"/>
      <c r="AJ1102" s="117"/>
      <c r="AK1102" s="117"/>
      <c r="AL1102" s="117"/>
      <c r="AM1102" s="117"/>
      <c r="AN1102" s="117"/>
      <c r="AO1102" s="117"/>
      <c r="AP1102" s="117"/>
      <c r="AQ1102" s="117"/>
      <c r="AR1102" s="117"/>
      <c r="AS1102" s="117"/>
      <c r="AT1102" s="117"/>
      <c r="AU1102" s="117"/>
      <c r="AV1102" s="117"/>
      <c r="AW1102" s="117"/>
      <c r="AX1102" s="118"/>
    </row>
    <row r="1103" spans="1:251" ht="12" customHeight="1">
      <c r="A1103" s="34"/>
      <c r="B1103" s="116"/>
      <c r="C1103" s="117"/>
      <c r="D1103" s="117"/>
      <c r="E1103" s="117"/>
      <c r="F1103" s="117"/>
      <c r="G1103" s="117"/>
      <c r="H1103" s="117"/>
      <c r="I1103" s="117"/>
      <c r="J1103" s="117"/>
      <c r="K1103" s="117"/>
      <c r="L1103" s="117"/>
      <c r="M1103" s="117"/>
      <c r="N1103" s="117"/>
      <c r="O1103" s="117"/>
      <c r="P1103" s="117"/>
      <c r="Q1103" s="117"/>
      <c r="R1103" s="117"/>
      <c r="S1103" s="117"/>
      <c r="T1103" s="117"/>
      <c r="U1103" s="117"/>
      <c r="V1103" s="117"/>
      <c r="W1103" s="117"/>
      <c r="X1103" s="117"/>
      <c r="Y1103" s="117"/>
      <c r="Z1103" s="117"/>
      <c r="AA1103" s="117"/>
      <c r="AB1103" s="117"/>
      <c r="AC1103" s="117"/>
      <c r="AD1103" s="117"/>
      <c r="AE1103" s="117"/>
      <c r="AF1103" s="117"/>
      <c r="AG1103" s="117"/>
      <c r="AH1103" s="117"/>
      <c r="AI1103" s="117"/>
      <c r="AJ1103" s="117"/>
      <c r="AK1103" s="117"/>
      <c r="AL1103" s="117"/>
      <c r="AM1103" s="117"/>
      <c r="AN1103" s="117"/>
      <c r="AO1103" s="117"/>
      <c r="AP1103" s="117"/>
      <c r="AQ1103" s="117"/>
      <c r="AR1103" s="117"/>
      <c r="AS1103" s="117"/>
      <c r="AT1103" s="117"/>
      <c r="AU1103" s="117"/>
      <c r="AV1103" s="117"/>
      <c r="AW1103" s="117"/>
      <c r="AX1103" s="118"/>
    </row>
    <row r="1104" spans="1:251" ht="12" customHeight="1">
      <c r="A1104" s="34"/>
      <c r="B1104" s="116"/>
      <c r="C1104" s="117"/>
      <c r="D1104" s="117"/>
      <c r="E1104" s="117"/>
      <c r="F1104" s="117"/>
      <c r="G1104" s="117"/>
      <c r="H1104" s="117"/>
      <c r="I1104" s="117"/>
      <c r="J1104" s="117"/>
      <c r="K1104" s="117"/>
      <c r="L1104" s="117"/>
      <c r="M1104" s="117"/>
      <c r="N1104" s="117"/>
      <c r="O1104" s="117"/>
      <c r="P1104" s="117"/>
      <c r="Q1104" s="117"/>
      <c r="R1104" s="117"/>
      <c r="S1104" s="117"/>
      <c r="T1104" s="117"/>
      <c r="U1104" s="117"/>
      <c r="V1104" s="117"/>
      <c r="W1104" s="117"/>
      <c r="X1104" s="117"/>
      <c r="Y1104" s="117"/>
      <c r="Z1104" s="117"/>
      <c r="AA1104" s="117"/>
      <c r="AB1104" s="117"/>
      <c r="AC1104" s="117"/>
      <c r="AD1104" s="117"/>
      <c r="AE1104" s="117"/>
      <c r="AF1104" s="117"/>
      <c r="AG1104" s="117"/>
      <c r="AH1104" s="117"/>
      <c r="AI1104" s="117"/>
      <c r="AJ1104" s="117"/>
      <c r="AK1104" s="117"/>
      <c r="AL1104" s="117"/>
      <c r="AM1104" s="117"/>
      <c r="AN1104" s="117"/>
      <c r="AO1104" s="117"/>
      <c r="AP1104" s="117"/>
      <c r="AQ1104" s="117"/>
      <c r="AR1104" s="117"/>
      <c r="AS1104" s="117"/>
      <c r="AT1104" s="117"/>
      <c r="AU1104" s="117"/>
      <c r="AV1104" s="117"/>
      <c r="AW1104" s="117"/>
      <c r="AX1104" s="118"/>
    </row>
    <row r="1105" spans="1:251" ht="15" thickBot="1">
      <c r="A1105" s="43"/>
      <c r="B1105" s="44"/>
      <c r="C1105" s="45"/>
      <c r="D1105" s="45"/>
      <c r="E1105" s="45"/>
      <c r="F1105" s="45"/>
      <c r="G1105" s="45"/>
      <c r="H1105" s="45"/>
      <c r="I1105" s="45"/>
      <c r="J1105" s="45"/>
      <c r="K1105" s="45"/>
      <c r="L1105" s="45"/>
      <c r="M1105" s="45"/>
      <c r="N1105" s="45"/>
      <c r="O1105" s="45"/>
      <c r="P1105" s="45"/>
      <c r="Q1105" s="45"/>
      <c r="R1105" s="45"/>
      <c r="S1105" s="45"/>
      <c r="T1105" s="45"/>
      <c r="U1105" s="45"/>
      <c r="V1105" s="45"/>
      <c r="W1105" s="45"/>
      <c r="X1105" s="45"/>
      <c r="Y1105" s="45"/>
      <c r="Z1105" s="45"/>
      <c r="AA1105" s="45"/>
      <c r="AB1105" s="45"/>
      <c r="AC1105" s="45"/>
      <c r="AD1105" s="45"/>
      <c r="AE1105" s="45"/>
      <c r="AF1105" s="45"/>
      <c r="AG1105" s="45"/>
      <c r="AH1105" s="45"/>
      <c r="AI1105" s="45"/>
      <c r="AJ1105" s="45"/>
      <c r="AK1105" s="45"/>
      <c r="AL1105" s="45"/>
      <c r="AM1105" s="45"/>
      <c r="AN1105" s="45"/>
      <c r="AO1105" s="45"/>
      <c r="AP1105" s="45"/>
      <c r="AQ1105" s="45"/>
      <c r="AR1105" s="45"/>
      <c r="AS1105" s="45"/>
      <c r="AT1105" s="45"/>
      <c r="AU1105" s="45"/>
      <c r="AV1105" s="45"/>
      <c r="AW1105" s="45"/>
      <c r="AX1105" s="46"/>
    </row>
    <row r="1106" spans="1:251">
      <c r="B1106" s="47"/>
    </row>
    <row r="1107" spans="1:251" ht="15" thickBot="1">
      <c r="A1107" s="37"/>
      <c r="B1107" s="36" t="s">
        <v>238</v>
      </c>
      <c r="C1107" s="34"/>
      <c r="D1107" s="34"/>
      <c r="E1107" s="34"/>
      <c r="F1107" s="34"/>
      <c r="G1107" s="34"/>
      <c r="H1107" s="34"/>
      <c r="I1107" s="34"/>
      <c r="J1107" s="34"/>
      <c r="K1107" s="34"/>
      <c r="L1107" s="35"/>
      <c r="M1107" s="35"/>
      <c r="N1107" s="35"/>
      <c r="O1107" s="35"/>
      <c r="P1107" s="34"/>
      <c r="Q1107" s="34"/>
      <c r="R1107" s="34"/>
      <c r="S1107" s="34"/>
      <c r="T1107" s="34"/>
      <c r="U1107" s="34"/>
      <c r="V1107" s="36"/>
      <c r="W1107" s="36"/>
      <c r="X1107" s="36"/>
      <c r="Y1107" s="36"/>
      <c r="Z1107" s="36"/>
      <c r="AA1107" s="36"/>
      <c r="AB1107" s="36"/>
      <c r="AC1107" s="36"/>
      <c r="AD1107" s="36"/>
      <c r="AE1107" s="36"/>
      <c r="AF1107" s="36"/>
      <c r="AG1107" s="36"/>
      <c r="AH1107" s="36"/>
      <c r="AI1107" s="36"/>
      <c r="AJ1107" s="36"/>
      <c r="AK1107" s="36"/>
      <c r="AL1107" s="36"/>
      <c r="AM1107" s="36"/>
      <c r="AN1107" s="36"/>
      <c r="AO1107" s="36"/>
      <c r="AP1107" s="36"/>
      <c r="AQ1107" s="36"/>
      <c r="AR1107" s="36"/>
      <c r="AS1107" s="36"/>
      <c r="AT1107" s="36"/>
      <c r="AU1107" s="36"/>
      <c r="AV1107" s="36"/>
      <c r="AW1107" s="36"/>
      <c r="AX1107" s="36"/>
      <c r="DI1107" s="26"/>
    </row>
    <row r="1108" spans="1:251" ht="14.25">
      <c r="A1108" s="34"/>
      <c r="B1108" s="38"/>
      <c r="C1108" s="33"/>
      <c r="D1108" s="33"/>
      <c r="E1108" s="33"/>
      <c r="F1108" s="33"/>
      <c r="G1108" s="33"/>
      <c r="H1108" s="33"/>
      <c r="I1108" s="33"/>
      <c r="J1108" s="33"/>
      <c r="K1108" s="33"/>
      <c r="L1108" s="39"/>
      <c r="M1108" s="39"/>
      <c r="N1108" s="39"/>
      <c r="O1108" s="39"/>
      <c r="P1108" s="33"/>
      <c r="Q1108" s="33"/>
      <c r="R1108" s="33"/>
      <c r="S1108" s="33"/>
      <c r="T1108" s="33"/>
      <c r="U1108" s="33"/>
      <c r="V1108" s="40"/>
      <c r="W1108" s="40"/>
      <c r="X1108" s="40"/>
      <c r="Y1108" s="40"/>
      <c r="Z1108" s="40"/>
      <c r="AA1108" s="40"/>
      <c r="AB1108" s="40"/>
      <c r="AC1108" s="40"/>
      <c r="AD1108" s="40"/>
      <c r="AE1108" s="40"/>
      <c r="AF1108" s="40"/>
      <c r="AG1108" s="40"/>
      <c r="AH1108" s="40"/>
      <c r="AI1108" s="40"/>
      <c r="AJ1108" s="40"/>
      <c r="AK1108" s="40"/>
      <c r="AL1108" s="40"/>
      <c r="AM1108" s="40"/>
      <c r="AN1108" s="40"/>
      <c r="AO1108" s="40"/>
      <c r="AP1108" s="40"/>
      <c r="AQ1108" s="40"/>
      <c r="AR1108" s="40"/>
      <c r="AS1108" s="40"/>
      <c r="AT1108" s="40"/>
      <c r="AU1108" s="40"/>
      <c r="AV1108" s="40"/>
      <c r="AW1108" s="40"/>
      <c r="AX1108" s="41"/>
    </row>
    <row r="1109" spans="1:251" ht="12" customHeight="1">
      <c r="A1109" s="34"/>
      <c r="B1109" s="116" t="s">
        <v>442</v>
      </c>
      <c r="C1109" s="117"/>
      <c r="D1109" s="117"/>
      <c r="E1109" s="117"/>
      <c r="F1109" s="117"/>
      <c r="G1109" s="117"/>
      <c r="H1109" s="117"/>
      <c r="I1109" s="117"/>
      <c r="J1109" s="117"/>
      <c r="K1109" s="117"/>
      <c r="L1109" s="117"/>
      <c r="M1109" s="117"/>
      <c r="N1109" s="117"/>
      <c r="O1109" s="117"/>
      <c r="P1109" s="117"/>
      <c r="Q1109" s="117"/>
      <c r="R1109" s="117"/>
      <c r="S1109" s="117"/>
      <c r="T1109" s="117"/>
      <c r="U1109" s="117"/>
      <c r="V1109" s="117"/>
      <c r="W1109" s="117"/>
      <c r="X1109" s="117"/>
      <c r="Y1109" s="117"/>
      <c r="Z1109" s="117"/>
      <c r="AA1109" s="117"/>
      <c r="AB1109" s="117"/>
      <c r="AC1109" s="117"/>
      <c r="AD1109" s="117"/>
      <c r="AE1109" s="117"/>
      <c r="AF1109" s="117"/>
      <c r="AG1109" s="117"/>
      <c r="AH1109" s="117"/>
      <c r="AI1109" s="117"/>
      <c r="AJ1109" s="117"/>
      <c r="AK1109" s="117"/>
      <c r="AL1109" s="117"/>
      <c r="AM1109" s="117"/>
      <c r="AN1109" s="117"/>
      <c r="AO1109" s="117"/>
      <c r="AP1109" s="117"/>
      <c r="AQ1109" s="117"/>
      <c r="AR1109" s="117"/>
      <c r="AS1109" s="117"/>
      <c r="AT1109" s="117"/>
      <c r="AU1109" s="117"/>
      <c r="AV1109" s="117"/>
      <c r="AW1109" s="117"/>
      <c r="AX1109" s="118"/>
    </row>
    <row r="1110" spans="1:251" ht="12" customHeight="1">
      <c r="A1110" s="34"/>
      <c r="B1110" s="116"/>
      <c r="C1110" s="117"/>
      <c r="D1110" s="117"/>
      <c r="E1110" s="117"/>
      <c r="F1110" s="117"/>
      <c r="G1110" s="117"/>
      <c r="H1110" s="117"/>
      <c r="I1110" s="117"/>
      <c r="J1110" s="117"/>
      <c r="K1110" s="117"/>
      <c r="L1110" s="117"/>
      <c r="M1110" s="117"/>
      <c r="N1110" s="117"/>
      <c r="O1110" s="117"/>
      <c r="P1110" s="117"/>
      <c r="Q1110" s="117"/>
      <c r="R1110" s="117"/>
      <c r="S1110" s="117"/>
      <c r="T1110" s="117"/>
      <c r="U1110" s="117"/>
      <c r="V1110" s="117"/>
      <c r="W1110" s="117"/>
      <c r="X1110" s="117"/>
      <c r="Y1110" s="117"/>
      <c r="Z1110" s="117"/>
      <c r="AA1110" s="117"/>
      <c r="AB1110" s="117"/>
      <c r="AC1110" s="117"/>
      <c r="AD1110" s="117"/>
      <c r="AE1110" s="117"/>
      <c r="AF1110" s="117"/>
      <c r="AG1110" s="117"/>
      <c r="AH1110" s="117"/>
      <c r="AI1110" s="117"/>
      <c r="AJ1110" s="117"/>
      <c r="AK1110" s="117"/>
      <c r="AL1110" s="117"/>
      <c r="AM1110" s="117"/>
      <c r="AN1110" s="117"/>
      <c r="AO1110" s="117"/>
      <c r="AP1110" s="117"/>
      <c r="AQ1110" s="117"/>
      <c r="AR1110" s="117"/>
      <c r="AS1110" s="117"/>
      <c r="AT1110" s="117"/>
      <c r="AU1110" s="117"/>
      <c r="AV1110" s="117"/>
      <c r="AW1110" s="117"/>
      <c r="AX1110" s="118"/>
    </row>
    <row r="1111" spans="1:251" ht="12" customHeight="1">
      <c r="A1111" s="34"/>
      <c r="B1111" s="116"/>
      <c r="C1111" s="117"/>
      <c r="D1111" s="117"/>
      <c r="E1111" s="117"/>
      <c r="F1111" s="117"/>
      <c r="G1111" s="117"/>
      <c r="H1111" s="117"/>
      <c r="I1111" s="117"/>
      <c r="J1111" s="117"/>
      <c r="K1111" s="117"/>
      <c r="L1111" s="117"/>
      <c r="M1111" s="117"/>
      <c r="N1111" s="117"/>
      <c r="O1111" s="117"/>
      <c r="P1111" s="117"/>
      <c r="Q1111" s="117"/>
      <c r="R1111" s="117"/>
      <c r="S1111" s="117"/>
      <c r="T1111" s="117"/>
      <c r="U1111" s="117"/>
      <c r="V1111" s="117"/>
      <c r="W1111" s="117"/>
      <c r="X1111" s="117"/>
      <c r="Y1111" s="117"/>
      <c r="Z1111" s="117"/>
      <c r="AA1111" s="117"/>
      <c r="AB1111" s="117"/>
      <c r="AC1111" s="117"/>
      <c r="AD1111" s="117"/>
      <c r="AE1111" s="117"/>
      <c r="AF1111" s="117"/>
      <c r="AG1111" s="117"/>
      <c r="AH1111" s="117"/>
      <c r="AI1111" s="117"/>
      <c r="AJ1111" s="117"/>
      <c r="AK1111" s="117"/>
      <c r="AL1111" s="117"/>
      <c r="AM1111" s="117"/>
      <c r="AN1111" s="117"/>
      <c r="AO1111" s="117"/>
      <c r="AP1111" s="117"/>
      <c r="AQ1111" s="117"/>
      <c r="AR1111" s="117"/>
      <c r="AS1111" s="117"/>
      <c r="AT1111" s="117"/>
      <c r="AU1111" s="117"/>
      <c r="AV1111" s="117"/>
      <c r="AW1111" s="117"/>
      <c r="AX1111" s="118"/>
    </row>
    <row r="1112" spans="1:251" ht="12" customHeight="1">
      <c r="A1112" s="34"/>
      <c r="B1112" s="116"/>
      <c r="C1112" s="117"/>
      <c r="D1112" s="117"/>
      <c r="E1112" s="117"/>
      <c r="F1112" s="117"/>
      <c r="G1112" s="117"/>
      <c r="H1112" s="117"/>
      <c r="I1112" s="117"/>
      <c r="J1112" s="117"/>
      <c r="K1112" s="117"/>
      <c r="L1112" s="117"/>
      <c r="M1112" s="117"/>
      <c r="N1112" s="117"/>
      <c r="O1112" s="117"/>
      <c r="P1112" s="117"/>
      <c r="Q1112" s="117"/>
      <c r="R1112" s="117"/>
      <c r="S1112" s="117"/>
      <c r="T1112" s="117"/>
      <c r="U1112" s="117"/>
      <c r="V1112" s="117"/>
      <c r="W1112" s="117"/>
      <c r="X1112" s="117"/>
      <c r="Y1112" s="117"/>
      <c r="Z1112" s="117"/>
      <c r="AA1112" s="117"/>
      <c r="AB1112" s="117"/>
      <c r="AC1112" s="117"/>
      <c r="AD1112" s="117"/>
      <c r="AE1112" s="117"/>
      <c r="AF1112" s="117"/>
      <c r="AG1112" s="117"/>
      <c r="AH1112" s="117"/>
      <c r="AI1112" s="117"/>
      <c r="AJ1112" s="117"/>
      <c r="AK1112" s="117"/>
      <c r="AL1112" s="117"/>
      <c r="AM1112" s="117"/>
      <c r="AN1112" s="117"/>
      <c r="AO1112" s="117"/>
      <c r="AP1112" s="117"/>
      <c r="AQ1112" s="117"/>
      <c r="AR1112" s="117"/>
      <c r="AS1112" s="117"/>
      <c r="AT1112" s="117"/>
      <c r="AU1112" s="117"/>
      <c r="AV1112" s="117"/>
      <c r="AW1112" s="117"/>
      <c r="AX1112" s="118"/>
    </row>
    <row r="1113" spans="1:251" ht="12" customHeight="1">
      <c r="A1113" s="34"/>
      <c r="B1113" s="116"/>
      <c r="C1113" s="117"/>
      <c r="D1113" s="117"/>
      <c r="E1113" s="117"/>
      <c r="F1113" s="117"/>
      <c r="G1113" s="117"/>
      <c r="H1113" s="117"/>
      <c r="I1113" s="117"/>
      <c r="J1113" s="117"/>
      <c r="K1113" s="117"/>
      <c r="L1113" s="117"/>
      <c r="M1113" s="117"/>
      <c r="N1113" s="117"/>
      <c r="O1113" s="117"/>
      <c r="P1113" s="117"/>
      <c r="Q1113" s="117"/>
      <c r="R1113" s="117"/>
      <c r="S1113" s="117"/>
      <c r="T1113" s="117"/>
      <c r="U1113" s="117"/>
      <c r="V1113" s="117"/>
      <c r="W1113" s="117"/>
      <c r="X1113" s="117"/>
      <c r="Y1113" s="117"/>
      <c r="Z1113" s="117"/>
      <c r="AA1113" s="117"/>
      <c r="AB1113" s="117"/>
      <c r="AC1113" s="117"/>
      <c r="AD1113" s="117"/>
      <c r="AE1113" s="117"/>
      <c r="AF1113" s="117"/>
      <c r="AG1113" s="117"/>
      <c r="AH1113" s="117"/>
      <c r="AI1113" s="117"/>
      <c r="AJ1113" s="117"/>
      <c r="AK1113" s="117"/>
      <c r="AL1113" s="117"/>
      <c r="AM1113" s="117"/>
      <c r="AN1113" s="117"/>
      <c r="AO1113" s="117"/>
      <c r="AP1113" s="117"/>
      <c r="AQ1113" s="117"/>
      <c r="AR1113" s="117"/>
      <c r="AS1113" s="117"/>
      <c r="AT1113" s="117"/>
      <c r="AU1113" s="117"/>
      <c r="AV1113" s="117"/>
      <c r="AW1113" s="117"/>
      <c r="AX1113" s="118"/>
    </row>
    <row r="1114" spans="1:251" ht="15" thickBot="1">
      <c r="A1114" s="43"/>
      <c r="B1114" s="44"/>
      <c r="C1114" s="45"/>
      <c r="D1114" s="45"/>
      <c r="E1114" s="45"/>
      <c r="F1114" s="45"/>
      <c r="G1114" s="45"/>
      <c r="H1114" s="45"/>
      <c r="I1114" s="45"/>
      <c r="J1114" s="45"/>
      <c r="K1114" s="45"/>
      <c r="L1114" s="45"/>
      <c r="M1114" s="45"/>
      <c r="N1114" s="45"/>
      <c r="O1114" s="45"/>
      <c r="P1114" s="45"/>
      <c r="Q1114" s="45"/>
      <c r="R1114" s="45"/>
      <c r="S1114" s="45"/>
      <c r="T1114" s="45"/>
      <c r="U1114" s="45"/>
      <c r="V1114" s="45"/>
      <c r="W1114" s="45"/>
      <c r="X1114" s="45"/>
      <c r="Y1114" s="45"/>
      <c r="Z1114" s="45"/>
      <c r="AA1114" s="45"/>
      <c r="AB1114" s="45"/>
      <c r="AC1114" s="45"/>
      <c r="AD1114" s="45"/>
      <c r="AE1114" s="45"/>
      <c r="AF1114" s="45"/>
      <c r="AG1114" s="45"/>
      <c r="AH1114" s="45"/>
      <c r="AI1114" s="45"/>
      <c r="AJ1114" s="45"/>
      <c r="AK1114" s="45"/>
      <c r="AL1114" s="45"/>
      <c r="AM1114" s="45"/>
      <c r="AN1114" s="45"/>
      <c r="AO1114" s="45"/>
      <c r="AP1114" s="45"/>
      <c r="AQ1114" s="45"/>
      <c r="AR1114" s="45"/>
      <c r="AS1114" s="45"/>
      <c r="AT1114" s="45"/>
      <c r="AU1114" s="45"/>
      <c r="AV1114" s="45"/>
      <c r="AW1114" s="45"/>
      <c r="AX1114" s="46"/>
    </row>
    <row r="1115" spans="1:251">
      <c r="B1115" s="47"/>
    </row>
    <row r="1116" spans="1:251" ht="14.25">
      <c r="B1116" s="36" t="s">
        <v>240</v>
      </c>
      <c r="C1116" s="34"/>
      <c r="D1116" s="34"/>
      <c r="E1116" s="34"/>
      <c r="F1116" s="34"/>
      <c r="G1116" s="34"/>
      <c r="H1116" s="34"/>
      <c r="I1116" s="34"/>
      <c r="J1116" s="34"/>
      <c r="K1116" s="34"/>
      <c r="L1116" s="35"/>
      <c r="M1116" s="35"/>
      <c r="N1116" s="35"/>
      <c r="O1116" s="35"/>
      <c r="P1116" s="34"/>
      <c r="Q1116" s="34"/>
      <c r="R1116" s="34"/>
      <c r="S1116" s="34"/>
      <c r="T1116" s="34"/>
      <c r="U1116" s="34"/>
      <c r="V1116" s="36"/>
      <c r="W1116" s="36"/>
      <c r="X1116" s="36"/>
      <c r="Y1116" s="36"/>
      <c r="Z1116" s="36"/>
      <c r="AA1116" s="36"/>
      <c r="AB1116" s="36"/>
      <c r="AC1116" s="36"/>
      <c r="AD1116" s="36"/>
      <c r="AE1116" s="36"/>
      <c r="AF1116" s="36"/>
      <c r="AG1116" s="36"/>
      <c r="AH1116" s="36"/>
      <c r="AI1116" s="36"/>
      <c r="AJ1116" s="36"/>
      <c r="AK1116" s="36"/>
      <c r="AL1116" s="36"/>
      <c r="AM1116" s="36"/>
      <c r="AN1116" s="36"/>
      <c r="AO1116" s="36"/>
      <c r="AP1116" s="36"/>
      <c r="AQ1116" s="36"/>
      <c r="AR1116" s="36"/>
      <c r="AS1116" s="36"/>
      <c r="AT1116" s="36"/>
      <c r="AU1116" s="36"/>
      <c r="AV1116" s="36"/>
      <c r="AW1116" s="36"/>
      <c r="AX1116" s="36"/>
    </row>
    <row r="1117" spans="1:251" ht="15" thickBot="1">
      <c r="B1117" s="34"/>
      <c r="C1117" s="34"/>
      <c r="D1117" s="34"/>
      <c r="E1117" s="34"/>
      <c r="F1117" s="34"/>
      <c r="G1117" s="34"/>
      <c r="H1117" s="34"/>
      <c r="I1117" s="34"/>
      <c r="J1117" s="34"/>
      <c r="K1117" s="34"/>
      <c r="L1117" s="35"/>
      <c r="M1117" s="35"/>
      <c r="N1117" s="35"/>
      <c r="O1117" s="35"/>
      <c r="P1117" s="34"/>
      <c r="Q1117" s="34"/>
      <c r="R1117" s="34"/>
      <c r="S1117" s="34"/>
      <c r="T1117" s="34"/>
      <c r="U1117" s="34"/>
      <c r="V1117" s="36"/>
      <c r="W1117" s="36"/>
      <c r="X1117" s="36"/>
      <c r="Y1117" s="36"/>
      <c r="Z1117" s="36"/>
      <c r="AA1117" s="36"/>
      <c r="AB1117" s="36"/>
      <c r="AC1117" s="36"/>
      <c r="AD1117" s="36"/>
      <c r="AE1117" s="36"/>
      <c r="AF1117" s="36"/>
      <c r="AG1117" s="36"/>
      <c r="AH1117" s="36"/>
      <c r="AI1117" s="36"/>
      <c r="AJ1117" s="36"/>
      <c r="AK1117" s="36"/>
      <c r="AL1117" s="36"/>
      <c r="AM1117" s="36"/>
      <c r="AN1117" s="36"/>
      <c r="AO1117" s="36"/>
      <c r="AP1117" s="36"/>
      <c r="AQ1117" s="36"/>
      <c r="AR1117" s="36"/>
      <c r="AS1117" s="36"/>
      <c r="AT1117" s="36"/>
      <c r="AU1117" s="36"/>
      <c r="AV1117" s="36"/>
      <c r="AW1117" s="36"/>
      <c r="AX1117" s="48" t="s">
        <v>241</v>
      </c>
    </row>
    <row r="1118" spans="1:251" s="42" customFormat="1" ht="13.5" customHeight="1">
      <c r="A1118" s="34"/>
      <c r="B1118" s="119" t="s">
        <v>242</v>
      </c>
      <c r="C1118" s="120"/>
      <c r="D1118" s="120"/>
      <c r="E1118" s="120"/>
      <c r="F1118" s="120"/>
      <c r="G1118" s="120"/>
      <c r="H1118" s="120"/>
      <c r="I1118" s="120"/>
      <c r="J1118" s="120"/>
      <c r="K1118" s="120"/>
      <c r="L1118" s="120"/>
      <c r="M1118" s="120"/>
      <c r="N1118" s="120"/>
      <c r="O1118" s="120"/>
      <c r="P1118" s="120"/>
      <c r="Q1118" s="120"/>
      <c r="R1118" s="120"/>
      <c r="S1118" s="120"/>
      <c r="T1118" s="120"/>
      <c r="U1118" s="120"/>
      <c r="V1118" s="120"/>
      <c r="W1118" s="120"/>
      <c r="X1118" s="120"/>
      <c r="Y1118" s="120"/>
      <c r="Z1118" s="121"/>
      <c r="AA1118" s="125" t="s">
        <v>1062</v>
      </c>
      <c r="AB1118" s="120"/>
      <c r="AC1118" s="120"/>
      <c r="AD1118" s="120"/>
      <c r="AE1118" s="120"/>
      <c r="AF1118" s="120"/>
      <c r="AG1118" s="120"/>
      <c r="AH1118" s="120"/>
      <c r="AI1118" s="121"/>
      <c r="AJ1118" s="125" t="s">
        <v>1063</v>
      </c>
      <c r="AK1118" s="120"/>
      <c r="AL1118" s="120"/>
      <c r="AM1118" s="120"/>
      <c r="AN1118" s="120"/>
      <c r="AO1118" s="120"/>
      <c r="AP1118" s="120"/>
      <c r="AQ1118" s="120"/>
      <c r="AR1118" s="121"/>
      <c r="AS1118" s="125" t="s">
        <v>243</v>
      </c>
      <c r="AT1118" s="120"/>
      <c r="AU1118" s="120"/>
      <c r="AV1118" s="120"/>
      <c r="AW1118" s="120"/>
      <c r="AX1118" s="127"/>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c r="CA1118" s="29"/>
      <c r="CB1118" s="29"/>
      <c r="CC1118" s="29"/>
      <c r="CD1118" s="29"/>
      <c r="CE1118" s="29"/>
      <c r="CF1118" s="29"/>
      <c r="CG1118" s="29"/>
      <c r="CH1118" s="29"/>
      <c r="CI1118" s="29"/>
      <c r="CJ1118" s="29"/>
      <c r="CK1118" s="29"/>
      <c r="CL1118" s="29"/>
      <c r="CM1118" s="29"/>
      <c r="CN1118" s="29"/>
      <c r="CO1118" s="29"/>
      <c r="CP1118" s="29"/>
      <c r="CQ1118" s="29"/>
      <c r="CR1118" s="29"/>
      <c r="CS1118" s="29"/>
      <c r="CT1118" s="29"/>
      <c r="CU1118" s="29"/>
      <c r="CV1118" s="29"/>
      <c r="CW1118" s="29"/>
      <c r="CX1118" s="29"/>
      <c r="CY1118" s="29"/>
      <c r="CZ1118" s="29"/>
      <c r="DA1118" s="29"/>
      <c r="DB1118" s="29"/>
      <c r="DC1118" s="29"/>
      <c r="DD1118" s="29"/>
      <c r="DE1118" s="29"/>
      <c r="DF1118" s="29"/>
      <c r="DG1118" s="29"/>
      <c r="DH1118" s="29"/>
      <c r="DI1118" s="29"/>
      <c r="DJ1118" s="29"/>
      <c r="DK1118" s="29"/>
      <c r="DL1118" s="29"/>
      <c r="DM1118" s="29"/>
      <c r="DN1118" s="29"/>
      <c r="DO1118" s="29"/>
      <c r="DP1118" s="29"/>
      <c r="DQ1118" s="29"/>
      <c r="DR1118" s="29"/>
      <c r="DS1118" s="29"/>
      <c r="DT1118" s="29"/>
      <c r="DU1118" s="29"/>
      <c r="DV1118" s="29"/>
      <c r="DW1118" s="29"/>
      <c r="DX1118" s="29"/>
      <c r="DY1118" s="29"/>
      <c r="DZ1118" s="29"/>
      <c r="EA1118" s="29"/>
      <c r="EB1118" s="29"/>
      <c r="EC1118" s="29"/>
      <c r="ED1118" s="29"/>
      <c r="EE1118" s="29"/>
      <c r="EF1118" s="29"/>
      <c r="EG1118" s="29"/>
      <c r="EH1118" s="29"/>
      <c r="EI1118" s="29"/>
      <c r="EJ1118" s="29"/>
      <c r="EK1118" s="29"/>
      <c r="EL1118" s="29"/>
      <c r="EM1118" s="29"/>
      <c r="EN1118" s="29"/>
      <c r="EO1118" s="29"/>
      <c r="EP1118" s="29"/>
      <c r="EQ1118" s="29"/>
      <c r="ER1118" s="29"/>
      <c r="ES1118" s="29"/>
      <c r="ET1118" s="29"/>
      <c r="EU1118" s="29"/>
      <c r="EV1118" s="29"/>
      <c r="EW1118" s="29"/>
      <c r="EX1118" s="29"/>
      <c r="EY1118" s="29"/>
      <c r="EZ1118" s="29"/>
      <c r="FA1118" s="29"/>
      <c r="FB1118" s="29"/>
      <c r="FC1118" s="29"/>
      <c r="FD1118" s="29"/>
      <c r="FE1118" s="29"/>
      <c r="FF1118" s="29"/>
      <c r="FG1118" s="29"/>
      <c r="FH1118" s="29"/>
      <c r="FI1118" s="29"/>
      <c r="FJ1118" s="29"/>
      <c r="FK1118" s="29"/>
      <c r="FL1118" s="29"/>
      <c r="FM1118" s="29"/>
      <c r="FN1118" s="29"/>
      <c r="FO1118" s="29"/>
      <c r="FP1118" s="29"/>
      <c r="FQ1118" s="29"/>
      <c r="FR1118" s="29"/>
      <c r="FS1118" s="29"/>
      <c r="FT1118" s="29"/>
      <c r="FU1118" s="29"/>
      <c r="FV1118" s="29"/>
      <c r="FW1118" s="29"/>
      <c r="FX1118" s="29"/>
      <c r="FY1118" s="29"/>
      <c r="FZ1118" s="29"/>
      <c r="GA1118" s="29"/>
      <c r="GB1118" s="29"/>
      <c r="GC1118" s="29"/>
      <c r="GD1118" s="29"/>
      <c r="GE1118" s="29"/>
      <c r="GF1118" s="29"/>
      <c r="GG1118" s="29"/>
      <c r="GH1118" s="29"/>
      <c r="GI1118" s="29"/>
      <c r="GJ1118" s="29"/>
      <c r="GK1118" s="29"/>
      <c r="GL1118" s="29"/>
      <c r="GM1118" s="29"/>
      <c r="GN1118" s="29"/>
      <c r="GO1118" s="29"/>
      <c r="GP1118" s="29"/>
      <c r="GQ1118" s="29"/>
      <c r="GR1118" s="29"/>
      <c r="GS1118" s="29"/>
      <c r="GT1118" s="29"/>
      <c r="GU1118" s="29"/>
      <c r="GV1118" s="29"/>
      <c r="GW1118" s="29"/>
      <c r="GX1118" s="29"/>
      <c r="GY1118" s="29"/>
      <c r="GZ1118" s="29"/>
      <c r="HA1118" s="29"/>
      <c r="HB1118" s="29"/>
      <c r="HC1118" s="29"/>
      <c r="HD1118" s="29"/>
      <c r="HE1118" s="29"/>
      <c r="HF1118" s="29"/>
      <c r="HG1118" s="29"/>
      <c r="HH1118" s="29"/>
      <c r="HI1118" s="29"/>
      <c r="HJ1118" s="29"/>
      <c r="HK1118" s="29"/>
      <c r="HL1118" s="29"/>
      <c r="HM1118" s="29"/>
      <c r="HN1118" s="29"/>
      <c r="HO1118" s="29"/>
      <c r="HP1118" s="29"/>
      <c r="HQ1118" s="29"/>
      <c r="HR1118" s="29"/>
      <c r="HS1118" s="29"/>
      <c r="HT1118" s="29"/>
      <c r="HU1118" s="29"/>
      <c r="HV1118" s="29"/>
      <c r="HW1118" s="29"/>
      <c r="HX1118" s="29"/>
      <c r="HY1118" s="29"/>
      <c r="HZ1118" s="29"/>
      <c r="IA1118" s="29"/>
      <c r="IB1118" s="29"/>
      <c r="IC1118" s="29"/>
      <c r="ID1118" s="29"/>
      <c r="IE1118" s="29"/>
      <c r="IF1118" s="29"/>
      <c r="IG1118" s="29"/>
      <c r="IH1118" s="29"/>
      <c r="II1118" s="29"/>
      <c r="IJ1118" s="29"/>
      <c r="IK1118" s="29"/>
      <c r="IL1118" s="29"/>
      <c r="IM1118" s="29"/>
      <c r="IN1118" s="29"/>
      <c r="IO1118" s="29"/>
      <c r="IP1118" s="29"/>
      <c r="IQ1118" s="29"/>
    </row>
    <row r="1119" spans="1:251" s="42" customFormat="1" ht="13.5">
      <c r="A1119" s="34"/>
      <c r="B1119" s="122"/>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4"/>
      <c r="AA1119" s="126"/>
      <c r="AB1119" s="123"/>
      <c r="AC1119" s="123"/>
      <c r="AD1119" s="123"/>
      <c r="AE1119" s="123"/>
      <c r="AF1119" s="123"/>
      <c r="AG1119" s="123"/>
      <c r="AH1119" s="123"/>
      <c r="AI1119" s="124"/>
      <c r="AJ1119" s="126"/>
      <c r="AK1119" s="123"/>
      <c r="AL1119" s="123"/>
      <c r="AM1119" s="123"/>
      <c r="AN1119" s="123"/>
      <c r="AO1119" s="123"/>
      <c r="AP1119" s="123"/>
      <c r="AQ1119" s="123"/>
      <c r="AR1119" s="124"/>
      <c r="AS1119" s="126"/>
      <c r="AT1119" s="123"/>
      <c r="AU1119" s="123"/>
      <c r="AV1119" s="123"/>
      <c r="AW1119" s="123"/>
      <c r="AX1119" s="128"/>
      <c r="AY1119" s="29"/>
      <c r="AZ1119" s="29"/>
      <c r="BA1119" s="29"/>
      <c r="BB1119" s="65"/>
      <c r="BC1119" s="4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c r="CA1119" s="29"/>
      <c r="CB1119" s="29"/>
      <c r="CC1119" s="29"/>
      <c r="CD1119" s="29"/>
      <c r="CE1119" s="29"/>
      <c r="CF1119" s="29"/>
      <c r="CG1119" s="29"/>
      <c r="CH1119" s="29"/>
      <c r="CI1119" s="29"/>
      <c r="CJ1119" s="29"/>
      <c r="CK1119" s="29"/>
      <c r="CL1119" s="29"/>
      <c r="CM1119" s="29"/>
      <c r="CN1119" s="29"/>
      <c r="CO1119" s="29"/>
      <c r="CP1119" s="29"/>
      <c r="CQ1119" s="29"/>
      <c r="CR1119" s="29"/>
      <c r="CS1119" s="29"/>
      <c r="CT1119" s="29"/>
      <c r="CU1119" s="29"/>
      <c r="CV1119" s="29"/>
      <c r="CW1119" s="29"/>
      <c r="CX1119" s="29"/>
      <c r="CY1119" s="29"/>
      <c r="CZ1119" s="29"/>
      <c r="DA1119" s="29"/>
      <c r="DB1119" s="29"/>
      <c r="DC1119" s="29"/>
      <c r="DD1119" s="29"/>
      <c r="DE1119" s="29"/>
      <c r="DF1119" s="29"/>
      <c r="DG1119" s="29"/>
      <c r="DH1119" s="29"/>
      <c r="DI1119" s="29"/>
      <c r="DJ1119" s="29"/>
      <c r="DK1119" s="29"/>
      <c r="DL1119" s="29"/>
      <c r="DM1119" s="29"/>
      <c r="DN1119" s="29"/>
      <c r="DO1119" s="29"/>
      <c r="DP1119" s="29"/>
      <c r="DQ1119" s="29"/>
      <c r="DR1119" s="29"/>
      <c r="DS1119" s="29"/>
      <c r="DT1119" s="29"/>
      <c r="DU1119" s="29"/>
      <c r="DV1119" s="29"/>
      <c r="DW1119" s="29"/>
      <c r="DX1119" s="29"/>
      <c r="DY1119" s="29"/>
      <c r="DZ1119" s="29"/>
      <c r="EA1119" s="29"/>
      <c r="EB1119" s="29"/>
      <c r="EC1119" s="29"/>
      <c r="ED1119" s="29"/>
      <c r="EE1119" s="29"/>
      <c r="EF1119" s="29"/>
      <c r="EG1119" s="29"/>
      <c r="EH1119" s="29"/>
      <c r="EI1119" s="29"/>
      <c r="EJ1119" s="29"/>
      <c r="EK1119" s="29"/>
      <c r="EL1119" s="29"/>
      <c r="EM1119" s="29"/>
      <c r="EN1119" s="29"/>
      <c r="EO1119" s="29"/>
      <c r="EP1119" s="29"/>
      <c r="EQ1119" s="29"/>
      <c r="ER1119" s="29"/>
      <c r="ES1119" s="29"/>
      <c r="ET1119" s="29"/>
      <c r="EU1119" s="29"/>
      <c r="EV1119" s="29"/>
      <c r="EW1119" s="29"/>
      <c r="EX1119" s="29"/>
      <c r="EY1119" s="29"/>
      <c r="EZ1119" s="29"/>
      <c r="FA1119" s="29"/>
      <c r="FB1119" s="29"/>
      <c r="FC1119" s="29"/>
      <c r="FD1119" s="29"/>
      <c r="FE1119" s="29"/>
      <c r="FF1119" s="29"/>
      <c r="FG1119" s="29"/>
      <c r="FH1119" s="29"/>
      <c r="FI1119" s="29"/>
      <c r="FJ1119" s="29"/>
      <c r="FK1119" s="29"/>
      <c r="FL1119" s="29"/>
      <c r="FM1119" s="29"/>
      <c r="FN1119" s="29"/>
      <c r="FO1119" s="29"/>
      <c r="FP1119" s="29"/>
      <c r="FQ1119" s="29"/>
      <c r="FR1119" s="29"/>
      <c r="FS1119" s="29"/>
      <c r="FT1119" s="29"/>
      <c r="FU1119" s="29"/>
      <c r="FV1119" s="29"/>
      <c r="FW1119" s="29"/>
      <c r="FX1119" s="29"/>
      <c r="FY1119" s="29"/>
      <c r="FZ1119" s="29"/>
      <c r="GA1119" s="29"/>
      <c r="GB1119" s="29"/>
      <c r="GC1119" s="29"/>
      <c r="GD1119" s="29"/>
      <c r="GE1119" s="29"/>
      <c r="GF1119" s="29"/>
      <c r="GG1119" s="29"/>
      <c r="GH1119" s="29"/>
      <c r="GI1119" s="29"/>
      <c r="GJ1119" s="29"/>
      <c r="GK1119" s="29"/>
      <c r="GL1119" s="29"/>
      <c r="GM1119" s="29"/>
      <c r="GN1119" s="29"/>
      <c r="GO1119" s="29"/>
      <c r="GP1119" s="29"/>
      <c r="GQ1119" s="29"/>
      <c r="GR1119" s="29"/>
      <c r="GS1119" s="29"/>
      <c r="GT1119" s="29"/>
      <c r="GU1119" s="29"/>
      <c r="GV1119" s="29"/>
      <c r="GW1119" s="29"/>
      <c r="GX1119" s="29"/>
      <c r="GY1119" s="29"/>
      <c r="GZ1119" s="29"/>
      <c r="HA1119" s="29"/>
      <c r="HB1119" s="29"/>
      <c r="HC1119" s="29"/>
      <c r="HD1119" s="29"/>
      <c r="HE1119" s="29"/>
      <c r="HF1119" s="29"/>
      <c r="HG1119" s="29"/>
      <c r="HH1119" s="29"/>
      <c r="HI1119" s="29"/>
      <c r="HJ1119" s="29"/>
      <c r="HK1119" s="29"/>
      <c r="HL1119" s="29"/>
      <c r="HM1119" s="29"/>
      <c r="HN1119" s="29"/>
      <c r="HO1119" s="29"/>
      <c r="HP1119" s="29"/>
      <c r="HQ1119" s="29"/>
      <c r="HR1119" s="29"/>
      <c r="HS1119" s="29"/>
      <c r="HT1119" s="29"/>
      <c r="HU1119" s="29"/>
      <c r="HV1119" s="29"/>
      <c r="HW1119" s="29"/>
      <c r="HX1119" s="29"/>
      <c r="HY1119" s="29"/>
      <c r="HZ1119" s="29"/>
      <c r="IA1119" s="29"/>
      <c r="IB1119" s="29"/>
      <c r="IC1119" s="29"/>
      <c r="ID1119" s="29"/>
      <c r="IE1119" s="29"/>
      <c r="IF1119" s="29"/>
      <c r="IG1119" s="29"/>
      <c r="IH1119" s="29"/>
      <c r="II1119" s="29"/>
      <c r="IJ1119" s="29"/>
      <c r="IK1119" s="29"/>
      <c r="IL1119" s="29"/>
      <c r="IM1119" s="29"/>
      <c r="IN1119" s="29"/>
      <c r="IO1119" s="29"/>
      <c r="IP1119" s="29"/>
      <c r="IQ1119" s="29"/>
    </row>
    <row r="1120" spans="1:251" s="42" customFormat="1" ht="18.75" customHeight="1">
      <c r="A1120" s="34"/>
      <c r="B1120" s="50"/>
      <c r="C1120" s="129" t="s">
        <v>443</v>
      </c>
      <c r="D1120" s="147"/>
      <c r="E1120" s="147"/>
      <c r="F1120" s="147"/>
      <c r="G1120" s="147"/>
      <c r="H1120" s="147"/>
      <c r="I1120" s="147"/>
      <c r="J1120" s="147"/>
      <c r="K1120" s="147"/>
      <c r="L1120" s="147"/>
      <c r="M1120" s="147"/>
      <c r="N1120" s="147"/>
      <c r="O1120" s="147"/>
      <c r="P1120" s="147"/>
      <c r="Q1120" s="147"/>
      <c r="R1120" s="147"/>
      <c r="S1120" s="147"/>
      <c r="T1120" s="147"/>
      <c r="U1120" s="147"/>
      <c r="V1120" s="147"/>
      <c r="W1120" s="147"/>
      <c r="X1120" s="147"/>
      <c r="Y1120" s="147"/>
      <c r="Z1120" s="148"/>
      <c r="AA1120" s="132">
        <v>6597</v>
      </c>
      <c r="AB1120" s="133"/>
      <c r="AC1120" s="133"/>
      <c r="AD1120" s="133"/>
      <c r="AE1120" s="133"/>
      <c r="AF1120" s="133"/>
      <c r="AG1120" s="133"/>
      <c r="AH1120" s="133"/>
      <c r="AI1120" s="134"/>
      <c r="AJ1120" s="132">
        <v>7279</v>
      </c>
      <c r="AK1120" s="133"/>
      <c r="AL1120" s="133"/>
      <c r="AM1120" s="133"/>
      <c r="AN1120" s="133"/>
      <c r="AO1120" s="133"/>
      <c r="AP1120" s="133"/>
      <c r="AQ1120" s="133"/>
      <c r="AR1120" s="134"/>
      <c r="AS1120" s="135"/>
      <c r="AT1120" s="136"/>
      <c r="AU1120" s="136"/>
      <c r="AV1120" s="136"/>
      <c r="AW1120" s="136"/>
      <c r="AX1120" s="137"/>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29"/>
      <c r="CA1120" s="29"/>
      <c r="CB1120" s="29"/>
      <c r="CC1120" s="29"/>
      <c r="CD1120" s="29"/>
      <c r="CE1120" s="29"/>
      <c r="CF1120" s="29"/>
      <c r="CG1120" s="29"/>
      <c r="CH1120" s="29"/>
      <c r="CI1120" s="29"/>
      <c r="CJ1120" s="29"/>
      <c r="CK1120" s="29"/>
      <c r="CL1120" s="29"/>
      <c r="CM1120" s="29"/>
      <c r="CN1120" s="29"/>
      <c r="CO1120" s="29"/>
      <c r="CP1120" s="29"/>
      <c r="CQ1120" s="29"/>
      <c r="CR1120" s="29"/>
      <c r="CS1120" s="29"/>
      <c r="CT1120" s="29"/>
      <c r="CU1120" s="29"/>
      <c r="CV1120" s="29"/>
      <c r="CW1120" s="29"/>
      <c r="CX1120" s="29"/>
      <c r="CY1120" s="29"/>
      <c r="CZ1120" s="29"/>
      <c r="DA1120" s="29"/>
      <c r="DB1120" s="29"/>
      <c r="DC1120" s="29"/>
      <c r="DD1120" s="29"/>
      <c r="DE1120" s="29"/>
      <c r="DF1120" s="29"/>
      <c r="DG1120" s="29"/>
      <c r="DH1120" s="29"/>
      <c r="DI1120" s="29"/>
      <c r="DJ1120" s="29"/>
      <c r="DK1120" s="29"/>
      <c r="DL1120" s="29"/>
      <c r="DM1120" s="29"/>
      <c r="DN1120" s="29"/>
      <c r="DO1120" s="29"/>
      <c r="DP1120" s="29"/>
      <c r="DQ1120" s="29"/>
      <c r="DR1120" s="29"/>
      <c r="DS1120" s="29"/>
      <c r="DT1120" s="29"/>
      <c r="DU1120" s="29"/>
      <c r="DV1120" s="29"/>
      <c r="DW1120" s="29"/>
      <c r="DX1120" s="29"/>
      <c r="DY1120" s="29"/>
      <c r="DZ1120" s="29"/>
      <c r="EA1120" s="29"/>
      <c r="EB1120" s="29"/>
      <c r="EC1120" s="29"/>
      <c r="ED1120" s="29"/>
      <c r="EE1120" s="29"/>
      <c r="EF1120" s="29"/>
      <c r="EG1120" s="29"/>
      <c r="EH1120" s="29"/>
      <c r="EI1120" s="29"/>
      <c r="EJ1120" s="29"/>
      <c r="EK1120" s="29"/>
      <c r="EL1120" s="29"/>
      <c r="EM1120" s="29"/>
      <c r="EN1120" s="29"/>
      <c r="EO1120" s="29"/>
      <c r="EP1120" s="29"/>
      <c r="EQ1120" s="29"/>
      <c r="ER1120" s="29"/>
      <c r="ES1120" s="29"/>
      <c r="ET1120" s="29"/>
      <c r="EU1120" s="29"/>
      <c r="EV1120" s="29"/>
      <c r="EW1120" s="29"/>
      <c r="EX1120" s="29"/>
      <c r="EY1120" s="29"/>
      <c r="EZ1120" s="29"/>
      <c r="FA1120" s="29"/>
      <c r="FB1120" s="29"/>
      <c r="FC1120" s="29"/>
      <c r="FD1120" s="29"/>
      <c r="FE1120" s="29"/>
      <c r="FF1120" s="29"/>
      <c r="FG1120" s="29"/>
      <c r="FH1120" s="29"/>
      <c r="FI1120" s="29"/>
      <c r="FJ1120" s="29"/>
      <c r="FK1120" s="29"/>
      <c r="FL1120" s="29"/>
      <c r="FM1120" s="29"/>
      <c r="FN1120" s="29"/>
      <c r="FO1120" s="29"/>
      <c r="FP1120" s="29"/>
      <c r="FQ1120" s="29"/>
      <c r="FR1120" s="29"/>
      <c r="FS1120" s="29"/>
      <c r="FT1120" s="29"/>
      <c r="FU1120" s="29"/>
      <c r="FV1120" s="29"/>
      <c r="FW1120" s="29"/>
      <c r="FX1120" s="29"/>
      <c r="FY1120" s="29"/>
      <c r="FZ1120" s="29"/>
      <c r="GA1120" s="29"/>
      <c r="GB1120" s="29"/>
      <c r="GC1120" s="29"/>
      <c r="GD1120" s="29"/>
      <c r="GE1120" s="29"/>
      <c r="GF1120" s="29"/>
      <c r="GG1120" s="29"/>
      <c r="GH1120" s="29"/>
      <c r="GI1120" s="29"/>
      <c r="GJ1120" s="29"/>
      <c r="GK1120" s="29"/>
      <c r="GL1120" s="29"/>
      <c r="GM1120" s="29"/>
      <c r="GN1120" s="29"/>
      <c r="GO1120" s="29"/>
      <c r="GP1120" s="29"/>
      <c r="GQ1120" s="29"/>
      <c r="GR1120" s="29"/>
      <c r="GS1120" s="29"/>
      <c r="GT1120" s="29"/>
      <c r="GU1120" s="29"/>
      <c r="GV1120" s="29"/>
      <c r="GW1120" s="29"/>
      <c r="GX1120" s="29"/>
      <c r="GY1120" s="29"/>
      <c r="GZ1120" s="29"/>
      <c r="HA1120" s="29"/>
      <c r="HB1120" s="29"/>
      <c r="HC1120" s="29"/>
      <c r="HD1120" s="29"/>
      <c r="HE1120" s="29"/>
      <c r="HF1120" s="29"/>
      <c r="HG1120" s="29"/>
      <c r="HH1120" s="29"/>
      <c r="HI1120" s="29"/>
      <c r="HJ1120" s="29"/>
      <c r="HK1120" s="29"/>
      <c r="HL1120" s="29"/>
      <c r="HM1120" s="29"/>
      <c r="HN1120" s="29"/>
      <c r="HO1120" s="29"/>
      <c r="HP1120" s="29"/>
      <c r="HQ1120" s="29"/>
      <c r="HR1120" s="29"/>
      <c r="HS1120" s="29"/>
      <c r="HT1120" s="29"/>
      <c r="HU1120" s="29"/>
      <c r="HV1120" s="29"/>
      <c r="HW1120" s="29"/>
      <c r="HX1120" s="29"/>
      <c r="HY1120" s="29"/>
      <c r="HZ1120" s="29"/>
      <c r="IA1120" s="29"/>
      <c r="IB1120" s="29"/>
      <c r="IC1120" s="29"/>
      <c r="ID1120" s="29"/>
      <c r="IE1120" s="29"/>
      <c r="IF1120" s="29"/>
      <c r="IG1120" s="29"/>
      <c r="IH1120" s="29"/>
      <c r="II1120" s="29"/>
      <c r="IJ1120" s="29"/>
      <c r="IK1120" s="29"/>
      <c r="IL1120" s="29"/>
      <c r="IM1120" s="29"/>
      <c r="IN1120" s="29"/>
      <c r="IO1120" s="29"/>
      <c r="IP1120" s="29"/>
      <c r="IQ1120" s="29"/>
    </row>
    <row r="1121" spans="1:251" s="42" customFormat="1" ht="18.75" customHeight="1" thickBot="1">
      <c r="A1121" s="43"/>
      <c r="B1121" s="138" t="s">
        <v>244</v>
      </c>
      <c r="C1121" s="139"/>
      <c r="D1121" s="139"/>
      <c r="E1121" s="139"/>
      <c r="F1121" s="139"/>
      <c r="G1121" s="139"/>
      <c r="H1121" s="139"/>
      <c r="I1121" s="139"/>
      <c r="J1121" s="139"/>
      <c r="K1121" s="139"/>
      <c r="L1121" s="139"/>
      <c r="M1121" s="139"/>
      <c r="N1121" s="139"/>
      <c r="O1121" s="139"/>
      <c r="P1121" s="139"/>
      <c r="Q1121" s="139"/>
      <c r="R1121" s="139"/>
      <c r="S1121" s="139"/>
      <c r="T1121" s="139"/>
      <c r="U1121" s="139"/>
      <c r="V1121" s="139"/>
      <c r="W1121" s="139"/>
      <c r="X1121" s="139"/>
      <c r="Y1121" s="139"/>
      <c r="Z1121" s="140"/>
      <c r="AA1121" s="141">
        <f>SUM($AA$1120:$AA$1120)</f>
        <v>6597</v>
      </c>
      <c r="AB1121" s="142"/>
      <c r="AC1121" s="142"/>
      <c r="AD1121" s="142"/>
      <c r="AE1121" s="142"/>
      <c r="AF1121" s="142"/>
      <c r="AG1121" s="142"/>
      <c r="AH1121" s="142"/>
      <c r="AI1121" s="143"/>
      <c r="AJ1121" s="141">
        <f>SUM($AJ$1120:$AJ$1120)</f>
        <v>7279</v>
      </c>
      <c r="AK1121" s="142"/>
      <c r="AL1121" s="142"/>
      <c r="AM1121" s="142"/>
      <c r="AN1121" s="142"/>
      <c r="AO1121" s="142"/>
      <c r="AP1121" s="142"/>
      <c r="AQ1121" s="142"/>
      <c r="AR1121" s="143"/>
      <c r="AS1121" s="144"/>
      <c r="AT1121" s="145"/>
      <c r="AU1121" s="145"/>
      <c r="AV1121" s="145"/>
      <c r="AW1121" s="145"/>
      <c r="AX1121" s="146"/>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29"/>
      <c r="CA1121" s="29"/>
      <c r="CB1121" s="29"/>
      <c r="CC1121" s="29"/>
      <c r="CD1121" s="29"/>
      <c r="CE1121" s="29"/>
      <c r="CF1121" s="29"/>
      <c r="CG1121" s="29"/>
      <c r="CH1121" s="29"/>
      <c r="CI1121" s="29"/>
      <c r="CJ1121" s="29"/>
      <c r="CK1121" s="29"/>
      <c r="CL1121" s="29"/>
      <c r="CM1121" s="29"/>
      <c r="CN1121" s="29"/>
      <c r="CO1121" s="29"/>
      <c r="CP1121" s="29"/>
      <c r="CQ1121" s="29"/>
      <c r="CR1121" s="29"/>
      <c r="CS1121" s="29"/>
      <c r="CT1121" s="29"/>
      <c r="CU1121" s="29"/>
      <c r="CV1121" s="29"/>
      <c r="CW1121" s="29"/>
      <c r="CX1121" s="29"/>
      <c r="CY1121" s="29"/>
      <c r="CZ1121" s="29"/>
      <c r="DA1121" s="29"/>
      <c r="DB1121" s="29"/>
      <c r="DC1121" s="29"/>
      <c r="DD1121" s="29"/>
      <c r="DE1121" s="29"/>
      <c r="DF1121" s="29"/>
      <c r="DG1121" s="29"/>
      <c r="DH1121" s="29"/>
      <c r="DI1121" s="29"/>
      <c r="DJ1121" s="29"/>
      <c r="DK1121" s="29"/>
      <c r="DL1121" s="29"/>
      <c r="DM1121" s="29"/>
      <c r="DN1121" s="29"/>
      <c r="DO1121" s="29"/>
      <c r="DP1121" s="29"/>
      <c r="DQ1121" s="29"/>
      <c r="DR1121" s="29"/>
      <c r="DS1121" s="29"/>
      <c r="DT1121" s="29"/>
      <c r="DU1121" s="29"/>
      <c r="DV1121" s="29"/>
      <c r="DW1121" s="29"/>
      <c r="DX1121" s="29"/>
      <c r="DY1121" s="29"/>
      <c r="DZ1121" s="29"/>
      <c r="EA1121" s="29"/>
      <c r="EB1121" s="29"/>
      <c r="EC1121" s="29"/>
      <c r="ED1121" s="29"/>
      <c r="EE1121" s="29"/>
      <c r="EF1121" s="29"/>
      <c r="EG1121" s="29"/>
      <c r="EH1121" s="29"/>
      <c r="EI1121" s="29"/>
      <c r="EJ1121" s="29"/>
      <c r="EK1121" s="29"/>
      <c r="EL1121" s="29"/>
      <c r="EM1121" s="29"/>
      <c r="EN1121" s="29"/>
      <c r="EO1121" s="29"/>
      <c r="EP1121" s="29"/>
      <c r="EQ1121" s="29"/>
      <c r="ER1121" s="29"/>
      <c r="ES1121" s="29"/>
      <c r="ET1121" s="29"/>
      <c r="EU1121" s="29"/>
      <c r="EV1121" s="29"/>
      <c r="EW1121" s="29"/>
      <c r="EX1121" s="29"/>
      <c r="EY1121" s="29"/>
      <c r="EZ1121" s="29"/>
      <c r="FA1121" s="29"/>
      <c r="FB1121" s="29"/>
      <c r="FC1121" s="29"/>
      <c r="FD1121" s="29"/>
      <c r="FE1121" s="29"/>
      <c r="FF1121" s="29"/>
      <c r="FG1121" s="29"/>
      <c r="FH1121" s="29"/>
      <c r="FI1121" s="29"/>
      <c r="FJ1121" s="29"/>
      <c r="FK1121" s="29"/>
      <c r="FL1121" s="29"/>
      <c r="FM1121" s="29"/>
      <c r="FN1121" s="29"/>
      <c r="FO1121" s="29"/>
      <c r="FP1121" s="29"/>
      <c r="FQ1121" s="29"/>
      <c r="FR1121" s="29"/>
      <c r="FS1121" s="29"/>
      <c r="FT1121" s="29"/>
      <c r="FU1121" s="29"/>
      <c r="FV1121" s="29"/>
      <c r="FW1121" s="29"/>
      <c r="FX1121" s="29"/>
      <c r="FY1121" s="29"/>
      <c r="FZ1121" s="29"/>
      <c r="GA1121" s="29"/>
      <c r="GB1121" s="29"/>
      <c r="GC1121" s="29"/>
      <c r="GD1121" s="29"/>
      <c r="GE1121" s="29"/>
      <c r="GF1121" s="29"/>
      <c r="GG1121" s="29"/>
      <c r="GH1121" s="29"/>
      <c r="GI1121" s="29"/>
      <c r="GJ1121" s="29"/>
      <c r="GK1121" s="29"/>
      <c r="GL1121" s="29"/>
      <c r="GM1121" s="29"/>
      <c r="GN1121" s="29"/>
      <c r="GO1121" s="29"/>
      <c r="GP1121" s="29"/>
      <c r="GQ1121" s="29"/>
      <c r="GR1121" s="29"/>
      <c r="GS1121" s="29"/>
      <c r="GT1121" s="29"/>
      <c r="GU1121" s="29"/>
      <c r="GV1121" s="29"/>
      <c r="GW1121" s="29"/>
      <c r="GX1121" s="29"/>
      <c r="GY1121" s="29"/>
      <c r="GZ1121" s="29"/>
      <c r="HA1121" s="29"/>
      <c r="HB1121" s="29"/>
      <c r="HC1121" s="29"/>
      <c r="HD1121" s="29"/>
      <c r="HE1121" s="29"/>
      <c r="HF1121" s="29"/>
      <c r="HG1121" s="29"/>
      <c r="HH1121" s="29"/>
      <c r="HI1121" s="29"/>
      <c r="HJ1121" s="29"/>
      <c r="HK1121" s="29"/>
      <c r="HL1121" s="29"/>
      <c r="HM1121" s="29"/>
      <c r="HN1121" s="29"/>
      <c r="HO1121" s="29"/>
      <c r="HP1121" s="29"/>
      <c r="HQ1121" s="29"/>
      <c r="HR1121" s="29"/>
      <c r="HS1121" s="29"/>
      <c r="HT1121" s="29"/>
      <c r="HU1121" s="29"/>
      <c r="HV1121" s="29"/>
      <c r="HW1121" s="29"/>
      <c r="HX1121" s="29"/>
      <c r="HY1121" s="29"/>
      <c r="HZ1121" s="29"/>
      <c r="IA1121" s="29"/>
      <c r="IB1121" s="29"/>
      <c r="IC1121" s="29"/>
      <c r="ID1121" s="29"/>
      <c r="IE1121" s="29"/>
      <c r="IF1121" s="29"/>
      <c r="IG1121" s="29"/>
      <c r="IH1121" s="29"/>
      <c r="II1121" s="29"/>
      <c r="IJ1121" s="29"/>
      <c r="IK1121" s="29"/>
      <c r="IL1121" s="29"/>
      <c r="IM1121" s="29"/>
      <c r="IN1121" s="29"/>
      <c r="IO1121" s="29"/>
      <c r="IP1121" s="29"/>
      <c r="IQ1121" s="29"/>
    </row>
    <row r="1123" spans="1:251" ht="18.75">
      <c r="A1123" s="28" t="s">
        <v>234</v>
      </c>
      <c r="AW1123" s="30"/>
      <c r="AX1123" s="31"/>
      <c r="AY1123" s="30"/>
    </row>
    <row r="1125" spans="1:251" ht="18.75">
      <c r="B1125" s="109" t="s">
        <v>0</v>
      </c>
      <c r="C1125" s="150"/>
      <c r="D1125" s="150"/>
      <c r="E1125" s="150"/>
      <c r="F1125" s="150"/>
      <c r="G1125" s="150"/>
      <c r="H1125" s="150"/>
      <c r="I1125" s="150"/>
      <c r="J1125" s="150"/>
      <c r="K1125" s="150"/>
      <c r="L1125" s="150"/>
      <c r="M1125" s="150"/>
      <c r="N1125" s="150"/>
      <c r="O1125" s="150"/>
      <c r="P1125" s="150"/>
      <c r="Q1125" s="150"/>
      <c r="R1125" s="150"/>
      <c r="S1125" s="150"/>
      <c r="T1125" s="150"/>
      <c r="U1125" s="150"/>
      <c r="V1125" s="150"/>
      <c r="W1125" s="150"/>
      <c r="X1125" s="150"/>
      <c r="Y1125" s="150"/>
      <c r="Z1125" s="150"/>
      <c r="AA1125" s="150"/>
      <c r="AB1125" s="150"/>
      <c r="AC1125" s="150"/>
      <c r="AD1125" s="150"/>
      <c r="AE1125" s="150"/>
      <c r="AF1125" s="150"/>
      <c r="AG1125" s="150"/>
      <c r="AH1125" s="150"/>
      <c r="AI1125" s="150"/>
      <c r="AJ1125" s="150"/>
      <c r="AK1125" s="150"/>
      <c r="AL1125" s="150"/>
      <c r="AM1125" s="150"/>
      <c r="AN1125" s="150"/>
      <c r="AO1125" s="150"/>
      <c r="AP1125" s="150"/>
      <c r="AQ1125" s="150"/>
      <c r="AR1125" s="150"/>
      <c r="AS1125" s="150"/>
      <c r="AT1125" s="150"/>
      <c r="AU1125" s="150"/>
      <c r="AV1125" s="150"/>
      <c r="AW1125" s="150"/>
      <c r="AX1125" s="150"/>
    </row>
    <row r="1126" spans="1:251">
      <c r="Z1126" s="32"/>
      <c r="AD1126" s="32"/>
      <c r="AE1126" s="32"/>
      <c r="AF1126" s="32"/>
      <c r="AG1126" s="32"/>
      <c r="AH1126" s="32"/>
      <c r="AI1126" s="32"/>
      <c r="AO1126" s="32"/>
    </row>
    <row r="1127" spans="1:251" ht="13.5" thickBot="1">
      <c r="Z1127" s="32"/>
      <c r="AD1127" s="32"/>
      <c r="AE1127" s="32"/>
      <c r="AF1127" s="32"/>
      <c r="AG1127" s="32"/>
      <c r="AH1127" s="32"/>
      <c r="AI1127" s="32"/>
      <c r="AO1127" s="32"/>
      <c r="DI1127" s="26"/>
    </row>
    <row r="1128" spans="1:251" ht="24.75" customHeight="1" thickBot="1">
      <c r="B1128" s="111" t="s">
        <v>235</v>
      </c>
      <c r="C1128" s="112"/>
      <c r="D1128" s="112"/>
      <c r="E1128" s="112"/>
      <c r="F1128" s="112"/>
      <c r="G1128" s="112"/>
      <c r="H1128" s="113" t="s">
        <v>444</v>
      </c>
      <c r="I1128" s="114"/>
      <c r="J1128" s="114"/>
      <c r="K1128" s="114"/>
      <c r="L1128" s="114"/>
      <c r="M1128" s="114"/>
      <c r="N1128" s="114"/>
      <c r="O1128" s="114"/>
      <c r="P1128" s="114"/>
      <c r="Q1128" s="114"/>
      <c r="R1128" s="114"/>
      <c r="S1128" s="114"/>
      <c r="T1128" s="114"/>
      <c r="U1128" s="114"/>
      <c r="V1128" s="114"/>
      <c r="W1128" s="114"/>
      <c r="X1128" s="114"/>
      <c r="Y1128" s="114"/>
      <c r="Z1128" s="114"/>
      <c r="AA1128" s="114"/>
      <c r="AB1128" s="114"/>
      <c r="AC1128" s="114"/>
      <c r="AD1128" s="114"/>
      <c r="AE1128" s="114"/>
      <c r="AF1128" s="114"/>
      <c r="AG1128" s="114"/>
      <c r="AH1128" s="114"/>
      <c r="AI1128" s="114"/>
      <c r="AJ1128" s="114"/>
      <c r="AK1128" s="114"/>
      <c r="AL1128" s="114"/>
      <c r="AM1128" s="114"/>
      <c r="AN1128" s="114"/>
      <c r="AO1128" s="114"/>
      <c r="AP1128" s="114"/>
      <c r="AQ1128" s="114"/>
      <c r="AR1128" s="114"/>
      <c r="AS1128" s="114"/>
      <c r="AT1128" s="114"/>
      <c r="AU1128" s="114"/>
      <c r="AV1128" s="114"/>
      <c r="AW1128" s="114"/>
      <c r="AX1128" s="115"/>
      <c r="DI1128" s="26"/>
    </row>
    <row r="1129" spans="1:251" ht="14.25">
      <c r="B1129" s="33"/>
      <c r="C1129" s="33"/>
      <c r="D1129" s="33"/>
      <c r="E1129" s="33"/>
      <c r="F1129" s="33"/>
      <c r="G1129" s="33"/>
      <c r="H1129" s="34"/>
      <c r="I1129" s="34"/>
      <c r="J1129" s="34"/>
      <c r="K1129" s="34"/>
      <c r="L1129" s="35"/>
      <c r="M1129" s="35"/>
      <c r="N1129" s="35"/>
      <c r="O1129" s="35"/>
      <c r="P1129" s="34"/>
      <c r="Q1129" s="34"/>
      <c r="R1129" s="34"/>
      <c r="S1129" s="34"/>
      <c r="T1129" s="34"/>
      <c r="U1129" s="34"/>
      <c r="V1129" s="36"/>
      <c r="W1129" s="36"/>
      <c r="X1129" s="36"/>
      <c r="Y1129" s="36"/>
      <c r="Z1129" s="36"/>
      <c r="AA1129" s="36"/>
      <c r="AB1129" s="36"/>
      <c r="AC1129" s="36"/>
      <c r="AD1129" s="36"/>
      <c r="AE1129" s="36"/>
      <c r="AF1129" s="36"/>
      <c r="AG1129" s="36"/>
      <c r="AH1129" s="36"/>
      <c r="AI1129" s="36"/>
      <c r="AJ1129" s="36"/>
      <c r="AK1129" s="36"/>
      <c r="AL1129" s="36"/>
      <c r="AM1129" s="36"/>
      <c r="AN1129" s="36"/>
      <c r="AO1129" s="36"/>
      <c r="AP1129" s="36"/>
      <c r="AQ1129" s="36"/>
      <c r="AR1129" s="36"/>
      <c r="AS1129" s="36"/>
      <c r="AT1129" s="36"/>
      <c r="AU1129" s="36"/>
      <c r="AV1129" s="36"/>
      <c r="AW1129" s="36"/>
      <c r="AX1129" s="36"/>
      <c r="DI1129" s="26"/>
    </row>
    <row r="1130" spans="1:251" ht="15" thickBot="1">
      <c r="A1130" s="37"/>
      <c r="B1130" s="36" t="s">
        <v>237</v>
      </c>
      <c r="C1130" s="34"/>
      <c r="D1130" s="34"/>
      <c r="E1130" s="34"/>
      <c r="F1130" s="34"/>
      <c r="G1130" s="34"/>
      <c r="H1130" s="34"/>
      <c r="I1130" s="34"/>
      <c r="J1130" s="34"/>
      <c r="K1130" s="34"/>
      <c r="L1130" s="35"/>
      <c r="M1130" s="35"/>
      <c r="N1130" s="35"/>
      <c r="O1130" s="35"/>
      <c r="P1130" s="34"/>
      <c r="Q1130" s="34"/>
      <c r="R1130" s="34"/>
      <c r="S1130" s="34"/>
      <c r="T1130" s="34"/>
      <c r="U1130" s="34"/>
      <c r="V1130" s="36"/>
      <c r="W1130" s="36"/>
      <c r="X1130" s="36"/>
      <c r="Y1130" s="36"/>
      <c r="Z1130" s="36"/>
      <c r="AA1130" s="36"/>
      <c r="AB1130" s="36"/>
      <c r="AC1130" s="36"/>
      <c r="AD1130" s="36"/>
      <c r="AE1130" s="36"/>
      <c r="AF1130" s="36"/>
      <c r="AG1130" s="36"/>
      <c r="AH1130" s="36"/>
      <c r="AI1130" s="36"/>
      <c r="AJ1130" s="36"/>
      <c r="AK1130" s="36"/>
      <c r="AL1130" s="36"/>
      <c r="AM1130" s="36"/>
      <c r="AN1130" s="36"/>
      <c r="AO1130" s="36"/>
      <c r="AP1130" s="36"/>
      <c r="AQ1130" s="36"/>
      <c r="AR1130" s="36"/>
      <c r="AS1130" s="36"/>
      <c r="AT1130" s="36"/>
      <c r="AU1130" s="36"/>
      <c r="AV1130" s="36"/>
      <c r="AW1130" s="36"/>
      <c r="AX1130" s="36"/>
      <c r="DI1130" s="26"/>
    </row>
    <row r="1131" spans="1:251" ht="14.25">
      <c r="A1131" s="34"/>
      <c r="B1131" s="38"/>
      <c r="C1131" s="33"/>
      <c r="D1131" s="33"/>
      <c r="E1131" s="33"/>
      <c r="F1131" s="33"/>
      <c r="G1131" s="33"/>
      <c r="H1131" s="33"/>
      <c r="I1131" s="33"/>
      <c r="J1131" s="33"/>
      <c r="K1131" s="33"/>
      <c r="L1131" s="39"/>
      <c r="M1131" s="39"/>
      <c r="N1131" s="39"/>
      <c r="O1131" s="39"/>
      <c r="P1131" s="33"/>
      <c r="Q1131" s="33"/>
      <c r="R1131" s="33"/>
      <c r="S1131" s="33"/>
      <c r="T1131" s="33"/>
      <c r="U1131" s="33"/>
      <c r="V1131" s="40"/>
      <c r="W1131" s="40"/>
      <c r="X1131" s="40"/>
      <c r="Y1131" s="40"/>
      <c r="Z1131" s="40"/>
      <c r="AA1131" s="40"/>
      <c r="AB1131" s="40"/>
      <c r="AC1131" s="40"/>
      <c r="AD1131" s="40"/>
      <c r="AE1131" s="40"/>
      <c r="AF1131" s="40"/>
      <c r="AG1131" s="40"/>
      <c r="AH1131" s="40"/>
      <c r="AI1131" s="40"/>
      <c r="AJ1131" s="40"/>
      <c r="AK1131" s="40"/>
      <c r="AL1131" s="40"/>
      <c r="AM1131" s="40"/>
      <c r="AN1131" s="40"/>
      <c r="AO1131" s="40"/>
      <c r="AP1131" s="40"/>
      <c r="AQ1131" s="40"/>
      <c r="AR1131" s="40"/>
      <c r="AS1131" s="40"/>
      <c r="AT1131" s="40"/>
      <c r="AU1131" s="40"/>
      <c r="AV1131" s="40"/>
      <c r="AW1131" s="40"/>
      <c r="AX1131" s="41"/>
    </row>
    <row r="1132" spans="1:251" ht="12" customHeight="1">
      <c r="A1132" s="34"/>
      <c r="B1132" s="116" t="s">
        <v>445</v>
      </c>
      <c r="C1132" s="117"/>
      <c r="D1132" s="117"/>
      <c r="E1132" s="117"/>
      <c r="F1132" s="117"/>
      <c r="G1132" s="117"/>
      <c r="H1132" s="117"/>
      <c r="I1132" s="117"/>
      <c r="J1132" s="117"/>
      <c r="K1132" s="117"/>
      <c r="L1132" s="117"/>
      <c r="M1132" s="117"/>
      <c r="N1132" s="117"/>
      <c r="O1132" s="117"/>
      <c r="P1132" s="117"/>
      <c r="Q1132" s="117"/>
      <c r="R1132" s="117"/>
      <c r="S1132" s="117"/>
      <c r="T1132" s="117"/>
      <c r="U1132" s="117"/>
      <c r="V1132" s="117"/>
      <c r="W1132" s="117"/>
      <c r="X1132" s="117"/>
      <c r="Y1132" s="117"/>
      <c r="Z1132" s="117"/>
      <c r="AA1132" s="117"/>
      <c r="AB1132" s="117"/>
      <c r="AC1132" s="117"/>
      <c r="AD1132" s="117"/>
      <c r="AE1132" s="117"/>
      <c r="AF1132" s="117"/>
      <c r="AG1132" s="117"/>
      <c r="AH1132" s="117"/>
      <c r="AI1132" s="117"/>
      <c r="AJ1132" s="117"/>
      <c r="AK1132" s="117"/>
      <c r="AL1132" s="117"/>
      <c r="AM1132" s="117"/>
      <c r="AN1132" s="117"/>
      <c r="AO1132" s="117"/>
      <c r="AP1132" s="117"/>
      <c r="AQ1132" s="117"/>
      <c r="AR1132" s="117"/>
      <c r="AS1132" s="117"/>
      <c r="AT1132" s="117"/>
      <c r="AU1132" s="117"/>
      <c r="AV1132" s="117"/>
      <c r="AW1132" s="117"/>
      <c r="AX1132" s="118"/>
    </row>
    <row r="1133" spans="1:251" ht="12" customHeight="1">
      <c r="A1133" s="34"/>
      <c r="B1133" s="116"/>
      <c r="C1133" s="117"/>
      <c r="D1133" s="117"/>
      <c r="E1133" s="117"/>
      <c r="F1133" s="117"/>
      <c r="G1133" s="117"/>
      <c r="H1133" s="117"/>
      <c r="I1133" s="117"/>
      <c r="J1133" s="117"/>
      <c r="K1133" s="117"/>
      <c r="L1133" s="117"/>
      <c r="M1133" s="117"/>
      <c r="N1133" s="117"/>
      <c r="O1133" s="117"/>
      <c r="P1133" s="117"/>
      <c r="Q1133" s="117"/>
      <c r="R1133" s="117"/>
      <c r="S1133" s="117"/>
      <c r="T1133" s="117"/>
      <c r="U1133" s="117"/>
      <c r="V1133" s="117"/>
      <c r="W1133" s="117"/>
      <c r="X1133" s="117"/>
      <c r="Y1133" s="117"/>
      <c r="Z1133" s="117"/>
      <c r="AA1133" s="117"/>
      <c r="AB1133" s="117"/>
      <c r="AC1133" s="117"/>
      <c r="AD1133" s="117"/>
      <c r="AE1133" s="117"/>
      <c r="AF1133" s="117"/>
      <c r="AG1133" s="117"/>
      <c r="AH1133" s="117"/>
      <c r="AI1133" s="117"/>
      <c r="AJ1133" s="117"/>
      <c r="AK1133" s="117"/>
      <c r="AL1133" s="117"/>
      <c r="AM1133" s="117"/>
      <c r="AN1133" s="117"/>
      <c r="AO1133" s="117"/>
      <c r="AP1133" s="117"/>
      <c r="AQ1133" s="117"/>
      <c r="AR1133" s="117"/>
      <c r="AS1133" s="117"/>
      <c r="AT1133" s="117"/>
      <c r="AU1133" s="117"/>
      <c r="AV1133" s="117"/>
      <c r="AW1133" s="117"/>
      <c r="AX1133" s="118"/>
      <c r="BC1133" s="42"/>
    </row>
    <row r="1134" spans="1:251" ht="12" customHeight="1">
      <c r="A1134" s="34"/>
      <c r="B1134" s="116"/>
      <c r="C1134" s="117"/>
      <c r="D1134" s="117"/>
      <c r="E1134" s="117"/>
      <c r="F1134" s="117"/>
      <c r="G1134" s="117"/>
      <c r="H1134" s="117"/>
      <c r="I1134" s="117"/>
      <c r="J1134" s="117"/>
      <c r="K1134" s="117"/>
      <c r="L1134" s="117"/>
      <c r="M1134" s="117"/>
      <c r="N1134" s="117"/>
      <c r="O1134" s="117"/>
      <c r="P1134" s="117"/>
      <c r="Q1134" s="117"/>
      <c r="R1134" s="117"/>
      <c r="S1134" s="117"/>
      <c r="T1134" s="117"/>
      <c r="U1134" s="117"/>
      <c r="V1134" s="117"/>
      <c r="W1134" s="117"/>
      <c r="X1134" s="117"/>
      <c r="Y1134" s="117"/>
      <c r="Z1134" s="117"/>
      <c r="AA1134" s="117"/>
      <c r="AB1134" s="117"/>
      <c r="AC1134" s="117"/>
      <c r="AD1134" s="117"/>
      <c r="AE1134" s="117"/>
      <c r="AF1134" s="117"/>
      <c r="AG1134" s="117"/>
      <c r="AH1134" s="117"/>
      <c r="AI1134" s="117"/>
      <c r="AJ1134" s="117"/>
      <c r="AK1134" s="117"/>
      <c r="AL1134" s="117"/>
      <c r="AM1134" s="117"/>
      <c r="AN1134" s="117"/>
      <c r="AO1134" s="117"/>
      <c r="AP1134" s="117"/>
      <c r="AQ1134" s="117"/>
      <c r="AR1134" s="117"/>
      <c r="AS1134" s="117"/>
      <c r="AT1134" s="117"/>
      <c r="AU1134" s="117"/>
      <c r="AV1134" s="117"/>
      <c r="AW1134" s="117"/>
      <c r="AX1134" s="118"/>
    </row>
    <row r="1135" spans="1:251" ht="12" customHeight="1">
      <c r="A1135" s="34"/>
      <c r="B1135" s="116"/>
      <c r="C1135" s="117"/>
      <c r="D1135" s="117"/>
      <c r="E1135" s="117"/>
      <c r="F1135" s="117"/>
      <c r="G1135" s="117"/>
      <c r="H1135" s="117"/>
      <c r="I1135" s="117"/>
      <c r="J1135" s="117"/>
      <c r="K1135" s="117"/>
      <c r="L1135" s="117"/>
      <c r="M1135" s="117"/>
      <c r="N1135" s="117"/>
      <c r="O1135" s="117"/>
      <c r="P1135" s="117"/>
      <c r="Q1135" s="117"/>
      <c r="R1135" s="117"/>
      <c r="S1135" s="117"/>
      <c r="T1135" s="117"/>
      <c r="U1135" s="117"/>
      <c r="V1135" s="117"/>
      <c r="W1135" s="117"/>
      <c r="X1135" s="117"/>
      <c r="Y1135" s="117"/>
      <c r="Z1135" s="117"/>
      <c r="AA1135" s="117"/>
      <c r="AB1135" s="117"/>
      <c r="AC1135" s="117"/>
      <c r="AD1135" s="117"/>
      <c r="AE1135" s="117"/>
      <c r="AF1135" s="117"/>
      <c r="AG1135" s="117"/>
      <c r="AH1135" s="117"/>
      <c r="AI1135" s="117"/>
      <c r="AJ1135" s="117"/>
      <c r="AK1135" s="117"/>
      <c r="AL1135" s="117"/>
      <c r="AM1135" s="117"/>
      <c r="AN1135" s="117"/>
      <c r="AO1135" s="117"/>
      <c r="AP1135" s="117"/>
      <c r="AQ1135" s="117"/>
      <c r="AR1135" s="117"/>
      <c r="AS1135" s="117"/>
      <c r="AT1135" s="117"/>
      <c r="AU1135" s="117"/>
      <c r="AV1135" s="117"/>
      <c r="AW1135" s="117"/>
      <c r="AX1135" s="118"/>
    </row>
    <row r="1136" spans="1:251" ht="12" customHeight="1">
      <c r="A1136" s="34"/>
      <c r="B1136" s="116"/>
      <c r="C1136" s="117"/>
      <c r="D1136" s="117"/>
      <c r="E1136" s="117"/>
      <c r="F1136" s="117"/>
      <c r="G1136" s="117"/>
      <c r="H1136" s="117"/>
      <c r="I1136" s="117"/>
      <c r="J1136" s="117"/>
      <c r="K1136" s="117"/>
      <c r="L1136" s="117"/>
      <c r="M1136" s="117"/>
      <c r="N1136" s="117"/>
      <c r="O1136" s="117"/>
      <c r="P1136" s="117"/>
      <c r="Q1136" s="117"/>
      <c r="R1136" s="117"/>
      <c r="S1136" s="117"/>
      <c r="T1136" s="117"/>
      <c r="U1136" s="117"/>
      <c r="V1136" s="117"/>
      <c r="W1136" s="117"/>
      <c r="X1136" s="117"/>
      <c r="Y1136" s="117"/>
      <c r="Z1136" s="117"/>
      <c r="AA1136" s="117"/>
      <c r="AB1136" s="117"/>
      <c r="AC1136" s="117"/>
      <c r="AD1136" s="117"/>
      <c r="AE1136" s="117"/>
      <c r="AF1136" s="117"/>
      <c r="AG1136" s="117"/>
      <c r="AH1136" s="117"/>
      <c r="AI1136" s="117"/>
      <c r="AJ1136" s="117"/>
      <c r="AK1136" s="117"/>
      <c r="AL1136" s="117"/>
      <c r="AM1136" s="117"/>
      <c r="AN1136" s="117"/>
      <c r="AO1136" s="117"/>
      <c r="AP1136" s="117"/>
      <c r="AQ1136" s="117"/>
      <c r="AR1136" s="117"/>
      <c r="AS1136" s="117"/>
      <c r="AT1136" s="117"/>
      <c r="AU1136" s="117"/>
      <c r="AV1136" s="117"/>
      <c r="AW1136" s="117"/>
      <c r="AX1136" s="118"/>
    </row>
    <row r="1137" spans="1:113" ht="15" thickBot="1">
      <c r="A1137" s="43"/>
      <c r="B1137" s="44"/>
      <c r="C1137" s="45"/>
      <c r="D1137" s="45"/>
      <c r="E1137" s="45"/>
      <c r="F1137" s="45"/>
      <c r="G1137" s="45"/>
      <c r="H1137" s="45"/>
      <c r="I1137" s="45"/>
      <c r="J1137" s="45"/>
      <c r="K1137" s="45"/>
      <c r="L1137" s="45"/>
      <c r="M1137" s="45"/>
      <c r="N1137" s="45"/>
      <c r="O1137" s="45"/>
      <c r="P1137" s="45"/>
      <c r="Q1137" s="45"/>
      <c r="R1137" s="45"/>
      <c r="S1137" s="45"/>
      <c r="T1137" s="45"/>
      <c r="U1137" s="45"/>
      <c r="V1137" s="45"/>
      <c r="W1137" s="45"/>
      <c r="X1137" s="45"/>
      <c r="Y1137" s="45"/>
      <c r="Z1137" s="45"/>
      <c r="AA1137" s="45"/>
      <c r="AB1137" s="45"/>
      <c r="AC1137" s="45"/>
      <c r="AD1137" s="45"/>
      <c r="AE1137" s="45"/>
      <c r="AF1137" s="45"/>
      <c r="AG1137" s="45"/>
      <c r="AH1137" s="45"/>
      <c r="AI1137" s="45"/>
      <c r="AJ1137" s="45"/>
      <c r="AK1137" s="45"/>
      <c r="AL1137" s="45"/>
      <c r="AM1137" s="45"/>
      <c r="AN1137" s="45"/>
      <c r="AO1137" s="45"/>
      <c r="AP1137" s="45"/>
      <c r="AQ1137" s="45"/>
      <c r="AR1137" s="45"/>
      <c r="AS1137" s="45"/>
      <c r="AT1137" s="45"/>
      <c r="AU1137" s="45"/>
      <c r="AV1137" s="45"/>
      <c r="AW1137" s="45"/>
      <c r="AX1137" s="46"/>
    </row>
    <row r="1138" spans="1:113">
      <c r="B1138" s="47"/>
    </row>
    <row r="1139" spans="1:113" ht="15" thickBot="1">
      <c r="A1139" s="37"/>
      <c r="B1139" s="36" t="s">
        <v>238</v>
      </c>
      <c r="C1139" s="34"/>
      <c r="D1139" s="34"/>
      <c r="E1139" s="34"/>
      <c r="F1139" s="34"/>
      <c r="G1139" s="34"/>
      <c r="H1139" s="34"/>
      <c r="I1139" s="34"/>
      <c r="J1139" s="34"/>
      <c r="K1139" s="34"/>
      <c r="L1139" s="35"/>
      <c r="M1139" s="35"/>
      <c r="N1139" s="35"/>
      <c r="O1139" s="35"/>
      <c r="P1139" s="34"/>
      <c r="Q1139" s="34"/>
      <c r="R1139" s="34"/>
      <c r="S1139" s="34"/>
      <c r="T1139" s="34"/>
      <c r="U1139" s="34"/>
      <c r="V1139" s="36"/>
      <c r="W1139" s="36"/>
      <c r="X1139" s="36"/>
      <c r="Y1139" s="36"/>
      <c r="Z1139" s="36"/>
      <c r="AA1139" s="36"/>
      <c r="AB1139" s="36"/>
      <c r="AC1139" s="36"/>
      <c r="AD1139" s="36"/>
      <c r="AE1139" s="36"/>
      <c r="AF1139" s="36"/>
      <c r="AG1139" s="36"/>
      <c r="AH1139" s="36"/>
      <c r="AI1139" s="36"/>
      <c r="AJ1139" s="36"/>
      <c r="AK1139" s="36"/>
      <c r="AL1139" s="36"/>
      <c r="AM1139" s="36"/>
      <c r="AN1139" s="36"/>
      <c r="AO1139" s="36"/>
      <c r="AP1139" s="36"/>
      <c r="AQ1139" s="36"/>
      <c r="AR1139" s="36"/>
      <c r="AS1139" s="36"/>
      <c r="AT1139" s="36"/>
      <c r="AU1139" s="36"/>
      <c r="AV1139" s="36"/>
      <c r="AW1139" s="36"/>
      <c r="AX1139" s="36"/>
      <c r="DI1139" s="26"/>
    </row>
    <row r="1140" spans="1:113" ht="14.25">
      <c r="A1140" s="34"/>
      <c r="B1140" s="38"/>
      <c r="C1140" s="33"/>
      <c r="D1140" s="33"/>
      <c r="E1140" s="33"/>
      <c r="F1140" s="33"/>
      <c r="G1140" s="33"/>
      <c r="H1140" s="33"/>
      <c r="I1140" s="33"/>
      <c r="J1140" s="33"/>
      <c r="K1140" s="33"/>
      <c r="L1140" s="39"/>
      <c r="M1140" s="39"/>
      <c r="N1140" s="39"/>
      <c r="O1140" s="39"/>
      <c r="P1140" s="33"/>
      <c r="Q1140" s="33"/>
      <c r="R1140" s="33"/>
      <c r="S1140" s="33"/>
      <c r="T1140" s="33"/>
      <c r="U1140" s="33"/>
      <c r="V1140" s="40"/>
      <c r="W1140" s="40"/>
      <c r="X1140" s="40"/>
      <c r="Y1140" s="40"/>
      <c r="Z1140" s="40"/>
      <c r="AA1140" s="40"/>
      <c r="AB1140" s="40"/>
      <c r="AC1140" s="40"/>
      <c r="AD1140" s="40"/>
      <c r="AE1140" s="40"/>
      <c r="AF1140" s="40"/>
      <c r="AG1140" s="40"/>
      <c r="AH1140" s="40"/>
      <c r="AI1140" s="40"/>
      <c r="AJ1140" s="40"/>
      <c r="AK1140" s="40"/>
      <c r="AL1140" s="40"/>
      <c r="AM1140" s="40"/>
      <c r="AN1140" s="40"/>
      <c r="AO1140" s="40"/>
      <c r="AP1140" s="40"/>
      <c r="AQ1140" s="40"/>
      <c r="AR1140" s="40"/>
      <c r="AS1140" s="40"/>
      <c r="AT1140" s="40"/>
      <c r="AU1140" s="40"/>
      <c r="AV1140" s="40"/>
      <c r="AW1140" s="40"/>
      <c r="AX1140" s="41"/>
    </row>
    <row r="1141" spans="1:113" ht="12" customHeight="1">
      <c r="A1141" s="34"/>
      <c r="B1141" s="116" t="s">
        <v>1124</v>
      </c>
      <c r="C1141" s="151"/>
      <c r="D1141" s="151"/>
      <c r="E1141" s="151"/>
      <c r="F1141" s="151"/>
      <c r="G1141" s="151"/>
      <c r="H1141" s="151"/>
      <c r="I1141" s="151"/>
      <c r="J1141" s="151"/>
      <c r="K1141" s="151"/>
      <c r="L1141" s="151"/>
      <c r="M1141" s="151"/>
      <c r="N1141" s="151"/>
      <c r="O1141" s="151"/>
      <c r="P1141" s="151"/>
      <c r="Q1141" s="151"/>
      <c r="R1141" s="151"/>
      <c r="S1141" s="151"/>
      <c r="T1141" s="151"/>
      <c r="U1141" s="151"/>
      <c r="V1141" s="151"/>
      <c r="W1141" s="151"/>
      <c r="X1141" s="151"/>
      <c r="Y1141" s="151"/>
      <c r="Z1141" s="151"/>
      <c r="AA1141" s="151"/>
      <c r="AB1141" s="151"/>
      <c r="AC1141" s="151"/>
      <c r="AD1141" s="151"/>
      <c r="AE1141" s="151"/>
      <c r="AF1141" s="151"/>
      <c r="AG1141" s="151"/>
      <c r="AH1141" s="151"/>
      <c r="AI1141" s="151"/>
      <c r="AJ1141" s="151"/>
      <c r="AK1141" s="151"/>
      <c r="AL1141" s="151"/>
      <c r="AM1141" s="151"/>
      <c r="AN1141" s="151"/>
      <c r="AO1141" s="151"/>
      <c r="AP1141" s="151"/>
      <c r="AQ1141" s="151"/>
      <c r="AR1141" s="151"/>
      <c r="AS1141" s="151"/>
      <c r="AT1141" s="151"/>
      <c r="AU1141" s="151"/>
      <c r="AV1141" s="151"/>
      <c r="AW1141" s="151"/>
      <c r="AX1141" s="118"/>
    </row>
    <row r="1142" spans="1:113" ht="12" customHeight="1">
      <c r="A1142" s="34"/>
      <c r="B1142" s="116"/>
      <c r="C1142" s="151"/>
      <c r="D1142" s="151"/>
      <c r="E1142" s="151"/>
      <c r="F1142" s="151"/>
      <c r="G1142" s="151"/>
      <c r="H1142" s="151"/>
      <c r="I1142" s="151"/>
      <c r="J1142" s="151"/>
      <c r="K1142" s="151"/>
      <c r="L1142" s="151"/>
      <c r="M1142" s="151"/>
      <c r="N1142" s="151"/>
      <c r="O1142" s="151"/>
      <c r="P1142" s="151"/>
      <c r="Q1142" s="151"/>
      <c r="R1142" s="151"/>
      <c r="S1142" s="151"/>
      <c r="T1142" s="151"/>
      <c r="U1142" s="151"/>
      <c r="V1142" s="151"/>
      <c r="W1142" s="151"/>
      <c r="X1142" s="151"/>
      <c r="Y1142" s="151"/>
      <c r="Z1142" s="151"/>
      <c r="AA1142" s="151"/>
      <c r="AB1142" s="151"/>
      <c r="AC1142" s="151"/>
      <c r="AD1142" s="151"/>
      <c r="AE1142" s="151"/>
      <c r="AF1142" s="151"/>
      <c r="AG1142" s="151"/>
      <c r="AH1142" s="151"/>
      <c r="AI1142" s="151"/>
      <c r="AJ1142" s="151"/>
      <c r="AK1142" s="151"/>
      <c r="AL1142" s="151"/>
      <c r="AM1142" s="151"/>
      <c r="AN1142" s="151"/>
      <c r="AO1142" s="151"/>
      <c r="AP1142" s="151"/>
      <c r="AQ1142" s="151"/>
      <c r="AR1142" s="151"/>
      <c r="AS1142" s="151"/>
      <c r="AT1142" s="151"/>
      <c r="AU1142" s="151"/>
      <c r="AV1142" s="151"/>
      <c r="AW1142" s="151"/>
      <c r="AX1142" s="118"/>
    </row>
    <row r="1143" spans="1:113" ht="12" customHeight="1">
      <c r="A1143" s="34"/>
      <c r="B1143" s="116"/>
      <c r="C1143" s="151"/>
      <c r="D1143" s="151"/>
      <c r="E1143" s="151"/>
      <c r="F1143" s="151"/>
      <c r="G1143" s="151"/>
      <c r="H1143" s="151"/>
      <c r="I1143" s="151"/>
      <c r="J1143" s="151"/>
      <c r="K1143" s="151"/>
      <c r="L1143" s="151"/>
      <c r="M1143" s="151"/>
      <c r="N1143" s="151"/>
      <c r="O1143" s="151"/>
      <c r="P1143" s="151"/>
      <c r="Q1143" s="151"/>
      <c r="R1143" s="151"/>
      <c r="S1143" s="151"/>
      <c r="T1143" s="151"/>
      <c r="U1143" s="151"/>
      <c r="V1143" s="151"/>
      <c r="W1143" s="151"/>
      <c r="X1143" s="151"/>
      <c r="Y1143" s="151"/>
      <c r="Z1143" s="151"/>
      <c r="AA1143" s="151"/>
      <c r="AB1143" s="151"/>
      <c r="AC1143" s="151"/>
      <c r="AD1143" s="151"/>
      <c r="AE1143" s="151"/>
      <c r="AF1143" s="151"/>
      <c r="AG1143" s="151"/>
      <c r="AH1143" s="151"/>
      <c r="AI1143" s="151"/>
      <c r="AJ1143" s="151"/>
      <c r="AK1143" s="151"/>
      <c r="AL1143" s="151"/>
      <c r="AM1143" s="151"/>
      <c r="AN1143" s="151"/>
      <c r="AO1143" s="151"/>
      <c r="AP1143" s="151"/>
      <c r="AQ1143" s="151"/>
      <c r="AR1143" s="151"/>
      <c r="AS1143" s="151"/>
      <c r="AT1143" s="151"/>
      <c r="AU1143" s="151"/>
      <c r="AV1143" s="151"/>
      <c r="AW1143" s="151"/>
      <c r="AX1143" s="118"/>
      <c r="BC1143" s="42"/>
    </row>
    <row r="1144" spans="1:113" ht="12" customHeight="1">
      <c r="A1144" s="34"/>
      <c r="B1144" s="116"/>
      <c r="C1144" s="151"/>
      <c r="D1144" s="151"/>
      <c r="E1144" s="151"/>
      <c r="F1144" s="151"/>
      <c r="G1144" s="151"/>
      <c r="H1144" s="151"/>
      <c r="I1144" s="151"/>
      <c r="J1144" s="151"/>
      <c r="K1144" s="151"/>
      <c r="L1144" s="151"/>
      <c r="M1144" s="151"/>
      <c r="N1144" s="151"/>
      <c r="O1144" s="151"/>
      <c r="P1144" s="151"/>
      <c r="Q1144" s="151"/>
      <c r="R1144" s="151"/>
      <c r="S1144" s="151"/>
      <c r="T1144" s="151"/>
      <c r="U1144" s="151"/>
      <c r="V1144" s="151"/>
      <c r="W1144" s="151"/>
      <c r="X1144" s="151"/>
      <c r="Y1144" s="151"/>
      <c r="Z1144" s="151"/>
      <c r="AA1144" s="151"/>
      <c r="AB1144" s="151"/>
      <c r="AC1144" s="151"/>
      <c r="AD1144" s="151"/>
      <c r="AE1144" s="151"/>
      <c r="AF1144" s="151"/>
      <c r="AG1144" s="151"/>
      <c r="AH1144" s="151"/>
      <c r="AI1144" s="151"/>
      <c r="AJ1144" s="151"/>
      <c r="AK1144" s="151"/>
      <c r="AL1144" s="151"/>
      <c r="AM1144" s="151"/>
      <c r="AN1144" s="151"/>
      <c r="AO1144" s="151"/>
      <c r="AP1144" s="151"/>
      <c r="AQ1144" s="151"/>
      <c r="AR1144" s="151"/>
      <c r="AS1144" s="151"/>
      <c r="AT1144" s="151"/>
      <c r="AU1144" s="151"/>
      <c r="AV1144" s="151"/>
      <c r="AW1144" s="151"/>
      <c r="AX1144" s="118"/>
    </row>
    <row r="1145" spans="1:113" ht="12" customHeight="1">
      <c r="A1145" s="34"/>
      <c r="B1145" s="116"/>
      <c r="C1145" s="151"/>
      <c r="D1145" s="151"/>
      <c r="E1145" s="151"/>
      <c r="F1145" s="151"/>
      <c r="G1145" s="151"/>
      <c r="H1145" s="151"/>
      <c r="I1145" s="151"/>
      <c r="J1145" s="151"/>
      <c r="K1145" s="151"/>
      <c r="L1145" s="151"/>
      <c r="M1145" s="151"/>
      <c r="N1145" s="151"/>
      <c r="O1145" s="151"/>
      <c r="P1145" s="151"/>
      <c r="Q1145" s="151"/>
      <c r="R1145" s="151"/>
      <c r="S1145" s="151"/>
      <c r="T1145" s="151"/>
      <c r="U1145" s="151"/>
      <c r="V1145" s="151"/>
      <c r="W1145" s="151"/>
      <c r="X1145" s="151"/>
      <c r="Y1145" s="151"/>
      <c r="Z1145" s="151"/>
      <c r="AA1145" s="151"/>
      <c r="AB1145" s="151"/>
      <c r="AC1145" s="151"/>
      <c r="AD1145" s="151"/>
      <c r="AE1145" s="151"/>
      <c r="AF1145" s="151"/>
      <c r="AG1145" s="151"/>
      <c r="AH1145" s="151"/>
      <c r="AI1145" s="151"/>
      <c r="AJ1145" s="151"/>
      <c r="AK1145" s="151"/>
      <c r="AL1145" s="151"/>
      <c r="AM1145" s="151"/>
      <c r="AN1145" s="151"/>
      <c r="AO1145" s="151"/>
      <c r="AP1145" s="151"/>
      <c r="AQ1145" s="151"/>
      <c r="AR1145" s="151"/>
      <c r="AS1145" s="151"/>
      <c r="AT1145" s="151"/>
      <c r="AU1145" s="151"/>
      <c r="AV1145" s="151"/>
      <c r="AW1145" s="151"/>
      <c r="AX1145" s="118"/>
    </row>
    <row r="1146" spans="1:113" ht="12" customHeight="1">
      <c r="A1146" s="34"/>
      <c r="B1146" s="116"/>
      <c r="C1146" s="151"/>
      <c r="D1146" s="151"/>
      <c r="E1146" s="151"/>
      <c r="F1146" s="151"/>
      <c r="G1146" s="151"/>
      <c r="H1146" s="151"/>
      <c r="I1146" s="151"/>
      <c r="J1146" s="151"/>
      <c r="K1146" s="151"/>
      <c r="L1146" s="151"/>
      <c r="M1146" s="151"/>
      <c r="N1146" s="151"/>
      <c r="O1146" s="151"/>
      <c r="P1146" s="151"/>
      <c r="Q1146" s="151"/>
      <c r="R1146" s="151"/>
      <c r="S1146" s="151"/>
      <c r="T1146" s="151"/>
      <c r="U1146" s="151"/>
      <c r="V1146" s="151"/>
      <c r="W1146" s="151"/>
      <c r="X1146" s="151"/>
      <c r="Y1146" s="151"/>
      <c r="Z1146" s="151"/>
      <c r="AA1146" s="151"/>
      <c r="AB1146" s="151"/>
      <c r="AC1146" s="151"/>
      <c r="AD1146" s="151"/>
      <c r="AE1146" s="151"/>
      <c r="AF1146" s="151"/>
      <c r="AG1146" s="151"/>
      <c r="AH1146" s="151"/>
      <c r="AI1146" s="151"/>
      <c r="AJ1146" s="151"/>
      <c r="AK1146" s="151"/>
      <c r="AL1146" s="151"/>
      <c r="AM1146" s="151"/>
      <c r="AN1146" s="151"/>
      <c r="AO1146" s="151"/>
      <c r="AP1146" s="151"/>
      <c r="AQ1146" s="151"/>
      <c r="AR1146" s="151"/>
      <c r="AS1146" s="151"/>
      <c r="AT1146" s="151"/>
      <c r="AU1146" s="151"/>
      <c r="AV1146" s="151"/>
      <c r="AW1146" s="151"/>
      <c r="AX1146" s="118"/>
    </row>
    <row r="1147" spans="1:113" ht="12" customHeight="1">
      <c r="A1147" s="34"/>
      <c r="B1147" s="116"/>
      <c r="C1147" s="151"/>
      <c r="D1147" s="151"/>
      <c r="E1147" s="151"/>
      <c r="F1147" s="151"/>
      <c r="G1147" s="151"/>
      <c r="H1147" s="151"/>
      <c r="I1147" s="151"/>
      <c r="J1147" s="151"/>
      <c r="K1147" s="151"/>
      <c r="L1147" s="151"/>
      <c r="M1147" s="151"/>
      <c r="N1147" s="151"/>
      <c r="O1147" s="151"/>
      <c r="P1147" s="151"/>
      <c r="Q1147" s="151"/>
      <c r="R1147" s="151"/>
      <c r="S1147" s="151"/>
      <c r="T1147" s="151"/>
      <c r="U1147" s="151"/>
      <c r="V1147" s="151"/>
      <c r="W1147" s="151"/>
      <c r="X1147" s="151"/>
      <c r="Y1147" s="151"/>
      <c r="Z1147" s="151"/>
      <c r="AA1147" s="151"/>
      <c r="AB1147" s="151"/>
      <c r="AC1147" s="151"/>
      <c r="AD1147" s="151"/>
      <c r="AE1147" s="151"/>
      <c r="AF1147" s="151"/>
      <c r="AG1147" s="151"/>
      <c r="AH1147" s="151"/>
      <c r="AI1147" s="151"/>
      <c r="AJ1147" s="151"/>
      <c r="AK1147" s="151"/>
      <c r="AL1147" s="151"/>
      <c r="AM1147" s="151"/>
      <c r="AN1147" s="151"/>
      <c r="AO1147" s="151"/>
      <c r="AP1147" s="151"/>
      <c r="AQ1147" s="151"/>
      <c r="AR1147" s="151"/>
      <c r="AS1147" s="151"/>
      <c r="AT1147" s="151"/>
      <c r="AU1147" s="151"/>
      <c r="AV1147" s="151"/>
      <c r="AW1147" s="151"/>
      <c r="AX1147" s="118"/>
    </row>
    <row r="1148" spans="1:113" ht="12" customHeight="1">
      <c r="A1148" s="34"/>
      <c r="B1148" s="116"/>
      <c r="C1148" s="151"/>
      <c r="D1148" s="151"/>
      <c r="E1148" s="151"/>
      <c r="F1148" s="151"/>
      <c r="G1148" s="151"/>
      <c r="H1148" s="151"/>
      <c r="I1148" s="151"/>
      <c r="J1148" s="151"/>
      <c r="K1148" s="151"/>
      <c r="L1148" s="151"/>
      <c r="M1148" s="151"/>
      <c r="N1148" s="151"/>
      <c r="O1148" s="151"/>
      <c r="P1148" s="151"/>
      <c r="Q1148" s="151"/>
      <c r="R1148" s="151"/>
      <c r="S1148" s="151"/>
      <c r="T1148" s="151"/>
      <c r="U1148" s="151"/>
      <c r="V1148" s="151"/>
      <c r="W1148" s="151"/>
      <c r="X1148" s="151"/>
      <c r="Y1148" s="151"/>
      <c r="Z1148" s="151"/>
      <c r="AA1148" s="151"/>
      <c r="AB1148" s="151"/>
      <c r="AC1148" s="151"/>
      <c r="AD1148" s="151"/>
      <c r="AE1148" s="151"/>
      <c r="AF1148" s="151"/>
      <c r="AG1148" s="151"/>
      <c r="AH1148" s="151"/>
      <c r="AI1148" s="151"/>
      <c r="AJ1148" s="151"/>
      <c r="AK1148" s="151"/>
      <c r="AL1148" s="151"/>
      <c r="AM1148" s="151"/>
      <c r="AN1148" s="151"/>
      <c r="AO1148" s="151"/>
      <c r="AP1148" s="151"/>
      <c r="AQ1148" s="151"/>
      <c r="AR1148" s="151"/>
      <c r="AS1148" s="151"/>
      <c r="AT1148" s="151"/>
      <c r="AU1148" s="151"/>
      <c r="AV1148" s="151"/>
      <c r="AW1148" s="151"/>
      <c r="AX1148" s="118"/>
    </row>
    <row r="1149" spans="1:113" ht="12" customHeight="1">
      <c r="A1149" s="34"/>
      <c r="B1149" s="116"/>
      <c r="C1149" s="151"/>
      <c r="D1149" s="151"/>
      <c r="E1149" s="151"/>
      <c r="F1149" s="151"/>
      <c r="G1149" s="151"/>
      <c r="H1149" s="151"/>
      <c r="I1149" s="151"/>
      <c r="J1149" s="151"/>
      <c r="K1149" s="151"/>
      <c r="L1149" s="151"/>
      <c r="M1149" s="151"/>
      <c r="N1149" s="151"/>
      <c r="O1149" s="151"/>
      <c r="P1149" s="151"/>
      <c r="Q1149" s="151"/>
      <c r="R1149" s="151"/>
      <c r="S1149" s="151"/>
      <c r="T1149" s="151"/>
      <c r="U1149" s="151"/>
      <c r="V1149" s="151"/>
      <c r="W1149" s="151"/>
      <c r="X1149" s="151"/>
      <c r="Y1149" s="151"/>
      <c r="Z1149" s="151"/>
      <c r="AA1149" s="151"/>
      <c r="AB1149" s="151"/>
      <c r="AC1149" s="151"/>
      <c r="AD1149" s="151"/>
      <c r="AE1149" s="151"/>
      <c r="AF1149" s="151"/>
      <c r="AG1149" s="151"/>
      <c r="AH1149" s="151"/>
      <c r="AI1149" s="151"/>
      <c r="AJ1149" s="151"/>
      <c r="AK1149" s="151"/>
      <c r="AL1149" s="151"/>
      <c r="AM1149" s="151"/>
      <c r="AN1149" s="151"/>
      <c r="AO1149" s="151"/>
      <c r="AP1149" s="151"/>
      <c r="AQ1149" s="151"/>
      <c r="AR1149" s="151"/>
      <c r="AS1149" s="151"/>
      <c r="AT1149" s="151"/>
      <c r="AU1149" s="151"/>
      <c r="AV1149" s="151"/>
      <c r="AW1149" s="151"/>
      <c r="AX1149" s="118"/>
    </row>
    <row r="1150" spans="1:113" ht="15" thickBot="1">
      <c r="A1150" s="43"/>
      <c r="B1150" s="44"/>
      <c r="C1150" s="45"/>
      <c r="D1150" s="45"/>
      <c r="E1150" s="45"/>
      <c r="F1150" s="45"/>
      <c r="G1150" s="45"/>
      <c r="H1150" s="45"/>
      <c r="I1150" s="45"/>
      <c r="J1150" s="45"/>
      <c r="K1150" s="45"/>
      <c r="L1150" s="45"/>
      <c r="M1150" s="45"/>
      <c r="N1150" s="45"/>
      <c r="O1150" s="45"/>
      <c r="P1150" s="45"/>
      <c r="Q1150" s="45"/>
      <c r="R1150" s="45"/>
      <c r="S1150" s="45"/>
      <c r="T1150" s="45"/>
      <c r="U1150" s="45"/>
      <c r="V1150" s="45"/>
      <c r="W1150" s="45"/>
      <c r="X1150" s="45"/>
      <c r="Y1150" s="45"/>
      <c r="Z1150" s="45"/>
      <c r="AA1150" s="45"/>
      <c r="AB1150" s="45"/>
      <c r="AC1150" s="45"/>
      <c r="AD1150" s="45"/>
      <c r="AE1150" s="45"/>
      <c r="AF1150" s="45"/>
      <c r="AG1150" s="45"/>
      <c r="AH1150" s="45"/>
      <c r="AI1150" s="45"/>
      <c r="AJ1150" s="45"/>
      <c r="AK1150" s="45"/>
      <c r="AL1150" s="45"/>
      <c r="AM1150" s="45"/>
      <c r="AN1150" s="45"/>
      <c r="AO1150" s="45"/>
      <c r="AP1150" s="45"/>
      <c r="AQ1150" s="45"/>
      <c r="AR1150" s="45"/>
      <c r="AS1150" s="45"/>
      <c r="AT1150" s="45"/>
      <c r="AU1150" s="45"/>
      <c r="AV1150" s="45"/>
      <c r="AW1150" s="45"/>
      <c r="AX1150" s="46"/>
    </row>
    <row r="1151" spans="1:113">
      <c r="B1151" s="47"/>
    </row>
    <row r="1152" spans="1:113" ht="14.25">
      <c r="B1152" s="36" t="s">
        <v>240</v>
      </c>
      <c r="C1152" s="34"/>
      <c r="D1152" s="34"/>
      <c r="E1152" s="34"/>
      <c r="F1152" s="34"/>
      <c r="G1152" s="34"/>
      <c r="H1152" s="34"/>
      <c r="I1152" s="34"/>
      <c r="J1152" s="34"/>
      <c r="K1152" s="34"/>
      <c r="L1152" s="35"/>
      <c r="M1152" s="35"/>
      <c r="N1152" s="35"/>
      <c r="O1152" s="35"/>
      <c r="P1152" s="34"/>
      <c r="Q1152" s="34"/>
      <c r="R1152" s="34"/>
      <c r="S1152" s="34"/>
      <c r="T1152" s="34"/>
      <c r="U1152" s="34"/>
      <c r="V1152" s="36"/>
      <c r="W1152" s="36"/>
      <c r="X1152" s="36"/>
      <c r="Y1152" s="36"/>
      <c r="Z1152" s="36"/>
      <c r="AA1152" s="36"/>
      <c r="AB1152" s="36"/>
      <c r="AC1152" s="36"/>
      <c r="AD1152" s="36"/>
      <c r="AE1152" s="36"/>
      <c r="AF1152" s="36"/>
      <c r="AG1152" s="36"/>
      <c r="AH1152" s="36"/>
      <c r="AI1152" s="36"/>
      <c r="AJ1152" s="36"/>
      <c r="AK1152" s="36"/>
      <c r="AL1152" s="36"/>
      <c r="AM1152" s="36"/>
      <c r="AN1152" s="36"/>
      <c r="AO1152" s="36"/>
      <c r="AP1152" s="36"/>
      <c r="AQ1152" s="36"/>
      <c r="AR1152" s="36"/>
      <c r="AS1152" s="36"/>
      <c r="AT1152" s="36"/>
      <c r="AU1152" s="36"/>
      <c r="AV1152" s="36"/>
      <c r="AW1152" s="36"/>
      <c r="AX1152" s="36"/>
    </row>
    <row r="1153" spans="1:251" ht="15" thickBot="1">
      <c r="B1153" s="34"/>
      <c r="C1153" s="34"/>
      <c r="D1153" s="34"/>
      <c r="E1153" s="34"/>
      <c r="F1153" s="34"/>
      <c r="G1153" s="34"/>
      <c r="H1153" s="34"/>
      <c r="I1153" s="34"/>
      <c r="J1153" s="34"/>
      <c r="K1153" s="34"/>
      <c r="L1153" s="35"/>
      <c r="M1153" s="35"/>
      <c r="N1153" s="35"/>
      <c r="O1153" s="35"/>
      <c r="P1153" s="34"/>
      <c r="Q1153" s="34"/>
      <c r="R1153" s="34"/>
      <c r="S1153" s="34"/>
      <c r="T1153" s="34"/>
      <c r="U1153" s="34"/>
      <c r="V1153" s="36"/>
      <c r="W1153" s="36"/>
      <c r="X1153" s="36"/>
      <c r="Y1153" s="36"/>
      <c r="Z1153" s="36"/>
      <c r="AA1153" s="36"/>
      <c r="AB1153" s="36"/>
      <c r="AC1153" s="36"/>
      <c r="AD1153" s="36"/>
      <c r="AE1153" s="36"/>
      <c r="AF1153" s="36"/>
      <c r="AG1153" s="36"/>
      <c r="AH1153" s="36"/>
      <c r="AI1153" s="36"/>
      <c r="AJ1153" s="36"/>
      <c r="AK1153" s="36"/>
      <c r="AL1153" s="36"/>
      <c r="AM1153" s="36"/>
      <c r="AN1153" s="36"/>
      <c r="AO1153" s="36"/>
      <c r="AP1153" s="36"/>
      <c r="AQ1153" s="36"/>
      <c r="AR1153" s="36"/>
      <c r="AS1153" s="36"/>
      <c r="AT1153" s="36"/>
      <c r="AU1153" s="36"/>
      <c r="AV1153" s="36"/>
      <c r="AW1153" s="36"/>
      <c r="AX1153" s="48" t="s">
        <v>241</v>
      </c>
    </row>
    <row r="1154" spans="1:251" s="42" customFormat="1" ht="13.5" customHeight="1">
      <c r="A1154" s="34"/>
      <c r="B1154" s="119" t="s">
        <v>242</v>
      </c>
      <c r="C1154" s="120"/>
      <c r="D1154" s="120"/>
      <c r="E1154" s="120"/>
      <c r="F1154" s="120"/>
      <c r="G1154" s="120"/>
      <c r="H1154" s="120"/>
      <c r="I1154" s="120"/>
      <c r="J1154" s="120"/>
      <c r="K1154" s="120"/>
      <c r="L1154" s="120"/>
      <c r="M1154" s="120"/>
      <c r="N1154" s="120"/>
      <c r="O1154" s="120"/>
      <c r="P1154" s="120"/>
      <c r="Q1154" s="120"/>
      <c r="R1154" s="120"/>
      <c r="S1154" s="120"/>
      <c r="T1154" s="120"/>
      <c r="U1154" s="120"/>
      <c r="V1154" s="120"/>
      <c r="W1154" s="120"/>
      <c r="X1154" s="120"/>
      <c r="Y1154" s="120"/>
      <c r="Z1154" s="121"/>
      <c r="AA1154" s="125" t="s">
        <v>1062</v>
      </c>
      <c r="AB1154" s="120"/>
      <c r="AC1154" s="120"/>
      <c r="AD1154" s="120"/>
      <c r="AE1154" s="120"/>
      <c r="AF1154" s="120"/>
      <c r="AG1154" s="120"/>
      <c r="AH1154" s="120"/>
      <c r="AI1154" s="121"/>
      <c r="AJ1154" s="125" t="s">
        <v>1063</v>
      </c>
      <c r="AK1154" s="120"/>
      <c r="AL1154" s="120"/>
      <c r="AM1154" s="120"/>
      <c r="AN1154" s="120"/>
      <c r="AO1154" s="120"/>
      <c r="AP1154" s="120"/>
      <c r="AQ1154" s="120"/>
      <c r="AR1154" s="121"/>
      <c r="AS1154" s="125" t="s">
        <v>243</v>
      </c>
      <c r="AT1154" s="120"/>
      <c r="AU1154" s="120"/>
      <c r="AV1154" s="120"/>
      <c r="AW1154" s="120"/>
      <c r="AX1154" s="127"/>
      <c r="AY1154" s="29"/>
      <c r="AZ1154" s="29"/>
      <c r="BA1154" s="29"/>
      <c r="BB1154" s="29"/>
      <c r="BC1154" s="29"/>
      <c r="BD1154" s="29"/>
      <c r="BE1154" s="29"/>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29"/>
      <c r="CA1154" s="29"/>
      <c r="CB1154" s="29"/>
      <c r="CC1154" s="29"/>
      <c r="CD1154" s="29"/>
      <c r="CE1154" s="29"/>
      <c r="CF1154" s="29"/>
      <c r="CG1154" s="29"/>
      <c r="CH1154" s="29"/>
      <c r="CI1154" s="29"/>
      <c r="CJ1154" s="29"/>
      <c r="CK1154" s="29"/>
      <c r="CL1154" s="29"/>
      <c r="CM1154" s="29"/>
      <c r="CN1154" s="29"/>
      <c r="CO1154" s="29"/>
      <c r="CP1154" s="29"/>
      <c r="CQ1154" s="29"/>
      <c r="CR1154" s="29"/>
      <c r="CS1154" s="29"/>
      <c r="CT1154" s="29"/>
      <c r="CU1154" s="29"/>
      <c r="CV1154" s="29"/>
      <c r="CW1154" s="29"/>
      <c r="CX1154" s="29"/>
      <c r="CY1154" s="29"/>
      <c r="CZ1154" s="29"/>
      <c r="DA1154" s="29"/>
      <c r="DB1154" s="29"/>
      <c r="DC1154" s="29"/>
      <c r="DD1154" s="29"/>
      <c r="DE1154" s="29"/>
      <c r="DF1154" s="29"/>
      <c r="DG1154" s="29"/>
      <c r="DH1154" s="29"/>
      <c r="DI1154" s="29"/>
      <c r="DJ1154" s="29"/>
      <c r="DK1154" s="29"/>
      <c r="DL1154" s="29"/>
      <c r="DM1154" s="29"/>
      <c r="DN1154" s="29"/>
      <c r="DO1154" s="29"/>
      <c r="DP1154" s="29"/>
      <c r="DQ1154" s="29"/>
      <c r="DR1154" s="29"/>
      <c r="DS1154" s="29"/>
      <c r="DT1154" s="29"/>
      <c r="DU1154" s="29"/>
      <c r="DV1154" s="29"/>
      <c r="DW1154" s="29"/>
      <c r="DX1154" s="29"/>
      <c r="DY1154" s="29"/>
      <c r="DZ1154" s="29"/>
      <c r="EA1154" s="29"/>
      <c r="EB1154" s="29"/>
      <c r="EC1154" s="29"/>
      <c r="ED1154" s="29"/>
      <c r="EE1154" s="29"/>
      <c r="EF1154" s="29"/>
      <c r="EG1154" s="29"/>
      <c r="EH1154" s="29"/>
      <c r="EI1154" s="29"/>
      <c r="EJ1154" s="29"/>
      <c r="EK1154" s="29"/>
      <c r="EL1154" s="29"/>
      <c r="EM1154" s="29"/>
      <c r="EN1154" s="29"/>
      <c r="EO1154" s="29"/>
      <c r="EP1154" s="29"/>
      <c r="EQ1154" s="29"/>
      <c r="ER1154" s="29"/>
      <c r="ES1154" s="29"/>
      <c r="ET1154" s="29"/>
      <c r="EU1154" s="29"/>
      <c r="EV1154" s="29"/>
      <c r="EW1154" s="29"/>
      <c r="EX1154" s="29"/>
      <c r="EY1154" s="29"/>
      <c r="EZ1154" s="29"/>
      <c r="FA1154" s="29"/>
      <c r="FB1154" s="29"/>
      <c r="FC1154" s="29"/>
      <c r="FD1154" s="29"/>
      <c r="FE1154" s="29"/>
      <c r="FF1154" s="29"/>
      <c r="FG1154" s="29"/>
      <c r="FH1154" s="29"/>
      <c r="FI1154" s="29"/>
      <c r="FJ1154" s="29"/>
      <c r="FK1154" s="29"/>
      <c r="FL1154" s="29"/>
      <c r="FM1154" s="29"/>
      <c r="FN1154" s="29"/>
      <c r="FO1154" s="29"/>
      <c r="FP1154" s="29"/>
      <c r="FQ1154" s="29"/>
      <c r="FR1154" s="29"/>
      <c r="FS1154" s="29"/>
      <c r="FT1154" s="29"/>
      <c r="FU1154" s="29"/>
      <c r="FV1154" s="29"/>
      <c r="FW1154" s="29"/>
      <c r="FX1154" s="29"/>
      <c r="FY1154" s="29"/>
      <c r="FZ1154" s="29"/>
      <c r="GA1154" s="29"/>
      <c r="GB1154" s="29"/>
      <c r="GC1154" s="29"/>
      <c r="GD1154" s="29"/>
      <c r="GE1154" s="29"/>
      <c r="GF1154" s="29"/>
      <c r="GG1154" s="29"/>
      <c r="GH1154" s="29"/>
      <c r="GI1154" s="29"/>
      <c r="GJ1154" s="29"/>
      <c r="GK1154" s="29"/>
      <c r="GL1154" s="29"/>
      <c r="GM1154" s="29"/>
      <c r="GN1154" s="29"/>
      <c r="GO1154" s="29"/>
      <c r="GP1154" s="29"/>
      <c r="GQ1154" s="29"/>
      <c r="GR1154" s="29"/>
      <c r="GS1154" s="29"/>
      <c r="GT1154" s="29"/>
      <c r="GU1154" s="29"/>
      <c r="GV1154" s="29"/>
      <c r="GW1154" s="29"/>
      <c r="GX1154" s="29"/>
      <c r="GY1154" s="29"/>
      <c r="GZ1154" s="29"/>
      <c r="HA1154" s="29"/>
      <c r="HB1154" s="29"/>
      <c r="HC1154" s="29"/>
      <c r="HD1154" s="29"/>
      <c r="HE1154" s="29"/>
      <c r="HF1154" s="29"/>
      <c r="HG1154" s="29"/>
      <c r="HH1154" s="29"/>
      <c r="HI1154" s="29"/>
      <c r="HJ1154" s="29"/>
      <c r="HK1154" s="29"/>
      <c r="HL1154" s="29"/>
      <c r="HM1154" s="29"/>
      <c r="HN1154" s="29"/>
      <c r="HO1154" s="29"/>
      <c r="HP1154" s="29"/>
      <c r="HQ1154" s="29"/>
      <c r="HR1154" s="29"/>
      <c r="HS1154" s="29"/>
      <c r="HT1154" s="29"/>
      <c r="HU1154" s="29"/>
      <c r="HV1154" s="29"/>
      <c r="HW1154" s="29"/>
      <c r="HX1154" s="29"/>
      <c r="HY1154" s="29"/>
      <c r="HZ1154" s="29"/>
      <c r="IA1154" s="29"/>
      <c r="IB1154" s="29"/>
      <c r="IC1154" s="29"/>
      <c r="ID1154" s="29"/>
      <c r="IE1154" s="29"/>
      <c r="IF1154" s="29"/>
      <c r="IG1154" s="29"/>
      <c r="IH1154" s="29"/>
      <c r="II1154" s="29"/>
      <c r="IJ1154" s="29"/>
      <c r="IK1154" s="29"/>
      <c r="IL1154" s="29"/>
      <c r="IM1154" s="29"/>
      <c r="IN1154" s="29"/>
      <c r="IO1154" s="29"/>
      <c r="IP1154" s="29"/>
      <c r="IQ1154" s="29"/>
    </row>
    <row r="1155" spans="1:251" s="42" customFormat="1" ht="13.5">
      <c r="A1155" s="34"/>
      <c r="B1155" s="122"/>
      <c r="C1155" s="123"/>
      <c r="D1155" s="123"/>
      <c r="E1155" s="123"/>
      <c r="F1155" s="123"/>
      <c r="G1155" s="123"/>
      <c r="H1155" s="123"/>
      <c r="I1155" s="123"/>
      <c r="J1155" s="123"/>
      <c r="K1155" s="123"/>
      <c r="L1155" s="123"/>
      <c r="M1155" s="123"/>
      <c r="N1155" s="123"/>
      <c r="O1155" s="123"/>
      <c r="P1155" s="123"/>
      <c r="Q1155" s="123"/>
      <c r="R1155" s="123"/>
      <c r="S1155" s="123"/>
      <c r="T1155" s="123"/>
      <c r="U1155" s="123"/>
      <c r="V1155" s="123"/>
      <c r="W1155" s="123"/>
      <c r="X1155" s="123"/>
      <c r="Y1155" s="123"/>
      <c r="Z1155" s="124"/>
      <c r="AA1155" s="126"/>
      <c r="AB1155" s="123"/>
      <c r="AC1155" s="123"/>
      <c r="AD1155" s="123"/>
      <c r="AE1155" s="123"/>
      <c r="AF1155" s="123"/>
      <c r="AG1155" s="123"/>
      <c r="AH1155" s="123"/>
      <c r="AI1155" s="124"/>
      <c r="AJ1155" s="126"/>
      <c r="AK1155" s="123"/>
      <c r="AL1155" s="123"/>
      <c r="AM1155" s="123"/>
      <c r="AN1155" s="123"/>
      <c r="AO1155" s="123"/>
      <c r="AP1155" s="123"/>
      <c r="AQ1155" s="123"/>
      <c r="AR1155" s="124"/>
      <c r="AS1155" s="126"/>
      <c r="AT1155" s="123"/>
      <c r="AU1155" s="123"/>
      <c r="AV1155" s="123"/>
      <c r="AW1155" s="123"/>
      <c r="AX1155" s="128"/>
      <c r="AY1155" s="29"/>
      <c r="AZ1155" s="29"/>
      <c r="BA1155" s="29"/>
      <c r="BB1155" s="65"/>
      <c r="BC1155" s="49"/>
      <c r="BE1155" s="29"/>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29"/>
      <c r="CA1155" s="29"/>
      <c r="CB1155" s="29"/>
      <c r="CC1155" s="29"/>
      <c r="CD1155" s="29"/>
      <c r="CE1155" s="29"/>
      <c r="CF1155" s="29"/>
      <c r="CG1155" s="29"/>
      <c r="CH1155" s="29"/>
      <c r="CI1155" s="29"/>
      <c r="CJ1155" s="29"/>
      <c r="CK1155" s="29"/>
      <c r="CL1155" s="29"/>
      <c r="CM1155" s="29"/>
      <c r="CN1155" s="29"/>
      <c r="CO1155" s="29"/>
      <c r="CP1155" s="29"/>
      <c r="CQ1155" s="29"/>
      <c r="CR1155" s="29"/>
      <c r="CS1155" s="29"/>
      <c r="CT1155" s="29"/>
      <c r="CU1155" s="29"/>
      <c r="CV1155" s="29"/>
      <c r="CW1155" s="29"/>
      <c r="CX1155" s="29"/>
      <c r="CY1155" s="29"/>
      <c r="CZ1155" s="29"/>
      <c r="DA1155" s="29"/>
      <c r="DB1155" s="29"/>
      <c r="DC1155" s="29"/>
      <c r="DD1155" s="29"/>
      <c r="DE1155" s="29"/>
      <c r="DF1155" s="29"/>
      <c r="DG1155" s="29"/>
      <c r="DH1155" s="29"/>
      <c r="DI1155" s="29"/>
      <c r="DJ1155" s="29"/>
      <c r="DK1155" s="29"/>
      <c r="DL1155" s="29"/>
      <c r="DM1155" s="29"/>
      <c r="DN1155" s="29"/>
      <c r="DO1155" s="29"/>
      <c r="DP1155" s="29"/>
      <c r="DQ1155" s="29"/>
      <c r="DR1155" s="29"/>
      <c r="DS1155" s="29"/>
      <c r="DT1155" s="29"/>
      <c r="DU1155" s="29"/>
      <c r="DV1155" s="29"/>
      <c r="DW1155" s="29"/>
      <c r="DX1155" s="29"/>
      <c r="DY1155" s="29"/>
      <c r="DZ1155" s="29"/>
      <c r="EA1155" s="29"/>
      <c r="EB1155" s="29"/>
      <c r="EC1155" s="29"/>
      <c r="ED1155" s="29"/>
      <c r="EE1155" s="29"/>
      <c r="EF1155" s="29"/>
      <c r="EG1155" s="29"/>
      <c r="EH1155" s="29"/>
      <c r="EI1155" s="29"/>
      <c r="EJ1155" s="29"/>
      <c r="EK1155" s="29"/>
      <c r="EL1155" s="29"/>
      <c r="EM1155" s="29"/>
      <c r="EN1155" s="29"/>
      <c r="EO1155" s="29"/>
      <c r="EP1155" s="29"/>
      <c r="EQ1155" s="29"/>
      <c r="ER1155" s="29"/>
      <c r="ES1155" s="29"/>
      <c r="ET1155" s="29"/>
      <c r="EU1155" s="29"/>
      <c r="EV1155" s="29"/>
      <c r="EW1155" s="29"/>
      <c r="EX1155" s="29"/>
      <c r="EY1155" s="29"/>
      <c r="EZ1155" s="29"/>
      <c r="FA1155" s="29"/>
      <c r="FB1155" s="29"/>
      <c r="FC1155" s="29"/>
      <c r="FD1155" s="29"/>
      <c r="FE1155" s="29"/>
      <c r="FF1155" s="29"/>
      <c r="FG1155" s="29"/>
      <c r="FH1155" s="29"/>
      <c r="FI1155" s="29"/>
      <c r="FJ1155" s="29"/>
      <c r="FK1155" s="29"/>
      <c r="FL1155" s="29"/>
      <c r="FM1155" s="29"/>
      <c r="FN1155" s="29"/>
      <c r="FO1155" s="29"/>
      <c r="FP1155" s="29"/>
      <c r="FQ1155" s="29"/>
      <c r="FR1155" s="29"/>
      <c r="FS1155" s="29"/>
      <c r="FT1155" s="29"/>
      <c r="FU1155" s="29"/>
      <c r="FV1155" s="29"/>
      <c r="FW1155" s="29"/>
      <c r="FX1155" s="29"/>
      <c r="FY1155" s="29"/>
      <c r="FZ1155" s="29"/>
      <c r="GA1155" s="29"/>
      <c r="GB1155" s="29"/>
      <c r="GC1155" s="29"/>
      <c r="GD1155" s="29"/>
      <c r="GE1155" s="29"/>
      <c r="GF1155" s="29"/>
      <c r="GG1155" s="29"/>
      <c r="GH1155" s="29"/>
      <c r="GI1155" s="29"/>
      <c r="GJ1155" s="29"/>
      <c r="GK1155" s="29"/>
      <c r="GL1155" s="29"/>
      <c r="GM1155" s="29"/>
      <c r="GN1155" s="29"/>
      <c r="GO1155" s="29"/>
      <c r="GP1155" s="29"/>
      <c r="GQ1155" s="29"/>
      <c r="GR1155" s="29"/>
      <c r="GS1155" s="29"/>
      <c r="GT1155" s="29"/>
      <c r="GU1155" s="29"/>
      <c r="GV1155" s="29"/>
      <c r="GW1155" s="29"/>
      <c r="GX1155" s="29"/>
      <c r="GY1155" s="29"/>
      <c r="GZ1155" s="29"/>
      <c r="HA1155" s="29"/>
      <c r="HB1155" s="29"/>
      <c r="HC1155" s="29"/>
      <c r="HD1155" s="29"/>
      <c r="HE1155" s="29"/>
      <c r="HF1155" s="29"/>
      <c r="HG1155" s="29"/>
      <c r="HH1155" s="29"/>
      <c r="HI1155" s="29"/>
      <c r="HJ1155" s="29"/>
      <c r="HK1155" s="29"/>
      <c r="HL1155" s="29"/>
      <c r="HM1155" s="29"/>
      <c r="HN1155" s="29"/>
      <c r="HO1155" s="29"/>
      <c r="HP1155" s="29"/>
      <c r="HQ1155" s="29"/>
      <c r="HR1155" s="29"/>
      <c r="HS1155" s="29"/>
      <c r="HT1155" s="29"/>
      <c r="HU1155" s="29"/>
      <c r="HV1155" s="29"/>
      <c r="HW1155" s="29"/>
      <c r="HX1155" s="29"/>
      <c r="HY1155" s="29"/>
      <c r="HZ1155" s="29"/>
      <c r="IA1155" s="29"/>
      <c r="IB1155" s="29"/>
      <c r="IC1155" s="29"/>
      <c r="ID1155" s="29"/>
      <c r="IE1155" s="29"/>
      <c r="IF1155" s="29"/>
      <c r="IG1155" s="29"/>
      <c r="IH1155" s="29"/>
      <c r="II1155" s="29"/>
      <c r="IJ1155" s="29"/>
      <c r="IK1155" s="29"/>
      <c r="IL1155" s="29"/>
      <c r="IM1155" s="29"/>
      <c r="IN1155" s="29"/>
      <c r="IO1155" s="29"/>
      <c r="IP1155" s="29"/>
      <c r="IQ1155" s="29"/>
    </row>
    <row r="1156" spans="1:251" s="42" customFormat="1" ht="18.75" customHeight="1">
      <c r="A1156" s="34"/>
      <c r="B1156" s="50"/>
      <c r="C1156" s="129" t="s">
        <v>446</v>
      </c>
      <c r="D1156" s="147"/>
      <c r="E1156" s="147"/>
      <c r="F1156" s="147"/>
      <c r="G1156" s="147"/>
      <c r="H1156" s="147"/>
      <c r="I1156" s="147"/>
      <c r="J1156" s="147"/>
      <c r="K1156" s="147"/>
      <c r="L1156" s="147"/>
      <c r="M1156" s="147"/>
      <c r="N1156" s="147"/>
      <c r="O1156" s="147"/>
      <c r="P1156" s="147"/>
      <c r="Q1156" s="147"/>
      <c r="R1156" s="147"/>
      <c r="S1156" s="147"/>
      <c r="T1156" s="147"/>
      <c r="U1156" s="147"/>
      <c r="V1156" s="147"/>
      <c r="W1156" s="147"/>
      <c r="X1156" s="147"/>
      <c r="Y1156" s="147"/>
      <c r="Z1156" s="148"/>
      <c r="AA1156" s="132">
        <v>45251</v>
      </c>
      <c r="AB1156" s="133"/>
      <c r="AC1156" s="133"/>
      <c r="AD1156" s="133"/>
      <c r="AE1156" s="133"/>
      <c r="AF1156" s="133"/>
      <c r="AG1156" s="133"/>
      <c r="AH1156" s="133"/>
      <c r="AI1156" s="134"/>
      <c r="AJ1156" s="132">
        <v>42402</v>
      </c>
      <c r="AK1156" s="133"/>
      <c r="AL1156" s="133"/>
      <c r="AM1156" s="133"/>
      <c r="AN1156" s="133"/>
      <c r="AO1156" s="133"/>
      <c r="AP1156" s="133"/>
      <c r="AQ1156" s="133"/>
      <c r="AR1156" s="134"/>
      <c r="AS1156" s="135"/>
      <c r="AT1156" s="136"/>
      <c r="AU1156" s="136"/>
      <c r="AV1156" s="136"/>
      <c r="AW1156" s="136"/>
      <c r="AX1156" s="137"/>
      <c r="AY1156" s="29"/>
      <c r="AZ1156" s="29"/>
      <c r="BA1156" s="29"/>
      <c r="BB1156" s="29"/>
      <c r="BC1156" s="29"/>
      <c r="BD1156" s="29"/>
      <c r="BE1156" s="29"/>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29"/>
      <c r="CA1156" s="29"/>
      <c r="CB1156" s="29"/>
      <c r="CC1156" s="29"/>
      <c r="CD1156" s="29"/>
      <c r="CE1156" s="29"/>
      <c r="CF1156" s="29"/>
      <c r="CG1156" s="29"/>
      <c r="CH1156" s="29"/>
      <c r="CI1156" s="29"/>
      <c r="CJ1156" s="29"/>
      <c r="CK1156" s="29"/>
      <c r="CL1156" s="29"/>
      <c r="CM1156" s="29"/>
      <c r="CN1156" s="29"/>
      <c r="CO1156" s="29"/>
      <c r="CP1156" s="29"/>
      <c r="CQ1156" s="29"/>
      <c r="CR1156" s="29"/>
      <c r="CS1156" s="29"/>
      <c r="CT1156" s="29"/>
      <c r="CU1156" s="29"/>
      <c r="CV1156" s="29"/>
      <c r="CW1156" s="29"/>
      <c r="CX1156" s="29"/>
      <c r="CY1156" s="29"/>
      <c r="CZ1156" s="29"/>
      <c r="DA1156" s="29"/>
      <c r="DB1156" s="29"/>
      <c r="DC1156" s="29"/>
      <c r="DD1156" s="29"/>
      <c r="DE1156" s="29"/>
      <c r="DF1156" s="29"/>
      <c r="DG1156" s="29"/>
      <c r="DH1156" s="29"/>
      <c r="DI1156" s="29"/>
      <c r="DJ1156" s="29"/>
      <c r="DK1156" s="29"/>
      <c r="DL1156" s="29"/>
      <c r="DM1156" s="29"/>
      <c r="DN1156" s="29"/>
      <c r="DO1156" s="29"/>
      <c r="DP1156" s="29"/>
      <c r="DQ1156" s="29"/>
      <c r="DR1156" s="29"/>
      <c r="DS1156" s="29"/>
      <c r="DT1156" s="29"/>
      <c r="DU1156" s="29"/>
      <c r="DV1156" s="29"/>
      <c r="DW1156" s="29"/>
      <c r="DX1156" s="29"/>
      <c r="DY1156" s="29"/>
      <c r="DZ1156" s="29"/>
      <c r="EA1156" s="29"/>
      <c r="EB1156" s="29"/>
      <c r="EC1156" s="29"/>
      <c r="ED1156" s="29"/>
      <c r="EE1156" s="29"/>
      <c r="EF1156" s="29"/>
      <c r="EG1156" s="29"/>
      <c r="EH1156" s="29"/>
      <c r="EI1156" s="29"/>
      <c r="EJ1156" s="29"/>
      <c r="EK1156" s="29"/>
      <c r="EL1156" s="29"/>
      <c r="EM1156" s="29"/>
      <c r="EN1156" s="29"/>
      <c r="EO1156" s="29"/>
      <c r="EP1156" s="29"/>
      <c r="EQ1156" s="29"/>
      <c r="ER1156" s="29"/>
      <c r="ES1156" s="29"/>
      <c r="ET1156" s="29"/>
      <c r="EU1156" s="29"/>
      <c r="EV1156" s="29"/>
      <c r="EW1156" s="29"/>
      <c r="EX1156" s="29"/>
      <c r="EY1156" s="29"/>
      <c r="EZ1156" s="29"/>
      <c r="FA1156" s="29"/>
      <c r="FB1156" s="29"/>
      <c r="FC1156" s="29"/>
      <c r="FD1156" s="29"/>
      <c r="FE1156" s="29"/>
      <c r="FF1156" s="29"/>
      <c r="FG1156" s="29"/>
      <c r="FH1156" s="29"/>
      <c r="FI1156" s="29"/>
      <c r="FJ1156" s="29"/>
      <c r="FK1156" s="29"/>
      <c r="FL1156" s="29"/>
      <c r="FM1156" s="29"/>
      <c r="FN1156" s="29"/>
      <c r="FO1156" s="29"/>
      <c r="FP1156" s="29"/>
      <c r="FQ1156" s="29"/>
      <c r="FR1156" s="29"/>
      <c r="FS1156" s="29"/>
      <c r="FT1156" s="29"/>
      <c r="FU1156" s="29"/>
      <c r="FV1156" s="29"/>
      <c r="FW1156" s="29"/>
      <c r="FX1156" s="29"/>
      <c r="FY1156" s="29"/>
      <c r="FZ1156" s="29"/>
      <c r="GA1156" s="29"/>
      <c r="GB1156" s="29"/>
      <c r="GC1156" s="29"/>
      <c r="GD1156" s="29"/>
      <c r="GE1156" s="29"/>
      <c r="GF1156" s="29"/>
      <c r="GG1156" s="29"/>
      <c r="GH1156" s="29"/>
      <c r="GI1156" s="29"/>
      <c r="GJ1156" s="29"/>
      <c r="GK1156" s="29"/>
      <c r="GL1156" s="29"/>
      <c r="GM1156" s="29"/>
      <c r="GN1156" s="29"/>
      <c r="GO1156" s="29"/>
      <c r="GP1156" s="29"/>
      <c r="GQ1156" s="29"/>
      <c r="GR1156" s="29"/>
      <c r="GS1156" s="29"/>
      <c r="GT1156" s="29"/>
      <c r="GU1156" s="29"/>
      <c r="GV1156" s="29"/>
      <c r="GW1156" s="29"/>
      <c r="GX1156" s="29"/>
      <c r="GY1156" s="29"/>
      <c r="GZ1156" s="29"/>
      <c r="HA1156" s="29"/>
      <c r="HB1156" s="29"/>
      <c r="HC1156" s="29"/>
      <c r="HD1156" s="29"/>
      <c r="HE1156" s="29"/>
      <c r="HF1156" s="29"/>
      <c r="HG1156" s="29"/>
      <c r="HH1156" s="29"/>
      <c r="HI1156" s="29"/>
      <c r="HJ1156" s="29"/>
      <c r="HK1156" s="29"/>
      <c r="HL1156" s="29"/>
      <c r="HM1156" s="29"/>
      <c r="HN1156" s="29"/>
      <c r="HO1156" s="29"/>
      <c r="HP1156" s="29"/>
      <c r="HQ1156" s="29"/>
      <c r="HR1156" s="29"/>
      <c r="HS1156" s="29"/>
      <c r="HT1156" s="29"/>
      <c r="HU1156" s="29"/>
      <c r="HV1156" s="29"/>
      <c r="HW1156" s="29"/>
      <c r="HX1156" s="29"/>
      <c r="HY1156" s="29"/>
      <c r="HZ1156" s="29"/>
      <c r="IA1156" s="29"/>
      <c r="IB1156" s="29"/>
      <c r="IC1156" s="29"/>
      <c r="ID1156" s="29"/>
      <c r="IE1156" s="29"/>
      <c r="IF1156" s="29"/>
      <c r="IG1156" s="29"/>
      <c r="IH1156" s="29"/>
      <c r="II1156" s="29"/>
      <c r="IJ1156" s="29"/>
      <c r="IK1156" s="29"/>
      <c r="IL1156" s="29"/>
      <c r="IM1156" s="29"/>
      <c r="IN1156" s="29"/>
      <c r="IO1156" s="29"/>
      <c r="IP1156" s="29"/>
      <c r="IQ1156" s="29"/>
    </row>
    <row r="1157" spans="1:251" s="42" customFormat="1" ht="18.75" customHeight="1">
      <c r="A1157" s="34"/>
      <c r="B1157" s="52"/>
      <c r="C1157" s="154" t="s">
        <v>408</v>
      </c>
      <c r="D1157" s="154"/>
      <c r="E1157" s="154"/>
      <c r="F1157" s="154"/>
      <c r="G1157" s="154"/>
      <c r="H1157" s="154"/>
      <c r="I1157" s="154"/>
      <c r="J1157" s="154"/>
      <c r="K1157" s="154"/>
      <c r="L1157" s="154"/>
      <c r="M1157" s="154"/>
      <c r="N1157" s="154"/>
      <c r="O1157" s="154"/>
      <c r="P1157" s="154"/>
      <c r="Q1157" s="154"/>
      <c r="R1157" s="154"/>
      <c r="S1157" s="154"/>
      <c r="T1157" s="154"/>
      <c r="U1157" s="154"/>
      <c r="V1157" s="154"/>
      <c r="W1157" s="154"/>
      <c r="X1157" s="154"/>
      <c r="Y1157" s="154"/>
      <c r="Z1157" s="155"/>
      <c r="AA1157" s="156">
        <v>8233</v>
      </c>
      <c r="AB1157" s="157"/>
      <c r="AC1157" s="157"/>
      <c r="AD1157" s="157"/>
      <c r="AE1157" s="157"/>
      <c r="AF1157" s="157"/>
      <c r="AG1157" s="157"/>
      <c r="AH1157" s="157"/>
      <c r="AI1157" s="158"/>
      <c r="AJ1157" s="156">
        <v>8875</v>
      </c>
      <c r="AK1157" s="157"/>
      <c r="AL1157" s="157"/>
      <c r="AM1157" s="157"/>
      <c r="AN1157" s="157"/>
      <c r="AO1157" s="157"/>
      <c r="AP1157" s="157"/>
      <c r="AQ1157" s="157"/>
      <c r="AR1157" s="158"/>
      <c r="AS1157" s="53"/>
      <c r="AT1157" s="54"/>
      <c r="AU1157" s="54"/>
      <c r="AV1157" s="54"/>
      <c r="AW1157" s="54"/>
      <c r="AX1157" s="55"/>
      <c r="AY1157" s="29"/>
      <c r="AZ1157" s="29"/>
      <c r="BA1157" s="29"/>
      <c r="BB1157" s="29"/>
      <c r="BC1157" s="29"/>
      <c r="BD1157" s="29"/>
      <c r="BE1157" s="29"/>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29"/>
      <c r="CA1157" s="29"/>
      <c r="CB1157" s="29"/>
      <c r="CC1157" s="29"/>
      <c r="CD1157" s="29"/>
      <c r="CE1157" s="29"/>
      <c r="CF1157" s="29"/>
      <c r="CG1157" s="29"/>
      <c r="CH1157" s="29"/>
      <c r="CI1157" s="29"/>
      <c r="CJ1157" s="29"/>
      <c r="CK1157" s="29"/>
      <c r="CL1157" s="29"/>
      <c r="CM1157" s="29"/>
      <c r="CN1157" s="29"/>
      <c r="CO1157" s="29"/>
      <c r="CP1157" s="29"/>
      <c r="CQ1157" s="29"/>
      <c r="CR1157" s="29"/>
      <c r="CS1157" s="29"/>
      <c r="CT1157" s="29"/>
      <c r="CU1157" s="29"/>
      <c r="CV1157" s="29"/>
      <c r="CW1157" s="29"/>
      <c r="CX1157" s="29"/>
      <c r="CY1157" s="29"/>
      <c r="CZ1157" s="29"/>
      <c r="DA1157" s="29"/>
      <c r="DB1157" s="29"/>
      <c r="DC1157" s="29"/>
      <c r="DD1157" s="29"/>
      <c r="DE1157" s="29"/>
      <c r="DF1157" s="29"/>
      <c r="DG1157" s="29"/>
      <c r="DH1157" s="29"/>
      <c r="DI1157" s="29"/>
      <c r="DJ1157" s="29"/>
      <c r="DK1157" s="29"/>
      <c r="DL1157" s="29"/>
      <c r="DM1157" s="29"/>
      <c r="DN1157" s="29"/>
      <c r="DO1157" s="29"/>
      <c r="DP1157" s="29"/>
      <c r="DQ1157" s="29"/>
      <c r="DR1157" s="29"/>
      <c r="DS1157" s="29"/>
      <c r="DT1157" s="29"/>
      <c r="DU1157" s="29"/>
      <c r="DV1157" s="29"/>
      <c r="DW1157" s="29"/>
      <c r="DX1157" s="29"/>
      <c r="DY1157" s="29"/>
      <c r="DZ1157" s="29"/>
      <c r="EA1157" s="29"/>
      <c r="EB1157" s="29"/>
      <c r="EC1157" s="29"/>
      <c r="ED1157" s="29"/>
      <c r="EE1157" s="29"/>
      <c r="EF1157" s="29"/>
      <c r="EG1157" s="29"/>
      <c r="EH1157" s="29"/>
      <c r="EI1157" s="29"/>
      <c r="EJ1157" s="29"/>
      <c r="EK1157" s="29"/>
      <c r="EL1157" s="29"/>
      <c r="EM1157" s="29"/>
      <c r="EN1157" s="29"/>
      <c r="EO1157" s="29"/>
      <c r="EP1157" s="29"/>
      <c r="EQ1157" s="29"/>
      <c r="ER1157" s="29"/>
      <c r="ES1157" s="29"/>
      <c r="ET1157" s="29"/>
      <c r="EU1157" s="29"/>
      <c r="EV1157" s="29"/>
      <c r="EW1157" s="29"/>
      <c r="EX1157" s="29"/>
      <c r="EY1157" s="29"/>
      <c r="EZ1157" s="29"/>
      <c r="FA1157" s="29"/>
      <c r="FB1157" s="29"/>
      <c r="FC1157" s="29"/>
      <c r="FD1157" s="29"/>
      <c r="FE1157" s="29"/>
      <c r="FF1157" s="29"/>
      <c r="FG1157" s="29"/>
      <c r="FH1157" s="29"/>
      <c r="FI1157" s="29"/>
      <c r="FJ1157" s="29"/>
      <c r="FK1157" s="29"/>
      <c r="FL1157" s="29"/>
      <c r="FM1157" s="29"/>
      <c r="FN1157" s="29"/>
      <c r="FO1157" s="29"/>
      <c r="FP1157" s="29"/>
      <c r="FQ1157" s="29"/>
      <c r="FR1157" s="29"/>
      <c r="FS1157" s="29"/>
      <c r="FT1157" s="29"/>
      <c r="FU1157" s="29"/>
      <c r="FV1157" s="29"/>
      <c r="FW1157" s="29"/>
      <c r="FX1157" s="29"/>
      <c r="FY1157" s="29"/>
      <c r="FZ1157" s="29"/>
      <c r="GA1157" s="29"/>
      <c r="GB1157" s="29"/>
      <c r="GC1157" s="29"/>
      <c r="GD1157" s="29"/>
      <c r="GE1157" s="29"/>
      <c r="GF1157" s="29"/>
      <c r="GG1157" s="29"/>
      <c r="GH1157" s="29"/>
      <c r="GI1157" s="29"/>
      <c r="GJ1157" s="29"/>
      <c r="GK1157" s="29"/>
      <c r="GL1157" s="29"/>
      <c r="GM1157" s="29"/>
      <c r="GN1157" s="29"/>
      <c r="GO1157" s="29"/>
      <c r="GP1157" s="29"/>
      <c r="GQ1157" s="29"/>
      <c r="GR1157" s="29"/>
      <c r="GS1157" s="29"/>
      <c r="GT1157" s="29"/>
      <c r="GU1157" s="29"/>
      <c r="GV1157" s="29"/>
      <c r="GW1157" s="29"/>
      <c r="GX1157" s="29"/>
      <c r="GY1157" s="29"/>
      <c r="GZ1157" s="29"/>
      <c r="HA1157" s="29"/>
      <c r="HB1157" s="29"/>
      <c r="HC1157" s="29"/>
      <c r="HD1157" s="29"/>
      <c r="HE1157" s="29"/>
      <c r="HF1157" s="29"/>
      <c r="HG1157" s="29"/>
      <c r="HH1157" s="29"/>
      <c r="HI1157" s="29"/>
      <c r="HJ1157" s="29"/>
      <c r="HK1157" s="29"/>
      <c r="HL1157" s="29"/>
      <c r="HM1157" s="29"/>
      <c r="HN1157" s="29"/>
      <c r="HO1157" s="29"/>
      <c r="HP1157" s="29"/>
      <c r="HQ1157" s="29"/>
      <c r="HR1157" s="29"/>
      <c r="HS1157" s="29"/>
      <c r="HT1157" s="29"/>
      <c r="HU1157" s="29"/>
      <c r="HV1157" s="29"/>
      <c r="HW1157" s="29"/>
      <c r="HX1157" s="29"/>
      <c r="HY1157" s="29"/>
      <c r="HZ1157" s="29"/>
      <c r="IA1157" s="29"/>
      <c r="IB1157" s="29"/>
      <c r="IC1157" s="29"/>
      <c r="ID1157" s="29"/>
      <c r="IE1157" s="29"/>
      <c r="IF1157" s="29"/>
      <c r="IG1157" s="29"/>
      <c r="IH1157" s="29"/>
      <c r="II1157" s="29"/>
      <c r="IJ1157" s="29"/>
      <c r="IK1157" s="29"/>
      <c r="IL1157" s="29"/>
      <c r="IM1157" s="29"/>
      <c r="IN1157" s="29"/>
      <c r="IO1157" s="29"/>
      <c r="IP1157" s="29"/>
      <c r="IQ1157" s="29"/>
    </row>
    <row r="1158" spans="1:251" s="42" customFormat="1" ht="18.75" customHeight="1" thickBot="1">
      <c r="A1158" s="43"/>
      <c r="B1158" s="138" t="s">
        <v>244</v>
      </c>
      <c r="C1158" s="139"/>
      <c r="D1158" s="139"/>
      <c r="E1158" s="139"/>
      <c r="F1158" s="139"/>
      <c r="G1158" s="139"/>
      <c r="H1158" s="139"/>
      <c r="I1158" s="139"/>
      <c r="J1158" s="139"/>
      <c r="K1158" s="139"/>
      <c r="L1158" s="139"/>
      <c r="M1158" s="139"/>
      <c r="N1158" s="139"/>
      <c r="O1158" s="139"/>
      <c r="P1158" s="139"/>
      <c r="Q1158" s="139"/>
      <c r="R1158" s="139"/>
      <c r="S1158" s="139"/>
      <c r="T1158" s="139"/>
      <c r="U1158" s="139"/>
      <c r="V1158" s="139"/>
      <c r="W1158" s="139"/>
      <c r="X1158" s="139"/>
      <c r="Y1158" s="139"/>
      <c r="Z1158" s="140"/>
      <c r="AA1158" s="141">
        <f>SUM(AA1156:AI1157)</f>
        <v>53484</v>
      </c>
      <c r="AB1158" s="142"/>
      <c r="AC1158" s="142"/>
      <c r="AD1158" s="142"/>
      <c r="AE1158" s="142"/>
      <c r="AF1158" s="142"/>
      <c r="AG1158" s="142"/>
      <c r="AH1158" s="142"/>
      <c r="AI1158" s="143"/>
      <c r="AJ1158" s="141">
        <f>SUM(AJ1156:AR1157)</f>
        <v>51277</v>
      </c>
      <c r="AK1158" s="142"/>
      <c r="AL1158" s="142"/>
      <c r="AM1158" s="142"/>
      <c r="AN1158" s="142"/>
      <c r="AO1158" s="142"/>
      <c r="AP1158" s="142"/>
      <c r="AQ1158" s="142"/>
      <c r="AR1158" s="143"/>
      <c r="AS1158" s="144"/>
      <c r="AT1158" s="145"/>
      <c r="AU1158" s="145"/>
      <c r="AV1158" s="145"/>
      <c r="AW1158" s="145"/>
      <c r="AX1158" s="146"/>
      <c r="AY1158" s="29"/>
      <c r="AZ1158" s="29"/>
      <c r="BA1158" s="29"/>
      <c r="BB1158" s="29"/>
      <c r="BC1158" s="29"/>
      <c r="BD1158" s="29"/>
      <c r="BE1158" s="29"/>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29"/>
      <c r="CA1158" s="29"/>
      <c r="CB1158" s="29"/>
      <c r="CC1158" s="29"/>
      <c r="CD1158" s="29"/>
      <c r="CE1158" s="29"/>
      <c r="CF1158" s="29"/>
      <c r="CG1158" s="29"/>
      <c r="CH1158" s="29"/>
      <c r="CI1158" s="29"/>
      <c r="CJ1158" s="29"/>
      <c r="CK1158" s="29"/>
      <c r="CL1158" s="29"/>
      <c r="CM1158" s="29"/>
      <c r="CN1158" s="29"/>
      <c r="CO1158" s="29"/>
      <c r="CP1158" s="29"/>
      <c r="CQ1158" s="29"/>
      <c r="CR1158" s="29"/>
      <c r="CS1158" s="29"/>
      <c r="CT1158" s="29"/>
      <c r="CU1158" s="29"/>
      <c r="CV1158" s="29"/>
      <c r="CW1158" s="29"/>
      <c r="CX1158" s="29"/>
      <c r="CY1158" s="29"/>
      <c r="CZ1158" s="29"/>
      <c r="DA1158" s="29"/>
      <c r="DB1158" s="29"/>
      <c r="DC1158" s="29"/>
      <c r="DD1158" s="29"/>
      <c r="DE1158" s="29"/>
      <c r="DF1158" s="29"/>
      <c r="DG1158" s="29"/>
      <c r="DH1158" s="29"/>
      <c r="DI1158" s="29"/>
      <c r="DJ1158" s="29"/>
      <c r="DK1158" s="29"/>
      <c r="DL1158" s="29"/>
      <c r="DM1158" s="29"/>
      <c r="DN1158" s="29"/>
      <c r="DO1158" s="29"/>
      <c r="DP1158" s="29"/>
      <c r="DQ1158" s="29"/>
      <c r="DR1158" s="29"/>
      <c r="DS1158" s="29"/>
      <c r="DT1158" s="29"/>
      <c r="DU1158" s="29"/>
      <c r="DV1158" s="29"/>
      <c r="DW1158" s="29"/>
      <c r="DX1158" s="29"/>
      <c r="DY1158" s="29"/>
      <c r="DZ1158" s="29"/>
      <c r="EA1158" s="29"/>
      <c r="EB1158" s="29"/>
      <c r="EC1158" s="29"/>
      <c r="ED1158" s="29"/>
      <c r="EE1158" s="29"/>
      <c r="EF1158" s="29"/>
      <c r="EG1158" s="29"/>
      <c r="EH1158" s="29"/>
      <c r="EI1158" s="29"/>
      <c r="EJ1158" s="29"/>
      <c r="EK1158" s="29"/>
      <c r="EL1158" s="29"/>
      <c r="EM1158" s="29"/>
      <c r="EN1158" s="29"/>
      <c r="EO1158" s="29"/>
      <c r="EP1158" s="29"/>
      <c r="EQ1158" s="29"/>
      <c r="ER1158" s="29"/>
      <c r="ES1158" s="29"/>
      <c r="ET1158" s="29"/>
      <c r="EU1158" s="29"/>
      <c r="EV1158" s="29"/>
      <c r="EW1158" s="29"/>
      <c r="EX1158" s="29"/>
      <c r="EY1158" s="29"/>
      <c r="EZ1158" s="29"/>
      <c r="FA1158" s="29"/>
      <c r="FB1158" s="29"/>
      <c r="FC1158" s="29"/>
      <c r="FD1158" s="29"/>
      <c r="FE1158" s="29"/>
      <c r="FF1158" s="29"/>
      <c r="FG1158" s="29"/>
      <c r="FH1158" s="29"/>
      <c r="FI1158" s="29"/>
      <c r="FJ1158" s="29"/>
      <c r="FK1158" s="29"/>
      <c r="FL1158" s="29"/>
      <c r="FM1158" s="29"/>
      <c r="FN1158" s="29"/>
      <c r="FO1158" s="29"/>
      <c r="FP1158" s="29"/>
      <c r="FQ1158" s="29"/>
      <c r="FR1158" s="29"/>
      <c r="FS1158" s="29"/>
      <c r="FT1158" s="29"/>
      <c r="FU1158" s="29"/>
      <c r="FV1158" s="29"/>
      <c r="FW1158" s="29"/>
      <c r="FX1158" s="29"/>
      <c r="FY1158" s="29"/>
      <c r="FZ1158" s="29"/>
      <c r="GA1158" s="29"/>
      <c r="GB1158" s="29"/>
      <c r="GC1158" s="29"/>
      <c r="GD1158" s="29"/>
      <c r="GE1158" s="29"/>
      <c r="GF1158" s="29"/>
      <c r="GG1158" s="29"/>
      <c r="GH1158" s="29"/>
      <c r="GI1158" s="29"/>
      <c r="GJ1158" s="29"/>
      <c r="GK1158" s="29"/>
      <c r="GL1158" s="29"/>
      <c r="GM1158" s="29"/>
      <c r="GN1158" s="29"/>
      <c r="GO1158" s="29"/>
      <c r="GP1158" s="29"/>
      <c r="GQ1158" s="29"/>
      <c r="GR1158" s="29"/>
      <c r="GS1158" s="29"/>
      <c r="GT1158" s="29"/>
      <c r="GU1158" s="29"/>
      <c r="GV1158" s="29"/>
      <c r="GW1158" s="29"/>
      <c r="GX1158" s="29"/>
      <c r="GY1158" s="29"/>
      <c r="GZ1158" s="29"/>
      <c r="HA1158" s="29"/>
      <c r="HB1158" s="29"/>
      <c r="HC1158" s="29"/>
      <c r="HD1158" s="29"/>
      <c r="HE1158" s="29"/>
      <c r="HF1158" s="29"/>
      <c r="HG1158" s="29"/>
      <c r="HH1158" s="29"/>
      <c r="HI1158" s="29"/>
      <c r="HJ1158" s="29"/>
      <c r="HK1158" s="29"/>
      <c r="HL1158" s="29"/>
      <c r="HM1158" s="29"/>
      <c r="HN1158" s="29"/>
      <c r="HO1158" s="29"/>
      <c r="HP1158" s="29"/>
      <c r="HQ1158" s="29"/>
      <c r="HR1158" s="29"/>
      <c r="HS1158" s="29"/>
      <c r="HT1158" s="29"/>
      <c r="HU1158" s="29"/>
      <c r="HV1158" s="29"/>
      <c r="HW1158" s="29"/>
      <c r="HX1158" s="29"/>
      <c r="HY1158" s="29"/>
      <c r="HZ1158" s="29"/>
      <c r="IA1158" s="29"/>
      <c r="IB1158" s="29"/>
      <c r="IC1158" s="29"/>
      <c r="ID1158" s="29"/>
      <c r="IE1158" s="29"/>
      <c r="IF1158" s="29"/>
      <c r="IG1158" s="29"/>
      <c r="IH1158" s="29"/>
      <c r="II1158" s="29"/>
      <c r="IJ1158" s="29"/>
      <c r="IK1158" s="29"/>
      <c r="IL1158" s="29"/>
      <c r="IM1158" s="29"/>
      <c r="IN1158" s="29"/>
      <c r="IO1158" s="29"/>
      <c r="IP1158" s="29"/>
      <c r="IQ1158" s="29"/>
    </row>
    <row r="1160" spans="1:251" ht="18.75">
      <c r="A1160" s="28" t="s">
        <v>234</v>
      </c>
      <c r="AW1160" s="30"/>
      <c r="AX1160" s="31"/>
      <c r="AY1160" s="30"/>
    </row>
    <row r="1162" spans="1:251" ht="18.75">
      <c r="B1162" s="109" t="s">
        <v>0</v>
      </c>
      <c r="C1162" s="150"/>
      <c r="D1162" s="150"/>
      <c r="E1162" s="150"/>
      <c r="F1162" s="150"/>
      <c r="G1162" s="150"/>
      <c r="H1162" s="150"/>
      <c r="I1162" s="150"/>
      <c r="J1162" s="150"/>
      <c r="K1162" s="150"/>
      <c r="L1162" s="150"/>
      <c r="M1162" s="150"/>
      <c r="N1162" s="150"/>
      <c r="O1162" s="150"/>
      <c r="P1162" s="150"/>
      <c r="Q1162" s="150"/>
      <c r="R1162" s="150"/>
      <c r="S1162" s="150"/>
      <c r="T1162" s="150"/>
      <c r="U1162" s="150"/>
      <c r="V1162" s="150"/>
      <c r="W1162" s="150"/>
      <c r="X1162" s="150"/>
      <c r="Y1162" s="150"/>
      <c r="Z1162" s="150"/>
      <c r="AA1162" s="150"/>
      <c r="AB1162" s="150"/>
      <c r="AC1162" s="150"/>
      <c r="AD1162" s="150"/>
      <c r="AE1162" s="150"/>
      <c r="AF1162" s="150"/>
      <c r="AG1162" s="150"/>
      <c r="AH1162" s="150"/>
      <c r="AI1162" s="150"/>
      <c r="AJ1162" s="150"/>
      <c r="AK1162" s="150"/>
      <c r="AL1162" s="150"/>
      <c r="AM1162" s="150"/>
      <c r="AN1162" s="150"/>
      <c r="AO1162" s="150"/>
      <c r="AP1162" s="150"/>
      <c r="AQ1162" s="150"/>
      <c r="AR1162" s="150"/>
      <c r="AS1162" s="150"/>
      <c r="AT1162" s="150"/>
      <c r="AU1162" s="150"/>
      <c r="AV1162" s="150"/>
      <c r="AW1162" s="150"/>
      <c r="AX1162" s="150"/>
    </row>
    <row r="1163" spans="1:251">
      <c r="Z1163" s="32"/>
      <c r="AD1163" s="32"/>
      <c r="AE1163" s="32"/>
      <c r="AF1163" s="32"/>
      <c r="AG1163" s="32"/>
      <c r="AH1163" s="32"/>
      <c r="AI1163" s="32"/>
      <c r="AO1163" s="32"/>
    </row>
    <row r="1164" spans="1:251" ht="13.5" thickBot="1">
      <c r="Z1164" s="32"/>
      <c r="AD1164" s="32"/>
      <c r="AE1164" s="32"/>
      <c r="AF1164" s="32"/>
      <c r="AG1164" s="32"/>
      <c r="AH1164" s="32"/>
      <c r="AI1164" s="32"/>
      <c r="AO1164" s="32"/>
      <c r="DI1164" s="26"/>
    </row>
    <row r="1165" spans="1:251" ht="24.75" customHeight="1" thickBot="1">
      <c r="B1165" s="111" t="s">
        <v>235</v>
      </c>
      <c r="C1165" s="112"/>
      <c r="D1165" s="112"/>
      <c r="E1165" s="112"/>
      <c r="F1165" s="112"/>
      <c r="G1165" s="112"/>
      <c r="H1165" s="113" t="s">
        <v>1123</v>
      </c>
      <c r="I1165" s="114"/>
      <c r="J1165" s="114"/>
      <c r="K1165" s="114"/>
      <c r="L1165" s="114"/>
      <c r="M1165" s="114"/>
      <c r="N1165" s="114"/>
      <c r="O1165" s="114"/>
      <c r="P1165" s="114"/>
      <c r="Q1165" s="114"/>
      <c r="R1165" s="114"/>
      <c r="S1165" s="114"/>
      <c r="T1165" s="114"/>
      <c r="U1165" s="114"/>
      <c r="V1165" s="114"/>
      <c r="W1165" s="114"/>
      <c r="X1165" s="114"/>
      <c r="Y1165" s="114"/>
      <c r="Z1165" s="114"/>
      <c r="AA1165" s="114"/>
      <c r="AB1165" s="114"/>
      <c r="AC1165" s="114"/>
      <c r="AD1165" s="114"/>
      <c r="AE1165" s="114"/>
      <c r="AF1165" s="114"/>
      <c r="AG1165" s="114"/>
      <c r="AH1165" s="114"/>
      <c r="AI1165" s="114"/>
      <c r="AJ1165" s="114"/>
      <c r="AK1165" s="114"/>
      <c r="AL1165" s="114"/>
      <c r="AM1165" s="114"/>
      <c r="AN1165" s="114"/>
      <c r="AO1165" s="114"/>
      <c r="AP1165" s="114"/>
      <c r="AQ1165" s="114"/>
      <c r="AR1165" s="114"/>
      <c r="AS1165" s="114"/>
      <c r="AT1165" s="114"/>
      <c r="AU1165" s="114"/>
      <c r="AV1165" s="114"/>
      <c r="AW1165" s="114"/>
      <c r="AX1165" s="115"/>
      <c r="DI1165" s="26"/>
    </row>
    <row r="1166" spans="1:251" ht="14.25">
      <c r="B1166" s="33"/>
      <c r="C1166" s="33"/>
      <c r="D1166" s="33"/>
      <c r="E1166" s="33"/>
      <c r="F1166" s="33"/>
      <c r="G1166" s="33"/>
      <c r="H1166" s="34"/>
      <c r="I1166" s="34"/>
      <c r="J1166" s="34"/>
      <c r="K1166" s="34"/>
      <c r="L1166" s="35"/>
      <c r="M1166" s="35"/>
      <c r="N1166" s="35"/>
      <c r="O1166" s="35"/>
      <c r="P1166" s="34"/>
      <c r="Q1166" s="34"/>
      <c r="R1166" s="34"/>
      <c r="S1166" s="34"/>
      <c r="T1166" s="34"/>
      <c r="U1166" s="34"/>
      <c r="V1166" s="36"/>
      <c r="W1166" s="36"/>
      <c r="X1166" s="36"/>
      <c r="Y1166" s="36"/>
      <c r="Z1166" s="36"/>
      <c r="AA1166" s="36"/>
      <c r="AB1166" s="36"/>
      <c r="AC1166" s="36"/>
      <c r="AD1166" s="36"/>
      <c r="AE1166" s="36"/>
      <c r="AF1166" s="36"/>
      <c r="AG1166" s="36"/>
      <c r="AH1166" s="36"/>
      <c r="AI1166" s="36"/>
      <c r="AJ1166" s="36"/>
      <c r="AK1166" s="36"/>
      <c r="AL1166" s="36"/>
      <c r="AM1166" s="36"/>
      <c r="AN1166" s="36"/>
      <c r="AO1166" s="36"/>
      <c r="AP1166" s="36"/>
      <c r="AQ1166" s="36"/>
      <c r="AR1166" s="36"/>
      <c r="AS1166" s="36"/>
      <c r="AT1166" s="36"/>
      <c r="AU1166" s="36"/>
      <c r="AV1166" s="36"/>
      <c r="AW1166" s="36"/>
      <c r="AX1166" s="36"/>
      <c r="DI1166" s="26"/>
    </row>
    <row r="1167" spans="1:251" ht="15" thickBot="1">
      <c r="A1167" s="37"/>
      <c r="B1167" s="36" t="s">
        <v>237</v>
      </c>
      <c r="C1167" s="34"/>
      <c r="D1167" s="34"/>
      <c r="E1167" s="34"/>
      <c r="F1167" s="34"/>
      <c r="G1167" s="34"/>
      <c r="H1167" s="34"/>
      <c r="I1167" s="34"/>
      <c r="J1167" s="34"/>
      <c r="K1167" s="34"/>
      <c r="L1167" s="35"/>
      <c r="M1167" s="35"/>
      <c r="N1167" s="35"/>
      <c r="O1167" s="35"/>
      <c r="P1167" s="34"/>
      <c r="Q1167" s="34"/>
      <c r="R1167" s="34"/>
      <c r="S1167" s="34"/>
      <c r="T1167" s="34"/>
      <c r="U1167" s="34"/>
      <c r="V1167" s="36"/>
      <c r="W1167" s="36"/>
      <c r="X1167" s="36"/>
      <c r="Y1167" s="36"/>
      <c r="Z1167" s="36"/>
      <c r="AA1167" s="36"/>
      <c r="AB1167" s="36"/>
      <c r="AC1167" s="36"/>
      <c r="AD1167" s="36"/>
      <c r="AE1167" s="36"/>
      <c r="AF1167" s="36"/>
      <c r="AG1167" s="36"/>
      <c r="AH1167" s="36"/>
      <c r="AI1167" s="36"/>
      <c r="AJ1167" s="36"/>
      <c r="AK1167" s="36"/>
      <c r="AL1167" s="36"/>
      <c r="AM1167" s="36"/>
      <c r="AN1167" s="36"/>
      <c r="AO1167" s="36"/>
      <c r="AP1167" s="36"/>
      <c r="AQ1167" s="36"/>
      <c r="AR1167" s="36"/>
      <c r="AS1167" s="36"/>
      <c r="AT1167" s="36"/>
      <c r="AU1167" s="36"/>
      <c r="AV1167" s="36"/>
      <c r="AW1167" s="36"/>
      <c r="AX1167" s="36"/>
      <c r="DI1167" s="26"/>
    </row>
    <row r="1168" spans="1:251" ht="14.25">
      <c r="A1168" s="34"/>
      <c r="B1168" s="38"/>
      <c r="C1168" s="33"/>
      <c r="D1168" s="33"/>
      <c r="E1168" s="33"/>
      <c r="F1168" s="33"/>
      <c r="G1168" s="33"/>
      <c r="H1168" s="33"/>
      <c r="I1168" s="33"/>
      <c r="J1168" s="33"/>
      <c r="K1168" s="33"/>
      <c r="L1168" s="39"/>
      <c r="M1168" s="39"/>
      <c r="N1168" s="39"/>
      <c r="O1168" s="39"/>
      <c r="P1168" s="33"/>
      <c r="Q1168" s="33"/>
      <c r="R1168" s="33"/>
      <c r="S1168" s="33"/>
      <c r="T1168" s="33"/>
      <c r="U1168" s="33"/>
      <c r="V1168" s="40"/>
      <c r="W1168" s="40"/>
      <c r="X1168" s="40"/>
      <c r="Y1168" s="40"/>
      <c r="Z1168" s="40"/>
      <c r="AA1168" s="40"/>
      <c r="AB1168" s="40"/>
      <c r="AC1168" s="40"/>
      <c r="AD1168" s="40"/>
      <c r="AE1168" s="40"/>
      <c r="AF1168" s="40"/>
      <c r="AG1168" s="40"/>
      <c r="AH1168" s="40"/>
      <c r="AI1168" s="40"/>
      <c r="AJ1168" s="40"/>
      <c r="AK1168" s="40"/>
      <c r="AL1168" s="40"/>
      <c r="AM1168" s="40"/>
      <c r="AN1168" s="40"/>
      <c r="AO1168" s="40"/>
      <c r="AP1168" s="40"/>
      <c r="AQ1168" s="40"/>
      <c r="AR1168" s="40"/>
      <c r="AS1168" s="40"/>
      <c r="AT1168" s="40"/>
      <c r="AU1168" s="40"/>
      <c r="AV1168" s="40"/>
      <c r="AW1168" s="40"/>
      <c r="AX1168" s="41"/>
    </row>
    <row r="1169" spans="1:113" ht="12" customHeight="1">
      <c r="A1169" s="34"/>
      <c r="B1169" s="116" t="s">
        <v>1122</v>
      </c>
      <c r="C1169" s="117"/>
      <c r="D1169" s="117"/>
      <c r="E1169" s="117"/>
      <c r="F1169" s="117"/>
      <c r="G1169" s="117"/>
      <c r="H1169" s="117"/>
      <c r="I1169" s="117"/>
      <c r="J1169" s="117"/>
      <c r="K1169" s="117"/>
      <c r="L1169" s="117"/>
      <c r="M1169" s="117"/>
      <c r="N1169" s="117"/>
      <c r="O1169" s="117"/>
      <c r="P1169" s="117"/>
      <c r="Q1169" s="117"/>
      <c r="R1169" s="117"/>
      <c r="S1169" s="117"/>
      <c r="T1169" s="117"/>
      <c r="U1169" s="117"/>
      <c r="V1169" s="117"/>
      <c r="W1169" s="117"/>
      <c r="X1169" s="117"/>
      <c r="Y1169" s="117"/>
      <c r="Z1169" s="117"/>
      <c r="AA1169" s="117"/>
      <c r="AB1169" s="117"/>
      <c r="AC1169" s="117"/>
      <c r="AD1169" s="117"/>
      <c r="AE1169" s="117"/>
      <c r="AF1169" s="117"/>
      <c r="AG1169" s="117"/>
      <c r="AH1169" s="117"/>
      <c r="AI1169" s="117"/>
      <c r="AJ1169" s="117"/>
      <c r="AK1169" s="117"/>
      <c r="AL1169" s="117"/>
      <c r="AM1169" s="117"/>
      <c r="AN1169" s="117"/>
      <c r="AO1169" s="117"/>
      <c r="AP1169" s="117"/>
      <c r="AQ1169" s="117"/>
      <c r="AR1169" s="117"/>
      <c r="AS1169" s="117"/>
      <c r="AT1169" s="117"/>
      <c r="AU1169" s="117"/>
      <c r="AV1169" s="117"/>
      <c r="AW1169" s="117"/>
      <c r="AX1169" s="118"/>
    </row>
    <row r="1170" spans="1:113" ht="12" customHeight="1">
      <c r="A1170" s="34"/>
      <c r="B1170" s="116"/>
      <c r="C1170" s="117"/>
      <c r="D1170" s="117"/>
      <c r="E1170" s="117"/>
      <c r="F1170" s="117"/>
      <c r="G1170" s="117"/>
      <c r="H1170" s="117"/>
      <c r="I1170" s="117"/>
      <c r="J1170" s="117"/>
      <c r="K1170" s="117"/>
      <c r="L1170" s="117"/>
      <c r="M1170" s="117"/>
      <c r="N1170" s="117"/>
      <c r="O1170" s="117"/>
      <c r="P1170" s="117"/>
      <c r="Q1170" s="117"/>
      <c r="R1170" s="117"/>
      <c r="S1170" s="117"/>
      <c r="T1170" s="117"/>
      <c r="U1170" s="117"/>
      <c r="V1170" s="117"/>
      <c r="W1170" s="117"/>
      <c r="X1170" s="117"/>
      <c r="Y1170" s="117"/>
      <c r="Z1170" s="117"/>
      <c r="AA1170" s="117"/>
      <c r="AB1170" s="117"/>
      <c r="AC1170" s="117"/>
      <c r="AD1170" s="117"/>
      <c r="AE1170" s="117"/>
      <c r="AF1170" s="117"/>
      <c r="AG1170" s="117"/>
      <c r="AH1170" s="117"/>
      <c r="AI1170" s="117"/>
      <c r="AJ1170" s="117"/>
      <c r="AK1170" s="117"/>
      <c r="AL1170" s="117"/>
      <c r="AM1170" s="117"/>
      <c r="AN1170" s="117"/>
      <c r="AO1170" s="117"/>
      <c r="AP1170" s="117"/>
      <c r="AQ1170" s="117"/>
      <c r="AR1170" s="117"/>
      <c r="AS1170" s="117"/>
      <c r="AT1170" s="117"/>
      <c r="AU1170" s="117"/>
      <c r="AV1170" s="117"/>
      <c r="AW1170" s="117"/>
      <c r="AX1170" s="118"/>
    </row>
    <row r="1171" spans="1:113" ht="12" customHeight="1">
      <c r="A1171" s="34"/>
      <c r="B1171" s="116"/>
      <c r="C1171" s="117"/>
      <c r="D1171" s="117"/>
      <c r="E1171" s="117"/>
      <c r="F1171" s="117"/>
      <c r="G1171" s="117"/>
      <c r="H1171" s="117"/>
      <c r="I1171" s="117"/>
      <c r="J1171" s="117"/>
      <c r="K1171" s="117"/>
      <c r="L1171" s="117"/>
      <c r="M1171" s="117"/>
      <c r="N1171" s="117"/>
      <c r="O1171" s="117"/>
      <c r="P1171" s="117"/>
      <c r="Q1171" s="117"/>
      <c r="R1171" s="117"/>
      <c r="S1171" s="117"/>
      <c r="T1171" s="117"/>
      <c r="U1171" s="117"/>
      <c r="V1171" s="117"/>
      <c r="W1171" s="117"/>
      <c r="X1171" s="117"/>
      <c r="Y1171" s="117"/>
      <c r="Z1171" s="117"/>
      <c r="AA1171" s="117"/>
      <c r="AB1171" s="117"/>
      <c r="AC1171" s="117"/>
      <c r="AD1171" s="117"/>
      <c r="AE1171" s="117"/>
      <c r="AF1171" s="117"/>
      <c r="AG1171" s="117"/>
      <c r="AH1171" s="117"/>
      <c r="AI1171" s="117"/>
      <c r="AJ1171" s="117"/>
      <c r="AK1171" s="117"/>
      <c r="AL1171" s="117"/>
      <c r="AM1171" s="117"/>
      <c r="AN1171" s="117"/>
      <c r="AO1171" s="117"/>
      <c r="AP1171" s="117"/>
      <c r="AQ1171" s="117"/>
      <c r="AR1171" s="117"/>
      <c r="AS1171" s="117"/>
      <c r="AT1171" s="117"/>
      <c r="AU1171" s="117"/>
      <c r="AV1171" s="117"/>
      <c r="AW1171" s="117"/>
      <c r="AX1171" s="118"/>
      <c r="BC1171" s="42"/>
    </row>
    <row r="1172" spans="1:113" ht="12" customHeight="1">
      <c r="A1172" s="34"/>
      <c r="B1172" s="116"/>
      <c r="C1172" s="117"/>
      <c r="D1172" s="117"/>
      <c r="E1172" s="117"/>
      <c r="F1172" s="117"/>
      <c r="G1172" s="117"/>
      <c r="H1172" s="117"/>
      <c r="I1172" s="117"/>
      <c r="J1172" s="117"/>
      <c r="K1172" s="117"/>
      <c r="L1172" s="117"/>
      <c r="M1172" s="117"/>
      <c r="N1172" s="117"/>
      <c r="O1172" s="117"/>
      <c r="P1172" s="117"/>
      <c r="Q1172" s="117"/>
      <c r="R1172" s="117"/>
      <c r="S1172" s="117"/>
      <c r="T1172" s="117"/>
      <c r="U1172" s="117"/>
      <c r="V1172" s="117"/>
      <c r="W1172" s="117"/>
      <c r="X1172" s="117"/>
      <c r="Y1172" s="117"/>
      <c r="Z1172" s="117"/>
      <c r="AA1172" s="117"/>
      <c r="AB1172" s="117"/>
      <c r="AC1172" s="117"/>
      <c r="AD1172" s="117"/>
      <c r="AE1172" s="117"/>
      <c r="AF1172" s="117"/>
      <c r="AG1172" s="117"/>
      <c r="AH1172" s="117"/>
      <c r="AI1172" s="117"/>
      <c r="AJ1172" s="117"/>
      <c r="AK1172" s="117"/>
      <c r="AL1172" s="117"/>
      <c r="AM1172" s="117"/>
      <c r="AN1172" s="117"/>
      <c r="AO1172" s="117"/>
      <c r="AP1172" s="117"/>
      <c r="AQ1172" s="117"/>
      <c r="AR1172" s="117"/>
      <c r="AS1172" s="117"/>
      <c r="AT1172" s="117"/>
      <c r="AU1172" s="117"/>
      <c r="AV1172" s="117"/>
      <c r="AW1172" s="117"/>
      <c r="AX1172" s="118"/>
    </row>
    <row r="1173" spans="1:113" ht="12" customHeight="1">
      <c r="A1173" s="34"/>
      <c r="B1173" s="116"/>
      <c r="C1173" s="117"/>
      <c r="D1173" s="117"/>
      <c r="E1173" s="117"/>
      <c r="F1173" s="117"/>
      <c r="G1173" s="117"/>
      <c r="H1173" s="117"/>
      <c r="I1173" s="117"/>
      <c r="J1173" s="117"/>
      <c r="K1173" s="117"/>
      <c r="L1173" s="117"/>
      <c r="M1173" s="117"/>
      <c r="N1173" s="117"/>
      <c r="O1173" s="117"/>
      <c r="P1173" s="117"/>
      <c r="Q1173" s="117"/>
      <c r="R1173" s="117"/>
      <c r="S1173" s="117"/>
      <c r="T1173" s="117"/>
      <c r="U1173" s="117"/>
      <c r="V1173" s="117"/>
      <c r="W1173" s="117"/>
      <c r="X1173" s="117"/>
      <c r="Y1173" s="117"/>
      <c r="Z1173" s="117"/>
      <c r="AA1173" s="117"/>
      <c r="AB1173" s="117"/>
      <c r="AC1173" s="117"/>
      <c r="AD1173" s="117"/>
      <c r="AE1173" s="117"/>
      <c r="AF1173" s="117"/>
      <c r="AG1173" s="117"/>
      <c r="AH1173" s="117"/>
      <c r="AI1173" s="117"/>
      <c r="AJ1173" s="117"/>
      <c r="AK1173" s="117"/>
      <c r="AL1173" s="117"/>
      <c r="AM1173" s="117"/>
      <c r="AN1173" s="117"/>
      <c r="AO1173" s="117"/>
      <c r="AP1173" s="117"/>
      <c r="AQ1173" s="117"/>
      <c r="AR1173" s="117"/>
      <c r="AS1173" s="117"/>
      <c r="AT1173" s="117"/>
      <c r="AU1173" s="117"/>
      <c r="AV1173" s="117"/>
      <c r="AW1173" s="117"/>
      <c r="AX1173" s="118"/>
    </row>
    <row r="1174" spans="1:113" ht="15" thickBot="1">
      <c r="A1174" s="43"/>
      <c r="B1174" s="44"/>
      <c r="C1174" s="45"/>
      <c r="D1174" s="45"/>
      <c r="E1174" s="45"/>
      <c r="F1174" s="45"/>
      <c r="G1174" s="45"/>
      <c r="H1174" s="45"/>
      <c r="I1174" s="45"/>
      <c r="J1174" s="45"/>
      <c r="K1174" s="45"/>
      <c r="L1174" s="45"/>
      <c r="M1174" s="45"/>
      <c r="N1174" s="45"/>
      <c r="O1174" s="45"/>
      <c r="P1174" s="45"/>
      <c r="Q1174" s="45"/>
      <c r="R1174" s="45"/>
      <c r="S1174" s="45"/>
      <c r="T1174" s="45"/>
      <c r="U1174" s="45"/>
      <c r="V1174" s="45"/>
      <c r="W1174" s="45"/>
      <c r="X1174" s="45"/>
      <c r="Y1174" s="45"/>
      <c r="Z1174" s="45"/>
      <c r="AA1174" s="45"/>
      <c r="AB1174" s="45"/>
      <c r="AC1174" s="45"/>
      <c r="AD1174" s="45"/>
      <c r="AE1174" s="45"/>
      <c r="AF1174" s="45"/>
      <c r="AG1174" s="45"/>
      <c r="AH1174" s="45"/>
      <c r="AI1174" s="45"/>
      <c r="AJ1174" s="45"/>
      <c r="AK1174" s="45"/>
      <c r="AL1174" s="45"/>
      <c r="AM1174" s="45"/>
      <c r="AN1174" s="45"/>
      <c r="AO1174" s="45"/>
      <c r="AP1174" s="45"/>
      <c r="AQ1174" s="45"/>
      <c r="AR1174" s="45"/>
      <c r="AS1174" s="45"/>
      <c r="AT1174" s="45"/>
      <c r="AU1174" s="45"/>
      <c r="AV1174" s="45"/>
      <c r="AW1174" s="45"/>
      <c r="AX1174" s="46"/>
    </row>
    <row r="1175" spans="1:113">
      <c r="B1175" s="47"/>
    </row>
    <row r="1176" spans="1:113" ht="15" thickBot="1">
      <c r="A1176" s="37"/>
      <c r="B1176" s="36" t="s">
        <v>238</v>
      </c>
      <c r="C1176" s="34"/>
      <c r="D1176" s="34"/>
      <c r="E1176" s="34"/>
      <c r="F1176" s="34"/>
      <c r="G1176" s="34"/>
      <c r="H1176" s="34"/>
      <c r="I1176" s="34"/>
      <c r="J1176" s="34"/>
      <c r="K1176" s="34"/>
      <c r="L1176" s="35"/>
      <c r="M1176" s="35"/>
      <c r="N1176" s="35"/>
      <c r="O1176" s="35"/>
      <c r="P1176" s="34"/>
      <c r="Q1176" s="34"/>
      <c r="R1176" s="34"/>
      <c r="S1176" s="34"/>
      <c r="T1176" s="34"/>
      <c r="U1176" s="34"/>
      <c r="V1176" s="36"/>
      <c r="W1176" s="36"/>
      <c r="X1176" s="36"/>
      <c r="Y1176" s="36"/>
      <c r="Z1176" s="36"/>
      <c r="AA1176" s="36"/>
      <c r="AB1176" s="36"/>
      <c r="AC1176" s="36"/>
      <c r="AD1176" s="36"/>
      <c r="AE1176" s="36"/>
      <c r="AF1176" s="36"/>
      <c r="AG1176" s="36"/>
      <c r="AH1176" s="36"/>
      <c r="AI1176" s="36"/>
      <c r="AJ1176" s="36"/>
      <c r="AK1176" s="36"/>
      <c r="AL1176" s="36"/>
      <c r="AM1176" s="36"/>
      <c r="AN1176" s="36"/>
      <c r="AO1176" s="36"/>
      <c r="AP1176" s="36"/>
      <c r="AQ1176" s="36"/>
      <c r="AR1176" s="36"/>
      <c r="AS1176" s="36"/>
      <c r="AT1176" s="36"/>
      <c r="AU1176" s="36"/>
      <c r="AV1176" s="36"/>
      <c r="AW1176" s="36"/>
      <c r="AX1176" s="36"/>
      <c r="DI1176" s="26"/>
    </row>
    <row r="1177" spans="1:113" ht="14.25">
      <c r="A1177" s="34"/>
      <c r="B1177" s="38"/>
      <c r="C1177" s="33"/>
      <c r="D1177" s="33"/>
      <c r="E1177" s="33"/>
      <c r="F1177" s="33"/>
      <c r="G1177" s="33"/>
      <c r="H1177" s="33"/>
      <c r="I1177" s="33"/>
      <c r="J1177" s="33"/>
      <c r="K1177" s="33"/>
      <c r="L1177" s="39"/>
      <c r="M1177" s="39"/>
      <c r="N1177" s="39"/>
      <c r="O1177" s="39"/>
      <c r="P1177" s="33"/>
      <c r="Q1177" s="33"/>
      <c r="R1177" s="33"/>
      <c r="S1177" s="33"/>
      <c r="T1177" s="33"/>
      <c r="U1177" s="33"/>
      <c r="V1177" s="40"/>
      <c r="W1177" s="40"/>
      <c r="X1177" s="40"/>
      <c r="Y1177" s="40"/>
      <c r="Z1177" s="40"/>
      <c r="AA1177" s="40"/>
      <c r="AB1177" s="40"/>
      <c r="AC1177" s="40"/>
      <c r="AD1177" s="40"/>
      <c r="AE1177" s="40"/>
      <c r="AF1177" s="40"/>
      <c r="AG1177" s="40"/>
      <c r="AH1177" s="40"/>
      <c r="AI1177" s="40"/>
      <c r="AJ1177" s="40"/>
      <c r="AK1177" s="40"/>
      <c r="AL1177" s="40"/>
      <c r="AM1177" s="40"/>
      <c r="AN1177" s="40"/>
      <c r="AO1177" s="40"/>
      <c r="AP1177" s="40"/>
      <c r="AQ1177" s="40"/>
      <c r="AR1177" s="40"/>
      <c r="AS1177" s="40"/>
      <c r="AT1177" s="40"/>
      <c r="AU1177" s="40"/>
      <c r="AV1177" s="40"/>
      <c r="AW1177" s="40"/>
      <c r="AX1177" s="41"/>
    </row>
    <row r="1178" spans="1:113" ht="12" customHeight="1">
      <c r="A1178" s="34"/>
      <c r="B1178" s="116" t="s">
        <v>1121</v>
      </c>
      <c r="C1178" s="117"/>
      <c r="D1178" s="117"/>
      <c r="E1178" s="117"/>
      <c r="F1178" s="117"/>
      <c r="G1178" s="117"/>
      <c r="H1178" s="117"/>
      <c r="I1178" s="117"/>
      <c r="J1178" s="117"/>
      <c r="K1178" s="117"/>
      <c r="L1178" s="117"/>
      <c r="M1178" s="117"/>
      <c r="N1178" s="117"/>
      <c r="O1178" s="117"/>
      <c r="P1178" s="117"/>
      <c r="Q1178" s="117"/>
      <c r="R1178" s="117"/>
      <c r="S1178" s="117"/>
      <c r="T1178" s="117"/>
      <c r="U1178" s="117"/>
      <c r="V1178" s="117"/>
      <c r="W1178" s="117"/>
      <c r="X1178" s="117"/>
      <c r="Y1178" s="117"/>
      <c r="Z1178" s="117"/>
      <c r="AA1178" s="117"/>
      <c r="AB1178" s="117"/>
      <c r="AC1178" s="117"/>
      <c r="AD1178" s="117"/>
      <c r="AE1178" s="117"/>
      <c r="AF1178" s="117"/>
      <c r="AG1178" s="117"/>
      <c r="AH1178" s="117"/>
      <c r="AI1178" s="117"/>
      <c r="AJ1178" s="117"/>
      <c r="AK1178" s="117"/>
      <c r="AL1178" s="117"/>
      <c r="AM1178" s="117"/>
      <c r="AN1178" s="117"/>
      <c r="AO1178" s="117"/>
      <c r="AP1178" s="117"/>
      <c r="AQ1178" s="117"/>
      <c r="AR1178" s="117"/>
      <c r="AS1178" s="117"/>
      <c r="AT1178" s="117"/>
      <c r="AU1178" s="117"/>
      <c r="AV1178" s="117"/>
      <c r="AW1178" s="117"/>
      <c r="AX1178" s="118"/>
    </row>
    <row r="1179" spans="1:113" ht="12" customHeight="1">
      <c r="A1179" s="34"/>
      <c r="B1179" s="116"/>
      <c r="C1179" s="117"/>
      <c r="D1179" s="117"/>
      <c r="E1179" s="117"/>
      <c r="F1179" s="117"/>
      <c r="G1179" s="117"/>
      <c r="H1179" s="117"/>
      <c r="I1179" s="117"/>
      <c r="J1179" s="117"/>
      <c r="K1179" s="117"/>
      <c r="L1179" s="117"/>
      <c r="M1179" s="117"/>
      <c r="N1179" s="117"/>
      <c r="O1179" s="117"/>
      <c r="P1179" s="117"/>
      <c r="Q1179" s="117"/>
      <c r="R1179" s="117"/>
      <c r="S1179" s="117"/>
      <c r="T1179" s="117"/>
      <c r="U1179" s="117"/>
      <c r="V1179" s="117"/>
      <c r="W1179" s="117"/>
      <c r="X1179" s="117"/>
      <c r="Y1179" s="117"/>
      <c r="Z1179" s="117"/>
      <c r="AA1179" s="117"/>
      <c r="AB1179" s="117"/>
      <c r="AC1179" s="117"/>
      <c r="AD1179" s="117"/>
      <c r="AE1179" s="117"/>
      <c r="AF1179" s="117"/>
      <c r="AG1179" s="117"/>
      <c r="AH1179" s="117"/>
      <c r="AI1179" s="117"/>
      <c r="AJ1179" s="117"/>
      <c r="AK1179" s="117"/>
      <c r="AL1179" s="117"/>
      <c r="AM1179" s="117"/>
      <c r="AN1179" s="117"/>
      <c r="AO1179" s="117"/>
      <c r="AP1179" s="117"/>
      <c r="AQ1179" s="117"/>
      <c r="AR1179" s="117"/>
      <c r="AS1179" s="117"/>
      <c r="AT1179" s="117"/>
      <c r="AU1179" s="117"/>
      <c r="AV1179" s="117"/>
      <c r="AW1179" s="117"/>
      <c r="AX1179" s="118"/>
      <c r="BC1179" s="42"/>
    </row>
    <row r="1180" spans="1:113" ht="12" customHeight="1">
      <c r="A1180" s="34"/>
      <c r="B1180" s="116"/>
      <c r="C1180" s="117"/>
      <c r="D1180" s="117"/>
      <c r="E1180" s="117"/>
      <c r="F1180" s="117"/>
      <c r="G1180" s="117"/>
      <c r="H1180" s="117"/>
      <c r="I1180" s="117"/>
      <c r="J1180" s="117"/>
      <c r="K1180" s="117"/>
      <c r="L1180" s="117"/>
      <c r="M1180" s="117"/>
      <c r="N1180" s="117"/>
      <c r="O1180" s="117"/>
      <c r="P1180" s="117"/>
      <c r="Q1180" s="117"/>
      <c r="R1180" s="117"/>
      <c r="S1180" s="117"/>
      <c r="T1180" s="117"/>
      <c r="U1180" s="117"/>
      <c r="V1180" s="117"/>
      <c r="W1180" s="117"/>
      <c r="X1180" s="117"/>
      <c r="Y1180" s="117"/>
      <c r="Z1180" s="117"/>
      <c r="AA1180" s="117"/>
      <c r="AB1180" s="117"/>
      <c r="AC1180" s="117"/>
      <c r="AD1180" s="117"/>
      <c r="AE1180" s="117"/>
      <c r="AF1180" s="117"/>
      <c r="AG1180" s="117"/>
      <c r="AH1180" s="117"/>
      <c r="AI1180" s="117"/>
      <c r="AJ1180" s="117"/>
      <c r="AK1180" s="117"/>
      <c r="AL1180" s="117"/>
      <c r="AM1180" s="117"/>
      <c r="AN1180" s="117"/>
      <c r="AO1180" s="117"/>
      <c r="AP1180" s="117"/>
      <c r="AQ1180" s="117"/>
      <c r="AR1180" s="117"/>
      <c r="AS1180" s="117"/>
      <c r="AT1180" s="117"/>
      <c r="AU1180" s="117"/>
      <c r="AV1180" s="117"/>
      <c r="AW1180" s="117"/>
      <c r="AX1180" s="118"/>
    </row>
    <row r="1181" spans="1:113" ht="12" customHeight="1">
      <c r="A1181" s="34"/>
      <c r="B1181" s="116"/>
      <c r="C1181" s="117"/>
      <c r="D1181" s="117"/>
      <c r="E1181" s="117"/>
      <c r="F1181" s="117"/>
      <c r="G1181" s="117"/>
      <c r="H1181" s="117"/>
      <c r="I1181" s="117"/>
      <c r="J1181" s="117"/>
      <c r="K1181" s="117"/>
      <c r="L1181" s="117"/>
      <c r="M1181" s="117"/>
      <c r="N1181" s="117"/>
      <c r="O1181" s="117"/>
      <c r="P1181" s="117"/>
      <c r="Q1181" s="117"/>
      <c r="R1181" s="117"/>
      <c r="S1181" s="117"/>
      <c r="T1181" s="117"/>
      <c r="U1181" s="117"/>
      <c r="V1181" s="117"/>
      <c r="W1181" s="117"/>
      <c r="X1181" s="117"/>
      <c r="Y1181" s="117"/>
      <c r="Z1181" s="117"/>
      <c r="AA1181" s="117"/>
      <c r="AB1181" s="117"/>
      <c r="AC1181" s="117"/>
      <c r="AD1181" s="117"/>
      <c r="AE1181" s="117"/>
      <c r="AF1181" s="117"/>
      <c r="AG1181" s="117"/>
      <c r="AH1181" s="117"/>
      <c r="AI1181" s="117"/>
      <c r="AJ1181" s="117"/>
      <c r="AK1181" s="117"/>
      <c r="AL1181" s="117"/>
      <c r="AM1181" s="117"/>
      <c r="AN1181" s="117"/>
      <c r="AO1181" s="117"/>
      <c r="AP1181" s="117"/>
      <c r="AQ1181" s="117"/>
      <c r="AR1181" s="117"/>
      <c r="AS1181" s="117"/>
      <c r="AT1181" s="117"/>
      <c r="AU1181" s="117"/>
      <c r="AV1181" s="117"/>
      <c r="AW1181" s="117"/>
      <c r="AX1181" s="118"/>
    </row>
    <row r="1182" spans="1:113" ht="32.25" customHeight="1">
      <c r="A1182" s="34"/>
      <c r="B1182" s="116"/>
      <c r="C1182" s="117"/>
      <c r="D1182" s="117"/>
      <c r="E1182" s="117"/>
      <c r="F1182" s="117"/>
      <c r="G1182" s="117"/>
      <c r="H1182" s="117"/>
      <c r="I1182" s="117"/>
      <c r="J1182" s="117"/>
      <c r="K1182" s="117"/>
      <c r="L1182" s="117"/>
      <c r="M1182" s="117"/>
      <c r="N1182" s="117"/>
      <c r="O1182" s="117"/>
      <c r="P1182" s="117"/>
      <c r="Q1182" s="117"/>
      <c r="R1182" s="117"/>
      <c r="S1182" s="117"/>
      <c r="T1182" s="117"/>
      <c r="U1182" s="117"/>
      <c r="V1182" s="117"/>
      <c r="W1182" s="117"/>
      <c r="X1182" s="117"/>
      <c r="Y1182" s="117"/>
      <c r="Z1182" s="117"/>
      <c r="AA1182" s="117"/>
      <c r="AB1182" s="117"/>
      <c r="AC1182" s="117"/>
      <c r="AD1182" s="117"/>
      <c r="AE1182" s="117"/>
      <c r="AF1182" s="117"/>
      <c r="AG1182" s="117"/>
      <c r="AH1182" s="117"/>
      <c r="AI1182" s="117"/>
      <c r="AJ1182" s="117"/>
      <c r="AK1182" s="117"/>
      <c r="AL1182" s="117"/>
      <c r="AM1182" s="117"/>
      <c r="AN1182" s="117"/>
      <c r="AO1182" s="117"/>
      <c r="AP1182" s="117"/>
      <c r="AQ1182" s="117"/>
      <c r="AR1182" s="117"/>
      <c r="AS1182" s="117"/>
      <c r="AT1182" s="117"/>
      <c r="AU1182" s="117"/>
      <c r="AV1182" s="117"/>
      <c r="AW1182" s="117"/>
      <c r="AX1182" s="118"/>
    </row>
    <row r="1183" spans="1:113" ht="15" thickBot="1">
      <c r="A1183" s="43"/>
      <c r="B1183" s="44"/>
      <c r="C1183" s="45"/>
      <c r="D1183" s="45"/>
      <c r="E1183" s="45"/>
      <c r="F1183" s="45"/>
      <c r="G1183" s="45"/>
      <c r="H1183" s="45"/>
      <c r="I1183" s="45"/>
      <c r="J1183" s="45"/>
      <c r="K1183" s="45"/>
      <c r="L1183" s="45"/>
      <c r="M1183" s="45"/>
      <c r="N1183" s="45"/>
      <c r="O1183" s="45"/>
      <c r="P1183" s="45"/>
      <c r="Q1183" s="45"/>
      <c r="R1183" s="45"/>
      <c r="S1183" s="45"/>
      <c r="T1183" s="45"/>
      <c r="U1183" s="45"/>
      <c r="V1183" s="45"/>
      <c r="W1183" s="45"/>
      <c r="X1183" s="45"/>
      <c r="Y1183" s="45"/>
      <c r="Z1183" s="45"/>
      <c r="AA1183" s="45"/>
      <c r="AB1183" s="45"/>
      <c r="AC1183" s="45"/>
      <c r="AD1183" s="45"/>
      <c r="AE1183" s="45"/>
      <c r="AF1183" s="45"/>
      <c r="AG1183" s="45"/>
      <c r="AH1183" s="45"/>
      <c r="AI1183" s="45"/>
      <c r="AJ1183" s="45"/>
      <c r="AK1183" s="45"/>
      <c r="AL1183" s="45"/>
      <c r="AM1183" s="45"/>
      <c r="AN1183" s="45"/>
      <c r="AO1183" s="45"/>
      <c r="AP1183" s="45"/>
      <c r="AQ1183" s="45"/>
      <c r="AR1183" s="45"/>
      <c r="AS1183" s="45"/>
      <c r="AT1183" s="45"/>
      <c r="AU1183" s="45"/>
      <c r="AV1183" s="45"/>
      <c r="AW1183" s="45"/>
      <c r="AX1183" s="46"/>
    </row>
    <row r="1184" spans="1:113">
      <c r="B1184" s="47"/>
    </row>
    <row r="1185" spans="1:251" ht="14.25">
      <c r="B1185" s="36" t="s">
        <v>240</v>
      </c>
      <c r="C1185" s="34"/>
      <c r="D1185" s="34"/>
      <c r="E1185" s="34"/>
      <c r="F1185" s="34"/>
      <c r="G1185" s="34"/>
      <c r="H1185" s="34"/>
      <c r="I1185" s="34"/>
      <c r="J1185" s="34"/>
      <c r="K1185" s="34"/>
      <c r="L1185" s="35"/>
      <c r="M1185" s="35"/>
      <c r="N1185" s="35"/>
      <c r="O1185" s="35"/>
      <c r="P1185" s="34"/>
      <c r="Q1185" s="34"/>
      <c r="R1185" s="34"/>
      <c r="S1185" s="34"/>
      <c r="T1185" s="34"/>
      <c r="U1185" s="34"/>
      <c r="V1185" s="36"/>
      <c r="W1185" s="36"/>
      <c r="X1185" s="36"/>
      <c r="Y1185" s="36"/>
      <c r="Z1185" s="36"/>
      <c r="AA1185" s="36"/>
      <c r="AB1185" s="36"/>
      <c r="AC1185" s="36"/>
      <c r="AD1185" s="36"/>
      <c r="AE1185" s="36"/>
      <c r="AF1185" s="36"/>
      <c r="AG1185" s="36"/>
      <c r="AH1185" s="36"/>
      <c r="AI1185" s="36"/>
      <c r="AJ1185" s="36"/>
      <c r="AK1185" s="36"/>
      <c r="AL1185" s="36"/>
      <c r="AM1185" s="36"/>
      <c r="AN1185" s="36"/>
      <c r="AO1185" s="36"/>
      <c r="AP1185" s="36"/>
      <c r="AQ1185" s="36"/>
      <c r="AR1185" s="36"/>
      <c r="AS1185" s="36"/>
      <c r="AT1185" s="36"/>
      <c r="AU1185" s="36"/>
      <c r="AV1185" s="36"/>
      <c r="AW1185" s="36"/>
      <c r="AX1185" s="36"/>
    </row>
    <row r="1186" spans="1:251" ht="15" thickBot="1">
      <c r="B1186" s="34"/>
      <c r="C1186" s="34"/>
      <c r="D1186" s="34"/>
      <c r="E1186" s="34"/>
      <c r="F1186" s="34"/>
      <c r="G1186" s="34"/>
      <c r="H1186" s="34"/>
      <c r="I1186" s="34"/>
      <c r="J1186" s="34"/>
      <c r="K1186" s="34"/>
      <c r="L1186" s="35"/>
      <c r="M1186" s="35"/>
      <c r="N1186" s="35"/>
      <c r="O1186" s="35"/>
      <c r="P1186" s="34"/>
      <c r="Q1186" s="34"/>
      <c r="R1186" s="34"/>
      <c r="S1186" s="34"/>
      <c r="T1186" s="34"/>
      <c r="U1186" s="34"/>
      <c r="V1186" s="36"/>
      <c r="W1186" s="36"/>
      <c r="X1186" s="36"/>
      <c r="Y1186" s="36"/>
      <c r="Z1186" s="36"/>
      <c r="AA1186" s="36"/>
      <c r="AB1186" s="36"/>
      <c r="AC1186" s="36"/>
      <c r="AD1186" s="36"/>
      <c r="AE1186" s="36"/>
      <c r="AF1186" s="36"/>
      <c r="AG1186" s="36"/>
      <c r="AH1186" s="36"/>
      <c r="AI1186" s="36"/>
      <c r="AJ1186" s="36"/>
      <c r="AK1186" s="36"/>
      <c r="AL1186" s="36"/>
      <c r="AM1186" s="36"/>
      <c r="AN1186" s="36"/>
      <c r="AO1186" s="36"/>
      <c r="AP1186" s="36"/>
      <c r="AQ1186" s="36"/>
      <c r="AR1186" s="36"/>
      <c r="AS1186" s="36"/>
      <c r="AT1186" s="36"/>
      <c r="AU1186" s="36"/>
      <c r="AV1186" s="36"/>
      <c r="AW1186" s="36"/>
      <c r="AX1186" s="48" t="s">
        <v>241</v>
      </c>
    </row>
    <row r="1187" spans="1:251" s="42" customFormat="1" ht="13.5" customHeight="1">
      <c r="A1187" s="34"/>
      <c r="B1187" s="119" t="s">
        <v>242</v>
      </c>
      <c r="C1187" s="120"/>
      <c r="D1187" s="120"/>
      <c r="E1187" s="120"/>
      <c r="F1187" s="120"/>
      <c r="G1187" s="120"/>
      <c r="H1187" s="120"/>
      <c r="I1187" s="120"/>
      <c r="J1187" s="120"/>
      <c r="K1187" s="120"/>
      <c r="L1187" s="120"/>
      <c r="M1187" s="120"/>
      <c r="N1187" s="120"/>
      <c r="O1187" s="120"/>
      <c r="P1187" s="120"/>
      <c r="Q1187" s="120"/>
      <c r="R1187" s="120"/>
      <c r="S1187" s="120"/>
      <c r="T1187" s="120"/>
      <c r="U1187" s="120"/>
      <c r="V1187" s="120"/>
      <c r="W1187" s="120"/>
      <c r="X1187" s="120"/>
      <c r="Y1187" s="120"/>
      <c r="Z1187" s="121"/>
      <c r="AA1187" s="125" t="s">
        <v>1062</v>
      </c>
      <c r="AB1187" s="120"/>
      <c r="AC1187" s="120"/>
      <c r="AD1187" s="120"/>
      <c r="AE1187" s="120"/>
      <c r="AF1187" s="120"/>
      <c r="AG1187" s="120"/>
      <c r="AH1187" s="120"/>
      <c r="AI1187" s="121"/>
      <c r="AJ1187" s="125" t="s">
        <v>1063</v>
      </c>
      <c r="AK1187" s="120"/>
      <c r="AL1187" s="120"/>
      <c r="AM1187" s="120"/>
      <c r="AN1187" s="120"/>
      <c r="AO1187" s="120"/>
      <c r="AP1187" s="120"/>
      <c r="AQ1187" s="120"/>
      <c r="AR1187" s="121"/>
      <c r="AS1187" s="125" t="s">
        <v>243</v>
      </c>
      <c r="AT1187" s="120"/>
      <c r="AU1187" s="120"/>
      <c r="AV1187" s="120"/>
      <c r="AW1187" s="120"/>
      <c r="AX1187" s="127"/>
      <c r="AY1187" s="29"/>
      <c r="AZ1187" s="29"/>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29"/>
      <c r="CA1187" s="29"/>
      <c r="CB1187" s="29"/>
      <c r="CC1187" s="29"/>
      <c r="CD1187" s="29"/>
      <c r="CE1187" s="29"/>
      <c r="CF1187" s="29"/>
      <c r="CG1187" s="29"/>
      <c r="CH1187" s="29"/>
      <c r="CI1187" s="29"/>
      <c r="CJ1187" s="29"/>
      <c r="CK1187" s="29"/>
      <c r="CL1187" s="29"/>
      <c r="CM1187" s="29"/>
      <c r="CN1187" s="29"/>
      <c r="CO1187" s="29"/>
      <c r="CP1187" s="29"/>
      <c r="CQ1187" s="29"/>
      <c r="CR1187" s="29"/>
      <c r="CS1187" s="29"/>
      <c r="CT1187" s="29"/>
      <c r="CU1187" s="29"/>
      <c r="CV1187" s="29"/>
      <c r="CW1187" s="29"/>
      <c r="CX1187" s="29"/>
      <c r="CY1187" s="29"/>
      <c r="CZ1187" s="29"/>
      <c r="DA1187" s="29"/>
      <c r="DB1187" s="29"/>
      <c r="DC1187" s="29"/>
      <c r="DD1187" s="29"/>
      <c r="DE1187" s="29"/>
      <c r="DF1187" s="29"/>
      <c r="DG1187" s="29"/>
      <c r="DH1187" s="29"/>
      <c r="DI1187" s="29"/>
      <c r="DJ1187" s="29"/>
      <c r="DK1187" s="29"/>
      <c r="DL1187" s="29"/>
      <c r="DM1187" s="29"/>
      <c r="DN1187" s="29"/>
      <c r="DO1187" s="29"/>
      <c r="DP1187" s="29"/>
      <c r="DQ1187" s="29"/>
      <c r="DR1187" s="29"/>
      <c r="DS1187" s="29"/>
      <c r="DT1187" s="29"/>
      <c r="DU1187" s="29"/>
      <c r="DV1187" s="29"/>
      <c r="DW1187" s="29"/>
      <c r="DX1187" s="29"/>
      <c r="DY1187" s="29"/>
      <c r="DZ1187" s="29"/>
      <c r="EA1187" s="29"/>
      <c r="EB1187" s="29"/>
      <c r="EC1187" s="29"/>
      <c r="ED1187" s="29"/>
      <c r="EE1187" s="29"/>
      <c r="EF1187" s="29"/>
      <c r="EG1187" s="29"/>
      <c r="EH1187" s="29"/>
      <c r="EI1187" s="29"/>
      <c r="EJ1187" s="29"/>
      <c r="EK1187" s="29"/>
      <c r="EL1187" s="29"/>
      <c r="EM1187" s="29"/>
      <c r="EN1187" s="29"/>
      <c r="EO1187" s="29"/>
      <c r="EP1187" s="29"/>
      <c r="EQ1187" s="29"/>
      <c r="ER1187" s="29"/>
      <c r="ES1187" s="29"/>
      <c r="ET1187" s="29"/>
      <c r="EU1187" s="29"/>
      <c r="EV1187" s="29"/>
      <c r="EW1187" s="29"/>
      <c r="EX1187" s="29"/>
      <c r="EY1187" s="29"/>
      <c r="EZ1187" s="29"/>
      <c r="FA1187" s="29"/>
      <c r="FB1187" s="29"/>
      <c r="FC1187" s="29"/>
      <c r="FD1187" s="29"/>
      <c r="FE1187" s="29"/>
      <c r="FF1187" s="29"/>
      <c r="FG1187" s="29"/>
      <c r="FH1187" s="29"/>
      <c r="FI1187" s="29"/>
      <c r="FJ1187" s="29"/>
      <c r="FK1187" s="29"/>
      <c r="FL1187" s="29"/>
      <c r="FM1187" s="29"/>
      <c r="FN1187" s="29"/>
      <c r="FO1187" s="29"/>
      <c r="FP1187" s="29"/>
      <c r="FQ1187" s="29"/>
      <c r="FR1187" s="29"/>
      <c r="FS1187" s="29"/>
      <c r="FT1187" s="29"/>
      <c r="FU1187" s="29"/>
      <c r="FV1187" s="29"/>
      <c r="FW1187" s="29"/>
      <c r="FX1187" s="29"/>
      <c r="FY1187" s="29"/>
      <c r="FZ1187" s="29"/>
      <c r="GA1187" s="29"/>
      <c r="GB1187" s="29"/>
      <c r="GC1187" s="29"/>
      <c r="GD1187" s="29"/>
      <c r="GE1187" s="29"/>
      <c r="GF1187" s="29"/>
      <c r="GG1187" s="29"/>
      <c r="GH1187" s="29"/>
      <c r="GI1187" s="29"/>
      <c r="GJ1187" s="29"/>
      <c r="GK1187" s="29"/>
      <c r="GL1187" s="29"/>
      <c r="GM1187" s="29"/>
      <c r="GN1187" s="29"/>
      <c r="GO1187" s="29"/>
      <c r="GP1187" s="29"/>
      <c r="GQ1187" s="29"/>
      <c r="GR1187" s="29"/>
      <c r="GS1187" s="29"/>
      <c r="GT1187" s="29"/>
      <c r="GU1187" s="29"/>
      <c r="GV1187" s="29"/>
      <c r="GW1187" s="29"/>
      <c r="GX1187" s="29"/>
      <c r="GY1187" s="29"/>
      <c r="GZ1187" s="29"/>
      <c r="HA1187" s="29"/>
      <c r="HB1187" s="29"/>
      <c r="HC1187" s="29"/>
      <c r="HD1187" s="29"/>
      <c r="HE1187" s="29"/>
      <c r="HF1187" s="29"/>
      <c r="HG1187" s="29"/>
      <c r="HH1187" s="29"/>
      <c r="HI1187" s="29"/>
      <c r="HJ1187" s="29"/>
      <c r="HK1187" s="29"/>
      <c r="HL1187" s="29"/>
      <c r="HM1187" s="29"/>
      <c r="HN1187" s="29"/>
      <c r="HO1187" s="29"/>
      <c r="HP1187" s="29"/>
      <c r="HQ1187" s="29"/>
      <c r="HR1187" s="29"/>
      <c r="HS1187" s="29"/>
      <c r="HT1187" s="29"/>
      <c r="HU1187" s="29"/>
      <c r="HV1187" s="29"/>
      <c r="HW1187" s="29"/>
      <c r="HX1187" s="29"/>
      <c r="HY1187" s="29"/>
      <c r="HZ1187" s="29"/>
      <c r="IA1187" s="29"/>
      <c r="IB1187" s="29"/>
      <c r="IC1187" s="29"/>
      <c r="ID1187" s="29"/>
      <c r="IE1187" s="29"/>
      <c r="IF1187" s="29"/>
      <c r="IG1187" s="29"/>
      <c r="IH1187" s="29"/>
      <c r="II1187" s="29"/>
      <c r="IJ1187" s="29"/>
      <c r="IK1187" s="29"/>
      <c r="IL1187" s="29"/>
      <c r="IM1187" s="29"/>
      <c r="IN1187" s="29"/>
      <c r="IO1187" s="29"/>
      <c r="IP1187" s="29"/>
      <c r="IQ1187" s="29"/>
    </row>
    <row r="1188" spans="1:251" s="42" customFormat="1" ht="13.5">
      <c r="A1188" s="34"/>
      <c r="B1188" s="122"/>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4"/>
      <c r="AA1188" s="126"/>
      <c r="AB1188" s="123"/>
      <c r="AC1188" s="123"/>
      <c r="AD1188" s="123"/>
      <c r="AE1188" s="123"/>
      <c r="AF1188" s="123"/>
      <c r="AG1188" s="123"/>
      <c r="AH1188" s="123"/>
      <c r="AI1188" s="124"/>
      <c r="AJ1188" s="126"/>
      <c r="AK1188" s="123"/>
      <c r="AL1188" s="123"/>
      <c r="AM1188" s="123"/>
      <c r="AN1188" s="123"/>
      <c r="AO1188" s="123"/>
      <c r="AP1188" s="123"/>
      <c r="AQ1188" s="123"/>
      <c r="AR1188" s="124"/>
      <c r="AS1188" s="126"/>
      <c r="AT1188" s="123"/>
      <c r="AU1188" s="123"/>
      <c r="AV1188" s="123"/>
      <c r="AW1188" s="123"/>
      <c r="AX1188" s="128"/>
      <c r="AY1188" s="29"/>
      <c r="AZ1188" s="29"/>
      <c r="BA1188" s="29"/>
      <c r="BB1188" s="65"/>
      <c r="BC1188" s="4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c r="CA1188" s="29"/>
      <c r="CB1188" s="29"/>
      <c r="CC1188" s="29"/>
      <c r="CD1188" s="29"/>
      <c r="CE1188" s="29"/>
      <c r="CF1188" s="29"/>
      <c r="CG1188" s="29"/>
      <c r="CH1188" s="29"/>
      <c r="CI1188" s="29"/>
      <c r="CJ1188" s="29"/>
      <c r="CK1188" s="29"/>
      <c r="CL1188" s="29"/>
      <c r="CM1188" s="29"/>
      <c r="CN1188" s="29"/>
      <c r="CO1188" s="29"/>
      <c r="CP1188" s="29"/>
      <c r="CQ1188" s="29"/>
      <c r="CR1188" s="29"/>
      <c r="CS1188" s="29"/>
      <c r="CT1188" s="29"/>
      <c r="CU1188" s="29"/>
      <c r="CV1188" s="29"/>
      <c r="CW1188" s="29"/>
      <c r="CX1188" s="29"/>
      <c r="CY1188" s="29"/>
      <c r="CZ1188" s="29"/>
      <c r="DA1188" s="29"/>
      <c r="DB1188" s="29"/>
      <c r="DC1188" s="29"/>
      <c r="DD1188" s="29"/>
      <c r="DE1188" s="29"/>
      <c r="DF1188" s="29"/>
      <c r="DG1188" s="29"/>
      <c r="DH1188" s="29"/>
      <c r="DI1188" s="29"/>
      <c r="DJ1188" s="29"/>
      <c r="DK1188" s="29"/>
      <c r="DL1188" s="29"/>
      <c r="DM1188" s="29"/>
      <c r="DN1188" s="29"/>
      <c r="DO1188" s="29"/>
      <c r="DP1188" s="29"/>
      <c r="DQ1188" s="29"/>
      <c r="DR1188" s="29"/>
      <c r="DS1188" s="29"/>
      <c r="DT1188" s="29"/>
      <c r="DU1188" s="29"/>
      <c r="DV1188" s="29"/>
      <c r="DW1188" s="29"/>
      <c r="DX1188" s="29"/>
      <c r="DY1188" s="29"/>
      <c r="DZ1188" s="29"/>
      <c r="EA1188" s="29"/>
      <c r="EB1188" s="29"/>
      <c r="EC1188" s="29"/>
      <c r="ED1188" s="29"/>
      <c r="EE1188" s="29"/>
      <c r="EF1188" s="29"/>
      <c r="EG1188" s="29"/>
      <c r="EH1188" s="29"/>
      <c r="EI1188" s="29"/>
      <c r="EJ1188" s="29"/>
      <c r="EK1188" s="29"/>
      <c r="EL1188" s="29"/>
      <c r="EM1188" s="29"/>
      <c r="EN1188" s="29"/>
      <c r="EO1188" s="29"/>
      <c r="EP1188" s="29"/>
      <c r="EQ1188" s="29"/>
      <c r="ER1188" s="29"/>
      <c r="ES1188" s="29"/>
      <c r="ET1188" s="29"/>
      <c r="EU1188" s="29"/>
      <c r="EV1188" s="29"/>
      <c r="EW1188" s="29"/>
      <c r="EX1188" s="29"/>
      <c r="EY1188" s="29"/>
      <c r="EZ1188" s="29"/>
      <c r="FA1188" s="29"/>
      <c r="FB1188" s="29"/>
      <c r="FC1188" s="29"/>
      <c r="FD1188" s="29"/>
      <c r="FE1188" s="29"/>
      <c r="FF1188" s="29"/>
      <c r="FG1188" s="29"/>
      <c r="FH1188" s="29"/>
      <c r="FI1188" s="29"/>
      <c r="FJ1188" s="29"/>
      <c r="FK1188" s="29"/>
      <c r="FL1188" s="29"/>
      <c r="FM1188" s="29"/>
      <c r="FN1188" s="29"/>
      <c r="FO1188" s="29"/>
      <c r="FP1188" s="29"/>
      <c r="FQ1188" s="29"/>
      <c r="FR1188" s="29"/>
      <c r="FS1188" s="29"/>
      <c r="FT1188" s="29"/>
      <c r="FU1188" s="29"/>
      <c r="FV1188" s="29"/>
      <c r="FW1188" s="29"/>
      <c r="FX1188" s="29"/>
      <c r="FY1188" s="29"/>
      <c r="FZ1188" s="29"/>
      <c r="GA1188" s="29"/>
      <c r="GB1188" s="29"/>
      <c r="GC1188" s="29"/>
      <c r="GD1188" s="29"/>
      <c r="GE1188" s="29"/>
      <c r="GF1188" s="29"/>
      <c r="GG1188" s="29"/>
      <c r="GH1188" s="29"/>
      <c r="GI1188" s="29"/>
      <c r="GJ1188" s="29"/>
      <c r="GK1188" s="29"/>
      <c r="GL1188" s="29"/>
      <c r="GM1188" s="29"/>
      <c r="GN1188" s="29"/>
      <c r="GO1188" s="29"/>
      <c r="GP1188" s="29"/>
      <c r="GQ1188" s="29"/>
      <c r="GR1188" s="29"/>
      <c r="GS1188" s="29"/>
      <c r="GT1188" s="29"/>
      <c r="GU1188" s="29"/>
      <c r="GV1188" s="29"/>
      <c r="GW1188" s="29"/>
      <c r="GX1188" s="29"/>
      <c r="GY1188" s="29"/>
      <c r="GZ1188" s="29"/>
      <c r="HA1188" s="29"/>
      <c r="HB1188" s="29"/>
      <c r="HC1188" s="29"/>
      <c r="HD1188" s="29"/>
      <c r="HE1188" s="29"/>
      <c r="HF1188" s="29"/>
      <c r="HG1188" s="29"/>
      <c r="HH1188" s="29"/>
      <c r="HI1188" s="29"/>
      <c r="HJ1188" s="29"/>
      <c r="HK1188" s="29"/>
      <c r="HL1188" s="29"/>
      <c r="HM1188" s="29"/>
      <c r="HN1188" s="29"/>
      <c r="HO1188" s="29"/>
      <c r="HP1188" s="29"/>
      <c r="HQ1188" s="29"/>
      <c r="HR1188" s="29"/>
      <c r="HS1188" s="29"/>
      <c r="HT1188" s="29"/>
      <c r="HU1188" s="29"/>
      <c r="HV1188" s="29"/>
      <c r="HW1188" s="29"/>
      <c r="HX1188" s="29"/>
      <c r="HY1188" s="29"/>
      <c r="HZ1188" s="29"/>
      <c r="IA1188" s="29"/>
      <c r="IB1188" s="29"/>
      <c r="IC1188" s="29"/>
      <c r="ID1188" s="29"/>
      <c r="IE1188" s="29"/>
      <c r="IF1188" s="29"/>
      <c r="IG1188" s="29"/>
      <c r="IH1188" s="29"/>
      <c r="II1188" s="29"/>
      <c r="IJ1188" s="29"/>
      <c r="IK1188" s="29"/>
      <c r="IL1188" s="29"/>
      <c r="IM1188" s="29"/>
      <c r="IN1188" s="29"/>
      <c r="IO1188" s="29"/>
      <c r="IP1188" s="29"/>
      <c r="IQ1188" s="29"/>
    </row>
    <row r="1189" spans="1:251" s="42" customFormat="1" ht="18.75" customHeight="1">
      <c r="A1189" s="34"/>
      <c r="B1189" s="52"/>
      <c r="C1189" s="154" t="s">
        <v>1073</v>
      </c>
      <c r="D1189" s="154"/>
      <c r="E1189" s="154"/>
      <c r="F1189" s="154"/>
      <c r="G1189" s="154"/>
      <c r="H1189" s="154"/>
      <c r="I1189" s="154"/>
      <c r="J1189" s="154"/>
      <c r="K1189" s="154"/>
      <c r="L1189" s="154"/>
      <c r="M1189" s="154"/>
      <c r="N1189" s="154"/>
      <c r="O1189" s="154"/>
      <c r="P1189" s="154"/>
      <c r="Q1189" s="154"/>
      <c r="R1189" s="154"/>
      <c r="S1189" s="154"/>
      <c r="T1189" s="154"/>
      <c r="U1189" s="154"/>
      <c r="V1189" s="154"/>
      <c r="W1189" s="154"/>
      <c r="X1189" s="154"/>
      <c r="Y1189" s="154"/>
      <c r="Z1189" s="155"/>
      <c r="AA1189" s="156">
        <v>0</v>
      </c>
      <c r="AB1189" s="157"/>
      <c r="AC1189" s="157"/>
      <c r="AD1189" s="157"/>
      <c r="AE1189" s="157"/>
      <c r="AF1189" s="157"/>
      <c r="AG1189" s="157"/>
      <c r="AH1189" s="157"/>
      <c r="AI1189" s="158"/>
      <c r="AJ1189" s="156">
        <v>92196</v>
      </c>
      <c r="AK1189" s="157"/>
      <c r="AL1189" s="157"/>
      <c r="AM1189" s="157"/>
      <c r="AN1189" s="157"/>
      <c r="AO1189" s="157"/>
      <c r="AP1189" s="157"/>
      <c r="AQ1189" s="157"/>
      <c r="AR1189" s="158"/>
      <c r="AS1189" s="135"/>
      <c r="AT1189" s="136"/>
      <c r="AU1189" s="136"/>
      <c r="AV1189" s="136"/>
      <c r="AW1189" s="136"/>
      <c r="AX1189" s="137"/>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29"/>
      <c r="CA1189" s="29"/>
      <c r="CB1189" s="29"/>
      <c r="CC1189" s="29"/>
      <c r="CD1189" s="29"/>
      <c r="CE1189" s="29"/>
      <c r="CF1189" s="29"/>
      <c r="CG1189" s="29"/>
      <c r="CH1189" s="29"/>
      <c r="CI1189" s="29"/>
      <c r="CJ1189" s="29"/>
      <c r="CK1189" s="29"/>
      <c r="CL1189" s="29"/>
      <c r="CM1189" s="29"/>
      <c r="CN1189" s="29"/>
      <c r="CO1189" s="29"/>
      <c r="CP1189" s="29"/>
      <c r="CQ1189" s="29"/>
      <c r="CR1189" s="29"/>
      <c r="CS1189" s="29"/>
      <c r="CT1189" s="29"/>
      <c r="CU1189" s="29"/>
      <c r="CV1189" s="29"/>
      <c r="CW1189" s="29"/>
      <c r="CX1189" s="29"/>
      <c r="CY1189" s="29"/>
      <c r="CZ1189" s="29"/>
      <c r="DA1189" s="29"/>
      <c r="DB1189" s="29"/>
      <c r="DC1189" s="29"/>
      <c r="DD1189" s="29"/>
      <c r="DE1189" s="29"/>
      <c r="DF1189" s="29"/>
      <c r="DG1189" s="29"/>
      <c r="DH1189" s="29"/>
      <c r="DI1189" s="29"/>
      <c r="DJ1189" s="29"/>
      <c r="DK1189" s="29"/>
      <c r="DL1189" s="29"/>
      <c r="DM1189" s="29"/>
      <c r="DN1189" s="29"/>
      <c r="DO1189" s="29"/>
      <c r="DP1189" s="29"/>
      <c r="DQ1189" s="29"/>
      <c r="DR1189" s="29"/>
      <c r="DS1189" s="29"/>
      <c r="DT1189" s="29"/>
      <c r="DU1189" s="29"/>
      <c r="DV1189" s="29"/>
      <c r="DW1189" s="29"/>
      <c r="DX1189" s="29"/>
      <c r="DY1189" s="29"/>
      <c r="DZ1189" s="29"/>
      <c r="EA1189" s="29"/>
      <c r="EB1189" s="29"/>
      <c r="EC1189" s="29"/>
      <c r="ED1189" s="29"/>
      <c r="EE1189" s="29"/>
      <c r="EF1189" s="29"/>
      <c r="EG1189" s="29"/>
      <c r="EH1189" s="29"/>
      <c r="EI1189" s="29"/>
      <c r="EJ1189" s="29"/>
      <c r="EK1189" s="29"/>
      <c r="EL1189" s="29"/>
      <c r="EM1189" s="29"/>
      <c r="EN1189" s="29"/>
      <c r="EO1189" s="29"/>
      <c r="EP1189" s="29"/>
      <c r="EQ1189" s="29"/>
      <c r="ER1189" s="29"/>
      <c r="ES1189" s="29"/>
      <c r="ET1189" s="29"/>
      <c r="EU1189" s="29"/>
      <c r="EV1189" s="29"/>
      <c r="EW1189" s="29"/>
      <c r="EX1189" s="29"/>
      <c r="EY1189" s="29"/>
      <c r="EZ1189" s="29"/>
      <c r="FA1189" s="29"/>
      <c r="FB1189" s="29"/>
      <c r="FC1189" s="29"/>
      <c r="FD1189" s="29"/>
      <c r="FE1189" s="29"/>
      <c r="FF1189" s="29"/>
      <c r="FG1189" s="29"/>
      <c r="FH1189" s="29"/>
      <c r="FI1189" s="29"/>
      <c r="FJ1189" s="29"/>
      <c r="FK1189" s="29"/>
      <c r="FL1189" s="29"/>
      <c r="FM1189" s="29"/>
      <c r="FN1189" s="29"/>
      <c r="FO1189" s="29"/>
      <c r="FP1189" s="29"/>
      <c r="FQ1189" s="29"/>
      <c r="FR1189" s="29"/>
      <c r="FS1189" s="29"/>
      <c r="FT1189" s="29"/>
      <c r="FU1189" s="29"/>
      <c r="FV1189" s="29"/>
      <c r="FW1189" s="29"/>
      <c r="FX1189" s="29"/>
      <c r="FY1189" s="29"/>
      <c r="FZ1189" s="29"/>
      <c r="GA1189" s="29"/>
      <c r="GB1189" s="29"/>
      <c r="GC1189" s="29"/>
      <c r="GD1189" s="29"/>
      <c r="GE1189" s="29"/>
      <c r="GF1189" s="29"/>
      <c r="GG1189" s="29"/>
      <c r="GH1189" s="29"/>
      <c r="GI1189" s="29"/>
      <c r="GJ1189" s="29"/>
      <c r="GK1189" s="29"/>
      <c r="GL1189" s="29"/>
      <c r="GM1189" s="29"/>
      <c r="GN1189" s="29"/>
      <c r="GO1189" s="29"/>
      <c r="GP1189" s="29"/>
      <c r="GQ1189" s="29"/>
      <c r="GR1189" s="29"/>
      <c r="GS1189" s="29"/>
      <c r="GT1189" s="29"/>
      <c r="GU1189" s="29"/>
      <c r="GV1189" s="29"/>
      <c r="GW1189" s="29"/>
      <c r="GX1189" s="29"/>
      <c r="GY1189" s="29"/>
      <c r="GZ1189" s="29"/>
      <c r="HA1189" s="29"/>
      <c r="HB1189" s="29"/>
      <c r="HC1189" s="29"/>
      <c r="HD1189" s="29"/>
      <c r="HE1189" s="29"/>
      <c r="HF1189" s="29"/>
      <c r="HG1189" s="29"/>
      <c r="HH1189" s="29"/>
      <c r="HI1189" s="29"/>
      <c r="HJ1189" s="29"/>
      <c r="HK1189" s="29"/>
      <c r="HL1189" s="29"/>
      <c r="HM1189" s="29"/>
      <c r="HN1189" s="29"/>
      <c r="HO1189" s="29"/>
      <c r="HP1189" s="29"/>
      <c r="HQ1189" s="29"/>
      <c r="HR1189" s="29"/>
      <c r="HS1189" s="29"/>
      <c r="HT1189" s="29"/>
      <c r="HU1189" s="29"/>
      <c r="HV1189" s="29"/>
      <c r="HW1189" s="29"/>
      <c r="HX1189" s="29"/>
      <c r="HY1189" s="29"/>
      <c r="HZ1189" s="29"/>
      <c r="IA1189" s="29"/>
      <c r="IB1189" s="29"/>
      <c r="IC1189" s="29"/>
      <c r="ID1189" s="29"/>
      <c r="IE1189" s="29"/>
      <c r="IF1189" s="29"/>
      <c r="IG1189" s="29"/>
      <c r="IH1189" s="29"/>
      <c r="II1189" s="29"/>
      <c r="IJ1189" s="29"/>
      <c r="IK1189" s="29"/>
      <c r="IL1189" s="29"/>
      <c r="IM1189" s="29"/>
      <c r="IN1189" s="29"/>
      <c r="IO1189" s="29"/>
      <c r="IP1189" s="29"/>
      <c r="IQ1189" s="29"/>
    </row>
    <row r="1190" spans="1:251" s="42" customFormat="1" ht="18.75" customHeight="1">
      <c r="A1190" s="34"/>
      <c r="B1190" s="50"/>
      <c r="C1190" s="129" t="s">
        <v>1088</v>
      </c>
      <c r="D1190" s="147"/>
      <c r="E1190" s="147"/>
      <c r="F1190" s="147"/>
      <c r="G1190" s="147"/>
      <c r="H1190" s="147"/>
      <c r="I1190" s="147"/>
      <c r="J1190" s="147"/>
      <c r="K1190" s="147"/>
      <c r="L1190" s="147"/>
      <c r="M1190" s="147"/>
      <c r="N1190" s="147"/>
      <c r="O1190" s="147"/>
      <c r="P1190" s="147"/>
      <c r="Q1190" s="147"/>
      <c r="R1190" s="147"/>
      <c r="S1190" s="147"/>
      <c r="T1190" s="147"/>
      <c r="U1190" s="147"/>
      <c r="V1190" s="147"/>
      <c r="W1190" s="147"/>
      <c r="X1190" s="147"/>
      <c r="Y1190" s="147"/>
      <c r="Z1190" s="148"/>
      <c r="AA1190" s="132">
        <v>0</v>
      </c>
      <c r="AB1190" s="133"/>
      <c r="AC1190" s="133"/>
      <c r="AD1190" s="133"/>
      <c r="AE1190" s="133"/>
      <c r="AF1190" s="133"/>
      <c r="AG1190" s="133"/>
      <c r="AH1190" s="133"/>
      <c r="AI1190" s="134"/>
      <c r="AJ1190" s="132">
        <v>23410</v>
      </c>
      <c r="AK1190" s="133"/>
      <c r="AL1190" s="133"/>
      <c r="AM1190" s="133"/>
      <c r="AN1190" s="133"/>
      <c r="AO1190" s="133"/>
      <c r="AP1190" s="133"/>
      <c r="AQ1190" s="133"/>
      <c r="AR1190" s="134"/>
      <c r="AS1190" s="135"/>
      <c r="AT1190" s="136"/>
      <c r="AU1190" s="136"/>
      <c r="AV1190" s="136"/>
      <c r="AW1190" s="136"/>
      <c r="AX1190" s="137"/>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c r="CA1190" s="29"/>
      <c r="CB1190" s="29"/>
      <c r="CC1190" s="29"/>
      <c r="CD1190" s="29"/>
      <c r="CE1190" s="29"/>
      <c r="CF1190" s="29"/>
      <c r="CG1190" s="29"/>
      <c r="CH1190" s="29"/>
      <c r="CI1190" s="29"/>
      <c r="CJ1190" s="29"/>
      <c r="CK1190" s="29"/>
      <c r="CL1190" s="29"/>
      <c r="CM1190" s="29"/>
      <c r="CN1190" s="29"/>
      <c r="CO1190" s="29"/>
      <c r="CP1190" s="29"/>
      <c r="CQ1190" s="29"/>
      <c r="CR1190" s="29"/>
      <c r="CS1190" s="29"/>
      <c r="CT1190" s="29"/>
      <c r="CU1190" s="29"/>
      <c r="CV1190" s="29"/>
      <c r="CW1190" s="29"/>
      <c r="CX1190" s="29"/>
      <c r="CY1190" s="29"/>
      <c r="CZ1190" s="29"/>
      <c r="DA1190" s="29"/>
      <c r="DB1190" s="29"/>
      <c r="DC1190" s="29"/>
      <c r="DD1190" s="29"/>
      <c r="DE1190" s="29"/>
      <c r="DF1190" s="29"/>
      <c r="DG1190" s="29"/>
      <c r="DH1190" s="29"/>
      <c r="DI1190" s="29"/>
      <c r="DJ1190" s="29"/>
      <c r="DK1190" s="29"/>
      <c r="DL1190" s="29"/>
      <c r="DM1190" s="29"/>
      <c r="DN1190" s="29"/>
      <c r="DO1190" s="29"/>
      <c r="DP1190" s="29"/>
      <c r="DQ1190" s="29"/>
      <c r="DR1190" s="29"/>
      <c r="DS1190" s="29"/>
      <c r="DT1190" s="29"/>
      <c r="DU1190" s="29"/>
      <c r="DV1190" s="29"/>
      <c r="DW1190" s="29"/>
      <c r="DX1190" s="29"/>
      <c r="DY1190" s="29"/>
      <c r="DZ1190" s="29"/>
      <c r="EA1190" s="29"/>
      <c r="EB1190" s="29"/>
      <c r="EC1190" s="29"/>
      <c r="ED1190" s="29"/>
      <c r="EE1190" s="29"/>
      <c r="EF1190" s="29"/>
      <c r="EG1190" s="29"/>
      <c r="EH1190" s="29"/>
      <c r="EI1190" s="29"/>
      <c r="EJ1190" s="29"/>
      <c r="EK1190" s="29"/>
      <c r="EL1190" s="29"/>
      <c r="EM1190" s="29"/>
      <c r="EN1190" s="29"/>
      <c r="EO1190" s="29"/>
      <c r="EP1190" s="29"/>
      <c r="EQ1190" s="29"/>
      <c r="ER1190" s="29"/>
      <c r="ES1190" s="29"/>
      <c r="ET1190" s="29"/>
      <c r="EU1190" s="29"/>
      <c r="EV1190" s="29"/>
      <c r="EW1190" s="29"/>
      <c r="EX1190" s="29"/>
      <c r="EY1190" s="29"/>
      <c r="EZ1190" s="29"/>
      <c r="FA1190" s="29"/>
      <c r="FB1190" s="29"/>
      <c r="FC1190" s="29"/>
      <c r="FD1190" s="29"/>
      <c r="FE1190" s="29"/>
      <c r="FF1190" s="29"/>
      <c r="FG1190" s="29"/>
      <c r="FH1190" s="29"/>
      <c r="FI1190" s="29"/>
      <c r="FJ1190" s="29"/>
      <c r="FK1190" s="29"/>
      <c r="FL1190" s="29"/>
      <c r="FM1190" s="29"/>
      <c r="FN1190" s="29"/>
      <c r="FO1190" s="29"/>
      <c r="FP1190" s="29"/>
      <c r="FQ1190" s="29"/>
      <c r="FR1190" s="29"/>
      <c r="FS1190" s="29"/>
      <c r="FT1190" s="29"/>
      <c r="FU1190" s="29"/>
      <c r="FV1190" s="29"/>
      <c r="FW1190" s="29"/>
      <c r="FX1190" s="29"/>
      <c r="FY1190" s="29"/>
      <c r="FZ1190" s="29"/>
      <c r="GA1190" s="29"/>
      <c r="GB1190" s="29"/>
      <c r="GC1190" s="29"/>
      <c r="GD1190" s="29"/>
      <c r="GE1190" s="29"/>
      <c r="GF1190" s="29"/>
      <c r="GG1190" s="29"/>
      <c r="GH1190" s="29"/>
      <c r="GI1190" s="29"/>
      <c r="GJ1190" s="29"/>
      <c r="GK1190" s="29"/>
      <c r="GL1190" s="29"/>
      <c r="GM1190" s="29"/>
      <c r="GN1190" s="29"/>
      <c r="GO1190" s="29"/>
      <c r="GP1190" s="29"/>
      <c r="GQ1190" s="29"/>
      <c r="GR1190" s="29"/>
      <c r="GS1190" s="29"/>
      <c r="GT1190" s="29"/>
      <c r="GU1190" s="29"/>
      <c r="GV1190" s="29"/>
      <c r="GW1190" s="29"/>
      <c r="GX1190" s="29"/>
      <c r="GY1190" s="29"/>
      <c r="GZ1190" s="29"/>
      <c r="HA1190" s="29"/>
      <c r="HB1190" s="29"/>
      <c r="HC1190" s="29"/>
      <c r="HD1190" s="29"/>
      <c r="HE1190" s="29"/>
      <c r="HF1190" s="29"/>
      <c r="HG1190" s="29"/>
      <c r="HH1190" s="29"/>
      <c r="HI1190" s="29"/>
      <c r="HJ1190" s="29"/>
      <c r="HK1190" s="29"/>
      <c r="HL1190" s="29"/>
      <c r="HM1190" s="29"/>
      <c r="HN1190" s="29"/>
      <c r="HO1190" s="29"/>
      <c r="HP1190" s="29"/>
      <c r="HQ1190" s="29"/>
      <c r="HR1190" s="29"/>
      <c r="HS1190" s="29"/>
      <c r="HT1190" s="29"/>
      <c r="HU1190" s="29"/>
      <c r="HV1190" s="29"/>
      <c r="HW1190" s="29"/>
      <c r="HX1190" s="29"/>
      <c r="HY1190" s="29"/>
      <c r="HZ1190" s="29"/>
      <c r="IA1190" s="29"/>
      <c r="IB1190" s="29"/>
      <c r="IC1190" s="29"/>
      <c r="ID1190" s="29"/>
      <c r="IE1190" s="29"/>
      <c r="IF1190" s="29"/>
      <c r="IG1190" s="29"/>
      <c r="IH1190" s="29"/>
      <c r="II1190" s="29"/>
      <c r="IJ1190" s="29"/>
      <c r="IK1190" s="29"/>
      <c r="IL1190" s="29"/>
      <c r="IM1190" s="29"/>
      <c r="IN1190" s="29"/>
      <c r="IO1190" s="29"/>
      <c r="IP1190" s="29"/>
      <c r="IQ1190" s="29"/>
    </row>
    <row r="1191" spans="1:251" s="42" customFormat="1" ht="18.75" customHeight="1" thickBot="1">
      <c r="A1191" s="43"/>
      <c r="B1191" s="138" t="s">
        <v>244</v>
      </c>
      <c r="C1191" s="139"/>
      <c r="D1191" s="139"/>
      <c r="E1191" s="139"/>
      <c r="F1191" s="139"/>
      <c r="G1191" s="139"/>
      <c r="H1191" s="139"/>
      <c r="I1191" s="139"/>
      <c r="J1191" s="139"/>
      <c r="K1191" s="139"/>
      <c r="L1191" s="139"/>
      <c r="M1191" s="139"/>
      <c r="N1191" s="139"/>
      <c r="O1191" s="139"/>
      <c r="P1191" s="139"/>
      <c r="Q1191" s="139"/>
      <c r="R1191" s="139"/>
      <c r="S1191" s="139"/>
      <c r="T1191" s="139"/>
      <c r="U1191" s="139"/>
      <c r="V1191" s="139"/>
      <c r="W1191" s="139"/>
      <c r="X1191" s="139"/>
      <c r="Y1191" s="139"/>
      <c r="Z1191" s="140"/>
      <c r="AA1191" s="141">
        <f>SUM($AA$1189:$AI$1190)</f>
        <v>0</v>
      </c>
      <c r="AB1191" s="142"/>
      <c r="AC1191" s="142"/>
      <c r="AD1191" s="142"/>
      <c r="AE1191" s="142"/>
      <c r="AF1191" s="142"/>
      <c r="AG1191" s="142"/>
      <c r="AH1191" s="142"/>
      <c r="AI1191" s="143"/>
      <c r="AJ1191" s="141">
        <f>SUM($AJ$1189:$AR$1190)</f>
        <v>115606</v>
      </c>
      <c r="AK1191" s="142"/>
      <c r="AL1191" s="142"/>
      <c r="AM1191" s="142"/>
      <c r="AN1191" s="142"/>
      <c r="AO1191" s="142"/>
      <c r="AP1191" s="142"/>
      <c r="AQ1191" s="142"/>
      <c r="AR1191" s="143"/>
      <c r="AS1191" s="144"/>
      <c r="AT1191" s="145"/>
      <c r="AU1191" s="145"/>
      <c r="AV1191" s="145"/>
      <c r="AW1191" s="145"/>
      <c r="AX1191" s="146"/>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29"/>
      <c r="CA1191" s="29"/>
      <c r="CB1191" s="29"/>
      <c r="CC1191" s="29"/>
      <c r="CD1191" s="29"/>
      <c r="CE1191" s="29"/>
      <c r="CF1191" s="29"/>
      <c r="CG1191" s="29"/>
      <c r="CH1191" s="29"/>
      <c r="CI1191" s="29"/>
      <c r="CJ1191" s="29"/>
      <c r="CK1191" s="29"/>
      <c r="CL1191" s="29"/>
      <c r="CM1191" s="29"/>
      <c r="CN1191" s="29"/>
      <c r="CO1191" s="29"/>
      <c r="CP1191" s="29"/>
      <c r="CQ1191" s="29"/>
      <c r="CR1191" s="29"/>
      <c r="CS1191" s="29"/>
      <c r="CT1191" s="29"/>
      <c r="CU1191" s="29"/>
      <c r="CV1191" s="29"/>
      <c r="CW1191" s="29"/>
      <c r="CX1191" s="29"/>
      <c r="CY1191" s="29"/>
      <c r="CZ1191" s="29"/>
      <c r="DA1191" s="29"/>
      <c r="DB1191" s="29"/>
      <c r="DC1191" s="29"/>
      <c r="DD1191" s="29"/>
      <c r="DE1191" s="29"/>
      <c r="DF1191" s="29"/>
      <c r="DG1191" s="29"/>
      <c r="DH1191" s="29"/>
      <c r="DI1191" s="29"/>
      <c r="DJ1191" s="29"/>
      <c r="DK1191" s="29"/>
      <c r="DL1191" s="29"/>
      <c r="DM1191" s="29"/>
      <c r="DN1191" s="29"/>
      <c r="DO1191" s="29"/>
      <c r="DP1191" s="29"/>
      <c r="DQ1191" s="29"/>
      <c r="DR1191" s="29"/>
      <c r="DS1191" s="29"/>
      <c r="DT1191" s="29"/>
      <c r="DU1191" s="29"/>
      <c r="DV1191" s="29"/>
      <c r="DW1191" s="29"/>
      <c r="DX1191" s="29"/>
      <c r="DY1191" s="29"/>
      <c r="DZ1191" s="29"/>
      <c r="EA1191" s="29"/>
      <c r="EB1191" s="29"/>
      <c r="EC1191" s="29"/>
      <c r="ED1191" s="29"/>
      <c r="EE1191" s="29"/>
      <c r="EF1191" s="29"/>
      <c r="EG1191" s="29"/>
      <c r="EH1191" s="29"/>
      <c r="EI1191" s="29"/>
      <c r="EJ1191" s="29"/>
      <c r="EK1191" s="29"/>
      <c r="EL1191" s="29"/>
      <c r="EM1191" s="29"/>
      <c r="EN1191" s="29"/>
      <c r="EO1191" s="29"/>
      <c r="EP1191" s="29"/>
      <c r="EQ1191" s="29"/>
      <c r="ER1191" s="29"/>
      <c r="ES1191" s="29"/>
      <c r="ET1191" s="29"/>
      <c r="EU1191" s="29"/>
      <c r="EV1191" s="29"/>
      <c r="EW1191" s="29"/>
      <c r="EX1191" s="29"/>
      <c r="EY1191" s="29"/>
      <c r="EZ1191" s="29"/>
      <c r="FA1191" s="29"/>
      <c r="FB1191" s="29"/>
      <c r="FC1191" s="29"/>
      <c r="FD1191" s="29"/>
      <c r="FE1191" s="29"/>
      <c r="FF1191" s="29"/>
      <c r="FG1191" s="29"/>
      <c r="FH1191" s="29"/>
      <c r="FI1191" s="29"/>
      <c r="FJ1191" s="29"/>
      <c r="FK1191" s="29"/>
      <c r="FL1191" s="29"/>
      <c r="FM1191" s="29"/>
      <c r="FN1191" s="29"/>
      <c r="FO1191" s="29"/>
      <c r="FP1191" s="29"/>
      <c r="FQ1191" s="29"/>
      <c r="FR1191" s="29"/>
      <c r="FS1191" s="29"/>
      <c r="FT1191" s="29"/>
      <c r="FU1191" s="29"/>
      <c r="FV1191" s="29"/>
      <c r="FW1191" s="29"/>
      <c r="FX1191" s="29"/>
      <c r="FY1191" s="29"/>
      <c r="FZ1191" s="29"/>
      <c r="GA1191" s="29"/>
      <c r="GB1191" s="29"/>
      <c r="GC1191" s="29"/>
      <c r="GD1191" s="29"/>
      <c r="GE1191" s="29"/>
      <c r="GF1191" s="29"/>
      <c r="GG1191" s="29"/>
      <c r="GH1191" s="29"/>
      <c r="GI1191" s="29"/>
      <c r="GJ1191" s="29"/>
      <c r="GK1191" s="29"/>
      <c r="GL1191" s="29"/>
      <c r="GM1191" s="29"/>
      <c r="GN1191" s="29"/>
      <c r="GO1191" s="29"/>
      <c r="GP1191" s="29"/>
      <c r="GQ1191" s="29"/>
      <c r="GR1191" s="29"/>
      <c r="GS1191" s="29"/>
      <c r="GT1191" s="29"/>
      <c r="GU1191" s="29"/>
      <c r="GV1191" s="29"/>
      <c r="GW1191" s="29"/>
      <c r="GX1191" s="29"/>
      <c r="GY1191" s="29"/>
      <c r="GZ1191" s="29"/>
      <c r="HA1191" s="29"/>
      <c r="HB1191" s="29"/>
      <c r="HC1191" s="29"/>
      <c r="HD1191" s="29"/>
      <c r="HE1191" s="29"/>
      <c r="HF1191" s="29"/>
      <c r="HG1191" s="29"/>
      <c r="HH1191" s="29"/>
      <c r="HI1191" s="29"/>
      <c r="HJ1191" s="29"/>
      <c r="HK1191" s="29"/>
      <c r="HL1191" s="29"/>
      <c r="HM1191" s="29"/>
      <c r="HN1191" s="29"/>
      <c r="HO1191" s="29"/>
      <c r="HP1191" s="29"/>
      <c r="HQ1191" s="29"/>
      <c r="HR1191" s="29"/>
      <c r="HS1191" s="29"/>
      <c r="HT1191" s="29"/>
      <c r="HU1191" s="29"/>
      <c r="HV1191" s="29"/>
      <c r="HW1191" s="29"/>
      <c r="HX1191" s="29"/>
      <c r="HY1191" s="29"/>
      <c r="HZ1191" s="29"/>
      <c r="IA1191" s="29"/>
      <c r="IB1191" s="29"/>
      <c r="IC1191" s="29"/>
      <c r="ID1191" s="29"/>
      <c r="IE1191" s="29"/>
      <c r="IF1191" s="29"/>
      <c r="IG1191" s="29"/>
      <c r="IH1191" s="29"/>
      <c r="II1191" s="29"/>
      <c r="IJ1191" s="29"/>
      <c r="IK1191" s="29"/>
      <c r="IL1191" s="29"/>
      <c r="IM1191" s="29"/>
      <c r="IN1191" s="29"/>
      <c r="IO1191" s="29"/>
      <c r="IP1191" s="29"/>
      <c r="IQ1191" s="29"/>
    </row>
    <row r="1193" spans="1:251" ht="18.75">
      <c r="A1193" s="28" t="s">
        <v>234</v>
      </c>
      <c r="AW1193" s="30"/>
      <c r="AX1193" s="31"/>
      <c r="AY1193" s="30"/>
    </row>
    <row r="1195" spans="1:251" ht="18.75">
      <c r="B1195" s="109" t="s">
        <v>0</v>
      </c>
      <c r="C1195" s="150"/>
      <c r="D1195" s="150"/>
      <c r="E1195" s="150"/>
      <c r="F1195" s="150"/>
      <c r="G1195" s="150"/>
      <c r="H1195" s="150"/>
      <c r="I1195" s="150"/>
      <c r="J1195" s="150"/>
      <c r="K1195" s="150"/>
      <c r="L1195" s="150"/>
      <c r="M1195" s="150"/>
      <c r="N1195" s="150"/>
      <c r="O1195" s="150"/>
      <c r="P1195" s="150"/>
      <c r="Q1195" s="150"/>
      <c r="R1195" s="150"/>
      <c r="S1195" s="150"/>
      <c r="T1195" s="150"/>
      <c r="U1195" s="150"/>
      <c r="V1195" s="150"/>
      <c r="W1195" s="150"/>
      <c r="X1195" s="150"/>
      <c r="Y1195" s="150"/>
      <c r="Z1195" s="150"/>
      <c r="AA1195" s="150"/>
      <c r="AB1195" s="150"/>
      <c r="AC1195" s="150"/>
      <c r="AD1195" s="150"/>
      <c r="AE1195" s="150"/>
      <c r="AF1195" s="150"/>
      <c r="AG1195" s="150"/>
      <c r="AH1195" s="150"/>
      <c r="AI1195" s="150"/>
      <c r="AJ1195" s="150"/>
      <c r="AK1195" s="150"/>
      <c r="AL1195" s="150"/>
      <c r="AM1195" s="150"/>
      <c r="AN1195" s="150"/>
      <c r="AO1195" s="150"/>
      <c r="AP1195" s="150"/>
      <c r="AQ1195" s="150"/>
      <c r="AR1195" s="150"/>
      <c r="AS1195" s="150"/>
      <c r="AT1195" s="150"/>
      <c r="AU1195" s="150"/>
      <c r="AV1195" s="150"/>
      <c r="AW1195" s="150"/>
      <c r="AX1195" s="150"/>
    </row>
    <row r="1196" spans="1:251">
      <c r="Z1196" s="32"/>
      <c r="AD1196" s="32"/>
      <c r="AE1196" s="32"/>
      <c r="AF1196" s="32"/>
      <c r="AG1196" s="32"/>
      <c r="AH1196" s="32"/>
      <c r="AI1196" s="32"/>
      <c r="AO1196" s="32"/>
    </row>
    <row r="1197" spans="1:251" ht="13.5" thickBot="1">
      <c r="Z1197" s="32"/>
      <c r="AD1197" s="32"/>
      <c r="AE1197" s="32"/>
      <c r="AF1197" s="32"/>
      <c r="AG1197" s="32"/>
      <c r="AH1197" s="32"/>
      <c r="AI1197" s="32"/>
      <c r="AO1197" s="32"/>
      <c r="DI1197" s="26"/>
    </row>
    <row r="1198" spans="1:251" ht="24.75" customHeight="1" thickBot="1">
      <c r="B1198" s="111" t="s">
        <v>235</v>
      </c>
      <c r="C1198" s="112"/>
      <c r="D1198" s="112"/>
      <c r="E1198" s="112"/>
      <c r="F1198" s="112"/>
      <c r="G1198" s="112"/>
      <c r="H1198" s="113" t="s">
        <v>447</v>
      </c>
      <c r="I1198" s="114"/>
      <c r="J1198" s="114"/>
      <c r="K1198" s="114"/>
      <c r="L1198" s="114"/>
      <c r="M1198" s="114"/>
      <c r="N1198" s="114"/>
      <c r="O1198" s="114"/>
      <c r="P1198" s="114"/>
      <c r="Q1198" s="114"/>
      <c r="R1198" s="114"/>
      <c r="S1198" s="114"/>
      <c r="T1198" s="114"/>
      <c r="U1198" s="114"/>
      <c r="V1198" s="114"/>
      <c r="W1198" s="114"/>
      <c r="X1198" s="114"/>
      <c r="Y1198" s="114"/>
      <c r="Z1198" s="114"/>
      <c r="AA1198" s="114"/>
      <c r="AB1198" s="114"/>
      <c r="AC1198" s="114"/>
      <c r="AD1198" s="114"/>
      <c r="AE1198" s="114"/>
      <c r="AF1198" s="114"/>
      <c r="AG1198" s="114"/>
      <c r="AH1198" s="114"/>
      <c r="AI1198" s="114"/>
      <c r="AJ1198" s="114"/>
      <c r="AK1198" s="114"/>
      <c r="AL1198" s="114"/>
      <c r="AM1198" s="114"/>
      <c r="AN1198" s="114"/>
      <c r="AO1198" s="114"/>
      <c r="AP1198" s="114"/>
      <c r="AQ1198" s="114"/>
      <c r="AR1198" s="114"/>
      <c r="AS1198" s="114"/>
      <c r="AT1198" s="114"/>
      <c r="AU1198" s="114"/>
      <c r="AV1198" s="114"/>
      <c r="AW1198" s="114"/>
      <c r="AX1198" s="115"/>
      <c r="DI1198" s="26"/>
    </row>
    <row r="1199" spans="1:251" ht="14.25">
      <c r="B1199" s="33"/>
      <c r="C1199" s="33"/>
      <c r="D1199" s="33"/>
      <c r="E1199" s="33"/>
      <c r="F1199" s="33"/>
      <c r="G1199" s="33"/>
      <c r="H1199" s="34"/>
      <c r="I1199" s="34"/>
      <c r="J1199" s="34"/>
      <c r="K1199" s="34"/>
      <c r="L1199" s="35"/>
      <c r="M1199" s="35"/>
      <c r="N1199" s="35"/>
      <c r="O1199" s="35"/>
      <c r="P1199" s="34"/>
      <c r="Q1199" s="34"/>
      <c r="R1199" s="34"/>
      <c r="S1199" s="34"/>
      <c r="T1199" s="34"/>
      <c r="U1199" s="34"/>
      <c r="V1199" s="36"/>
      <c r="W1199" s="36"/>
      <c r="X1199" s="36"/>
      <c r="Y1199" s="36"/>
      <c r="Z1199" s="36"/>
      <c r="AA1199" s="36"/>
      <c r="AB1199" s="36"/>
      <c r="AC1199" s="36"/>
      <c r="AD1199" s="36"/>
      <c r="AE1199" s="36"/>
      <c r="AF1199" s="36"/>
      <c r="AG1199" s="36"/>
      <c r="AH1199" s="36"/>
      <c r="AI1199" s="36"/>
      <c r="AJ1199" s="36"/>
      <c r="AK1199" s="36"/>
      <c r="AL1199" s="36"/>
      <c r="AM1199" s="36"/>
      <c r="AN1199" s="36"/>
      <c r="AO1199" s="36"/>
      <c r="AP1199" s="36"/>
      <c r="AQ1199" s="36"/>
      <c r="AR1199" s="36"/>
      <c r="AS1199" s="36"/>
      <c r="AT1199" s="36"/>
      <c r="AU1199" s="36"/>
      <c r="AV1199" s="36"/>
      <c r="AW1199" s="36"/>
      <c r="AX1199" s="36"/>
      <c r="DI1199" s="26"/>
    </row>
    <row r="1200" spans="1:251" ht="15" thickBot="1">
      <c r="A1200" s="37"/>
      <c r="B1200" s="36" t="s">
        <v>237</v>
      </c>
      <c r="C1200" s="34"/>
      <c r="D1200" s="34"/>
      <c r="E1200" s="34"/>
      <c r="F1200" s="34"/>
      <c r="G1200" s="34"/>
      <c r="H1200" s="34"/>
      <c r="I1200" s="34"/>
      <c r="J1200" s="34"/>
      <c r="K1200" s="34"/>
      <c r="L1200" s="35"/>
      <c r="M1200" s="35"/>
      <c r="N1200" s="35"/>
      <c r="O1200" s="35"/>
      <c r="P1200" s="34"/>
      <c r="Q1200" s="34"/>
      <c r="R1200" s="34"/>
      <c r="S1200" s="34"/>
      <c r="T1200" s="34"/>
      <c r="U1200" s="34"/>
      <c r="V1200" s="36"/>
      <c r="W1200" s="36"/>
      <c r="X1200" s="36"/>
      <c r="Y1200" s="36"/>
      <c r="Z1200" s="36"/>
      <c r="AA1200" s="36"/>
      <c r="AB1200" s="36"/>
      <c r="AC1200" s="36"/>
      <c r="AD1200" s="36"/>
      <c r="AE1200" s="36"/>
      <c r="AF1200" s="36"/>
      <c r="AG1200" s="36"/>
      <c r="AH1200" s="36"/>
      <c r="AI1200" s="36"/>
      <c r="AJ1200" s="36"/>
      <c r="AK1200" s="36"/>
      <c r="AL1200" s="36"/>
      <c r="AM1200" s="36"/>
      <c r="AN1200" s="36"/>
      <c r="AO1200" s="36"/>
      <c r="AP1200" s="36"/>
      <c r="AQ1200" s="36"/>
      <c r="AR1200" s="36"/>
      <c r="AS1200" s="36"/>
      <c r="AT1200" s="36"/>
      <c r="AU1200" s="36"/>
      <c r="AV1200" s="36"/>
      <c r="AW1200" s="36"/>
      <c r="AX1200" s="36"/>
      <c r="DI1200" s="26"/>
    </row>
    <row r="1201" spans="1:113" ht="14.25">
      <c r="A1201" s="34"/>
      <c r="B1201" s="38"/>
      <c r="C1201" s="33"/>
      <c r="D1201" s="33"/>
      <c r="E1201" s="33"/>
      <c r="F1201" s="33"/>
      <c r="G1201" s="33"/>
      <c r="H1201" s="33"/>
      <c r="I1201" s="33"/>
      <c r="J1201" s="33"/>
      <c r="K1201" s="33"/>
      <c r="L1201" s="39"/>
      <c r="M1201" s="39"/>
      <c r="N1201" s="39"/>
      <c r="O1201" s="39"/>
      <c r="P1201" s="33"/>
      <c r="Q1201" s="33"/>
      <c r="R1201" s="33"/>
      <c r="S1201" s="33"/>
      <c r="T1201" s="33"/>
      <c r="U1201" s="33"/>
      <c r="V1201" s="40"/>
      <c r="W1201" s="40"/>
      <c r="X1201" s="40"/>
      <c r="Y1201" s="40"/>
      <c r="Z1201" s="40"/>
      <c r="AA1201" s="40"/>
      <c r="AB1201" s="40"/>
      <c r="AC1201" s="40"/>
      <c r="AD1201" s="40"/>
      <c r="AE1201" s="40"/>
      <c r="AF1201" s="40"/>
      <c r="AG1201" s="40"/>
      <c r="AH1201" s="40"/>
      <c r="AI1201" s="40"/>
      <c r="AJ1201" s="40"/>
      <c r="AK1201" s="40"/>
      <c r="AL1201" s="40"/>
      <c r="AM1201" s="40"/>
      <c r="AN1201" s="40"/>
      <c r="AO1201" s="40"/>
      <c r="AP1201" s="40"/>
      <c r="AQ1201" s="40"/>
      <c r="AR1201" s="40"/>
      <c r="AS1201" s="40"/>
      <c r="AT1201" s="40"/>
      <c r="AU1201" s="40"/>
      <c r="AV1201" s="40"/>
      <c r="AW1201" s="40"/>
      <c r="AX1201" s="41"/>
    </row>
    <row r="1202" spans="1:113" ht="12" customHeight="1">
      <c r="A1202" s="34"/>
      <c r="B1202" s="116" t="s">
        <v>448</v>
      </c>
      <c r="C1202" s="117"/>
      <c r="D1202" s="117"/>
      <c r="E1202" s="117"/>
      <c r="F1202" s="117"/>
      <c r="G1202" s="117"/>
      <c r="H1202" s="117"/>
      <c r="I1202" s="117"/>
      <c r="J1202" s="117"/>
      <c r="K1202" s="117"/>
      <c r="L1202" s="117"/>
      <c r="M1202" s="117"/>
      <c r="N1202" s="117"/>
      <c r="O1202" s="117"/>
      <c r="P1202" s="117"/>
      <c r="Q1202" s="117"/>
      <c r="R1202" s="117"/>
      <c r="S1202" s="117"/>
      <c r="T1202" s="117"/>
      <c r="U1202" s="117"/>
      <c r="V1202" s="117"/>
      <c r="W1202" s="117"/>
      <c r="X1202" s="117"/>
      <c r="Y1202" s="117"/>
      <c r="Z1202" s="117"/>
      <c r="AA1202" s="117"/>
      <c r="AB1202" s="117"/>
      <c r="AC1202" s="117"/>
      <c r="AD1202" s="117"/>
      <c r="AE1202" s="117"/>
      <c r="AF1202" s="117"/>
      <c r="AG1202" s="117"/>
      <c r="AH1202" s="117"/>
      <c r="AI1202" s="117"/>
      <c r="AJ1202" s="117"/>
      <c r="AK1202" s="117"/>
      <c r="AL1202" s="117"/>
      <c r="AM1202" s="117"/>
      <c r="AN1202" s="117"/>
      <c r="AO1202" s="117"/>
      <c r="AP1202" s="117"/>
      <c r="AQ1202" s="117"/>
      <c r="AR1202" s="117"/>
      <c r="AS1202" s="117"/>
      <c r="AT1202" s="117"/>
      <c r="AU1202" s="117"/>
      <c r="AV1202" s="117"/>
      <c r="AW1202" s="117"/>
      <c r="AX1202" s="118"/>
    </row>
    <row r="1203" spans="1:113" ht="12" customHeight="1">
      <c r="A1203" s="34"/>
      <c r="B1203" s="116"/>
      <c r="C1203" s="117"/>
      <c r="D1203" s="117"/>
      <c r="E1203" s="117"/>
      <c r="F1203" s="117"/>
      <c r="G1203" s="117"/>
      <c r="H1203" s="117"/>
      <c r="I1203" s="117"/>
      <c r="J1203" s="117"/>
      <c r="K1203" s="117"/>
      <c r="L1203" s="117"/>
      <c r="M1203" s="117"/>
      <c r="N1203" s="117"/>
      <c r="O1203" s="117"/>
      <c r="P1203" s="117"/>
      <c r="Q1203" s="117"/>
      <c r="R1203" s="117"/>
      <c r="S1203" s="117"/>
      <c r="T1203" s="117"/>
      <c r="U1203" s="117"/>
      <c r="V1203" s="117"/>
      <c r="W1203" s="117"/>
      <c r="X1203" s="117"/>
      <c r="Y1203" s="117"/>
      <c r="Z1203" s="117"/>
      <c r="AA1203" s="117"/>
      <c r="AB1203" s="117"/>
      <c r="AC1203" s="117"/>
      <c r="AD1203" s="117"/>
      <c r="AE1203" s="117"/>
      <c r="AF1203" s="117"/>
      <c r="AG1203" s="117"/>
      <c r="AH1203" s="117"/>
      <c r="AI1203" s="117"/>
      <c r="AJ1203" s="117"/>
      <c r="AK1203" s="117"/>
      <c r="AL1203" s="117"/>
      <c r="AM1203" s="117"/>
      <c r="AN1203" s="117"/>
      <c r="AO1203" s="117"/>
      <c r="AP1203" s="117"/>
      <c r="AQ1203" s="117"/>
      <c r="AR1203" s="117"/>
      <c r="AS1203" s="117"/>
      <c r="AT1203" s="117"/>
      <c r="AU1203" s="117"/>
      <c r="AV1203" s="117"/>
      <c r="AW1203" s="117"/>
      <c r="AX1203" s="118"/>
      <c r="BC1203" s="42"/>
    </row>
    <row r="1204" spans="1:113" ht="12" customHeight="1">
      <c r="A1204" s="34"/>
      <c r="B1204" s="116"/>
      <c r="C1204" s="117"/>
      <c r="D1204" s="117"/>
      <c r="E1204" s="117"/>
      <c r="F1204" s="117"/>
      <c r="G1204" s="117"/>
      <c r="H1204" s="117"/>
      <c r="I1204" s="117"/>
      <c r="J1204" s="117"/>
      <c r="K1204" s="117"/>
      <c r="L1204" s="117"/>
      <c r="M1204" s="117"/>
      <c r="N1204" s="117"/>
      <c r="O1204" s="117"/>
      <c r="P1204" s="117"/>
      <c r="Q1204" s="117"/>
      <c r="R1204" s="117"/>
      <c r="S1204" s="117"/>
      <c r="T1204" s="117"/>
      <c r="U1204" s="117"/>
      <c r="V1204" s="117"/>
      <c r="W1204" s="117"/>
      <c r="X1204" s="117"/>
      <c r="Y1204" s="117"/>
      <c r="Z1204" s="117"/>
      <c r="AA1204" s="117"/>
      <c r="AB1204" s="117"/>
      <c r="AC1204" s="117"/>
      <c r="AD1204" s="117"/>
      <c r="AE1204" s="117"/>
      <c r="AF1204" s="117"/>
      <c r="AG1204" s="117"/>
      <c r="AH1204" s="117"/>
      <c r="AI1204" s="117"/>
      <c r="AJ1204" s="117"/>
      <c r="AK1204" s="117"/>
      <c r="AL1204" s="117"/>
      <c r="AM1204" s="117"/>
      <c r="AN1204" s="117"/>
      <c r="AO1204" s="117"/>
      <c r="AP1204" s="117"/>
      <c r="AQ1204" s="117"/>
      <c r="AR1204" s="117"/>
      <c r="AS1204" s="117"/>
      <c r="AT1204" s="117"/>
      <c r="AU1204" s="117"/>
      <c r="AV1204" s="117"/>
      <c r="AW1204" s="117"/>
      <c r="AX1204" s="118"/>
    </row>
    <row r="1205" spans="1:113" ht="12" customHeight="1">
      <c r="A1205" s="34"/>
      <c r="B1205" s="116"/>
      <c r="C1205" s="117"/>
      <c r="D1205" s="117"/>
      <c r="E1205" s="117"/>
      <c r="F1205" s="117"/>
      <c r="G1205" s="117"/>
      <c r="H1205" s="117"/>
      <c r="I1205" s="117"/>
      <c r="J1205" s="117"/>
      <c r="K1205" s="117"/>
      <c r="L1205" s="117"/>
      <c r="M1205" s="117"/>
      <c r="N1205" s="117"/>
      <c r="O1205" s="117"/>
      <c r="P1205" s="117"/>
      <c r="Q1205" s="117"/>
      <c r="R1205" s="117"/>
      <c r="S1205" s="117"/>
      <c r="T1205" s="117"/>
      <c r="U1205" s="117"/>
      <c r="V1205" s="117"/>
      <c r="W1205" s="117"/>
      <c r="X1205" s="117"/>
      <c r="Y1205" s="117"/>
      <c r="Z1205" s="117"/>
      <c r="AA1205" s="117"/>
      <c r="AB1205" s="117"/>
      <c r="AC1205" s="117"/>
      <c r="AD1205" s="117"/>
      <c r="AE1205" s="117"/>
      <c r="AF1205" s="117"/>
      <c r="AG1205" s="117"/>
      <c r="AH1205" s="117"/>
      <c r="AI1205" s="117"/>
      <c r="AJ1205" s="117"/>
      <c r="AK1205" s="117"/>
      <c r="AL1205" s="117"/>
      <c r="AM1205" s="117"/>
      <c r="AN1205" s="117"/>
      <c r="AO1205" s="117"/>
      <c r="AP1205" s="117"/>
      <c r="AQ1205" s="117"/>
      <c r="AR1205" s="117"/>
      <c r="AS1205" s="117"/>
      <c r="AT1205" s="117"/>
      <c r="AU1205" s="117"/>
      <c r="AV1205" s="117"/>
      <c r="AW1205" s="117"/>
      <c r="AX1205" s="118"/>
    </row>
    <row r="1206" spans="1:113" ht="12" customHeight="1">
      <c r="A1206" s="34"/>
      <c r="B1206" s="116"/>
      <c r="C1206" s="117"/>
      <c r="D1206" s="117"/>
      <c r="E1206" s="117"/>
      <c r="F1206" s="117"/>
      <c r="G1206" s="117"/>
      <c r="H1206" s="117"/>
      <c r="I1206" s="117"/>
      <c r="J1206" s="117"/>
      <c r="K1206" s="117"/>
      <c r="L1206" s="117"/>
      <c r="M1206" s="117"/>
      <c r="N1206" s="117"/>
      <c r="O1206" s="117"/>
      <c r="P1206" s="117"/>
      <c r="Q1206" s="117"/>
      <c r="R1206" s="117"/>
      <c r="S1206" s="117"/>
      <c r="T1206" s="117"/>
      <c r="U1206" s="117"/>
      <c r="V1206" s="117"/>
      <c r="W1206" s="117"/>
      <c r="X1206" s="117"/>
      <c r="Y1206" s="117"/>
      <c r="Z1206" s="117"/>
      <c r="AA1206" s="117"/>
      <c r="AB1206" s="117"/>
      <c r="AC1206" s="117"/>
      <c r="AD1206" s="117"/>
      <c r="AE1206" s="117"/>
      <c r="AF1206" s="117"/>
      <c r="AG1206" s="117"/>
      <c r="AH1206" s="117"/>
      <c r="AI1206" s="117"/>
      <c r="AJ1206" s="117"/>
      <c r="AK1206" s="117"/>
      <c r="AL1206" s="117"/>
      <c r="AM1206" s="117"/>
      <c r="AN1206" s="117"/>
      <c r="AO1206" s="117"/>
      <c r="AP1206" s="117"/>
      <c r="AQ1206" s="117"/>
      <c r="AR1206" s="117"/>
      <c r="AS1206" s="117"/>
      <c r="AT1206" s="117"/>
      <c r="AU1206" s="117"/>
      <c r="AV1206" s="117"/>
      <c r="AW1206" s="117"/>
      <c r="AX1206" s="118"/>
    </row>
    <row r="1207" spans="1:113" ht="15" thickBot="1">
      <c r="A1207" s="43"/>
      <c r="B1207" s="44"/>
      <c r="C1207" s="45"/>
      <c r="D1207" s="45"/>
      <c r="E1207" s="45"/>
      <c r="F1207" s="45"/>
      <c r="G1207" s="45"/>
      <c r="H1207" s="45"/>
      <c r="I1207" s="45"/>
      <c r="J1207" s="45"/>
      <c r="K1207" s="45"/>
      <c r="L1207" s="45"/>
      <c r="M1207" s="45"/>
      <c r="N1207" s="45"/>
      <c r="O1207" s="45"/>
      <c r="P1207" s="45"/>
      <c r="Q1207" s="45"/>
      <c r="R1207" s="45"/>
      <c r="S1207" s="45"/>
      <c r="T1207" s="45"/>
      <c r="U1207" s="45"/>
      <c r="V1207" s="45"/>
      <c r="W1207" s="45"/>
      <c r="X1207" s="45"/>
      <c r="Y1207" s="45"/>
      <c r="Z1207" s="45"/>
      <c r="AA1207" s="45"/>
      <c r="AB1207" s="45"/>
      <c r="AC1207" s="45"/>
      <c r="AD1207" s="45"/>
      <c r="AE1207" s="45"/>
      <c r="AF1207" s="45"/>
      <c r="AG1207" s="45"/>
      <c r="AH1207" s="45"/>
      <c r="AI1207" s="45"/>
      <c r="AJ1207" s="45"/>
      <c r="AK1207" s="45"/>
      <c r="AL1207" s="45"/>
      <c r="AM1207" s="45"/>
      <c r="AN1207" s="45"/>
      <c r="AO1207" s="45"/>
      <c r="AP1207" s="45"/>
      <c r="AQ1207" s="45"/>
      <c r="AR1207" s="45"/>
      <c r="AS1207" s="45"/>
      <c r="AT1207" s="45"/>
      <c r="AU1207" s="45"/>
      <c r="AV1207" s="45"/>
      <c r="AW1207" s="45"/>
      <c r="AX1207" s="46"/>
    </row>
    <row r="1208" spans="1:113">
      <c r="B1208" s="47"/>
    </row>
    <row r="1209" spans="1:113" ht="15" thickBot="1">
      <c r="A1209" s="37"/>
      <c r="B1209" s="36" t="s">
        <v>238</v>
      </c>
      <c r="C1209" s="34"/>
      <c r="D1209" s="34"/>
      <c r="E1209" s="34"/>
      <c r="F1209" s="34"/>
      <c r="G1209" s="34"/>
      <c r="H1209" s="34"/>
      <c r="I1209" s="34"/>
      <c r="J1209" s="34"/>
      <c r="K1209" s="34"/>
      <c r="L1209" s="35"/>
      <c r="M1209" s="35"/>
      <c r="N1209" s="35"/>
      <c r="O1209" s="35"/>
      <c r="P1209" s="34"/>
      <c r="Q1209" s="34"/>
      <c r="R1209" s="34"/>
      <c r="S1209" s="34"/>
      <c r="T1209" s="34"/>
      <c r="U1209" s="34"/>
      <c r="V1209" s="36"/>
      <c r="W1209" s="36"/>
      <c r="X1209" s="36"/>
      <c r="Y1209" s="36"/>
      <c r="Z1209" s="36"/>
      <c r="AA1209" s="36"/>
      <c r="AB1209" s="36"/>
      <c r="AC1209" s="36"/>
      <c r="AD1209" s="36"/>
      <c r="AE1209" s="36"/>
      <c r="AF1209" s="36"/>
      <c r="AG1209" s="36"/>
      <c r="AH1209" s="36"/>
      <c r="AI1209" s="36"/>
      <c r="AJ1209" s="36"/>
      <c r="AK1209" s="36"/>
      <c r="AL1209" s="36"/>
      <c r="AM1209" s="36"/>
      <c r="AN1209" s="36"/>
      <c r="AO1209" s="36"/>
      <c r="AP1209" s="36"/>
      <c r="AQ1209" s="36"/>
      <c r="AR1209" s="36"/>
      <c r="AS1209" s="36"/>
      <c r="AT1209" s="36"/>
      <c r="AU1209" s="36"/>
      <c r="AV1209" s="36"/>
      <c r="AW1209" s="36"/>
      <c r="AX1209" s="36"/>
      <c r="DI1209" s="26"/>
    </row>
    <row r="1210" spans="1:113" ht="14.25">
      <c r="A1210" s="34"/>
      <c r="B1210" s="38"/>
      <c r="C1210" s="33"/>
      <c r="D1210" s="33"/>
      <c r="E1210" s="33"/>
      <c r="F1210" s="33"/>
      <c r="G1210" s="33"/>
      <c r="H1210" s="33"/>
      <c r="I1210" s="33"/>
      <c r="J1210" s="33"/>
      <c r="K1210" s="33"/>
      <c r="L1210" s="39"/>
      <c r="M1210" s="39"/>
      <c r="N1210" s="39"/>
      <c r="O1210" s="39"/>
      <c r="P1210" s="33"/>
      <c r="Q1210" s="33"/>
      <c r="R1210" s="33"/>
      <c r="S1210" s="33"/>
      <c r="T1210" s="33"/>
      <c r="U1210" s="33"/>
      <c r="V1210" s="40"/>
      <c r="W1210" s="40"/>
      <c r="X1210" s="40"/>
      <c r="Y1210" s="40"/>
      <c r="Z1210" s="40"/>
      <c r="AA1210" s="40"/>
      <c r="AB1210" s="40"/>
      <c r="AC1210" s="40"/>
      <c r="AD1210" s="40"/>
      <c r="AE1210" s="40"/>
      <c r="AF1210" s="40"/>
      <c r="AG1210" s="40"/>
      <c r="AH1210" s="40"/>
      <c r="AI1210" s="40"/>
      <c r="AJ1210" s="40"/>
      <c r="AK1210" s="40"/>
      <c r="AL1210" s="40"/>
      <c r="AM1210" s="40"/>
      <c r="AN1210" s="40"/>
      <c r="AO1210" s="40"/>
      <c r="AP1210" s="40"/>
      <c r="AQ1210" s="40"/>
      <c r="AR1210" s="40"/>
      <c r="AS1210" s="40"/>
      <c r="AT1210" s="40"/>
      <c r="AU1210" s="40"/>
      <c r="AV1210" s="40"/>
      <c r="AW1210" s="40"/>
      <c r="AX1210" s="41"/>
    </row>
    <row r="1211" spans="1:113" ht="12" customHeight="1">
      <c r="A1211" s="34"/>
      <c r="B1211" s="116" t="s">
        <v>449</v>
      </c>
      <c r="C1211" s="117"/>
      <c r="D1211" s="117"/>
      <c r="E1211" s="117"/>
      <c r="F1211" s="117"/>
      <c r="G1211" s="117"/>
      <c r="H1211" s="117"/>
      <c r="I1211" s="117"/>
      <c r="J1211" s="117"/>
      <c r="K1211" s="117"/>
      <c r="L1211" s="117"/>
      <c r="M1211" s="117"/>
      <c r="N1211" s="117"/>
      <c r="O1211" s="117"/>
      <c r="P1211" s="117"/>
      <c r="Q1211" s="117"/>
      <c r="R1211" s="117"/>
      <c r="S1211" s="117"/>
      <c r="T1211" s="117"/>
      <c r="U1211" s="117"/>
      <c r="V1211" s="117"/>
      <c r="W1211" s="117"/>
      <c r="X1211" s="117"/>
      <c r="Y1211" s="117"/>
      <c r="Z1211" s="117"/>
      <c r="AA1211" s="117"/>
      <c r="AB1211" s="117"/>
      <c r="AC1211" s="117"/>
      <c r="AD1211" s="117"/>
      <c r="AE1211" s="117"/>
      <c r="AF1211" s="117"/>
      <c r="AG1211" s="117"/>
      <c r="AH1211" s="117"/>
      <c r="AI1211" s="117"/>
      <c r="AJ1211" s="117"/>
      <c r="AK1211" s="117"/>
      <c r="AL1211" s="117"/>
      <c r="AM1211" s="117"/>
      <c r="AN1211" s="117"/>
      <c r="AO1211" s="117"/>
      <c r="AP1211" s="117"/>
      <c r="AQ1211" s="117"/>
      <c r="AR1211" s="117"/>
      <c r="AS1211" s="117"/>
      <c r="AT1211" s="117"/>
      <c r="AU1211" s="117"/>
      <c r="AV1211" s="117"/>
      <c r="AW1211" s="117"/>
      <c r="AX1211" s="118"/>
    </row>
    <row r="1212" spans="1:113" ht="12" customHeight="1">
      <c r="A1212" s="34"/>
      <c r="B1212" s="116"/>
      <c r="C1212" s="117"/>
      <c r="D1212" s="117"/>
      <c r="E1212" s="117"/>
      <c r="F1212" s="117"/>
      <c r="G1212" s="117"/>
      <c r="H1212" s="117"/>
      <c r="I1212" s="117"/>
      <c r="J1212" s="117"/>
      <c r="K1212" s="117"/>
      <c r="L1212" s="117"/>
      <c r="M1212" s="117"/>
      <c r="N1212" s="117"/>
      <c r="O1212" s="117"/>
      <c r="P1212" s="117"/>
      <c r="Q1212" s="117"/>
      <c r="R1212" s="117"/>
      <c r="S1212" s="117"/>
      <c r="T1212" s="117"/>
      <c r="U1212" s="117"/>
      <c r="V1212" s="117"/>
      <c r="W1212" s="117"/>
      <c r="X1212" s="117"/>
      <c r="Y1212" s="117"/>
      <c r="Z1212" s="117"/>
      <c r="AA1212" s="117"/>
      <c r="AB1212" s="117"/>
      <c r="AC1212" s="117"/>
      <c r="AD1212" s="117"/>
      <c r="AE1212" s="117"/>
      <c r="AF1212" s="117"/>
      <c r="AG1212" s="117"/>
      <c r="AH1212" s="117"/>
      <c r="AI1212" s="117"/>
      <c r="AJ1212" s="117"/>
      <c r="AK1212" s="117"/>
      <c r="AL1212" s="117"/>
      <c r="AM1212" s="117"/>
      <c r="AN1212" s="117"/>
      <c r="AO1212" s="117"/>
      <c r="AP1212" s="117"/>
      <c r="AQ1212" s="117"/>
      <c r="AR1212" s="117"/>
      <c r="AS1212" s="117"/>
      <c r="AT1212" s="117"/>
      <c r="AU1212" s="117"/>
      <c r="AV1212" s="117"/>
      <c r="AW1212" s="117"/>
      <c r="AX1212" s="118"/>
      <c r="BC1212" s="42"/>
    </row>
    <row r="1213" spans="1:113" ht="12" customHeight="1">
      <c r="A1213" s="34"/>
      <c r="B1213" s="116"/>
      <c r="C1213" s="117"/>
      <c r="D1213" s="117"/>
      <c r="E1213" s="117"/>
      <c r="F1213" s="117"/>
      <c r="G1213" s="117"/>
      <c r="H1213" s="117"/>
      <c r="I1213" s="117"/>
      <c r="J1213" s="117"/>
      <c r="K1213" s="117"/>
      <c r="L1213" s="117"/>
      <c r="M1213" s="117"/>
      <c r="N1213" s="117"/>
      <c r="O1213" s="117"/>
      <c r="P1213" s="117"/>
      <c r="Q1213" s="117"/>
      <c r="R1213" s="117"/>
      <c r="S1213" s="117"/>
      <c r="T1213" s="117"/>
      <c r="U1213" s="117"/>
      <c r="V1213" s="117"/>
      <c r="W1213" s="117"/>
      <c r="X1213" s="117"/>
      <c r="Y1213" s="117"/>
      <c r="Z1213" s="117"/>
      <c r="AA1213" s="117"/>
      <c r="AB1213" s="117"/>
      <c r="AC1213" s="117"/>
      <c r="AD1213" s="117"/>
      <c r="AE1213" s="117"/>
      <c r="AF1213" s="117"/>
      <c r="AG1213" s="117"/>
      <c r="AH1213" s="117"/>
      <c r="AI1213" s="117"/>
      <c r="AJ1213" s="117"/>
      <c r="AK1213" s="117"/>
      <c r="AL1213" s="117"/>
      <c r="AM1213" s="117"/>
      <c r="AN1213" s="117"/>
      <c r="AO1213" s="117"/>
      <c r="AP1213" s="117"/>
      <c r="AQ1213" s="117"/>
      <c r="AR1213" s="117"/>
      <c r="AS1213" s="117"/>
      <c r="AT1213" s="117"/>
      <c r="AU1213" s="117"/>
      <c r="AV1213" s="117"/>
      <c r="AW1213" s="117"/>
      <c r="AX1213" s="118"/>
    </row>
    <row r="1214" spans="1:113" ht="12" customHeight="1">
      <c r="A1214" s="34"/>
      <c r="B1214" s="116"/>
      <c r="C1214" s="117"/>
      <c r="D1214" s="117"/>
      <c r="E1214" s="117"/>
      <c r="F1214" s="117"/>
      <c r="G1214" s="117"/>
      <c r="H1214" s="117"/>
      <c r="I1214" s="117"/>
      <c r="J1214" s="117"/>
      <c r="K1214" s="117"/>
      <c r="L1214" s="117"/>
      <c r="M1214" s="117"/>
      <c r="N1214" s="117"/>
      <c r="O1214" s="117"/>
      <c r="P1214" s="117"/>
      <c r="Q1214" s="117"/>
      <c r="R1214" s="117"/>
      <c r="S1214" s="117"/>
      <c r="T1214" s="117"/>
      <c r="U1214" s="117"/>
      <c r="V1214" s="117"/>
      <c r="W1214" s="117"/>
      <c r="X1214" s="117"/>
      <c r="Y1214" s="117"/>
      <c r="Z1214" s="117"/>
      <c r="AA1214" s="117"/>
      <c r="AB1214" s="117"/>
      <c r="AC1214" s="117"/>
      <c r="AD1214" s="117"/>
      <c r="AE1214" s="117"/>
      <c r="AF1214" s="117"/>
      <c r="AG1214" s="117"/>
      <c r="AH1214" s="117"/>
      <c r="AI1214" s="117"/>
      <c r="AJ1214" s="117"/>
      <c r="AK1214" s="117"/>
      <c r="AL1214" s="117"/>
      <c r="AM1214" s="117"/>
      <c r="AN1214" s="117"/>
      <c r="AO1214" s="117"/>
      <c r="AP1214" s="117"/>
      <c r="AQ1214" s="117"/>
      <c r="AR1214" s="117"/>
      <c r="AS1214" s="117"/>
      <c r="AT1214" s="117"/>
      <c r="AU1214" s="117"/>
      <c r="AV1214" s="117"/>
      <c r="AW1214" s="117"/>
      <c r="AX1214" s="118"/>
    </row>
    <row r="1215" spans="1:113" ht="12" customHeight="1">
      <c r="A1215" s="34"/>
      <c r="B1215" s="116"/>
      <c r="C1215" s="117"/>
      <c r="D1215" s="117"/>
      <c r="E1215" s="117"/>
      <c r="F1215" s="117"/>
      <c r="G1215" s="117"/>
      <c r="H1215" s="117"/>
      <c r="I1215" s="117"/>
      <c r="J1215" s="117"/>
      <c r="K1215" s="117"/>
      <c r="L1215" s="117"/>
      <c r="M1215" s="117"/>
      <c r="N1215" s="117"/>
      <c r="O1215" s="117"/>
      <c r="P1215" s="117"/>
      <c r="Q1215" s="117"/>
      <c r="R1215" s="117"/>
      <c r="S1215" s="117"/>
      <c r="T1215" s="117"/>
      <c r="U1215" s="117"/>
      <c r="V1215" s="117"/>
      <c r="W1215" s="117"/>
      <c r="X1215" s="117"/>
      <c r="Y1215" s="117"/>
      <c r="Z1215" s="117"/>
      <c r="AA1215" s="117"/>
      <c r="AB1215" s="117"/>
      <c r="AC1215" s="117"/>
      <c r="AD1215" s="117"/>
      <c r="AE1215" s="117"/>
      <c r="AF1215" s="117"/>
      <c r="AG1215" s="117"/>
      <c r="AH1215" s="117"/>
      <c r="AI1215" s="117"/>
      <c r="AJ1215" s="117"/>
      <c r="AK1215" s="117"/>
      <c r="AL1215" s="117"/>
      <c r="AM1215" s="117"/>
      <c r="AN1215" s="117"/>
      <c r="AO1215" s="117"/>
      <c r="AP1215" s="117"/>
      <c r="AQ1215" s="117"/>
      <c r="AR1215" s="117"/>
      <c r="AS1215" s="117"/>
      <c r="AT1215" s="117"/>
      <c r="AU1215" s="117"/>
      <c r="AV1215" s="117"/>
      <c r="AW1215" s="117"/>
      <c r="AX1215" s="118"/>
    </row>
    <row r="1216" spans="1:113" ht="15" thickBot="1">
      <c r="A1216" s="43"/>
      <c r="B1216" s="44"/>
      <c r="C1216" s="45"/>
      <c r="D1216" s="45"/>
      <c r="E1216" s="45"/>
      <c r="F1216" s="45"/>
      <c r="G1216" s="45"/>
      <c r="H1216" s="45"/>
      <c r="I1216" s="45"/>
      <c r="J1216" s="45"/>
      <c r="K1216" s="45"/>
      <c r="L1216" s="45"/>
      <c r="M1216" s="45"/>
      <c r="N1216" s="45"/>
      <c r="O1216" s="45"/>
      <c r="P1216" s="45"/>
      <c r="Q1216" s="45"/>
      <c r="R1216" s="45"/>
      <c r="S1216" s="45"/>
      <c r="T1216" s="45"/>
      <c r="U1216" s="45"/>
      <c r="V1216" s="45"/>
      <c r="W1216" s="45"/>
      <c r="X1216" s="45"/>
      <c r="Y1216" s="45"/>
      <c r="Z1216" s="45"/>
      <c r="AA1216" s="45"/>
      <c r="AB1216" s="45"/>
      <c r="AC1216" s="45"/>
      <c r="AD1216" s="45"/>
      <c r="AE1216" s="45"/>
      <c r="AF1216" s="45"/>
      <c r="AG1216" s="45"/>
      <c r="AH1216" s="45"/>
      <c r="AI1216" s="45"/>
      <c r="AJ1216" s="45"/>
      <c r="AK1216" s="45"/>
      <c r="AL1216" s="45"/>
      <c r="AM1216" s="45"/>
      <c r="AN1216" s="45"/>
      <c r="AO1216" s="45"/>
      <c r="AP1216" s="45"/>
      <c r="AQ1216" s="45"/>
      <c r="AR1216" s="45"/>
      <c r="AS1216" s="45"/>
      <c r="AT1216" s="45"/>
      <c r="AU1216" s="45"/>
      <c r="AV1216" s="45"/>
      <c r="AW1216" s="45"/>
      <c r="AX1216" s="46"/>
    </row>
    <row r="1217" spans="1:251">
      <c r="B1217" s="47"/>
    </row>
    <row r="1218" spans="1:251" ht="14.25">
      <c r="B1218" s="36" t="s">
        <v>240</v>
      </c>
      <c r="C1218" s="34"/>
      <c r="D1218" s="34"/>
      <c r="E1218" s="34"/>
      <c r="F1218" s="34"/>
      <c r="G1218" s="34"/>
      <c r="H1218" s="34"/>
      <c r="I1218" s="34"/>
      <c r="J1218" s="34"/>
      <c r="K1218" s="34"/>
      <c r="L1218" s="35"/>
      <c r="M1218" s="35"/>
      <c r="N1218" s="35"/>
      <c r="O1218" s="35"/>
      <c r="P1218" s="34"/>
      <c r="Q1218" s="34"/>
      <c r="R1218" s="34"/>
      <c r="S1218" s="34"/>
      <c r="T1218" s="34"/>
      <c r="U1218" s="34"/>
      <c r="V1218" s="36"/>
      <c r="W1218" s="36"/>
      <c r="X1218" s="36"/>
      <c r="Y1218" s="36"/>
      <c r="Z1218" s="36"/>
      <c r="AA1218" s="36"/>
      <c r="AB1218" s="36"/>
      <c r="AC1218" s="36"/>
      <c r="AD1218" s="36"/>
      <c r="AE1218" s="36"/>
      <c r="AF1218" s="36"/>
      <c r="AG1218" s="36"/>
      <c r="AH1218" s="36"/>
      <c r="AI1218" s="36"/>
      <c r="AJ1218" s="36"/>
      <c r="AK1218" s="36"/>
      <c r="AL1218" s="36"/>
      <c r="AM1218" s="36"/>
      <c r="AN1218" s="36"/>
      <c r="AO1218" s="36"/>
      <c r="AP1218" s="36"/>
      <c r="AQ1218" s="36"/>
      <c r="AR1218" s="36"/>
      <c r="AS1218" s="36"/>
      <c r="AT1218" s="36"/>
      <c r="AU1218" s="36"/>
      <c r="AV1218" s="36"/>
      <c r="AW1218" s="36"/>
      <c r="AX1218" s="36"/>
    </row>
    <row r="1219" spans="1:251" ht="15" thickBot="1">
      <c r="B1219" s="34"/>
      <c r="C1219" s="34"/>
      <c r="D1219" s="34"/>
      <c r="E1219" s="34"/>
      <c r="F1219" s="34"/>
      <c r="G1219" s="34"/>
      <c r="H1219" s="34"/>
      <c r="I1219" s="34"/>
      <c r="J1219" s="34"/>
      <c r="K1219" s="34"/>
      <c r="L1219" s="35"/>
      <c r="M1219" s="35"/>
      <c r="N1219" s="35"/>
      <c r="O1219" s="35"/>
      <c r="P1219" s="34"/>
      <c r="Q1219" s="34"/>
      <c r="R1219" s="34"/>
      <c r="S1219" s="34"/>
      <c r="T1219" s="34"/>
      <c r="U1219" s="34"/>
      <c r="V1219" s="36"/>
      <c r="W1219" s="36"/>
      <c r="X1219" s="36"/>
      <c r="Y1219" s="36"/>
      <c r="Z1219" s="36"/>
      <c r="AA1219" s="36"/>
      <c r="AB1219" s="36"/>
      <c r="AC1219" s="36"/>
      <c r="AD1219" s="36"/>
      <c r="AE1219" s="36"/>
      <c r="AF1219" s="36"/>
      <c r="AG1219" s="36"/>
      <c r="AH1219" s="36"/>
      <c r="AI1219" s="36"/>
      <c r="AJ1219" s="36"/>
      <c r="AK1219" s="36"/>
      <c r="AL1219" s="36"/>
      <c r="AM1219" s="36"/>
      <c r="AN1219" s="36"/>
      <c r="AO1219" s="36"/>
      <c r="AP1219" s="36"/>
      <c r="AQ1219" s="36"/>
      <c r="AR1219" s="36"/>
      <c r="AS1219" s="36"/>
      <c r="AT1219" s="36"/>
      <c r="AU1219" s="36"/>
      <c r="AV1219" s="36"/>
      <c r="AW1219" s="36"/>
      <c r="AX1219" s="48" t="s">
        <v>241</v>
      </c>
    </row>
    <row r="1220" spans="1:251" s="42" customFormat="1" ht="13.5" customHeight="1">
      <c r="A1220" s="34"/>
      <c r="B1220" s="119" t="s">
        <v>242</v>
      </c>
      <c r="C1220" s="120"/>
      <c r="D1220" s="120"/>
      <c r="E1220" s="120"/>
      <c r="F1220" s="120"/>
      <c r="G1220" s="120"/>
      <c r="H1220" s="120"/>
      <c r="I1220" s="120"/>
      <c r="J1220" s="120"/>
      <c r="K1220" s="120"/>
      <c r="L1220" s="120"/>
      <c r="M1220" s="120"/>
      <c r="N1220" s="120"/>
      <c r="O1220" s="120"/>
      <c r="P1220" s="120"/>
      <c r="Q1220" s="120"/>
      <c r="R1220" s="120"/>
      <c r="S1220" s="120"/>
      <c r="T1220" s="120"/>
      <c r="U1220" s="120"/>
      <c r="V1220" s="120"/>
      <c r="W1220" s="120"/>
      <c r="X1220" s="120"/>
      <c r="Y1220" s="120"/>
      <c r="Z1220" s="121"/>
      <c r="AA1220" s="125" t="s">
        <v>1062</v>
      </c>
      <c r="AB1220" s="120"/>
      <c r="AC1220" s="120"/>
      <c r="AD1220" s="120"/>
      <c r="AE1220" s="120"/>
      <c r="AF1220" s="120"/>
      <c r="AG1220" s="120"/>
      <c r="AH1220" s="120"/>
      <c r="AI1220" s="121"/>
      <c r="AJ1220" s="125" t="s">
        <v>1063</v>
      </c>
      <c r="AK1220" s="120"/>
      <c r="AL1220" s="120"/>
      <c r="AM1220" s="120"/>
      <c r="AN1220" s="120"/>
      <c r="AO1220" s="120"/>
      <c r="AP1220" s="120"/>
      <c r="AQ1220" s="120"/>
      <c r="AR1220" s="121"/>
      <c r="AS1220" s="125" t="s">
        <v>243</v>
      </c>
      <c r="AT1220" s="120"/>
      <c r="AU1220" s="120"/>
      <c r="AV1220" s="120"/>
      <c r="AW1220" s="120"/>
      <c r="AX1220" s="127"/>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29"/>
      <c r="CA1220" s="29"/>
      <c r="CB1220" s="29"/>
      <c r="CC1220" s="29"/>
      <c r="CD1220" s="29"/>
      <c r="CE1220" s="29"/>
      <c r="CF1220" s="29"/>
      <c r="CG1220" s="29"/>
      <c r="CH1220" s="29"/>
      <c r="CI1220" s="29"/>
      <c r="CJ1220" s="29"/>
      <c r="CK1220" s="29"/>
      <c r="CL1220" s="29"/>
      <c r="CM1220" s="29"/>
      <c r="CN1220" s="29"/>
      <c r="CO1220" s="29"/>
      <c r="CP1220" s="29"/>
      <c r="CQ1220" s="29"/>
      <c r="CR1220" s="29"/>
      <c r="CS1220" s="29"/>
      <c r="CT1220" s="29"/>
      <c r="CU1220" s="29"/>
      <c r="CV1220" s="29"/>
      <c r="CW1220" s="29"/>
      <c r="CX1220" s="29"/>
      <c r="CY1220" s="29"/>
      <c r="CZ1220" s="29"/>
      <c r="DA1220" s="29"/>
      <c r="DB1220" s="29"/>
      <c r="DC1220" s="29"/>
      <c r="DD1220" s="29"/>
      <c r="DE1220" s="29"/>
      <c r="DF1220" s="29"/>
      <c r="DG1220" s="29"/>
      <c r="DH1220" s="29"/>
      <c r="DI1220" s="29"/>
      <c r="DJ1220" s="29"/>
      <c r="DK1220" s="29"/>
      <c r="DL1220" s="29"/>
      <c r="DM1220" s="29"/>
      <c r="DN1220" s="29"/>
      <c r="DO1220" s="29"/>
      <c r="DP1220" s="29"/>
      <c r="DQ1220" s="29"/>
      <c r="DR1220" s="29"/>
      <c r="DS1220" s="29"/>
      <c r="DT1220" s="29"/>
      <c r="DU1220" s="29"/>
      <c r="DV1220" s="29"/>
      <c r="DW1220" s="29"/>
      <c r="DX1220" s="29"/>
      <c r="DY1220" s="29"/>
      <c r="DZ1220" s="29"/>
      <c r="EA1220" s="29"/>
      <c r="EB1220" s="29"/>
      <c r="EC1220" s="29"/>
      <c r="ED1220" s="29"/>
      <c r="EE1220" s="29"/>
      <c r="EF1220" s="29"/>
      <c r="EG1220" s="29"/>
      <c r="EH1220" s="29"/>
      <c r="EI1220" s="29"/>
      <c r="EJ1220" s="29"/>
      <c r="EK1220" s="29"/>
      <c r="EL1220" s="29"/>
      <c r="EM1220" s="29"/>
      <c r="EN1220" s="29"/>
      <c r="EO1220" s="29"/>
      <c r="EP1220" s="29"/>
      <c r="EQ1220" s="29"/>
      <c r="ER1220" s="29"/>
      <c r="ES1220" s="29"/>
      <c r="ET1220" s="29"/>
      <c r="EU1220" s="29"/>
      <c r="EV1220" s="29"/>
      <c r="EW1220" s="29"/>
      <c r="EX1220" s="29"/>
      <c r="EY1220" s="29"/>
      <c r="EZ1220" s="29"/>
      <c r="FA1220" s="29"/>
      <c r="FB1220" s="29"/>
      <c r="FC1220" s="29"/>
      <c r="FD1220" s="29"/>
      <c r="FE1220" s="29"/>
      <c r="FF1220" s="29"/>
      <c r="FG1220" s="29"/>
      <c r="FH1220" s="29"/>
      <c r="FI1220" s="29"/>
      <c r="FJ1220" s="29"/>
      <c r="FK1220" s="29"/>
      <c r="FL1220" s="29"/>
      <c r="FM1220" s="29"/>
      <c r="FN1220" s="29"/>
      <c r="FO1220" s="29"/>
      <c r="FP1220" s="29"/>
      <c r="FQ1220" s="29"/>
      <c r="FR1220" s="29"/>
      <c r="FS1220" s="29"/>
      <c r="FT1220" s="29"/>
      <c r="FU1220" s="29"/>
      <c r="FV1220" s="29"/>
      <c r="FW1220" s="29"/>
      <c r="FX1220" s="29"/>
      <c r="FY1220" s="29"/>
      <c r="FZ1220" s="29"/>
      <c r="GA1220" s="29"/>
      <c r="GB1220" s="29"/>
      <c r="GC1220" s="29"/>
      <c r="GD1220" s="29"/>
      <c r="GE1220" s="29"/>
      <c r="GF1220" s="29"/>
      <c r="GG1220" s="29"/>
      <c r="GH1220" s="29"/>
      <c r="GI1220" s="29"/>
      <c r="GJ1220" s="29"/>
      <c r="GK1220" s="29"/>
      <c r="GL1220" s="29"/>
      <c r="GM1220" s="29"/>
      <c r="GN1220" s="29"/>
      <c r="GO1220" s="29"/>
      <c r="GP1220" s="29"/>
      <c r="GQ1220" s="29"/>
      <c r="GR1220" s="29"/>
      <c r="GS1220" s="29"/>
      <c r="GT1220" s="29"/>
      <c r="GU1220" s="29"/>
      <c r="GV1220" s="29"/>
      <c r="GW1220" s="29"/>
      <c r="GX1220" s="29"/>
      <c r="GY1220" s="29"/>
      <c r="GZ1220" s="29"/>
      <c r="HA1220" s="29"/>
      <c r="HB1220" s="29"/>
      <c r="HC1220" s="29"/>
      <c r="HD1220" s="29"/>
      <c r="HE1220" s="29"/>
      <c r="HF1220" s="29"/>
      <c r="HG1220" s="29"/>
      <c r="HH1220" s="29"/>
      <c r="HI1220" s="29"/>
      <c r="HJ1220" s="29"/>
      <c r="HK1220" s="29"/>
      <c r="HL1220" s="29"/>
      <c r="HM1220" s="29"/>
      <c r="HN1220" s="29"/>
      <c r="HO1220" s="29"/>
      <c r="HP1220" s="29"/>
      <c r="HQ1220" s="29"/>
      <c r="HR1220" s="29"/>
      <c r="HS1220" s="29"/>
      <c r="HT1220" s="29"/>
      <c r="HU1220" s="29"/>
      <c r="HV1220" s="29"/>
      <c r="HW1220" s="29"/>
      <c r="HX1220" s="29"/>
      <c r="HY1220" s="29"/>
      <c r="HZ1220" s="29"/>
      <c r="IA1220" s="29"/>
      <c r="IB1220" s="29"/>
      <c r="IC1220" s="29"/>
      <c r="ID1220" s="29"/>
      <c r="IE1220" s="29"/>
      <c r="IF1220" s="29"/>
      <c r="IG1220" s="29"/>
      <c r="IH1220" s="29"/>
      <c r="II1220" s="29"/>
      <c r="IJ1220" s="29"/>
      <c r="IK1220" s="29"/>
      <c r="IL1220" s="29"/>
      <c r="IM1220" s="29"/>
      <c r="IN1220" s="29"/>
      <c r="IO1220" s="29"/>
      <c r="IP1220" s="29"/>
      <c r="IQ1220" s="29"/>
    </row>
    <row r="1221" spans="1:251" s="42" customFormat="1" ht="13.5">
      <c r="A1221" s="34"/>
      <c r="B1221" s="122"/>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24"/>
      <c r="AA1221" s="126"/>
      <c r="AB1221" s="123"/>
      <c r="AC1221" s="123"/>
      <c r="AD1221" s="123"/>
      <c r="AE1221" s="123"/>
      <c r="AF1221" s="123"/>
      <c r="AG1221" s="123"/>
      <c r="AH1221" s="123"/>
      <c r="AI1221" s="124"/>
      <c r="AJ1221" s="126"/>
      <c r="AK1221" s="123"/>
      <c r="AL1221" s="123"/>
      <c r="AM1221" s="123"/>
      <c r="AN1221" s="123"/>
      <c r="AO1221" s="123"/>
      <c r="AP1221" s="123"/>
      <c r="AQ1221" s="123"/>
      <c r="AR1221" s="124"/>
      <c r="AS1221" s="126"/>
      <c r="AT1221" s="123"/>
      <c r="AU1221" s="123"/>
      <c r="AV1221" s="123"/>
      <c r="AW1221" s="123"/>
      <c r="AX1221" s="128"/>
      <c r="AY1221" s="29"/>
      <c r="AZ1221" s="29"/>
      <c r="BA1221" s="29"/>
      <c r="BB1221" s="65"/>
      <c r="BC1221" s="49"/>
      <c r="BE1221" s="29"/>
      <c r="BF1221" s="29"/>
      <c r="BG1221" s="29"/>
      <c r="BH1221" s="29"/>
      <c r="BI1221" s="29"/>
      <c r="BJ1221" s="29"/>
      <c r="BK1221" s="29"/>
      <c r="BL1221" s="29"/>
      <c r="BM1221" s="29"/>
      <c r="BN1221" s="29"/>
      <c r="BO1221" s="29"/>
      <c r="BP1221" s="29"/>
      <c r="BQ1221" s="29"/>
      <c r="BR1221" s="29"/>
      <c r="BS1221" s="29"/>
      <c r="BT1221" s="29"/>
      <c r="BU1221" s="29"/>
      <c r="BV1221" s="29"/>
      <c r="BW1221" s="29"/>
      <c r="BX1221" s="29"/>
      <c r="BY1221" s="29"/>
      <c r="BZ1221" s="29"/>
      <c r="CA1221" s="29"/>
      <c r="CB1221" s="29"/>
      <c r="CC1221" s="29"/>
      <c r="CD1221" s="29"/>
      <c r="CE1221" s="29"/>
      <c r="CF1221" s="29"/>
      <c r="CG1221" s="29"/>
      <c r="CH1221" s="29"/>
      <c r="CI1221" s="29"/>
      <c r="CJ1221" s="29"/>
      <c r="CK1221" s="29"/>
      <c r="CL1221" s="29"/>
      <c r="CM1221" s="29"/>
      <c r="CN1221" s="29"/>
      <c r="CO1221" s="29"/>
      <c r="CP1221" s="29"/>
      <c r="CQ1221" s="29"/>
      <c r="CR1221" s="29"/>
      <c r="CS1221" s="29"/>
      <c r="CT1221" s="29"/>
      <c r="CU1221" s="29"/>
      <c r="CV1221" s="29"/>
      <c r="CW1221" s="29"/>
      <c r="CX1221" s="29"/>
      <c r="CY1221" s="29"/>
      <c r="CZ1221" s="29"/>
      <c r="DA1221" s="29"/>
      <c r="DB1221" s="29"/>
      <c r="DC1221" s="29"/>
      <c r="DD1221" s="29"/>
      <c r="DE1221" s="29"/>
      <c r="DF1221" s="29"/>
      <c r="DG1221" s="29"/>
      <c r="DH1221" s="29"/>
      <c r="DI1221" s="29"/>
      <c r="DJ1221" s="29"/>
      <c r="DK1221" s="29"/>
      <c r="DL1221" s="29"/>
      <c r="DM1221" s="29"/>
      <c r="DN1221" s="29"/>
      <c r="DO1221" s="29"/>
      <c r="DP1221" s="29"/>
      <c r="DQ1221" s="29"/>
      <c r="DR1221" s="29"/>
      <c r="DS1221" s="29"/>
      <c r="DT1221" s="29"/>
      <c r="DU1221" s="29"/>
      <c r="DV1221" s="29"/>
      <c r="DW1221" s="29"/>
      <c r="DX1221" s="29"/>
      <c r="DY1221" s="29"/>
      <c r="DZ1221" s="29"/>
      <c r="EA1221" s="29"/>
      <c r="EB1221" s="29"/>
      <c r="EC1221" s="29"/>
      <c r="ED1221" s="29"/>
      <c r="EE1221" s="29"/>
      <c r="EF1221" s="29"/>
      <c r="EG1221" s="29"/>
      <c r="EH1221" s="29"/>
      <c r="EI1221" s="29"/>
      <c r="EJ1221" s="29"/>
      <c r="EK1221" s="29"/>
      <c r="EL1221" s="29"/>
      <c r="EM1221" s="29"/>
      <c r="EN1221" s="29"/>
      <c r="EO1221" s="29"/>
      <c r="EP1221" s="29"/>
      <c r="EQ1221" s="29"/>
      <c r="ER1221" s="29"/>
      <c r="ES1221" s="29"/>
      <c r="ET1221" s="29"/>
      <c r="EU1221" s="29"/>
      <c r="EV1221" s="29"/>
      <c r="EW1221" s="29"/>
      <c r="EX1221" s="29"/>
      <c r="EY1221" s="29"/>
      <c r="EZ1221" s="29"/>
      <c r="FA1221" s="29"/>
      <c r="FB1221" s="29"/>
      <c r="FC1221" s="29"/>
      <c r="FD1221" s="29"/>
      <c r="FE1221" s="29"/>
      <c r="FF1221" s="29"/>
      <c r="FG1221" s="29"/>
      <c r="FH1221" s="29"/>
      <c r="FI1221" s="29"/>
      <c r="FJ1221" s="29"/>
      <c r="FK1221" s="29"/>
      <c r="FL1221" s="29"/>
      <c r="FM1221" s="29"/>
      <c r="FN1221" s="29"/>
      <c r="FO1221" s="29"/>
      <c r="FP1221" s="29"/>
      <c r="FQ1221" s="29"/>
      <c r="FR1221" s="29"/>
      <c r="FS1221" s="29"/>
      <c r="FT1221" s="29"/>
      <c r="FU1221" s="29"/>
      <c r="FV1221" s="29"/>
      <c r="FW1221" s="29"/>
      <c r="FX1221" s="29"/>
      <c r="FY1221" s="29"/>
      <c r="FZ1221" s="29"/>
      <c r="GA1221" s="29"/>
      <c r="GB1221" s="29"/>
      <c r="GC1221" s="29"/>
      <c r="GD1221" s="29"/>
      <c r="GE1221" s="29"/>
      <c r="GF1221" s="29"/>
      <c r="GG1221" s="29"/>
      <c r="GH1221" s="29"/>
      <c r="GI1221" s="29"/>
      <c r="GJ1221" s="29"/>
      <c r="GK1221" s="29"/>
      <c r="GL1221" s="29"/>
      <c r="GM1221" s="29"/>
      <c r="GN1221" s="29"/>
      <c r="GO1221" s="29"/>
      <c r="GP1221" s="29"/>
      <c r="GQ1221" s="29"/>
      <c r="GR1221" s="29"/>
      <c r="GS1221" s="29"/>
      <c r="GT1221" s="29"/>
      <c r="GU1221" s="29"/>
      <c r="GV1221" s="29"/>
      <c r="GW1221" s="29"/>
      <c r="GX1221" s="29"/>
      <c r="GY1221" s="29"/>
      <c r="GZ1221" s="29"/>
      <c r="HA1221" s="29"/>
      <c r="HB1221" s="29"/>
      <c r="HC1221" s="29"/>
      <c r="HD1221" s="29"/>
      <c r="HE1221" s="29"/>
      <c r="HF1221" s="29"/>
      <c r="HG1221" s="29"/>
      <c r="HH1221" s="29"/>
      <c r="HI1221" s="29"/>
      <c r="HJ1221" s="29"/>
      <c r="HK1221" s="29"/>
      <c r="HL1221" s="29"/>
      <c r="HM1221" s="29"/>
      <c r="HN1221" s="29"/>
      <c r="HO1221" s="29"/>
      <c r="HP1221" s="29"/>
      <c r="HQ1221" s="29"/>
      <c r="HR1221" s="29"/>
      <c r="HS1221" s="29"/>
      <c r="HT1221" s="29"/>
      <c r="HU1221" s="29"/>
      <c r="HV1221" s="29"/>
      <c r="HW1221" s="29"/>
      <c r="HX1221" s="29"/>
      <c r="HY1221" s="29"/>
      <c r="HZ1221" s="29"/>
      <c r="IA1221" s="29"/>
      <c r="IB1221" s="29"/>
      <c r="IC1221" s="29"/>
      <c r="ID1221" s="29"/>
      <c r="IE1221" s="29"/>
      <c r="IF1221" s="29"/>
      <c r="IG1221" s="29"/>
      <c r="IH1221" s="29"/>
      <c r="II1221" s="29"/>
      <c r="IJ1221" s="29"/>
      <c r="IK1221" s="29"/>
      <c r="IL1221" s="29"/>
      <c r="IM1221" s="29"/>
      <c r="IN1221" s="29"/>
      <c r="IO1221" s="29"/>
      <c r="IP1221" s="29"/>
      <c r="IQ1221" s="29"/>
    </row>
    <row r="1222" spans="1:251" s="42" customFormat="1" ht="18.75" customHeight="1">
      <c r="A1222" s="34"/>
      <c r="B1222" s="50"/>
      <c r="C1222" s="129" t="s">
        <v>450</v>
      </c>
      <c r="D1222" s="147"/>
      <c r="E1222" s="147"/>
      <c r="F1222" s="147"/>
      <c r="G1222" s="147"/>
      <c r="H1222" s="147"/>
      <c r="I1222" s="147"/>
      <c r="J1222" s="147"/>
      <c r="K1222" s="147"/>
      <c r="L1222" s="147"/>
      <c r="M1222" s="147"/>
      <c r="N1222" s="147"/>
      <c r="O1222" s="147"/>
      <c r="P1222" s="147"/>
      <c r="Q1222" s="147"/>
      <c r="R1222" s="147"/>
      <c r="S1222" s="147"/>
      <c r="T1222" s="147"/>
      <c r="U1222" s="147"/>
      <c r="V1222" s="147"/>
      <c r="W1222" s="147"/>
      <c r="X1222" s="147"/>
      <c r="Y1222" s="147"/>
      <c r="Z1222" s="148"/>
      <c r="AA1222" s="132">
        <v>23968</v>
      </c>
      <c r="AB1222" s="133"/>
      <c r="AC1222" s="133"/>
      <c r="AD1222" s="133"/>
      <c r="AE1222" s="133"/>
      <c r="AF1222" s="133"/>
      <c r="AG1222" s="133"/>
      <c r="AH1222" s="133"/>
      <c r="AI1222" s="134"/>
      <c r="AJ1222" s="132">
        <v>23968</v>
      </c>
      <c r="AK1222" s="133"/>
      <c r="AL1222" s="133"/>
      <c r="AM1222" s="133"/>
      <c r="AN1222" s="133"/>
      <c r="AO1222" s="133"/>
      <c r="AP1222" s="133"/>
      <c r="AQ1222" s="133"/>
      <c r="AR1222" s="134"/>
      <c r="AS1222" s="135"/>
      <c r="AT1222" s="136"/>
      <c r="AU1222" s="136"/>
      <c r="AV1222" s="136"/>
      <c r="AW1222" s="136"/>
      <c r="AX1222" s="137"/>
      <c r="AY1222" s="29"/>
      <c r="AZ1222" s="29"/>
      <c r="BA1222" s="29"/>
      <c r="BB1222" s="29"/>
      <c r="BC1222" s="29"/>
      <c r="BD1222" s="29"/>
      <c r="BE1222" s="29"/>
      <c r="BF1222" s="29"/>
      <c r="BG1222" s="29"/>
      <c r="BH1222" s="29"/>
      <c r="BI1222" s="29"/>
      <c r="BJ1222" s="29"/>
      <c r="BK1222" s="29"/>
      <c r="BL1222" s="29"/>
      <c r="BM1222" s="29"/>
      <c r="BN1222" s="29"/>
      <c r="BO1222" s="29"/>
      <c r="BP1222" s="29"/>
      <c r="BQ1222" s="29"/>
      <c r="BR1222" s="29"/>
      <c r="BS1222" s="29"/>
      <c r="BT1222" s="29"/>
      <c r="BU1222" s="29"/>
      <c r="BV1222" s="29"/>
      <c r="BW1222" s="29"/>
      <c r="BX1222" s="29"/>
      <c r="BY1222" s="29"/>
      <c r="BZ1222" s="29"/>
      <c r="CA1222" s="29"/>
      <c r="CB1222" s="29"/>
      <c r="CC1222" s="29"/>
      <c r="CD1222" s="29"/>
      <c r="CE1222" s="29"/>
      <c r="CF1222" s="29"/>
      <c r="CG1222" s="29"/>
      <c r="CH1222" s="29"/>
      <c r="CI1222" s="29"/>
      <c r="CJ1222" s="29"/>
      <c r="CK1222" s="29"/>
      <c r="CL1222" s="29"/>
      <c r="CM1222" s="29"/>
      <c r="CN1222" s="29"/>
      <c r="CO1222" s="29"/>
      <c r="CP1222" s="29"/>
      <c r="CQ1222" s="29"/>
      <c r="CR1222" s="29"/>
      <c r="CS1222" s="29"/>
      <c r="CT1222" s="29"/>
      <c r="CU1222" s="29"/>
      <c r="CV1222" s="29"/>
      <c r="CW1222" s="29"/>
      <c r="CX1222" s="29"/>
      <c r="CY1222" s="29"/>
      <c r="CZ1222" s="29"/>
      <c r="DA1222" s="29"/>
      <c r="DB1222" s="29"/>
      <c r="DC1222" s="29"/>
      <c r="DD1222" s="29"/>
      <c r="DE1222" s="29"/>
      <c r="DF1222" s="29"/>
      <c r="DG1222" s="29"/>
      <c r="DH1222" s="29"/>
      <c r="DI1222" s="29"/>
      <c r="DJ1222" s="29"/>
      <c r="DK1222" s="29"/>
      <c r="DL1222" s="29"/>
      <c r="DM1222" s="29"/>
      <c r="DN1222" s="29"/>
      <c r="DO1222" s="29"/>
      <c r="DP1222" s="29"/>
      <c r="DQ1222" s="29"/>
      <c r="DR1222" s="29"/>
      <c r="DS1222" s="29"/>
      <c r="DT1222" s="29"/>
      <c r="DU1222" s="29"/>
      <c r="DV1222" s="29"/>
      <c r="DW1222" s="29"/>
      <c r="DX1222" s="29"/>
      <c r="DY1222" s="29"/>
      <c r="DZ1222" s="29"/>
      <c r="EA1222" s="29"/>
      <c r="EB1222" s="29"/>
      <c r="EC1222" s="29"/>
      <c r="ED1222" s="29"/>
      <c r="EE1222" s="29"/>
      <c r="EF1222" s="29"/>
      <c r="EG1222" s="29"/>
      <c r="EH1222" s="29"/>
      <c r="EI1222" s="29"/>
      <c r="EJ1222" s="29"/>
      <c r="EK1222" s="29"/>
      <c r="EL1222" s="29"/>
      <c r="EM1222" s="29"/>
      <c r="EN1222" s="29"/>
      <c r="EO1222" s="29"/>
      <c r="EP1222" s="29"/>
      <c r="EQ1222" s="29"/>
      <c r="ER1222" s="29"/>
      <c r="ES1222" s="29"/>
      <c r="ET1222" s="29"/>
      <c r="EU1222" s="29"/>
      <c r="EV1222" s="29"/>
      <c r="EW1222" s="29"/>
      <c r="EX1222" s="29"/>
      <c r="EY1222" s="29"/>
      <c r="EZ1222" s="29"/>
      <c r="FA1222" s="29"/>
      <c r="FB1222" s="29"/>
      <c r="FC1222" s="29"/>
      <c r="FD1222" s="29"/>
      <c r="FE1222" s="29"/>
      <c r="FF1222" s="29"/>
      <c r="FG1222" s="29"/>
      <c r="FH1222" s="29"/>
      <c r="FI1222" s="29"/>
      <c r="FJ1222" s="29"/>
      <c r="FK1222" s="29"/>
      <c r="FL1222" s="29"/>
      <c r="FM1222" s="29"/>
      <c r="FN1222" s="29"/>
      <c r="FO1222" s="29"/>
      <c r="FP1222" s="29"/>
      <c r="FQ1222" s="29"/>
      <c r="FR1222" s="29"/>
      <c r="FS1222" s="29"/>
      <c r="FT1222" s="29"/>
      <c r="FU1222" s="29"/>
      <c r="FV1222" s="29"/>
      <c r="FW1222" s="29"/>
      <c r="FX1222" s="29"/>
      <c r="FY1222" s="29"/>
      <c r="FZ1222" s="29"/>
      <c r="GA1222" s="29"/>
      <c r="GB1222" s="29"/>
      <c r="GC1222" s="29"/>
      <c r="GD1222" s="29"/>
      <c r="GE1222" s="29"/>
      <c r="GF1222" s="29"/>
      <c r="GG1222" s="29"/>
      <c r="GH1222" s="29"/>
      <c r="GI1222" s="29"/>
      <c r="GJ1222" s="29"/>
      <c r="GK1222" s="29"/>
      <c r="GL1222" s="29"/>
      <c r="GM1222" s="29"/>
      <c r="GN1222" s="29"/>
      <c r="GO1222" s="29"/>
      <c r="GP1222" s="29"/>
      <c r="GQ1222" s="29"/>
      <c r="GR1222" s="29"/>
      <c r="GS1222" s="29"/>
      <c r="GT1222" s="29"/>
      <c r="GU1222" s="29"/>
      <c r="GV1222" s="29"/>
      <c r="GW1222" s="29"/>
      <c r="GX1222" s="29"/>
      <c r="GY1222" s="29"/>
      <c r="GZ1222" s="29"/>
      <c r="HA1222" s="29"/>
      <c r="HB1222" s="29"/>
      <c r="HC1222" s="29"/>
      <c r="HD1222" s="29"/>
      <c r="HE1222" s="29"/>
      <c r="HF1222" s="29"/>
      <c r="HG1222" s="29"/>
      <c r="HH1222" s="29"/>
      <c r="HI1222" s="29"/>
      <c r="HJ1222" s="29"/>
      <c r="HK1222" s="29"/>
      <c r="HL1222" s="29"/>
      <c r="HM1222" s="29"/>
      <c r="HN1222" s="29"/>
      <c r="HO1222" s="29"/>
      <c r="HP1222" s="29"/>
      <c r="HQ1222" s="29"/>
      <c r="HR1222" s="29"/>
      <c r="HS1222" s="29"/>
      <c r="HT1222" s="29"/>
      <c r="HU1222" s="29"/>
      <c r="HV1222" s="29"/>
      <c r="HW1222" s="29"/>
      <c r="HX1222" s="29"/>
      <c r="HY1222" s="29"/>
      <c r="HZ1222" s="29"/>
      <c r="IA1222" s="29"/>
      <c r="IB1222" s="29"/>
      <c r="IC1222" s="29"/>
      <c r="ID1222" s="29"/>
      <c r="IE1222" s="29"/>
      <c r="IF1222" s="29"/>
      <c r="IG1222" s="29"/>
      <c r="IH1222" s="29"/>
      <c r="II1222" s="29"/>
      <c r="IJ1222" s="29"/>
      <c r="IK1222" s="29"/>
      <c r="IL1222" s="29"/>
      <c r="IM1222" s="29"/>
      <c r="IN1222" s="29"/>
      <c r="IO1222" s="29"/>
      <c r="IP1222" s="29"/>
      <c r="IQ1222" s="29"/>
    </row>
    <row r="1223" spans="1:251" s="42" customFormat="1" ht="18.75" customHeight="1" thickBot="1">
      <c r="A1223" s="43"/>
      <c r="B1223" s="138" t="s">
        <v>244</v>
      </c>
      <c r="C1223" s="139"/>
      <c r="D1223" s="139"/>
      <c r="E1223" s="139"/>
      <c r="F1223" s="139"/>
      <c r="G1223" s="139"/>
      <c r="H1223" s="139"/>
      <c r="I1223" s="139"/>
      <c r="J1223" s="139"/>
      <c r="K1223" s="139"/>
      <c r="L1223" s="139"/>
      <c r="M1223" s="139"/>
      <c r="N1223" s="139"/>
      <c r="O1223" s="139"/>
      <c r="P1223" s="139"/>
      <c r="Q1223" s="139"/>
      <c r="R1223" s="139"/>
      <c r="S1223" s="139"/>
      <c r="T1223" s="139"/>
      <c r="U1223" s="139"/>
      <c r="V1223" s="139"/>
      <c r="W1223" s="139"/>
      <c r="X1223" s="139"/>
      <c r="Y1223" s="139"/>
      <c r="Z1223" s="140"/>
      <c r="AA1223" s="141">
        <f>SUM($AA$1222:$AA$1222)</f>
        <v>23968</v>
      </c>
      <c r="AB1223" s="142"/>
      <c r="AC1223" s="142"/>
      <c r="AD1223" s="142"/>
      <c r="AE1223" s="142"/>
      <c r="AF1223" s="142"/>
      <c r="AG1223" s="142"/>
      <c r="AH1223" s="142"/>
      <c r="AI1223" s="143"/>
      <c r="AJ1223" s="141">
        <f>SUM($AJ$1222:$AJ$1222)</f>
        <v>23968</v>
      </c>
      <c r="AK1223" s="142"/>
      <c r="AL1223" s="142"/>
      <c r="AM1223" s="142"/>
      <c r="AN1223" s="142"/>
      <c r="AO1223" s="142"/>
      <c r="AP1223" s="142"/>
      <c r="AQ1223" s="142"/>
      <c r="AR1223" s="143"/>
      <c r="AS1223" s="144"/>
      <c r="AT1223" s="145"/>
      <c r="AU1223" s="145"/>
      <c r="AV1223" s="145"/>
      <c r="AW1223" s="145"/>
      <c r="AX1223" s="146"/>
      <c r="AY1223" s="29"/>
      <c r="AZ1223" s="29"/>
      <c r="BA1223" s="29"/>
      <c r="BB1223" s="29"/>
      <c r="BC1223" s="29"/>
      <c r="BD1223" s="29"/>
      <c r="BE1223" s="29"/>
      <c r="BF1223" s="29"/>
      <c r="BG1223" s="29"/>
      <c r="BH1223" s="29"/>
      <c r="BI1223" s="29"/>
      <c r="BJ1223" s="29"/>
      <c r="BK1223" s="29"/>
      <c r="BL1223" s="29"/>
      <c r="BM1223" s="29"/>
      <c r="BN1223" s="29"/>
      <c r="BO1223" s="29"/>
      <c r="BP1223" s="29"/>
      <c r="BQ1223" s="29"/>
      <c r="BR1223" s="29"/>
      <c r="BS1223" s="29"/>
      <c r="BT1223" s="29"/>
      <c r="BU1223" s="29"/>
      <c r="BV1223" s="29"/>
      <c r="BW1223" s="29"/>
      <c r="BX1223" s="29"/>
      <c r="BY1223" s="29"/>
      <c r="BZ1223" s="29"/>
      <c r="CA1223" s="29"/>
      <c r="CB1223" s="29"/>
      <c r="CC1223" s="29"/>
      <c r="CD1223" s="29"/>
      <c r="CE1223" s="29"/>
      <c r="CF1223" s="29"/>
      <c r="CG1223" s="29"/>
      <c r="CH1223" s="29"/>
      <c r="CI1223" s="29"/>
      <c r="CJ1223" s="29"/>
      <c r="CK1223" s="29"/>
      <c r="CL1223" s="29"/>
      <c r="CM1223" s="29"/>
      <c r="CN1223" s="29"/>
      <c r="CO1223" s="29"/>
      <c r="CP1223" s="29"/>
      <c r="CQ1223" s="29"/>
      <c r="CR1223" s="29"/>
      <c r="CS1223" s="29"/>
      <c r="CT1223" s="29"/>
      <c r="CU1223" s="29"/>
      <c r="CV1223" s="29"/>
      <c r="CW1223" s="29"/>
      <c r="CX1223" s="29"/>
      <c r="CY1223" s="29"/>
      <c r="CZ1223" s="29"/>
      <c r="DA1223" s="29"/>
      <c r="DB1223" s="29"/>
      <c r="DC1223" s="29"/>
      <c r="DD1223" s="29"/>
      <c r="DE1223" s="29"/>
      <c r="DF1223" s="29"/>
      <c r="DG1223" s="29"/>
      <c r="DH1223" s="29"/>
      <c r="DI1223" s="29"/>
      <c r="DJ1223" s="29"/>
      <c r="DK1223" s="29"/>
      <c r="DL1223" s="29"/>
      <c r="DM1223" s="29"/>
      <c r="DN1223" s="29"/>
      <c r="DO1223" s="29"/>
      <c r="DP1223" s="29"/>
      <c r="DQ1223" s="29"/>
      <c r="DR1223" s="29"/>
      <c r="DS1223" s="29"/>
      <c r="DT1223" s="29"/>
      <c r="DU1223" s="29"/>
      <c r="DV1223" s="29"/>
      <c r="DW1223" s="29"/>
      <c r="DX1223" s="29"/>
      <c r="DY1223" s="29"/>
      <c r="DZ1223" s="29"/>
      <c r="EA1223" s="29"/>
      <c r="EB1223" s="29"/>
      <c r="EC1223" s="29"/>
      <c r="ED1223" s="29"/>
      <c r="EE1223" s="29"/>
      <c r="EF1223" s="29"/>
      <c r="EG1223" s="29"/>
      <c r="EH1223" s="29"/>
      <c r="EI1223" s="29"/>
      <c r="EJ1223" s="29"/>
      <c r="EK1223" s="29"/>
      <c r="EL1223" s="29"/>
      <c r="EM1223" s="29"/>
      <c r="EN1223" s="29"/>
      <c r="EO1223" s="29"/>
      <c r="EP1223" s="29"/>
      <c r="EQ1223" s="29"/>
      <c r="ER1223" s="29"/>
      <c r="ES1223" s="29"/>
      <c r="ET1223" s="29"/>
      <c r="EU1223" s="29"/>
      <c r="EV1223" s="29"/>
      <c r="EW1223" s="29"/>
      <c r="EX1223" s="29"/>
      <c r="EY1223" s="29"/>
      <c r="EZ1223" s="29"/>
      <c r="FA1223" s="29"/>
      <c r="FB1223" s="29"/>
      <c r="FC1223" s="29"/>
      <c r="FD1223" s="29"/>
      <c r="FE1223" s="29"/>
      <c r="FF1223" s="29"/>
      <c r="FG1223" s="29"/>
      <c r="FH1223" s="29"/>
      <c r="FI1223" s="29"/>
      <c r="FJ1223" s="29"/>
      <c r="FK1223" s="29"/>
      <c r="FL1223" s="29"/>
      <c r="FM1223" s="29"/>
      <c r="FN1223" s="29"/>
      <c r="FO1223" s="29"/>
      <c r="FP1223" s="29"/>
      <c r="FQ1223" s="29"/>
      <c r="FR1223" s="29"/>
      <c r="FS1223" s="29"/>
      <c r="FT1223" s="29"/>
      <c r="FU1223" s="29"/>
      <c r="FV1223" s="29"/>
      <c r="FW1223" s="29"/>
      <c r="FX1223" s="29"/>
      <c r="FY1223" s="29"/>
      <c r="FZ1223" s="29"/>
      <c r="GA1223" s="29"/>
      <c r="GB1223" s="29"/>
      <c r="GC1223" s="29"/>
      <c r="GD1223" s="29"/>
      <c r="GE1223" s="29"/>
      <c r="GF1223" s="29"/>
      <c r="GG1223" s="29"/>
      <c r="GH1223" s="29"/>
      <c r="GI1223" s="29"/>
      <c r="GJ1223" s="29"/>
      <c r="GK1223" s="29"/>
      <c r="GL1223" s="29"/>
      <c r="GM1223" s="29"/>
      <c r="GN1223" s="29"/>
      <c r="GO1223" s="29"/>
      <c r="GP1223" s="29"/>
      <c r="GQ1223" s="29"/>
      <c r="GR1223" s="29"/>
      <c r="GS1223" s="29"/>
      <c r="GT1223" s="29"/>
      <c r="GU1223" s="29"/>
      <c r="GV1223" s="29"/>
      <c r="GW1223" s="29"/>
      <c r="GX1223" s="29"/>
      <c r="GY1223" s="29"/>
      <c r="GZ1223" s="29"/>
      <c r="HA1223" s="29"/>
      <c r="HB1223" s="29"/>
      <c r="HC1223" s="29"/>
      <c r="HD1223" s="29"/>
      <c r="HE1223" s="29"/>
      <c r="HF1223" s="29"/>
      <c r="HG1223" s="29"/>
      <c r="HH1223" s="29"/>
      <c r="HI1223" s="29"/>
      <c r="HJ1223" s="29"/>
      <c r="HK1223" s="29"/>
      <c r="HL1223" s="29"/>
      <c r="HM1223" s="29"/>
      <c r="HN1223" s="29"/>
      <c r="HO1223" s="29"/>
      <c r="HP1223" s="29"/>
      <c r="HQ1223" s="29"/>
      <c r="HR1223" s="29"/>
      <c r="HS1223" s="29"/>
      <c r="HT1223" s="29"/>
      <c r="HU1223" s="29"/>
      <c r="HV1223" s="29"/>
      <c r="HW1223" s="29"/>
      <c r="HX1223" s="29"/>
      <c r="HY1223" s="29"/>
      <c r="HZ1223" s="29"/>
      <c r="IA1223" s="29"/>
      <c r="IB1223" s="29"/>
      <c r="IC1223" s="29"/>
      <c r="ID1223" s="29"/>
      <c r="IE1223" s="29"/>
      <c r="IF1223" s="29"/>
      <c r="IG1223" s="29"/>
      <c r="IH1223" s="29"/>
      <c r="II1223" s="29"/>
      <c r="IJ1223" s="29"/>
      <c r="IK1223" s="29"/>
      <c r="IL1223" s="29"/>
      <c r="IM1223" s="29"/>
      <c r="IN1223" s="29"/>
      <c r="IO1223" s="29"/>
      <c r="IP1223" s="29"/>
      <c r="IQ1223" s="29"/>
    </row>
    <row r="1225" spans="1:251" ht="18.75">
      <c r="A1225" s="28" t="s">
        <v>234</v>
      </c>
      <c r="AW1225" s="30"/>
      <c r="AX1225" s="31"/>
      <c r="AY1225" s="30"/>
    </row>
    <row r="1227" spans="1:251" ht="18.75">
      <c r="B1227" s="109" t="s">
        <v>0</v>
      </c>
      <c r="C1227" s="150"/>
      <c r="D1227" s="150"/>
      <c r="E1227" s="150"/>
      <c r="F1227" s="150"/>
      <c r="G1227" s="150"/>
      <c r="H1227" s="150"/>
      <c r="I1227" s="150"/>
      <c r="J1227" s="150"/>
      <c r="K1227" s="150"/>
      <c r="L1227" s="150"/>
      <c r="M1227" s="150"/>
      <c r="N1227" s="150"/>
      <c r="O1227" s="150"/>
      <c r="P1227" s="150"/>
      <c r="Q1227" s="150"/>
      <c r="R1227" s="150"/>
      <c r="S1227" s="150"/>
      <c r="T1227" s="150"/>
      <c r="U1227" s="150"/>
      <c r="V1227" s="150"/>
      <c r="W1227" s="150"/>
      <c r="X1227" s="150"/>
      <c r="Y1227" s="150"/>
      <c r="Z1227" s="150"/>
      <c r="AA1227" s="150"/>
      <c r="AB1227" s="150"/>
      <c r="AC1227" s="150"/>
      <c r="AD1227" s="150"/>
      <c r="AE1227" s="150"/>
      <c r="AF1227" s="150"/>
      <c r="AG1227" s="150"/>
      <c r="AH1227" s="150"/>
      <c r="AI1227" s="150"/>
      <c r="AJ1227" s="150"/>
      <c r="AK1227" s="150"/>
      <c r="AL1227" s="150"/>
      <c r="AM1227" s="150"/>
      <c r="AN1227" s="150"/>
      <c r="AO1227" s="150"/>
      <c r="AP1227" s="150"/>
      <c r="AQ1227" s="150"/>
      <c r="AR1227" s="150"/>
      <c r="AS1227" s="150"/>
      <c r="AT1227" s="150"/>
      <c r="AU1227" s="150"/>
      <c r="AV1227" s="150"/>
      <c r="AW1227" s="150"/>
      <c r="AX1227" s="150"/>
    </row>
    <row r="1228" spans="1:251">
      <c r="Z1228" s="32"/>
      <c r="AD1228" s="32"/>
      <c r="AE1228" s="32"/>
      <c r="AF1228" s="32"/>
      <c r="AG1228" s="32"/>
      <c r="AH1228" s="32"/>
      <c r="AI1228" s="32"/>
      <c r="AO1228" s="32"/>
    </row>
    <row r="1229" spans="1:251" ht="13.5" thickBot="1">
      <c r="Z1229" s="32"/>
      <c r="AD1229" s="32"/>
      <c r="AE1229" s="32"/>
      <c r="AF1229" s="32"/>
      <c r="AG1229" s="32"/>
      <c r="AH1229" s="32"/>
      <c r="AI1229" s="32"/>
      <c r="AO1229" s="32"/>
      <c r="DI1229" s="26"/>
    </row>
    <row r="1230" spans="1:251" ht="24.75" customHeight="1" thickBot="1">
      <c r="B1230" s="111" t="s">
        <v>235</v>
      </c>
      <c r="C1230" s="112"/>
      <c r="D1230" s="112"/>
      <c r="E1230" s="112"/>
      <c r="F1230" s="112"/>
      <c r="G1230" s="112"/>
      <c r="H1230" s="113" t="s">
        <v>451</v>
      </c>
      <c r="I1230" s="114"/>
      <c r="J1230" s="114"/>
      <c r="K1230" s="114"/>
      <c r="L1230" s="114"/>
      <c r="M1230" s="114"/>
      <c r="N1230" s="114"/>
      <c r="O1230" s="114"/>
      <c r="P1230" s="114"/>
      <c r="Q1230" s="114"/>
      <c r="R1230" s="114"/>
      <c r="S1230" s="114"/>
      <c r="T1230" s="114"/>
      <c r="U1230" s="114"/>
      <c r="V1230" s="114"/>
      <c r="W1230" s="114"/>
      <c r="X1230" s="114"/>
      <c r="Y1230" s="114"/>
      <c r="Z1230" s="114"/>
      <c r="AA1230" s="114"/>
      <c r="AB1230" s="114"/>
      <c r="AC1230" s="114"/>
      <c r="AD1230" s="114"/>
      <c r="AE1230" s="114"/>
      <c r="AF1230" s="114"/>
      <c r="AG1230" s="114"/>
      <c r="AH1230" s="114"/>
      <c r="AI1230" s="114"/>
      <c r="AJ1230" s="114"/>
      <c r="AK1230" s="114"/>
      <c r="AL1230" s="114"/>
      <c r="AM1230" s="114"/>
      <c r="AN1230" s="114"/>
      <c r="AO1230" s="114"/>
      <c r="AP1230" s="114"/>
      <c r="AQ1230" s="114"/>
      <c r="AR1230" s="114"/>
      <c r="AS1230" s="114"/>
      <c r="AT1230" s="114"/>
      <c r="AU1230" s="114"/>
      <c r="AV1230" s="114"/>
      <c r="AW1230" s="114"/>
      <c r="AX1230" s="115"/>
      <c r="DI1230" s="26"/>
    </row>
    <row r="1231" spans="1:251" ht="14.25">
      <c r="B1231" s="33"/>
      <c r="C1231" s="33"/>
      <c r="D1231" s="33"/>
      <c r="E1231" s="33"/>
      <c r="F1231" s="33"/>
      <c r="G1231" s="33"/>
      <c r="H1231" s="34"/>
      <c r="I1231" s="34"/>
      <c r="J1231" s="34"/>
      <c r="K1231" s="34"/>
      <c r="L1231" s="35"/>
      <c r="M1231" s="35"/>
      <c r="N1231" s="35"/>
      <c r="O1231" s="35"/>
      <c r="P1231" s="34"/>
      <c r="Q1231" s="34"/>
      <c r="R1231" s="34"/>
      <c r="S1231" s="34"/>
      <c r="T1231" s="34"/>
      <c r="U1231" s="34"/>
      <c r="V1231" s="36"/>
      <c r="W1231" s="36"/>
      <c r="X1231" s="36"/>
      <c r="Y1231" s="36"/>
      <c r="Z1231" s="36"/>
      <c r="AA1231" s="36"/>
      <c r="AB1231" s="36"/>
      <c r="AC1231" s="36"/>
      <c r="AD1231" s="36"/>
      <c r="AE1231" s="36"/>
      <c r="AF1231" s="36"/>
      <c r="AG1231" s="36"/>
      <c r="AH1231" s="36"/>
      <c r="AI1231" s="36"/>
      <c r="AJ1231" s="36"/>
      <c r="AK1231" s="36"/>
      <c r="AL1231" s="36"/>
      <c r="AM1231" s="36"/>
      <c r="AN1231" s="36"/>
      <c r="AO1231" s="36"/>
      <c r="AP1231" s="36"/>
      <c r="AQ1231" s="36"/>
      <c r="AR1231" s="36"/>
      <c r="AS1231" s="36"/>
      <c r="AT1231" s="36"/>
      <c r="AU1231" s="36"/>
      <c r="AV1231" s="36"/>
      <c r="AW1231" s="36"/>
      <c r="AX1231" s="36"/>
      <c r="DI1231" s="26"/>
    </row>
    <row r="1232" spans="1:251" ht="15" thickBot="1">
      <c r="A1232" s="37"/>
      <c r="B1232" s="36" t="s">
        <v>237</v>
      </c>
      <c r="C1232" s="34"/>
      <c r="D1232" s="34"/>
      <c r="E1232" s="34"/>
      <c r="F1232" s="34"/>
      <c r="G1232" s="34"/>
      <c r="H1232" s="34"/>
      <c r="I1232" s="34"/>
      <c r="J1232" s="34"/>
      <c r="K1232" s="34"/>
      <c r="L1232" s="35"/>
      <c r="M1232" s="35"/>
      <c r="N1232" s="35"/>
      <c r="O1232" s="35"/>
      <c r="P1232" s="34"/>
      <c r="Q1232" s="34"/>
      <c r="R1232" s="34"/>
      <c r="S1232" s="34"/>
      <c r="T1232" s="34"/>
      <c r="U1232" s="34"/>
      <c r="V1232" s="36"/>
      <c r="W1232" s="36"/>
      <c r="X1232" s="36"/>
      <c r="Y1232" s="36"/>
      <c r="Z1232" s="36"/>
      <c r="AA1232" s="36"/>
      <c r="AB1232" s="36"/>
      <c r="AC1232" s="36"/>
      <c r="AD1232" s="36"/>
      <c r="AE1232" s="36"/>
      <c r="AF1232" s="36"/>
      <c r="AG1232" s="36"/>
      <c r="AH1232" s="36"/>
      <c r="AI1232" s="36"/>
      <c r="AJ1232" s="36"/>
      <c r="AK1232" s="36"/>
      <c r="AL1232" s="36"/>
      <c r="AM1232" s="36"/>
      <c r="AN1232" s="36"/>
      <c r="AO1232" s="36"/>
      <c r="AP1232" s="36"/>
      <c r="AQ1232" s="36"/>
      <c r="AR1232" s="36"/>
      <c r="AS1232" s="36"/>
      <c r="AT1232" s="36"/>
      <c r="AU1232" s="36"/>
      <c r="AV1232" s="36"/>
      <c r="AW1232" s="36"/>
      <c r="AX1232" s="36"/>
      <c r="DI1232" s="26"/>
    </row>
    <row r="1233" spans="1:113" ht="14.25">
      <c r="A1233" s="34"/>
      <c r="B1233" s="38"/>
      <c r="C1233" s="33"/>
      <c r="D1233" s="33"/>
      <c r="E1233" s="33"/>
      <c r="F1233" s="33"/>
      <c r="G1233" s="33"/>
      <c r="H1233" s="33"/>
      <c r="I1233" s="33"/>
      <c r="J1233" s="33"/>
      <c r="K1233" s="33"/>
      <c r="L1233" s="39"/>
      <c r="M1233" s="39"/>
      <c r="N1233" s="39"/>
      <c r="O1233" s="39"/>
      <c r="P1233" s="33"/>
      <c r="Q1233" s="33"/>
      <c r="R1233" s="33"/>
      <c r="S1233" s="33"/>
      <c r="T1233" s="33"/>
      <c r="U1233" s="33"/>
      <c r="V1233" s="40"/>
      <c r="W1233" s="40"/>
      <c r="X1233" s="40"/>
      <c r="Y1233" s="40"/>
      <c r="Z1233" s="40"/>
      <c r="AA1233" s="40"/>
      <c r="AB1233" s="40"/>
      <c r="AC1233" s="40"/>
      <c r="AD1233" s="40"/>
      <c r="AE1233" s="40"/>
      <c r="AF1233" s="40"/>
      <c r="AG1233" s="40"/>
      <c r="AH1233" s="40"/>
      <c r="AI1233" s="40"/>
      <c r="AJ1233" s="40"/>
      <c r="AK1233" s="40"/>
      <c r="AL1233" s="40"/>
      <c r="AM1233" s="40"/>
      <c r="AN1233" s="40"/>
      <c r="AO1233" s="40"/>
      <c r="AP1233" s="40"/>
      <c r="AQ1233" s="40"/>
      <c r="AR1233" s="40"/>
      <c r="AS1233" s="40"/>
      <c r="AT1233" s="40"/>
      <c r="AU1233" s="40"/>
      <c r="AV1233" s="40"/>
      <c r="AW1233" s="40"/>
      <c r="AX1233" s="41"/>
    </row>
    <row r="1234" spans="1:113" ht="12" customHeight="1">
      <c r="A1234" s="34"/>
      <c r="B1234" s="116" t="s">
        <v>1126</v>
      </c>
      <c r="C1234" s="117"/>
      <c r="D1234" s="117"/>
      <c r="E1234" s="117"/>
      <c r="F1234" s="117"/>
      <c r="G1234" s="117"/>
      <c r="H1234" s="117"/>
      <c r="I1234" s="117"/>
      <c r="J1234" s="117"/>
      <c r="K1234" s="117"/>
      <c r="L1234" s="117"/>
      <c r="M1234" s="117"/>
      <c r="N1234" s="117"/>
      <c r="O1234" s="117"/>
      <c r="P1234" s="117"/>
      <c r="Q1234" s="117"/>
      <c r="R1234" s="117"/>
      <c r="S1234" s="117"/>
      <c r="T1234" s="117"/>
      <c r="U1234" s="117"/>
      <c r="V1234" s="117"/>
      <c r="W1234" s="117"/>
      <c r="X1234" s="117"/>
      <c r="Y1234" s="117"/>
      <c r="Z1234" s="117"/>
      <c r="AA1234" s="117"/>
      <c r="AB1234" s="117"/>
      <c r="AC1234" s="117"/>
      <c r="AD1234" s="117"/>
      <c r="AE1234" s="117"/>
      <c r="AF1234" s="117"/>
      <c r="AG1234" s="117"/>
      <c r="AH1234" s="117"/>
      <c r="AI1234" s="117"/>
      <c r="AJ1234" s="117"/>
      <c r="AK1234" s="117"/>
      <c r="AL1234" s="117"/>
      <c r="AM1234" s="117"/>
      <c r="AN1234" s="117"/>
      <c r="AO1234" s="117"/>
      <c r="AP1234" s="117"/>
      <c r="AQ1234" s="117"/>
      <c r="AR1234" s="117"/>
      <c r="AS1234" s="117"/>
      <c r="AT1234" s="117"/>
      <c r="AU1234" s="117"/>
      <c r="AV1234" s="117"/>
      <c r="AW1234" s="117"/>
      <c r="AX1234" s="118"/>
    </row>
    <row r="1235" spans="1:113" ht="12" customHeight="1">
      <c r="A1235" s="34"/>
      <c r="B1235" s="116"/>
      <c r="C1235" s="117"/>
      <c r="D1235" s="117"/>
      <c r="E1235" s="117"/>
      <c r="F1235" s="117"/>
      <c r="G1235" s="117"/>
      <c r="H1235" s="117"/>
      <c r="I1235" s="117"/>
      <c r="J1235" s="117"/>
      <c r="K1235" s="117"/>
      <c r="L1235" s="117"/>
      <c r="M1235" s="117"/>
      <c r="N1235" s="117"/>
      <c r="O1235" s="117"/>
      <c r="P1235" s="117"/>
      <c r="Q1235" s="117"/>
      <c r="R1235" s="117"/>
      <c r="S1235" s="117"/>
      <c r="T1235" s="117"/>
      <c r="U1235" s="117"/>
      <c r="V1235" s="117"/>
      <c r="W1235" s="117"/>
      <c r="X1235" s="117"/>
      <c r="Y1235" s="117"/>
      <c r="Z1235" s="117"/>
      <c r="AA1235" s="117"/>
      <c r="AB1235" s="117"/>
      <c r="AC1235" s="117"/>
      <c r="AD1235" s="117"/>
      <c r="AE1235" s="117"/>
      <c r="AF1235" s="117"/>
      <c r="AG1235" s="117"/>
      <c r="AH1235" s="117"/>
      <c r="AI1235" s="117"/>
      <c r="AJ1235" s="117"/>
      <c r="AK1235" s="117"/>
      <c r="AL1235" s="117"/>
      <c r="AM1235" s="117"/>
      <c r="AN1235" s="117"/>
      <c r="AO1235" s="117"/>
      <c r="AP1235" s="117"/>
      <c r="AQ1235" s="117"/>
      <c r="AR1235" s="117"/>
      <c r="AS1235" s="117"/>
      <c r="AT1235" s="117"/>
      <c r="AU1235" s="117"/>
      <c r="AV1235" s="117"/>
      <c r="AW1235" s="117"/>
      <c r="AX1235" s="118"/>
    </row>
    <row r="1236" spans="1:113" ht="12" customHeight="1">
      <c r="A1236" s="34"/>
      <c r="B1236" s="116"/>
      <c r="C1236" s="117"/>
      <c r="D1236" s="117"/>
      <c r="E1236" s="117"/>
      <c r="F1236" s="117"/>
      <c r="G1236" s="117"/>
      <c r="H1236" s="117"/>
      <c r="I1236" s="117"/>
      <c r="J1236" s="117"/>
      <c r="K1236" s="117"/>
      <c r="L1236" s="117"/>
      <c r="M1236" s="117"/>
      <c r="N1236" s="117"/>
      <c r="O1236" s="117"/>
      <c r="P1236" s="117"/>
      <c r="Q1236" s="117"/>
      <c r="R1236" s="117"/>
      <c r="S1236" s="117"/>
      <c r="T1236" s="117"/>
      <c r="U1236" s="117"/>
      <c r="V1236" s="117"/>
      <c r="W1236" s="117"/>
      <c r="X1236" s="117"/>
      <c r="Y1236" s="117"/>
      <c r="Z1236" s="117"/>
      <c r="AA1236" s="117"/>
      <c r="AB1236" s="117"/>
      <c r="AC1236" s="117"/>
      <c r="AD1236" s="117"/>
      <c r="AE1236" s="117"/>
      <c r="AF1236" s="117"/>
      <c r="AG1236" s="117"/>
      <c r="AH1236" s="117"/>
      <c r="AI1236" s="117"/>
      <c r="AJ1236" s="117"/>
      <c r="AK1236" s="117"/>
      <c r="AL1236" s="117"/>
      <c r="AM1236" s="117"/>
      <c r="AN1236" s="117"/>
      <c r="AO1236" s="117"/>
      <c r="AP1236" s="117"/>
      <c r="AQ1236" s="117"/>
      <c r="AR1236" s="117"/>
      <c r="AS1236" s="117"/>
      <c r="AT1236" s="117"/>
      <c r="AU1236" s="117"/>
      <c r="AV1236" s="117"/>
      <c r="AW1236" s="117"/>
      <c r="AX1236" s="118"/>
    </row>
    <row r="1237" spans="1:113" ht="12" customHeight="1">
      <c r="A1237" s="34"/>
      <c r="B1237" s="116"/>
      <c r="C1237" s="117"/>
      <c r="D1237" s="117"/>
      <c r="E1237" s="117"/>
      <c r="F1237" s="117"/>
      <c r="G1237" s="117"/>
      <c r="H1237" s="117"/>
      <c r="I1237" s="117"/>
      <c r="J1237" s="117"/>
      <c r="K1237" s="117"/>
      <c r="L1237" s="117"/>
      <c r="M1237" s="117"/>
      <c r="N1237" s="117"/>
      <c r="O1237" s="117"/>
      <c r="P1237" s="117"/>
      <c r="Q1237" s="117"/>
      <c r="R1237" s="117"/>
      <c r="S1237" s="117"/>
      <c r="T1237" s="117"/>
      <c r="U1237" s="117"/>
      <c r="V1237" s="117"/>
      <c r="W1237" s="117"/>
      <c r="X1237" s="117"/>
      <c r="Y1237" s="117"/>
      <c r="Z1237" s="117"/>
      <c r="AA1237" s="117"/>
      <c r="AB1237" s="117"/>
      <c r="AC1237" s="117"/>
      <c r="AD1237" s="117"/>
      <c r="AE1237" s="117"/>
      <c r="AF1237" s="117"/>
      <c r="AG1237" s="117"/>
      <c r="AH1237" s="117"/>
      <c r="AI1237" s="117"/>
      <c r="AJ1237" s="117"/>
      <c r="AK1237" s="117"/>
      <c r="AL1237" s="117"/>
      <c r="AM1237" s="117"/>
      <c r="AN1237" s="117"/>
      <c r="AO1237" s="117"/>
      <c r="AP1237" s="117"/>
      <c r="AQ1237" s="117"/>
      <c r="AR1237" s="117"/>
      <c r="AS1237" s="117"/>
      <c r="AT1237" s="117"/>
      <c r="AU1237" s="117"/>
      <c r="AV1237" s="117"/>
      <c r="AW1237" s="117"/>
      <c r="AX1237" s="118"/>
      <c r="BC1237" s="42"/>
    </row>
    <row r="1238" spans="1:113" ht="12" customHeight="1">
      <c r="A1238" s="34"/>
      <c r="B1238" s="116"/>
      <c r="C1238" s="117"/>
      <c r="D1238" s="117"/>
      <c r="E1238" s="117"/>
      <c r="F1238" s="117"/>
      <c r="G1238" s="117"/>
      <c r="H1238" s="117"/>
      <c r="I1238" s="117"/>
      <c r="J1238" s="117"/>
      <c r="K1238" s="117"/>
      <c r="L1238" s="117"/>
      <c r="M1238" s="117"/>
      <c r="N1238" s="117"/>
      <c r="O1238" s="117"/>
      <c r="P1238" s="117"/>
      <c r="Q1238" s="117"/>
      <c r="R1238" s="117"/>
      <c r="S1238" s="117"/>
      <c r="T1238" s="117"/>
      <c r="U1238" s="117"/>
      <c r="V1238" s="117"/>
      <c r="W1238" s="117"/>
      <c r="X1238" s="117"/>
      <c r="Y1238" s="117"/>
      <c r="Z1238" s="117"/>
      <c r="AA1238" s="117"/>
      <c r="AB1238" s="117"/>
      <c r="AC1238" s="117"/>
      <c r="AD1238" s="117"/>
      <c r="AE1238" s="117"/>
      <c r="AF1238" s="117"/>
      <c r="AG1238" s="117"/>
      <c r="AH1238" s="117"/>
      <c r="AI1238" s="117"/>
      <c r="AJ1238" s="117"/>
      <c r="AK1238" s="117"/>
      <c r="AL1238" s="117"/>
      <c r="AM1238" s="117"/>
      <c r="AN1238" s="117"/>
      <c r="AO1238" s="117"/>
      <c r="AP1238" s="117"/>
      <c r="AQ1238" s="117"/>
      <c r="AR1238" s="117"/>
      <c r="AS1238" s="117"/>
      <c r="AT1238" s="117"/>
      <c r="AU1238" s="117"/>
      <c r="AV1238" s="117"/>
      <c r="AW1238" s="117"/>
      <c r="AX1238" s="118"/>
    </row>
    <row r="1239" spans="1:113" ht="12" customHeight="1">
      <c r="A1239" s="34"/>
      <c r="B1239" s="116"/>
      <c r="C1239" s="117"/>
      <c r="D1239" s="117"/>
      <c r="E1239" s="117"/>
      <c r="F1239" s="117"/>
      <c r="G1239" s="117"/>
      <c r="H1239" s="117"/>
      <c r="I1239" s="117"/>
      <c r="J1239" s="117"/>
      <c r="K1239" s="117"/>
      <c r="L1239" s="117"/>
      <c r="M1239" s="117"/>
      <c r="N1239" s="117"/>
      <c r="O1239" s="117"/>
      <c r="P1239" s="117"/>
      <c r="Q1239" s="117"/>
      <c r="R1239" s="117"/>
      <c r="S1239" s="117"/>
      <c r="T1239" s="117"/>
      <c r="U1239" s="117"/>
      <c r="V1239" s="117"/>
      <c r="W1239" s="117"/>
      <c r="X1239" s="117"/>
      <c r="Y1239" s="117"/>
      <c r="Z1239" s="117"/>
      <c r="AA1239" s="117"/>
      <c r="AB1239" s="117"/>
      <c r="AC1239" s="117"/>
      <c r="AD1239" s="117"/>
      <c r="AE1239" s="117"/>
      <c r="AF1239" s="117"/>
      <c r="AG1239" s="117"/>
      <c r="AH1239" s="117"/>
      <c r="AI1239" s="117"/>
      <c r="AJ1239" s="117"/>
      <c r="AK1239" s="117"/>
      <c r="AL1239" s="117"/>
      <c r="AM1239" s="117"/>
      <c r="AN1239" s="117"/>
      <c r="AO1239" s="117"/>
      <c r="AP1239" s="117"/>
      <c r="AQ1239" s="117"/>
      <c r="AR1239" s="117"/>
      <c r="AS1239" s="117"/>
      <c r="AT1239" s="117"/>
      <c r="AU1239" s="117"/>
      <c r="AV1239" s="117"/>
      <c r="AW1239" s="117"/>
      <c r="AX1239" s="118"/>
    </row>
    <row r="1240" spans="1:113" ht="12" customHeight="1">
      <c r="A1240" s="34"/>
      <c r="B1240" s="116"/>
      <c r="C1240" s="117"/>
      <c r="D1240" s="117"/>
      <c r="E1240" s="117"/>
      <c r="F1240" s="117"/>
      <c r="G1240" s="117"/>
      <c r="H1240" s="117"/>
      <c r="I1240" s="117"/>
      <c r="J1240" s="117"/>
      <c r="K1240" s="117"/>
      <c r="L1240" s="117"/>
      <c r="M1240" s="117"/>
      <c r="N1240" s="117"/>
      <c r="O1240" s="117"/>
      <c r="P1240" s="117"/>
      <c r="Q1240" s="117"/>
      <c r="R1240" s="117"/>
      <c r="S1240" s="117"/>
      <c r="T1240" s="117"/>
      <c r="U1240" s="117"/>
      <c r="V1240" s="117"/>
      <c r="W1240" s="117"/>
      <c r="X1240" s="117"/>
      <c r="Y1240" s="117"/>
      <c r="Z1240" s="117"/>
      <c r="AA1240" s="117"/>
      <c r="AB1240" s="117"/>
      <c r="AC1240" s="117"/>
      <c r="AD1240" s="117"/>
      <c r="AE1240" s="117"/>
      <c r="AF1240" s="117"/>
      <c r="AG1240" s="117"/>
      <c r="AH1240" s="117"/>
      <c r="AI1240" s="117"/>
      <c r="AJ1240" s="117"/>
      <c r="AK1240" s="117"/>
      <c r="AL1240" s="117"/>
      <c r="AM1240" s="117"/>
      <c r="AN1240" s="117"/>
      <c r="AO1240" s="117"/>
      <c r="AP1240" s="117"/>
      <c r="AQ1240" s="117"/>
      <c r="AR1240" s="117"/>
      <c r="AS1240" s="117"/>
      <c r="AT1240" s="117"/>
      <c r="AU1240" s="117"/>
      <c r="AV1240" s="117"/>
      <c r="AW1240" s="117"/>
      <c r="AX1240" s="118"/>
    </row>
    <row r="1241" spans="1:113" ht="15" thickBot="1">
      <c r="A1241" s="43"/>
      <c r="B1241" s="44"/>
      <c r="C1241" s="45"/>
      <c r="D1241" s="45"/>
      <c r="E1241" s="45"/>
      <c r="F1241" s="45"/>
      <c r="G1241" s="45"/>
      <c r="H1241" s="45"/>
      <c r="I1241" s="45"/>
      <c r="J1241" s="45"/>
      <c r="K1241" s="45"/>
      <c r="L1241" s="45"/>
      <c r="M1241" s="45"/>
      <c r="N1241" s="45"/>
      <c r="O1241" s="45"/>
      <c r="P1241" s="45"/>
      <c r="Q1241" s="45"/>
      <c r="R1241" s="45"/>
      <c r="S1241" s="45"/>
      <c r="T1241" s="45"/>
      <c r="U1241" s="45"/>
      <c r="V1241" s="45"/>
      <c r="W1241" s="45"/>
      <c r="X1241" s="45"/>
      <c r="Y1241" s="45"/>
      <c r="Z1241" s="45"/>
      <c r="AA1241" s="45"/>
      <c r="AB1241" s="45"/>
      <c r="AC1241" s="45"/>
      <c r="AD1241" s="45"/>
      <c r="AE1241" s="45"/>
      <c r="AF1241" s="45"/>
      <c r="AG1241" s="45"/>
      <c r="AH1241" s="45"/>
      <c r="AI1241" s="45"/>
      <c r="AJ1241" s="45"/>
      <c r="AK1241" s="45"/>
      <c r="AL1241" s="45"/>
      <c r="AM1241" s="45"/>
      <c r="AN1241" s="45"/>
      <c r="AO1241" s="45"/>
      <c r="AP1241" s="45"/>
      <c r="AQ1241" s="45"/>
      <c r="AR1241" s="45"/>
      <c r="AS1241" s="45"/>
      <c r="AT1241" s="45"/>
      <c r="AU1241" s="45"/>
      <c r="AV1241" s="45"/>
      <c r="AW1241" s="45"/>
      <c r="AX1241" s="46"/>
    </row>
    <row r="1242" spans="1:113">
      <c r="B1242" s="47"/>
    </row>
    <row r="1243" spans="1:113" ht="15" thickBot="1">
      <c r="A1243" s="37"/>
      <c r="B1243" s="36" t="s">
        <v>238</v>
      </c>
      <c r="C1243" s="34"/>
      <c r="D1243" s="34"/>
      <c r="E1243" s="34"/>
      <c r="F1243" s="34"/>
      <c r="G1243" s="34"/>
      <c r="H1243" s="34"/>
      <c r="I1243" s="34"/>
      <c r="J1243" s="34"/>
      <c r="K1243" s="34"/>
      <c r="L1243" s="35"/>
      <c r="M1243" s="35"/>
      <c r="N1243" s="35"/>
      <c r="O1243" s="35"/>
      <c r="P1243" s="34"/>
      <c r="Q1243" s="34"/>
      <c r="R1243" s="34"/>
      <c r="S1243" s="34"/>
      <c r="T1243" s="34"/>
      <c r="U1243" s="34"/>
      <c r="V1243" s="36"/>
      <c r="W1243" s="36"/>
      <c r="X1243" s="36"/>
      <c r="Y1243" s="36"/>
      <c r="Z1243" s="36"/>
      <c r="AA1243" s="36"/>
      <c r="AB1243" s="36"/>
      <c r="AC1243" s="36"/>
      <c r="AD1243" s="36"/>
      <c r="AE1243" s="36"/>
      <c r="AF1243" s="36"/>
      <c r="AG1243" s="36"/>
      <c r="AH1243" s="36"/>
      <c r="AI1243" s="36"/>
      <c r="AJ1243" s="36"/>
      <c r="AK1243" s="36"/>
      <c r="AL1243" s="36"/>
      <c r="AM1243" s="36"/>
      <c r="AN1243" s="36"/>
      <c r="AO1243" s="36"/>
      <c r="AP1243" s="36"/>
      <c r="AQ1243" s="36"/>
      <c r="AR1243" s="36"/>
      <c r="AS1243" s="36"/>
      <c r="AT1243" s="36"/>
      <c r="AU1243" s="36"/>
      <c r="AV1243" s="36"/>
      <c r="AW1243" s="36"/>
      <c r="AX1243" s="36"/>
      <c r="DI1243" s="26"/>
    </row>
    <row r="1244" spans="1:113" ht="14.25">
      <c r="A1244" s="34"/>
      <c r="B1244" s="38"/>
      <c r="C1244" s="33"/>
      <c r="D1244" s="33"/>
      <c r="E1244" s="33"/>
      <c r="F1244" s="33"/>
      <c r="G1244" s="33"/>
      <c r="H1244" s="33"/>
      <c r="I1244" s="33"/>
      <c r="J1244" s="33"/>
      <c r="K1244" s="33"/>
      <c r="L1244" s="39"/>
      <c r="M1244" s="39"/>
      <c r="N1244" s="39"/>
      <c r="O1244" s="39"/>
      <c r="P1244" s="33"/>
      <c r="Q1244" s="33"/>
      <c r="R1244" s="33"/>
      <c r="S1244" s="33"/>
      <c r="T1244" s="33"/>
      <c r="U1244" s="33"/>
      <c r="V1244" s="40"/>
      <c r="W1244" s="40"/>
      <c r="X1244" s="40"/>
      <c r="Y1244" s="40"/>
      <c r="Z1244" s="40"/>
      <c r="AA1244" s="40"/>
      <c r="AB1244" s="40"/>
      <c r="AC1244" s="40"/>
      <c r="AD1244" s="40"/>
      <c r="AE1244" s="40"/>
      <c r="AF1244" s="40"/>
      <c r="AG1244" s="40"/>
      <c r="AH1244" s="40"/>
      <c r="AI1244" s="40"/>
      <c r="AJ1244" s="40"/>
      <c r="AK1244" s="40"/>
      <c r="AL1244" s="40"/>
      <c r="AM1244" s="40"/>
      <c r="AN1244" s="40"/>
      <c r="AO1244" s="40"/>
      <c r="AP1244" s="40"/>
      <c r="AQ1244" s="40"/>
      <c r="AR1244" s="40"/>
      <c r="AS1244" s="40"/>
      <c r="AT1244" s="40"/>
      <c r="AU1244" s="40"/>
      <c r="AV1244" s="40"/>
      <c r="AW1244" s="40"/>
      <c r="AX1244" s="41"/>
    </row>
    <row r="1245" spans="1:113" ht="12" customHeight="1">
      <c r="A1245" s="34"/>
      <c r="B1245" s="116" t="s">
        <v>1127</v>
      </c>
      <c r="C1245" s="117"/>
      <c r="D1245" s="117"/>
      <c r="E1245" s="117"/>
      <c r="F1245" s="117"/>
      <c r="G1245" s="117"/>
      <c r="H1245" s="117"/>
      <c r="I1245" s="117"/>
      <c r="J1245" s="117"/>
      <c r="K1245" s="117"/>
      <c r="L1245" s="117"/>
      <c r="M1245" s="117"/>
      <c r="N1245" s="117"/>
      <c r="O1245" s="117"/>
      <c r="P1245" s="117"/>
      <c r="Q1245" s="117"/>
      <c r="R1245" s="117"/>
      <c r="S1245" s="117"/>
      <c r="T1245" s="117"/>
      <c r="U1245" s="117"/>
      <c r="V1245" s="117"/>
      <c r="W1245" s="117"/>
      <c r="X1245" s="117"/>
      <c r="Y1245" s="117"/>
      <c r="Z1245" s="117"/>
      <c r="AA1245" s="117"/>
      <c r="AB1245" s="117"/>
      <c r="AC1245" s="117"/>
      <c r="AD1245" s="117"/>
      <c r="AE1245" s="117"/>
      <c r="AF1245" s="117"/>
      <c r="AG1245" s="117"/>
      <c r="AH1245" s="117"/>
      <c r="AI1245" s="117"/>
      <c r="AJ1245" s="117"/>
      <c r="AK1245" s="117"/>
      <c r="AL1245" s="117"/>
      <c r="AM1245" s="117"/>
      <c r="AN1245" s="117"/>
      <c r="AO1245" s="117"/>
      <c r="AP1245" s="117"/>
      <c r="AQ1245" s="117"/>
      <c r="AR1245" s="117"/>
      <c r="AS1245" s="117"/>
      <c r="AT1245" s="117"/>
      <c r="AU1245" s="117"/>
      <c r="AV1245" s="117"/>
      <c r="AW1245" s="117"/>
      <c r="AX1245" s="118"/>
    </row>
    <row r="1246" spans="1:113" ht="12" customHeight="1">
      <c r="A1246" s="34"/>
      <c r="B1246" s="116"/>
      <c r="C1246" s="117"/>
      <c r="D1246" s="117"/>
      <c r="E1246" s="117"/>
      <c r="F1246" s="117"/>
      <c r="G1246" s="117"/>
      <c r="H1246" s="117"/>
      <c r="I1246" s="117"/>
      <c r="J1246" s="117"/>
      <c r="K1246" s="117"/>
      <c r="L1246" s="117"/>
      <c r="M1246" s="117"/>
      <c r="N1246" s="117"/>
      <c r="O1246" s="117"/>
      <c r="P1246" s="117"/>
      <c r="Q1246" s="117"/>
      <c r="R1246" s="117"/>
      <c r="S1246" s="117"/>
      <c r="T1246" s="117"/>
      <c r="U1246" s="117"/>
      <c r="V1246" s="117"/>
      <c r="W1246" s="117"/>
      <c r="X1246" s="117"/>
      <c r="Y1246" s="117"/>
      <c r="Z1246" s="117"/>
      <c r="AA1246" s="117"/>
      <c r="AB1246" s="117"/>
      <c r="AC1246" s="117"/>
      <c r="AD1246" s="117"/>
      <c r="AE1246" s="117"/>
      <c r="AF1246" s="117"/>
      <c r="AG1246" s="117"/>
      <c r="AH1246" s="117"/>
      <c r="AI1246" s="117"/>
      <c r="AJ1246" s="117"/>
      <c r="AK1246" s="117"/>
      <c r="AL1246" s="117"/>
      <c r="AM1246" s="117"/>
      <c r="AN1246" s="117"/>
      <c r="AO1246" s="117"/>
      <c r="AP1246" s="117"/>
      <c r="AQ1246" s="117"/>
      <c r="AR1246" s="117"/>
      <c r="AS1246" s="117"/>
      <c r="AT1246" s="117"/>
      <c r="AU1246" s="117"/>
      <c r="AV1246" s="117"/>
      <c r="AW1246" s="117"/>
      <c r="AX1246" s="118"/>
    </row>
    <row r="1247" spans="1:113" ht="12" customHeight="1">
      <c r="A1247" s="34"/>
      <c r="B1247" s="116"/>
      <c r="C1247" s="117"/>
      <c r="D1247" s="117"/>
      <c r="E1247" s="117"/>
      <c r="F1247" s="117"/>
      <c r="G1247" s="117"/>
      <c r="H1247" s="117"/>
      <c r="I1247" s="117"/>
      <c r="J1247" s="117"/>
      <c r="K1247" s="117"/>
      <c r="L1247" s="117"/>
      <c r="M1247" s="117"/>
      <c r="N1247" s="117"/>
      <c r="O1247" s="117"/>
      <c r="P1247" s="117"/>
      <c r="Q1247" s="117"/>
      <c r="R1247" s="117"/>
      <c r="S1247" s="117"/>
      <c r="T1247" s="117"/>
      <c r="U1247" s="117"/>
      <c r="V1247" s="117"/>
      <c r="W1247" s="117"/>
      <c r="X1247" s="117"/>
      <c r="Y1247" s="117"/>
      <c r="Z1247" s="117"/>
      <c r="AA1247" s="117"/>
      <c r="AB1247" s="117"/>
      <c r="AC1247" s="117"/>
      <c r="AD1247" s="117"/>
      <c r="AE1247" s="117"/>
      <c r="AF1247" s="117"/>
      <c r="AG1247" s="117"/>
      <c r="AH1247" s="117"/>
      <c r="AI1247" s="117"/>
      <c r="AJ1247" s="117"/>
      <c r="AK1247" s="117"/>
      <c r="AL1247" s="117"/>
      <c r="AM1247" s="117"/>
      <c r="AN1247" s="117"/>
      <c r="AO1247" s="117"/>
      <c r="AP1247" s="117"/>
      <c r="AQ1247" s="117"/>
      <c r="AR1247" s="117"/>
      <c r="AS1247" s="117"/>
      <c r="AT1247" s="117"/>
      <c r="AU1247" s="117"/>
      <c r="AV1247" s="117"/>
      <c r="AW1247" s="117"/>
      <c r="AX1247" s="118"/>
    </row>
    <row r="1248" spans="1:113" ht="12" customHeight="1">
      <c r="A1248" s="34"/>
      <c r="B1248" s="116"/>
      <c r="C1248" s="117"/>
      <c r="D1248" s="117"/>
      <c r="E1248" s="117"/>
      <c r="F1248" s="117"/>
      <c r="G1248" s="117"/>
      <c r="H1248" s="117"/>
      <c r="I1248" s="117"/>
      <c r="J1248" s="117"/>
      <c r="K1248" s="117"/>
      <c r="L1248" s="117"/>
      <c r="M1248" s="117"/>
      <c r="N1248" s="117"/>
      <c r="O1248" s="117"/>
      <c r="P1248" s="117"/>
      <c r="Q1248" s="117"/>
      <c r="R1248" s="117"/>
      <c r="S1248" s="117"/>
      <c r="T1248" s="117"/>
      <c r="U1248" s="117"/>
      <c r="V1248" s="117"/>
      <c r="W1248" s="117"/>
      <c r="X1248" s="117"/>
      <c r="Y1248" s="117"/>
      <c r="Z1248" s="117"/>
      <c r="AA1248" s="117"/>
      <c r="AB1248" s="117"/>
      <c r="AC1248" s="117"/>
      <c r="AD1248" s="117"/>
      <c r="AE1248" s="117"/>
      <c r="AF1248" s="117"/>
      <c r="AG1248" s="117"/>
      <c r="AH1248" s="117"/>
      <c r="AI1248" s="117"/>
      <c r="AJ1248" s="117"/>
      <c r="AK1248" s="117"/>
      <c r="AL1248" s="117"/>
      <c r="AM1248" s="117"/>
      <c r="AN1248" s="117"/>
      <c r="AO1248" s="117"/>
      <c r="AP1248" s="117"/>
      <c r="AQ1248" s="117"/>
      <c r="AR1248" s="117"/>
      <c r="AS1248" s="117"/>
      <c r="AT1248" s="117"/>
      <c r="AU1248" s="117"/>
      <c r="AV1248" s="117"/>
      <c r="AW1248" s="117"/>
      <c r="AX1248" s="118"/>
    </row>
    <row r="1249" spans="1:251" ht="12" customHeight="1">
      <c r="A1249" s="34"/>
      <c r="B1249" s="116"/>
      <c r="C1249" s="117"/>
      <c r="D1249" s="117"/>
      <c r="E1249" s="117"/>
      <c r="F1249" s="117"/>
      <c r="G1249" s="117"/>
      <c r="H1249" s="117"/>
      <c r="I1249" s="117"/>
      <c r="J1249" s="117"/>
      <c r="K1249" s="117"/>
      <c r="L1249" s="117"/>
      <c r="M1249" s="117"/>
      <c r="N1249" s="117"/>
      <c r="O1249" s="117"/>
      <c r="P1249" s="117"/>
      <c r="Q1249" s="117"/>
      <c r="R1249" s="117"/>
      <c r="S1249" s="117"/>
      <c r="T1249" s="117"/>
      <c r="U1249" s="117"/>
      <c r="V1249" s="117"/>
      <c r="W1249" s="117"/>
      <c r="X1249" s="117"/>
      <c r="Y1249" s="117"/>
      <c r="Z1249" s="117"/>
      <c r="AA1249" s="117"/>
      <c r="AB1249" s="117"/>
      <c r="AC1249" s="117"/>
      <c r="AD1249" s="117"/>
      <c r="AE1249" s="117"/>
      <c r="AF1249" s="117"/>
      <c r="AG1249" s="117"/>
      <c r="AH1249" s="117"/>
      <c r="AI1249" s="117"/>
      <c r="AJ1249" s="117"/>
      <c r="AK1249" s="117"/>
      <c r="AL1249" s="117"/>
      <c r="AM1249" s="117"/>
      <c r="AN1249" s="117"/>
      <c r="AO1249" s="117"/>
      <c r="AP1249" s="117"/>
      <c r="AQ1249" s="117"/>
      <c r="AR1249" s="117"/>
      <c r="AS1249" s="117"/>
      <c r="AT1249" s="117"/>
      <c r="AU1249" s="117"/>
      <c r="AV1249" s="117"/>
      <c r="AW1249" s="117"/>
      <c r="AX1249" s="118"/>
    </row>
    <row r="1250" spans="1:251" ht="12" customHeight="1">
      <c r="A1250" s="34"/>
      <c r="B1250" s="116"/>
      <c r="C1250" s="117"/>
      <c r="D1250" s="117"/>
      <c r="E1250" s="117"/>
      <c r="F1250" s="117"/>
      <c r="G1250" s="117"/>
      <c r="H1250" s="117"/>
      <c r="I1250" s="117"/>
      <c r="J1250" s="117"/>
      <c r="K1250" s="117"/>
      <c r="L1250" s="117"/>
      <c r="M1250" s="117"/>
      <c r="N1250" s="117"/>
      <c r="O1250" s="117"/>
      <c r="P1250" s="117"/>
      <c r="Q1250" s="117"/>
      <c r="R1250" s="117"/>
      <c r="S1250" s="117"/>
      <c r="T1250" s="117"/>
      <c r="U1250" s="117"/>
      <c r="V1250" s="117"/>
      <c r="W1250" s="117"/>
      <c r="X1250" s="117"/>
      <c r="Y1250" s="117"/>
      <c r="Z1250" s="117"/>
      <c r="AA1250" s="117"/>
      <c r="AB1250" s="117"/>
      <c r="AC1250" s="117"/>
      <c r="AD1250" s="117"/>
      <c r="AE1250" s="117"/>
      <c r="AF1250" s="117"/>
      <c r="AG1250" s="117"/>
      <c r="AH1250" s="117"/>
      <c r="AI1250" s="117"/>
      <c r="AJ1250" s="117"/>
      <c r="AK1250" s="117"/>
      <c r="AL1250" s="117"/>
      <c r="AM1250" s="117"/>
      <c r="AN1250" s="117"/>
      <c r="AO1250" s="117"/>
      <c r="AP1250" s="117"/>
      <c r="AQ1250" s="117"/>
      <c r="AR1250" s="117"/>
      <c r="AS1250" s="117"/>
      <c r="AT1250" s="117"/>
      <c r="AU1250" s="117"/>
      <c r="AV1250" s="117"/>
      <c r="AW1250" s="117"/>
      <c r="AX1250" s="118"/>
    </row>
    <row r="1251" spans="1:251" ht="12" customHeight="1">
      <c r="A1251" s="34"/>
      <c r="B1251" s="116"/>
      <c r="C1251" s="117"/>
      <c r="D1251" s="117"/>
      <c r="E1251" s="117"/>
      <c r="F1251" s="117"/>
      <c r="G1251" s="117"/>
      <c r="H1251" s="117"/>
      <c r="I1251" s="117"/>
      <c r="J1251" s="117"/>
      <c r="K1251" s="117"/>
      <c r="L1251" s="117"/>
      <c r="M1251" s="117"/>
      <c r="N1251" s="117"/>
      <c r="O1251" s="117"/>
      <c r="P1251" s="117"/>
      <c r="Q1251" s="117"/>
      <c r="R1251" s="117"/>
      <c r="S1251" s="117"/>
      <c r="T1251" s="117"/>
      <c r="U1251" s="117"/>
      <c r="V1251" s="117"/>
      <c r="W1251" s="117"/>
      <c r="X1251" s="117"/>
      <c r="Y1251" s="117"/>
      <c r="Z1251" s="117"/>
      <c r="AA1251" s="117"/>
      <c r="AB1251" s="117"/>
      <c r="AC1251" s="117"/>
      <c r="AD1251" s="117"/>
      <c r="AE1251" s="117"/>
      <c r="AF1251" s="117"/>
      <c r="AG1251" s="117"/>
      <c r="AH1251" s="117"/>
      <c r="AI1251" s="117"/>
      <c r="AJ1251" s="117"/>
      <c r="AK1251" s="117"/>
      <c r="AL1251" s="117"/>
      <c r="AM1251" s="117"/>
      <c r="AN1251" s="117"/>
      <c r="AO1251" s="117"/>
      <c r="AP1251" s="117"/>
      <c r="AQ1251" s="117"/>
      <c r="AR1251" s="117"/>
      <c r="AS1251" s="117"/>
      <c r="AT1251" s="117"/>
      <c r="AU1251" s="117"/>
      <c r="AV1251" s="117"/>
      <c r="AW1251" s="117"/>
      <c r="AX1251" s="118"/>
    </row>
    <row r="1252" spans="1:251" ht="12" customHeight="1">
      <c r="A1252" s="34"/>
      <c r="B1252" s="116"/>
      <c r="C1252" s="117"/>
      <c r="D1252" s="117"/>
      <c r="E1252" s="117"/>
      <c r="F1252" s="117"/>
      <c r="G1252" s="117"/>
      <c r="H1252" s="117"/>
      <c r="I1252" s="117"/>
      <c r="J1252" s="117"/>
      <c r="K1252" s="117"/>
      <c r="L1252" s="117"/>
      <c r="M1252" s="117"/>
      <c r="N1252" s="117"/>
      <c r="O1252" s="117"/>
      <c r="P1252" s="117"/>
      <c r="Q1252" s="117"/>
      <c r="R1252" s="117"/>
      <c r="S1252" s="117"/>
      <c r="T1252" s="117"/>
      <c r="U1252" s="117"/>
      <c r="V1252" s="117"/>
      <c r="W1252" s="117"/>
      <c r="X1252" s="117"/>
      <c r="Y1252" s="117"/>
      <c r="Z1252" s="117"/>
      <c r="AA1252" s="117"/>
      <c r="AB1252" s="117"/>
      <c r="AC1252" s="117"/>
      <c r="AD1252" s="117"/>
      <c r="AE1252" s="117"/>
      <c r="AF1252" s="117"/>
      <c r="AG1252" s="117"/>
      <c r="AH1252" s="117"/>
      <c r="AI1252" s="117"/>
      <c r="AJ1252" s="117"/>
      <c r="AK1252" s="117"/>
      <c r="AL1252" s="117"/>
      <c r="AM1252" s="117"/>
      <c r="AN1252" s="117"/>
      <c r="AO1252" s="117"/>
      <c r="AP1252" s="117"/>
      <c r="AQ1252" s="117"/>
      <c r="AR1252" s="117"/>
      <c r="AS1252" s="117"/>
      <c r="AT1252" s="117"/>
      <c r="AU1252" s="117"/>
      <c r="AV1252" s="117"/>
      <c r="AW1252" s="117"/>
      <c r="AX1252" s="118"/>
    </row>
    <row r="1253" spans="1:251" ht="12" customHeight="1">
      <c r="A1253" s="34"/>
      <c r="B1253" s="116"/>
      <c r="C1253" s="117"/>
      <c r="D1253" s="117"/>
      <c r="E1253" s="117"/>
      <c r="F1253" s="117"/>
      <c r="G1253" s="117"/>
      <c r="H1253" s="117"/>
      <c r="I1253" s="117"/>
      <c r="J1253" s="117"/>
      <c r="K1253" s="117"/>
      <c r="L1253" s="117"/>
      <c r="M1253" s="117"/>
      <c r="N1253" s="117"/>
      <c r="O1253" s="117"/>
      <c r="P1253" s="117"/>
      <c r="Q1253" s="117"/>
      <c r="R1253" s="117"/>
      <c r="S1253" s="117"/>
      <c r="T1253" s="117"/>
      <c r="U1253" s="117"/>
      <c r="V1253" s="117"/>
      <c r="W1253" s="117"/>
      <c r="X1253" s="117"/>
      <c r="Y1253" s="117"/>
      <c r="Z1253" s="117"/>
      <c r="AA1253" s="117"/>
      <c r="AB1253" s="117"/>
      <c r="AC1253" s="117"/>
      <c r="AD1253" s="117"/>
      <c r="AE1253" s="117"/>
      <c r="AF1253" s="117"/>
      <c r="AG1253" s="117"/>
      <c r="AH1253" s="117"/>
      <c r="AI1253" s="117"/>
      <c r="AJ1253" s="117"/>
      <c r="AK1253" s="117"/>
      <c r="AL1253" s="117"/>
      <c r="AM1253" s="117"/>
      <c r="AN1253" s="117"/>
      <c r="AO1253" s="117"/>
      <c r="AP1253" s="117"/>
      <c r="AQ1253" s="117"/>
      <c r="AR1253" s="117"/>
      <c r="AS1253" s="117"/>
      <c r="AT1253" s="117"/>
      <c r="AU1253" s="117"/>
      <c r="AV1253" s="117"/>
      <c r="AW1253" s="117"/>
      <c r="AX1253" s="118"/>
    </row>
    <row r="1254" spans="1:251" ht="12" customHeight="1">
      <c r="A1254" s="34"/>
      <c r="B1254" s="116"/>
      <c r="C1254" s="117"/>
      <c r="D1254" s="117"/>
      <c r="E1254" s="117"/>
      <c r="F1254" s="117"/>
      <c r="G1254" s="117"/>
      <c r="H1254" s="117"/>
      <c r="I1254" s="117"/>
      <c r="J1254" s="117"/>
      <c r="K1254" s="117"/>
      <c r="L1254" s="117"/>
      <c r="M1254" s="117"/>
      <c r="N1254" s="117"/>
      <c r="O1254" s="117"/>
      <c r="P1254" s="117"/>
      <c r="Q1254" s="117"/>
      <c r="R1254" s="117"/>
      <c r="S1254" s="117"/>
      <c r="T1254" s="117"/>
      <c r="U1254" s="117"/>
      <c r="V1254" s="117"/>
      <c r="W1254" s="117"/>
      <c r="X1254" s="117"/>
      <c r="Y1254" s="117"/>
      <c r="Z1254" s="117"/>
      <c r="AA1254" s="117"/>
      <c r="AB1254" s="117"/>
      <c r="AC1254" s="117"/>
      <c r="AD1254" s="117"/>
      <c r="AE1254" s="117"/>
      <c r="AF1254" s="117"/>
      <c r="AG1254" s="117"/>
      <c r="AH1254" s="117"/>
      <c r="AI1254" s="117"/>
      <c r="AJ1254" s="117"/>
      <c r="AK1254" s="117"/>
      <c r="AL1254" s="117"/>
      <c r="AM1254" s="117"/>
      <c r="AN1254" s="117"/>
      <c r="AO1254" s="117"/>
      <c r="AP1254" s="117"/>
      <c r="AQ1254" s="117"/>
      <c r="AR1254" s="117"/>
      <c r="AS1254" s="117"/>
      <c r="AT1254" s="117"/>
      <c r="AU1254" s="117"/>
      <c r="AV1254" s="117"/>
      <c r="AW1254" s="117"/>
      <c r="AX1254" s="118"/>
    </row>
    <row r="1255" spans="1:251" ht="15" thickBot="1">
      <c r="A1255" s="43"/>
      <c r="B1255" s="44"/>
      <c r="C1255" s="45"/>
      <c r="D1255" s="45"/>
      <c r="E1255" s="45"/>
      <c r="F1255" s="45"/>
      <c r="G1255" s="45"/>
      <c r="H1255" s="45"/>
      <c r="I1255" s="45"/>
      <c r="J1255" s="45"/>
      <c r="K1255" s="45"/>
      <c r="L1255" s="45"/>
      <c r="M1255" s="45"/>
      <c r="N1255" s="45"/>
      <c r="O1255" s="45"/>
      <c r="P1255" s="45"/>
      <c r="Q1255" s="45"/>
      <c r="R1255" s="45"/>
      <c r="S1255" s="45"/>
      <c r="T1255" s="45"/>
      <c r="U1255" s="45"/>
      <c r="V1255" s="45"/>
      <c r="W1255" s="45"/>
      <c r="X1255" s="45"/>
      <c r="Y1255" s="45"/>
      <c r="Z1255" s="45"/>
      <c r="AA1255" s="45"/>
      <c r="AB1255" s="45"/>
      <c r="AC1255" s="45"/>
      <c r="AD1255" s="45"/>
      <c r="AE1255" s="45"/>
      <c r="AF1255" s="45"/>
      <c r="AG1255" s="45"/>
      <c r="AH1255" s="45"/>
      <c r="AI1255" s="45"/>
      <c r="AJ1255" s="45"/>
      <c r="AK1255" s="45"/>
      <c r="AL1255" s="45"/>
      <c r="AM1255" s="45"/>
      <c r="AN1255" s="45"/>
      <c r="AO1255" s="45"/>
      <c r="AP1255" s="45"/>
      <c r="AQ1255" s="45"/>
      <c r="AR1255" s="45"/>
      <c r="AS1255" s="45"/>
      <c r="AT1255" s="45"/>
      <c r="AU1255" s="45"/>
      <c r="AV1255" s="45"/>
      <c r="AW1255" s="45"/>
      <c r="AX1255" s="46"/>
    </row>
    <row r="1256" spans="1:251">
      <c r="B1256" s="47"/>
    </row>
    <row r="1257" spans="1:251" ht="14.25">
      <c r="B1257" s="36" t="s">
        <v>240</v>
      </c>
      <c r="C1257" s="34"/>
      <c r="D1257" s="34"/>
      <c r="E1257" s="34"/>
      <c r="F1257" s="34"/>
      <c r="G1257" s="34"/>
      <c r="H1257" s="34"/>
      <c r="I1257" s="34"/>
      <c r="J1257" s="34"/>
      <c r="K1257" s="34"/>
      <c r="L1257" s="35"/>
      <c r="M1257" s="35"/>
      <c r="N1257" s="35"/>
      <c r="O1257" s="35"/>
      <c r="P1257" s="34"/>
      <c r="Q1257" s="34"/>
      <c r="R1257" s="34"/>
      <c r="S1257" s="34"/>
      <c r="T1257" s="34"/>
      <c r="U1257" s="34"/>
      <c r="V1257" s="36"/>
      <c r="W1257" s="36"/>
      <c r="X1257" s="36"/>
      <c r="Y1257" s="36"/>
      <c r="Z1257" s="36"/>
      <c r="AA1257" s="36"/>
      <c r="AB1257" s="36"/>
      <c r="AC1257" s="36"/>
      <c r="AD1257" s="36"/>
      <c r="AE1257" s="36"/>
      <c r="AF1257" s="36"/>
      <c r="AG1257" s="36"/>
      <c r="AH1257" s="36"/>
      <c r="AI1257" s="36"/>
      <c r="AJ1257" s="36"/>
      <c r="AK1257" s="36"/>
      <c r="AL1257" s="36"/>
      <c r="AM1257" s="36"/>
      <c r="AN1257" s="36"/>
      <c r="AO1257" s="36"/>
      <c r="AP1257" s="36"/>
      <c r="AQ1257" s="36"/>
      <c r="AR1257" s="36"/>
      <c r="AS1257" s="36"/>
      <c r="AT1257" s="36"/>
      <c r="AU1257" s="36"/>
      <c r="AV1257" s="36"/>
      <c r="AW1257" s="36"/>
      <c r="AX1257" s="36"/>
    </row>
    <row r="1258" spans="1:251" ht="15" thickBot="1">
      <c r="B1258" s="34"/>
      <c r="C1258" s="34"/>
      <c r="D1258" s="34"/>
      <c r="E1258" s="34"/>
      <c r="F1258" s="34"/>
      <c r="G1258" s="34"/>
      <c r="H1258" s="34"/>
      <c r="I1258" s="34"/>
      <c r="J1258" s="34"/>
      <c r="K1258" s="34"/>
      <c r="L1258" s="35"/>
      <c r="M1258" s="35"/>
      <c r="N1258" s="35"/>
      <c r="O1258" s="35"/>
      <c r="P1258" s="34"/>
      <c r="Q1258" s="34"/>
      <c r="R1258" s="34"/>
      <c r="S1258" s="34"/>
      <c r="T1258" s="34"/>
      <c r="U1258" s="34"/>
      <c r="V1258" s="36"/>
      <c r="W1258" s="36"/>
      <c r="X1258" s="36"/>
      <c r="Y1258" s="36"/>
      <c r="Z1258" s="36"/>
      <c r="AA1258" s="36"/>
      <c r="AB1258" s="36"/>
      <c r="AC1258" s="36"/>
      <c r="AD1258" s="36"/>
      <c r="AE1258" s="36"/>
      <c r="AF1258" s="36"/>
      <c r="AG1258" s="36"/>
      <c r="AH1258" s="36"/>
      <c r="AI1258" s="36"/>
      <c r="AJ1258" s="36"/>
      <c r="AK1258" s="36"/>
      <c r="AL1258" s="36"/>
      <c r="AM1258" s="36"/>
      <c r="AN1258" s="36"/>
      <c r="AO1258" s="36"/>
      <c r="AP1258" s="36"/>
      <c r="AQ1258" s="36"/>
      <c r="AR1258" s="36"/>
      <c r="AS1258" s="36"/>
      <c r="AT1258" s="36"/>
      <c r="AU1258" s="36"/>
      <c r="AV1258" s="36"/>
      <c r="AW1258" s="36"/>
      <c r="AX1258" s="48" t="s">
        <v>241</v>
      </c>
    </row>
    <row r="1259" spans="1:251" s="42" customFormat="1" ht="13.5" customHeight="1">
      <c r="A1259" s="34"/>
      <c r="B1259" s="119" t="s">
        <v>242</v>
      </c>
      <c r="C1259" s="120"/>
      <c r="D1259" s="120"/>
      <c r="E1259" s="120"/>
      <c r="F1259" s="120"/>
      <c r="G1259" s="120"/>
      <c r="H1259" s="120"/>
      <c r="I1259" s="120"/>
      <c r="J1259" s="120"/>
      <c r="K1259" s="120"/>
      <c r="L1259" s="120"/>
      <c r="M1259" s="120"/>
      <c r="N1259" s="120"/>
      <c r="O1259" s="120"/>
      <c r="P1259" s="120"/>
      <c r="Q1259" s="120"/>
      <c r="R1259" s="120"/>
      <c r="S1259" s="120"/>
      <c r="T1259" s="120"/>
      <c r="U1259" s="120"/>
      <c r="V1259" s="120"/>
      <c r="W1259" s="120"/>
      <c r="X1259" s="120"/>
      <c r="Y1259" s="120"/>
      <c r="Z1259" s="121"/>
      <c r="AA1259" s="125" t="s">
        <v>1062</v>
      </c>
      <c r="AB1259" s="120"/>
      <c r="AC1259" s="120"/>
      <c r="AD1259" s="120"/>
      <c r="AE1259" s="120"/>
      <c r="AF1259" s="120"/>
      <c r="AG1259" s="120"/>
      <c r="AH1259" s="120"/>
      <c r="AI1259" s="121"/>
      <c r="AJ1259" s="125" t="s">
        <v>1063</v>
      </c>
      <c r="AK1259" s="120"/>
      <c r="AL1259" s="120"/>
      <c r="AM1259" s="120"/>
      <c r="AN1259" s="120"/>
      <c r="AO1259" s="120"/>
      <c r="AP1259" s="120"/>
      <c r="AQ1259" s="120"/>
      <c r="AR1259" s="121"/>
      <c r="AS1259" s="125" t="s">
        <v>243</v>
      </c>
      <c r="AT1259" s="120"/>
      <c r="AU1259" s="120"/>
      <c r="AV1259" s="120"/>
      <c r="AW1259" s="120"/>
      <c r="AX1259" s="127"/>
      <c r="AY1259" s="29"/>
      <c r="AZ1259" s="29"/>
      <c r="BA1259" s="29"/>
      <c r="BB1259" s="29"/>
      <c r="BC1259" s="29"/>
      <c r="BD1259" s="29"/>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29"/>
      <c r="CA1259" s="29"/>
      <c r="CB1259" s="29"/>
      <c r="CC1259" s="29"/>
      <c r="CD1259" s="29"/>
      <c r="CE1259" s="29"/>
      <c r="CF1259" s="29"/>
      <c r="CG1259" s="29"/>
      <c r="CH1259" s="29"/>
      <c r="CI1259" s="29"/>
      <c r="CJ1259" s="29"/>
      <c r="CK1259" s="29"/>
      <c r="CL1259" s="29"/>
      <c r="CM1259" s="29"/>
      <c r="CN1259" s="29"/>
      <c r="CO1259" s="29"/>
      <c r="CP1259" s="29"/>
      <c r="CQ1259" s="29"/>
      <c r="CR1259" s="29"/>
      <c r="CS1259" s="29"/>
      <c r="CT1259" s="29"/>
      <c r="CU1259" s="29"/>
      <c r="CV1259" s="29"/>
      <c r="CW1259" s="29"/>
      <c r="CX1259" s="29"/>
      <c r="CY1259" s="29"/>
      <c r="CZ1259" s="29"/>
      <c r="DA1259" s="29"/>
      <c r="DB1259" s="29"/>
      <c r="DC1259" s="29"/>
      <c r="DD1259" s="29"/>
      <c r="DE1259" s="29"/>
      <c r="DF1259" s="29"/>
      <c r="DG1259" s="29"/>
      <c r="DH1259" s="29"/>
      <c r="DI1259" s="29"/>
      <c r="DJ1259" s="29"/>
      <c r="DK1259" s="29"/>
      <c r="DL1259" s="29"/>
      <c r="DM1259" s="29"/>
      <c r="DN1259" s="29"/>
      <c r="DO1259" s="29"/>
      <c r="DP1259" s="29"/>
      <c r="DQ1259" s="29"/>
      <c r="DR1259" s="29"/>
      <c r="DS1259" s="29"/>
      <c r="DT1259" s="29"/>
      <c r="DU1259" s="29"/>
      <c r="DV1259" s="29"/>
      <c r="DW1259" s="29"/>
      <c r="DX1259" s="29"/>
      <c r="DY1259" s="29"/>
      <c r="DZ1259" s="29"/>
      <c r="EA1259" s="29"/>
      <c r="EB1259" s="29"/>
      <c r="EC1259" s="29"/>
      <c r="ED1259" s="29"/>
      <c r="EE1259" s="29"/>
      <c r="EF1259" s="29"/>
      <c r="EG1259" s="29"/>
      <c r="EH1259" s="29"/>
      <c r="EI1259" s="29"/>
      <c r="EJ1259" s="29"/>
      <c r="EK1259" s="29"/>
      <c r="EL1259" s="29"/>
      <c r="EM1259" s="29"/>
      <c r="EN1259" s="29"/>
      <c r="EO1259" s="29"/>
      <c r="EP1259" s="29"/>
      <c r="EQ1259" s="29"/>
      <c r="ER1259" s="29"/>
      <c r="ES1259" s="29"/>
      <c r="ET1259" s="29"/>
      <c r="EU1259" s="29"/>
      <c r="EV1259" s="29"/>
      <c r="EW1259" s="29"/>
      <c r="EX1259" s="29"/>
      <c r="EY1259" s="29"/>
      <c r="EZ1259" s="29"/>
      <c r="FA1259" s="29"/>
      <c r="FB1259" s="29"/>
      <c r="FC1259" s="29"/>
      <c r="FD1259" s="29"/>
      <c r="FE1259" s="29"/>
      <c r="FF1259" s="29"/>
      <c r="FG1259" s="29"/>
      <c r="FH1259" s="29"/>
      <c r="FI1259" s="29"/>
      <c r="FJ1259" s="29"/>
      <c r="FK1259" s="29"/>
      <c r="FL1259" s="29"/>
      <c r="FM1259" s="29"/>
      <c r="FN1259" s="29"/>
      <c r="FO1259" s="29"/>
      <c r="FP1259" s="29"/>
      <c r="FQ1259" s="29"/>
      <c r="FR1259" s="29"/>
      <c r="FS1259" s="29"/>
      <c r="FT1259" s="29"/>
      <c r="FU1259" s="29"/>
      <c r="FV1259" s="29"/>
      <c r="FW1259" s="29"/>
      <c r="FX1259" s="29"/>
      <c r="FY1259" s="29"/>
      <c r="FZ1259" s="29"/>
      <c r="GA1259" s="29"/>
      <c r="GB1259" s="29"/>
      <c r="GC1259" s="29"/>
      <c r="GD1259" s="29"/>
      <c r="GE1259" s="29"/>
      <c r="GF1259" s="29"/>
      <c r="GG1259" s="29"/>
      <c r="GH1259" s="29"/>
      <c r="GI1259" s="29"/>
      <c r="GJ1259" s="29"/>
      <c r="GK1259" s="29"/>
      <c r="GL1259" s="29"/>
      <c r="GM1259" s="29"/>
      <c r="GN1259" s="29"/>
      <c r="GO1259" s="29"/>
      <c r="GP1259" s="29"/>
      <c r="GQ1259" s="29"/>
      <c r="GR1259" s="29"/>
      <c r="GS1259" s="29"/>
      <c r="GT1259" s="29"/>
      <c r="GU1259" s="29"/>
      <c r="GV1259" s="29"/>
      <c r="GW1259" s="29"/>
      <c r="GX1259" s="29"/>
      <c r="GY1259" s="29"/>
      <c r="GZ1259" s="29"/>
      <c r="HA1259" s="29"/>
      <c r="HB1259" s="29"/>
      <c r="HC1259" s="29"/>
      <c r="HD1259" s="29"/>
      <c r="HE1259" s="29"/>
      <c r="HF1259" s="29"/>
      <c r="HG1259" s="29"/>
      <c r="HH1259" s="29"/>
      <c r="HI1259" s="29"/>
      <c r="HJ1259" s="29"/>
      <c r="HK1259" s="29"/>
      <c r="HL1259" s="29"/>
      <c r="HM1259" s="29"/>
      <c r="HN1259" s="29"/>
      <c r="HO1259" s="29"/>
      <c r="HP1259" s="29"/>
      <c r="HQ1259" s="29"/>
      <c r="HR1259" s="29"/>
      <c r="HS1259" s="29"/>
      <c r="HT1259" s="29"/>
      <c r="HU1259" s="29"/>
      <c r="HV1259" s="29"/>
      <c r="HW1259" s="29"/>
      <c r="HX1259" s="29"/>
      <c r="HY1259" s="29"/>
      <c r="HZ1259" s="29"/>
      <c r="IA1259" s="29"/>
      <c r="IB1259" s="29"/>
      <c r="IC1259" s="29"/>
      <c r="ID1259" s="29"/>
      <c r="IE1259" s="29"/>
      <c r="IF1259" s="29"/>
      <c r="IG1259" s="29"/>
      <c r="IH1259" s="29"/>
      <c r="II1259" s="29"/>
      <c r="IJ1259" s="29"/>
      <c r="IK1259" s="29"/>
      <c r="IL1259" s="29"/>
      <c r="IM1259" s="29"/>
      <c r="IN1259" s="29"/>
      <c r="IO1259" s="29"/>
      <c r="IP1259" s="29"/>
      <c r="IQ1259" s="29"/>
    </row>
    <row r="1260" spans="1:251" s="42" customFormat="1" ht="13.5">
      <c r="A1260" s="34"/>
      <c r="B1260" s="122"/>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4"/>
      <c r="AA1260" s="126"/>
      <c r="AB1260" s="123"/>
      <c r="AC1260" s="123"/>
      <c r="AD1260" s="123"/>
      <c r="AE1260" s="123"/>
      <c r="AF1260" s="123"/>
      <c r="AG1260" s="123"/>
      <c r="AH1260" s="123"/>
      <c r="AI1260" s="124"/>
      <c r="AJ1260" s="126"/>
      <c r="AK1260" s="123"/>
      <c r="AL1260" s="123"/>
      <c r="AM1260" s="123"/>
      <c r="AN1260" s="123"/>
      <c r="AO1260" s="123"/>
      <c r="AP1260" s="123"/>
      <c r="AQ1260" s="123"/>
      <c r="AR1260" s="124"/>
      <c r="AS1260" s="126"/>
      <c r="AT1260" s="123"/>
      <c r="AU1260" s="123"/>
      <c r="AV1260" s="123"/>
      <c r="AW1260" s="123"/>
      <c r="AX1260" s="128"/>
      <c r="AY1260" s="29"/>
      <c r="AZ1260" s="29"/>
      <c r="BA1260" s="29"/>
      <c r="BB1260" s="65"/>
      <c r="BC1260" s="49"/>
      <c r="BE1260" s="29"/>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29"/>
      <c r="CA1260" s="29"/>
      <c r="CB1260" s="29"/>
      <c r="CC1260" s="29"/>
      <c r="CD1260" s="29"/>
      <c r="CE1260" s="29"/>
      <c r="CF1260" s="29"/>
      <c r="CG1260" s="29"/>
      <c r="CH1260" s="29"/>
      <c r="CI1260" s="29"/>
      <c r="CJ1260" s="29"/>
      <c r="CK1260" s="29"/>
      <c r="CL1260" s="29"/>
      <c r="CM1260" s="29"/>
      <c r="CN1260" s="29"/>
      <c r="CO1260" s="29"/>
      <c r="CP1260" s="29"/>
      <c r="CQ1260" s="29"/>
      <c r="CR1260" s="29"/>
      <c r="CS1260" s="29"/>
      <c r="CT1260" s="29"/>
      <c r="CU1260" s="29"/>
      <c r="CV1260" s="29"/>
      <c r="CW1260" s="29"/>
      <c r="CX1260" s="29"/>
      <c r="CY1260" s="29"/>
      <c r="CZ1260" s="29"/>
      <c r="DA1260" s="29"/>
      <c r="DB1260" s="29"/>
      <c r="DC1260" s="29"/>
      <c r="DD1260" s="29"/>
      <c r="DE1260" s="29"/>
      <c r="DF1260" s="29"/>
      <c r="DG1260" s="29"/>
      <c r="DH1260" s="29"/>
      <c r="DI1260" s="29"/>
      <c r="DJ1260" s="29"/>
      <c r="DK1260" s="29"/>
      <c r="DL1260" s="29"/>
      <c r="DM1260" s="29"/>
      <c r="DN1260" s="29"/>
      <c r="DO1260" s="29"/>
      <c r="DP1260" s="29"/>
      <c r="DQ1260" s="29"/>
      <c r="DR1260" s="29"/>
      <c r="DS1260" s="29"/>
      <c r="DT1260" s="29"/>
      <c r="DU1260" s="29"/>
      <c r="DV1260" s="29"/>
      <c r="DW1260" s="29"/>
      <c r="DX1260" s="29"/>
      <c r="DY1260" s="29"/>
      <c r="DZ1260" s="29"/>
      <c r="EA1260" s="29"/>
      <c r="EB1260" s="29"/>
      <c r="EC1260" s="29"/>
      <c r="ED1260" s="29"/>
      <c r="EE1260" s="29"/>
      <c r="EF1260" s="29"/>
      <c r="EG1260" s="29"/>
      <c r="EH1260" s="29"/>
      <c r="EI1260" s="29"/>
      <c r="EJ1260" s="29"/>
      <c r="EK1260" s="29"/>
      <c r="EL1260" s="29"/>
      <c r="EM1260" s="29"/>
      <c r="EN1260" s="29"/>
      <c r="EO1260" s="29"/>
      <c r="EP1260" s="29"/>
      <c r="EQ1260" s="29"/>
      <c r="ER1260" s="29"/>
      <c r="ES1260" s="29"/>
      <c r="ET1260" s="29"/>
      <c r="EU1260" s="29"/>
      <c r="EV1260" s="29"/>
      <c r="EW1260" s="29"/>
      <c r="EX1260" s="29"/>
      <c r="EY1260" s="29"/>
      <c r="EZ1260" s="29"/>
      <c r="FA1260" s="29"/>
      <c r="FB1260" s="29"/>
      <c r="FC1260" s="29"/>
      <c r="FD1260" s="29"/>
      <c r="FE1260" s="29"/>
      <c r="FF1260" s="29"/>
      <c r="FG1260" s="29"/>
      <c r="FH1260" s="29"/>
      <c r="FI1260" s="29"/>
      <c r="FJ1260" s="29"/>
      <c r="FK1260" s="29"/>
      <c r="FL1260" s="29"/>
      <c r="FM1260" s="29"/>
      <c r="FN1260" s="29"/>
      <c r="FO1260" s="29"/>
      <c r="FP1260" s="29"/>
      <c r="FQ1260" s="29"/>
      <c r="FR1260" s="29"/>
      <c r="FS1260" s="29"/>
      <c r="FT1260" s="29"/>
      <c r="FU1260" s="29"/>
      <c r="FV1260" s="29"/>
      <c r="FW1260" s="29"/>
      <c r="FX1260" s="29"/>
      <c r="FY1260" s="29"/>
      <c r="FZ1260" s="29"/>
      <c r="GA1260" s="29"/>
      <c r="GB1260" s="29"/>
      <c r="GC1260" s="29"/>
      <c r="GD1260" s="29"/>
      <c r="GE1260" s="29"/>
      <c r="GF1260" s="29"/>
      <c r="GG1260" s="29"/>
      <c r="GH1260" s="29"/>
      <c r="GI1260" s="29"/>
      <c r="GJ1260" s="29"/>
      <c r="GK1260" s="29"/>
      <c r="GL1260" s="29"/>
      <c r="GM1260" s="29"/>
      <c r="GN1260" s="29"/>
      <c r="GO1260" s="29"/>
      <c r="GP1260" s="29"/>
      <c r="GQ1260" s="29"/>
      <c r="GR1260" s="29"/>
      <c r="GS1260" s="29"/>
      <c r="GT1260" s="29"/>
      <c r="GU1260" s="29"/>
      <c r="GV1260" s="29"/>
      <c r="GW1260" s="29"/>
      <c r="GX1260" s="29"/>
      <c r="GY1260" s="29"/>
      <c r="GZ1260" s="29"/>
      <c r="HA1260" s="29"/>
      <c r="HB1260" s="29"/>
      <c r="HC1260" s="29"/>
      <c r="HD1260" s="29"/>
      <c r="HE1260" s="29"/>
      <c r="HF1260" s="29"/>
      <c r="HG1260" s="29"/>
      <c r="HH1260" s="29"/>
      <c r="HI1260" s="29"/>
      <c r="HJ1260" s="29"/>
      <c r="HK1260" s="29"/>
      <c r="HL1260" s="29"/>
      <c r="HM1260" s="29"/>
      <c r="HN1260" s="29"/>
      <c r="HO1260" s="29"/>
      <c r="HP1260" s="29"/>
      <c r="HQ1260" s="29"/>
      <c r="HR1260" s="29"/>
      <c r="HS1260" s="29"/>
      <c r="HT1260" s="29"/>
      <c r="HU1260" s="29"/>
      <c r="HV1260" s="29"/>
      <c r="HW1260" s="29"/>
      <c r="HX1260" s="29"/>
      <c r="HY1260" s="29"/>
      <c r="HZ1260" s="29"/>
      <c r="IA1260" s="29"/>
      <c r="IB1260" s="29"/>
      <c r="IC1260" s="29"/>
      <c r="ID1260" s="29"/>
      <c r="IE1260" s="29"/>
      <c r="IF1260" s="29"/>
      <c r="IG1260" s="29"/>
      <c r="IH1260" s="29"/>
      <c r="II1260" s="29"/>
      <c r="IJ1260" s="29"/>
      <c r="IK1260" s="29"/>
      <c r="IL1260" s="29"/>
      <c r="IM1260" s="29"/>
      <c r="IN1260" s="29"/>
      <c r="IO1260" s="29"/>
      <c r="IP1260" s="29"/>
      <c r="IQ1260" s="29"/>
    </row>
    <row r="1261" spans="1:251" s="42" customFormat="1" ht="18.75" customHeight="1">
      <c r="A1261" s="34"/>
      <c r="B1261" s="50"/>
      <c r="C1261" s="129" t="s">
        <v>452</v>
      </c>
      <c r="D1261" s="147"/>
      <c r="E1261" s="147"/>
      <c r="F1261" s="147"/>
      <c r="G1261" s="147"/>
      <c r="H1261" s="147"/>
      <c r="I1261" s="147"/>
      <c r="J1261" s="147"/>
      <c r="K1261" s="147"/>
      <c r="L1261" s="147"/>
      <c r="M1261" s="147"/>
      <c r="N1261" s="147"/>
      <c r="O1261" s="147"/>
      <c r="P1261" s="147"/>
      <c r="Q1261" s="147"/>
      <c r="R1261" s="147"/>
      <c r="S1261" s="147"/>
      <c r="T1261" s="147"/>
      <c r="U1261" s="147"/>
      <c r="V1261" s="147"/>
      <c r="W1261" s="147"/>
      <c r="X1261" s="147"/>
      <c r="Y1261" s="147"/>
      <c r="Z1261" s="148"/>
      <c r="AA1261" s="132">
        <v>15037</v>
      </c>
      <c r="AB1261" s="133"/>
      <c r="AC1261" s="133"/>
      <c r="AD1261" s="133"/>
      <c r="AE1261" s="133"/>
      <c r="AF1261" s="133"/>
      <c r="AG1261" s="133"/>
      <c r="AH1261" s="133"/>
      <c r="AI1261" s="134"/>
      <c r="AJ1261" s="132">
        <v>15713</v>
      </c>
      <c r="AK1261" s="133"/>
      <c r="AL1261" s="133"/>
      <c r="AM1261" s="133"/>
      <c r="AN1261" s="133"/>
      <c r="AO1261" s="133"/>
      <c r="AP1261" s="133"/>
      <c r="AQ1261" s="133"/>
      <c r="AR1261" s="134"/>
      <c r="AS1261" s="135"/>
      <c r="AT1261" s="136"/>
      <c r="AU1261" s="136"/>
      <c r="AV1261" s="136"/>
      <c r="AW1261" s="136"/>
      <c r="AX1261" s="137"/>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29"/>
      <c r="CA1261" s="29"/>
      <c r="CB1261" s="29"/>
      <c r="CC1261" s="29"/>
      <c r="CD1261" s="29"/>
      <c r="CE1261" s="29"/>
      <c r="CF1261" s="29"/>
      <c r="CG1261" s="29"/>
      <c r="CH1261" s="29"/>
      <c r="CI1261" s="29"/>
      <c r="CJ1261" s="29"/>
      <c r="CK1261" s="29"/>
      <c r="CL1261" s="29"/>
      <c r="CM1261" s="29"/>
      <c r="CN1261" s="29"/>
      <c r="CO1261" s="29"/>
      <c r="CP1261" s="29"/>
      <c r="CQ1261" s="29"/>
      <c r="CR1261" s="29"/>
      <c r="CS1261" s="29"/>
      <c r="CT1261" s="29"/>
      <c r="CU1261" s="29"/>
      <c r="CV1261" s="29"/>
      <c r="CW1261" s="29"/>
      <c r="CX1261" s="29"/>
      <c r="CY1261" s="29"/>
      <c r="CZ1261" s="29"/>
      <c r="DA1261" s="29"/>
      <c r="DB1261" s="29"/>
      <c r="DC1261" s="29"/>
      <c r="DD1261" s="29"/>
      <c r="DE1261" s="29"/>
      <c r="DF1261" s="29"/>
      <c r="DG1261" s="29"/>
      <c r="DH1261" s="29"/>
      <c r="DI1261" s="29"/>
      <c r="DJ1261" s="29"/>
      <c r="DK1261" s="29"/>
      <c r="DL1261" s="29"/>
      <c r="DM1261" s="29"/>
      <c r="DN1261" s="29"/>
      <c r="DO1261" s="29"/>
      <c r="DP1261" s="29"/>
      <c r="DQ1261" s="29"/>
      <c r="DR1261" s="29"/>
      <c r="DS1261" s="29"/>
      <c r="DT1261" s="29"/>
      <c r="DU1261" s="29"/>
      <c r="DV1261" s="29"/>
      <c r="DW1261" s="29"/>
      <c r="DX1261" s="29"/>
      <c r="DY1261" s="29"/>
      <c r="DZ1261" s="29"/>
      <c r="EA1261" s="29"/>
      <c r="EB1261" s="29"/>
      <c r="EC1261" s="29"/>
      <c r="ED1261" s="29"/>
      <c r="EE1261" s="29"/>
      <c r="EF1261" s="29"/>
      <c r="EG1261" s="29"/>
      <c r="EH1261" s="29"/>
      <c r="EI1261" s="29"/>
      <c r="EJ1261" s="29"/>
      <c r="EK1261" s="29"/>
      <c r="EL1261" s="29"/>
      <c r="EM1261" s="29"/>
      <c r="EN1261" s="29"/>
      <c r="EO1261" s="29"/>
      <c r="EP1261" s="29"/>
      <c r="EQ1261" s="29"/>
      <c r="ER1261" s="29"/>
      <c r="ES1261" s="29"/>
      <c r="ET1261" s="29"/>
      <c r="EU1261" s="29"/>
      <c r="EV1261" s="29"/>
      <c r="EW1261" s="29"/>
      <c r="EX1261" s="29"/>
      <c r="EY1261" s="29"/>
      <c r="EZ1261" s="29"/>
      <c r="FA1261" s="29"/>
      <c r="FB1261" s="29"/>
      <c r="FC1261" s="29"/>
      <c r="FD1261" s="29"/>
      <c r="FE1261" s="29"/>
      <c r="FF1261" s="29"/>
      <c r="FG1261" s="29"/>
      <c r="FH1261" s="29"/>
      <c r="FI1261" s="29"/>
      <c r="FJ1261" s="29"/>
      <c r="FK1261" s="29"/>
      <c r="FL1261" s="29"/>
      <c r="FM1261" s="29"/>
      <c r="FN1261" s="29"/>
      <c r="FO1261" s="29"/>
      <c r="FP1261" s="29"/>
      <c r="FQ1261" s="29"/>
      <c r="FR1261" s="29"/>
      <c r="FS1261" s="29"/>
      <c r="FT1261" s="29"/>
      <c r="FU1261" s="29"/>
      <c r="FV1261" s="29"/>
      <c r="FW1261" s="29"/>
      <c r="FX1261" s="29"/>
      <c r="FY1261" s="29"/>
      <c r="FZ1261" s="29"/>
      <c r="GA1261" s="29"/>
      <c r="GB1261" s="29"/>
      <c r="GC1261" s="29"/>
      <c r="GD1261" s="29"/>
      <c r="GE1261" s="29"/>
      <c r="GF1261" s="29"/>
      <c r="GG1261" s="29"/>
      <c r="GH1261" s="29"/>
      <c r="GI1261" s="29"/>
      <c r="GJ1261" s="29"/>
      <c r="GK1261" s="29"/>
      <c r="GL1261" s="29"/>
      <c r="GM1261" s="29"/>
      <c r="GN1261" s="29"/>
      <c r="GO1261" s="29"/>
      <c r="GP1261" s="29"/>
      <c r="GQ1261" s="29"/>
      <c r="GR1261" s="29"/>
      <c r="GS1261" s="29"/>
      <c r="GT1261" s="29"/>
      <c r="GU1261" s="29"/>
      <c r="GV1261" s="29"/>
      <c r="GW1261" s="29"/>
      <c r="GX1261" s="29"/>
      <c r="GY1261" s="29"/>
      <c r="GZ1261" s="29"/>
      <c r="HA1261" s="29"/>
      <c r="HB1261" s="29"/>
      <c r="HC1261" s="29"/>
      <c r="HD1261" s="29"/>
      <c r="HE1261" s="29"/>
      <c r="HF1261" s="29"/>
      <c r="HG1261" s="29"/>
      <c r="HH1261" s="29"/>
      <c r="HI1261" s="29"/>
      <c r="HJ1261" s="29"/>
      <c r="HK1261" s="29"/>
      <c r="HL1261" s="29"/>
      <c r="HM1261" s="29"/>
      <c r="HN1261" s="29"/>
      <c r="HO1261" s="29"/>
      <c r="HP1261" s="29"/>
      <c r="HQ1261" s="29"/>
      <c r="HR1261" s="29"/>
      <c r="HS1261" s="29"/>
      <c r="HT1261" s="29"/>
      <c r="HU1261" s="29"/>
      <c r="HV1261" s="29"/>
      <c r="HW1261" s="29"/>
      <c r="HX1261" s="29"/>
      <c r="HY1261" s="29"/>
      <c r="HZ1261" s="29"/>
      <c r="IA1261" s="29"/>
      <c r="IB1261" s="29"/>
      <c r="IC1261" s="29"/>
      <c r="ID1261" s="29"/>
      <c r="IE1261" s="29"/>
      <c r="IF1261" s="29"/>
      <c r="IG1261" s="29"/>
      <c r="IH1261" s="29"/>
      <c r="II1261" s="29"/>
      <c r="IJ1261" s="29"/>
      <c r="IK1261" s="29"/>
      <c r="IL1261" s="29"/>
      <c r="IM1261" s="29"/>
      <c r="IN1261" s="29"/>
      <c r="IO1261" s="29"/>
      <c r="IP1261" s="29"/>
      <c r="IQ1261" s="29"/>
    </row>
    <row r="1262" spans="1:251" s="42" customFormat="1" ht="18.75" customHeight="1">
      <c r="A1262" s="34"/>
      <c r="B1262" s="50"/>
      <c r="C1262" s="129" t="s">
        <v>453</v>
      </c>
      <c r="D1262" s="147"/>
      <c r="E1262" s="147"/>
      <c r="F1262" s="147"/>
      <c r="G1262" s="147"/>
      <c r="H1262" s="147"/>
      <c r="I1262" s="147"/>
      <c r="J1262" s="147"/>
      <c r="K1262" s="147"/>
      <c r="L1262" s="147"/>
      <c r="M1262" s="147"/>
      <c r="N1262" s="147"/>
      <c r="O1262" s="147"/>
      <c r="P1262" s="147"/>
      <c r="Q1262" s="147"/>
      <c r="R1262" s="147"/>
      <c r="S1262" s="147"/>
      <c r="T1262" s="147"/>
      <c r="U1262" s="147"/>
      <c r="V1262" s="147"/>
      <c r="W1262" s="147"/>
      <c r="X1262" s="147"/>
      <c r="Y1262" s="147"/>
      <c r="Z1262" s="148"/>
      <c r="AA1262" s="132">
        <v>105</v>
      </c>
      <c r="AB1262" s="133"/>
      <c r="AC1262" s="133"/>
      <c r="AD1262" s="133"/>
      <c r="AE1262" s="133"/>
      <c r="AF1262" s="133"/>
      <c r="AG1262" s="133"/>
      <c r="AH1262" s="133"/>
      <c r="AI1262" s="134"/>
      <c r="AJ1262" s="132">
        <v>182</v>
      </c>
      <c r="AK1262" s="133"/>
      <c r="AL1262" s="133"/>
      <c r="AM1262" s="133"/>
      <c r="AN1262" s="133"/>
      <c r="AO1262" s="133"/>
      <c r="AP1262" s="133"/>
      <c r="AQ1262" s="133"/>
      <c r="AR1262" s="134"/>
      <c r="AS1262" s="135"/>
      <c r="AT1262" s="136"/>
      <c r="AU1262" s="136"/>
      <c r="AV1262" s="136"/>
      <c r="AW1262" s="136"/>
      <c r="AX1262" s="137"/>
      <c r="AY1262" s="29"/>
      <c r="AZ1262" s="29"/>
      <c r="BA1262" s="29"/>
      <c r="BB1262" s="29"/>
      <c r="BC1262" s="29"/>
      <c r="BD1262" s="29"/>
      <c r="BE1262" s="29"/>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29"/>
      <c r="CA1262" s="29"/>
      <c r="CB1262" s="29"/>
      <c r="CC1262" s="29"/>
      <c r="CD1262" s="29"/>
      <c r="CE1262" s="29"/>
      <c r="CF1262" s="29"/>
      <c r="CG1262" s="29"/>
      <c r="CH1262" s="29"/>
      <c r="CI1262" s="29"/>
      <c r="CJ1262" s="29"/>
      <c r="CK1262" s="29"/>
      <c r="CL1262" s="29"/>
      <c r="CM1262" s="29"/>
      <c r="CN1262" s="29"/>
      <c r="CO1262" s="29"/>
      <c r="CP1262" s="29"/>
      <c r="CQ1262" s="29"/>
      <c r="CR1262" s="29"/>
      <c r="CS1262" s="29"/>
      <c r="CT1262" s="29"/>
      <c r="CU1262" s="29"/>
      <c r="CV1262" s="29"/>
      <c r="CW1262" s="29"/>
      <c r="CX1262" s="29"/>
      <c r="CY1262" s="29"/>
      <c r="CZ1262" s="29"/>
      <c r="DA1262" s="29"/>
      <c r="DB1262" s="29"/>
      <c r="DC1262" s="29"/>
      <c r="DD1262" s="29"/>
      <c r="DE1262" s="29"/>
      <c r="DF1262" s="29"/>
      <c r="DG1262" s="29"/>
      <c r="DH1262" s="29"/>
      <c r="DI1262" s="29"/>
      <c r="DJ1262" s="29"/>
      <c r="DK1262" s="29"/>
      <c r="DL1262" s="29"/>
      <c r="DM1262" s="29"/>
      <c r="DN1262" s="29"/>
      <c r="DO1262" s="29"/>
      <c r="DP1262" s="29"/>
      <c r="DQ1262" s="29"/>
      <c r="DR1262" s="29"/>
      <c r="DS1262" s="29"/>
      <c r="DT1262" s="29"/>
      <c r="DU1262" s="29"/>
      <c r="DV1262" s="29"/>
      <c r="DW1262" s="29"/>
      <c r="DX1262" s="29"/>
      <c r="DY1262" s="29"/>
      <c r="DZ1262" s="29"/>
      <c r="EA1262" s="29"/>
      <c r="EB1262" s="29"/>
      <c r="EC1262" s="29"/>
      <c r="ED1262" s="29"/>
      <c r="EE1262" s="29"/>
      <c r="EF1262" s="29"/>
      <c r="EG1262" s="29"/>
      <c r="EH1262" s="29"/>
      <c r="EI1262" s="29"/>
      <c r="EJ1262" s="29"/>
      <c r="EK1262" s="29"/>
      <c r="EL1262" s="29"/>
      <c r="EM1262" s="29"/>
      <c r="EN1262" s="29"/>
      <c r="EO1262" s="29"/>
      <c r="EP1262" s="29"/>
      <c r="EQ1262" s="29"/>
      <c r="ER1262" s="29"/>
      <c r="ES1262" s="29"/>
      <c r="ET1262" s="29"/>
      <c r="EU1262" s="29"/>
      <c r="EV1262" s="29"/>
      <c r="EW1262" s="29"/>
      <c r="EX1262" s="29"/>
      <c r="EY1262" s="29"/>
      <c r="EZ1262" s="29"/>
      <c r="FA1262" s="29"/>
      <c r="FB1262" s="29"/>
      <c r="FC1262" s="29"/>
      <c r="FD1262" s="29"/>
      <c r="FE1262" s="29"/>
      <c r="FF1262" s="29"/>
      <c r="FG1262" s="29"/>
      <c r="FH1262" s="29"/>
      <c r="FI1262" s="29"/>
      <c r="FJ1262" s="29"/>
      <c r="FK1262" s="29"/>
      <c r="FL1262" s="29"/>
      <c r="FM1262" s="29"/>
      <c r="FN1262" s="29"/>
      <c r="FO1262" s="29"/>
      <c r="FP1262" s="29"/>
      <c r="FQ1262" s="29"/>
      <c r="FR1262" s="29"/>
      <c r="FS1262" s="29"/>
      <c r="FT1262" s="29"/>
      <c r="FU1262" s="29"/>
      <c r="FV1262" s="29"/>
      <c r="FW1262" s="29"/>
      <c r="FX1262" s="29"/>
      <c r="FY1262" s="29"/>
      <c r="FZ1262" s="29"/>
      <c r="GA1262" s="29"/>
      <c r="GB1262" s="29"/>
      <c r="GC1262" s="29"/>
      <c r="GD1262" s="29"/>
      <c r="GE1262" s="29"/>
      <c r="GF1262" s="29"/>
      <c r="GG1262" s="29"/>
      <c r="GH1262" s="29"/>
      <c r="GI1262" s="29"/>
      <c r="GJ1262" s="29"/>
      <c r="GK1262" s="29"/>
      <c r="GL1262" s="29"/>
      <c r="GM1262" s="29"/>
      <c r="GN1262" s="29"/>
      <c r="GO1262" s="29"/>
      <c r="GP1262" s="29"/>
      <c r="GQ1262" s="29"/>
      <c r="GR1262" s="29"/>
      <c r="GS1262" s="29"/>
      <c r="GT1262" s="29"/>
      <c r="GU1262" s="29"/>
      <c r="GV1262" s="29"/>
      <c r="GW1262" s="29"/>
      <c r="GX1262" s="29"/>
      <c r="GY1262" s="29"/>
      <c r="GZ1262" s="29"/>
      <c r="HA1262" s="29"/>
      <c r="HB1262" s="29"/>
      <c r="HC1262" s="29"/>
      <c r="HD1262" s="29"/>
      <c r="HE1262" s="29"/>
      <c r="HF1262" s="29"/>
      <c r="HG1262" s="29"/>
      <c r="HH1262" s="29"/>
      <c r="HI1262" s="29"/>
      <c r="HJ1262" s="29"/>
      <c r="HK1262" s="29"/>
      <c r="HL1262" s="29"/>
      <c r="HM1262" s="29"/>
      <c r="HN1262" s="29"/>
      <c r="HO1262" s="29"/>
      <c r="HP1262" s="29"/>
      <c r="HQ1262" s="29"/>
      <c r="HR1262" s="29"/>
      <c r="HS1262" s="29"/>
      <c r="HT1262" s="29"/>
      <c r="HU1262" s="29"/>
      <c r="HV1262" s="29"/>
      <c r="HW1262" s="29"/>
      <c r="HX1262" s="29"/>
      <c r="HY1262" s="29"/>
      <c r="HZ1262" s="29"/>
      <c r="IA1262" s="29"/>
      <c r="IB1262" s="29"/>
      <c r="IC1262" s="29"/>
      <c r="ID1262" s="29"/>
      <c r="IE1262" s="29"/>
      <c r="IF1262" s="29"/>
      <c r="IG1262" s="29"/>
      <c r="IH1262" s="29"/>
      <c r="II1262" s="29"/>
      <c r="IJ1262" s="29"/>
      <c r="IK1262" s="29"/>
      <c r="IL1262" s="29"/>
      <c r="IM1262" s="29"/>
      <c r="IN1262" s="29"/>
      <c r="IO1262" s="29"/>
      <c r="IP1262" s="29"/>
      <c r="IQ1262" s="29"/>
    </row>
    <row r="1263" spans="1:251" s="42" customFormat="1" ht="18.75" customHeight="1">
      <c r="A1263" s="34"/>
      <c r="B1263" s="50"/>
      <c r="C1263" s="129" t="s">
        <v>454</v>
      </c>
      <c r="D1263" s="147"/>
      <c r="E1263" s="147"/>
      <c r="F1263" s="147"/>
      <c r="G1263" s="147"/>
      <c r="H1263" s="147"/>
      <c r="I1263" s="147"/>
      <c r="J1263" s="147"/>
      <c r="K1263" s="147"/>
      <c r="L1263" s="147"/>
      <c r="M1263" s="147"/>
      <c r="N1263" s="147"/>
      <c r="O1263" s="147"/>
      <c r="P1263" s="147"/>
      <c r="Q1263" s="147"/>
      <c r="R1263" s="147"/>
      <c r="S1263" s="147"/>
      <c r="T1263" s="147"/>
      <c r="U1263" s="147"/>
      <c r="V1263" s="147"/>
      <c r="W1263" s="147"/>
      <c r="X1263" s="147"/>
      <c r="Y1263" s="147"/>
      <c r="Z1263" s="148"/>
      <c r="AA1263" s="132">
        <v>1860215</v>
      </c>
      <c r="AB1263" s="133"/>
      <c r="AC1263" s="133"/>
      <c r="AD1263" s="133"/>
      <c r="AE1263" s="133"/>
      <c r="AF1263" s="133"/>
      <c r="AG1263" s="133"/>
      <c r="AH1263" s="133"/>
      <c r="AI1263" s="134"/>
      <c r="AJ1263" s="132">
        <v>1917265</v>
      </c>
      <c r="AK1263" s="133"/>
      <c r="AL1263" s="133"/>
      <c r="AM1263" s="133"/>
      <c r="AN1263" s="133"/>
      <c r="AO1263" s="133"/>
      <c r="AP1263" s="133"/>
      <c r="AQ1263" s="133"/>
      <c r="AR1263" s="134"/>
      <c r="AS1263" s="135"/>
      <c r="AT1263" s="136"/>
      <c r="AU1263" s="136"/>
      <c r="AV1263" s="136"/>
      <c r="AW1263" s="136"/>
      <c r="AX1263" s="137"/>
      <c r="AY1263" s="29"/>
      <c r="AZ1263" s="29"/>
      <c r="BA1263" s="29"/>
      <c r="BB1263" s="29"/>
      <c r="BC1263" s="29"/>
      <c r="BD1263" s="29"/>
      <c r="BE1263" s="29"/>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29"/>
      <c r="CA1263" s="29"/>
      <c r="CB1263" s="29"/>
      <c r="CC1263" s="29"/>
      <c r="CD1263" s="29"/>
      <c r="CE1263" s="29"/>
      <c r="CF1263" s="29"/>
      <c r="CG1263" s="29"/>
      <c r="CH1263" s="29"/>
      <c r="CI1263" s="29"/>
      <c r="CJ1263" s="29"/>
      <c r="CK1263" s="29"/>
      <c r="CL1263" s="29"/>
      <c r="CM1263" s="29"/>
      <c r="CN1263" s="29"/>
      <c r="CO1263" s="29"/>
      <c r="CP1263" s="29"/>
      <c r="CQ1263" s="29"/>
      <c r="CR1263" s="29"/>
      <c r="CS1263" s="29"/>
      <c r="CT1263" s="29"/>
      <c r="CU1263" s="29"/>
      <c r="CV1263" s="29"/>
      <c r="CW1263" s="29"/>
      <c r="CX1263" s="29"/>
      <c r="CY1263" s="29"/>
      <c r="CZ1263" s="29"/>
      <c r="DA1263" s="29"/>
      <c r="DB1263" s="29"/>
      <c r="DC1263" s="29"/>
      <c r="DD1263" s="29"/>
      <c r="DE1263" s="29"/>
      <c r="DF1263" s="29"/>
      <c r="DG1263" s="29"/>
      <c r="DH1263" s="29"/>
      <c r="DI1263" s="29"/>
      <c r="DJ1263" s="29"/>
      <c r="DK1263" s="29"/>
      <c r="DL1263" s="29"/>
      <c r="DM1263" s="29"/>
      <c r="DN1263" s="29"/>
      <c r="DO1263" s="29"/>
      <c r="DP1263" s="29"/>
      <c r="DQ1263" s="29"/>
      <c r="DR1263" s="29"/>
      <c r="DS1263" s="29"/>
      <c r="DT1263" s="29"/>
      <c r="DU1263" s="29"/>
      <c r="DV1263" s="29"/>
      <c r="DW1263" s="29"/>
      <c r="DX1263" s="29"/>
      <c r="DY1263" s="29"/>
      <c r="DZ1263" s="29"/>
      <c r="EA1263" s="29"/>
      <c r="EB1263" s="29"/>
      <c r="EC1263" s="29"/>
      <c r="ED1263" s="29"/>
      <c r="EE1263" s="29"/>
      <c r="EF1263" s="29"/>
      <c r="EG1263" s="29"/>
      <c r="EH1263" s="29"/>
      <c r="EI1263" s="29"/>
      <c r="EJ1263" s="29"/>
      <c r="EK1263" s="29"/>
      <c r="EL1263" s="29"/>
      <c r="EM1263" s="29"/>
      <c r="EN1263" s="29"/>
      <c r="EO1263" s="29"/>
      <c r="EP1263" s="29"/>
      <c r="EQ1263" s="29"/>
      <c r="ER1263" s="29"/>
      <c r="ES1263" s="29"/>
      <c r="ET1263" s="29"/>
      <c r="EU1263" s="29"/>
      <c r="EV1263" s="29"/>
      <c r="EW1263" s="29"/>
      <c r="EX1263" s="29"/>
      <c r="EY1263" s="29"/>
      <c r="EZ1263" s="29"/>
      <c r="FA1263" s="29"/>
      <c r="FB1263" s="29"/>
      <c r="FC1263" s="29"/>
      <c r="FD1263" s="29"/>
      <c r="FE1263" s="29"/>
      <c r="FF1263" s="29"/>
      <c r="FG1263" s="29"/>
      <c r="FH1263" s="29"/>
      <c r="FI1263" s="29"/>
      <c r="FJ1263" s="29"/>
      <c r="FK1263" s="29"/>
      <c r="FL1263" s="29"/>
      <c r="FM1263" s="29"/>
      <c r="FN1263" s="29"/>
      <c r="FO1263" s="29"/>
      <c r="FP1263" s="29"/>
      <c r="FQ1263" s="29"/>
      <c r="FR1263" s="29"/>
      <c r="FS1263" s="29"/>
      <c r="FT1263" s="29"/>
      <c r="FU1263" s="29"/>
      <c r="FV1263" s="29"/>
      <c r="FW1263" s="29"/>
      <c r="FX1263" s="29"/>
      <c r="FY1263" s="29"/>
      <c r="FZ1263" s="29"/>
      <c r="GA1263" s="29"/>
      <c r="GB1263" s="29"/>
      <c r="GC1263" s="29"/>
      <c r="GD1263" s="29"/>
      <c r="GE1263" s="29"/>
      <c r="GF1263" s="29"/>
      <c r="GG1263" s="29"/>
      <c r="GH1263" s="29"/>
      <c r="GI1263" s="29"/>
      <c r="GJ1263" s="29"/>
      <c r="GK1263" s="29"/>
      <c r="GL1263" s="29"/>
      <c r="GM1263" s="29"/>
      <c r="GN1263" s="29"/>
      <c r="GO1263" s="29"/>
      <c r="GP1263" s="29"/>
      <c r="GQ1263" s="29"/>
      <c r="GR1263" s="29"/>
      <c r="GS1263" s="29"/>
      <c r="GT1263" s="29"/>
      <c r="GU1263" s="29"/>
      <c r="GV1263" s="29"/>
      <c r="GW1263" s="29"/>
      <c r="GX1263" s="29"/>
      <c r="GY1263" s="29"/>
      <c r="GZ1263" s="29"/>
      <c r="HA1263" s="29"/>
      <c r="HB1263" s="29"/>
      <c r="HC1263" s="29"/>
      <c r="HD1263" s="29"/>
      <c r="HE1263" s="29"/>
      <c r="HF1263" s="29"/>
      <c r="HG1263" s="29"/>
      <c r="HH1263" s="29"/>
      <c r="HI1263" s="29"/>
      <c r="HJ1263" s="29"/>
      <c r="HK1263" s="29"/>
      <c r="HL1263" s="29"/>
      <c r="HM1263" s="29"/>
      <c r="HN1263" s="29"/>
      <c r="HO1263" s="29"/>
      <c r="HP1263" s="29"/>
      <c r="HQ1263" s="29"/>
      <c r="HR1263" s="29"/>
      <c r="HS1263" s="29"/>
      <c r="HT1263" s="29"/>
      <c r="HU1263" s="29"/>
      <c r="HV1263" s="29"/>
      <c r="HW1263" s="29"/>
      <c r="HX1263" s="29"/>
      <c r="HY1263" s="29"/>
      <c r="HZ1263" s="29"/>
      <c r="IA1263" s="29"/>
      <c r="IB1263" s="29"/>
      <c r="IC1263" s="29"/>
      <c r="ID1263" s="29"/>
      <c r="IE1263" s="29"/>
      <c r="IF1263" s="29"/>
      <c r="IG1263" s="29"/>
      <c r="IH1263" s="29"/>
      <c r="II1263" s="29"/>
      <c r="IJ1263" s="29"/>
      <c r="IK1263" s="29"/>
      <c r="IL1263" s="29"/>
      <c r="IM1263" s="29"/>
      <c r="IN1263" s="29"/>
      <c r="IO1263" s="29"/>
      <c r="IP1263" s="29"/>
      <c r="IQ1263" s="29"/>
    </row>
    <row r="1264" spans="1:251" s="42" customFormat="1" ht="18.75" customHeight="1">
      <c r="A1264" s="34"/>
      <c r="B1264" s="50"/>
      <c r="C1264" s="129" t="s">
        <v>455</v>
      </c>
      <c r="D1264" s="147"/>
      <c r="E1264" s="147"/>
      <c r="F1264" s="147"/>
      <c r="G1264" s="147"/>
      <c r="H1264" s="147"/>
      <c r="I1264" s="147"/>
      <c r="J1264" s="147"/>
      <c r="K1264" s="147"/>
      <c r="L1264" s="147"/>
      <c r="M1264" s="147"/>
      <c r="N1264" s="147"/>
      <c r="O1264" s="147"/>
      <c r="P1264" s="147"/>
      <c r="Q1264" s="147"/>
      <c r="R1264" s="147"/>
      <c r="S1264" s="147"/>
      <c r="T1264" s="147"/>
      <c r="U1264" s="147"/>
      <c r="V1264" s="147"/>
      <c r="W1264" s="147"/>
      <c r="X1264" s="147"/>
      <c r="Y1264" s="147"/>
      <c r="Z1264" s="148"/>
      <c r="AA1264" s="132">
        <v>9840</v>
      </c>
      <c r="AB1264" s="133"/>
      <c r="AC1264" s="133"/>
      <c r="AD1264" s="133"/>
      <c r="AE1264" s="133"/>
      <c r="AF1264" s="133"/>
      <c r="AG1264" s="133"/>
      <c r="AH1264" s="133"/>
      <c r="AI1264" s="134"/>
      <c r="AJ1264" s="132">
        <v>8640</v>
      </c>
      <c r="AK1264" s="133"/>
      <c r="AL1264" s="133"/>
      <c r="AM1264" s="133"/>
      <c r="AN1264" s="133"/>
      <c r="AO1264" s="133"/>
      <c r="AP1264" s="133"/>
      <c r="AQ1264" s="133"/>
      <c r="AR1264" s="134"/>
      <c r="AS1264" s="135"/>
      <c r="AT1264" s="136"/>
      <c r="AU1264" s="136"/>
      <c r="AV1264" s="136"/>
      <c r="AW1264" s="136"/>
      <c r="AX1264" s="137"/>
      <c r="AY1264" s="29"/>
      <c r="AZ1264" s="29"/>
      <c r="BA1264" s="29"/>
      <c r="BB1264" s="29"/>
      <c r="BC1264" s="29"/>
      <c r="BD1264" s="29"/>
      <c r="BE1264" s="29"/>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29"/>
      <c r="CA1264" s="29"/>
      <c r="CB1264" s="29"/>
      <c r="CC1264" s="29"/>
      <c r="CD1264" s="29"/>
      <c r="CE1264" s="29"/>
      <c r="CF1264" s="29"/>
      <c r="CG1264" s="29"/>
      <c r="CH1264" s="29"/>
      <c r="CI1264" s="29"/>
      <c r="CJ1264" s="29"/>
      <c r="CK1264" s="29"/>
      <c r="CL1264" s="29"/>
      <c r="CM1264" s="29"/>
      <c r="CN1264" s="29"/>
      <c r="CO1264" s="29"/>
      <c r="CP1264" s="29"/>
      <c r="CQ1264" s="29"/>
      <c r="CR1264" s="29"/>
      <c r="CS1264" s="29"/>
      <c r="CT1264" s="29"/>
      <c r="CU1264" s="29"/>
      <c r="CV1264" s="29"/>
      <c r="CW1264" s="29"/>
      <c r="CX1264" s="29"/>
      <c r="CY1264" s="29"/>
      <c r="CZ1264" s="29"/>
      <c r="DA1264" s="29"/>
      <c r="DB1264" s="29"/>
      <c r="DC1264" s="29"/>
      <c r="DD1264" s="29"/>
      <c r="DE1264" s="29"/>
      <c r="DF1264" s="29"/>
      <c r="DG1264" s="29"/>
      <c r="DH1264" s="29"/>
      <c r="DI1264" s="29"/>
      <c r="DJ1264" s="29"/>
      <c r="DK1264" s="29"/>
      <c r="DL1264" s="29"/>
      <c r="DM1264" s="29"/>
      <c r="DN1264" s="29"/>
      <c r="DO1264" s="29"/>
      <c r="DP1264" s="29"/>
      <c r="DQ1264" s="29"/>
      <c r="DR1264" s="29"/>
      <c r="DS1264" s="29"/>
      <c r="DT1264" s="29"/>
      <c r="DU1264" s="29"/>
      <c r="DV1264" s="29"/>
      <c r="DW1264" s="29"/>
      <c r="DX1264" s="29"/>
      <c r="DY1264" s="29"/>
      <c r="DZ1264" s="29"/>
      <c r="EA1264" s="29"/>
      <c r="EB1264" s="29"/>
      <c r="EC1264" s="29"/>
      <c r="ED1264" s="29"/>
      <c r="EE1264" s="29"/>
      <c r="EF1264" s="29"/>
      <c r="EG1264" s="29"/>
      <c r="EH1264" s="29"/>
      <c r="EI1264" s="29"/>
      <c r="EJ1264" s="29"/>
      <c r="EK1264" s="29"/>
      <c r="EL1264" s="29"/>
      <c r="EM1264" s="29"/>
      <c r="EN1264" s="29"/>
      <c r="EO1264" s="29"/>
      <c r="EP1264" s="29"/>
      <c r="EQ1264" s="29"/>
      <c r="ER1264" s="29"/>
      <c r="ES1264" s="29"/>
      <c r="ET1264" s="29"/>
      <c r="EU1264" s="29"/>
      <c r="EV1264" s="29"/>
      <c r="EW1264" s="29"/>
      <c r="EX1264" s="29"/>
      <c r="EY1264" s="29"/>
      <c r="EZ1264" s="29"/>
      <c r="FA1264" s="29"/>
      <c r="FB1264" s="29"/>
      <c r="FC1264" s="29"/>
      <c r="FD1264" s="29"/>
      <c r="FE1264" s="29"/>
      <c r="FF1264" s="29"/>
      <c r="FG1264" s="29"/>
      <c r="FH1264" s="29"/>
      <c r="FI1264" s="29"/>
      <c r="FJ1264" s="29"/>
      <c r="FK1264" s="29"/>
      <c r="FL1264" s="29"/>
      <c r="FM1264" s="29"/>
      <c r="FN1264" s="29"/>
      <c r="FO1264" s="29"/>
      <c r="FP1264" s="29"/>
      <c r="FQ1264" s="29"/>
      <c r="FR1264" s="29"/>
      <c r="FS1264" s="29"/>
      <c r="FT1264" s="29"/>
      <c r="FU1264" s="29"/>
      <c r="FV1264" s="29"/>
      <c r="FW1264" s="29"/>
      <c r="FX1264" s="29"/>
      <c r="FY1264" s="29"/>
      <c r="FZ1264" s="29"/>
      <c r="GA1264" s="29"/>
      <c r="GB1264" s="29"/>
      <c r="GC1264" s="29"/>
      <c r="GD1264" s="29"/>
      <c r="GE1264" s="29"/>
      <c r="GF1264" s="29"/>
      <c r="GG1264" s="29"/>
      <c r="GH1264" s="29"/>
      <c r="GI1264" s="29"/>
      <c r="GJ1264" s="29"/>
      <c r="GK1264" s="29"/>
      <c r="GL1264" s="29"/>
      <c r="GM1264" s="29"/>
      <c r="GN1264" s="29"/>
      <c r="GO1264" s="29"/>
      <c r="GP1264" s="29"/>
      <c r="GQ1264" s="29"/>
      <c r="GR1264" s="29"/>
      <c r="GS1264" s="29"/>
      <c r="GT1264" s="29"/>
      <c r="GU1264" s="29"/>
      <c r="GV1264" s="29"/>
      <c r="GW1264" s="29"/>
      <c r="GX1264" s="29"/>
      <c r="GY1264" s="29"/>
      <c r="GZ1264" s="29"/>
      <c r="HA1264" s="29"/>
      <c r="HB1264" s="29"/>
      <c r="HC1264" s="29"/>
      <c r="HD1264" s="29"/>
      <c r="HE1264" s="29"/>
      <c r="HF1264" s="29"/>
      <c r="HG1264" s="29"/>
      <c r="HH1264" s="29"/>
      <c r="HI1264" s="29"/>
      <c r="HJ1264" s="29"/>
      <c r="HK1264" s="29"/>
      <c r="HL1264" s="29"/>
      <c r="HM1264" s="29"/>
      <c r="HN1264" s="29"/>
      <c r="HO1264" s="29"/>
      <c r="HP1264" s="29"/>
      <c r="HQ1264" s="29"/>
      <c r="HR1264" s="29"/>
      <c r="HS1264" s="29"/>
      <c r="HT1264" s="29"/>
      <c r="HU1264" s="29"/>
      <c r="HV1264" s="29"/>
      <c r="HW1264" s="29"/>
      <c r="HX1264" s="29"/>
      <c r="HY1264" s="29"/>
      <c r="HZ1264" s="29"/>
      <c r="IA1264" s="29"/>
      <c r="IB1264" s="29"/>
      <c r="IC1264" s="29"/>
      <c r="ID1264" s="29"/>
      <c r="IE1264" s="29"/>
      <c r="IF1264" s="29"/>
      <c r="IG1264" s="29"/>
      <c r="IH1264" s="29"/>
      <c r="II1264" s="29"/>
      <c r="IJ1264" s="29"/>
      <c r="IK1264" s="29"/>
      <c r="IL1264" s="29"/>
      <c r="IM1264" s="29"/>
      <c r="IN1264" s="29"/>
      <c r="IO1264" s="29"/>
      <c r="IP1264" s="29"/>
      <c r="IQ1264" s="29"/>
    </row>
    <row r="1265" spans="1:251" s="42" customFormat="1" ht="18.75" customHeight="1">
      <c r="A1265" s="34"/>
      <c r="B1265" s="50"/>
      <c r="C1265" s="129" t="s">
        <v>456</v>
      </c>
      <c r="D1265" s="147"/>
      <c r="E1265" s="147"/>
      <c r="F1265" s="147"/>
      <c r="G1265" s="147"/>
      <c r="H1265" s="147"/>
      <c r="I1265" s="147"/>
      <c r="J1265" s="147"/>
      <c r="K1265" s="147"/>
      <c r="L1265" s="147"/>
      <c r="M1265" s="147"/>
      <c r="N1265" s="147"/>
      <c r="O1265" s="147"/>
      <c r="P1265" s="147"/>
      <c r="Q1265" s="147"/>
      <c r="R1265" s="147"/>
      <c r="S1265" s="147"/>
      <c r="T1265" s="147"/>
      <c r="U1265" s="147"/>
      <c r="V1265" s="147"/>
      <c r="W1265" s="147"/>
      <c r="X1265" s="147"/>
      <c r="Y1265" s="147"/>
      <c r="Z1265" s="148"/>
      <c r="AA1265" s="132">
        <v>8016</v>
      </c>
      <c r="AB1265" s="133"/>
      <c r="AC1265" s="133"/>
      <c r="AD1265" s="133"/>
      <c r="AE1265" s="133"/>
      <c r="AF1265" s="133"/>
      <c r="AG1265" s="133"/>
      <c r="AH1265" s="133"/>
      <c r="AI1265" s="134"/>
      <c r="AJ1265" s="132">
        <v>8535</v>
      </c>
      <c r="AK1265" s="133"/>
      <c r="AL1265" s="133"/>
      <c r="AM1265" s="133"/>
      <c r="AN1265" s="133"/>
      <c r="AO1265" s="133"/>
      <c r="AP1265" s="133"/>
      <c r="AQ1265" s="133"/>
      <c r="AR1265" s="134"/>
      <c r="AS1265" s="135"/>
      <c r="AT1265" s="136"/>
      <c r="AU1265" s="136"/>
      <c r="AV1265" s="136"/>
      <c r="AW1265" s="136"/>
      <c r="AX1265" s="137"/>
      <c r="AY1265" s="29"/>
      <c r="AZ1265" s="29"/>
      <c r="BA1265" s="29"/>
      <c r="BB1265" s="29"/>
      <c r="BC1265" s="29"/>
      <c r="BD1265" s="29"/>
      <c r="BE1265" s="29"/>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29"/>
      <c r="CA1265" s="29"/>
      <c r="CB1265" s="29"/>
      <c r="CC1265" s="29"/>
      <c r="CD1265" s="29"/>
      <c r="CE1265" s="29"/>
      <c r="CF1265" s="29"/>
      <c r="CG1265" s="29"/>
      <c r="CH1265" s="29"/>
      <c r="CI1265" s="29"/>
      <c r="CJ1265" s="29"/>
      <c r="CK1265" s="29"/>
      <c r="CL1265" s="29"/>
      <c r="CM1265" s="29"/>
      <c r="CN1265" s="29"/>
      <c r="CO1265" s="29"/>
      <c r="CP1265" s="29"/>
      <c r="CQ1265" s="29"/>
      <c r="CR1265" s="29"/>
      <c r="CS1265" s="29"/>
      <c r="CT1265" s="29"/>
      <c r="CU1265" s="29"/>
      <c r="CV1265" s="29"/>
      <c r="CW1265" s="29"/>
      <c r="CX1265" s="29"/>
      <c r="CY1265" s="29"/>
      <c r="CZ1265" s="29"/>
      <c r="DA1265" s="29"/>
      <c r="DB1265" s="29"/>
      <c r="DC1265" s="29"/>
      <c r="DD1265" s="29"/>
      <c r="DE1265" s="29"/>
      <c r="DF1265" s="29"/>
      <c r="DG1265" s="29"/>
      <c r="DH1265" s="29"/>
      <c r="DI1265" s="29"/>
      <c r="DJ1265" s="29"/>
      <c r="DK1265" s="29"/>
      <c r="DL1265" s="29"/>
      <c r="DM1265" s="29"/>
      <c r="DN1265" s="29"/>
      <c r="DO1265" s="29"/>
      <c r="DP1265" s="29"/>
      <c r="DQ1265" s="29"/>
      <c r="DR1265" s="29"/>
      <c r="DS1265" s="29"/>
      <c r="DT1265" s="29"/>
      <c r="DU1265" s="29"/>
      <c r="DV1265" s="29"/>
      <c r="DW1265" s="29"/>
      <c r="DX1265" s="29"/>
      <c r="DY1265" s="29"/>
      <c r="DZ1265" s="29"/>
      <c r="EA1265" s="29"/>
      <c r="EB1265" s="29"/>
      <c r="EC1265" s="29"/>
      <c r="ED1265" s="29"/>
      <c r="EE1265" s="29"/>
      <c r="EF1265" s="29"/>
      <c r="EG1265" s="29"/>
      <c r="EH1265" s="29"/>
      <c r="EI1265" s="29"/>
      <c r="EJ1265" s="29"/>
      <c r="EK1265" s="29"/>
      <c r="EL1265" s="29"/>
      <c r="EM1265" s="29"/>
      <c r="EN1265" s="29"/>
      <c r="EO1265" s="29"/>
      <c r="EP1265" s="29"/>
      <c r="EQ1265" s="29"/>
      <c r="ER1265" s="29"/>
      <c r="ES1265" s="29"/>
      <c r="ET1265" s="29"/>
      <c r="EU1265" s="29"/>
      <c r="EV1265" s="29"/>
      <c r="EW1265" s="29"/>
      <c r="EX1265" s="29"/>
      <c r="EY1265" s="29"/>
      <c r="EZ1265" s="29"/>
      <c r="FA1265" s="29"/>
      <c r="FB1265" s="29"/>
      <c r="FC1265" s="29"/>
      <c r="FD1265" s="29"/>
      <c r="FE1265" s="29"/>
      <c r="FF1265" s="29"/>
      <c r="FG1265" s="29"/>
      <c r="FH1265" s="29"/>
      <c r="FI1265" s="29"/>
      <c r="FJ1265" s="29"/>
      <c r="FK1265" s="29"/>
      <c r="FL1265" s="29"/>
      <c r="FM1265" s="29"/>
      <c r="FN1265" s="29"/>
      <c r="FO1265" s="29"/>
      <c r="FP1265" s="29"/>
      <c r="FQ1265" s="29"/>
      <c r="FR1265" s="29"/>
      <c r="FS1265" s="29"/>
      <c r="FT1265" s="29"/>
      <c r="FU1265" s="29"/>
      <c r="FV1265" s="29"/>
      <c r="FW1265" s="29"/>
      <c r="FX1265" s="29"/>
      <c r="FY1265" s="29"/>
      <c r="FZ1265" s="29"/>
      <c r="GA1265" s="29"/>
      <c r="GB1265" s="29"/>
      <c r="GC1265" s="29"/>
      <c r="GD1265" s="29"/>
      <c r="GE1265" s="29"/>
      <c r="GF1265" s="29"/>
      <c r="GG1265" s="29"/>
      <c r="GH1265" s="29"/>
      <c r="GI1265" s="29"/>
      <c r="GJ1265" s="29"/>
      <c r="GK1265" s="29"/>
      <c r="GL1265" s="29"/>
      <c r="GM1265" s="29"/>
      <c r="GN1265" s="29"/>
      <c r="GO1265" s="29"/>
      <c r="GP1265" s="29"/>
      <c r="GQ1265" s="29"/>
      <c r="GR1265" s="29"/>
      <c r="GS1265" s="29"/>
      <c r="GT1265" s="29"/>
      <c r="GU1265" s="29"/>
      <c r="GV1265" s="29"/>
      <c r="GW1265" s="29"/>
      <c r="GX1265" s="29"/>
      <c r="GY1265" s="29"/>
      <c r="GZ1265" s="29"/>
      <c r="HA1265" s="29"/>
      <c r="HB1265" s="29"/>
      <c r="HC1265" s="29"/>
      <c r="HD1265" s="29"/>
      <c r="HE1265" s="29"/>
      <c r="HF1265" s="29"/>
      <c r="HG1265" s="29"/>
      <c r="HH1265" s="29"/>
      <c r="HI1265" s="29"/>
      <c r="HJ1265" s="29"/>
      <c r="HK1265" s="29"/>
      <c r="HL1265" s="29"/>
      <c r="HM1265" s="29"/>
      <c r="HN1265" s="29"/>
      <c r="HO1265" s="29"/>
      <c r="HP1265" s="29"/>
      <c r="HQ1265" s="29"/>
      <c r="HR1265" s="29"/>
      <c r="HS1265" s="29"/>
      <c r="HT1265" s="29"/>
      <c r="HU1265" s="29"/>
      <c r="HV1265" s="29"/>
      <c r="HW1265" s="29"/>
      <c r="HX1265" s="29"/>
      <c r="HY1265" s="29"/>
      <c r="HZ1265" s="29"/>
      <c r="IA1265" s="29"/>
      <c r="IB1265" s="29"/>
      <c r="IC1265" s="29"/>
      <c r="ID1265" s="29"/>
      <c r="IE1265" s="29"/>
      <c r="IF1265" s="29"/>
      <c r="IG1265" s="29"/>
      <c r="IH1265" s="29"/>
      <c r="II1265" s="29"/>
      <c r="IJ1265" s="29"/>
      <c r="IK1265" s="29"/>
      <c r="IL1265" s="29"/>
      <c r="IM1265" s="29"/>
      <c r="IN1265" s="29"/>
      <c r="IO1265" s="29"/>
      <c r="IP1265" s="29"/>
      <c r="IQ1265" s="29"/>
    </row>
    <row r="1266" spans="1:251" s="42" customFormat="1" ht="18.75" customHeight="1" thickBot="1">
      <c r="A1266" s="43"/>
      <c r="B1266" s="138" t="s">
        <v>244</v>
      </c>
      <c r="C1266" s="139"/>
      <c r="D1266" s="139"/>
      <c r="E1266" s="139"/>
      <c r="F1266" s="139"/>
      <c r="G1266" s="139"/>
      <c r="H1266" s="139"/>
      <c r="I1266" s="139"/>
      <c r="J1266" s="139"/>
      <c r="K1266" s="139"/>
      <c r="L1266" s="139"/>
      <c r="M1266" s="139"/>
      <c r="N1266" s="139"/>
      <c r="O1266" s="139"/>
      <c r="P1266" s="139"/>
      <c r="Q1266" s="139"/>
      <c r="R1266" s="139"/>
      <c r="S1266" s="139"/>
      <c r="T1266" s="139"/>
      <c r="U1266" s="139"/>
      <c r="V1266" s="139"/>
      <c r="W1266" s="139"/>
      <c r="X1266" s="139"/>
      <c r="Y1266" s="139"/>
      <c r="Z1266" s="140"/>
      <c r="AA1266" s="141">
        <f>SUM(AA1261:AI1265)</f>
        <v>1893213</v>
      </c>
      <c r="AB1266" s="142"/>
      <c r="AC1266" s="142"/>
      <c r="AD1266" s="142"/>
      <c r="AE1266" s="142"/>
      <c r="AF1266" s="142"/>
      <c r="AG1266" s="142"/>
      <c r="AH1266" s="142"/>
      <c r="AI1266" s="143"/>
      <c r="AJ1266" s="141">
        <f>SUM(AJ1261:AR1265)</f>
        <v>1950335</v>
      </c>
      <c r="AK1266" s="142"/>
      <c r="AL1266" s="142"/>
      <c r="AM1266" s="142"/>
      <c r="AN1266" s="142"/>
      <c r="AO1266" s="142"/>
      <c r="AP1266" s="142"/>
      <c r="AQ1266" s="142"/>
      <c r="AR1266" s="143"/>
      <c r="AS1266" s="144"/>
      <c r="AT1266" s="145"/>
      <c r="AU1266" s="145"/>
      <c r="AV1266" s="145"/>
      <c r="AW1266" s="145"/>
      <c r="AX1266" s="146"/>
      <c r="AY1266" s="29"/>
      <c r="AZ1266" s="29"/>
      <c r="BA1266" s="29"/>
      <c r="BB1266" s="29"/>
      <c r="BC1266" s="29"/>
      <c r="BD1266" s="29"/>
      <c r="BE1266" s="29"/>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29"/>
      <c r="CA1266" s="29"/>
      <c r="CB1266" s="29"/>
      <c r="CC1266" s="29"/>
      <c r="CD1266" s="29"/>
      <c r="CE1266" s="29"/>
      <c r="CF1266" s="29"/>
      <c r="CG1266" s="29"/>
      <c r="CH1266" s="29"/>
      <c r="CI1266" s="29"/>
      <c r="CJ1266" s="29"/>
      <c r="CK1266" s="29"/>
      <c r="CL1266" s="29"/>
      <c r="CM1266" s="29"/>
      <c r="CN1266" s="29"/>
      <c r="CO1266" s="29"/>
      <c r="CP1266" s="29"/>
      <c r="CQ1266" s="29"/>
      <c r="CR1266" s="29"/>
      <c r="CS1266" s="29"/>
      <c r="CT1266" s="29"/>
      <c r="CU1266" s="29"/>
      <c r="CV1266" s="29"/>
      <c r="CW1266" s="29"/>
      <c r="CX1266" s="29"/>
      <c r="CY1266" s="29"/>
      <c r="CZ1266" s="29"/>
      <c r="DA1266" s="29"/>
      <c r="DB1266" s="29"/>
      <c r="DC1266" s="29"/>
      <c r="DD1266" s="29"/>
      <c r="DE1266" s="29"/>
      <c r="DF1266" s="29"/>
      <c r="DG1266" s="29"/>
      <c r="DH1266" s="29"/>
      <c r="DI1266" s="29"/>
      <c r="DJ1266" s="29"/>
      <c r="DK1266" s="29"/>
      <c r="DL1266" s="29"/>
      <c r="DM1266" s="29"/>
      <c r="DN1266" s="29"/>
      <c r="DO1266" s="29"/>
      <c r="DP1266" s="29"/>
      <c r="DQ1266" s="29"/>
      <c r="DR1266" s="29"/>
      <c r="DS1266" s="29"/>
      <c r="DT1266" s="29"/>
      <c r="DU1266" s="29"/>
      <c r="DV1266" s="29"/>
      <c r="DW1266" s="29"/>
      <c r="DX1266" s="29"/>
      <c r="DY1266" s="29"/>
      <c r="DZ1266" s="29"/>
      <c r="EA1266" s="29"/>
      <c r="EB1266" s="29"/>
      <c r="EC1266" s="29"/>
      <c r="ED1266" s="29"/>
      <c r="EE1266" s="29"/>
      <c r="EF1266" s="29"/>
      <c r="EG1266" s="29"/>
      <c r="EH1266" s="29"/>
      <c r="EI1266" s="29"/>
      <c r="EJ1266" s="29"/>
      <c r="EK1266" s="29"/>
      <c r="EL1266" s="29"/>
      <c r="EM1266" s="29"/>
      <c r="EN1266" s="29"/>
      <c r="EO1266" s="29"/>
      <c r="EP1266" s="29"/>
      <c r="EQ1266" s="29"/>
      <c r="ER1266" s="29"/>
      <c r="ES1266" s="29"/>
      <c r="ET1266" s="29"/>
      <c r="EU1266" s="29"/>
      <c r="EV1266" s="29"/>
      <c r="EW1266" s="29"/>
      <c r="EX1266" s="29"/>
      <c r="EY1266" s="29"/>
      <c r="EZ1266" s="29"/>
      <c r="FA1266" s="29"/>
      <c r="FB1266" s="29"/>
      <c r="FC1266" s="29"/>
      <c r="FD1266" s="29"/>
      <c r="FE1266" s="29"/>
      <c r="FF1266" s="29"/>
      <c r="FG1266" s="29"/>
      <c r="FH1266" s="29"/>
      <c r="FI1266" s="29"/>
      <c r="FJ1266" s="29"/>
      <c r="FK1266" s="29"/>
      <c r="FL1266" s="29"/>
      <c r="FM1266" s="29"/>
      <c r="FN1266" s="29"/>
      <c r="FO1266" s="29"/>
      <c r="FP1266" s="29"/>
      <c r="FQ1266" s="29"/>
      <c r="FR1266" s="29"/>
      <c r="FS1266" s="29"/>
      <c r="FT1266" s="29"/>
      <c r="FU1266" s="29"/>
      <c r="FV1266" s="29"/>
      <c r="FW1266" s="29"/>
      <c r="FX1266" s="29"/>
      <c r="FY1266" s="29"/>
      <c r="FZ1266" s="29"/>
      <c r="GA1266" s="29"/>
      <c r="GB1266" s="29"/>
      <c r="GC1266" s="29"/>
      <c r="GD1266" s="29"/>
      <c r="GE1266" s="29"/>
      <c r="GF1266" s="29"/>
      <c r="GG1266" s="29"/>
      <c r="GH1266" s="29"/>
      <c r="GI1266" s="29"/>
      <c r="GJ1266" s="29"/>
      <c r="GK1266" s="29"/>
      <c r="GL1266" s="29"/>
      <c r="GM1266" s="29"/>
      <c r="GN1266" s="29"/>
      <c r="GO1266" s="29"/>
      <c r="GP1266" s="29"/>
      <c r="GQ1266" s="29"/>
      <c r="GR1266" s="29"/>
      <c r="GS1266" s="29"/>
      <c r="GT1266" s="29"/>
      <c r="GU1266" s="29"/>
      <c r="GV1266" s="29"/>
      <c r="GW1266" s="29"/>
      <c r="GX1266" s="29"/>
      <c r="GY1266" s="29"/>
      <c r="GZ1266" s="29"/>
      <c r="HA1266" s="29"/>
      <c r="HB1266" s="29"/>
      <c r="HC1266" s="29"/>
      <c r="HD1266" s="29"/>
      <c r="HE1266" s="29"/>
      <c r="HF1266" s="29"/>
      <c r="HG1266" s="29"/>
      <c r="HH1266" s="29"/>
      <c r="HI1266" s="29"/>
      <c r="HJ1266" s="29"/>
      <c r="HK1266" s="29"/>
      <c r="HL1266" s="29"/>
      <c r="HM1266" s="29"/>
      <c r="HN1266" s="29"/>
      <c r="HO1266" s="29"/>
      <c r="HP1266" s="29"/>
      <c r="HQ1266" s="29"/>
      <c r="HR1266" s="29"/>
      <c r="HS1266" s="29"/>
      <c r="HT1266" s="29"/>
      <c r="HU1266" s="29"/>
      <c r="HV1266" s="29"/>
      <c r="HW1266" s="29"/>
      <c r="HX1266" s="29"/>
      <c r="HY1266" s="29"/>
      <c r="HZ1266" s="29"/>
      <c r="IA1266" s="29"/>
      <c r="IB1266" s="29"/>
      <c r="IC1266" s="29"/>
      <c r="ID1266" s="29"/>
      <c r="IE1266" s="29"/>
      <c r="IF1266" s="29"/>
      <c r="IG1266" s="29"/>
      <c r="IH1266" s="29"/>
      <c r="II1266" s="29"/>
      <c r="IJ1266" s="29"/>
      <c r="IK1266" s="29"/>
      <c r="IL1266" s="29"/>
      <c r="IM1266" s="29"/>
      <c r="IN1266" s="29"/>
      <c r="IO1266" s="29"/>
      <c r="IP1266" s="29"/>
      <c r="IQ1266" s="29"/>
    </row>
    <row r="1268" spans="1:251" ht="18.75">
      <c r="A1268" s="28" t="s">
        <v>234</v>
      </c>
      <c r="AW1268" s="30"/>
      <c r="AX1268" s="31"/>
      <c r="AY1268" s="30"/>
    </row>
    <row r="1270" spans="1:251" ht="18.75">
      <c r="B1270" s="109" t="s">
        <v>0</v>
      </c>
      <c r="C1270" s="150"/>
      <c r="D1270" s="150"/>
      <c r="E1270" s="150"/>
      <c r="F1270" s="150"/>
      <c r="G1270" s="150"/>
      <c r="H1270" s="150"/>
      <c r="I1270" s="150"/>
      <c r="J1270" s="150"/>
      <c r="K1270" s="150"/>
      <c r="L1270" s="150"/>
      <c r="M1270" s="150"/>
      <c r="N1270" s="150"/>
      <c r="O1270" s="150"/>
      <c r="P1270" s="150"/>
      <c r="Q1270" s="150"/>
      <c r="R1270" s="150"/>
      <c r="S1270" s="150"/>
      <c r="T1270" s="150"/>
      <c r="U1270" s="150"/>
      <c r="V1270" s="150"/>
      <c r="W1270" s="150"/>
      <c r="X1270" s="150"/>
      <c r="Y1270" s="150"/>
      <c r="Z1270" s="150"/>
      <c r="AA1270" s="150"/>
      <c r="AB1270" s="150"/>
      <c r="AC1270" s="150"/>
      <c r="AD1270" s="150"/>
      <c r="AE1270" s="150"/>
      <c r="AF1270" s="150"/>
      <c r="AG1270" s="150"/>
      <c r="AH1270" s="150"/>
      <c r="AI1270" s="150"/>
      <c r="AJ1270" s="150"/>
      <c r="AK1270" s="150"/>
      <c r="AL1270" s="150"/>
      <c r="AM1270" s="150"/>
      <c r="AN1270" s="150"/>
      <c r="AO1270" s="150"/>
      <c r="AP1270" s="150"/>
      <c r="AQ1270" s="150"/>
      <c r="AR1270" s="150"/>
      <c r="AS1270" s="150"/>
      <c r="AT1270" s="150"/>
      <c r="AU1270" s="150"/>
      <c r="AV1270" s="150"/>
      <c r="AW1270" s="150"/>
      <c r="AX1270" s="150"/>
    </row>
    <row r="1271" spans="1:251">
      <c r="Z1271" s="32"/>
      <c r="AD1271" s="32"/>
      <c r="AE1271" s="32"/>
      <c r="AF1271" s="32"/>
      <c r="AG1271" s="32"/>
      <c r="AH1271" s="32"/>
      <c r="AI1271" s="32"/>
      <c r="AO1271" s="32"/>
    </row>
    <row r="1272" spans="1:251" ht="13.5" thickBot="1">
      <c r="Z1272" s="32"/>
      <c r="AD1272" s="32"/>
      <c r="AE1272" s="32"/>
      <c r="AF1272" s="32"/>
      <c r="AG1272" s="32"/>
      <c r="AH1272" s="32"/>
      <c r="AI1272" s="32"/>
      <c r="AO1272" s="32"/>
      <c r="DI1272" s="26"/>
    </row>
    <row r="1273" spans="1:251" ht="24.75" customHeight="1" thickBot="1">
      <c r="B1273" s="111" t="s">
        <v>235</v>
      </c>
      <c r="C1273" s="112"/>
      <c r="D1273" s="112"/>
      <c r="E1273" s="112"/>
      <c r="F1273" s="112"/>
      <c r="G1273" s="112"/>
      <c r="H1273" s="113" t="s">
        <v>457</v>
      </c>
      <c r="I1273" s="114"/>
      <c r="J1273" s="114"/>
      <c r="K1273" s="114"/>
      <c r="L1273" s="114"/>
      <c r="M1273" s="114"/>
      <c r="N1273" s="114"/>
      <c r="O1273" s="114"/>
      <c r="P1273" s="114"/>
      <c r="Q1273" s="114"/>
      <c r="R1273" s="114"/>
      <c r="S1273" s="114"/>
      <c r="T1273" s="114"/>
      <c r="U1273" s="114"/>
      <c r="V1273" s="114"/>
      <c r="W1273" s="114"/>
      <c r="X1273" s="114"/>
      <c r="Y1273" s="114"/>
      <c r="Z1273" s="114"/>
      <c r="AA1273" s="114"/>
      <c r="AB1273" s="114"/>
      <c r="AC1273" s="114"/>
      <c r="AD1273" s="114"/>
      <c r="AE1273" s="114"/>
      <c r="AF1273" s="114"/>
      <c r="AG1273" s="114"/>
      <c r="AH1273" s="114"/>
      <c r="AI1273" s="114"/>
      <c r="AJ1273" s="114"/>
      <c r="AK1273" s="114"/>
      <c r="AL1273" s="114"/>
      <c r="AM1273" s="114"/>
      <c r="AN1273" s="114"/>
      <c r="AO1273" s="114"/>
      <c r="AP1273" s="114"/>
      <c r="AQ1273" s="114"/>
      <c r="AR1273" s="114"/>
      <c r="AS1273" s="114"/>
      <c r="AT1273" s="114"/>
      <c r="AU1273" s="114"/>
      <c r="AV1273" s="114"/>
      <c r="AW1273" s="114"/>
      <c r="AX1273" s="115"/>
      <c r="DI1273" s="26"/>
    </row>
    <row r="1274" spans="1:251" ht="14.25">
      <c r="B1274" s="33"/>
      <c r="C1274" s="33"/>
      <c r="D1274" s="33"/>
      <c r="E1274" s="33"/>
      <c r="F1274" s="33"/>
      <c r="G1274" s="33"/>
      <c r="H1274" s="34"/>
      <c r="I1274" s="34"/>
      <c r="J1274" s="34"/>
      <c r="K1274" s="34"/>
      <c r="L1274" s="35"/>
      <c r="M1274" s="35"/>
      <c r="N1274" s="35"/>
      <c r="O1274" s="35"/>
      <c r="P1274" s="34"/>
      <c r="Q1274" s="34"/>
      <c r="R1274" s="34"/>
      <c r="S1274" s="34"/>
      <c r="T1274" s="34"/>
      <c r="U1274" s="34"/>
      <c r="V1274" s="36"/>
      <c r="W1274" s="36"/>
      <c r="X1274" s="36"/>
      <c r="Y1274" s="36"/>
      <c r="Z1274" s="36"/>
      <c r="AA1274" s="36"/>
      <c r="AB1274" s="36"/>
      <c r="AC1274" s="36"/>
      <c r="AD1274" s="36"/>
      <c r="AE1274" s="36"/>
      <c r="AF1274" s="36"/>
      <c r="AG1274" s="36"/>
      <c r="AH1274" s="36"/>
      <c r="AI1274" s="36"/>
      <c r="AJ1274" s="36"/>
      <c r="AK1274" s="36"/>
      <c r="AL1274" s="36"/>
      <c r="AM1274" s="36"/>
      <c r="AN1274" s="36"/>
      <c r="AO1274" s="36"/>
      <c r="AP1274" s="36"/>
      <c r="AQ1274" s="36"/>
      <c r="AR1274" s="36"/>
      <c r="AS1274" s="36"/>
      <c r="AT1274" s="36"/>
      <c r="AU1274" s="36"/>
      <c r="AV1274" s="36"/>
      <c r="AW1274" s="36"/>
      <c r="AX1274" s="36"/>
      <c r="DI1274" s="26"/>
    </row>
    <row r="1275" spans="1:251" ht="15" thickBot="1">
      <c r="A1275" s="37"/>
      <c r="B1275" s="36" t="s">
        <v>237</v>
      </c>
      <c r="C1275" s="34"/>
      <c r="D1275" s="34"/>
      <c r="E1275" s="34"/>
      <c r="F1275" s="34"/>
      <c r="G1275" s="34"/>
      <c r="H1275" s="34"/>
      <c r="I1275" s="34"/>
      <c r="J1275" s="34"/>
      <c r="K1275" s="34"/>
      <c r="L1275" s="35"/>
      <c r="M1275" s="35"/>
      <c r="N1275" s="35"/>
      <c r="O1275" s="35"/>
      <c r="P1275" s="34"/>
      <c r="Q1275" s="34"/>
      <c r="R1275" s="34"/>
      <c r="S1275" s="34"/>
      <c r="T1275" s="34"/>
      <c r="U1275" s="34"/>
      <c r="V1275" s="36"/>
      <c r="W1275" s="36"/>
      <c r="X1275" s="36"/>
      <c r="Y1275" s="36"/>
      <c r="Z1275" s="36"/>
      <c r="AA1275" s="36"/>
      <c r="AB1275" s="36"/>
      <c r="AC1275" s="36"/>
      <c r="AD1275" s="36"/>
      <c r="AE1275" s="36"/>
      <c r="AF1275" s="36"/>
      <c r="AG1275" s="36"/>
      <c r="AH1275" s="36"/>
      <c r="AI1275" s="36"/>
      <c r="AJ1275" s="36"/>
      <c r="AK1275" s="36"/>
      <c r="AL1275" s="36"/>
      <c r="AM1275" s="36"/>
      <c r="AN1275" s="36"/>
      <c r="AO1275" s="36"/>
      <c r="AP1275" s="36"/>
      <c r="AQ1275" s="36"/>
      <c r="AR1275" s="36"/>
      <c r="AS1275" s="36"/>
      <c r="AT1275" s="36"/>
      <c r="AU1275" s="36"/>
      <c r="AV1275" s="36"/>
      <c r="AW1275" s="36"/>
      <c r="AX1275" s="36"/>
      <c r="DI1275" s="26"/>
    </row>
    <row r="1276" spans="1:251" ht="14.25">
      <c r="A1276" s="34"/>
      <c r="B1276" s="38"/>
      <c r="C1276" s="33"/>
      <c r="D1276" s="33"/>
      <c r="E1276" s="33"/>
      <c r="F1276" s="33"/>
      <c r="G1276" s="33"/>
      <c r="H1276" s="33"/>
      <c r="I1276" s="33"/>
      <c r="J1276" s="33"/>
      <c r="K1276" s="33"/>
      <c r="L1276" s="39"/>
      <c r="M1276" s="39"/>
      <c r="N1276" s="39"/>
      <c r="O1276" s="39"/>
      <c r="P1276" s="33"/>
      <c r="Q1276" s="33"/>
      <c r="R1276" s="33"/>
      <c r="S1276" s="33"/>
      <c r="T1276" s="33"/>
      <c r="U1276" s="33"/>
      <c r="V1276" s="40"/>
      <c r="W1276" s="40"/>
      <c r="X1276" s="40"/>
      <c r="Y1276" s="40"/>
      <c r="Z1276" s="40"/>
      <c r="AA1276" s="40"/>
      <c r="AB1276" s="40"/>
      <c r="AC1276" s="40"/>
      <c r="AD1276" s="40"/>
      <c r="AE1276" s="40"/>
      <c r="AF1276" s="40"/>
      <c r="AG1276" s="40"/>
      <c r="AH1276" s="40"/>
      <c r="AI1276" s="40"/>
      <c r="AJ1276" s="40"/>
      <c r="AK1276" s="40"/>
      <c r="AL1276" s="40"/>
      <c r="AM1276" s="40"/>
      <c r="AN1276" s="40"/>
      <c r="AO1276" s="40"/>
      <c r="AP1276" s="40"/>
      <c r="AQ1276" s="40"/>
      <c r="AR1276" s="40"/>
      <c r="AS1276" s="40"/>
      <c r="AT1276" s="40"/>
      <c r="AU1276" s="40"/>
      <c r="AV1276" s="40"/>
      <c r="AW1276" s="40"/>
      <c r="AX1276" s="41"/>
    </row>
    <row r="1277" spans="1:251" ht="12" customHeight="1">
      <c r="A1277" s="34"/>
      <c r="B1277" s="116" t="s">
        <v>458</v>
      </c>
      <c r="C1277" s="117"/>
      <c r="D1277" s="117"/>
      <c r="E1277" s="117"/>
      <c r="F1277" s="117"/>
      <c r="G1277" s="117"/>
      <c r="H1277" s="117"/>
      <c r="I1277" s="117"/>
      <c r="J1277" s="117"/>
      <c r="K1277" s="117"/>
      <c r="L1277" s="117"/>
      <c r="M1277" s="117"/>
      <c r="N1277" s="117"/>
      <c r="O1277" s="117"/>
      <c r="P1277" s="117"/>
      <c r="Q1277" s="117"/>
      <c r="R1277" s="117"/>
      <c r="S1277" s="117"/>
      <c r="T1277" s="117"/>
      <c r="U1277" s="117"/>
      <c r="V1277" s="117"/>
      <c r="W1277" s="117"/>
      <c r="X1277" s="117"/>
      <c r="Y1277" s="117"/>
      <c r="Z1277" s="117"/>
      <c r="AA1277" s="117"/>
      <c r="AB1277" s="117"/>
      <c r="AC1277" s="117"/>
      <c r="AD1277" s="117"/>
      <c r="AE1277" s="117"/>
      <c r="AF1277" s="117"/>
      <c r="AG1277" s="117"/>
      <c r="AH1277" s="117"/>
      <c r="AI1277" s="117"/>
      <c r="AJ1277" s="117"/>
      <c r="AK1277" s="117"/>
      <c r="AL1277" s="117"/>
      <c r="AM1277" s="117"/>
      <c r="AN1277" s="117"/>
      <c r="AO1277" s="117"/>
      <c r="AP1277" s="117"/>
      <c r="AQ1277" s="117"/>
      <c r="AR1277" s="117"/>
      <c r="AS1277" s="117"/>
      <c r="AT1277" s="117"/>
      <c r="AU1277" s="117"/>
      <c r="AV1277" s="117"/>
      <c r="AW1277" s="117"/>
      <c r="AX1277" s="118"/>
    </row>
    <row r="1278" spans="1:251" ht="12" customHeight="1">
      <c r="A1278" s="34"/>
      <c r="B1278" s="116"/>
      <c r="C1278" s="117"/>
      <c r="D1278" s="117"/>
      <c r="E1278" s="117"/>
      <c r="F1278" s="117"/>
      <c r="G1278" s="117"/>
      <c r="H1278" s="117"/>
      <c r="I1278" s="117"/>
      <c r="J1278" s="117"/>
      <c r="K1278" s="117"/>
      <c r="L1278" s="117"/>
      <c r="M1278" s="117"/>
      <c r="N1278" s="117"/>
      <c r="O1278" s="117"/>
      <c r="P1278" s="117"/>
      <c r="Q1278" s="117"/>
      <c r="R1278" s="117"/>
      <c r="S1278" s="117"/>
      <c r="T1278" s="117"/>
      <c r="U1278" s="117"/>
      <c r="V1278" s="117"/>
      <c r="W1278" s="117"/>
      <c r="X1278" s="117"/>
      <c r="Y1278" s="117"/>
      <c r="Z1278" s="117"/>
      <c r="AA1278" s="117"/>
      <c r="AB1278" s="117"/>
      <c r="AC1278" s="117"/>
      <c r="AD1278" s="117"/>
      <c r="AE1278" s="117"/>
      <c r="AF1278" s="117"/>
      <c r="AG1278" s="117"/>
      <c r="AH1278" s="117"/>
      <c r="AI1278" s="117"/>
      <c r="AJ1278" s="117"/>
      <c r="AK1278" s="117"/>
      <c r="AL1278" s="117"/>
      <c r="AM1278" s="117"/>
      <c r="AN1278" s="117"/>
      <c r="AO1278" s="117"/>
      <c r="AP1278" s="117"/>
      <c r="AQ1278" s="117"/>
      <c r="AR1278" s="117"/>
      <c r="AS1278" s="117"/>
      <c r="AT1278" s="117"/>
      <c r="AU1278" s="117"/>
      <c r="AV1278" s="117"/>
      <c r="AW1278" s="117"/>
      <c r="AX1278" s="118"/>
      <c r="BC1278" s="42"/>
    </row>
    <row r="1279" spans="1:251" ht="12" customHeight="1">
      <c r="A1279" s="34"/>
      <c r="B1279" s="116"/>
      <c r="C1279" s="117"/>
      <c r="D1279" s="117"/>
      <c r="E1279" s="117"/>
      <c r="F1279" s="117"/>
      <c r="G1279" s="117"/>
      <c r="H1279" s="117"/>
      <c r="I1279" s="117"/>
      <c r="J1279" s="117"/>
      <c r="K1279" s="117"/>
      <c r="L1279" s="117"/>
      <c r="M1279" s="117"/>
      <c r="N1279" s="117"/>
      <c r="O1279" s="117"/>
      <c r="P1279" s="117"/>
      <c r="Q1279" s="117"/>
      <c r="R1279" s="117"/>
      <c r="S1279" s="117"/>
      <c r="T1279" s="117"/>
      <c r="U1279" s="117"/>
      <c r="V1279" s="117"/>
      <c r="W1279" s="117"/>
      <c r="X1279" s="117"/>
      <c r="Y1279" s="117"/>
      <c r="Z1279" s="117"/>
      <c r="AA1279" s="117"/>
      <c r="AB1279" s="117"/>
      <c r="AC1279" s="117"/>
      <c r="AD1279" s="117"/>
      <c r="AE1279" s="117"/>
      <c r="AF1279" s="117"/>
      <c r="AG1279" s="117"/>
      <c r="AH1279" s="117"/>
      <c r="AI1279" s="117"/>
      <c r="AJ1279" s="117"/>
      <c r="AK1279" s="117"/>
      <c r="AL1279" s="117"/>
      <c r="AM1279" s="117"/>
      <c r="AN1279" s="117"/>
      <c r="AO1279" s="117"/>
      <c r="AP1279" s="117"/>
      <c r="AQ1279" s="117"/>
      <c r="AR1279" s="117"/>
      <c r="AS1279" s="117"/>
      <c r="AT1279" s="117"/>
      <c r="AU1279" s="117"/>
      <c r="AV1279" s="117"/>
      <c r="AW1279" s="117"/>
      <c r="AX1279" s="118"/>
    </row>
    <row r="1280" spans="1:251" ht="12" customHeight="1">
      <c r="A1280" s="34"/>
      <c r="B1280" s="116"/>
      <c r="C1280" s="117"/>
      <c r="D1280" s="117"/>
      <c r="E1280" s="117"/>
      <c r="F1280" s="117"/>
      <c r="G1280" s="117"/>
      <c r="H1280" s="117"/>
      <c r="I1280" s="117"/>
      <c r="J1280" s="117"/>
      <c r="K1280" s="117"/>
      <c r="L1280" s="117"/>
      <c r="M1280" s="117"/>
      <c r="N1280" s="117"/>
      <c r="O1280" s="117"/>
      <c r="P1280" s="117"/>
      <c r="Q1280" s="117"/>
      <c r="R1280" s="117"/>
      <c r="S1280" s="117"/>
      <c r="T1280" s="117"/>
      <c r="U1280" s="117"/>
      <c r="V1280" s="117"/>
      <c r="W1280" s="117"/>
      <c r="X1280" s="117"/>
      <c r="Y1280" s="117"/>
      <c r="Z1280" s="117"/>
      <c r="AA1280" s="117"/>
      <c r="AB1280" s="117"/>
      <c r="AC1280" s="117"/>
      <c r="AD1280" s="117"/>
      <c r="AE1280" s="117"/>
      <c r="AF1280" s="117"/>
      <c r="AG1280" s="117"/>
      <c r="AH1280" s="117"/>
      <c r="AI1280" s="117"/>
      <c r="AJ1280" s="117"/>
      <c r="AK1280" s="117"/>
      <c r="AL1280" s="117"/>
      <c r="AM1280" s="117"/>
      <c r="AN1280" s="117"/>
      <c r="AO1280" s="117"/>
      <c r="AP1280" s="117"/>
      <c r="AQ1280" s="117"/>
      <c r="AR1280" s="117"/>
      <c r="AS1280" s="117"/>
      <c r="AT1280" s="117"/>
      <c r="AU1280" s="117"/>
      <c r="AV1280" s="117"/>
      <c r="AW1280" s="117"/>
      <c r="AX1280" s="118"/>
    </row>
    <row r="1281" spans="1:113" ht="12" customHeight="1">
      <c r="A1281" s="34"/>
      <c r="B1281" s="116"/>
      <c r="C1281" s="117"/>
      <c r="D1281" s="117"/>
      <c r="E1281" s="117"/>
      <c r="F1281" s="117"/>
      <c r="G1281" s="117"/>
      <c r="H1281" s="117"/>
      <c r="I1281" s="117"/>
      <c r="J1281" s="117"/>
      <c r="K1281" s="117"/>
      <c r="L1281" s="117"/>
      <c r="M1281" s="117"/>
      <c r="N1281" s="117"/>
      <c r="O1281" s="117"/>
      <c r="P1281" s="117"/>
      <c r="Q1281" s="117"/>
      <c r="R1281" s="117"/>
      <c r="S1281" s="117"/>
      <c r="T1281" s="117"/>
      <c r="U1281" s="117"/>
      <c r="V1281" s="117"/>
      <c r="W1281" s="117"/>
      <c r="X1281" s="117"/>
      <c r="Y1281" s="117"/>
      <c r="Z1281" s="117"/>
      <c r="AA1281" s="117"/>
      <c r="AB1281" s="117"/>
      <c r="AC1281" s="117"/>
      <c r="AD1281" s="117"/>
      <c r="AE1281" s="117"/>
      <c r="AF1281" s="117"/>
      <c r="AG1281" s="117"/>
      <c r="AH1281" s="117"/>
      <c r="AI1281" s="117"/>
      <c r="AJ1281" s="117"/>
      <c r="AK1281" s="117"/>
      <c r="AL1281" s="117"/>
      <c r="AM1281" s="117"/>
      <c r="AN1281" s="117"/>
      <c r="AO1281" s="117"/>
      <c r="AP1281" s="117"/>
      <c r="AQ1281" s="117"/>
      <c r="AR1281" s="117"/>
      <c r="AS1281" s="117"/>
      <c r="AT1281" s="117"/>
      <c r="AU1281" s="117"/>
      <c r="AV1281" s="117"/>
      <c r="AW1281" s="117"/>
      <c r="AX1281" s="118"/>
    </row>
    <row r="1282" spans="1:113" ht="15" thickBot="1">
      <c r="A1282" s="43"/>
      <c r="B1282" s="44"/>
      <c r="C1282" s="45"/>
      <c r="D1282" s="45"/>
      <c r="E1282" s="45"/>
      <c r="F1282" s="45"/>
      <c r="G1282" s="45"/>
      <c r="H1282" s="45"/>
      <c r="I1282" s="45"/>
      <c r="J1282" s="45"/>
      <c r="K1282" s="45"/>
      <c r="L1282" s="45"/>
      <c r="M1282" s="45"/>
      <c r="N1282" s="45"/>
      <c r="O1282" s="45"/>
      <c r="P1282" s="45"/>
      <c r="Q1282" s="45"/>
      <c r="R1282" s="45"/>
      <c r="S1282" s="45"/>
      <c r="T1282" s="45"/>
      <c r="U1282" s="45"/>
      <c r="V1282" s="45"/>
      <c r="W1282" s="45"/>
      <c r="X1282" s="45"/>
      <c r="Y1282" s="45"/>
      <c r="Z1282" s="45"/>
      <c r="AA1282" s="45"/>
      <c r="AB1282" s="45"/>
      <c r="AC1282" s="45"/>
      <c r="AD1282" s="45"/>
      <c r="AE1282" s="45"/>
      <c r="AF1282" s="45"/>
      <c r="AG1282" s="45"/>
      <c r="AH1282" s="45"/>
      <c r="AI1282" s="45"/>
      <c r="AJ1282" s="45"/>
      <c r="AK1282" s="45"/>
      <c r="AL1282" s="45"/>
      <c r="AM1282" s="45"/>
      <c r="AN1282" s="45"/>
      <c r="AO1282" s="45"/>
      <c r="AP1282" s="45"/>
      <c r="AQ1282" s="45"/>
      <c r="AR1282" s="45"/>
      <c r="AS1282" s="45"/>
      <c r="AT1282" s="45"/>
      <c r="AU1282" s="45"/>
      <c r="AV1282" s="45"/>
      <c r="AW1282" s="45"/>
      <c r="AX1282" s="46"/>
    </row>
    <row r="1283" spans="1:113">
      <c r="B1283" s="47"/>
    </row>
    <row r="1284" spans="1:113" ht="14.25">
      <c r="A1284" s="37"/>
      <c r="B1284" s="36" t="s">
        <v>238</v>
      </c>
      <c r="C1284" s="34"/>
      <c r="D1284" s="34"/>
      <c r="E1284" s="34"/>
      <c r="F1284" s="34"/>
      <c r="G1284" s="34"/>
      <c r="H1284" s="34"/>
      <c r="I1284" s="34"/>
      <c r="J1284" s="34"/>
      <c r="K1284" s="34"/>
      <c r="L1284" s="35"/>
      <c r="M1284" s="35"/>
      <c r="N1284" s="35"/>
      <c r="O1284" s="35"/>
      <c r="P1284" s="34"/>
      <c r="Q1284" s="34"/>
      <c r="R1284" s="34"/>
      <c r="S1284" s="34"/>
      <c r="T1284" s="34"/>
      <c r="U1284" s="34"/>
      <c r="V1284" s="36"/>
      <c r="W1284" s="36"/>
      <c r="X1284" s="36"/>
      <c r="Y1284" s="36"/>
      <c r="Z1284" s="36"/>
      <c r="AA1284" s="36"/>
      <c r="AB1284" s="36"/>
      <c r="AC1284" s="36"/>
      <c r="AD1284" s="36"/>
      <c r="AE1284" s="36"/>
      <c r="AF1284" s="36"/>
      <c r="AG1284" s="36"/>
      <c r="AH1284" s="36"/>
      <c r="AI1284" s="36"/>
      <c r="AJ1284" s="36"/>
      <c r="AK1284" s="36"/>
      <c r="AL1284" s="36"/>
      <c r="AM1284" s="36"/>
      <c r="AN1284" s="36"/>
      <c r="AO1284" s="36"/>
      <c r="AP1284" s="36"/>
      <c r="AQ1284" s="36"/>
      <c r="AR1284" s="36"/>
      <c r="AS1284" s="36"/>
      <c r="AT1284" s="36"/>
      <c r="AU1284" s="36"/>
      <c r="AV1284" s="36"/>
      <c r="AW1284" s="36"/>
      <c r="AX1284" s="36"/>
      <c r="DI1284" s="26"/>
    </row>
    <row r="1285" spans="1:113" ht="15" thickBot="1">
      <c r="A1285" s="37"/>
      <c r="B1285" s="36"/>
      <c r="C1285" s="34"/>
      <c r="D1285" s="34"/>
      <c r="E1285" s="34"/>
      <c r="F1285" s="34"/>
      <c r="G1285" s="34"/>
      <c r="H1285" s="34"/>
      <c r="I1285" s="34"/>
      <c r="J1285" s="34"/>
      <c r="K1285" s="34"/>
      <c r="L1285" s="35"/>
      <c r="M1285" s="35"/>
      <c r="N1285" s="35"/>
      <c r="O1285" s="35"/>
      <c r="P1285" s="34"/>
      <c r="Q1285" s="34"/>
      <c r="R1285" s="34"/>
      <c r="S1285" s="34"/>
      <c r="T1285" s="34"/>
      <c r="U1285" s="34"/>
      <c r="V1285" s="36"/>
      <c r="W1285" s="36"/>
      <c r="X1285" s="36"/>
      <c r="Y1285" s="36"/>
      <c r="Z1285" s="36"/>
      <c r="AA1285" s="36"/>
      <c r="AB1285" s="36"/>
      <c r="AC1285" s="36"/>
      <c r="AD1285" s="36"/>
      <c r="AE1285" s="36"/>
      <c r="AF1285" s="36"/>
      <c r="AG1285" s="36"/>
      <c r="AH1285" s="36"/>
      <c r="AI1285" s="36"/>
      <c r="AJ1285" s="36"/>
      <c r="AK1285" s="36"/>
      <c r="AL1285" s="36"/>
      <c r="AM1285" s="36"/>
      <c r="AN1285" s="36"/>
      <c r="AO1285" s="36"/>
      <c r="AP1285" s="36"/>
      <c r="AQ1285" s="36"/>
      <c r="AR1285" s="36"/>
      <c r="AS1285" s="36"/>
      <c r="AT1285" s="36"/>
      <c r="AU1285" s="36"/>
      <c r="AV1285" s="36"/>
      <c r="AW1285" s="36"/>
      <c r="AX1285" s="36"/>
      <c r="DI1285" s="26"/>
    </row>
    <row r="1286" spans="1:113" ht="14.25">
      <c r="A1286" s="34"/>
      <c r="B1286" s="38"/>
      <c r="C1286" s="33"/>
      <c r="D1286" s="33"/>
      <c r="E1286" s="33"/>
      <c r="F1286" s="33"/>
      <c r="G1286" s="33"/>
      <c r="H1286" s="33"/>
      <c r="I1286" s="33"/>
      <c r="J1286" s="33"/>
      <c r="K1286" s="33"/>
      <c r="L1286" s="39"/>
      <c r="M1286" s="39"/>
      <c r="N1286" s="39"/>
      <c r="O1286" s="39"/>
      <c r="P1286" s="33"/>
      <c r="Q1286" s="33"/>
      <c r="R1286" s="33"/>
      <c r="S1286" s="33"/>
      <c r="T1286" s="33"/>
      <c r="U1286" s="33"/>
      <c r="V1286" s="40"/>
      <c r="W1286" s="40"/>
      <c r="X1286" s="40"/>
      <c r="Y1286" s="40"/>
      <c r="Z1286" s="40"/>
      <c r="AA1286" s="40"/>
      <c r="AB1286" s="40"/>
      <c r="AC1286" s="40"/>
      <c r="AD1286" s="40"/>
      <c r="AE1286" s="40"/>
      <c r="AF1286" s="40"/>
      <c r="AG1286" s="40"/>
      <c r="AH1286" s="40"/>
      <c r="AI1286" s="40"/>
      <c r="AJ1286" s="40"/>
      <c r="AK1286" s="40"/>
      <c r="AL1286" s="40"/>
      <c r="AM1286" s="40"/>
      <c r="AN1286" s="40"/>
      <c r="AO1286" s="40"/>
      <c r="AP1286" s="40"/>
      <c r="AQ1286" s="40"/>
      <c r="AR1286" s="40"/>
      <c r="AS1286" s="40"/>
      <c r="AT1286" s="40"/>
      <c r="AU1286" s="40"/>
      <c r="AV1286" s="40"/>
      <c r="AW1286" s="40"/>
      <c r="AX1286" s="41"/>
    </row>
    <row r="1287" spans="1:113" ht="12" customHeight="1">
      <c r="A1287" s="34"/>
      <c r="B1287" s="116" t="s">
        <v>1147</v>
      </c>
      <c r="C1287" s="151"/>
      <c r="D1287" s="151"/>
      <c r="E1287" s="151"/>
      <c r="F1287" s="151"/>
      <c r="G1287" s="151"/>
      <c r="H1287" s="151"/>
      <c r="I1287" s="151"/>
      <c r="J1287" s="151"/>
      <c r="K1287" s="151"/>
      <c r="L1287" s="151"/>
      <c r="M1287" s="151"/>
      <c r="N1287" s="151"/>
      <c r="O1287" s="151"/>
      <c r="P1287" s="151"/>
      <c r="Q1287" s="151"/>
      <c r="R1287" s="151"/>
      <c r="S1287" s="151"/>
      <c r="T1287" s="151"/>
      <c r="U1287" s="151"/>
      <c r="V1287" s="151"/>
      <c r="W1287" s="151"/>
      <c r="X1287" s="151"/>
      <c r="Y1287" s="151"/>
      <c r="Z1287" s="151"/>
      <c r="AA1287" s="151"/>
      <c r="AB1287" s="151"/>
      <c r="AC1287" s="151"/>
      <c r="AD1287" s="151"/>
      <c r="AE1287" s="151"/>
      <c r="AF1287" s="151"/>
      <c r="AG1287" s="151"/>
      <c r="AH1287" s="151"/>
      <c r="AI1287" s="151"/>
      <c r="AJ1287" s="151"/>
      <c r="AK1287" s="151"/>
      <c r="AL1287" s="151"/>
      <c r="AM1287" s="151"/>
      <c r="AN1287" s="151"/>
      <c r="AO1287" s="151"/>
      <c r="AP1287" s="151"/>
      <c r="AQ1287" s="151"/>
      <c r="AR1287" s="151"/>
      <c r="AS1287" s="151"/>
      <c r="AT1287" s="151"/>
      <c r="AU1287" s="151"/>
      <c r="AV1287" s="151"/>
      <c r="AW1287" s="151"/>
      <c r="AX1287" s="118"/>
    </row>
    <row r="1288" spans="1:113" ht="12" customHeight="1">
      <c r="A1288" s="34"/>
      <c r="B1288" s="116"/>
      <c r="C1288" s="151"/>
      <c r="D1288" s="151"/>
      <c r="E1288" s="151"/>
      <c r="F1288" s="151"/>
      <c r="G1288" s="151"/>
      <c r="H1288" s="151"/>
      <c r="I1288" s="151"/>
      <c r="J1288" s="151"/>
      <c r="K1288" s="151"/>
      <c r="L1288" s="151"/>
      <c r="M1288" s="151"/>
      <c r="N1288" s="151"/>
      <c r="O1288" s="151"/>
      <c r="P1288" s="151"/>
      <c r="Q1288" s="151"/>
      <c r="R1288" s="151"/>
      <c r="S1288" s="151"/>
      <c r="T1288" s="151"/>
      <c r="U1288" s="151"/>
      <c r="V1288" s="151"/>
      <c r="W1288" s="151"/>
      <c r="X1288" s="151"/>
      <c r="Y1288" s="151"/>
      <c r="Z1288" s="151"/>
      <c r="AA1288" s="151"/>
      <c r="AB1288" s="151"/>
      <c r="AC1288" s="151"/>
      <c r="AD1288" s="151"/>
      <c r="AE1288" s="151"/>
      <c r="AF1288" s="151"/>
      <c r="AG1288" s="151"/>
      <c r="AH1288" s="151"/>
      <c r="AI1288" s="151"/>
      <c r="AJ1288" s="151"/>
      <c r="AK1288" s="151"/>
      <c r="AL1288" s="151"/>
      <c r="AM1288" s="151"/>
      <c r="AN1288" s="151"/>
      <c r="AO1288" s="151"/>
      <c r="AP1288" s="151"/>
      <c r="AQ1288" s="151"/>
      <c r="AR1288" s="151"/>
      <c r="AS1288" s="151"/>
      <c r="AT1288" s="151"/>
      <c r="AU1288" s="151"/>
      <c r="AV1288" s="151"/>
      <c r="AW1288" s="151"/>
      <c r="AX1288" s="118"/>
    </row>
    <row r="1289" spans="1:113" ht="12" customHeight="1">
      <c r="A1289" s="34"/>
      <c r="B1289" s="116"/>
      <c r="C1289" s="151"/>
      <c r="D1289" s="151"/>
      <c r="E1289" s="151"/>
      <c r="F1289" s="151"/>
      <c r="G1289" s="151"/>
      <c r="H1289" s="151"/>
      <c r="I1289" s="151"/>
      <c r="J1289" s="151"/>
      <c r="K1289" s="151"/>
      <c r="L1289" s="151"/>
      <c r="M1289" s="151"/>
      <c r="N1289" s="151"/>
      <c r="O1289" s="151"/>
      <c r="P1289" s="151"/>
      <c r="Q1289" s="151"/>
      <c r="R1289" s="151"/>
      <c r="S1289" s="151"/>
      <c r="T1289" s="151"/>
      <c r="U1289" s="151"/>
      <c r="V1289" s="151"/>
      <c r="W1289" s="151"/>
      <c r="X1289" s="151"/>
      <c r="Y1289" s="151"/>
      <c r="Z1289" s="151"/>
      <c r="AA1289" s="151"/>
      <c r="AB1289" s="151"/>
      <c r="AC1289" s="151"/>
      <c r="AD1289" s="151"/>
      <c r="AE1289" s="151"/>
      <c r="AF1289" s="151"/>
      <c r="AG1289" s="151"/>
      <c r="AH1289" s="151"/>
      <c r="AI1289" s="151"/>
      <c r="AJ1289" s="151"/>
      <c r="AK1289" s="151"/>
      <c r="AL1289" s="151"/>
      <c r="AM1289" s="151"/>
      <c r="AN1289" s="151"/>
      <c r="AO1289" s="151"/>
      <c r="AP1289" s="151"/>
      <c r="AQ1289" s="151"/>
      <c r="AR1289" s="151"/>
      <c r="AS1289" s="151"/>
      <c r="AT1289" s="151"/>
      <c r="AU1289" s="151"/>
      <c r="AV1289" s="151"/>
      <c r="AW1289" s="151"/>
      <c r="AX1289" s="118"/>
    </row>
    <row r="1290" spans="1:113" ht="12" customHeight="1">
      <c r="A1290" s="34"/>
      <c r="B1290" s="116"/>
      <c r="C1290" s="151"/>
      <c r="D1290" s="151"/>
      <c r="E1290" s="151"/>
      <c r="F1290" s="151"/>
      <c r="G1290" s="151"/>
      <c r="H1290" s="151"/>
      <c r="I1290" s="151"/>
      <c r="J1290" s="151"/>
      <c r="K1290" s="151"/>
      <c r="L1290" s="151"/>
      <c r="M1290" s="151"/>
      <c r="N1290" s="151"/>
      <c r="O1290" s="151"/>
      <c r="P1290" s="151"/>
      <c r="Q1290" s="151"/>
      <c r="R1290" s="151"/>
      <c r="S1290" s="151"/>
      <c r="T1290" s="151"/>
      <c r="U1290" s="151"/>
      <c r="V1290" s="151"/>
      <c r="W1290" s="151"/>
      <c r="X1290" s="151"/>
      <c r="Y1290" s="151"/>
      <c r="Z1290" s="151"/>
      <c r="AA1290" s="151"/>
      <c r="AB1290" s="151"/>
      <c r="AC1290" s="151"/>
      <c r="AD1290" s="151"/>
      <c r="AE1290" s="151"/>
      <c r="AF1290" s="151"/>
      <c r="AG1290" s="151"/>
      <c r="AH1290" s="151"/>
      <c r="AI1290" s="151"/>
      <c r="AJ1290" s="151"/>
      <c r="AK1290" s="151"/>
      <c r="AL1290" s="151"/>
      <c r="AM1290" s="151"/>
      <c r="AN1290" s="151"/>
      <c r="AO1290" s="151"/>
      <c r="AP1290" s="151"/>
      <c r="AQ1290" s="151"/>
      <c r="AR1290" s="151"/>
      <c r="AS1290" s="151"/>
      <c r="AT1290" s="151"/>
      <c r="AU1290" s="151"/>
      <c r="AV1290" s="151"/>
      <c r="AW1290" s="151"/>
      <c r="AX1290" s="118"/>
    </row>
    <row r="1291" spans="1:113" ht="12" customHeight="1">
      <c r="A1291" s="34"/>
      <c r="B1291" s="116"/>
      <c r="C1291" s="151"/>
      <c r="D1291" s="151"/>
      <c r="E1291" s="151"/>
      <c r="F1291" s="151"/>
      <c r="G1291" s="151"/>
      <c r="H1291" s="151"/>
      <c r="I1291" s="151"/>
      <c r="J1291" s="151"/>
      <c r="K1291" s="151"/>
      <c r="L1291" s="151"/>
      <c r="M1291" s="151"/>
      <c r="N1291" s="151"/>
      <c r="O1291" s="151"/>
      <c r="P1291" s="151"/>
      <c r="Q1291" s="151"/>
      <c r="R1291" s="151"/>
      <c r="S1291" s="151"/>
      <c r="T1291" s="151"/>
      <c r="U1291" s="151"/>
      <c r="V1291" s="151"/>
      <c r="W1291" s="151"/>
      <c r="X1291" s="151"/>
      <c r="Y1291" s="151"/>
      <c r="Z1291" s="151"/>
      <c r="AA1291" s="151"/>
      <c r="AB1291" s="151"/>
      <c r="AC1291" s="151"/>
      <c r="AD1291" s="151"/>
      <c r="AE1291" s="151"/>
      <c r="AF1291" s="151"/>
      <c r="AG1291" s="151"/>
      <c r="AH1291" s="151"/>
      <c r="AI1291" s="151"/>
      <c r="AJ1291" s="151"/>
      <c r="AK1291" s="151"/>
      <c r="AL1291" s="151"/>
      <c r="AM1291" s="151"/>
      <c r="AN1291" s="151"/>
      <c r="AO1291" s="151"/>
      <c r="AP1291" s="151"/>
      <c r="AQ1291" s="151"/>
      <c r="AR1291" s="151"/>
      <c r="AS1291" s="151"/>
      <c r="AT1291" s="151"/>
      <c r="AU1291" s="151"/>
      <c r="AV1291" s="151"/>
      <c r="AW1291" s="151"/>
      <c r="AX1291" s="118"/>
      <c r="BC1291" s="42"/>
    </row>
    <row r="1292" spans="1:113" ht="12" customHeight="1">
      <c r="A1292" s="34"/>
      <c r="B1292" s="116"/>
      <c r="C1292" s="151"/>
      <c r="D1292" s="151"/>
      <c r="E1292" s="151"/>
      <c r="F1292" s="151"/>
      <c r="G1292" s="151"/>
      <c r="H1292" s="151"/>
      <c r="I1292" s="151"/>
      <c r="J1292" s="151"/>
      <c r="K1292" s="151"/>
      <c r="L1292" s="151"/>
      <c r="M1292" s="151"/>
      <c r="N1292" s="151"/>
      <c r="O1292" s="151"/>
      <c r="P1292" s="151"/>
      <c r="Q1292" s="151"/>
      <c r="R1292" s="151"/>
      <c r="S1292" s="151"/>
      <c r="T1292" s="151"/>
      <c r="U1292" s="151"/>
      <c r="V1292" s="151"/>
      <c r="W1292" s="151"/>
      <c r="X1292" s="151"/>
      <c r="Y1292" s="151"/>
      <c r="Z1292" s="151"/>
      <c r="AA1292" s="151"/>
      <c r="AB1292" s="151"/>
      <c r="AC1292" s="151"/>
      <c r="AD1292" s="151"/>
      <c r="AE1292" s="151"/>
      <c r="AF1292" s="151"/>
      <c r="AG1292" s="151"/>
      <c r="AH1292" s="151"/>
      <c r="AI1292" s="151"/>
      <c r="AJ1292" s="151"/>
      <c r="AK1292" s="151"/>
      <c r="AL1292" s="151"/>
      <c r="AM1292" s="151"/>
      <c r="AN1292" s="151"/>
      <c r="AO1292" s="151"/>
      <c r="AP1292" s="151"/>
      <c r="AQ1292" s="151"/>
      <c r="AR1292" s="151"/>
      <c r="AS1292" s="151"/>
      <c r="AT1292" s="151"/>
      <c r="AU1292" s="151"/>
      <c r="AV1292" s="151"/>
      <c r="AW1292" s="151"/>
      <c r="AX1292" s="118"/>
    </row>
    <row r="1293" spans="1:113" ht="12" customHeight="1">
      <c r="A1293" s="34"/>
      <c r="B1293" s="116"/>
      <c r="C1293" s="151"/>
      <c r="D1293" s="151"/>
      <c r="E1293" s="151"/>
      <c r="F1293" s="151"/>
      <c r="G1293" s="151"/>
      <c r="H1293" s="151"/>
      <c r="I1293" s="151"/>
      <c r="J1293" s="151"/>
      <c r="K1293" s="151"/>
      <c r="L1293" s="151"/>
      <c r="M1293" s="151"/>
      <c r="N1293" s="151"/>
      <c r="O1293" s="151"/>
      <c r="P1293" s="151"/>
      <c r="Q1293" s="151"/>
      <c r="R1293" s="151"/>
      <c r="S1293" s="151"/>
      <c r="T1293" s="151"/>
      <c r="U1293" s="151"/>
      <c r="V1293" s="151"/>
      <c r="W1293" s="151"/>
      <c r="X1293" s="151"/>
      <c r="Y1293" s="151"/>
      <c r="Z1293" s="151"/>
      <c r="AA1293" s="151"/>
      <c r="AB1293" s="151"/>
      <c r="AC1293" s="151"/>
      <c r="AD1293" s="151"/>
      <c r="AE1293" s="151"/>
      <c r="AF1293" s="151"/>
      <c r="AG1293" s="151"/>
      <c r="AH1293" s="151"/>
      <c r="AI1293" s="151"/>
      <c r="AJ1293" s="151"/>
      <c r="AK1293" s="151"/>
      <c r="AL1293" s="151"/>
      <c r="AM1293" s="151"/>
      <c r="AN1293" s="151"/>
      <c r="AO1293" s="151"/>
      <c r="AP1293" s="151"/>
      <c r="AQ1293" s="151"/>
      <c r="AR1293" s="151"/>
      <c r="AS1293" s="151"/>
      <c r="AT1293" s="151"/>
      <c r="AU1293" s="151"/>
      <c r="AV1293" s="151"/>
      <c r="AW1293" s="151"/>
      <c r="AX1293" s="118"/>
    </row>
    <row r="1294" spans="1:113" ht="127.5" customHeight="1">
      <c r="A1294" s="34"/>
      <c r="B1294" s="116"/>
      <c r="C1294" s="151"/>
      <c r="D1294" s="151"/>
      <c r="E1294" s="151"/>
      <c r="F1294" s="151"/>
      <c r="G1294" s="151"/>
      <c r="H1294" s="151"/>
      <c r="I1294" s="151"/>
      <c r="J1294" s="151"/>
      <c r="K1294" s="151"/>
      <c r="L1294" s="151"/>
      <c r="M1294" s="151"/>
      <c r="N1294" s="151"/>
      <c r="O1294" s="151"/>
      <c r="P1294" s="151"/>
      <c r="Q1294" s="151"/>
      <c r="R1294" s="151"/>
      <c r="S1294" s="151"/>
      <c r="T1294" s="151"/>
      <c r="U1294" s="151"/>
      <c r="V1294" s="151"/>
      <c r="W1294" s="151"/>
      <c r="X1294" s="151"/>
      <c r="Y1294" s="151"/>
      <c r="Z1294" s="151"/>
      <c r="AA1294" s="151"/>
      <c r="AB1294" s="151"/>
      <c r="AC1294" s="151"/>
      <c r="AD1294" s="151"/>
      <c r="AE1294" s="151"/>
      <c r="AF1294" s="151"/>
      <c r="AG1294" s="151"/>
      <c r="AH1294" s="151"/>
      <c r="AI1294" s="151"/>
      <c r="AJ1294" s="151"/>
      <c r="AK1294" s="151"/>
      <c r="AL1294" s="151"/>
      <c r="AM1294" s="151"/>
      <c r="AN1294" s="151"/>
      <c r="AO1294" s="151"/>
      <c r="AP1294" s="151"/>
      <c r="AQ1294" s="151"/>
      <c r="AR1294" s="151"/>
      <c r="AS1294" s="151"/>
      <c r="AT1294" s="151"/>
      <c r="AU1294" s="151"/>
      <c r="AV1294" s="151"/>
      <c r="AW1294" s="151"/>
      <c r="AX1294" s="118"/>
    </row>
    <row r="1295" spans="1:113" ht="30.75" customHeight="1">
      <c r="A1295" s="34"/>
      <c r="B1295" s="116"/>
      <c r="C1295" s="151"/>
      <c r="D1295" s="151"/>
      <c r="E1295" s="151"/>
      <c r="F1295" s="151"/>
      <c r="G1295" s="151"/>
      <c r="H1295" s="151"/>
      <c r="I1295" s="151"/>
      <c r="J1295" s="151"/>
      <c r="K1295" s="151"/>
      <c r="L1295" s="151"/>
      <c r="M1295" s="151"/>
      <c r="N1295" s="151"/>
      <c r="O1295" s="151"/>
      <c r="P1295" s="151"/>
      <c r="Q1295" s="151"/>
      <c r="R1295" s="151"/>
      <c r="S1295" s="151"/>
      <c r="T1295" s="151"/>
      <c r="U1295" s="151"/>
      <c r="V1295" s="151"/>
      <c r="W1295" s="151"/>
      <c r="X1295" s="151"/>
      <c r="Y1295" s="151"/>
      <c r="Z1295" s="151"/>
      <c r="AA1295" s="151"/>
      <c r="AB1295" s="151"/>
      <c r="AC1295" s="151"/>
      <c r="AD1295" s="151"/>
      <c r="AE1295" s="151"/>
      <c r="AF1295" s="151"/>
      <c r="AG1295" s="151"/>
      <c r="AH1295" s="151"/>
      <c r="AI1295" s="151"/>
      <c r="AJ1295" s="151"/>
      <c r="AK1295" s="151"/>
      <c r="AL1295" s="151"/>
      <c r="AM1295" s="151"/>
      <c r="AN1295" s="151"/>
      <c r="AO1295" s="151"/>
      <c r="AP1295" s="151"/>
      <c r="AQ1295" s="151"/>
      <c r="AR1295" s="151"/>
      <c r="AS1295" s="151"/>
      <c r="AT1295" s="151"/>
      <c r="AU1295" s="151"/>
      <c r="AV1295" s="151"/>
      <c r="AW1295" s="151"/>
      <c r="AX1295" s="118"/>
    </row>
    <row r="1296" spans="1:113" ht="15" thickBot="1">
      <c r="A1296" s="43"/>
      <c r="B1296" s="44"/>
      <c r="C1296" s="45"/>
      <c r="D1296" s="45"/>
      <c r="E1296" s="45"/>
      <c r="F1296" s="45"/>
      <c r="G1296" s="45"/>
      <c r="H1296" s="45"/>
      <c r="I1296" s="45"/>
      <c r="J1296" s="45"/>
      <c r="K1296" s="45"/>
      <c r="L1296" s="45"/>
      <c r="M1296" s="45"/>
      <c r="N1296" s="45"/>
      <c r="O1296" s="45"/>
      <c r="P1296" s="45"/>
      <c r="Q1296" s="45"/>
      <c r="R1296" s="45"/>
      <c r="S1296" s="45"/>
      <c r="T1296" s="45"/>
      <c r="U1296" s="45"/>
      <c r="V1296" s="45"/>
      <c r="W1296" s="45"/>
      <c r="X1296" s="45"/>
      <c r="Y1296" s="45"/>
      <c r="Z1296" s="45"/>
      <c r="AA1296" s="45"/>
      <c r="AB1296" s="45"/>
      <c r="AC1296" s="45"/>
      <c r="AD1296" s="45"/>
      <c r="AE1296" s="45"/>
      <c r="AF1296" s="45"/>
      <c r="AG1296" s="45"/>
      <c r="AH1296" s="45"/>
      <c r="AI1296" s="45"/>
      <c r="AJ1296" s="45"/>
      <c r="AK1296" s="45"/>
      <c r="AL1296" s="45"/>
      <c r="AM1296" s="45"/>
      <c r="AN1296" s="45"/>
      <c r="AO1296" s="45"/>
      <c r="AP1296" s="45"/>
      <c r="AQ1296" s="45"/>
      <c r="AR1296" s="45"/>
      <c r="AS1296" s="45"/>
      <c r="AT1296" s="45"/>
      <c r="AU1296" s="45"/>
      <c r="AV1296" s="45"/>
      <c r="AW1296" s="45"/>
      <c r="AX1296" s="46"/>
    </row>
    <row r="1297" spans="1:251">
      <c r="B1297" s="47"/>
    </row>
    <row r="1298" spans="1:251" ht="14.25">
      <c r="B1298" s="36" t="s">
        <v>240</v>
      </c>
      <c r="C1298" s="34"/>
      <c r="D1298" s="34"/>
      <c r="E1298" s="34"/>
      <c r="F1298" s="34"/>
      <c r="G1298" s="34"/>
      <c r="H1298" s="34"/>
      <c r="I1298" s="34"/>
      <c r="J1298" s="34"/>
      <c r="K1298" s="34"/>
      <c r="L1298" s="35"/>
      <c r="M1298" s="35"/>
      <c r="N1298" s="35"/>
      <c r="O1298" s="35"/>
      <c r="P1298" s="34"/>
      <c r="Q1298" s="34"/>
      <c r="R1298" s="34"/>
      <c r="S1298" s="34"/>
      <c r="T1298" s="34"/>
      <c r="U1298" s="34"/>
      <c r="V1298" s="36"/>
      <c r="W1298" s="36"/>
      <c r="X1298" s="36"/>
      <c r="Y1298" s="36"/>
      <c r="Z1298" s="36"/>
      <c r="AA1298" s="36"/>
      <c r="AB1298" s="36"/>
      <c r="AC1298" s="36"/>
      <c r="AD1298" s="36"/>
      <c r="AE1298" s="36"/>
      <c r="AF1298" s="36"/>
      <c r="AG1298" s="36"/>
      <c r="AH1298" s="36"/>
      <c r="AI1298" s="36"/>
      <c r="AJ1298" s="36"/>
      <c r="AK1298" s="36"/>
      <c r="AL1298" s="36"/>
      <c r="AM1298" s="36"/>
      <c r="AN1298" s="36"/>
      <c r="AO1298" s="36"/>
      <c r="AP1298" s="36"/>
      <c r="AQ1298" s="36"/>
      <c r="AR1298" s="36"/>
      <c r="AS1298" s="36"/>
      <c r="AT1298" s="36"/>
      <c r="AU1298" s="36"/>
      <c r="AV1298" s="36"/>
      <c r="AW1298" s="36"/>
      <c r="AX1298" s="36"/>
    </row>
    <row r="1299" spans="1:251" ht="15" thickBot="1">
      <c r="B1299" s="34"/>
      <c r="C1299" s="34"/>
      <c r="D1299" s="34"/>
      <c r="E1299" s="34"/>
      <c r="F1299" s="34"/>
      <c r="G1299" s="34"/>
      <c r="H1299" s="34"/>
      <c r="I1299" s="34"/>
      <c r="J1299" s="34"/>
      <c r="K1299" s="34"/>
      <c r="L1299" s="35"/>
      <c r="M1299" s="35"/>
      <c r="N1299" s="35"/>
      <c r="O1299" s="35"/>
      <c r="P1299" s="34"/>
      <c r="Q1299" s="34"/>
      <c r="R1299" s="34"/>
      <c r="S1299" s="34"/>
      <c r="T1299" s="34"/>
      <c r="U1299" s="34"/>
      <c r="V1299" s="36"/>
      <c r="W1299" s="36"/>
      <c r="X1299" s="36"/>
      <c r="Y1299" s="36"/>
      <c r="Z1299" s="36"/>
      <c r="AA1299" s="36"/>
      <c r="AB1299" s="36"/>
      <c r="AC1299" s="36"/>
      <c r="AD1299" s="36"/>
      <c r="AE1299" s="36"/>
      <c r="AF1299" s="36"/>
      <c r="AG1299" s="36"/>
      <c r="AH1299" s="36"/>
      <c r="AI1299" s="36"/>
      <c r="AJ1299" s="36"/>
      <c r="AK1299" s="36"/>
      <c r="AL1299" s="36"/>
      <c r="AM1299" s="36"/>
      <c r="AN1299" s="36"/>
      <c r="AO1299" s="36"/>
      <c r="AP1299" s="36"/>
      <c r="AQ1299" s="36"/>
      <c r="AR1299" s="36"/>
      <c r="AS1299" s="36"/>
      <c r="AT1299" s="36"/>
      <c r="AU1299" s="36"/>
      <c r="AV1299" s="36"/>
      <c r="AW1299" s="36"/>
      <c r="AX1299" s="48" t="s">
        <v>241</v>
      </c>
    </row>
    <row r="1300" spans="1:251" s="42" customFormat="1" ht="13.5" customHeight="1">
      <c r="A1300" s="34"/>
      <c r="B1300" s="119" t="s">
        <v>242</v>
      </c>
      <c r="C1300" s="120"/>
      <c r="D1300" s="120"/>
      <c r="E1300" s="120"/>
      <c r="F1300" s="120"/>
      <c r="G1300" s="120"/>
      <c r="H1300" s="120"/>
      <c r="I1300" s="120"/>
      <c r="J1300" s="120"/>
      <c r="K1300" s="120"/>
      <c r="L1300" s="120"/>
      <c r="M1300" s="120"/>
      <c r="N1300" s="120"/>
      <c r="O1300" s="120"/>
      <c r="P1300" s="120"/>
      <c r="Q1300" s="120"/>
      <c r="R1300" s="120"/>
      <c r="S1300" s="120"/>
      <c r="T1300" s="120"/>
      <c r="U1300" s="120"/>
      <c r="V1300" s="120"/>
      <c r="W1300" s="120"/>
      <c r="X1300" s="120"/>
      <c r="Y1300" s="120"/>
      <c r="Z1300" s="121"/>
      <c r="AA1300" s="125" t="s">
        <v>1062</v>
      </c>
      <c r="AB1300" s="120"/>
      <c r="AC1300" s="120"/>
      <c r="AD1300" s="120"/>
      <c r="AE1300" s="120"/>
      <c r="AF1300" s="120"/>
      <c r="AG1300" s="120"/>
      <c r="AH1300" s="120"/>
      <c r="AI1300" s="121"/>
      <c r="AJ1300" s="125" t="s">
        <v>1063</v>
      </c>
      <c r="AK1300" s="120"/>
      <c r="AL1300" s="120"/>
      <c r="AM1300" s="120"/>
      <c r="AN1300" s="120"/>
      <c r="AO1300" s="120"/>
      <c r="AP1300" s="120"/>
      <c r="AQ1300" s="120"/>
      <c r="AR1300" s="121"/>
      <c r="AS1300" s="125" t="s">
        <v>243</v>
      </c>
      <c r="AT1300" s="120"/>
      <c r="AU1300" s="120"/>
      <c r="AV1300" s="120"/>
      <c r="AW1300" s="120"/>
      <c r="AX1300" s="127"/>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c r="CA1300" s="29"/>
      <c r="CB1300" s="29"/>
      <c r="CC1300" s="29"/>
      <c r="CD1300" s="29"/>
      <c r="CE1300" s="29"/>
      <c r="CF1300" s="29"/>
      <c r="CG1300" s="29"/>
      <c r="CH1300" s="29"/>
      <c r="CI1300" s="29"/>
      <c r="CJ1300" s="29"/>
      <c r="CK1300" s="29"/>
      <c r="CL1300" s="29"/>
      <c r="CM1300" s="29"/>
      <c r="CN1300" s="29"/>
      <c r="CO1300" s="29"/>
      <c r="CP1300" s="29"/>
      <c r="CQ1300" s="29"/>
      <c r="CR1300" s="29"/>
      <c r="CS1300" s="29"/>
      <c r="CT1300" s="29"/>
      <c r="CU1300" s="29"/>
      <c r="CV1300" s="29"/>
      <c r="CW1300" s="29"/>
      <c r="CX1300" s="29"/>
      <c r="CY1300" s="29"/>
      <c r="CZ1300" s="29"/>
      <c r="DA1300" s="29"/>
      <c r="DB1300" s="29"/>
      <c r="DC1300" s="29"/>
      <c r="DD1300" s="29"/>
      <c r="DE1300" s="29"/>
      <c r="DF1300" s="29"/>
      <c r="DG1300" s="29"/>
      <c r="DH1300" s="29"/>
      <c r="DI1300" s="29"/>
      <c r="DJ1300" s="29"/>
      <c r="DK1300" s="29"/>
      <c r="DL1300" s="29"/>
      <c r="DM1300" s="29"/>
      <c r="DN1300" s="29"/>
      <c r="DO1300" s="29"/>
      <c r="DP1300" s="29"/>
      <c r="DQ1300" s="29"/>
      <c r="DR1300" s="29"/>
      <c r="DS1300" s="29"/>
      <c r="DT1300" s="29"/>
      <c r="DU1300" s="29"/>
      <c r="DV1300" s="29"/>
      <c r="DW1300" s="29"/>
      <c r="DX1300" s="29"/>
      <c r="DY1300" s="29"/>
      <c r="DZ1300" s="29"/>
      <c r="EA1300" s="29"/>
      <c r="EB1300" s="29"/>
      <c r="EC1300" s="29"/>
      <c r="ED1300" s="29"/>
      <c r="EE1300" s="29"/>
      <c r="EF1300" s="29"/>
      <c r="EG1300" s="29"/>
      <c r="EH1300" s="29"/>
      <c r="EI1300" s="29"/>
      <c r="EJ1300" s="29"/>
      <c r="EK1300" s="29"/>
      <c r="EL1300" s="29"/>
      <c r="EM1300" s="29"/>
      <c r="EN1300" s="29"/>
      <c r="EO1300" s="29"/>
      <c r="EP1300" s="29"/>
      <c r="EQ1300" s="29"/>
      <c r="ER1300" s="29"/>
      <c r="ES1300" s="29"/>
      <c r="ET1300" s="29"/>
      <c r="EU1300" s="29"/>
      <c r="EV1300" s="29"/>
      <c r="EW1300" s="29"/>
      <c r="EX1300" s="29"/>
      <c r="EY1300" s="29"/>
      <c r="EZ1300" s="29"/>
      <c r="FA1300" s="29"/>
      <c r="FB1300" s="29"/>
      <c r="FC1300" s="29"/>
      <c r="FD1300" s="29"/>
      <c r="FE1300" s="29"/>
      <c r="FF1300" s="29"/>
      <c r="FG1300" s="29"/>
      <c r="FH1300" s="29"/>
      <c r="FI1300" s="29"/>
      <c r="FJ1300" s="29"/>
      <c r="FK1300" s="29"/>
      <c r="FL1300" s="29"/>
      <c r="FM1300" s="29"/>
      <c r="FN1300" s="29"/>
      <c r="FO1300" s="29"/>
      <c r="FP1300" s="29"/>
      <c r="FQ1300" s="29"/>
      <c r="FR1300" s="29"/>
      <c r="FS1300" s="29"/>
      <c r="FT1300" s="29"/>
      <c r="FU1300" s="29"/>
      <c r="FV1300" s="29"/>
      <c r="FW1300" s="29"/>
      <c r="FX1300" s="29"/>
      <c r="FY1300" s="29"/>
      <c r="FZ1300" s="29"/>
      <c r="GA1300" s="29"/>
      <c r="GB1300" s="29"/>
      <c r="GC1300" s="29"/>
      <c r="GD1300" s="29"/>
      <c r="GE1300" s="29"/>
      <c r="GF1300" s="29"/>
      <c r="GG1300" s="29"/>
      <c r="GH1300" s="29"/>
      <c r="GI1300" s="29"/>
      <c r="GJ1300" s="29"/>
      <c r="GK1300" s="29"/>
      <c r="GL1300" s="29"/>
      <c r="GM1300" s="29"/>
      <c r="GN1300" s="29"/>
      <c r="GO1300" s="29"/>
      <c r="GP1300" s="29"/>
      <c r="GQ1300" s="29"/>
      <c r="GR1300" s="29"/>
      <c r="GS1300" s="29"/>
      <c r="GT1300" s="29"/>
      <c r="GU1300" s="29"/>
      <c r="GV1300" s="29"/>
      <c r="GW1300" s="29"/>
      <c r="GX1300" s="29"/>
      <c r="GY1300" s="29"/>
      <c r="GZ1300" s="29"/>
      <c r="HA1300" s="29"/>
      <c r="HB1300" s="29"/>
      <c r="HC1300" s="29"/>
      <c r="HD1300" s="29"/>
      <c r="HE1300" s="29"/>
      <c r="HF1300" s="29"/>
      <c r="HG1300" s="29"/>
      <c r="HH1300" s="29"/>
      <c r="HI1300" s="29"/>
      <c r="HJ1300" s="29"/>
      <c r="HK1300" s="29"/>
      <c r="HL1300" s="29"/>
      <c r="HM1300" s="29"/>
      <c r="HN1300" s="29"/>
      <c r="HO1300" s="29"/>
      <c r="HP1300" s="29"/>
      <c r="HQ1300" s="29"/>
      <c r="HR1300" s="29"/>
      <c r="HS1300" s="29"/>
      <c r="HT1300" s="29"/>
      <c r="HU1300" s="29"/>
      <c r="HV1300" s="29"/>
      <c r="HW1300" s="29"/>
      <c r="HX1300" s="29"/>
      <c r="HY1300" s="29"/>
      <c r="HZ1300" s="29"/>
      <c r="IA1300" s="29"/>
      <c r="IB1300" s="29"/>
      <c r="IC1300" s="29"/>
      <c r="ID1300" s="29"/>
      <c r="IE1300" s="29"/>
      <c r="IF1300" s="29"/>
      <c r="IG1300" s="29"/>
      <c r="IH1300" s="29"/>
      <c r="II1300" s="29"/>
      <c r="IJ1300" s="29"/>
      <c r="IK1300" s="29"/>
      <c r="IL1300" s="29"/>
      <c r="IM1300" s="29"/>
      <c r="IN1300" s="29"/>
      <c r="IO1300" s="29"/>
      <c r="IP1300" s="29"/>
      <c r="IQ1300" s="29"/>
    </row>
    <row r="1301" spans="1:251" s="42" customFormat="1" ht="13.5">
      <c r="A1301" s="34"/>
      <c r="B1301" s="122"/>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4"/>
      <c r="AA1301" s="126"/>
      <c r="AB1301" s="123"/>
      <c r="AC1301" s="123"/>
      <c r="AD1301" s="123"/>
      <c r="AE1301" s="123"/>
      <c r="AF1301" s="123"/>
      <c r="AG1301" s="123"/>
      <c r="AH1301" s="123"/>
      <c r="AI1301" s="124"/>
      <c r="AJ1301" s="126"/>
      <c r="AK1301" s="123"/>
      <c r="AL1301" s="123"/>
      <c r="AM1301" s="123"/>
      <c r="AN1301" s="123"/>
      <c r="AO1301" s="123"/>
      <c r="AP1301" s="123"/>
      <c r="AQ1301" s="123"/>
      <c r="AR1301" s="124"/>
      <c r="AS1301" s="126"/>
      <c r="AT1301" s="123"/>
      <c r="AU1301" s="123"/>
      <c r="AV1301" s="123"/>
      <c r="AW1301" s="123"/>
      <c r="AX1301" s="128"/>
      <c r="AY1301" s="29"/>
      <c r="AZ1301" s="29"/>
      <c r="BA1301" s="29"/>
      <c r="BB1301" s="65"/>
      <c r="BC1301" s="4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29"/>
      <c r="CA1301" s="29"/>
      <c r="CB1301" s="29"/>
      <c r="CC1301" s="29"/>
      <c r="CD1301" s="29"/>
      <c r="CE1301" s="29"/>
      <c r="CF1301" s="29"/>
      <c r="CG1301" s="29"/>
      <c r="CH1301" s="29"/>
      <c r="CI1301" s="29"/>
      <c r="CJ1301" s="29"/>
      <c r="CK1301" s="29"/>
      <c r="CL1301" s="29"/>
      <c r="CM1301" s="29"/>
      <c r="CN1301" s="29"/>
      <c r="CO1301" s="29"/>
      <c r="CP1301" s="29"/>
      <c r="CQ1301" s="29"/>
      <c r="CR1301" s="29"/>
      <c r="CS1301" s="29"/>
      <c r="CT1301" s="29"/>
      <c r="CU1301" s="29"/>
      <c r="CV1301" s="29"/>
      <c r="CW1301" s="29"/>
      <c r="CX1301" s="29"/>
      <c r="CY1301" s="29"/>
      <c r="CZ1301" s="29"/>
      <c r="DA1301" s="29"/>
      <c r="DB1301" s="29"/>
      <c r="DC1301" s="29"/>
      <c r="DD1301" s="29"/>
      <c r="DE1301" s="29"/>
      <c r="DF1301" s="29"/>
      <c r="DG1301" s="29"/>
      <c r="DH1301" s="29"/>
      <c r="DI1301" s="29"/>
      <c r="DJ1301" s="29"/>
      <c r="DK1301" s="29"/>
      <c r="DL1301" s="29"/>
      <c r="DM1301" s="29"/>
      <c r="DN1301" s="29"/>
      <c r="DO1301" s="29"/>
      <c r="DP1301" s="29"/>
      <c r="DQ1301" s="29"/>
      <c r="DR1301" s="29"/>
      <c r="DS1301" s="29"/>
      <c r="DT1301" s="29"/>
      <c r="DU1301" s="29"/>
      <c r="DV1301" s="29"/>
      <c r="DW1301" s="29"/>
      <c r="DX1301" s="29"/>
      <c r="DY1301" s="29"/>
      <c r="DZ1301" s="29"/>
      <c r="EA1301" s="29"/>
      <c r="EB1301" s="29"/>
      <c r="EC1301" s="29"/>
      <c r="ED1301" s="29"/>
      <c r="EE1301" s="29"/>
      <c r="EF1301" s="29"/>
      <c r="EG1301" s="29"/>
      <c r="EH1301" s="29"/>
      <c r="EI1301" s="29"/>
      <c r="EJ1301" s="29"/>
      <c r="EK1301" s="29"/>
      <c r="EL1301" s="29"/>
      <c r="EM1301" s="29"/>
      <c r="EN1301" s="29"/>
      <c r="EO1301" s="29"/>
      <c r="EP1301" s="29"/>
      <c r="EQ1301" s="29"/>
      <c r="ER1301" s="29"/>
      <c r="ES1301" s="29"/>
      <c r="ET1301" s="29"/>
      <c r="EU1301" s="29"/>
      <c r="EV1301" s="29"/>
      <c r="EW1301" s="29"/>
      <c r="EX1301" s="29"/>
      <c r="EY1301" s="29"/>
      <c r="EZ1301" s="29"/>
      <c r="FA1301" s="29"/>
      <c r="FB1301" s="29"/>
      <c r="FC1301" s="29"/>
      <c r="FD1301" s="29"/>
      <c r="FE1301" s="29"/>
      <c r="FF1301" s="29"/>
      <c r="FG1301" s="29"/>
      <c r="FH1301" s="29"/>
      <c r="FI1301" s="29"/>
      <c r="FJ1301" s="29"/>
      <c r="FK1301" s="29"/>
      <c r="FL1301" s="29"/>
      <c r="FM1301" s="29"/>
      <c r="FN1301" s="29"/>
      <c r="FO1301" s="29"/>
      <c r="FP1301" s="29"/>
      <c r="FQ1301" s="29"/>
      <c r="FR1301" s="29"/>
      <c r="FS1301" s="29"/>
      <c r="FT1301" s="29"/>
      <c r="FU1301" s="29"/>
      <c r="FV1301" s="29"/>
      <c r="FW1301" s="29"/>
      <c r="FX1301" s="29"/>
      <c r="FY1301" s="29"/>
      <c r="FZ1301" s="29"/>
      <c r="GA1301" s="29"/>
      <c r="GB1301" s="29"/>
      <c r="GC1301" s="29"/>
      <c r="GD1301" s="29"/>
      <c r="GE1301" s="29"/>
      <c r="GF1301" s="29"/>
      <c r="GG1301" s="29"/>
      <c r="GH1301" s="29"/>
      <c r="GI1301" s="29"/>
      <c r="GJ1301" s="29"/>
      <c r="GK1301" s="29"/>
      <c r="GL1301" s="29"/>
      <c r="GM1301" s="29"/>
      <c r="GN1301" s="29"/>
      <c r="GO1301" s="29"/>
      <c r="GP1301" s="29"/>
      <c r="GQ1301" s="29"/>
      <c r="GR1301" s="29"/>
      <c r="GS1301" s="29"/>
      <c r="GT1301" s="29"/>
      <c r="GU1301" s="29"/>
      <c r="GV1301" s="29"/>
      <c r="GW1301" s="29"/>
      <c r="GX1301" s="29"/>
      <c r="GY1301" s="29"/>
      <c r="GZ1301" s="29"/>
      <c r="HA1301" s="29"/>
      <c r="HB1301" s="29"/>
      <c r="HC1301" s="29"/>
      <c r="HD1301" s="29"/>
      <c r="HE1301" s="29"/>
      <c r="HF1301" s="29"/>
      <c r="HG1301" s="29"/>
      <c r="HH1301" s="29"/>
      <c r="HI1301" s="29"/>
      <c r="HJ1301" s="29"/>
      <c r="HK1301" s="29"/>
      <c r="HL1301" s="29"/>
      <c r="HM1301" s="29"/>
      <c r="HN1301" s="29"/>
      <c r="HO1301" s="29"/>
      <c r="HP1301" s="29"/>
      <c r="HQ1301" s="29"/>
      <c r="HR1301" s="29"/>
      <c r="HS1301" s="29"/>
      <c r="HT1301" s="29"/>
      <c r="HU1301" s="29"/>
      <c r="HV1301" s="29"/>
      <c r="HW1301" s="29"/>
      <c r="HX1301" s="29"/>
      <c r="HY1301" s="29"/>
      <c r="HZ1301" s="29"/>
      <c r="IA1301" s="29"/>
      <c r="IB1301" s="29"/>
      <c r="IC1301" s="29"/>
      <c r="ID1301" s="29"/>
      <c r="IE1301" s="29"/>
      <c r="IF1301" s="29"/>
      <c r="IG1301" s="29"/>
      <c r="IH1301" s="29"/>
      <c r="II1301" s="29"/>
      <c r="IJ1301" s="29"/>
      <c r="IK1301" s="29"/>
      <c r="IL1301" s="29"/>
      <c r="IM1301" s="29"/>
      <c r="IN1301" s="29"/>
      <c r="IO1301" s="29"/>
      <c r="IP1301" s="29"/>
      <c r="IQ1301" s="29"/>
    </row>
    <row r="1302" spans="1:251" s="42" customFormat="1" ht="18.75" customHeight="1">
      <c r="A1302" s="34"/>
      <c r="B1302" s="50"/>
      <c r="C1302" s="129" t="s">
        <v>459</v>
      </c>
      <c r="D1302" s="147"/>
      <c r="E1302" s="147"/>
      <c r="F1302" s="147"/>
      <c r="G1302" s="147"/>
      <c r="H1302" s="147"/>
      <c r="I1302" s="147"/>
      <c r="J1302" s="147"/>
      <c r="K1302" s="147"/>
      <c r="L1302" s="147"/>
      <c r="M1302" s="147"/>
      <c r="N1302" s="147"/>
      <c r="O1302" s="147"/>
      <c r="P1302" s="147"/>
      <c r="Q1302" s="147"/>
      <c r="R1302" s="147"/>
      <c r="S1302" s="147"/>
      <c r="T1302" s="147"/>
      <c r="U1302" s="147"/>
      <c r="V1302" s="147"/>
      <c r="W1302" s="147"/>
      <c r="X1302" s="147"/>
      <c r="Y1302" s="147"/>
      <c r="Z1302" s="148"/>
      <c r="AA1302" s="132">
        <v>74425</v>
      </c>
      <c r="AB1302" s="133"/>
      <c r="AC1302" s="133"/>
      <c r="AD1302" s="133"/>
      <c r="AE1302" s="133"/>
      <c r="AF1302" s="133"/>
      <c r="AG1302" s="133"/>
      <c r="AH1302" s="133"/>
      <c r="AI1302" s="134"/>
      <c r="AJ1302" s="132">
        <v>74374</v>
      </c>
      <c r="AK1302" s="133"/>
      <c r="AL1302" s="133"/>
      <c r="AM1302" s="133"/>
      <c r="AN1302" s="133"/>
      <c r="AO1302" s="133"/>
      <c r="AP1302" s="133"/>
      <c r="AQ1302" s="133"/>
      <c r="AR1302" s="134"/>
      <c r="AS1302" s="135"/>
      <c r="AT1302" s="136"/>
      <c r="AU1302" s="136"/>
      <c r="AV1302" s="136"/>
      <c r="AW1302" s="136"/>
      <c r="AX1302" s="137"/>
      <c r="AY1302" s="29"/>
      <c r="AZ1302" s="29"/>
      <c r="BA1302" s="29"/>
      <c r="BB1302" s="29"/>
      <c r="BC1302" s="29"/>
      <c r="BD1302" s="29"/>
      <c r="BE1302" s="29"/>
      <c r="BF1302" s="29"/>
      <c r="BG1302" s="29"/>
      <c r="BH1302" s="29"/>
      <c r="BI1302" s="29"/>
      <c r="BJ1302" s="29"/>
      <c r="BK1302" s="29"/>
      <c r="BL1302" s="29"/>
      <c r="BM1302" s="29"/>
      <c r="BN1302" s="29"/>
      <c r="BO1302" s="29"/>
      <c r="BP1302" s="29"/>
      <c r="BQ1302" s="29"/>
      <c r="BR1302" s="29"/>
      <c r="BS1302" s="29"/>
      <c r="BT1302" s="29"/>
      <c r="BU1302" s="29"/>
      <c r="BV1302" s="29"/>
      <c r="BW1302" s="29"/>
      <c r="BX1302" s="29"/>
      <c r="BY1302" s="29"/>
      <c r="BZ1302" s="29"/>
      <c r="CA1302" s="29"/>
      <c r="CB1302" s="29"/>
      <c r="CC1302" s="29"/>
      <c r="CD1302" s="29"/>
      <c r="CE1302" s="29"/>
      <c r="CF1302" s="29"/>
      <c r="CG1302" s="29"/>
      <c r="CH1302" s="29"/>
      <c r="CI1302" s="29"/>
      <c r="CJ1302" s="29"/>
      <c r="CK1302" s="29"/>
      <c r="CL1302" s="29"/>
      <c r="CM1302" s="29"/>
      <c r="CN1302" s="29"/>
      <c r="CO1302" s="29"/>
      <c r="CP1302" s="29"/>
      <c r="CQ1302" s="29"/>
      <c r="CR1302" s="29"/>
      <c r="CS1302" s="29"/>
      <c r="CT1302" s="29"/>
      <c r="CU1302" s="29"/>
      <c r="CV1302" s="29"/>
      <c r="CW1302" s="29"/>
      <c r="CX1302" s="29"/>
      <c r="CY1302" s="29"/>
      <c r="CZ1302" s="29"/>
      <c r="DA1302" s="29"/>
      <c r="DB1302" s="29"/>
      <c r="DC1302" s="29"/>
      <c r="DD1302" s="29"/>
      <c r="DE1302" s="29"/>
      <c r="DF1302" s="29"/>
      <c r="DG1302" s="29"/>
      <c r="DH1302" s="29"/>
      <c r="DI1302" s="29"/>
      <c r="DJ1302" s="29"/>
      <c r="DK1302" s="29"/>
      <c r="DL1302" s="29"/>
      <c r="DM1302" s="29"/>
      <c r="DN1302" s="29"/>
      <c r="DO1302" s="29"/>
      <c r="DP1302" s="29"/>
      <c r="DQ1302" s="29"/>
      <c r="DR1302" s="29"/>
      <c r="DS1302" s="29"/>
      <c r="DT1302" s="29"/>
      <c r="DU1302" s="29"/>
      <c r="DV1302" s="29"/>
      <c r="DW1302" s="29"/>
      <c r="DX1302" s="29"/>
      <c r="DY1302" s="29"/>
      <c r="DZ1302" s="29"/>
      <c r="EA1302" s="29"/>
      <c r="EB1302" s="29"/>
      <c r="EC1302" s="29"/>
      <c r="ED1302" s="29"/>
      <c r="EE1302" s="29"/>
      <c r="EF1302" s="29"/>
      <c r="EG1302" s="29"/>
      <c r="EH1302" s="29"/>
      <c r="EI1302" s="29"/>
      <c r="EJ1302" s="29"/>
      <c r="EK1302" s="29"/>
      <c r="EL1302" s="29"/>
      <c r="EM1302" s="29"/>
      <c r="EN1302" s="29"/>
      <c r="EO1302" s="29"/>
      <c r="EP1302" s="29"/>
      <c r="EQ1302" s="29"/>
      <c r="ER1302" s="29"/>
      <c r="ES1302" s="29"/>
      <c r="ET1302" s="29"/>
      <c r="EU1302" s="29"/>
      <c r="EV1302" s="29"/>
      <c r="EW1302" s="29"/>
      <c r="EX1302" s="29"/>
      <c r="EY1302" s="29"/>
      <c r="EZ1302" s="29"/>
      <c r="FA1302" s="29"/>
      <c r="FB1302" s="29"/>
      <c r="FC1302" s="29"/>
      <c r="FD1302" s="29"/>
      <c r="FE1302" s="29"/>
      <c r="FF1302" s="29"/>
      <c r="FG1302" s="29"/>
      <c r="FH1302" s="29"/>
      <c r="FI1302" s="29"/>
      <c r="FJ1302" s="29"/>
      <c r="FK1302" s="29"/>
      <c r="FL1302" s="29"/>
      <c r="FM1302" s="29"/>
      <c r="FN1302" s="29"/>
      <c r="FO1302" s="29"/>
      <c r="FP1302" s="29"/>
      <c r="FQ1302" s="29"/>
      <c r="FR1302" s="29"/>
      <c r="FS1302" s="29"/>
      <c r="FT1302" s="29"/>
      <c r="FU1302" s="29"/>
      <c r="FV1302" s="29"/>
      <c r="FW1302" s="29"/>
      <c r="FX1302" s="29"/>
      <c r="FY1302" s="29"/>
      <c r="FZ1302" s="29"/>
      <c r="GA1302" s="29"/>
      <c r="GB1302" s="29"/>
      <c r="GC1302" s="29"/>
      <c r="GD1302" s="29"/>
      <c r="GE1302" s="29"/>
      <c r="GF1302" s="29"/>
      <c r="GG1302" s="29"/>
      <c r="GH1302" s="29"/>
      <c r="GI1302" s="29"/>
      <c r="GJ1302" s="29"/>
      <c r="GK1302" s="29"/>
      <c r="GL1302" s="29"/>
      <c r="GM1302" s="29"/>
      <c r="GN1302" s="29"/>
      <c r="GO1302" s="29"/>
      <c r="GP1302" s="29"/>
      <c r="GQ1302" s="29"/>
      <c r="GR1302" s="29"/>
      <c r="GS1302" s="29"/>
      <c r="GT1302" s="29"/>
      <c r="GU1302" s="29"/>
      <c r="GV1302" s="29"/>
      <c r="GW1302" s="29"/>
      <c r="GX1302" s="29"/>
      <c r="GY1302" s="29"/>
      <c r="GZ1302" s="29"/>
      <c r="HA1302" s="29"/>
      <c r="HB1302" s="29"/>
      <c r="HC1302" s="29"/>
      <c r="HD1302" s="29"/>
      <c r="HE1302" s="29"/>
      <c r="HF1302" s="29"/>
      <c r="HG1302" s="29"/>
      <c r="HH1302" s="29"/>
      <c r="HI1302" s="29"/>
      <c r="HJ1302" s="29"/>
      <c r="HK1302" s="29"/>
      <c r="HL1302" s="29"/>
      <c r="HM1302" s="29"/>
      <c r="HN1302" s="29"/>
      <c r="HO1302" s="29"/>
      <c r="HP1302" s="29"/>
      <c r="HQ1302" s="29"/>
      <c r="HR1302" s="29"/>
      <c r="HS1302" s="29"/>
      <c r="HT1302" s="29"/>
      <c r="HU1302" s="29"/>
      <c r="HV1302" s="29"/>
      <c r="HW1302" s="29"/>
      <c r="HX1302" s="29"/>
      <c r="HY1302" s="29"/>
      <c r="HZ1302" s="29"/>
      <c r="IA1302" s="29"/>
      <c r="IB1302" s="29"/>
      <c r="IC1302" s="29"/>
      <c r="ID1302" s="29"/>
      <c r="IE1302" s="29"/>
      <c r="IF1302" s="29"/>
      <c r="IG1302" s="29"/>
      <c r="IH1302" s="29"/>
      <c r="II1302" s="29"/>
      <c r="IJ1302" s="29"/>
      <c r="IK1302" s="29"/>
      <c r="IL1302" s="29"/>
      <c r="IM1302" s="29"/>
      <c r="IN1302" s="29"/>
      <c r="IO1302" s="29"/>
      <c r="IP1302" s="29"/>
      <c r="IQ1302" s="29"/>
    </row>
    <row r="1303" spans="1:251" s="42" customFormat="1" ht="18.75" customHeight="1">
      <c r="A1303" s="34"/>
      <c r="B1303" s="50"/>
      <c r="C1303" s="129" t="s">
        <v>460</v>
      </c>
      <c r="D1303" s="147"/>
      <c r="E1303" s="147"/>
      <c r="F1303" s="147"/>
      <c r="G1303" s="147"/>
      <c r="H1303" s="147"/>
      <c r="I1303" s="147"/>
      <c r="J1303" s="147"/>
      <c r="K1303" s="147"/>
      <c r="L1303" s="147"/>
      <c r="M1303" s="147"/>
      <c r="N1303" s="147"/>
      <c r="O1303" s="147"/>
      <c r="P1303" s="147"/>
      <c r="Q1303" s="147"/>
      <c r="R1303" s="147"/>
      <c r="S1303" s="147"/>
      <c r="T1303" s="147"/>
      <c r="U1303" s="147"/>
      <c r="V1303" s="147"/>
      <c r="W1303" s="147"/>
      <c r="X1303" s="147"/>
      <c r="Y1303" s="147"/>
      <c r="Z1303" s="148"/>
      <c r="AA1303" s="132">
        <v>4237</v>
      </c>
      <c r="AB1303" s="133"/>
      <c r="AC1303" s="133"/>
      <c r="AD1303" s="133"/>
      <c r="AE1303" s="133"/>
      <c r="AF1303" s="133"/>
      <c r="AG1303" s="133"/>
      <c r="AH1303" s="133"/>
      <c r="AI1303" s="134"/>
      <c r="AJ1303" s="132">
        <v>4237</v>
      </c>
      <c r="AK1303" s="133"/>
      <c r="AL1303" s="133"/>
      <c r="AM1303" s="133"/>
      <c r="AN1303" s="133"/>
      <c r="AO1303" s="133"/>
      <c r="AP1303" s="133"/>
      <c r="AQ1303" s="133"/>
      <c r="AR1303" s="134"/>
      <c r="AS1303" s="135"/>
      <c r="AT1303" s="136"/>
      <c r="AU1303" s="136"/>
      <c r="AV1303" s="136"/>
      <c r="AW1303" s="136"/>
      <c r="AX1303" s="137"/>
      <c r="AY1303" s="29"/>
      <c r="AZ1303" s="29"/>
      <c r="BA1303" s="29"/>
      <c r="BB1303" s="29"/>
      <c r="BC1303" s="29"/>
      <c r="BD1303" s="29"/>
      <c r="BE1303" s="29"/>
      <c r="BF1303" s="29"/>
      <c r="BG1303" s="29"/>
      <c r="BH1303" s="29"/>
      <c r="BI1303" s="29"/>
      <c r="BJ1303" s="29"/>
      <c r="BK1303" s="29"/>
      <c r="BL1303" s="29"/>
      <c r="BM1303" s="29"/>
      <c r="BN1303" s="29"/>
      <c r="BO1303" s="29"/>
      <c r="BP1303" s="29"/>
      <c r="BQ1303" s="29"/>
      <c r="BR1303" s="29"/>
      <c r="BS1303" s="29"/>
      <c r="BT1303" s="29"/>
      <c r="BU1303" s="29"/>
      <c r="BV1303" s="29"/>
      <c r="BW1303" s="29"/>
      <c r="BX1303" s="29"/>
      <c r="BY1303" s="29"/>
      <c r="BZ1303" s="29"/>
      <c r="CA1303" s="29"/>
      <c r="CB1303" s="29"/>
      <c r="CC1303" s="29"/>
      <c r="CD1303" s="29"/>
      <c r="CE1303" s="29"/>
      <c r="CF1303" s="29"/>
      <c r="CG1303" s="29"/>
      <c r="CH1303" s="29"/>
      <c r="CI1303" s="29"/>
      <c r="CJ1303" s="29"/>
      <c r="CK1303" s="29"/>
      <c r="CL1303" s="29"/>
      <c r="CM1303" s="29"/>
      <c r="CN1303" s="29"/>
      <c r="CO1303" s="29"/>
      <c r="CP1303" s="29"/>
      <c r="CQ1303" s="29"/>
      <c r="CR1303" s="29"/>
      <c r="CS1303" s="29"/>
      <c r="CT1303" s="29"/>
      <c r="CU1303" s="29"/>
      <c r="CV1303" s="29"/>
      <c r="CW1303" s="29"/>
      <c r="CX1303" s="29"/>
      <c r="CY1303" s="29"/>
      <c r="CZ1303" s="29"/>
      <c r="DA1303" s="29"/>
      <c r="DB1303" s="29"/>
      <c r="DC1303" s="29"/>
      <c r="DD1303" s="29"/>
      <c r="DE1303" s="29"/>
      <c r="DF1303" s="29"/>
      <c r="DG1303" s="29"/>
      <c r="DH1303" s="29"/>
      <c r="DI1303" s="29"/>
      <c r="DJ1303" s="29"/>
      <c r="DK1303" s="29"/>
      <c r="DL1303" s="29"/>
      <c r="DM1303" s="29"/>
      <c r="DN1303" s="29"/>
      <c r="DO1303" s="29"/>
      <c r="DP1303" s="29"/>
      <c r="DQ1303" s="29"/>
      <c r="DR1303" s="29"/>
      <c r="DS1303" s="29"/>
      <c r="DT1303" s="29"/>
      <c r="DU1303" s="29"/>
      <c r="DV1303" s="29"/>
      <c r="DW1303" s="29"/>
      <c r="DX1303" s="29"/>
      <c r="DY1303" s="29"/>
      <c r="DZ1303" s="29"/>
      <c r="EA1303" s="29"/>
      <c r="EB1303" s="29"/>
      <c r="EC1303" s="29"/>
      <c r="ED1303" s="29"/>
      <c r="EE1303" s="29"/>
      <c r="EF1303" s="29"/>
      <c r="EG1303" s="29"/>
      <c r="EH1303" s="29"/>
      <c r="EI1303" s="29"/>
      <c r="EJ1303" s="29"/>
      <c r="EK1303" s="29"/>
      <c r="EL1303" s="29"/>
      <c r="EM1303" s="29"/>
      <c r="EN1303" s="29"/>
      <c r="EO1303" s="29"/>
      <c r="EP1303" s="29"/>
      <c r="EQ1303" s="29"/>
      <c r="ER1303" s="29"/>
      <c r="ES1303" s="29"/>
      <c r="ET1303" s="29"/>
      <c r="EU1303" s="29"/>
      <c r="EV1303" s="29"/>
      <c r="EW1303" s="29"/>
      <c r="EX1303" s="29"/>
      <c r="EY1303" s="29"/>
      <c r="EZ1303" s="29"/>
      <c r="FA1303" s="29"/>
      <c r="FB1303" s="29"/>
      <c r="FC1303" s="29"/>
      <c r="FD1303" s="29"/>
      <c r="FE1303" s="29"/>
      <c r="FF1303" s="29"/>
      <c r="FG1303" s="29"/>
      <c r="FH1303" s="29"/>
      <c r="FI1303" s="29"/>
      <c r="FJ1303" s="29"/>
      <c r="FK1303" s="29"/>
      <c r="FL1303" s="29"/>
      <c r="FM1303" s="29"/>
      <c r="FN1303" s="29"/>
      <c r="FO1303" s="29"/>
      <c r="FP1303" s="29"/>
      <c r="FQ1303" s="29"/>
      <c r="FR1303" s="29"/>
      <c r="FS1303" s="29"/>
      <c r="FT1303" s="29"/>
      <c r="FU1303" s="29"/>
      <c r="FV1303" s="29"/>
      <c r="FW1303" s="29"/>
      <c r="FX1303" s="29"/>
      <c r="FY1303" s="29"/>
      <c r="FZ1303" s="29"/>
      <c r="GA1303" s="29"/>
      <c r="GB1303" s="29"/>
      <c r="GC1303" s="29"/>
      <c r="GD1303" s="29"/>
      <c r="GE1303" s="29"/>
      <c r="GF1303" s="29"/>
      <c r="GG1303" s="29"/>
      <c r="GH1303" s="29"/>
      <c r="GI1303" s="29"/>
      <c r="GJ1303" s="29"/>
      <c r="GK1303" s="29"/>
      <c r="GL1303" s="29"/>
      <c r="GM1303" s="29"/>
      <c r="GN1303" s="29"/>
      <c r="GO1303" s="29"/>
      <c r="GP1303" s="29"/>
      <c r="GQ1303" s="29"/>
      <c r="GR1303" s="29"/>
      <c r="GS1303" s="29"/>
      <c r="GT1303" s="29"/>
      <c r="GU1303" s="29"/>
      <c r="GV1303" s="29"/>
      <c r="GW1303" s="29"/>
      <c r="GX1303" s="29"/>
      <c r="GY1303" s="29"/>
      <c r="GZ1303" s="29"/>
      <c r="HA1303" s="29"/>
      <c r="HB1303" s="29"/>
      <c r="HC1303" s="29"/>
      <c r="HD1303" s="29"/>
      <c r="HE1303" s="29"/>
      <c r="HF1303" s="29"/>
      <c r="HG1303" s="29"/>
      <c r="HH1303" s="29"/>
      <c r="HI1303" s="29"/>
      <c r="HJ1303" s="29"/>
      <c r="HK1303" s="29"/>
      <c r="HL1303" s="29"/>
      <c r="HM1303" s="29"/>
      <c r="HN1303" s="29"/>
      <c r="HO1303" s="29"/>
      <c r="HP1303" s="29"/>
      <c r="HQ1303" s="29"/>
      <c r="HR1303" s="29"/>
      <c r="HS1303" s="29"/>
      <c r="HT1303" s="29"/>
      <c r="HU1303" s="29"/>
      <c r="HV1303" s="29"/>
      <c r="HW1303" s="29"/>
      <c r="HX1303" s="29"/>
      <c r="HY1303" s="29"/>
      <c r="HZ1303" s="29"/>
      <c r="IA1303" s="29"/>
      <c r="IB1303" s="29"/>
      <c r="IC1303" s="29"/>
      <c r="ID1303" s="29"/>
      <c r="IE1303" s="29"/>
      <c r="IF1303" s="29"/>
      <c r="IG1303" s="29"/>
      <c r="IH1303" s="29"/>
      <c r="II1303" s="29"/>
      <c r="IJ1303" s="29"/>
      <c r="IK1303" s="29"/>
      <c r="IL1303" s="29"/>
      <c r="IM1303" s="29"/>
      <c r="IN1303" s="29"/>
      <c r="IO1303" s="29"/>
      <c r="IP1303" s="29"/>
      <c r="IQ1303" s="29"/>
    </row>
    <row r="1304" spans="1:251" s="42" customFormat="1" ht="18.75" customHeight="1" thickBot="1">
      <c r="A1304" s="43"/>
      <c r="B1304" s="138" t="s">
        <v>244</v>
      </c>
      <c r="C1304" s="139"/>
      <c r="D1304" s="139"/>
      <c r="E1304" s="139"/>
      <c r="F1304" s="139"/>
      <c r="G1304" s="139"/>
      <c r="H1304" s="139"/>
      <c r="I1304" s="139"/>
      <c r="J1304" s="139"/>
      <c r="K1304" s="139"/>
      <c r="L1304" s="139"/>
      <c r="M1304" s="139"/>
      <c r="N1304" s="139"/>
      <c r="O1304" s="139"/>
      <c r="P1304" s="139"/>
      <c r="Q1304" s="139"/>
      <c r="R1304" s="139"/>
      <c r="S1304" s="139"/>
      <c r="T1304" s="139"/>
      <c r="U1304" s="139"/>
      <c r="V1304" s="139"/>
      <c r="W1304" s="139"/>
      <c r="X1304" s="139"/>
      <c r="Y1304" s="139"/>
      <c r="Z1304" s="140"/>
      <c r="AA1304" s="141">
        <f>SUM(AA1302:AI1303)</f>
        <v>78662</v>
      </c>
      <c r="AB1304" s="142"/>
      <c r="AC1304" s="142"/>
      <c r="AD1304" s="142"/>
      <c r="AE1304" s="142"/>
      <c r="AF1304" s="142"/>
      <c r="AG1304" s="142"/>
      <c r="AH1304" s="142"/>
      <c r="AI1304" s="143"/>
      <c r="AJ1304" s="141">
        <f>SUM(AJ1302:AR1303)</f>
        <v>78611</v>
      </c>
      <c r="AK1304" s="142"/>
      <c r="AL1304" s="142"/>
      <c r="AM1304" s="142"/>
      <c r="AN1304" s="142"/>
      <c r="AO1304" s="142"/>
      <c r="AP1304" s="142"/>
      <c r="AQ1304" s="142"/>
      <c r="AR1304" s="143"/>
      <c r="AS1304" s="144"/>
      <c r="AT1304" s="145"/>
      <c r="AU1304" s="145"/>
      <c r="AV1304" s="145"/>
      <c r="AW1304" s="145"/>
      <c r="AX1304" s="146"/>
      <c r="AY1304" s="29"/>
      <c r="AZ1304" s="29"/>
      <c r="BA1304" s="29"/>
      <c r="BB1304" s="29"/>
      <c r="BC1304" s="29"/>
      <c r="BD1304" s="29"/>
      <c r="BE1304" s="29"/>
      <c r="BF1304" s="29"/>
      <c r="BG1304" s="29"/>
      <c r="BH1304" s="29"/>
      <c r="BI1304" s="29"/>
      <c r="BJ1304" s="29"/>
      <c r="BK1304" s="29"/>
      <c r="BL1304" s="29"/>
      <c r="BM1304" s="29"/>
      <c r="BN1304" s="29"/>
      <c r="BO1304" s="29"/>
      <c r="BP1304" s="29"/>
      <c r="BQ1304" s="29"/>
      <c r="BR1304" s="29"/>
      <c r="BS1304" s="29"/>
      <c r="BT1304" s="29"/>
      <c r="BU1304" s="29"/>
      <c r="BV1304" s="29"/>
      <c r="BW1304" s="29"/>
      <c r="BX1304" s="29"/>
      <c r="BY1304" s="29"/>
      <c r="BZ1304" s="29"/>
      <c r="CA1304" s="29"/>
      <c r="CB1304" s="29"/>
      <c r="CC1304" s="29"/>
      <c r="CD1304" s="29"/>
      <c r="CE1304" s="29"/>
      <c r="CF1304" s="29"/>
      <c r="CG1304" s="29"/>
      <c r="CH1304" s="29"/>
      <c r="CI1304" s="29"/>
      <c r="CJ1304" s="29"/>
      <c r="CK1304" s="29"/>
      <c r="CL1304" s="29"/>
      <c r="CM1304" s="29"/>
      <c r="CN1304" s="29"/>
      <c r="CO1304" s="29"/>
      <c r="CP1304" s="29"/>
      <c r="CQ1304" s="29"/>
      <c r="CR1304" s="29"/>
      <c r="CS1304" s="29"/>
      <c r="CT1304" s="29"/>
      <c r="CU1304" s="29"/>
      <c r="CV1304" s="29"/>
      <c r="CW1304" s="29"/>
      <c r="CX1304" s="29"/>
      <c r="CY1304" s="29"/>
      <c r="CZ1304" s="29"/>
      <c r="DA1304" s="29"/>
      <c r="DB1304" s="29"/>
      <c r="DC1304" s="29"/>
      <c r="DD1304" s="29"/>
      <c r="DE1304" s="29"/>
      <c r="DF1304" s="29"/>
      <c r="DG1304" s="29"/>
      <c r="DH1304" s="29"/>
      <c r="DI1304" s="29"/>
      <c r="DJ1304" s="29"/>
      <c r="DK1304" s="29"/>
      <c r="DL1304" s="29"/>
      <c r="DM1304" s="29"/>
      <c r="DN1304" s="29"/>
      <c r="DO1304" s="29"/>
      <c r="DP1304" s="29"/>
      <c r="DQ1304" s="29"/>
      <c r="DR1304" s="29"/>
      <c r="DS1304" s="29"/>
      <c r="DT1304" s="29"/>
      <c r="DU1304" s="29"/>
      <c r="DV1304" s="29"/>
      <c r="DW1304" s="29"/>
      <c r="DX1304" s="29"/>
      <c r="DY1304" s="29"/>
      <c r="DZ1304" s="29"/>
      <c r="EA1304" s="29"/>
      <c r="EB1304" s="29"/>
      <c r="EC1304" s="29"/>
      <c r="ED1304" s="29"/>
      <c r="EE1304" s="29"/>
      <c r="EF1304" s="29"/>
      <c r="EG1304" s="29"/>
      <c r="EH1304" s="29"/>
      <c r="EI1304" s="29"/>
      <c r="EJ1304" s="29"/>
      <c r="EK1304" s="29"/>
      <c r="EL1304" s="29"/>
      <c r="EM1304" s="29"/>
      <c r="EN1304" s="29"/>
      <c r="EO1304" s="29"/>
      <c r="EP1304" s="29"/>
      <c r="EQ1304" s="29"/>
      <c r="ER1304" s="29"/>
      <c r="ES1304" s="29"/>
      <c r="ET1304" s="29"/>
      <c r="EU1304" s="29"/>
      <c r="EV1304" s="29"/>
      <c r="EW1304" s="29"/>
      <c r="EX1304" s="29"/>
      <c r="EY1304" s="29"/>
      <c r="EZ1304" s="29"/>
      <c r="FA1304" s="29"/>
      <c r="FB1304" s="29"/>
      <c r="FC1304" s="29"/>
      <c r="FD1304" s="29"/>
      <c r="FE1304" s="29"/>
      <c r="FF1304" s="29"/>
      <c r="FG1304" s="29"/>
      <c r="FH1304" s="29"/>
      <c r="FI1304" s="29"/>
      <c r="FJ1304" s="29"/>
      <c r="FK1304" s="29"/>
      <c r="FL1304" s="29"/>
      <c r="FM1304" s="29"/>
      <c r="FN1304" s="29"/>
      <c r="FO1304" s="29"/>
      <c r="FP1304" s="29"/>
      <c r="FQ1304" s="29"/>
      <c r="FR1304" s="29"/>
      <c r="FS1304" s="29"/>
      <c r="FT1304" s="29"/>
      <c r="FU1304" s="29"/>
      <c r="FV1304" s="29"/>
      <c r="FW1304" s="29"/>
      <c r="FX1304" s="29"/>
      <c r="FY1304" s="29"/>
      <c r="FZ1304" s="29"/>
      <c r="GA1304" s="29"/>
      <c r="GB1304" s="29"/>
      <c r="GC1304" s="29"/>
      <c r="GD1304" s="29"/>
      <c r="GE1304" s="29"/>
      <c r="GF1304" s="29"/>
      <c r="GG1304" s="29"/>
      <c r="GH1304" s="29"/>
      <c r="GI1304" s="29"/>
      <c r="GJ1304" s="29"/>
      <c r="GK1304" s="29"/>
      <c r="GL1304" s="29"/>
      <c r="GM1304" s="29"/>
      <c r="GN1304" s="29"/>
      <c r="GO1304" s="29"/>
      <c r="GP1304" s="29"/>
      <c r="GQ1304" s="29"/>
      <c r="GR1304" s="29"/>
      <c r="GS1304" s="29"/>
      <c r="GT1304" s="29"/>
      <c r="GU1304" s="29"/>
      <c r="GV1304" s="29"/>
      <c r="GW1304" s="29"/>
      <c r="GX1304" s="29"/>
      <c r="GY1304" s="29"/>
      <c r="GZ1304" s="29"/>
      <c r="HA1304" s="29"/>
      <c r="HB1304" s="29"/>
      <c r="HC1304" s="29"/>
      <c r="HD1304" s="29"/>
      <c r="HE1304" s="29"/>
      <c r="HF1304" s="29"/>
      <c r="HG1304" s="29"/>
      <c r="HH1304" s="29"/>
      <c r="HI1304" s="29"/>
      <c r="HJ1304" s="29"/>
      <c r="HK1304" s="29"/>
      <c r="HL1304" s="29"/>
      <c r="HM1304" s="29"/>
      <c r="HN1304" s="29"/>
      <c r="HO1304" s="29"/>
      <c r="HP1304" s="29"/>
      <c r="HQ1304" s="29"/>
      <c r="HR1304" s="29"/>
      <c r="HS1304" s="29"/>
      <c r="HT1304" s="29"/>
      <c r="HU1304" s="29"/>
      <c r="HV1304" s="29"/>
      <c r="HW1304" s="29"/>
      <c r="HX1304" s="29"/>
      <c r="HY1304" s="29"/>
      <c r="HZ1304" s="29"/>
      <c r="IA1304" s="29"/>
      <c r="IB1304" s="29"/>
      <c r="IC1304" s="29"/>
      <c r="ID1304" s="29"/>
      <c r="IE1304" s="29"/>
      <c r="IF1304" s="29"/>
      <c r="IG1304" s="29"/>
      <c r="IH1304" s="29"/>
      <c r="II1304" s="29"/>
      <c r="IJ1304" s="29"/>
      <c r="IK1304" s="29"/>
      <c r="IL1304" s="29"/>
      <c r="IM1304" s="29"/>
      <c r="IN1304" s="29"/>
      <c r="IO1304" s="29"/>
      <c r="IP1304" s="29"/>
      <c r="IQ1304" s="29"/>
    </row>
    <row r="1306" spans="1:251" ht="18.75">
      <c r="A1306" s="28" t="s">
        <v>234</v>
      </c>
      <c r="AW1306" s="30"/>
      <c r="AX1306" s="31"/>
      <c r="AY1306" s="30"/>
    </row>
    <row r="1308" spans="1:251" ht="18.75">
      <c r="B1308" s="109" t="s">
        <v>0</v>
      </c>
      <c r="C1308" s="150"/>
      <c r="D1308" s="150"/>
      <c r="E1308" s="150"/>
      <c r="F1308" s="150"/>
      <c r="G1308" s="150"/>
      <c r="H1308" s="150"/>
      <c r="I1308" s="150"/>
      <c r="J1308" s="150"/>
      <c r="K1308" s="150"/>
      <c r="L1308" s="150"/>
      <c r="M1308" s="150"/>
      <c r="N1308" s="150"/>
      <c r="O1308" s="150"/>
      <c r="P1308" s="150"/>
      <c r="Q1308" s="150"/>
      <c r="R1308" s="150"/>
      <c r="S1308" s="150"/>
      <c r="T1308" s="150"/>
      <c r="U1308" s="150"/>
      <c r="V1308" s="150"/>
      <c r="W1308" s="150"/>
      <c r="X1308" s="150"/>
      <c r="Y1308" s="150"/>
      <c r="Z1308" s="150"/>
      <c r="AA1308" s="150"/>
      <c r="AB1308" s="150"/>
      <c r="AC1308" s="150"/>
      <c r="AD1308" s="150"/>
      <c r="AE1308" s="150"/>
      <c r="AF1308" s="150"/>
      <c r="AG1308" s="150"/>
      <c r="AH1308" s="150"/>
      <c r="AI1308" s="150"/>
      <c r="AJ1308" s="150"/>
      <c r="AK1308" s="150"/>
      <c r="AL1308" s="150"/>
      <c r="AM1308" s="150"/>
      <c r="AN1308" s="150"/>
      <c r="AO1308" s="150"/>
      <c r="AP1308" s="150"/>
      <c r="AQ1308" s="150"/>
      <c r="AR1308" s="150"/>
      <c r="AS1308" s="150"/>
      <c r="AT1308" s="150"/>
      <c r="AU1308" s="150"/>
      <c r="AV1308" s="150"/>
      <c r="AW1308" s="150"/>
      <c r="AX1308" s="150"/>
    </row>
    <row r="1309" spans="1:251">
      <c r="Z1309" s="32"/>
      <c r="AD1309" s="32"/>
      <c r="AE1309" s="32"/>
      <c r="AF1309" s="32"/>
      <c r="AG1309" s="32"/>
      <c r="AH1309" s="32"/>
      <c r="AI1309" s="32"/>
      <c r="AO1309" s="32"/>
    </row>
    <row r="1310" spans="1:251" ht="13.5" thickBot="1">
      <c r="Z1310" s="32"/>
      <c r="AD1310" s="32"/>
      <c r="AE1310" s="32"/>
      <c r="AF1310" s="32"/>
      <c r="AG1310" s="32"/>
      <c r="AH1310" s="32"/>
      <c r="AI1310" s="32"/>
      <c r="AO1310" s="32"/>
      <c r="DI1310" s="26"/>
    </row>
    <row r="1311" spans="1:251" ht="24.75" customHeight="1" thickBot="1">
      <c r="B1311" s="111" t="s">
        <v>235</v>
      </c>
      <c r="C1311" s="112"/>
      <c r="D1311" s="112"/>
      <c r="E1311" s="112"/>
      <c r="F1311" s="112"/>
      <c r="G1311" s="112"/>
      <c r="H1311" s="113" t="s">
        <v>461</v>
      </c>
      <c r="I1311" s="114"/>
      <c r="J1311" s="114"/>
      <c r="K1311" s="114"/>
      <c r="L1311" s="114"/>
      <c r="M1311" s="114"/>
      <c r="N1311" s="114"/>
      <c r="O1311" s="114"/>
      <c r="P1311" s="114"/>
      <c r="Q1311" s="114"/>
      <c r="R1311" s="114"/>
      <c r="S1311" s="114"/>
      <c r="T1311" s="114"/>
      <c r="U1311" s="114"/>
      <c r="V1311" s="114"/>
      <c r="W1311" s="114"/>
      <c r="X1311" s="114"/>
      <c r="Y1311" s="114"/>
      <c r="Z1311" s="114"/>
      <c r="AA1311" s="114"/>
      <c r="AB1311" s="114"/>
      <c r="AC1311" s="114"/>
      <c r="AD1311" s="114"/>
      <c r="AE1311" s="114"/>
      <c r="AF1311" s="114"/>
      <c r="AG1311" s="114"/>
      <c r="AH1311" s="114"/>
      <c r="AI1311" s="114"/>
      <c r="AJ1311" s="114"/>
      <c r="AK1311" s="114"/>
      <c r="AL1311" s="114"/>
      <c r="AM1311" s="114"/>
      <c r="AN1311" s="114"/>
      <c r="AO1311" s="114"/>
      <c r="AP1311" s="114"/>
      <c r="AQ1311" s="114"/>
      <c r="AR1311" s="114"/>
      <c r="AS1311" s="114"/>
      <c r="AT1311" s="114"/>
      <c r="AU1311" s="114"/>
      <c r="AV1311" s="114"/>
      <c r="AW1311" s="114"/>
      <c r="AX1311" s="115"/>
      <c r="DI1311" s="26"/>
    </row>
    <row r="1312" spans="1:251" ht="14.25">
      <c r="B1312" s="33"/>
      <c r="C1312" s="33"/>
      <c r="D1312" s="33"/>
      <c r="E1312" s="33"/>
      <c r="F1312" s="33"/>
      <c r="G1312" s="33"/>
      <c r="H1312" s="34"/>
      <c r="I1312" s="34"/>
      <c r="J1312" s="34"/>
      <c r="K1312" s="34"/>
      <c r="L1312" s="35"/>
      <c r="M1312" s="35"/>
      <c r="N1312" s="35"/>
      <c r="O1312" s="35"/>
      <c r="P1312" s="34"/>
      <c r="Q1312" s="34"/>
      <c r="R1312" s="34"/>
      <c r="S1312" s="34"/>
      <c r="T1312" s="34"/>
      <c r="U1312" s="34"/>
      <c r="V1312" s="36"/>
      <c r="W1312" s="36"/>
      <c r="X1312" s="36"/>
      <c r="Y1312" s="36"/>
      <c r="Z1312" s="36"/>
      <c r="AA1312" s="36"/>
      <c r="AB1312" s="36"/>
      <c r="AC1312" s="36"/>
      <c r="AD1312" s="36"/>
      <c r="AE1312" s="36"/>
      <c r="AF1312" s="36"/>
      <c r="AG1312" s="36"/>
      <c r="AH1312" s="36"/>
      <c r="AI1312" s="36"/>
      <c r="AJ1312" s="36"/>
      <c r="AK1312" s="36"/>
      <c r="AL1312" s="36"/>
      <c r="AM1312" s="36"/>
      <c r="AN1312" s="36"/>
      <c r="AO1312" s="36"/>
      <c r="AP1312" s="36"/>
      <c r="AQ1312" s="36"/>
      <c r="AR1312" s="36"/>
      <c r="AS1312" s="36"/>
      <c r="AT1312" s="36"/>
      <c r="AU1312" s="36"/>
      <c r="AV1312" s="36"/>
      <c r="AW1312" s="36"/>
      <c r="AX1312" s="36"/>
      <c r="DI1312" s="26"/>
    </row>
    <row r="1313" spans="1:113" ht="15" thickBot="1">
      <c r="A1313" s="37"/>
      <c r="B1313" s="36" t="s">
        <v>237</v>
      </c>
      <c r="C1313" s="34"/>
      <c r="D1313" s="34"/>
      <c r="E1313" s="34"/>
      <c r="F1313" s="34"/>
      <c r="G1313" s="34"/>
      <c r="H1313" s="34"/>
      <c r="I1313" s="34"/>
      <c r="J1313" s="34"/>
      <c r="K1313" s="34"/>
      <c r="L1313" s="35"/>
      <c r="M1313" s="35"/>
      <c r="N1313" s="35"/>
      <c r="O1313" s="35"/>
      <c r="P1313" s="34"/>
      <c r="Q1313" s="34"/>
      <c r="R1313" s="34"/>
      <c r="S1313" s="34"/>
      <c r="T1313" s="34"/>
      <c r="U1313" s="34"/>
      <c r="V1313" s="36"/>
      <c r="W1313" s="36"/>
      <c r="X1313" s="36"/>
      <c r="Y1313" s="36"/>
      <c r="Z1313" s="36"/>
      <c r="AA1313" s="36"/>
      <c r="AB1313" s="36"/>
      <c r="AC1313" s="36"/>
      <c r="AD1313" s="36"/>
      <c r="AE1313" s="36"/>
      <c r="AF1313" s="36"/>
      <c r="AG1313" s="36"/>
      <c r="AH1313" s="36"/>
      <c r="AI1313" s="36"/>
      <c r="AJ1313" s="36"/>
      <c r="AK1313" s="36"/>
      <c r="AL1313" s="36"/>
      <c r="AM1313" s="36"/>
      <c r="AN1313" s="36"/>
      <c r="AO1313" s="36"/>
      <c r="AP1313" s="36"/>
      <c r="AQ1313" s="36"/>
      <c r="AR1313" s="36"/>
      <c r="AS1313" s="36"/>
      <c r="AT1313" s="36"/>
      <c r="AU1313" s="36"/>
      <c r="AV1313" s="36"/>
      <c r="AW1313" s="36"/>
      <c r="AX1313" s="36"/>
      <c r="DI1313" s="26"/>
    </row>
    <row r="1314" spans="1:113" ht="14.25">
      <c r="A1314" s="34"/>
      <c r="B1314" s="38"/>
      <c r="C1314" s="33"/>
      <c r="D1314" s="33"/>
      <c r="E1314" s="33"/>
      <c r="F1314" s="33"/>
      <c r="G1314" s="33"/>
      <c r="H1314" s="33"/>
      <c r="I1314" s="33"/>
      <c r="J1314" s="33"/>
      <c r="K1314" s="33"/>
      <c r="L1314" s="39"/>
      <c r="M1314" s="39"/>
      <c r="N1314" s="39"/>
      <c r="O1314" s="39"/>
      <c r="P1314" s="33"/>
      <c r="Q1314" s="33"/>
      <c r="R1314" s="33"/>
      <c r="S1314" s="33"/>
      <c r="T1314" s="33"/>
      <c r="U1314" s="33"/>
      <c r="V1314" s="40"/>
      <c r="W1314" s="40"/>
      <c r="X1314" s="40"/>
      <c r="Y1314" s="40"/>
      <c r="Z1314" s="40"/>
      <c r="AA1314" s="40"/>
      <c r="AB1314" s="40"/>
      <c r="AC1314" s="40"/>
      <c r="AD1314" s="40"/>
      <c r="AE1314" s="40"/>
      <c r="AF1314" s="40"/>
      <c r="AG1314" s="40"/>
      <c r="AH1314" s="40"/>
      <c r="AI1314" s="40"/>
      <c r="AJ1314" s="40"/>
      <c r="AK1314" s="40"/>
      <c r="AL1314" s="40"/>
      <c r="AM1314" s="40"/>
      <c r="AN1314" s="40"/>
      <c r="AO1314" s="40"/>
      <c r="AP1314" s="40"/>
      <c r="AQ1314" s="40"/>
      <c r="AR1314" s="40"/>
      <c r="AS1314" s="40"/>
      <c r="AT1314" s="40"/>
      <c r="AU1314" s="40"/>
      <c r="AV1314" s="40"/>
      <c r="AW1314" s="40"/>
      <c r="AX1314" s="41"/>
    </row>
    <row r="1315" spans="1:113" ht="12" customHeight="1">
      <c r="A1315" s="34"/>
      <c r="B1315" s="116" t="s">
        <v>462</v>
      </c>
      <c r="C1315" s="117"/>
      <c r="D1315" s="117"/>
      <c r="E1315" s="117"/>
      <c r="F1315" s="117"/>
      <c r="G1315" s="117"/>
      <c r="H1315" s="117"/>
      <c r="I1315" s="117"/>
      <c r="J1315" s="117"/>
      <c r="K1315" s="117"/>
      <c r="L1315" s="117"/>
      <c r="M1315" s="117"/>
      <c r="N1315" s="117"/>
      <c r="O1315" s="117"/>
      <c r="P1315" s="117"/>
      <c r="Q1315" s="117"/>
      <c r="R1315" s="117"/>
      <c r="S1315" s="117"/>
      <c r="T1315" s="117"/>
      <c r="U1315" s="117"/>
      <c r="V1315" s="117"/>
      <c r="W1315" s="117"/>
      <c r="X1315" s="117"/>
      <c r="Y1315" s="117"/>
      <c r="Z1315" s="117"/>
      <c r="AA1315" s="117"/>
      <c r="AB1315" s="117"/>
      <c r="AC1315" s="117"/>
      <c r="AD1315" s="117"/>
      <c r="AE1315" s="117"/>
      <c r="AF1315" s="117"/>
      <c r="AG1315" s="117"/>
      <c r="AH1315" s="117"/>
      <c r="AI1315" s="117"/>
      <c r="AJ1315" s="117"/>
      <c r="AK1315" s="117"/>
      <c r="AL1315" s="117"/>
      <c r="AM1315" s="117"/>
      <c r="AN1315" s="117"/>
      <c r="AO1315" s="117"/>
      <c r="AP1315" s="117"/>
      <c r="AQ1315" s="117"/>
      <c r="AR1315" s="117"/>
      <c r="AS1315" s="117"/>
      <c r="AT1315" s="117"/>
      <c r="AU1315" s="117"/>
      <c r="AV1315" s="117"/>
      <c r="AW1315" s="117"/>
      <c r="AX1315" s="118"/>
    </row>
    <row r="1316" spans="1:113" ht="12" customHeight="1">
      <c r="A1316" s="34"/>
      <c r="B1316" s="116"/>
      <c r="C1316" s="117"/>
      <c r="D1316" s="117"/>
      <c r="E1316" s="117"/>
      <c r="F1316" s="117"/>
      <c r="G1316" s="117"/>
      <c r="H1316" s="117"/>
      <c r="I1316" s="117"/>
      <c r="J1316" s="117"/>
      <c r="K1316" s="117"/>
      <c r="L1316" s="117"/>
      <c r="M1316" s="117"/>
      <c r="N1316" s="117"/>
      <c r="O1316" s="117"/>
      <c r="P1316" s="117"/>
      <c r="Q1316" s="117"/>
      <c r="R1316" s="117"/>
      <c r="S1316" s="117"/>
      <c r="T1316" s="117"/>
      <c r="U1316" s="117"/>
      <c r="V1316" s="117"/>
      <c r="W1316" s="117"/>
      <c r="X1316" s="117"/>
      <c r="Y1316" s="117"/>
      <c r="Z1316" s="117"/>
      <c r="AA1316" s="117"/>
      <c r="AB1316" s="117"/>
      <c r="AC1316" s="117"/>
      <c r="AD1316" s="117"/>
      <c r="AE1316" s="117"/>
      <c r="AF1316" s="117"/>
      <c r="AG1316" s="117"/>
      <c r="AH1316" s="117"/>
      <c r="AI1316" s="117"/>
      <c r="AJ1316" s="117"/>
      <c r="AK1316" s="117"/>
      <c r="AL1316" s="117"/>
      <c r="AM1316" s="117"/>
      <c r="AN1316" s="117"/>
      <c r="AO1316" s="117"/>
      <c r="AP1316" s="117"/>
      <c r="AQ1316" s="117"/>
      <c r="AR1316" s="117"/>
      <c r="AS1316" s="117"/>
      <c r="AT1316" s="117"/>
      <c r="AU1316" s="117"/>
      <c r="AV1316" s="117"/>
      <c r="AW1316" s="117"/>
      <c r="AX1316" s="118"/>
      <c r="BC1316" s="42"/>
    </row>
    <row r="1317" spans="1:113" ht="12" customHeight="1">
      <c r="A1317" s="34"/>
      <c r="B1317" s="116"/>
      <c r="C1317" s="117"/>
      <c r="D1317" s="117"/>
      <c r="E1317" s="117"/>
      <c r="F1317" s="117"/>
      <c r="G1317" s="117"/>
      <c r="H1317" s="117"/>
      <c r="I1317" s="117"/>
      <c r="J1317" s="117"/>
      <c r="K1317" s="117"/>
      <c r="L1317" s="117"/>
      <c r="M1317" s="117"/>
      <c r="N1317" s="117"/>
      <c r="O1317" s="117"/>
      <c r="P1317" s="117"/>
      <c r="Q1317" s="117"/>
      <c r="R1317" s="117"/>
      <c r="S1317" s="117"/>
      <c r="T1317" s="117"/>
      <c r="U1317" s="117"/>
      <c r="V1317" s="117"/>
      <c r="W1317" s="117"/>
      <c r="X1317" s="117"/>
      <c r="Y1317" s="117"/>
      <c r="Z1317" s="117"/>
      <c r="AA1317" s="117"/>
      <c r="AB1317" s="117"/>
      <c r="AC1317" s="117"/>
      <c r="AD1317" s="117"/>
      <c r="AE1317" s="117"/>
      <c r="AF1317" s="117"/>
      <c r="AG1317" s="117"/>
      <c r="AH1317" s="117"/>
      <c r="AI1317" s="117"/>
      <c r="AJ1317" s="117"/>
      <c r="AK1317" s="117"/>
      <c r="AL1317" s="117"/>
      <c r="AM1317" s="117"/>
      <c r="AN1317" s="117"/>
      <c r="AO1317" s="117"/>
      <c r="AP1317" s="117"/>
      <c r="AQ1317" s="117"/>
      <c r="AR1317" s="117"/>
      <c r="AS1317" s="117"/>
      <c r="AT1317" s="117"/>
      <c r="AU1317" s="117"/>
      <c r="AV1317" s="117"/>
      <c r="AW1317" s="117"/>
      <c r="AX1317" s="118"/>
    </row>
    <row r="1318" spans="1:113" ht="12" customHeight="1">
      <c r="A1318" s="34"/>
      <c r="B1318" s="116"/>
      <c r="C1318" s="117"/>
      <c r="D1318" s="117"/>
      <c r="E1318" s="117"/>
      <c r="F1318" s="117"/>
      <c r="G1318" s="117"/>
      <c r="H1318" s="117"/>
      <c r="I1318" s="117"/>
      <c r="J1318" s="117"/>
      <c r="K1318" s="117"/>
      <c r="L1318" s="117"/>
      <c r="M1318" s="117"/>
      <c r="N1318" s="117"/>
      <c r="O1318" s="117"/>
      <c r="P1318" s="117"/>
      <c r="Q1318" s="117"/>
      <c r="R1318" s="117"/>
      <c r="S1318" s="117"/>
      <c r="T1318" s="117"/>
      <c r="U1318" s="117"/>
      <c r="V1318" s="117"/>
      <c r="W1318" s="117"/>
      <c r="X1318" s="117"/>
      <c r="Y1318" s="117"/>
      <c r="Z1318" s="117"/>
      <c r="AA1318" s="117"/>
      <c r="AB1318" s="117"/>
      <c r="AC1318" s="117"/>
      <c r="AD1318" s="117"/>
      <c r="AE1318" s="117"/>
      <c r="AF1318" s="117"/>
      <c r="AG1318" s="117"/>
      <c r="AH1318" s="117"/>
      <c r="AI1318" s="117"/>
      <c r="AJ1318" s="117"/>
      <c r="AK1318" s="117"/>
      <c r="AL1318" s="117"/>
      <c r="AM1318" s="117"/>
      <c r="AN1318" s="117"/>
      <c r="AO1318" s="117"/>
      <c r="AP1318" s="117"/>
      <c r="AQ1318" s="117"/>
      <c r="AR1318" s="117"/>
      <c r="AS1318" s="117"/>
      <c r="AT1318" s="117"/>
      <c r="AU1318" s="117"/>
      <c r="AV1318" s="117"/>
      <c r="AW1318" s="117"/>
      <c r="AX1318" s="118"/>
    </row>
    <row r="1319" spans="1:113" ht="12" customHeight="1">
      <c r="A1319" s="34"/>
      <c r="B1319" s="116"/>
      <c r="C1319" s="117"/>
      <c r="D1319" s="117"/>
      <c r="E1319" s="117"/>
      <c r="F1319" s="117"/>
      <c r="G1319" s="117"/>
      <c r="H1319" s="117"/>
      <c r="I1319" s="117"/>
      <c r="J1319" s="117"/>
      <c r="K1319" s="117"/>
      <c r="L1319" s="117"/>
      <c r="M1319" s="117"/>
      <c r="N1319" s="117"/>
      <c r="O1319" s="117"/>
      <c r="P1319" s="117"/>
      <c r="Q1319" s="117"/>
      <c r="R1319" s="117"/>
      <c r="S1319" s="117"/>
      <c r="T1319" s="117"/>
      <c r="U1319" s="117"/>
      <c r="V1319" s="117"/>
      <c r="W1319" s="117"/>
      <c r="X1319" s="117"/>
      <c r="Y1319" s="117"/>
      <c r="Z1319" s="117"/>
      <c r="AA1319" s="117"/>
      <c r="AB1319" s="117"/>
      <c r="AC1319" s="117"/>
      <c r="AD1319" s="117"/>
      <c r="AE1319" s="117"/>
      <c r="AF1319" s="117"/>
      <c r="AG1319" s="117"/>
      <c r="AH1319" s="117"/>
      <c r="AI1319" s="117"/>
      <c r="AJ1319" s="117"/>
      <c r="AK1319" s="117"/>
      <c r="AL1319" s="117"/>
      <c r="AM1319" s="117"/>
      <c r="AN1319" s="117"/>
      <c r="AO1319" s="117"/>
      <c r="AP1319" s="117"/>
      <c r="AQ1319" s="117"/>
      <c r="AR1319" s="117"/>
      <c r="AS1319" s="117"/>
      <c r="AT1319" s="117"/>
      <c r="AU1319" s="117"/>
      <c r="AV1319" s="117"/>
      <c r="AW1319" s="117"/>
      <c r="AX1319" s="118"/>
    </row>
    <row r="1320" spans="1:113" ht="15" thickBot="1">
      <c r="A1320" s="43"/>
      <c r="B1320" s="44"/>
      <c r="C1320" s="45"/>
      <c r="D1320" s="45"/>
      <c r="E1320" s="45"/>
      <c r="F1320" s="45"/>
      <c r="G1320" s="45"/>
      <c r="H1320" s="45"/>
      <c r="I1320" s="45"/>
      <c r="J1320" s="45"/>
      <c r="K1320" s="45"/>
      <c r="L1320" s="45"/>
      <c r="M1320" s="45"/>
      <c r="N1320" s="45"/>
      <c r="O1320" s="45"/>
      <c r="P1320" s="45"/>
      <c r="Q1320" s="45"/>
      <c r="R1320" s="45"/>
      <c r="S1320" s="45"/>
      <c r="T1320" s="45"/>
      <c r="U1320" s="45"/>
      <c r="V1320" s="45"/>
      <c r="W1320" s="45"/>
      <c r="X1320" s="45"/>
      <c r="Y1320" s="45"/>
      <c r="Z1320" s="45"/>
      <c r="AA1320" s="45"/>
      <c r="AB1320" s="45"/>
      <c r="AC1320" s="45"/>
      <c r="AD1320" s="45"/>
      <c r="AE1320" s="45"/>
      <c r="AF1320" s="45"/>
      <c r="AG1320" s="45"/>
      <c r="AH1320" s="45"/>
      <c r="AI1320" s="45"/>
      <c r="AJ1320" s="45"/>
      <c r="AK1320" s="45"/>
      <c r="AL1320" s="45"/>
      <c r="AM1320" s="45"/>
      <c r="AN1320" s="45"/>
      <c r="AO1320" s="45"/>
      <c r="AP1320" s="45"/>
      <c r="AQ1320" s="45"/>
      <c r="AR1320" s="45"/>
      <c r="AS1320" s="45"/>
      <c r="AT1320" s="45"/>
      <c r="AU1320" s="45"/>
      <c r="AV1320" s="45"/>
      <c r="AW1320" s="45"/>
      <c r="AX1320" s="46"/>
    </row>
    <row r="1321" spans="1:113">
      <c r="B1321" s="47"/>
    </row>
    <row r="1322" spans="1:113" ht="15" thickBot="1">
      <c r="A1322" s="37"/>
      <c r="B1322" s="36" t="s">
        <v>238</v>
      </c>
      <c r="C1322" s="34"/>
      <c r="D1322" s="34"/>
      <c r="E1322" s="34"/>
      <c r="F1322" s="34"/>
      <c r="G1322" s="34"/>
      <c r="H1322" s="34"/>
      <c r="I1322" s="34"/>
      <c r="J1322" s="34"/>
      <c r="K1322" s="34"/>
      <c r="L1322" s="35"/>
      <c r="M1322" s="35"/>
      <c r="N1322" s="35"/>
      <c r="O1322" s="35"/>
      <c r="P1322" s="34"/>
      <c r="Q1322" s="34"/>
      <c r="R1322" s="34"/>
      <c r="S1322" s="34"/>
      <c r="T1322" s="34"/>
      <c r="U1322" s="34"/>
      <c r="V1322" s="36"/>
      <c r="W1322" s="36"/>
      <c r="X1322" s="36"/>
      <c r="Y1322" s="36"/>
      <c r="Z1322" s="36"/>
      <c r="AA1322" s="36"/>
      <c r="AB1322" s="36"/>
      <c r="AC1322" s="36"/>
      <c r="AD1322" s="36"/>
      <c r="AE1322" s="36"/>
      <c r="AF1322" s="36"/>
      <c r="AG1322" s="36"/>
      <c r="AH1322" s="36"/>
      <c r="AI1322" s="36"/>
      <c r="AJ1322" s="36"/>
      <c r="AK1322" s="36"/>
      <c r="AL1322" s="36"/>
      <c r="AM1322" s="36"/>
      <c r="AN1322" s="36"/>
      <c r="AO1322" s="36"/>
      <c r="AP1322" s="36"/>
      <c r="AQ1322" s="36"/>
      <c r="AR1322" s="36"/>
      <c r="AS1322" s="36"/>
      <c r="AT1322" s="36"/>
      <c r="AU1322" s="36"/>
      <c r="AV1322" s="36"/>
      <c r="AW1322" s="36"/>
      <c r="AX1322" s="36"/>
      <c r="DI1322" s="26"/>
    </row>
    <row r="1323" spans="1:113" ht="14.25">
      <c r="A1323" s="34"/>
      <c r="B1323" s="38"/>
      <c r="C1323" s="33"/>
      <c r="D1323" s="33"/>
      <c r="E1323" s="33"/>
      <c r="F1323" s="33"/>
      <c r="G1323" s="33"/>
      <c r="H1323" s="33"/>
      <c r="I1323" s="33"/>
      <c r="J1323" s="33"/>
      <c r="K1323" s="33"/>
      <c r="L1323" s="39"/>
      <c r="M1323" s="39"/>
      <c r="N1323" s="39"/>
      <c r="O1323" s="39"/>
      <c r="P1323" s="33"/>
      <c r="Q1323" s="33"/>
      <c r="R1323" s="33"/>
      <c r="S1323" s="33"/>
      <c r="T1323" s="33"/>
      <c r="U1323" s="33"/>
      <c r="V1323" s="40"/>
      <c r="W1323" s="40"/>
      <c r="X1323" s="40"/>
      <c r="Y1323" s="40"/>
      <c r="Z1323" s="40"/>
      <c r="AA1323" s="40"/>
      <c r="AB1323" s="40"/>
      <c r="AC1323" s="40"/>
      <c r="AD1323" s="40"/>
      <c r="AE1323" s="40"/>
      <c r="AF1323" s="40"/>
      <c r="AG1323" s="40"/>
      <c r="AH1323" s="40"/>
      <c r="AI1323" s="40"/>
      <c r="AJ1323" s="40"/>
      <c r="AK1323" s="40"/>
      <c r="AL1323" s="40"/>
      <c r="AM1323" s="40"/>
      <c r="AN1323" s="40"/>
      <c r="AO1323" s="40"/>
      <c r="AP1323" s="40"/>
      <c r="AQ1323" s="40"/>
      <c r="AR1323" s="40"/>
      <c r="AS1323" s="40"/>
      <c r="AT1323" s="40"/>
      <c r="AU1323" s="40"/>
      <c r="AV1323" s="40"/>
      <c r="AW1323" s="40"/>
      <c r="AX1323" s="41"/>
    </row>
    <row r="1324" spans="1:113" ht="12" customHeight="1">
      <c r="A1324" s="34"/>
      <c r="B1324" s="116" t="s">
        <v>463</v>
      </c>
      <c r="C1324" s="117"/>
      <c r="D1324" s="117"/>
      <c r="E1324" s="117"/>
      <c r="F1324" s="117"/>
      <c r="G1324" s="117"/>
      <c r="H1324" s="117"/>
      <c r="I1324" s="117"/>
      <c r="J1324" s="117"/>
      <c r="K1324" s="117"/>
      <c r="L1324" s="117"/>
      <c r="M1324" s="117"/>
      <c r="N1324" s="117"/>
      <c r="O1324" s="117"/>
      <c r="P1324" s="117"/>
      <c r="Q1324" s="117"/>
      <c r="R1324" s="117"/>
      <c r="S1324" s="117"/>
      <c r="T1324" s="117"/>
      <c r="U1324" s="117"/>
      <c r="V1324" s="117"/>
      <c r="W1324" s="117"/>
      <c r="X1324" s="117"/>
      <c r="Y1324" s="117"/>
      <c r="Z1324" s="117"/>
      <c r="AA1324" s="117"/>
      <c r="AB1324" s="117"/>
      <c r="AC1324" s="117"/>
      <c r="AD1324" s="117"/>
      <c r="AE1324" s="117"/>
      <c r="AF1324" s="117"/>
      <c r="AG1324" s="117"/>
      <c r="AH1324" s="117"/>
      <c r="AI1324" s="117"/>
      <c r="AJ1324" s="117"/>
      <c r="AK1324" s="117"/>
      <c r="AL1324" s="117"/>
      <c r="AM1324" s="117"/>
      <c r="AN1324" s="117"/>
      <c r="AO1324" s="117"/>
      <c r="AP1324" s="117"/>
      <c r="AQ1324" s="117"/>
      <c r="AR1324" s="117"/>
      <c r="AS1324" s="117"/>
      <c r="AT1324" s="117"/>
      <c r="AU1324" s="117"/>
      <c r="AV1324" s="117"/>
      <c r="AW1324" s="117"/>
      <c r="AX1324" s="118"/>
    </row>
    <row r="1325" spans="1:113" ht="12" customHeight="1">
      <c r="A1325" s="34"/>
      <c r="B1325" s="116"/>
      <c r="C1325" s="117"/>
      <c r="D1325" s="117"/>
      <c r="E1325" s="117"/>
      <c r="F1325" s="117"/>
      <c r="G1325" s="117"/>
      <c r="H1325" s="117"/>
      <c r="I1325" s="117"/>
      <c r="J1325" s="117"/>
      <c r="K1325" s="117"/>
      <c r="L1325" s="117"/>
      <c r="M1325" s="117"/>
      <c r="N1325" s="117"/>
      <c r="O1325" s="117"/>
      <c r="P1325" s="117"/>
      <c r="Q1325" s="117"/>
      <c r="R1325" s="117"/>
      <c r="S1325" s="117"/>
      <c r="T1325" s="117"/>
      <c r="U1325" s="117"/>
      <c r="V1325" s="117"/>
      <c r="W1325" s="117"/>
      <c r="X1325" s="117"/>
      <c r="Y1325" s="117"/>
      <c r="Z1325" s="117"/>
      <c r="AA1325" s="117"/>
      <c r="AB1325" s="117"/>
      <c r="AC1325" s="117"/>
      <c r="AD1325" s="117"/>
      <c r="AE1325" s="117"/>
      <c r="AF1325" s="117"/>
      <c r="AG1325" s="117"/>
      <c r="AH1325" s="117"/>
      <c r="AI1325" s="117"/>
      <c r="AJ1325" s="117"/>
      <c r="AK1325" s="117"/>
      <c r="AL1325" s="117"/>
      <c r="AM1325" s="117"/>
      <c r="AN1325" s="117"/>
      <c r="AO1325" s="117"/>
      <c r="AP1325" s="117"/>
      <c r="AQ1325" s="117"/>
      <c r="AR1325" s="117"/>
      <c r="AS1325" s="117"/>
      <c r="AT1325" s="117"/>
      <c r="AU1325" s="117"/>
      <c r="AV1325" s="117"/>
      <c r="AW1325" s="117"/>
      <c r="AX1325" s="118"/>
    </row>
    <row r="1326" spans="1:113" ht="12" customHeight="1">
      <c r="A1326" s="34"/>
      <c r="B1326" s="116"/>
      <c r="C1326" s="117"/>
      <c r="D1326" s="117"/>
      <c r="E1326" s="117"/>
      <c r="F1326" s="117"/>
      <c r="G1326" s="117"/>
      <c r="H1326" s="117"/>
      <c r="I1326" s="117"/>
      <c r="J1326" s="117"/>
      <c r="K1326" s="117"/>
      <c r="L1326" s="117"/>
      <c r="M1326" s="117"/>
      <c r="N1326" s="117"/>
      <c r="O1326" s="117"/>
      <c r="P1326" s="117"/>
      <c r="Q1326" s="117"/>
      <c r="R1326" s="117"/>
      <c r="S1326" s="117"/>
      <c r="T1326" s="117"/>
      <c r="U1326" s="117"/>
      <c r="V1326" s="117"/>
      <c r="W1326" s="117"/>
      <c r="X1326" s="117"/>
      <c r="Y1326" s="117"/>
      <c r="Z1326" s="117"/>
      <c r="AA1326" s="117"/>
      <c r="AB1326" s="117"/>
      <c r="AC1326" s="117"/>
      <c r="AD1326" s="117"/>
      <c r="AE1326" s="117"/>
      <c r="AF1326" s="117"/>
      <c r="AG1326" s="117"/>
      <c r="AH1326" s="117"/>
      <c r="AI1326" s="117"/>
      <c r="AJ1326" s="117"/>
      <c r="AK1326" s="117"/>
      <c r="AL1326" s="117"/>
      <c r="AM1326" s="117"/>
      <c r="AN1326" s="117"/>
      <c r="AO1326" s="117"/>
      <c r="AP1326" s="117"/>
      <c r="AQ1326" s="117"/>
      <c r="AR1326" s="117"/>
      <c r="AS1326" s="117"/>
      <c r="AT1326" s="117"/>
      <c r="AU1326" s="117"/>
      <c r="AV1326" s="117"/>
      <c r="AW1326" s="117"/>
      <c r="AX1326" s="118"/>
    </row>
    <row r="1327" spans="1:113" ht="12" customHeight="1">
      <c r="A1327" s="34"/>
      <c r="B1327" s="116"/>
      <c r="C1327" s="117"/>
      <c r="D1327" s="117"/>
      <c r="E1327" s="117"/>
      <c r="F1327" s="117"/>
      <c r="G1327" s="117"/>
      <c r="H1327" s="117"/>
      <c r="I1327" s="117"/>
      <c r="J1327" s="117"/>
      <c r="K1327" s="117"/>
      <c r="L1327" s="117"/>
      <c r="M1327" s="117"/>
      <c r="N1327" s="117"/>
      <c r="O1327" s="117"/>
      <c r="P1327" s="117"/>
      <c r="Q1327" s="117"/>
      <c r="R1327" s="117"/>
      <c r="S1327" s="117"/>
      <c r="T1327" s="117"/>
      <c r="U1327" s="117"/>
      <c r="V1327" s="117"/>
      <c r="W1327" s="117"/>
      <c r="X1327" s="117"/>
      <c r="Y1327" s="117"/>
      <c r="Z1327" s="117"/>
      <c r="AA1327" s="117"/>
      <c r="AB1327" s="117"/>
      <c r="AC1327" s="117"/>
      <c r="AD1327" s="117"/>
      <c r="AE1327" s="117"/>
      <c r="AF1327" s="117"/>
      <c r="AG1327" s="117"/>
      <c r="AH1327" s="117"/>
      <c r="AI1327" s="117"/>
      <c r="AJ1327" s="117"/>
      <c r="AK1327" s="117"/>
      <c r="AL1327" s="117"/>
      <c r="AM1327" s="117"/>
      <c r="AN1327" s="117"/>
      <c r="AO1327" s="117"/>
      <c r="AP1327" s="117"/>
      <c r="AQ1327" s="117"/>
      <c r="AR1327" s="117"/>
      <c r="AS1327" s="117"/>
      <c r="AT1327" s="117"/>
      <c r="AU1327" s="117"/>
      <c r="AV1327" s="117"/>
      <c r="AW1327" s="117"/>
      <c r="AX1327" s="118"/>
    </row>
    <row r="1328" spans="1:113" ht="12" customHeight="1">
      <c r="A1328" s="34"/>
      <c r="B1328" s="116"/>
      <c r="C1328" s="117"/>
      <c r="D1328" s="117"/>
      <c r="E1328" s="117"/>
      <c r="F1328" s="117"/>
      <c r="G1328" s="117"/>
      <c r="H1328" s="117"/>
      <c r="I1328" s="117"/>
      <c r="J1328" s="117"/>
      <c r="K1328" s="117"/>
      <c r="L1328" s="117"/>
      <c r="M1328" s="117"/>
      <c r="N1328" s="117"/>
      <c r="O1328" s="117"/>
      <c r="P1328" s="117"/>
      <c r="Q1328" s="117"/>
      <c r="R1328" s="117"/>
      <c r="S1328" s="117"/>
      <c r="T1328" s="117"/>
      <c r="U1328" s="117"/>
      <c r="V1328" s="117"/>
      <c r="W1328" s="117"/>
      <c r="X1328" s="117"/>
      <c r="Y1328" s="117"/>
      <c r="Z1328" s="117"/>
      <c r="AA1328" s="117"/>
      <c r="AB1328" s="117"/>
      <c r="AC1328" s="117"/>
      <c r="AD1328" s="117"/>
      <c r="AE1328" s="117"/>
      <c r="AF1328" s="117"/>
      <c r="AG1328" s="117"/>
      <c r="AH1328" s="117"/>
      <c r="AI1328" s="117"/>
      <c r="AJ1328" s="117"/>
      <c r="AK1328" s="117"/>
      <c r="AL1328" s="117"/>
      <c r="AM1328" s="117"/>
      <c r="AN1328" s="117"/>
      <c r="AO1328" s="117"/>
      <c r="AP1328" s="117"/>
      <c r="AQ1328" s="117"/>
      <c r="AR1328" s="117"/>
      <c r="AS1328" s="117"/>
      <c r="AT1328" s="117"/>
      <c r="AU1328" s="117"/>
      <c r="AV1328" s="117"/>
      <c r="AW1328" s="117"/>
      <c r="AX1328" s="118"/>
    </row>
    <row r="1329" spans="1:251" ht="15" thickBot="1">
      <c r="A1329" s="43"/>
      <c r="B1329" s="44"/>
      <c r="C1329" s="45"/>
      <c r="D1329" s="45"/>
      <c r="E1329" s="45"/>
      <c r="F1329" s="45"/>
      <c r="G1329" s="45"/>
      <c r="H1329" s="45"/>
      <c r="I1329" s="45"/>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6"/>
    </row>
    <row r="1330" spans="1:251">
      <c r="B1330" s="47"/>
    </row>
    <row r="1331" spans="1:251" ht="14.25">
      <c r="B1331" s="36" t="s">
        <v>240</v>
      </c>
      <c r="C1331" s="34"/>
      <c r="D1331" s="34"/>
      <c r="E1331" s="34"/>
      <c r="F1331" s="34"/>
      <c r="G1331" s="34"/>
      <c r="H1331" s="34"/>
      <c r="I1331" s="34"/>
      <c r="J1331" s="34"/>
      <c r="K1331" s="34"/>
      <c r="L1331" s="35"/>
      <c r="M1331" s="35"/>
      <c r="N1331" s="35"/>
      <c r="O1331" s="35"/>
      <c r="P1331" s="34"/>
      <c r="Q1331" s="34"/>
      <c r="R1331" s="34"/>
      <c r="S1331" s="34"/>
      <c r="T1331" s="34"/>
      <c r="U1331" s="34"/>
      <c r="V1331" s="36"/>
      <c r="W1331" s="36"/>
      <c r="X1331" s="36"/>
      <c r="Y1331" s="36"/>
      <c r="Z1331" s="36"/>
      <c r="AA1331" s="36"/>
      <c r="AB1331" s="36"/>
      <c r="AC1331" s="36"/>
      <c r="AD1331" s="36"/>
      <c r="AE1331" s="36"/>
      <c r="AF1331" s="36"/>
      <c r="AG1331" s="36"/>
      <c r="AH1331" s="36"/>
      <c r="AI1331" s="36"/>
      <c r="AJ1331" s="36"/>
      <c r="AK1331" s="36"/>
      <c r="AL1331" s="36"/>
      <c r="AM1331" s="36"/>
      <c r="AN1331" s="36"/>
      <c r="AO1331" s="36"/>
      <c r="AP1331" s="36"/>
      <c r="AQ1331" s="36"/>
      <c r="AR1331" s="36"/>
      <c r="AS1331" s="36"/>
      <c r="AT1331" s="36"/>
      <c r="AU1331" s="36"/>
      <c r="AV1331" s="36"/>
      <c r="AW1331" s="36"/>
      <c r="AX1331" s="36"/>
    </row>
    <row r="1332" spans="1:251" ht="15" thickBot="1">
      <c r="B1332" s="34"/>
      <c r="C1332" s="34"/>
      <c r="D1332" s="34"/>
      <c r="E1332" s="34"/>
      <c r="F1332" s="34"/>
      <c r="G1332" s="34"/>
      <c r="H1332" s="34"/>
      <c r="I1332" s="34"/>
      <c r="J1332" s="34"/>
      <c r="K1332" s="34"/>
      <c r="L1332" s="35"/>
      <c r="M1332" s="35"/>
      <c r="N1332" s="35"/>
      <c r="O1332" s="35"/>
      <c r="P1332" s="34"/>
      <c r="Q1332" s="34"/>
      <c r="R1332" s="34"/>
      <c r="S1332" s="34"/>
      <c r="T1332" s="34"/>
      <c r="U1332" s="34"/>
      <c r="V1332" s="36"/>
      <c r="W1332" s="36"/>
      <c r="X1332" s="36"/>
      <c r="Y1332" s="36"/>
      <c r="Z1332" s="36"/>
      <c r="AA1332" s="36"/>
      <c r="AB1332" s="36"/>
      <c r="AC1332" s="36"/>
      <c r="AD1332" s="36"/>
      <c r="AE1332" s="36"/>
      <c r="AF1332" s="36"/>
      <c r="AG1332" s="36"/>
      <c r="AH1332" s="36"/>
      <c r="AI1332" s="36"/>
      <c r="AJ1332" s="36"/>
      <c r="AK1332" s="36"/>
      <c r="AL1332" s="36"/>
      <c r="AM1332" s="36"/>
      <c r="AN1332" s="36"/>
      <c r="AO1332" s="36"/>
      <c r="AP1332" s="36"/>
      <c r="AQ1332" s="36"/>
      <c r="AR1332" s="36"/>
      <c r="AS1332" s="36"/>
      <c r="AT1332" s="36"/>
      <c r="AU1332" s="36"/>
      <c r="AV1332" s="36"/>
      <c r="AW1332" s="36"/>
      <c r="AX1332" s="48" t="s">
        <v>241</v>
      </c>
    </row>
    <row r="1333" spans="1:251" s="42" customFormat="1" ht="13.5" customHeight="1">
      <c r="A1333" s="34"/>
      <c r="B1333" s="119" t="s">
        <v>242</v>
      </c>
      <c r="C1333" s="120"/>
      <c r="D1333" s="120"/>
      <c r="E1333" s="120"/>
      <c r="F1333" s="120"/>
      <c r="G1333" s="120"/>
      <c r="H1333" s="120"/>
      <c r="I1333" s="120"/>
      <c r="J1333" s="120"/>
      <c r="K1333" s="120"/>
      <c r="L1333" s="120"/>
      <c r="M1333" s="120"/>
      <c r="N1333" s="120"/>
      <c r="O1333" s="120"/>
      <c r="P1333" s="120"/>
      <c r="Q1333" s="120"/>
      <c r="R1333" s="120"/>
      <c r="S1333" s="120"/>
      <c r="T1333" s="120"/>
      <c r="U1333" s="120"/>
      <c r="V1333" s="120"/>
      <c r="W1333" s="120"/>
      <c r="X1333" s="120"/>
      <c r="Y1333" s="120"/>
      <c r="Z1333" s="121"/>
      <c r="AA1333" s="125" t="s">
        <v>1062</v>
      </c>
      <c r="AB1333" s="120"/>
      <c r="AC1333" s="120"/>
      <c r="AD1333" s="120"/>
      <c r="AE1333" s="120"/>
      <c r="AF1333" s="120"/>
      <c r="AG1333" s="120"/>
      <c r="AH1333" s="120"/>
      <c r="AI1333" s="121"/>
      <c r="AJ1333" s="125" t="s">
        <v>1063</v>
      </c>
      <c r="AK1333" s="120"/>
      <c r="AL1333" s="120"/>
      <c r="AM1333" s="120"/>
      <c r="AN1333" s="120"/>
      <c r="AO1333" s="120"/>
      <c r="AP1333" s="120"/>
      <c r="AQ1333" s="120"/>
      <c r="AR1333" s="121"/>
      <c r="AS1333" s="125" t="s">
        <v>243</v>
      </c>
      <c r="AT1333" s="120"/>
      <c r="AU1333" s="120"/>
      <c r="AV1333" s="120"/>
      <c r="AW1333" s="120"/>
      <c r="AX1333" s="127"/>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c r="CA1333" s="29"/>
      <c r="CB1333" s="29"/>
      <c r="CC1333" s="29"/>
      <c r="CD1333" s="29"/>
      <c r="CE1333" s="29"/>
      <c r="CF1333" s="29"/>
      <c r="CG1333" s="29"/>
      <c r="CH1333" s="29"/>
      <c r="CI1333" s="29"/>
      <c r="CJ1333" s="29"/>
      <c r="CK1333" s="29"/>
      <c r="CL1333" s="29"/>
      <c r="CM1333" s="29"/>
      <c r="CN1333" s="29"/>
      <c r="CO1333" s="29"/>
      <c r="CP1333" s="29"/>
      <c r="CQ1333" s="29"/>
      <c r="CR1333" s="29"/>
      <c r="CS1333" s="29"/>
      <c r="CT1333" s="29"/>
      <c r="CU1333" s="29"/>
      <c r="CV1333" s="29"/>
      <c r="CW1333" s="29"/>
      <c r="CX1333" s="29"/>
      <c r="CY1333" s="29"/>
      <c r="CZ1333" s="29"/>
      <c r="DA1333" s="29"/>
      <c r="DB1333" s="29"/>
      <c r="DC1333" s="29"/>
      <c r="DD1333" s="29"/>
      <c r="DE1333" s="29"/>
      <c r="DF1333" s="29"/>
      <c r="DG1333" s="29"/>
      <c r="DH1333" s="29"/>
      <c r="DI1333" s="29"/>
      <c r="DJ1333" s="29"/>
      <c r="DK1333" s="29"/>
      <c r="DL1333" s="29"/>
      <c r="DM1333" s="29"/>
      <c r="DN1333" s="29"/>
      <c r="DO1333" s="29"/>
      <c r="DP1333" s="29"/>
      <c r="DQ1333" s="29"/>
      <c r="DR1333" s="29"/>
      <c r="DS1333" s="29"/>
      <c r="DT1333" s="29"/>
      <c r="DU1333" s="29"/>
      <c r="DV1333" s="29"/>
      <c r="DW1333" s="29"/>
      <c r="DX1333" s="29"/>
      <c r="DY1333" s="29"/>
      <c r="DZ1333" s="29"/>
      <c r="EA1333" s="29"/>
      <c r="EB1333" s="29"/>
      <c r="EC1333" s="29"/>
      <c r="ED1333" s="29"/>
      <c r="EE1333" s="29"/>
      <c r="EF1333" s="29"/>
      <c r="EG1333" s="29"/>
      <c r="EH1333" s="29"/>
      <c r="EI1333" s="29"/>
      <c r="EJ1333" s="29"/>
      <c r="EK1333" s="29"/>
      <c r="EL1333" s="29"/>
      <c r="EM1333" s="29"/>
      <c r="EN1333" s="29"/>
      <c r="EO1333" s="29"/>
      <c r="EP1333" s="29"/>
      <c r="EQ1333" s="29"/>
      <c r="ER1333" s="29"/>
      <c r="ES1333" s="29"/>
      <c r="ET1333" s="29"/>
      <c r="EU1333" s="29"/>
      <c r="EV1333" s="29"/>
      <c r="EW1333" s="29"/>
      <c r="EX1333" s="29"/>
      <c r="EY1333" s="29"/>
      <c r="EZ1333" s="29"/>
      <c r="FA1333" s="29"/>
      <c r="FB1333" s="29"/>
      <c r="FC1333" s="29"/>
      <c r="FD1333" s="29"/>
      <c r="FE1333" s="29"/>
      <c r="FF1333" s="29"/>
      <c r="FG1333" s="29"/>
      <c r="FH1333" s="29"/>
      <c r="FI1333" s="29"/>
      <c r="FJ1333" s="29"/>
      <c r="FK1333" s="29"/>
      <c r="FL1333" s="29"/>
      <c r="FM1333" s="29"/>
      <c r="FN1333" s="29"/>
      <c r="FO1333" s="29"/>
      <c r="FP1333" s="29"/>
      <c r="FQ1333" s="29"/>
      <c r="FR1333" s="29"/>
      <c r="FS1333" s="29"/>
      <c r="FT1333" s="29"/>
      <c r="FU1333" s="29"/>
      <c r="FV1333" s="29"/>
      <c r="FW1333" s="29"/>
      <c r="FX1333" s="29"/>
      <c r="FY1333" s="29"/>
      <c r="FZ1333" s="29"/>
      <c r="GA1333" s="29"/>
      <c r="GB1333" s="29"/>
      <c r="GC1333" s="29"/>
      <c r="GD1333" s="29"/>
      <c r="GE1333" s="29"/>
      <c r="GF1333" s="29"/>
      <c r="GG1333" s="29"/>
      <c r="GH1333" s="29"/>
      <c r="GI1333" s="29"/>
      <c r="GJ1333" s="29"/>
      <c r="GK1333" s="29"/>
      <c r="GL1333" s="29"/>
      <c r="GM1333" s="29"/>
      <c r="GN1333" s="29"/>
      <c r="GO1333" s="29"/>
      <c r="GP1333" s="29"/>
      <c r="GQ1333" s="29"/>
      <c r="GR1333" s="29"/>
      <c r="GS1333" s="29"/>
      <c r="GT1333" s="29"/>
      <c r="GU1333" s="29"/>
      <c r="GV1333" s="29"/>
      <c r="GW1333" s="29"/>
      <c r="GX1333" s="29"/>
      <c r="GY1333" s="29"/>
      <c r="GZ1333" s="29"/>
      <c r="HA1333" s="29"/>
      <c r="HB1333" s="29"/>
      <c r="HC1333" s="29"/>
      <c r="HD1333" s="29"/>
      <c r="HE1333" s="29"/>
      <c r="HF1333" s="29"/>
      <c r="HG1333" s="29"/>
      <c r="HH1333" s="29"/>
      <c r="HI1333" s="29"/>
      <c r="HJ1333" s="29"/>
      <c r="HK1333" s="29"/>
      <c r="HL1333" s="29"/>
      <c r="HM1333" s="29"/>
      <c r="HN1333" s="29"/>
      <c r="HO1333" s="29"/>
      <c r="HP1333" s="29"/>
      <c r="HQ1333" s="29"/>
      <c r="HR1333" s="29"/>
      <c r="HS1333" s="29"/>
      <c r="HT1333" s="29"/>
      <c r="HU1333" s="29"/>
      <c r="HV1333" s="29"/>
      <c r="HW1333" s="29"/>
      <c r="HX1333" s="29"/>
      <c r="HY1333" s="29"/>
      <c r="HZ1333" s="29"/>
      <c r="IA1333" s="29"/>
      <c r="IB1333" s="29"/>
      <c r="IC1333" s="29"/>
      <c r="ID1333" s="29"/>
      <c r="IE1333" s="29"/>
      <c r="IF1333" s="29"/>
      <c r="IG1333" s="29"/>
      <c r="IH1333" s="29"/>
      <c r="II1333" s="29"/>
      <c r="IJ1333" s="29"/>
      <c r="IK1333" s="29"/>
      <c r="IL1333" s="29"/>
      <c r="IM1333" s="29"/>
      <c r="IN1333" s="29"/>
      <c r="IO1333" s="29"/>
      <c r="IP1333" s="29"/>
      <c r="IQ1333" s="29"/>
    </row>
    <row r="1334" spans="1:251" s="42" customFormat="1" ht="13.5">
      <c r="A1334" s="34"/>
      <c r="B1334" s="122"/>
      <c r="C1334" s="123"/>
      <c r="D1334" s="123"/>
      <c r="E1334" s="123"/>
      <c r="F1334" s="123"/>
      <c r="G1334" s="123"/>
      <c r="H1334" s="123"/>
      <c r="I1334" s="123"/>
      <c r="J1334" s="123"/>
      <c r="K1334" s="123"/>
      <c r="L1334" s="123"/>
      <c r="M1334" s="123"/>
      <c r="N1334" s="123"/>
      <c r="O1334" s="123"/>
      <c r="P1334" s="123"/>
      <c r="Q1334" s="123"/>
      <c r="R1334" s="123"/>
      <c r="S1334" s="123"/>
      <c r="T1334" s="123"/>
      <c r="U1334" s="123"/>
      <c r="V1334" s="123"/>
      <c r="W1334" s="123"/>
      <c r="X1334" s="123"/>
      <c r="Y1334" s="123"/>
      <c r="Z1334" s="124"/>
      <c r="AA1334" s="126"/>
      <c r="AB1334" s="123"/>
      <c r="AC1334" s="123"/>
      <c r="AD1334" s="123"/>
      <c r="AE1334" s="123"/>
      <c r="AF1334" s="123"/>
      <c r="AG1334" s="123"/>
      <c r="AH1334" s="123"/>
      <c r="AI1334" s="124"/>
      <c r="AJ1334" s="126"/>
      <c r="AK1334" s="123"/>
      <c r="AL1334" s="123"/>
      <c r="AM1334" s="123"/>
      <c r="AN1334" s="123"/>
      <c r="AO1334" s="123"/>
      <c r="AP1334" s="123"/>
      <c r="AQ1334" s="123"/>
      <c r="AR1334" s="124"/>
      <c r="AS1334" s="126"/>
      <c r="AT1334" s="123"/>
      <c r="AU1334" s="123"/>
      <c r="AV1334" s="123"/>
      <c r="AW1334" s="123"/>
      <c r="AX1334" s="128"/>
      <c r="AY1334" s="29"/>
      <c r="AZ1334" s="29"/>
      <c r="BA1334" s="29"/>
      <c r="BB1334" s="65"/>
      <c r="BC1334" s="4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c r="CA1334" s="29"/>
      <c r="CB1334" s="29"/>
      <c r="CC1334" s="29"/>
      <c r="CD1334" s="29"/>
      <c r="CE1334" s="29"/>
      <c r="CF1334" s="29"/>
      <c r="CG1334" s="29"/>
      <c r="CH1334" s="29"/>
      <c r="CI1334" s="29"/>
      <c r="CJ1334" s="29"/>
      <c r="CK1334" s="29"/>
      <c r="CL1334" s="29"/>
      <c r="CM1334" s="29"/>
      <c r="CN1334" s="29"/>
      <c r="CO1334" s="29"/>
      <c r="CP1334" s="29"/>
      <c r="CQ1334" s="29"/>
      <c r="CR1334" s="29"/>
      <c r="CS1334" s="29"/>
      <c r="CT1334" s="29"/>
      <c r="CU1334" s="29"/>
      <c r="CV1334" s="29"/>
      <c r="CW1334" s="29"/>
      <c r="CX1334" s="29"/>
      <c r="CY1334" s="29"/>
      <c r="CZ1334" s="29"/>
      <c r="DA1334" s="29"/>
      <c r="DB1334" s="29"/>
      <c r="DC1334" s="29"/>
      <c r="DD1334" s="29"/>
      <c r="DE1334" s="29"/>
      <c r="DF1334" s="29"/>
      <c r="DG1334" s="29"/>
      <c r="DH1334" s="29"/>
      <c r="DI1334" s="29"/>
      <c r="DJ1334" s="29"/>
      <c r="DK1334" s="29"/>
      <c r="DL1334" s="29"/>
      <c r="DM1334" s="29"/>
      <c r="DN1334" s="29"/>
      <c r="DO1334" s="29"/>
      <c r="DP1334" s="29"/>
      <c r="DQ1334" s="29"/>
      <c r="DR1334" s="29"/>
      <c r="DS1334" s="29"/>
      <c r="DT1334" s="29"/>
      <c r="DU1334" s="29"/>
      <c r="DV1334" s="29"/>
      <c r="DW1334" s="29"/>
      <c r="DX1334" s="29"/>
      <c r="DY1334" s="29"/>
      <c r="DZ1334" s="29"/>
      <c r="EA1334" s="29"/>
      <c r="EB1334" s="29"/>
      <c r="EC1334" s="29"/>
      <c r="ED1334" s="29"/>
      <c r="EE1334" s="29"/>
      <c r="EF1334" s="29"/>
      <c r="EG1334" s="29"/>
      <c r="EH1334" s="29"/>
      <c r="EI1334" s="29"/>
      <c r="EJ1334" s="29"/>
      <c r="EK1334" s="29"/>
      <c r="EL1334" s="29"/>
      <c r="EM1334" s="29"/>
      <c r="EN1334" s="29"/>
      <c r="EO1334" s="29"/>
      <c r="EP1334" s="29"/>
      <c r="EQ1334" s="29"/>
      <c r="ER1334" s="29"/>
      <c r="ES1334" s="29"/>
      <c r="ET1334" s="29"/>
      <c r="EU1334" s="29"/>
      <c r="EV1334" s="29"/>
      <c r="EW1334" s="29"/>
      <c r="EX1334" s="29"/>
      <c r="EY1334" s="29"/>
      <c r="EZ1334" s="29"/>
      <c r="FA1334" s="29"/>
      <c r="FB1334" s="29"/>
      <c r="FC1334" s="29"/>
      <c r="FD1334" s="29"/>
      <c r="FE1334" s="29"/>
      <c r="FF1334" s="29"/>
      <c r="FG1334" s="29"/>
      <c r="FH1334" s="29"/>
      <c r="FI1334" s="29"/>
      <c r="FJ1334" s="29"/>
      <c r="FK1334" s="29"/>
      <c r="FL1334" s="29"/>
      <c r="FM1334" s="29"/>
      <c r="FN1334" s="29"/>
      <c r="FO1334" s="29"/>
      <c r="FP1334" s="29"/>
      <c r="FQ1334" s="29"/>
      <c r="FR1334" s="29"/>
      <c r="FS1334" s="29"/>
      <c r="FT1334" s="29"/>
      <c r="FU1334" s="29"/>
      <c r="FV1334" s="29"/>
      <c r="FW1334" s="29"/>
      <c r="FX1334" s="29"/>
      <c r="FY1334" s="29"/>
      <c r="FZ1334" s="29"/>
      <c r="GA1334" s="29"/>
      <c r="GB1334" s="29"/>
      <c r="GC1334" s="29"/>
      <c r="GD1334" s="29"/>
      <c r="GE1334" s="29"/>
      <c r="GF1334" s="29"/>
      <c r="GG1334" s="29"/>
      <c r="GH1334" s="29"/>
      <c r="GI1334" s="29"/>
      <c r="GJ1334" s="29"/>
      <c r="GK1334" s="29"/>
      <c r="GL1334" s="29"/>
      <c r="GM1334" s="29"/>
      <c r="GN1334" s="29"/>
      <c r="GO1334" s="29"/>
      <c r="GP1334" s="29"/>
      <c r="GQ1334" s="29"/>
      <c r="GR1334" s="29"/>
      <c r="GS1334" s="29"/>
      <c r="GT1334" s="29"/>
      <c r="GU1334" s="29"/>
      <c r="GV1334" s="29"/>
      <c r="GW1334" s="29"/>
      <c r="GX1334" s="29"/>
      <c r="GY1334" s="29"/>
      <c r="GZ1334" s="29"/>
      <c r="HA1334" s="29"/>
      <c r="HB1334" s="29"/>
      <c r="HC1334" s="29"/>
      <c r="HD1334" s="29"/>
      <c r="HE1334" s="29"/>
      <c r="HF1334" s="29"/>
      <c r="HG1334" s="29"/>
      <c r="HH1334" s="29"/>
      <c r="HI1334" s="29"/>
      <c r="HJ1334" s="29"/>
      <c r="HK1334" s="29"/>
      <c r="HL1334" s="29"/>
      <c r="HM1334" s="29"/>
      <c r="HN1334" s="29"/>
      <c r="HO1334" s="29"/>
      <c r="HP1334" s="29"/>
      <c r="HQ1334" s="29"/>
      <c r="HR1334" s="29"/>
      <c r="HS1334" s="29"/>
      <c r="HT1334" s="29"/>
      <c r="HU1334" s="29"/>
      <c r="HV1334" s="29"/>
      <c r="HW1334" s="29"/>
      <c r="HX1334" s="29"/>
      <c r="HY1334" s="29"/>
      <c r="HZ1334" s="29"/>
      <c r="IA1334" s="29"/>
      <c r="IB1334" s="29"/>
      <c r="IC1334" s="29"/>
      <c r="ID1334" s="29"/>
      <c r="IE1334" s="29"/>
      <c r="IF1334" s="29"/>
      <c r="IG1334" s="29"/>
      <c r="IH1334" s="29"/>
      <c r="II1334" s="29"/>
      <c r="IJ1334" s="29"/>
      <c r="IK1334" s="29"/>
      <c r="IL1334" s="29"/>
      <c r="IM1334" s="29"/>
      <c r="IN1334" s="29"/>
      <c r="IO1334" s="29"/>
      <c r="IP1334" s="29"/>
      <c r="IQ1334" s="29"/>
    </row>
    <row r="1335" spans="1:251" s="42" customFormat="1" ht="18.75" customHeight="1">
      <c r="A1335" s="34"/>
      <c r="B1335" s="50"/>
      <c r="C1335" s="129" t="s">
        <v>464</v>
      </c>
      <c r="D1335" s="147"/>
      <c r="E1335" s="147"/>
      <c r="F1335" s="147"/>
      <c r="G1335" s="147"/>
      <c r="H1335" s="147"/>
      <c r="I1335" s="147"/>
      <c r="J1335" s="147"/>
      <c r="K1335" s="147"/>
      <c r="L1335" s="147"/>
      <c r="M1335" s="147"/>
      <c r="N1335" s="147"/>
      <c r="O1335" s="147"/>
      <c r="P1335" s="147"/>
      <c r="Q1335" s="147"/>
      <c r="R1335" s="147"/>
      <c r="S1335" s="147"/>
      <c r="T1335" s="147"/>
      <c r="U1335" s="147"/>
      <c r="V1335" s="147"/>
      <c r="W1335" s="147"/>
      <c r="X1335" s="147"/>
      <c r="Y1335" s="147"/>
      <c r="Z1335" s="148"/>
      <c r="AA1335" s="132">
        <v>136853</v>
      </c>
      <c r="AB1335" s="133"/>
      <c r="AC1335" s="133"/>
      <c r="AD1335" s="133"/>
      <c r="AE1335" s="133"/>
      <c r="AF1335" s="133"/>
      <c r="AG1335" s="133"/>
      <c r="AH1335" s="133"/>
      <c r="AI1335" s="134"/>
      <c r="AJ1335" s="132">
        <v>136853</v>
      </c>
      <c r="AK1335" s="133"/>
      <c r="AL1335" s="133"/>
      <c r="AM1335" s="133"/>
      <c r="AN1335" s="133"/>
      <c r="AO1335" s="133"/>
      <c r="AP1335" s="133"/>
      <c r="AQ1335" s="133"/>
      <c r="AR1335" s="134"/>
      <c r="AS1335" s="135"/>
      <c r="AT1335" s="136"/>
      <c r="AU1335" s="136"/>
      <c r="AV1335" s="136"/>
      <c r="AW1335" s="136"/>
      <c r="AX1335" s="137"/>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c r="CA1335" s="29"/>
      <c r="CB1335" s="29"/>
      <c r="CC1335" s="29"/>
      <c r="CD1335" s="29"/>
      <c r="CE1335" s="29"/>
      <c r="CF1335" s="29"/>
      <c r="CG1335" s="29"/>
      <c r="CH1335" s="29"/>
      <c r="CI1335" s="29"/>
      <c r="CJ1335" s="29"/>
      <c r="CK1335" s="29"/>
      <c r="CL1335" s="29"/>
      <c r="CM1335" s="29"/>
      <c r="CN1335" s="29"/>
      <c r="CO1335" s="29"/>
      <c r="CP1335" s="29"/>
      <c r="CQ1335" s="29"/>
      <c r="CR1335" s="29"/>
      <c r="CS1335" s="29"/>
      <c r="CT1335" s="29"/>
      <c r="CU1335" s="29"/>
      <c r="CV1335" s="29"/>
      <c r="CW1335" s="29"/>
      <c r="CX1335" s="29"/>
      <c r="CY1335" s="29"/>
      <c r="CZ1335" s="29"/>
      <c r="DA1335" s="29"/>
      <c r="DB1335" s="29"/>
      <c r="DC1335" s="29"/>
      <c r="DD1335" s="29"/>
      <c r="DE1335" s="29"/>
      <c r="DF1335" s="29"/>
      <c r="DG1335" s="29"/>
      <c r="DH1335" s="29"/>
      <c r="DI1335" s="29"/>
      <c r="DJ1335" s="29"/>
      <c r="DK1335" s="29"/>
      <c r="DL1335" s="29"/>
      <c r="DM1335" s="29"/>
      <c r="DN1335" s="29"/>
      <c r="DO1335" s="29"/>
      <c r="DP1335" s="29"/>
      <c r="DQ1335" s="29"/>
      <c r="DR1335" s="29"/>
      <c r="DS1335" s="29"/>
      <c r="DT1335" s="29"/>
      <c r="DU1335" s="29"/>
      <c r="DV1335" s="29"/>
      <c r="DW1335" s="29"/>
      <c r="DX1335" s="29"/>
      <c r="DY1335" s="29"/>
      <c r="DZ1335" s="29"/>
      <c r="EA1335" s="29"/>
      <c r="EB1335" s="29"/>
      <c r="EC1335" s="29"/>
      <c r="ED1335" s="29"/>
      <c r="EE1335" s="29"/>
      <c r="EF1335" s="29"/>
      <c r="EG1335" s="29"/>
      <c r="EH1335" s="29"/>
      <c r="EI1335" s="29"/>
      <c r="EJ1335" s="29"/>
      <c r="EK1335" s="29"/>
      <c r="EL1335" s="29"/>
      <c r="EM1335" s="29"/>
      <c r="EN1335" s="29"/>
      <c r="EO1335" s="29"/>
      <c r="EP1335" s="29"/>
      <c r="EQ1335" s="29"/>
      <c r="ER1335" s="29"/>
      <c r="ES1335" s="29"/>
      <c r="ET1335" s="29"/>
      <c r="EU1335" s="29"/>
      <c r="EV1335" s="29"/>
      <c r="EW1335" s="29"/>
      <c r="EX1335" s="29"/>
      <c r="EY1335" s="29"/>
      <c r="EZ1335" s="29"/>
      <c r="FA1335" s="29"/>
      <c r="FB1335" s="29"/>
      <c r="FC1335" s="29"/>
      <c r="FD1335" s="29"/>
      <c r="FE1335" s="29"/>
      <c r="FF1335" s="29"/>
      <c r="FG1335" s="29"/>
      <c r="FH1335" s="29"/>
      <c r="FI1335" s="29"/>
      <c r="FJ1335" s="29"/>
      <c r="FK1335" s="29"/>
      <c r="FL1335" s="29"/>
      <c r="FM1335" s="29"/>
      <c r="FN1335" s="29"/>
      <c r="FO1335" s="29"/>
      <c r="FP1335" s="29"/>
      <c r="FQ1335" s="29"/>
      <c r="FR1335" s="29"/>
      <c r="FS1335" s="29"/>
      <c r="FT1335" s="29"/>
      <c r="FU1335" s="29"/>
      <c r="FV1335" s="29"/>
      <c r="FW1335" s="29"/>
      <c r="FX1335" s="29"/>
      <c r="FY1335" s="29"/>
      <c r="FZ1335" s="29"/>
      <c r="GA1335" s="29"/>
      <c r="GB1335" s="29"/>
      <c r="GC1335" s="29"/>
      <c r="GD1335" s="29"/>
      <c r="GE1335" s="29"/>
      <c r="GF1335" s="29"/>
      <c r="GG1335" s="29"/>
      <c r="GH1335" s="29"/>
      <c r="GI1335" s="29"/>
      <c r="GJ1335" s="29"/>
      <c r="GK1335" s="29"/>
      <c r="GL1335" s="29"/>
      <c r="GM1335" s="29"/>
      <c r="GN1335" s="29"/>
      <c r="GO1335" s="29"/>
      <c r="GP1335" s="29"/>
      <c r="GQ1335" s="29"/>
      <c r="GR1335" s="29"/>
      <c r="GS1335" s="29"/>
      <c r="GT1335" s="29"/>
      <c r="GU1335" s="29"/>
      <c r="GV1335" s="29"/>
      <c r="GW1335" s="29"/>
      <c r="GX1335" s="29"/>
      <c r="GY1335" s="29"/>
      <c r="GZ1335" s="29"/>
      <c r="HA1335" s="29"/>
      <c r="HB1335" s="29"/>
      <c r="HC1335" s="29"/>
      <c r="HD1335" s="29"/>
      <c r="HE1335" s="29"/>
      <c r="HF1335" s="29"/>
      <c r="HG1335" s="29"/>
      <c r="HH1335" s="29"/>
      <c r="HI1335" s="29"/>
      <c r="HJ1335" s="29"/>
      <c r="HK1335" s="29"/>
      <c r="HL1335" s="29"/>
      <c r="HM1335" s="29"/>
      <c r="HN1335" s="29"/>
      <c r="HO1335" s="29"/>
      <c r="HP1335" s="29"/>
      <c r="HQ1335" s="29"/>
      <c r="HR1335" s="29"/>
      <c r="HS1335" s="29"/>
      <c r="HT1335" s="29"/>
      <c r="HU1335" s="29"/>
      <c r="HV1335" s="29"/>
      <c r="HW1335" s="29"/>
      <c r="HX1335" s="29"/>
      <c r="HY1335" s="29"/>
      <c r="HZ1335" s="29"/>
      <c r="IA1335" s="29"/>
      <c r="IB1335" s="29"/>
      <c r="IC1335" s="29"/>
      <c r="ID1335" s="29"/>
      <c r="IE1335" s="29"/>
      <c r="IF1335" s="29"/>
      <c r="IG1335" s="29"/>
      <c r="IH1335" s="29"/>
      <c r="II1335" s="29"/>
      <c r="IJ1335" s="29"/>
      <c r="IK1335" s="29"/>
      <c r="IL1335" s="29"/>
      <c r="IM1335" s="29"/>
      <c r="IN1335" s="29"/>
      <c r="IO1335" s="29"/>
      <c r="IP1335" s="29"/>
      <c r="IQ1335" s="29"/>
    </row>
    <row r="1336" spans="1:251" s="42" customFormat="1" ht="18.75" customHeight="1">
      <c r="A1336" s="34"/>
      <c r="B1336" s="50"/>
      <c r="C1336" s="129" t="s">
        <v>465</v>
      </c>
      <c r="D1336" s="147"/>
      <c r="E1336" s="147"/>
      <c r="F1336" s="147"/>
      <c r="G1336" s="147"/>
      <c r="H1336" s="147"/>
      <c r="I1336" s="147"/>
      <c r="J1336" s="147"/>
      <c r="K1336" s="147"/>
      <c r="L1336" s="147"/>
      <c r="M1336" s="147"/>
      <c r="N1336" s="147"/>
      <c r="O1336" s="147"/>
      <c r="P1336" s="147"/>
      <c r="Q1336" s="147"/>
      <c r="R1336" s="147"/>
      <c r="S1336" s="147"/>
      <c r="T1336" s="147"/>
      <c r="U1336" s="147"/>
      <c r="V1336" s="147"/>
      <c r="W1336" s="147"/>
      <c r="X1336" s="147"/>
      <c r="Y1336" s="147"/>
      <c r="Z1336" s="148"/>
      <c r="AA1336" s="132">
        <v>7342</v>
      </c>
      <c r="AB1336" s="133"/>
      <c r="AC1336" s="133"/>
      <c r="AD1336" s="133"/>
      <c r="AE1336" s="133"/>
      <c r="AF1336" s="133"/>
      <c r="AG1336" s="133"/>
      <c r="AH1336" s="133"/>
      <c r="AI1336" s="134"/>
      <c r="AJ1336" s="132">
        <v>3878</v>
      </c>
      <c r="AK1336" s="133"/>
      <c r="AL1336" s="133"/>
      <c r="AM1336" s="133"/>
      <c r="AN1336" s="133"/>
      <c r="AO1336" s="133"/>
      <c r="AP1336" s="133"/>
      <c r="AQ1336" s="133"/>
      <c r="AR1336" s="134"/>
      <c r="AS1336" s="53"/>
      <c r="AT1336" s="54"/>
      <c r="AU1336" s="54"/>
      <c r="AV1336" s="54"/>
      <c r="AW1336" s="54"/>
      <c r="AX1336" s="55"/>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29"/>
      <c r="CA1336" s="29"/>
      <c r="CB1336" s="29"/>
      <c r="CC1336" s="29"/>
      <c r="CD1336" s="29"/>
      <c r="CE1336" s="29"/>
      <c r="CF1336" s="29"/>
      <c r="CG1336" s="29"/>
      <c r="CH1336" s="29"/>
      <c r="CI1336" s="29"/>
      <c r="CJ1336" s="29"/>
      <c r="CK1336" s="29"/>
      <c r="CL1336" s="29"/>
      <c r="CM1336" s="29"/>
      <c r="CN1336" s="29"/>
      <c r="CO1336" s="29"/>
      <c r="CP1336" s="29"/>
      <c r="CQ1336" s="29"/>
      <c r="CR1336" s="29"/>
      <c r="CS1336" s="29"/>
      <c r="CT1336" s="29"/>
      <c r="CU1336" s="29"/>
      <c r="CV1336" s="29"/>
      <c r="CW1336" s="29"/>
      <c r="CX1336" s="29"/>
      <c r="CY1336" s="29"/>
      <c r="CZ1336" s="29"/>
      <c r="DA1336" s="29"/>
      <c r="DB1336" s="29"/>
      <c r="DC1336" s="29"/>
      <c r="DD1336" s="29"/>
      <c r="DE1336" s="29"/>
      <c r="DF1336" s="29"/>
      <c r="DG1336" s="29"/>
      <c r="DH1336" s="29"/>
      <c r="DI1336" s="29"/>
      <c r="DJ1336" s="29"/>
      <c r="DK1336" s="29"/>
      <c r="DL1336" s="29"/>
      <c r="DM1336" s="29"/>
      <c r="DN1336" s="29"/>
      <c r="DO1336" s="29"/>
      <c r="DP1336" s="29"/>
      <c r="DQ1336" s="29"/>
      <c r="DR1336" s="29"/>
      <c r="DS1336" s="29"/>
      <c r="DT1336" s="29"/>
      <c r="DU1336" s="29"/>
      <c r="DV1336" s="29"/>
      <c r="DW1336" s="29"/>
      <c r="DX1336" s="29"/>
      <c r="DY1336" s="29"/>
      <c r="DZ1336" s="29"/>
      <c r="EA1336" s="29"/>
      <c r="EB1336" s="29"/>
      <c r="EC1336" s="29"/>
      <c r="ED1336" s="29"/>
      <c r="EE1336" s="29"/>
      <c r="EF1336" s="29"/>
      <c r="EG1336" s="29"/>
      <c r="EH1336" s="29"/>
      <c r="EI1336" s="29"/>
      <c r="EJ1336" s="29"/>
      <c r="EK1336" s="29"/>
      <c r="EL1336" s="29"/>
      <c r="EM1336" s="29"/>
      <c r="EN1336" s="29"/>
      <c r="EO1336" s="29"/>
      <c r="EP1336" s="29"/>
      <c r="EQ1336" s="29"/>
      <c r="ER1336" s="29"/>
      <c r="ES1336" s="29"/>
      <c r="ET1336" s="29"/>
      <c r="EU1336" s="29"/>
      <c r="EV1336" s="29"/>
      <c r="EW1336" s="29"/>
      <c r="EX1336" s="29"/>
      <c r="EY1336" s="29"/>
      <c r="EZ1336" s="29"/>
      <c r="FA1336" s="29"/>
      <c r="FB1336" s="29"/>
      <c r="FC1336" s="29"/>
      <c r="FD1336" s="29"/>
      <c r="FE1336" s="29"/>
      <c r="FF1336" s="29"/>
      <c r="FG1336" s="29"/>
      <c r="FH1336" s="29"/>
      <c r="FI1336" s="29"/>
      <c r="FJ1336" s="29"/>
      <c r="FK1336" s="29"/>
      <c r="FL1336" s="29"/>
      <c r="FM1336" s="29"/>
      <c r="FN1336" s="29"/>
      <c r="FO1336" s="29"/>
      <c r="FP1336" s="29"/>
      <c r="FQ1336" s="29"/>
      <c r="FR1336" s="29"/>
      <c r="FS1336" s="29"/>
      <c r="FT1336" s="29"/>
      <c r="FU1336" s="29"/>
      <c r="FV1336" s="29"/>
      <c r="FW1336" s="29"/>
      <c r="FX1336" s="29"/>
      <c r="FY1336" s="29"/>
      <c r="FZ1336" s="29"/>
      <c r="GA1336" s="29"/>
      <c r="GB1336" s="29"/>
      <c r="GC1336" s="29"/>
      <c r="GD1336" s="29"/>
      <c r="GE1336" s="29"/>
      <c r="GF1336" s="29"/>
      <c r="GG1336" s="29"/>
      <c r="GH1336" s="29"/>
      <c r="GI1336" s="29"/>
      <c r="GJ1336" s="29"/>
      <c r="GK1336" s="29"/>
      <c r="GL1336" s="29"/>
      <c r="GM1336" s="29"/>
      <c r="GN1336" s="29"/>
      <c r="GO1336" s="29"/>
      <c r="GP1336" s="29"/>
      <c r="GQ1336" s="29"/>
      <c r="GR1336" s="29"/>
      <c r="GS1336" s="29"/>
      <c r="GT1336" s="29"/>
      <c r="GU1336" s="29"/>
      <c r="GV1336" s="29"/>
      <c r="GW1336" s="29"/>
      <c r="GX1336" s="29"/>
      <c r="GY1336" s="29"/>
      <c r="GZ1336" s="29"/>
      <c r="HA1336" s="29"/>
      <c r="HB1336" s="29"/>
      <c r="HC1336" s="29"/>
      <c r="HD1336" s="29"/>
      <c r="HE1336" s="29"/>
      <c r="HF1336" s="29"/>
      <c r="HG1336" s="29"/>
      <c r="HH1336" s="29"/>
      <c r="HI1336" s="29"/>
      <c r="HJ1336" s="29"/>
      <c r="HK1336" s="29"/>
      <c r="HL1336" s="29"/>
      <c r="HM1336" s="29"/>
      <c r="HN1336" s="29"/>
      <c r="HO1336" s="29"/>
      <c r="HP1336" s="29"/>
      <c r="HQ1336" s="29"/>
      <c r="HR1336" s="29"/>
      <c r="HS1336" s="29"/>
      <c r="HT1336" s="29"/>
      <c r="HU1336" s="29"/>
      <c r="HV1336" s="29"/>
      <c r="HW1336" s="29"/>
      <c r="HX1336" s="29"/>
      <c r="HY1336" s="29"/>
      <c r="HZ1336" s="29"/>
      <c r="IA1336" s="29"/>
      <c r="IB1336" s="29"/>
      <c r="IC1336" s="29"/>
      <c r="ID1336" s="29"/>
      <c r="IE1336" s="29"/>
      <c r="IF1336" s="29"/>
      <c r="IG1336" s="29"/>
      <c r="IH1336" s="29"/>
      <c r="II1336" s="29"/>
      <c r="IJ1336" s="29"/>
      <c r="IK1336" s="29"/>
      <c r="IL1336" s="29"/>
      <c r="IM1336" s="29"/>
      <c r="IN1336" s="29"/>
      <c r="IO1336" s="29"/>
      <c r="IP1336" s="29"/>
      <c r="IQ1336" s="29"/>
    </row>
    <row r="1337" spans="1:251" s="42" customFormat="1" ht="18.75" customHeight="1">
      <c r="A1337" s="34"/>
      <c r="B1337" s="50"/>
      <c r="C1337" s="129" t="s">
        <v>466</v>
      </c>
      <c r="D1337" s="147"/>
      <c r="E1337" s="147"/>
      <c r="F1337" s="147"/>
      <c r="G1337" s="147"/>
      <c r="H1337" s="147"/>
      <c r="I1337" s="147"/>
      <c r="J1337" s="147"/>
      <c r="K1337" s="147"/>
      <c r="L1337" s="147"/>
      <c r="M1337" s="147"/>
      <c r="N1337" s="147"/>
      <c r="O1337" s="147"/>
      <c r="P1337" s="147"/>
      <c r="Q1337" s="147"/>
      <c r="R1337" s="147"/>
      <c r="S1337" s="147"/>
      <c r="T1337" s="147"/>
      <c r="U1337" s="147"/>
      <c r="V1337" s="147"/>
      <c r="W1337" s="147"/>
      <c r="X1337" s="147"/>
      <c r="Y1337" s="147"/>
      <c r="Z1337" s="148"/>
      <c r="AA1337" s="132">
        <v>8768</v>
      </c>
      <c r="AB1337" s="133"/>
      <c r="AC1337" s="133"/>
      <c r="AD1337" s="133"/>
      <c r="AE1337" s="133"/>
      <c r="AF1337" s="133"/>
      <c r="AG1337" s="133"/>
      <c r="AH1337" s="133"/>
      <c r="AI1337" s="134"/>
      <c r="AJ1337" s="132">
        <v>8768</v>
      </c>
      <c r="AK1337" s="133"/>
      <c r="AL1337" s="133"/>
      <c r="AM1337" s="133"/>
      <c r="AN1337" s="133"/>
      <c r="AO1337" s="133"/>
      <c r="AP1337" s="133"/>
      <c r="AQ1337" s="133"/>
      <c r="AR1337" s="134"/>
      <c r="AS1337" s="53"/>
      <c r="AT1337" s="54"/>
      <c r="AU1337" s="54"/>
      <c r="AV1337" s="54"/>
      <c r="AW1337" s="54"/>
      <c r="AX1337" s="55"/>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29"/>
      <c r="CA1337" s="29"/>
      <c r="CB1337" s="29"/>
      <c r="CC1337" s="29"/>
      <c r="CD1337" s="29"/>
      <c r="CE1337" s="29"/>
      <c r="CF1337" s="29"/>
      <c r="CG1337" s="29"/>
      <c r="CH1337" s="29"/>
      <c r="CI1337" s="29"/>
      <c r="CJ1337" s="29"/>
      <c r="CK1337" s="29"/>
      <c r="CL1337" s="29"/>
      <c r="CM1337" s="29"/>
      <c r="CN1337" s="29"/>
      <c r="CO1337" s="29"/>
      <c r="CP1337" s="29"/>
      <c r="CQ1337" s="29"/>
      <c r="CR1337" s="29"/>
      <c r="CS1337" s="29"/>
      <c r="CT1337" s="29"/>
      <c r="CU1337" s="29"/>
      <c r="CV1337" s="29"/>
      <c r="CW1337" s="29"/>
      <c r="CX1337" s="29"/>
      <c r="CY1337" s="29"/>
      <c r="CZ1337" s="29"/>
      <c r="DA1337" s="29"/>
      <c r="DB1337" s="29"/>
      <c r="DC1337" s="29"/>
      <c r="DD1337" s="29"/>
      <c r="DE1337" s="29"/>
      <c r="DF1337" s="29"/>
      <c r="DG1337" s="29"/>
      <c r="DH1337" s="29"/>
      <c r="DI1337" s="29"/>
      <c r="DJ1337" s="29"/>
      <c r="DK1337" s="29"/>
      <c r="DL1337" s="29"/>
      <c r="DM1337" s="29"/>
      <c r="DN1337" s="29"/>
      <c r="DO1337" s="29"/>
      <c r="DP1337" s="29"/>
      <c r="DQ1337" s="29"/>
      <c r="DR1337" s="29"/>
      <c r="DS1337" s="29"/>
      <c r="DT1337" s="29"/>
      <c r="DU1337" s="29"/>
      <c r="DV1337" s="29"/>
      <c r="DW1337" s="29"/>
      <c r="DX1337" s="29"/>
      <c r="DY1337" s="29"/>
      <c r="DZ1337" s="29"/>
      <c r="EA1337" s="29"/>
      <c r="EB1337" s="29"/>
      <c r="EC1337" s="29"/>
      <c r="ED1337" s="29"/>
      <c r="EE1337" s="29"/>
      <c r="EF1337" s="29"/>
      <c r="EG1337" s="29"/>
      <c r="EH1337" s="29"/>
      <c r="EI1337" s="29"/>
      <c r="EJ1337" s="29"/>
      <c r="EK1337" s="29"/>
      <c r="EL1337" s="29"/>
      <c r="EM1337" s="29"/>
      <c r="EN1337" s="29"/>
      <c r="EO1337" s="29"/>
      <c r="EP1337" s="29"/>
      <c r="EQ1337" s="29"/>
      <c r="ER1337" s="29"/>
      <c r="ES1337" s="29"/>
      <c r="ET1337" s="29"/>
      <c r="EU1337" s="29"/>
      <c r="EV1337" s="29"/>
      <c r="EW1337" s="29"/>
      <c r="EX1337" s="29"/>
      <c r="EY1337" s="29"/>
      <c r="EZ1337" s="29"/>
      <c r="FA1337" s="29"/>
      <c r="FB1337" s="29"/>
      <c r="FC1337" s="29"/>
      <c r="FD1337" s="29"/>
      <c r="FE1337" s="29"/>
      <c r="FF1337" s="29"/>
      <c r="FG1337" s="29"/>
      <c r="FH1337" s="29"/>
      <c r="FI1337" s="29"/>
      <c r="FJ1337" s="29"/>
      <c r="FK1337" s="29"/>
      <c r="FL1337" s="29"/>
      <c r="FM1337" s="29"/>
      <c r="FN1337" s="29"/>
      <c r="FO1337" s="29"/>
      <c r="FP1337" s="29"/>
      <c r="FQ1337" s="29"/>
      <c r="FR1337" s="29"/>
      <c r="FS1337" s="29"/>
      <c r="FT1337" s="29"/>
      <c r="FU1337" s="29"/>
      <c r="FV1337" s="29"/>
      <c r="FW1337" s="29"/>
      <c r="FX1337" s="29"/>
      <c r="FY1337" s="29"/>
      <c r="FZ1337" s="29"/>
      <c r="GA1337" s="29"/>
      <c r="GB1337" s="29"/>
      <c r="GC1337" s="29"/>
      <c r="GD1337" s="29"/>
      <c r="GE1337" s="29"/>
      <c r="GF1337" s="29"/>
      <c r="GG1337" s="29"/>
      <c r="GH1337" s="29"/>
      <c r="GI1337" s="29"/>
      <c r="GJ1337" s="29"/>
      <c r="GK1337" s="29"/>
      <c r="GL1337" s="29"/>
      <c r="GM1337" s="29"/>
      <c r="GN1337" s="29"/>
      <c r="GO1337" s="29"/>
      <c r="GP1337" s="29"/>
      <c r="GQ1337" s="29"/>
      <c r="GR1337" s="29"/>
      <c r="GS1337" s="29"/>
      <c r="GT1337" s="29"/>
      <c r="GU1337" s="29"/>
      <c r="GV1337" s="29"/>
      <c r="GW1337" s="29"/>
      <c r="GX1337" s="29"/>
      <c r="GY1337" s="29"/>
      <c r="GZ1337" s="29"/>
      <c r="HA1337" s="29"/>
      <c r="HB1337" s="29"/>
      <c r="HC1337" s="29"/>
      <c r="HD1337" s="29"/>
      <c r="HE1337" s="29"/>
      <c r="HF1337" s="29"/>
      <c r="HG1337" s="29"/>
      <c r="HH1337" s="29"/>
      <c r="HI1337" s="29"/>
      <c r="HJ1337" s="29"/>
      <c r="HK1337" s="29"/>
      <c r="HL1337" s="29"/>
      <c r="HM1337" s="29"/>
      <c r="HN1337" s="29"/>
      <c r="HO1337" s="29"/>
      <c r="HP1337" s="29"/>
      <c r="HQ1337" s="29"/>
      <c r="HR1337" s="29"/>
      <c r="HS1337" s="29"/>
      <c r="HT1337" s="29"/>
      <c r="HU1337" s="29"/>
      <c r="HV1337" s="29"/>
      <c r="HW1337" s="29"/>
      <c r="HX1337" s="29"/>
      <c r="HY1337" s="29"/>
      <c r="HZ1337" s="29"/>
      <c r="IA1337" s="29"/>
      <c r="IB1337" s="29"/>
      <c r="IC1337" s="29"/>
      <c r="ID1337" s="29"/>
      <c r="IE1337" s="29"/>
      <c r="IF1337" s="29"/>
      <c r="IG1337" s="29"/>
      <c r="IH1337" s="29"/>
      <c r="II1337" s="29"/>
      <c r="IJ1337" s="29"/>
      <c r="IK1337" s="29"/>
      <c r="IL1337" s="29"/>
      <c r="IM1337" s="29"/>
      <c r="IN1337" s="29"/>
      <c r="IO1337" s="29"/>
      <c r="IP1337" s="29"/>
      <c r="IQ1337" s="29"/>
    </row>
    <row r="1338" spans="1:251" s="42" customFormat="1" ht="18.75" customHeight="1">
      <c r="A1338" s="34"/>
      <c r="B1338" s="50"/>
      <c r="C1338" s="129" t="s">
        <v>467</v>
      </c>
      <c r="D1338" s="147"/>
      <c r="E1338" s="147"/>
      <c r="F1338" s="147"/>
      <c r="G1338" s="147"/>
      <c r="H1338" s="147"/>
      <c r="I1338" s="147"/>
      <c r="J1338" s="147"/>
      <c r="K1338" s="147"/>
      <c r="L1338" s="147"/>
      <c r="M1338" s="147"/>
      <c r="N1338" s="147"/>
      <c r="O1338" s="147"/>
      <c r="P1338" s="147"/>
      <c r="Q1338" s="147"/>
      <c r="R1338" s="147"/>
      <c r="S1338" s="147"/>
      <c r="T1338" s="147"/>
      <c r="U1338" s="147"/>
      <c r="V1338" s="147"/>
      <c r="W1338" s="147"/>
      <c r="X1338" s="147"/>
      <c r="Y1338" s="147"/>
      <c r="Z1338" s="148"/>
      <c r="AA1338" s="132">
        <v>54481</v>
      </c>
      <c r="AB1338" s="133"/>
      <c r="AC1338" s="133"/>
      <c r="AD1338" s="133"/>
      <c r="AE1338" s="133"/>
      <c r="AF1338" s="133"/>
      <c r="AG1338" s="133"/>
      <c r="AH1338" s="133"/>
      <c r="AI1338" s="134"/>
      <c r="AJ1338" s="132">
        <v>55668</v>
      </c>
      <c r="AK1338" s="133"/>
      <c r="AL1338" s="133"/>
      <c r="AM1338" s="133"/>
      <c r="AN1338" s="133"/>
      <c r="AO1338" s="133"/>
      <c r="AP1338" s="133"/>
      <c r="AQ1338" s="133"/>
      <c r="AR1338" s="134"/>
      <c r="AS1338" s="53"/>
      <c r="AT1338" s="54"/>
      <c r="AU1338" s="54"/>
      <c r="AV1338" s="54"/>
      <c r="AW1338" s="54"/>
      <c r="AX1338" s="55"/>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29"/>
      <c r="CA1338" s="29"/>
      <c r="CB1338" s="29"/>
      <c r="CC1338" s="29"/>
      <c r="CD1338" s="29"/>
      <c r="CE1338" s="29"/>
      <c r="CF1338" s="29"/>
      <c r="CG1338" s="29"/>
      <c r="CH1338" s="29"/>
      <c r="CI1338" s="29"/>
      <c r="CJ1338" s="29"/>
      <c r="CK1338" s="29"/>
      <c r="CL1338" s="29"/>
      <c r="CM1338" s="29"/>
      <c r="CN1338" s="29"/>
      <c r="CO1338" s="29"/>
      <c r="CP1338" s="29"/>
      <c r="CQ1338" s="29"/>
      <c r="CR1338" s="29"/>
      <c r="CS1338" s="29"/>
      <c r="CT1338" s="29"/>
      <c r="CU1338" s="29"/>
      <c r="CV1338" s="29"/>
      <c r="CW1338" s="29"/>
      <c r="CX1338" s="29"/>
      <c r="CY1338" s="29"/>
      <c r="CZ1338" s="29"/>
      <c r="DA1338" s="29"/>
      <c r="DB1338" s="29"/>
      <c r="DC1338" s="29"/>
      <c r="DD1338" s="29"/>
      <c r="DE1338" s="29"/>
      <c r="DF1338" s="29"/>
      <c r="DG1338" s="29"/>
      <c r="DH1338" s="29"/>
      <c r="DI1338" s="29"/>
      <c r="DJ1338" s="29"/>
      <c r="DK1338" s="29"/>
      <c r="DL1338" s="29"/>
      <c r="DM1338" s="29"/>
      <c r="DN1338" s="29"/>
      <c r="DO1338" s="29"/>
      <c r="DP1338" s="29"/>
      <c r="DQ1338" s="29"/>
      <c r="DR1338" s="29"/>
      <c r="DS1338" s="29"/>
      <c r="DT1338" s="29"/>
      <c r="DU1338" s="29"/>
      <c r="DV1338" s="29"/>
      <c r="DW1338" s="29"/>
      <c r="DX1338" s="29"/>
      <c r="DY1338" s="29"/>
      <c r="DZ1338" s="29"/>
      <c r="EA1338" s="29"/>
      <c r="EB1338" s="29"/>
      <c r="EC1338" s="29"/>
      <c r="ED1338" s="29"/>
      <c r="EE1338" s="29"/>
      <c r="EF1338" s="29"/>
      <c r="EG1338" s="29"/>
      <c r="EH1338" s="29"/>
      <c r="EI1338" s="29"/>
      <c r="EJ1338" s="29"/>
      <c r="EK1338" s="29"/>
      <c r="EL1338" s="29"/>
      <c r="EM1338" s="29"/>
      <c r="EN1338" s="29"/>
      <c r="EO1338" s="29"/>
      <c r="EP1338" s="29"/>
      <c r="EQ1338" s="29"/>
      <c r="ER1338" s="29"/>
      <c r="ES1338" s="29"/>
      <c r="ET1338" s="29"/>
      <c r="EU1338" s="29"/>
      <c r="EV1338" s="29"/>
      <c r="EW1338" s="29"/>
      <c r="EX1338" s="29"/>
      <c r="EY1338" s="29"/>
      <c r="EZ1338" s="29"/>
      <c r="FA1338" s="29"/>
      <c r="FB1338" s="29"/>
      <c r="FC1338" s="29"/>
      <c r="FD1338" s="29"/>
      <c r="FE1338" s="29"/>
      <c r="FF1338" s="29"/>
      <c r="FG1338" s="29"/>
      <c r="FH1338" s="29"/>
      <c r="FI1338" s="29"/>
      <c r="FJ1338" s="29"/>
      <c r="FK1338" s="29"/>
      <c r="FL1338" s="29"/>
      <c r="FM1338" s="29"/>
      <c r="FN1338" s="29"/>
      <c r="FO1338" s="29"/>
      <c r="FP1338" s="29"/>
      <c r="FQ1338" s="29"/>
      <c r="FR1338" s="29"/>
      <c r="FS1338" s="29"/>
      <c r="FT1338" s="29"/>
      <c r="FU1338" s="29"/>
      <c r="FV1338" s="29"/>
      <c r="FW1338" s="29"/>
      <c r="FX1338" s="29"/>
      <c r="FY1338" s="29"/>
      <c r="FZ1338" s="29"/>
      <c r="GA1338" s="29"/>
      <c r="GB1338" s="29"/>
      <c r="GC1338" s="29"/>
      <c r="GD1338" s="29"/>
      <c r="GE1338" s="29"/>
      <c r="GF1338" s="29"/>
      <c r="GG1338" s="29"/>
      <c r="GH1338" s="29"/>
      <c r="GI1338" s="29"/>
      <c r="GJ1338" s="29"/>
      <c r="GK1338" s="29"/>
      <c r="GL1338" s="29"/>
      <c r="GM1338" s="29"/>
      <c r="GN1338" s="29"/>
      <c r="GO1338" s="29"/>
      <c r="GP1338" s="29"/>
      <c r="GQ1338" s="29"/>
      <c r="GR1338" s="29"/>
      <c r="GS1338" s="29"/>
      <c r="GT1338" s="29"/>
      <c r="GU1338" s="29"/>
      <c r="GV1338" s="29"/>
      <c r="GW1338" s="29"/>
      <c r="GX1338" s="29"/>
      <c r="GY1338" s="29"/>
      <c r="GZ1338" s="29"/>
      <c r="HA1338" s="29"/>
      <c r="HB1338" s="29"/>
      <c r="HC1338" s="29"/>
      <c r="HD1338" s="29"/>
      <c r="HE1338" s="29"/>
      <c r="HF1338" s="29"/>
      <c r="HG1338" s="29"/>
      <c r="HH1338" s="29"/>
      <c r="HI1338" s="29"/>
      <c r="HJ1338" s="29"/>
      <c r="HK1338" s="29"/>
      <c r="HL1338" s="29"/>
      <c r="HM1338" s="29"/>
      <c r="HN1338" s="29"/>
      <c r="HO1338" s="29"/>
      <c r="HP1338" s="29"/>
      <c r="HQ1338" s="29"/>
      <c r="HR1338" s="29"/>
      <c r="HS1338" s="29"/>
      <c r="HT1338" s="29"/>
      <c r="HU1338" s="29"/>
      <c r="HV1338" s="29"/>
      <c r="HW1338" s="29"/>
      <c r="HX1338" s="29"/>
      <c r="HY1338" s="29"/>
      <c r="HZ1338" s="29"/>
      <c r="IA1338" s="29"/>
      <c r="IB1338" s="29"/>
      <c r="IC1338" s="29"/>
      <c r="ID1338" s="29"/>
      <c r="IE1338" s="29"/>
      <c r="IF1338" s="29"/>
      <c r="IG1338" s="29"/>
      <c r="IH1338" s="29"/>
      <c r="II1338" s="29"/>
      <c r="IJ1338" s="29"/>
      <c r="IK1338" s="29"/>
      <c r="IL1338" s="29"/>
      <c r="IM1338" s="29"/>
      <c r="IN1338" s="29"/>
      <c r="IO1338" s="29"/>
      <c r="IP1338" s="29"/>
      <c r="IQ1338" s="29"/>
    </row>
    <row r="1339" spans="1:251" s="42" customFormat="1" ht="18.75" customHeight="1" thickBot="1">
      <c r="A1339" s="43"/>
      <c r="B1339" s="138" t="s">
        <v>244</v>
      </c>
      <c r="C1339" s="139"/>
      <c r="D1339" s="139"/>
      <c r="E1339" s="139"/>
      <c r="F1339" s="139"/>
      <c r="G1339" s="139"/>
      <c r="H1339" s="139"/>
      <c r="I1339" s="139"/>
      <c r="J1339" s="139"/>
      <c r="K1339" s="139"/>
      <c r="L1339" s="139"/>
      <c r="M1339" s="139"/>
      <c r="N1339" s="139"/>
      <c r="O1339" s="139"/>
      <c r="P1339" s="139"/>
      <c r="Q1339" s="139"/>
      <c r="R1339" s="139"/>
      <c r="S1339" s="139"/>
      <c r="T1339" s="139"/>
      <c r="U1339" s="139"/>
      <c r="V1339" s="139"/>
      <c r="W1339" s="139"/>
      <c r="X1339" s="139"/>
      <c r="Y1339" s="139"/>
      <c r="Z1339" s="140"/>
      <c r="AA1339" s="141">
        <f>SUM(AA1335:AI1338)</f>
        <v>207444</v>
      </c>
      <c r="AB1339" s="142"/>
      <c r="AC1339" s="142"/>
      <c r="AD1339" s="142"/>
      <c r="AE1339" s="142"/>
      <c r="AF1339" s="142"/>
      <c r="AG1339" s="142"/>
      <c r="AH1339" s="142"/>
      <c r="AI1339" s="143"/>
      <c r="AJ1339" s="141">
        <f>SUM(AJ1335:AR1338)</f>
        <v>205167</v>
      </c>
      <c r="AK1339" s="142"/>
      <c r="AL1339" s="142"/>
      <c r="AM1339" s="142"/>
      <c r="AN1339" s="142"/>
      <c r="AO1339" s="142"/>
      <c r="AP1339" s="142"/>
      <c r="AQ1339" s="142"/>
      <c r="AR1339" s="143"/>
      <c r="AS1339" s="144"/>
      <c r="AT1339" s="145"/>
      <c r="AU1339" s="145"/>
      <c r="AV1339" s="145"/>
      <c r="AW1339" s="145"/>
      <c r="AX1339" s="146"/>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c r="CA1339" s="29"/>
      <c r="CB1339" s="29"/>
      <c r="CC1339" s="29"/>
      <c r="CD1339" s="29"/>
      <c r="CE1339" s="29"/>
      <c r="CF1339" s="29"/>
      <c r="CG1339" s="29"/>
      <c r="CH1339" s="29"/>
      <c r="CI1339" s="29"/>
      <c r="CJ1339" s="29"/>
      <c r="CK1339" s="29"/>
      <c r="CL1339" s="29"/>
      <c r="CM1339" s="29"/>
      <c r="CN1339" s="29"/>
      <c r="CO1339" s="29"/>
      <c r="CP1339" s="29"/>
      <c r="CQ1339" s="29"/>
      <c r="CR1339" s="29"/>
      <c r="CS1339" s="29"/>
      <c r="CT1339" s="29"/>
      <c r="CU1339" s="29"/>
      <c r="CV1339" s="29"/>
      <c r="CW1339" s="29"/>
      <c r="CX1339" s="29"/>
      <c r="CY1339" s="29"/>
      <c r="CZ1339" s="29"/>
      <c r="DA1339" s="29"/>
      <c r="DB1339" s="29"/>
      <c r="DC1339" s="29"/>
      <c r="DD1339" s="29"/>
      <c r="DE1339" s="29"/>
      <c r="DF1339" s="29"/>
      <c r="DG1339" s="29"/>
      <c r="DH1339" s="29"/>
      <c r="DI1339" s="29"/>
      <c r="DJ1339" s="29"/>
      <c r="DK1339" s="29"/>
      <c r="DL1339" s="29"/>
      <c r="DM1339" s="29"/>
      <c r="DN1339" s="29"/>
      <c r="DO1339" s="29"/>
      <c r="DP1339" s="29"/>
      <c r="DQ1339" s="29"/>
      <c r="DR1339" s="29"/>
      <c r="DS1339" s="29"/>
      <c r="DT1339" s="29"/>
      <c r="DU1339" s="29"/>
      <c r="DV1339" s="29"/>
      <c r="DW1339" s="29"/>
      <c r="DX1339" s="29"/>
      <c r="DY1339" s="29"/>
      <c r="DZ1339" s="29"/>
      <c r="EA1339" s="29"/>
      <c r="EB1339" s="29"/>
      <c r="EC1339" s="29"/>
      <c r="ED1339" s="29"/>
      <c r="EE1339" s="29"/>
      <c r="EF1339" s="29"/>
      <c r="EG1339" s="29"/>
      <c r="EH1339" s="29"/>
      <c r="EI1339" s="29"/>
      <c r="EJ1339" s="29"/>
      <c r="EK1339" s="29"/>
      <c r="EL1339" s="29"/>
      <c r="EM1339" s="29"/>
      <c r="EN1339" s="29"/>
      <c r="EO1339" s="29"/>
      <c r="EP1339" s="29"/>
      <c r="EQ1339" s="29"/>
      <c r="ER1339" s="29"/>
      <c r="ES1339" s="29"/>
      <c r="ET1339" s="29"/>
      <c r="EU1339" s="29"/>
      <c r="EV1339" s="29"/>
      <c r="EW1339" s="29"/>
      <c r="EX1339" s="29"/>
      <c r="EY1339" s="29"/>
      <c r="EZ1339" s="29"/>
      <c r="FA1339" s="29"/>
      <c r="FB1339" s="29"/>
      <c r="FC1339" s="29"/>
      <c r="FD1339" s="29"/>
      <c r="FE1339" s="29"/>
      <c r="FF1339" s="29"/>
      <c r="FG1339" s="29"/>
      <c r="FH1339" s="29"/>
      <c r="FI1339" s="29"/>
      <c r="FJ1339" s="29"/>
      <c r="FK1339" s="29"/>
      <c r="FL1339" s="29"/>
      <c r="FM1339" s="29"/>
      <c r="FN1339" s="29"/>
      <c r="FO1339" s="29"/>
      <c r="FP1339" s="29"/>
      <c r="FQ1339" s="29"/>
      <c r="FR1339" s="29"/>
      <c r="FS1339" s="29"/>
      <c r="FT1339" s="29"/>
      <c r="FU1339" s="29"/>
      <c r="FV1339" s="29"/>
      <c r="FW1339" s="29"/>
      <c r="FX1339" s="29"/>
      <c r="FY1339" s="29"/>
      <c r="FZ1339" s="29"/>
      <c r="GA1339" s="29"/>
      <c r="GB1339" s="29"/>
      <c r="GC1339" s="29"/>
      <c r="GD1339" s="29"/>
      <c r="GE1339" s="29"/>
      <c r="GF1339" s="29"/>
      <c r="GG1339" s="29"/>
      <c r="GH1339" s="29"/>
      <c r="GI1339" s="29"/>
      <c r="GJ1339" s="29"/>
      <c r="GK1339" s="29"/>
      <c r="GL1339" s="29"/>
      <c r="GM1339" s="29"/>
      <c r="GN1339" s="29"/>
      <c r="GO1339" s="29"/>
      <c r="GP1339" s="29"/>
      <c r="GQ1339" s="29"/>
      <c r="GR1339" s="29"/>
      <c r="GS1339" s="29"/>
      <c r="GT1339" s="29"/>
      <c r="GU1339" s="29"/>
      <c r="GV1339" s="29"/>
      <c r="GW1339" s="29"/>
      <c r="GX1339" s="29"/>
      <c r="GY1339" s="29"/>
      <c r="GZ1339" s="29"/>
      <c r="HA1339" s="29"/>
      <c r="HB1339" s="29"/>
      <c r="HC1339" s="29"/>
      <c r="HD1339" s="29"/>
      <c r="HE1339" s="29"/>
      <c r="HF1339" s="29"/>
      <c r="HG1339" s="29"/>
      <c r="HH1339" s="29"/>
      <c r="HI1339" s="29"/>
      <c r="HJ1339" s="29"/>
      <c r="HK1339" s="29"/>
      <c r="HL1339" s="29"/>
      <c r="HM1339" s="29"/>
      <c r="HN1339" s="29"/>
      <c r="HO1339" s="29"/>
      <c r="HP1339" s="29"/>
      <c r="HQ1339" s="29"/>
      <c r="HR1339" s="29"/>
      <c r="HS1339" s="29"/>
      <c r="HT1339" s="29"/>
      <c r="HU1339" s="29"/>
      <c r="HV1339" s="29"/>
      <c r="HW1339" s="29"/>
      <c r="HX1339" s="29"/>
      <c r="HY1339" s="29"/>
      <c r="HZ1339" s="29"/>
      <c r="IA1339" s="29"/>
      <c r="IB1339" s="29"/>
      <c r="IC1339" s="29"/>
      <c r="ID1339" s="29"/>
      <c r="IE1339" s="29"/>
      <c r="IF1339" s="29"/>
      <c r="IG1339" s="29"/>
      <c r="IH1339" s="29"/>
      <c r="II1339" s="29"/>
      <c r="IJ1339" s="29"/>
      <c r="IK1339" s="29"/>
      <c r="IL1339" s="29"/>
      <c r="IM1339" s="29"/>
      <c r="IN1339" s="29"/>
      <c r="IO1339" s="29"/>
      <c r="IP1339" s="29"/>
      <c r="IQ1339" s="29"/>
    </row>
    <row r="1341" spans="1:251" ht="18.75">
      <c r="A1341" s="28" t="s">
        <v>234</v>
      </c>
      <c r="AW1341" s="30"/>
      <c r="AX1341" s="31"/>
      <c r="AY1341" s="30"/>
    </row>
    <row r="1343" spans="1:251" ht="18.75">
      <c r="B1343" s="109" t="s">
        <v>0</v>
      </c>
      <c r="C1343" s="150"/>
      <c r="D1343" s="150"/>
      <c r="E1343" s="150"/>
      <c r="F1343" s="150"/>
      <c r="G1343" s="150"/>
      <c r="H1343" s="150"/>
      <c r="I1343" s="150"/>
      <c r="J1343" s="150"/>
      <c r="K1343" s="150"/>
      <c r="L1343" s="150"/>
      <c r="M1343" s="150"/>
      <c r="N1343" s="150"/>
      <c r="O1343" s="150"/>
      <c r="P1343" s="150"/>
      <c r="Q1343" s="150"/>
      <c r="R1343" s="150"/>
      <c r="S1343" s="150"/>
      <c r="T1343" s="150"/>
      <c r="U1343" s="150"/>
      <c r="V1343" s="150"/>
      <c r="W1343" s="150"/>
      <c r="X1343" s="150"/>
      <c r="Y1343" s="150"/>
      <c r="Z1343" s="150"/>
      <c r="AA1343" s="150"/>
      <c r="AB1343" s="150"/>
      <c r="AC1343" s="150"/>
      <c r="AD1343" s="150"/>
      <c r="AE1343" s="150"/>
      <c r="AF1343" s="150"/>
      <c r="AG1343" s="150"/>
      <c r="AH1343" s="150"/>
      <c r="AI1343" s="150"/>
      <c r="AJ1343" s="150"/>
      <c r="AK1343" s="150"/>
      <c r="AL1343" s="150"/>
      <c r="AM1343" s="150"/>
      <c r="AN1343" s="150"/>
      <c r="AO1343" s="150"/>
      <c r="AP1343" s="150"/>
      <c r="AQ1343" s="150"/>
      <c r="AR1343" s="150"/>
      <c r="AS1343" s="150"/>
      <c r="AT1343" s="150"/>
      <c r="AU1343" s="150"/>
      <c r="AV1343" s="150"/>
      <c r="AW1343" s="150"/>
      <c r="AX1343" s="150"/>
    </row>
    <row r="1344" spans="1:251">
      <c r="Z1344" s="32"/>
      <c r="AD1344" s="32"/>
      <c r="AE1344" s="32"/>
      <c r="AF1344" s="32"/>
      <c r="AG1344" s="32"/>
      <c r="AH1344" s="32"/>
      <c r="AI1344" s="32"/>
      <c r="AO1344" s="32"/>
    </row>
    <row r="1345" spans="1:113" ht="13.5" thickBot="1">
      <c r="Z1345" s="32"/>
      <c r="AD1345" s="32"/>
      <c r="AE1345" s="32"/>
      <c r="AF1345" s="32"/>
      <c r="AG1345" s="32"/>
      <c r="AH1345" s="32"/>
      <c r="AI1345" s="32"/>
      <c r="AO1345" s="32"/>
      <c r="DI1345" s="26"/>
    </row>
    <row r="1346" spans="1:113" ht="24.75" customHeight="1" thickBot="1">
      <c r="B1346" s="111" t="s">
        <v>235</v>
      </c>
      <c r="C1346" s="112"/>
      <c r="D1346" s="112"/>
      <c r="E1346" s="112"/>
      <c r="F1346" s="112"/>
      <c r="G1346" s="112"/>
      <c r="H1346" s="113" t="s">
        <v>468</v>
      </c>
      <c r="I1346" s="114"/>
      <c r="J1346" s="114"/>
      <c r="K1346" s="114"/>
      <c r="L1346" s="114"/>
      <c r="M1346" s="114"/>
      <c r="N1346" s="114"/>
      <c r="O1346" s="114"/>
      <c r="P1346" s="114"/>
      <c r="Q1346" s="114"/>
      <c r="R1346" s="114"/>
      <c r="S1346" s="114"/>
      <c r="T1346" s="114"/>
      <c r="U1346" s="114"/>
      <c r="V1346" s="114"/>
      <c r="W1346" s="114"/>
      <c r="X1346" s="114"/>
      <c r="Y1346" s="114"/>
      <c r="Z1346" s="114"/>
      <c r="AA1346" s="114"/>
      <c r="AB1346" s="114"/>
      <c r="AC1346" s="114"/>
      <c r="AD1346" s="114"/>
      <c r="AE1346" s="114"/>
      <c r="AF1346" s="114"/>
      <c r="AG1346" s="114"/>
      <c r="AH1346" s="114"/>
      <c r="AI1346" s="114"/>
      <c r="AJ1346" s="114"/>
      <c r="AK1346" s="114"/>
      <c r="AL1346" s="114"/>
      <c r="AM1346" s="114"/>
      <c r="AN1346" s="114"/>
      <c r="AO1346" s="114"/>
      <c r="AP1346" s="114"/>
      <c r="AQ1346" s="114"/>
      <c r="AR1346" s="114"/>
      <c r="AS1346" s="114"/>
      <c r="AT1346" s="114"/>
      <c r="AU1346" s="114"/>
      <c r="AV1346" s="114"/>
      <c r="AW1346" s="114"/>
      <c r="AX1346" s="115"/>
      <c r="DI1346" s="26"/>
    </row>
    <row r="1347" spans="1:113" ht="14.25">
      <c r="B1347" s="33"/>
      <c r="C1347" s="33"/>
      <c r="D1347" s="33"/>
      <c r="E1347" s="33"/>
      <c r="F1347" s="33"/>
      <c r="G1347" s="33"/>
      <c r="H1347" s="34"/>
      <c r="I1347" s="34"/>
      <c r="J1347" s="34"/>
      <c r="K1347" s="34"/>
      <c r="L1347" s="35"/>
      <c r="M1347" s="35"/>
      <c r="N1347" s="35"/>
      <c r="O1347" s="35"/>
      <c r="P1347" s="34"/>
      <c r="Q1347" s="34"/>
      <c r="R1347" s="34"/>
      <c r="S1347" s="34"/>
      <c r="T1347" s="34"/>
      <c r="U1347" s="34"/>
      <c r="V1347" s="36"/>
      <c r="W1347" s="36"/>
      <c r="X1347" s="36"/>
      <c r="Y1347" s="36"/>
      <c r="Z1347" s="36"/>
      <c r="AA1347" s="36"/>
      <c r="AB1347" s="36"/>
      <c r="AC1347" s="36"/>
      <c r="AD1347" s="36"/>
      <c r="AE1347" s="36"/>
      <c r="AF1347" s="36"/>
      <c r="AG1347" s="36"/>
      <c r="AH1347" s="36"/>
      <c r="AI1347" s="36"/>
      <c r="AJ1347" s="36"/>
      <c r="AK1347" s="36"/>
      <c r="AL1347" s="36"/>
      <c r="AM1347" s="36"/>
      <c r="AN1347" s="36"/>
      <c r="AO1347" s="36"/>
      <c r="AP1347" s="36"/>
      <c r="AQ1347" s="36"/>
      <c r="AR1347" s="36"/>
      <c r="AS1347" s="36"/>
      <c r="AT1347" s="36"/>
      <c r="AU1347" s="36"/>
      <c r="AV1347" s="36"/>
      <c r="AW1347" s="36"/>
      <c r="AX1347" s="36"/>
      <c r="DI1347" s="26"/>
    </row>
    <row r="1348" spans="1:113" ht="15" thickBot="1">
      <c r="A1348" s="37"/>
      <c r="B1348" s="36" t="s">
        <v>237</v>
      </c>
      <c r="C1348" s="34"/>
      <c r="D1348" s="34"/>
      <c r="E1348" s="34"/>
      <c r="F1348" s="34"/>
      <c r="G1348" s="34"/>
      <c r="H1348" s="34"/>
      <c r="I1348" s="34"/>
      <c r="J1348" s="34"/>
      <c r="K1348" s="34"/>
      <c r="L1348" s="35"/>
      <c r="M1348" s="35"/>
      <c r="N1348" s="35"/>
      <c r="O1348" s="35"/>
      <c r="P1348" s="34"/>
      <c r="Q1348" s="34"/>
      <c r="R1348" s="34"/>
      <c r="S1348" s="34"/>
      <c r="T1348" s="34"/>
      <c r="U1348" s="34"/>
      <c r="V1348" s="36"/>
      <c r="W1348" s="36"/>
      <c r="X1348" s="36"/>
      <c r="Y1348" s="36"/>
      <c r="Z1348" s="36"/>
      <c r="AA1348" s="36"/>
      <c r="AB1348" s="36"/>
      <c r="AC1348" s="36"/>
      <c r="AD1348" s="36"/>
      <c r="AE1348" s="36"/>
      <c r="AF1348" s="36"/>
      <c r="AG1348" s="36"/>
      <c r="AH1348" s="36"/>
      <c r="AI1348" s="36"/>
      <c r="AJ1348" s="36"/>
      <c r="AK1348" s="36"/>
      <c r="AL1348" s="36"/>
      <c r="AM1348" s="36"/>
      <c r="AN1348" s="36"/>
      <c r="AO1348" s="36"/>
      <c r="AP1348" s="36"/>
      <c r="AQ1348" s="36"/>
      <c r="AR1348" s="36"/>
      <c r="AS1348" s="36"/>
      <c r="AT1348" s="36"/>
      <c r="AU1348" s="36"/>
      <c r="AV1348" s="36"/>
      <c r="AW1348" s="36"/>
      <c r="AX1348" s="36"/>
      <c r="DI1348" s="26"/>
    </row>
    <row r="1349" spans="1:113" ht="14.25">
      <c r="A1349" s="34"/>
      <c r="B1349" s="38"/>
      <c r="C1349" s="33"/>
      <c r="D1349" s="33"/>
      <c r="E1349" s="33"/>
      <c r="F1349" s="33"/>
      <c r="G1349" s="33"/>
      <c r="H1349" s="33"/>
      <c r="I1349" s="33"/>
      <c r="J1349" s="33"/>
      <c r="K1349" s="33"/>
      <c r="L1349" s="39"/>
      <c r="M1349" s="39"/>
      <c r="N1349" s="39"/>
      <c r="O1349" s="39"/>
      <c r="P1349" s="33"/>
      <c r="Q1349" s="33"/>
      <c r="R1349" s="33"/>
      <c r="S1349" s="33"/>
      <c r="T1349" s="33"/>
      <c r="U1349" s="33"/>
      <c r="V1349" s="40"/>
      <c r="W1349" s="40"/>
      <c r="X1349" s="40"/>
      <c r="Y1349" s="40"/>
      <c r="Z1349" s="40"/>
      <c r="AA1349" s="40"/>
      <c r="AB1349" s="40"/>
      <c r="AC1349" s="40"/>
      <c r="AD1349" s="40"/>
      <c r="AE1349" s="40"/>
      <c r="AF1349" s="40"/>
      <c r="AG1349" s="40"/>
      <c r="AH1349" s="40"/>
      <c r="AI1349" s="40"/>
      <c r="AJ1349" s="40"/>
      <c r="AK1349" s="40"/>
      <c r="AL1349" s="40"/>
      <c r="AM1349" s="40"/>
      <c r="AN1349" s="40"/>
      <c r="AO1349" s="40"/>
      <c r="AP1349" s="40"/>
      <c r="AQ1349" s="40"/>
      <c r="AR1349" s="40"/>
      <c r="AS1349" s="40"/>
      <c r="AT1349" s="40"/>
      <c r="AU1349" s="40"/>
      <c r="AV1349" s="40"/>
      <c r="AW1349" s="40"/>
      <c r="AX1349" s="41"/>
    </row>
    <row r="1350" spans="1:113" ht="12" customHeight="1">
      <c r="A1350" s="34"/>
      <c r="B1350" s="116" t="s">
        <v>469</v>
      </c>
      <c r="C1350" s="117"/>
      <c r="D1350" s="117"/>
      <c r="E1350" s="117"/>
      <c r="F1350" s="117"/>
      <c r="G1350" s="117"/>
      <c r="H1350" s="117"/>
      <c r="I1350" s="117"/>
      <c r="J1350" s="117"/>
      <c r="K1350" s="117"/>
      <c r="L1350" s="117"/>
      <c r="M1350" s="117"/>
      <c r="N1350" s="117"/>
      <c r="O1350" s="117"/>
      <c r="P1350" s="117"/>
      <c r="Q1350" s="117"/>
      <c r="R1350" s="117"/>
      <c r="S1350" s="117"/>
      <c r="T1350" s="117"/>
      <c r="U1350" s="117"/>
      <c r="V1350" s="117"/>
      <c r="W1350" s="117"/>
      <c r="X1350" s="117"/>
      <c r="Y1350" s="117"/>
      <c r="Z1350" s="117"/>
      <c r="AA1350" s="117"/>
      <c r="AB1350" s="117"/>
      <c r="AC1350" s="117"/>
      <c r="AD1350" s="117"/>
      <c r="AE1350" s="117"/>
      <c r="AF1350" s="117"/>
      <c r="AG1350" s="117"/>
      <c r="AH1350" s="117"/>
      <c r="AI1350" s="117"/>
      <c r="AJ1350" s="117"/>
      <c r="AK1350" s="117"/>
      <c r="AL1350" s="117"/>
      <c r="AM1350" s="117"/>
      <c r="AN1350" s="117"/>
      <c r="AO1350" s="117"/>
      <c r="AP1350" s="117"/>
      <c r="AQ1350" s="117"/>
      <c r="AR1350" s="117"/>
      <c r="AS1350" s="117"/>
      <c r="AT1350" s="117"/>
      <c r="AU1350" s="117"/>
      <c r="AV1350" s="117"/>
      <c r="AW1350" s="117"/>
      <c r="AX1350" s="118"/>
    </row>
    <row r="1351" spans="1:113" ht="12" customHeight="1">
      <c r="A1351" s="34"/>
      <c r="B1351" s="116"/>
      <c r="C1351" s="117"/>
      <c r="D1351" s="117"/>
      <c r="E1351" s="117"/>
      <c r="F1351" s="117"/>
      <c r="G1351" s="117"/>
      <c r="H1351" s="117"/>
      <c r="I1351" s="117"/>
      <c r="J1351" s="117"/>
      <c r="K1351" s="117"/>
      <c r="L1351" s="117"/>
      <c r="M1351" s="117"/>
      <c r="N1351" s="117"/>
      <c r="O1351" s="117"/>
      <c r="P1351" s="117"/>
      <c r="Q1351" s="117"/>
      <c r="R1351" s="117"/>
      <c r="S1351" s="117"/>
      <c r="T1351" s="117"/>
      <c r="U1351" s="117"/>
      <c r="V1351" s="117"/>
      <c r="W1351" s="117"/>
      <c r="X1351" s="117"/>
      <c r="Y1351" s="117"/>
      <c r="Z1351" s="117"/>
      <c r="AA1351" s="117"/>
      <c r="AB1351" s="117"/>
      <c r="AC1351" s="117"/>
      <c r="AD1351" s="117"/>
      <c r="AE1351" s="117"/>
      <c r="AF1351" s="117"/>
      <c r="AG1351" s="117"/>
      <c r="AH1351" s="117"/>
      <c r="AI1351" s="117"/>
      <c r="AJ1351" s="117"/>
      <c r="AK1351" s="117"/>
      <c r="AL1351" s="117"/>
      <c r="AM1351" s="117"/>
      <c r="AN1351" s="117"/>
      <c r="AO1351" s="117"/>
      <c r="AP1351" s="117"/>
      <c r="AQ1351" s="117"/>
      <c r="AR1351" s="117"/>
      <c r="AS1351" s="117"/>
      <c r="AT1351" s="117"/>
      <c r="AU1351" s="117"/>
      <c r="AV1351" s="117"/>
      <c r="AW1351" s="117"/>
      <c r="AX1351" s="118"/>
      <c r="BC1351" s="42"/>
    </row>
    <row r="1352" spans="1:113" ht="12" customHeight="1">
      <c r="A1352" s="34"/>
      <c r="B1352" s="116"/>
      <c r="C1352" s="117"/>
      <c r="D1352" s="117"/>
      <c r="E1352" s="117"/>
      <c r="F1352" s="117"/>
      <c r="G1352" s="117"/>
      <c r="H1352" s="117"/>
      <c r="I1352" s="117"/>
      <c r="J1352" s="117"/>
      <c r="K1352" s="117"/>
      <c r="L1352" s="117"/>
      <c r="M1352" s="117"/>
      <c r="N1352" s="117"/>
      <c r="O1352" s="117"/>
      <c r="P1352" s="117"/>
      <c r="Q1352" s="117"/>
      <c r="R1352" s="117"/>
      <c r="S1352" s="117"/>
      <c r="T1352" s="117"/>
      <c r="U1352" s="117"/>
      <c r="V1352" s="117"/>
      <c r="W1352" s="117"/>
      <c r="X1352" s="117"/>
      <c r="Y1352" s="117"/>
      <c r="Z1352" s="117"/>
      <c r="AA1352" s="117"/>
      <c r="AB1352" s="117"/>
      <c r="AC1352" s="117"/>
      <c r="AD1352" s="117"/>
      <c r="AE1352" s="117"/>
      <c r="AF1352" s="117"/>
      <c r="AG1352" s="117"/>
      <c r="AH1352" s="117"/>
      <c r="AI1352" s="117"/>
      <c r="AJ1352" s="117"/>
      <c r="AK1352" s="117"/>
      <c r="AL1352" s="117"/>
      <c r="AM1352" s="117"/>
      <c r="AN1352" s="117"/>
      <c r="AO1352" s="117"/>
      <c r="AP1352" s="117"/>
      <c r="AQ1352" s="117"/>
      <c r="AR1352" s="117"/>
      <c r="AS1352" s="117"/>
      <c r="AT1352" s="117"/>
      <c r="AU1352" s="117"/>
      <c r="AV1352" s="117"/>
      <c r="AW1352" s="117"/>
      <c r="AX1352" s="118"/>
    </row>
    <row r="1353" spans="1:113" ht="12" customHeight="1">
      <c r="A1353" s="34"/>
      <c r="B1353" s="116"/>
      <c r="C1353" s="117"/>
      <c r="D1353" s="117"/>
      <c r="E1353" s="117"/>
      <c r="F1353" s="117"/>
      <c r="G1353" s="117"/>
      <c r="H1353" s="117"/>
      <c r="I1353" s="117"/>
      <c r="J1353" s="117"/>
      <c r="K1353" s="117"/>
      <c r="L1353" s="117"/>
      <c r="M1353" s="117"/>
      <c r="N1353" s="117"/>
      <c r="O1353" s="117"/>
      <c r="P1353" s="117"/>
      <c r="Q1353" s="117"/>
      <c r="R1353" s="117"/>
      <c r="S1353" s="117"/>
      <c r="T1353" s="117"/>
      <c r="U1353" s="117"/>
      <c r="V1353" s="117"/>
      <c r="W1353" s="117"/>
      <c r="X1353" s="117"/>
      <c r="Y1353" s="117"/>
      <c r="Z1353" s="117"/>
      <c r="AA1353" s="117"/>
      <c r="AB1353" s="117"/>
      <c r="AC1353" s="117"/>
      <c r="AD1353" s="117"/>
      <c r="AE1353" s="117"/>
      <c r="AF1353" s="117"/>
      <c r="AG1353" s="117"/>
      <c r="AH1353" s="117"/>
      <c r="AI1353" s="117"/>
      <c r="AJ1353" s="117"/>
      <c r="AK1353" s="117"/>
      <c r="AL1353" s="117"/>
      <c r="AM1353" s="117"/>
      <c r="AN1353" s="117"/>
      <c r="AO1353" s="117"/>
      <c r="AP1353" s="117"/>
      <c r="AQ1353" s="117"/>
      <c r="AR1353" s="117"/>
      <c r="AS1353" s="117"/>
      <c r="AT1353" s="117"/>
      <c r="AU1353" s="117"/>
      <c r="AV1353" s="117"/>
      <c r="AW1353" s="117"/>
      <c r="AX1353" s="118"/>
    </row>
    <row r="1354" spans="1:113" ht="12" customHeight="1">
      <c r="A1354" s="34"/>
      <c r="B1354" s="116"/>
      <c r="C1354" s="117"/>
      <c r="D1354" s="117"/>
      <c r="E1354" s="117"/>
      <c r="F1354" s="117"/>
      <c r="G1354" s="117"/>
      <c r="H1354" s="117"/>
      <c r="I1354" s="117"/>
      <c r="J1354" s="117"/>
      <c r="K1354" s="117"/>
      <c r="L1354" s="117"/>
      <c r="M1354" s="117"/>
      <c r="N1354" s="117"/>
      <c r="O1354" s="117"/>
      <c r="P1354" s="117"/>
      <c r="Q1354" s="117"/>
      <c r="R1354" s="117"/>
      <c r="S1354" s="117"/>
      <c r="T1354" s="117"/>
      <c r="U1354" s="117"/>
      <c r="V1354" s="117"/>
      <c r="W1354" s="117"/>
      <c r="X1354" s="117"/>
      <c r="Y1354" s="117"/>
      <c r="Z1354" s="117"/>
      <c r="AA1354" s="117"/>
      <c r="AB1354" s="117"/>
      <c r="AC1354" s="117"/>
      <c r="AD1354" s="117"/>
      <c r="AE1354" s="117"/>
      <c r="AF1354" s="117"/>
      <c r="AG1354" s="117"/>
      <c r="AH1354" s="117"/>
      <c r="AI1354" s="117"/>
      <c r="AJ1354" s="117"/>
      <c r="AK1354" s="117"/>
      <c r="AL1354" s="117"/>
      <c r="AM1354" s="117"/>
      <c r="AN1354" s="117"/>
      <c r="AO1354" s="117"/>
      <c r="AP1354" s="117"/>
      <c r="AQ1354" s="117"/>
      <c r="AR1354" s="117"/>
      <c r="AS1354" s="117"/>
      <c r="AT1354" s="117"/>
      <c r="AU1354" s="117"/>
      <c r="AV1354" s="117"/>
      <c r="AW1354" s="117"/>
      <c r="AX1354" s="118"/>
    </row>
    <row r="1355" spans="1:113" ht="15" thickBot="1">
      <c r="A1355" s="43"/>
      <c r="B1355" s="44"/>
      <c r="C1355" s="45"/>
      <c r="D1355" s="45"/>
      <c r="E1355" s="45"/>
      <c r="F1355" s="45"/>
      <c r="G1355" s="45"/>
      <c r="H1355" s="45"/>
      <c r="I1355" s="45"/>
      <c r="J1355" s="45"/>
      <c r="K1355" s="45"/>
      <c r="L1355" s="45"/>
      <c r="M1355" s="45"/>
      <c r="N1355" s="45"/>
      <c r="O1355" s="45"/>
      <c r="P1355" s="45"/>
      <c r="Q1355" s="45"/>
      <c r="R1355" s="45"/>
      <c r="S1355" s="45"/>
      <c r="T1355" s="45"/>
      <c r="U1355" s="45"/>
      <c r="V1355" s="45"/>
      <c r="W1355" s="45"/>
      <c r="X1355" s="45"/>
      <c r="Y1355" s="45"/>
      <c r="Z1355" s="45"/>
      <c r="AA1355" s="45"/>
      <c r="AB1355" s="45"/>
      <c r="AC1355" s="45"/>
      <c r="AD1355" s="45"/>
      <c r="AE1355" s="45"/>
      <c r="AF1355" s="45"/>
      <c r="AG1355" s="45"/>
      <c r="AH1355" s="45"/>
      <c r="AI1355" s="45"/>
      <c r="AJ1355" s="45"/>
      <c r="AK1355" s="45"/>
      <c r="AL1355" s="45"/>
      <c r="AM1355" s="45"/>
      <c r="AN1355" s="45"/>
      <c r="AO1355" s="45"/>
      <c r="AP1355" s="45"/>
      <c r="AQ1355" s="45"/>
      <c r="AR1355" s="45"/>
      <c r="AS1355" s="45"/>
      <c r="AT1355" s="45"/>
      <c r="AU1355" s="45"/>
      <c r="AV1355" s="45"/>
      <c r="AW1355" s="45"/>
      <c r="AX1355" s="46"/>
    </row>
    <row r="1356" spans="1:113">
      <c r="B1356" s="47"/>
    </row>
    <row r="1357" spans="1:113" ht="15" thickBot="1">
      <c r="A1357" s="37"/>
      <c r="B1357" s="36" t="s">
        <v>238</v>
      </c>
      <c r="C1357" s="34"/>
      <c r="D1357" s="34"/>
      <c r="E1357" s="34"/>
      <c r="F1357" s="34"/>
      <c r="G1357" s="34"/>
      <c r="H1357" s="34"/>
      <c r="I1357" s="34"/>
      <c r="J1357" s="34"/>
      <c r="K1357" s="34"/>
      <c r="L1357" s="35"/>
      <c r="M1357" s="35"/>
      <c r="N1357" s="35"/>
      <c r="O1357" s="35"/>
      <c r="P1357" s="34"/>
      <c r="Q1357" s="34"/>
      <c r="R1357" s="34"/>
      <c r="S1357" s="34"/>
      <c r="T1357" s="34"/>
      <c r="U1357" s="34"/>
      <c r="V1357" s="36"/>
      <c r="W1357" s="36"/>
      <c r="X1357" s="36"/>
      <c r="Y1357" s="36"/>
      <c r="Z1357" s="36"/>
      <c r="AA1357" s="36"/>
      <c r="AB1357" s="36"/>
      <c r="AC1357" s="36"/>
      <c r="AD1357" s="36"/>
      <c r="AE1357" s="36"/>
      <c r="AF1357" s="36"/>
      <c r="AG1357" s="36"/>
      <c r="AH1357" s="36"/>
      <c r="AI1357" s="36"/>
      <c r="AJ1357" s="36"/>
      <c r="AK1357" s="36"/>
      <c r="AL1357" s="36"/>
      <c r="AM1357" s="36"/>
      <c r="AN1357" s="36"/>
      <c r="AO1357" s="36"/>
      <c r="AP1357" s="36"/>
      <c r="AQ1357" s="36"/>
      <c r="AR1357" s="36"/>
      <c r="AS1357" s="36"/>
      <c r="AT1357" s="36"/>
      <c r="AU1357" s="36"/>
      <c r="AV1357" s="36"/>
      <c r="AW1357" s="36"/>
      <c r="AX1357" s="36"/>
      <c r="DI1357" s="26"/>
    </row>
    <row r="1358" spans="1:113" ht="14.25">
      <c r="A1358" s="34"/>
      <c r="B1358" s="38"/>
      <c r="C1358" s="33"/>
      <c r="D1358" s="33"/>
      <c r="E1358" s="33"/>
      <c r="F1358" s="33"/>
      <c r="G1358" s="33"/>
      <c r="H1358" s="33"/>
      <c r="I1358" s="33"/>
      <c r="J1358" s="33"/>
      <c r="K1358" s="33"/>
      <c r="L1358" s="39"/>
      <c r="M1358" s="39"/>
      <c r="N1358" s="39"/>
      <c r="O1358" s="39"/>
      <c r="P1358" s="33"/>
      <c r="Q1358" s="33"/>
      <c r="R1358" s="33"/>
      <c r="S1358" s="33"/>
      <c r="T1358" s="33"/>
      <c r="U1358" s="33"/>
      <c r="V1358" s="40"/>
      <c r="W1358" s="40"/>
      <c r="X1358" s="40"/>
      <c r="Y1358" s="40"/>
      <c r="Z1358" s="40"/>
      <c r="AA1358" s="40"/>
      <c r="AB1358" s="40"/>
      <c r="AC1358" s="40"/>
      <c r="AD1358" s="40"/>
      <c r="AE1358" s="40"/>
      <c r="AF1358" s="40"/>
      <c r="AG1358" s="40"/>
      <c r="AH1358" s="40"/>
      <c r="AI1358" s="40"/>
      <c r="AJ1358" s="40"/>
      <c r="AK1358" s="40"/>
      <c r="AL1358" s="40"/>
      <c r="AM1358" s="40"/>
      <c r="AN1358" s="40"/>
      <c r="AO1358" s="40"/>
      <c r="AP1358" s="40"/>
      <c r="AQ1358" s="40"/>
      <c r="AR1358" s="40"/>
      <c r="AS1358" s="40"/>
      <c r="AT1358" s="40"/>
      <c r="AU1358" s="40"/>
      <c r="AV1358" s="40"/>
      <c r="AW1358" s="40"/>
      <c r="AX1358" s="41"/>
    </row>
    <row r="1359" spans="1:113" ht="12" customHeight="1">
      <c r="A1359" s="34"/>
      <c r="B1359" s="116" t="s">
        <v>470</v>
      </c>
      <c r="C1359" s="117"/>
      <c r="D1359" s="117"/>
      <c r="E1359" s="117"/>
      <c r="F1359" s="117"/>
      <c r="G1359" s="117"/>
      <c r="H1359" s="117"/>
      <c r="I1359" s="117"/>
      <c r="J1359" s="117"/>
      <c r="K1359" s="117"/>
      <c r="L1359" s="117"/>
      <c r="M1359" s="117"/>
      <c r="N1359" s="117"/>
      <c r="O1359" s="117"/>
      <c r="P1359" s="117"/>
      <c r="Q1359" s="117"/>
      <c r="R1359" s="117"/>
      <c r="S1359" s="117"/>
      <c r="T1359" s="117"/>
      <c r="U1359" s="117"/>
      <c r="V1359" s="117"/>
      <c r="W1359" s="117"/>
      <c r="X1359" s="117"/>
      <c r="Y1359" s="117"/>
      <c r="Z1359" s="117"/>
      <c r="AA1359" s="117"/>
      <c r="AB1359" s="117"/>
      <c r="AC1359" s="117"/>
      <c r="AD1359" s="117"/>
      <c r="AE1359" s="117"/>
      <c r="AF1359" s="117"/>
      <c r="AG1359" s="117"/>
      <c r="AH1359" s="117"/>
      <c r="AI1359" s="117"/>
      <c r="AJ1359" s="117"/>
      <c r="AK1359" s="117"/>
      <c r="AL1359" s="117"/>
      <c r="AM1359" s="117"/>
      <c r="AN1359" s="117"/>
      <c r="AO1359" s="117"/>
      <c r="AP1359" s="117"/>
      <c r="AQ1359" s="117"/>
      <c r="AR1359" s="117"/>
      <c r="AS1359" s="117"/>
      <c r="AT1359" s="117"/>
      <c r="AU1359" s="117"/>
      <c r="AV1359" s="117"/>
      <c r="AW1359" s="117"/>
      <c r="AX1359" s="118"/>
    </row>
    <row r="1360" spans="1:113" ht="12" customHeight="1">
      <c r="A1360" s="34"/>
      <c r="B1360" s="116"/>
      <c r="C1360" s="117"/>
      <c r="D1360" s="117"/>
      <c r="E1360" s="117"/>
      <c r="F1360" s="117"/>
      <c r="G1360" s="117"/>
      <c r="H1360" s="117"/>
      <c r="I1360" s="117"/>
      <c r="J1360" s="117"/>
      <c r="K1360" s="117"/>
      <c r="L1360" s="117"/>
      <c r="M1360" s="117"/>
      <c r="N1360" s="117"/>
      <c r="O1360" s="117"/>
      <c r="P1360" s="117"/>
      <c r="Q1360" s="117"/>
      <c r="R1360" s="117"/>
      <c r="S1360" s="117"/>
      <c r="T1360" s="117"/>
      <c r="U1360" s="117"/>
      <c r="V1360" s="117"/>
      <c r="W1360" s="117"/>
      <c r="X1360" s="117"/>
      <c r="Y1360" s="117"/>
      <c r="Z1360" s="117"/>
      <c r="AA1360" s="117"/>
      <c r="AB1360" s="117"/>
      <c r="AC1360" s="117"/>
      <c r="AD1360" s="117"/>
      <c r="AE1360" s="117"/>
      <c r="AF1360" s="117"/>
      <c r="AG1360" s="117"/>
      <c r="AH1360" s="117"/>
      <c r="AI1360" s="117"/>
      <c r="AJ1360" s="117"/>
      <c r="AK1360" s="117"/>
      <c r="AL1360" s="117"/>
      <c r="AM1360" s="117"/>
      <c r="AN1360" s="117"/>
      <c r="AO1360" s="117"/>
      <c r="AP1360" s="117"/>
      <c r="AQ1360" s="117"/>
      <c r="AR1360" s="117"/>
      <c r="AS1360" s="117"/>
      <c r="AT1360" s="117"/>
      <c r="AU1360" s="117"/>
      <c r="AV1360" s="117"/>
      <c r="AW1360" s="117"/>
      <c r="AX1360" s="118"/>
    </row>
    <row r="1361" spans="1:251" ht="12" customHeight="1">
      <c r="A1361" s="34"/>
      <c r="B1361" s="116"/>
      <c r="C1361" s="117"/>
      <c r="D1361" s="117"/>
      <c r="E1361" s="117"/>
      <c r="F1361" s="117"/>
      <c r="G1361" s="117"/>
      <c r="H1361" s="117"/>
      <c r="I1361" s="117"/>
      <c r="J1361" s="117"/>
      <c r="K1361" s="117"/>
      <c r="L1361" s="117"/>
      <c r="M1361" s="117"/>
      <c r="N1361" s="117"/>
      <c r="O1361" s="117"/>
      <c r="P1361" s="117"/>
      <c r="Q1361" s="117"/>
      <c r="R1361" s="117"/>
      <c r="S1361" s="117"/>
      <c r="T1361" s="117"/>
      <c r="U1361" s="117"/>
      <c r="V1361" s="117"/>
      <c r="W1361" s="117"/>
      <c r="X1361" s="117"/>
      <c r="Y1361" s="117"/>
      <c r="Z1361" s="117"/>
      <c r="AA1361" s="117"/>
      <c r="AB1361" s="117"/>
      <c r="AC1361" s="117"/>
      <c r="AD1361" s="117"/>
      <c r="AE1361" s="117"/>
      <c r="AF1361" s="117"/>
      <c r="AG1361" s="117"/>
      <c r="AH1361" s="117"/>
      <c r="AI1361" s="117"/>
      <c r="AJ1361" s="117"/>
      <c r="AK1361" s="117"/>
      <c r="AL1361" s="117"/>
      <c r="AM1361" s="117"/>
      <c r="AN1361" s="117"/>
      <c r="AO1361" s="117"/>
      <c r="AP1361" s="117"/>
      <c r="AQ1361" s="117"/>
      <c r="AR1361" s="117"/>
      <c r="AS1361" s="117"/>
      <c r="AT1361" s="117"/>
      <c r="AU1361" s="117"/>
      <c r="AV1361" s="117"/>
      <c r="AW1361" s="117"/>
      <c r="AX1361" s="118"/>
    </row>
    <row r="1362" spans="1:251" ht="12" customHeight="1">
      <c r="A1362" s="34"/>
      <c r="B1362" s="116"/>
      <c r="C1362" s="117"/>
      <c r="D1362" s="117"/>
      <c r="E1362" s="117"/>
      <c r="F1362" s="117"/>
      <c r="G1362" s="117"/>
      <c r="H1362" s="117"/>
      <c r="I1362" s="117"/>
      <c r="J1362" s="117"/>
      <c r="K1362" s="117"/>
      <c r="L1362" s="117"/>
      <c r="M1362" s="117"/>
      <c r="N1362" s="117"/>
      <c r="O1362" s="117"/>
      <c r="P1362" s="117"/>
      <c r="Q1362" s="117"/>
      <c r="R1362" s="117"/>
      <c r="S1362" s="117"/>
      <c r="T1362" s="117"/>
      <c r="U1362" s="117"/>
      <c r="V1362" s="117"/>
      <c r="W1362" s="117"/>
      <c r="X1362" s="117"/>
      <c r="Y1362" s="117"/>
      <c r="Z1362" s="117"/>
      <c r="AA1362" s="117"/>
      <c r="AB1362" s="117"/>
      <c r="AC1362" s="117"/>
      <c r="AD1362" s="117"/>
      <c r="AE1362" s="117"/>
      <c r="AF1362" s="117"/>
      <c r="AG1362" s="117"/>
      <c r="AH1362" s="117"/>
      <c r="AI1362" s="117"/>
      <c r="AJ1362" s="117"/>
      <c r="AK1362" s="117"/>
      <c r="AL1362" s="117"/>
      <c r="AM1362" s="117"/>
      <c r="AN1362" s="117"/>
      <c r="AO1362" s="117"/>
      <c r="AP1362" s="117"/>
      <c r="AQ1362" s="117"/>
      <c r="AR1362" s="117"/>
      <c r="AS1362" s="117"/>
      <c r="AT1362" s="117"/>
      <c r="AU1362" s="117"/>
      <c r="AV1362" s="117"/>
      <c r="AW1362" s="117"/>
      <c r="AX1362" s="118"/>
    </row>
    <row r="1363" spans="1:251" ht="12" customHeight="1">
      <c r="A1363" s="34"/>
      <c r="B1363" s="116"/>
      <c r="C1363" s="117"/>
      <c r="D1363" s="117"/>
      <c r="E1363" s="117"/>
      <c r="F1363" s="117"/>
      <c r="G1363" s="117"/>
      <c r="H1363" s="117"/>
      <c r="I1363" s="117"/>
      <c r="J1363" s="117"/>
      <c r="K1363" s="117"/>
      <c r="L1363" s="117"/>
      <c r="M1363" s="117"/>
      <c r="N1363" s="117"/>
      <c r="O1363" s="117"/>
      <c r="P1363" s="117"/>
      <c r="Q1363" s="117"/>
      <c r="R1363" s="117"/>
      <c r="S1363" s="117"/>
      <c r="T1363" s="117"/>
      <c r="U1363" s="117"/>
      <c r="V1363" s="117"/>
      <c r="W1363" s="117"/>
      <c r="X1363" s="117"/>
      <c r="Y1363" s="117"/>
      <c r="Z1363" s="117"/>
      <c r="AA1363" s="117"/>
      <c r="AB1363" s="117"/>
      <c r="AC1363" s="117"/>
      <c r="AD1363" s="117"/>
      <c r="AE1363" s="117"/>
      <c r="AF1363" s="117"/>
      <c r="AG1363" s="117"/>
      <c r="AH1363" s="117"/>
      <c r="AI1363" s="117"/>
      <c r="AJ1363" s="117"/>
      <c r="AK1363" s="117"/>
      <c r="AL1363" s="117"/>
      <c r="AM1363" s="117"/>
      <c r="AN1363" s="117"/>
      <c r="AO1363" s="117"/>
      <c r="AP1363" s="117"/>
      <c r="AQ1363" s="117"/>
      <c r="AR1363" s="117"/>
      <c r="AS1363" s="117"/>
      <c r="AT1363" s="117"/>
      <c r="AU1363" s="117"/>
      <c r="AV1363" s="117"/>
      <c r="AW1363" s="117"/>
      <c r="AX1363" s="118"/>
    </row>
    <row r="1364" spans="1:251" ht="15" thickBot="1">
      <c r="A1364" s="43"/>
      <c r="B1364" s="44"/>
      <c r="C1364" s="45"/>
      <c r="D1364" s="45"/>
      <c r="E1364" s="45"/>
      <c r="F1364" s="45"/>
      <c r="G1364" s="45"/>
      <c r="H1364" s="45"/>
      <c r="I1364" s="45"/>
      <c r="J1364" s="45"/>
      <c r="K1364" s="45"/>
      <c r="L1364" s="45"/>
      <c r="M1364" s="45"/>
      <c r="N1364" s="45"/>
      <c r="O1364" s="45"/>
      <c r="P1364" s="45"/>
      <c r="Q1364" s="45"/>
      <c r="R1364" s="45"/>
      <c r="S1364" s="45"/>
      <c r="T1364" s="45"/>
      <c r="U1364" s="45"/>
      <c r="V1364" s="45"/>
      <c r="W1364" s="45"/>
      <c r="X1364" s="45"/>
      <c r="Y1364" s="45"/>
      <c r="Z1364" s="45"/>
      <c r="AA1364" s="45"/>
      <c r="AB1364" s="45"/>
      <c r="AC1364" s="45"/>
      <c r="AD1364" s="45"/>
      <c r="AE1364" s="45"/>
      <c r="AF1364" s="45"/>
      <c r="AG1364" s="45"/>
      <c r="AH1364" s="45"/>
      <c r="AI1364" s="45"/>
      <c r="AJ1364" s="45"/>
      <c r="AK1364" s="45"/>
      <c r="AL1364" s="45"/>
      <c r="AM1364" s="45"/>
      <c r="AN1364" s="45"/>
      <c r="AO1364" s="45"/>
      <c r="AP1364" s="45"/>
      <c r="AQ1364" s="45"/>
      <c r="AR1364" s="45"/>
      <c r="AS1364" s="45"/>
      <c r="AT1364" s="45"/>
      <c r="AU1364" s="45"/>
      <c r="AV1364" s="45"/>
      <c r="AW1364" s="45"/>
      <c r="AX1364" s="46"/>
    </row>
    <row r="1365" spans="1:251">
      <c r="B1365" s="47"/>
    </row>
    <row r="1366" spans="1:251" ht="14.25">
      <c r="B1366" s="36" t="s">
        <v>240</v>
      </c>
      <c r="C1366" s="34"/>
      <c r="D1366" s="34"/>
      <c r="E1366" s="34"/>
      <c r="F1366" s="34"/>
      <c r="G1366" s="34"/>
      <c r="H1366" s="34"/>
      <c r="I1366" s="34"/>
      <c r="J1366" s="34"/>
      <c r="K1366" s="34"/>
      <c r="L1366" s="35"/>
      <c r="M1366" s="35"/>
      <c r="N1366" s="35"/>
      <c r="O1366" s="35"/>
      <c r="P1366" s="34"/>
      <c r="Q1366" s="34"/>
      <c r="R1366" s="34"/>
      <c r="S1366" s="34"/>
      <c r="T1366" s="34"/>
      <c r="U1366" s="34"/>
      <c r="V1366" s="36"/>
      <c r="W1366" s="36"/>
      <c r="X1366" s="36"/>
      <c r="Y1366" s="36"/>
      <c r="Z1366" s="36"/>
      <c r="AA1366" s="36"/>
      <c r="AB1366" s="36"/>
      <c r="AC1366" s="36"/>
      <c r="AD1366" s="36"/>
      <c r="AE1366" s="36"/>
      <c r="AF1366" s="36"/>
      <c r="AG1366" s="36"/>
      <c r="AH1366" s="36"/>
      <c r="AI1366" s="36"/>
      <c r="AJ1366" s="36"/>
      <c r="AK1366" s="36"/>
      <c r="AL1366" s="36"/>
      <c r="AM1366" s="36"/>
      <c r="AN1366" s="36"/>
      <c r="AO1366" s="36"/>
      <c r="AP1366" s="36"/>
      <c r="AQ1366" s="36"/>
      <c r="AR1366" s="36"/>
      <c r="AS1366" s="36"/>
      <c r="AT1366" s="36"/>
      <c r="AU1366" s="36"/>
      <c r="AV1366" s="36"/>
      <c r="AW1366" s="36"/>
      <c r="AX1366" s="36"/>
    </row>
    <row r="1367" spans="1:251" ht="15" thickBot="1">
      <c r="B1367" s="34"/>
      <c r="C1367" s="34"/>
      <c r="D1367" s="34"/>
      <c r="E1367" s="34"/>
      <c r="F1367" s="34"/>
      <c r="G1367" s="34"/>
      <c r="H1367" s="34"/>
      <c r="I1367" s="34"/>
      <c r="J1367" s="34"/>
      <c r="K1367" s="34"/>
      <c r="L1367" s="35"/>
      <c r="M1367" s="35"/>
      <c r="N1367" s="35"/>
      <c r="O1367" s="35"/>
      <c r="P1367" s="34"/>
      <c r="Q1367" s="34"/>
      <c r="R1367" s="34"/>
      <c r="S1367" s="34"/>
      <c r="T1367" s="34"/>
      <c r="U1367" s="34"/>
      <c r="V1367" s="36"/>
      <c r="W1367" s="36"/>
      <c r="X1367" s="36"/>
      <c r="Y1367" s="36"/>
      <c r="Z1367" s="36"/>
      <c r="AA1367" s="36"/>
      <c r="AB1367" s="36"/>
      <c r="AC1367" s="36"/>
      <c r="AD1367" s="36"/>
      <c r="AE1367" s="36"/>
      <c r="AF1367" s="36"/>
      <c r="AG1367" s="36"/>
      <c r="AH1367" s="36"/>
      <c r="AI1367" s="36"/>
      <c r="AJ1367" s="36"/>
      <c r="AK1367" s="36"/>
      <c r="AL1367" s="36"/>
      <c r="AM1367" s="36"/>
      <c r="AN1367" s="36"/>
      <c r="AO1367" s="36"/>
      <c r="AP1367" s="36"/>
      <c r="AQ1367" s="36"/>
      <c r="AR1367" s="36"/>
      <c r="AS1367" s="36"/>
      <c r="AT1367" s="36"/>
      <c r="AU1367" s="36"/>
      <c r="AV1367" s="36"/>
      <c r="AW1367" s="36"/>
      <c r="AX1367" s="48" t="s">
        <v>241</v>
      </c>
    </row>
    <row r="1368" spans="1:251" s="42" customFormat="1" ht="13.5" customHeight="1">
      <c r="A1368" s="34"/>
      <c r="B1368" s="119" t="s">
        <v>242</v>
      </c>
      <c r="C1368" s="120"/>
      <c r="D1368" s="120"/>
      <c r="E1368" s="120"/>
      <c r="F1368" s="120"/>
      <c r="G1368" s="120"/>
      <c r="H1368" s="120"/>
      <c r="I1368" s="120"/>
      <c r="J1368" s="120"/>
      <c r="K1368" s="120"/>
      <c r="L1368" s="120"/>
      <c r="M1368" s="120"/>
      <c r="N1368" s="120"/>
      <c r="O1368" s="120"/>
      <c r="P1368" s="120"/>
      <c r="Q1368" s="120"/>
      <c r="R1368" s="120"/>
      <c r="S1368" s="120"/>
      <c r="T1368" s="120"/>
      <c r="U1368" s="120"/>
      <c r="V1368" s="120"/>
      <c r="W1368" s="120"/>
      <c r="X1368" s="120"/>
      <c r="Y1368" s="120"/>
      <c r="Z1368" s="121"/>
      <c r="AA1368" s="125" t="s">
        <v>1062</v>
      </c>
      <c r="AB1368" s="120"/>
      <c r="AC1368" s="120"/>
      <c r="AD1368" s="120"/>
      <c r="AE1368" s="120"/>
      <c r="AF1368" s="120"/>
      <c r="AG1368" s="120"/>
      <c r="AH1368" s="120"/>
      <c r="AI1368" s="121"/>
      <c r="AJ1368" s="125" t="s">
        <v>1063</v>
      </c>
      <c r="AK1368" s="120"/>
      <c r="AL1368" s="120"/>
      <c r="AM1368" s="120"/>
      <c r="AN1368" s="120"/>
      <c r="AO1368" s="120"/>
      <c r="AP1368" s="120"/>
      <c r="AQ1368" s="120"/>
      <c r="AR1368" s="121"/>
      <c r="AS1368" s="125" t="s">
        <v>243</v>
      </c>
      <c r="AT1368" s="120"/>
      <c r="AU1368" s="120"/>
      <c r="AV1368" s="120"/>
      <c r="AW1368" s="120"/>
      <c r="AX1368" s="127"/>
      <c r="AY1368" s="29"/>
      <c r="AZ1368" s="29"/>
      <c r="BA1368" s="29"/>
      <c r="BB1368" s="29"/>
      <c r="BC1368" s="29"/>
      <c r="BD1368" s="29"/>
      <c r="BE1368" s="29"/>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29"/>
      <c r="CA1368" s="29"/>
      <c r="CB1368" s="29"/>
      <c r="CC1368" s="29"/>
      <c r="CD1368" s="29"/>
      <c r="CE1368" s="29"/>
      <c r="CF1368" s="29"/>
      <c r="CG1368" s="29"/>
      <c r="CH1368" s="29"/>
      <c r="CI1368" s="29"/>
      <c r="CJ1368" s="29"/>
      <c r="CK1368" s="29"/>
      <c r="CL1368" s="29"/>
      <c r="CM1368" s="29"/>
      <c r="CN1368" s="29"/>
      <c r="CO1368" s="29"/>
      <c r="CP1368" s="29"/>
      <c r="CQ1368" s="29"/>
      <c r="CR1368" s="29"/>
      <c r="CS1368" s="29"/>
      <c r="CT1368" s="29"/>
      <c r="CU1368" s="29"/>
      <c r="CV1368" s="29"/>
      <c r="CW1368" s="29"/>
      <c r="CX1368" s="29"/>
      <c r="CY1368" s="29"/>
      <c r="CZ1368" s="29"/>
      <c r="DA1368" s="29"/>
      <c r="DB1368" s="29"/>
      <c r="DC1368" s="29"/>
      <c r="DD1368" s="29"/>
      <c r="DE1368" s="29"/>
      <c r="DF1368" s="29"/>
      <c r="DG1368" s="29"/>
      <c r="DH1368" s="29"/>
      <c r="DI1368" s="29"/>
      <c r="DJ1368" s="29"/>
      <c r="DK1368" s="29"/>
      <c r="DL1368" s="29"/>
      <c r="DM1368" s="29"/>
      <c r="DN1368" s="29"/>
      <c r="DO1368" s="29"/>
      <c r="DP1368" s="29"/>
      <c r="DQ1368" s="29"/>
      <c r="DR1368" s="29"/>
      <c r="DS1368" s="29"/>
      <c r="DT1368" s="29"/>
      <c r="DU1368" s="29"/>
      <c r="DV1368" s="29"/>
      <c r="DW1368" s="29"/>
      <c r="DX1368" s="29"/>
      <c r="DY1368" s="29"/>
      <c r="DZ1368" s="29"/>
      <c r="EA1368" s="29"/>
      <c r="EB1368" s="29"/>
      <c r="EC1368" s="29"/>
      <c r="ED1368" s="29"/>
      <c r="EE1368" s="29"/>
      <c r="EF1368" s="29"/>
      <c r="EG1368" s="29"/>
      <c r="EH1368" s="29"/>
      <c r="EI1368" s="29"/>
      <c r="EJ1368" s="29"/>
      <c r="EK1368" s="29"/>
      <c r="EL1368" s="29"/>
      <c r="EM1368" s="29"/>
      <c r="EN1368" s="29"/>
      <c r="EO1368" s="29"/>
      <c r="EP1368" s="29"/>
      <c r="EQ1368" s="29"/>
      <c r="ER1368" s="29"/>
      <c r="ES1368" s="29"/>
      <c r="ET1368" s="29"/>
      <c r="EU1368" s="29"/>
      <c r="EV1368" s="29"/>
      <c r="EW1368" s="29"/>
      <c r="EX1368" s="29"/>
      <c r="EY1368" s="29"/>
      <c r="EZ1368" s="29"/>
      <c r="FA1368" s="29"/>
      <c r="FB1368" s="29"/>
      <c r="FC1368" s="29"/>
      <c r="FD1368" s="29"/>
      <c r="FE1368" s="29"/>
      <c r="FF1368" s="29"/>
      <c r="FG1368" s="29"/>
      <c r="FH1368" s="29"/>
      <c r="FI1368" s="29"/>
      <c r="FJ1368" s="29"/>
      <c r="FK1368" s="29"/>
      <c r="FL1368" s="29"/>
      <c r="FM1368" s="29"/>
      <c r="FN1368" s="29"/>
      <c r="FO1368" s="29"/>
      <c r="FP1368" s="29"/>
      <c r="FQ1368" s="29"/>
      <c r="FR1368" s="29"/>
      <c r="FS1368" s="29"/>
      <c r="FT1368" s="29"/>
      <c r="FU1368" s="29"/>
      <c r="FV1368" s="29"/>
      <c r="FW1368" s="29"/>
      <c r="FX1368" s="29"/>
      <c r="FY1368" s="29"/>
      <c r="FZ1368" s="29"/>
      <c r="GA1368" s="29"/>
      <c r="GB1368" s="29"/>
      <c r="GC1368" s="29"/>
      <c r="GD1368" s="29"/>
      <c r="GE1368" s="29"/>
      <c r="GF1368" s="29"/>
      <c r="GG1368" s="29"/>
      <c r="GH1368" s="29"/>
      <c r="GI1368" s="29"/>
      <c r="GJ1368" s="29"/>
      <c r="GK1368" s="29"/>
      <c r="GL1368" s="29"/>
      <c r="GM1368" s="29"/>
      <c r="GN1368" s="29"/>
      <c r="GO1368" s="29"/>
      <c r="GP1368" s="29"/>
      <c r="GQ1368" s="29"/>
      <c r="GR1368" s="29"/>
      <c r="GS1368" s="29"/>
      <c r="GT1368" s="29"/>
      <c r="GU1368" s="29"/>
      <c r="GV1368" s="29"/>
      <c r="GW1368" s="29"/>
      <c r="GX1368" s="29"/>
      <c r="GY1368" s="29"/>
      <c r="GZ1368" s="29"/>
      <c r="HA1368" s="29"/>
      <c r="HB1368" s="29"/>
      <c r="HC1368" s="29"/>
      <c r="HD1368" s="29"/>
      <c r="HE1368" s="29"/>
      <c r="HF1368" s="29"/>
      <c r="HG1368" s="29"/>
      <c r="HH1368" s="29"/>
      <c r="HI1368" s="29"/>
      <c r="HJ1368" s="29"/>
      <c r="HK1368" s="29"/>
      <c r="HL1368" s="29"/>
      <c r="HM1368" s="29"/>
      <c r="HN1368" s="29"/>
      <c r="HO1368" s="29"/>
      <c r="HP1368" s="29"/>
      <c r="HQ1368" s="29"/>
      <c r="HR1368" s="29"/>
      <c r="HS1368" s="29"/>
      <c r="HT1368" s="29"/>
      <c r="HU1368" s="29"/>
      <c r="HV1368" s="29"/>
      <c r="HW1368" s="29"/>
      <c r="HX1368" s="29"/>
      <c r="HY1368" s="29"/>
      <c r="HZ1368" s="29"/>
      <c r="IA1368" s="29"/>
      <c r="IB1368" s="29"/>
      <c r="IC1368" s="29"/>
      <c r="ID1368" s="29"/>
      <c r="IE1368" s="29"/>
      <c r="IF1368" s="29"/>
      <c r="IG1368" s="29"/>
      <c r="IH1368" s="29"/>
      <c r="II1368" s="29"/>
      <c r="IJ1368" s="29"/>
      <c r="IK1368" s="29"/>
      <c r="IL1368" s="29"/>
      <c r="IM1368" s="29"/>
      <c r="IN1368" s="29"/>
      <c r="IO1368" s="29"/>
      <c r="IP1368" s="29"/>
      <c r="IQ1368" s="29"/>
    </row>
    <row r="1369" spans="1:251" s="42" customFormat="1" ht="13.5">
      <c r="A1369" s="34"/>
      <c r="B1369" s="122"/>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24"/>
      <c r="AA1369" s="126"/>
      <c r="AB1369" s="123"/>
      <c r="AC1369" s="123"/>
      <c r="AD1369" s="123"/>
      <c r="AE1369" s="123"/>
      <c r="AF1369" s="123"/>
      <c r="AG1369" s="123"/>
      <c r="AH1369" s="123"/>
      <c r="AI1369" s="124"/>
      <c r="AJ1369" s="126"/>
      <c r="AK1369" s="123"/>
      <c r="AL1369" s="123"/>
      <c r="AM1369" s="123"/>
      <c r="AN1369" s="123"/>
      <c r="AO1369" s="123"/>
      <c r="AP1369" s="123"/>
      <c r="AQ1369" s="123"/>
      <c r="AR1369" s="124"/>
      <c r="AS1369" s="126"/>
      <c r="AT1369" s="123"/>
      <c r="AU1369" s="123"/>
      <c r="AV1369" s="123"/>
      <c r="AW1369" s="123"/>
      <c r="AX1369" s="128"/>
      <c r="AY1369" s="29"/>
      <c r="AZ1369" s="29"/>
      <c r="BA1369" s="29"/>
      <c r="BB1369" s="65"/>
      <c r="BC1369" s="4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29"/>
      <c r="CA1369" s="29"/>
      <c r="CB1369" s="29"/>
      <c r="CC1369" s="29"/>
      <c r="CD1369" s="29"/>
      <c r="CE1369" s="29"/>
      <c r="CF1369" s="29"/>
      <c r="CG1369" s="29"/>
      <c r="CH1369" s="29"/>
      <c r="CI1369" s="29"/>
      <c r="CJ1369" s="29"/>
      <c r="CK1369" s="29"/>
      <c r="CL1369" s="29"/>
      <c r="CM1369" s="29"/>
      <c r="CN1369" s="29"/>
      <c r="CO1369" s="29"/>
      <c r="CP1369" s="29"/>
      <c r="CQ1369" s="29"/>
      <c r="CR1369" s="29"/>
      <c r="CS1369" s="29"/>
      <c r="CT1369" s="29"/>
      <c r="CU1369" s="29"/>
      <c r="CV1369" s="29"/>
      <c r="CW1369" s="29"/>
      <c r="CX1369" s="29"/>
      <c r="CY1369" s="29"/>
      <c r="CZ1369" s="29"/>
      <c r="DA1369" s="29"/>
      <c r="DB1369" s="29"/>
      <c r="DC1369" s="29"/>
      <c r="DD1369" s="29"/>
      <c r="DE1369" s="29"/>
      <c r="DF1369" s="29"/>
      <c r="DG1369" s="29"/>
      <c r="DH1369" s="29"/>
      <c r="DI1369" s="29"/>
      <c r="DJ1369" s="29"/>
      <c r="DK1369" s="29"/>
      <c r="DL1369" s="29"/>
      <c r="DM1369" s="29"/>
      <c r="DN1369" s="29"/>
      <c r="DO1369" s="29"/>
      <c r="DP1369" s="29"/>
      <c r="DQ1369" s="29"/>
      <c r="DR1369" s="29"/>
      <c r="DS1369" s="29"/>
      <c r="DT1369" s="29"/>
      <c r="DU1369" s="29"/>
      <c r="DV1369" s="29"/>
      <c r="DW1369" s="29"/>
      <c r="DX1369" s="29"/>
      <c r="DY1369" s="29"/>
      <c r="DZ1369" s="29"/>
      <c r="EA1369" s="29"/>
      <c r="EB1369" s="29"/>
      <c r="EC1369" s="29"/>
      <c r="ED1369" s="29"/>
      <c r="EE1369" s="29"/>
      <c r="EF1369" s="29"/>
      <c r="EG1369" s="29"/>
      <c r="EH1369" s="29"/>
      <c r="EI1369" s="29"/>
      <c r="EJ1369" s="29"/>
      <c r="EK1369" s="29"/>
      <c r="EL1369" s="29"/>
      <c r="EM1369" s="29"/>
      <c r="EN1369" s="29"/>
      <c r="EO1369" s="29"/>
      <c r="EP1369" s="29"/>
      <c r="EQ1369" s="29"/>
      <c r="ER1369" s="29"/>
      <c r="ES1369" s="29"/>
      <c r="ET1369" s="29"/>
      <c r="EU1369" s="29"/>
      <c r="EV1369" s="29"/>
      <c r="EW1369" s="29"/>
      <c r="EX1369" s="29"/>
      <c r="EY1369" s="29"/>
      <c r="EZ1369" s="29"/>
      <c r="FA1369" s="29"/>
      <c r="FB1369" s="29"/>
      <c r="FC1369" s="29"/>
      <c r="FD1369" s="29"/>
      <c r="FE1369" s="29"/>
      <c r="FF1369" s="29"/>
      <c r="FG1369" s="29"/>
      <c r="FH1369" s="29"/>
      <c r="FI1369" s="29"/>
      <c r="FJ1369" s="29"/>
      <c r="FK1369" s="29"/>
      <c r="FL1369" s="29"/>
      <c r="FM1369" s="29"/>
      <c r="FN1369" s="29"/>
      <c r="FO1369" s="29"/>
      <c r="FP1369" s="29"/>
      <c r="FQ1369" s="29"/>
      <c r="FR1369" s="29"/>
      <c r="FS1369" s="29"/>
      <c r="FT1369" s="29"/>
      <c r="FU1369" s="29"/>
      <c r="FV1369" s="29"/>
      <c r="FW1369" s="29"/>
      <c r="FX1369" s="29"/>
      <c r="FY1369" s="29"/>
      <c r="FZ1369" s="29"/>
      <c r="GA1369" s="29"/>
      <c r="GB1369" s="29"/>
      <c r="GC1369" s="29"/>
      <c r="GD1369" s="29"/>
      <c r="GE1369" s="29"/>
      <c r="GF1369" s="29"/>
      <c r="GG1369" s="29"/>
      <c r="GH1369" s="29"/>
      <c r="GI1369" s="29"/>
      <c r="GJ1369" s="29"/>
      <c r="GK1369" s="29"/>
      <c r="GL1369" s="29"/>
      <c r="GM1369" s="29"/>
      <c r="GN1369" s="29"/>
      <c r="GO1369" s="29"/>
      <c r="GP1369" s="29"/>
      <c r="GQ1369" s="29"/>
      <c r="GR1369" s="29"/>
      <c r="GS1369" s="29"/>
      <c r="GT1369" s="29"/>
      <c r="GU1369" s="29"/>
      <c r="GV1369" s="29"/>
      <c r="GW1369" s="29"/>
      <c r="GX1369" s="29"/>
      <c r="GY1369" s="29"/>
      <c r="GZ1369" s="29"/>
      <c r="HA1369" s="29"/>
      <c r="HB1369" s="29"/>
      <c r="HC1369" s="29"/>
      <c r="HD1369" s="29"/>
      <c r="HE1369" s="29"/>
      <c r="HF1369" s="29"/>
      <c r="HG1369" s="29"/>
      <c r="HH1369" s="29"/>
      <c r="HI1369" s="29"/>
      <c r="HJ1369" s="29"/>
      <c r="HK1369" s="29"/>
      <c r="HL1369" s="29"/>
      <c r="HM1369" s="29"/>
      <c r="HN1369" s="29"/>
      <c r="HO1369" s="29"/>
      <c r="HP1369" s="29"/>
      <c r="HQ1369" s="29"/>
      <c r="HR1369" s="29"/>
      <c r="HS1369" s="29"/>
      <c r="HT1369" s="29"/>
      <c r="HU1369" s="29"/>
      <c r="HV1369" s="29"/>
      <c r="HW1369" s="29"/>
      <c r="HX1369" s="29"/>
      <c r="HY1369" s="29"/>
      <c r="HZ1369" s="29"/>
      <c r="IA1369" s="29"/>
      <c r="IB1369" s="29"/>
      <c r="IC1369" s="29"/>
      <c r="ID1369" s="29"/>
      <c r="IE1369" s="29"/>
      <c r="IF1369" s="29"/>
      <c r="IG1369" s="29"/>
      <c r="IH1369" s="29"/>
      <c r="II1369" s="29"/>
      <c r="IJ1369" s="29"/>
      <c r="IK1369" s="29"/>
      <c r="IL1369" s="29"/>
      <c r="IM1369" s="29"/>
      <c r="IN1369" s="29"/>
      <c r="IO1369" s="29"/>
      <c r="IP1369" s="29"/>
      <c r="IQ1369" s="29"/>
    </row>
    <row r="1370" spans="1:251" s="42" customFormat="1" ht="18.75" customHeight="1">
      <c r="A1370" s="34"/>
      <c r="B1370" s="50"/>
      <c r="C1370" s="129" t="s">
        <v>471</v>
      </c>
      <c r="D1370" s="147"/>
      <c r="E1370" s="147"/>
      <c r="F1370" s="147"/>
      <c r="G1370" s="147"/>
      <c r="H1370" s="147"/>
      <c r="I1370" s="147"/>
      <c r="J1370" s="147"/>
      <c r="K1370" s="147"/>
      <c r="L1370" s="147"/>
      <c r="M1370" s="147"/>
      <c r="N1370" s="147"/>
      <c r="O1370" s="147"/>
      <c r="P1370" s="147"/>
      <c r="Q1370" s="147"/>
      <c r="R1370" s="147"/>
      <c r="S1370" s="147"/>
      <c r="T1370" s="147"/>
      <c r="U1370" s="147"/>
      <c r="V1370" s="147"/>
      <c r="W1370" s="147"/>
      <c r="X1370" s="147"/>
      <c r="Y1370" s="147"/>
      <c r="Z1370" s="148"/>
      <c r="AA1370" s="132">
        <f>1354606-4509</f>
        <v>1350097</v>
      </c>
      <c r="AB1370" s="133"/>
      <c r="AC1370" s="133"/>
      <c r="AD1370" s="133"/>
      <c r="AE1370" s="133"/>
      <c r="AF1370" s="133"/>
      <c r="AG1370" s="133"/>
      <c r="AH1370" s="133"/>
      <c r="AI1370" s="134"/>
      <c r="AJ1370" s="132">
        <f>1375409-4160</f>
        <v>1371249</v>
      </c>
      <c r="AK1370" s="133"/>
      <c r="AL1370" s="133"/>
      <c r="AM1370" s="133"/>
      <c r="AN1370" s="133"/>
      <c r="AO1370" s="133"/>
      <c r="AP1370" s="133"/>
      <c r="AQ1370" s="133"/>
      <c r="AR1370" s="134"/>
      <c r="AS1370" s="135"/>
      <c r="AT1370" s="136"/>
      <c r="AU1370" s="136"/>
      <c r="AV1370" s="136"/>
      <c r="AW1370" s="136"/>
      <c r="AX1370" s="137"/>
      <c r="AY1370" s="29"/>
      <c r="AZ1370" s="29"/>
      <c r="BA1370" s="29"/>
      <c r="BB1370" s="29"/>
      <c r="BC1370" s="29"/>
      <c r="BD1370" s="29"/>
      <c r="BE1370" s="29"/>
      <c r="BF1370" s="29"/>
      <c r="BG1370" s="29"/>
      <c r="BH1370" s="29"/>
      <c r="BI1370" s="29"/>
      <c r="BJ1370" s="29"/>
      <c r="BK1370" s="29"/>
      <c r="BL1370" s="29"/>
      <c r="BM1370" s="51"/>
      <c r="BN1370" s="29"/>
      <c r="BO1370" s="29"/>
      <c r="BP1370" s="29"/>
      <c r="BQ1370" s="29"/>
      <c r="BR1370" s="29"/>
      <c r="BS1370" s="29"/>
      <c r="BT1370" s="29"/>
      <c r="BU1370" s="29"/>
      <c r="BV1370" s="29"/>
      <c r="BW1370" s="29"/>
      <c r="BX1370" s="29"/>
      <c r="BY1370" s="29"/>
      <c r="BZ1370" s="29"/>
      <c r="CA1370" s="29"/>
      <c r="CB1370" s="29"/>
      <c r="CC1370" s="29"/>
      <c r="CD1370" s="29"/>
      <c r="CE1370" s="29"/>
      <c r="CF1370" s="29"/>
      <c r="CG1370" s="29"/>
      <c r="CH1370" s="29"/>
      <c r="CI1370" s="29"/>
      <c r="CJ1370" s="29"/>
      <c r="CK1370" s="29"/>
      <c r="CL1370" s="29"/>
      <c r="CM1370" s="29"/>
      <c r="CN1370" s="29"/>
      <c r="CO1370" s="29"/>
      <c r="CP1370" s="29"/>
      <c r="CQ1370" s="29"/>
      <c r="CR1370" s="29"/>
      <c r="CS1370" s="29"/>
      <c r="CT1370" s="29"/>
      <c r="CU1370" s="29"/>
      <c r="CV1370" s="29"/>
      <c r="CW1370" s="29"/>
      <c r="CX1370" s="29"/>
      <c r="CY1370" s="29"/>
      <c r="CZ1370" s="29"/>
      <c r="DA1370" s="29"/>
      <c r="DB1370" s="29"/>
      <c r="DC1370" s="29"/>
      <c r="DD1370" s="29"/>
      <c r="DE1370" s="29"/>
      <c r="DF1370" s="29"/>
      <c r="DG1370" s="29"/>
      <c r="DH1370" s="29"/>
      <c r="DI1370" s="29"/>
      <c r="DJ1370" s="29"/>
      <c r="DK1370" s="29"/>
      <c r="DL1370" s="29"/>
      <c r="DM1370" s="29"/>
      <c r="DN1370" s="29"/>
      <c r="DO1370" s="29"/>
      <c r="DP1370" s="29"/>
      <c r="DQ1370" s="29"/>
      <c r="DR1370" s="29"/>
      <c r="DS1370" s="29"/>
      <c r="DT1370" s="29"/>
      <c r="DU1370" s="29"/>
      <c r="DV1370" s="29"/>
      <c r="DW1370" s="29"/>
      <c r="DX1370" s="29"/>
      <c r="DY1370" s="29"/>
      <c r="DZ1370" s="29"/>
      <c r="EA1370" s="29"/>
      <c r="EB1370" s="29"/>
      <c r="EC1370" s="29"/>
      <c r="ED1370" s="29"/>
      <c r="EE1370" s="29"/>
      <c r="EF1370" s="29"/>
      <c r="EG1370" s="29"/>
      <c r="EH1370" s="29"/>
      <c r="EI1370" s="29"/>
      <c r="EJ1370" s="29"/>
      <c r="EK1370" s="29"/>
      <c r="EL1370" s="29"/>
      <c r="EM1370" s="29"/>
      <c r="EN1370" s="29"/>
      <c r="EO1370" s="29"/>
      <c r="EP1370" s="29"/>
      <c r="EQ1370" s="29"/>
      <c r="ER1370" s="29"/>
      <c r="ES1370" s="29"/>
      <c r="ET1370" s="29"/>
      <c r="EU1370" s="29"/>
      <c r="EV1370" s="29"/>
      <c r="EW1370" s="29"/>
      <c r="EX1370" s="29"/>
      <c r="EY1370" s="29"/>
      <c r="EZ1370" s="29"/>
      <c r="FA1370" s="29"/>
      <c r="FB1370" s="29"/>
      <c r="FC1370" s="29"/>
      <c r="FD1370" s="29"/>
      <c r="FE1370" s="29"/>
      <c r="FF1370" s="29"/>
      <c r="FG1370" s="29"/>
      <c r="FH1370" s="29"/>
      <c r="FI1370" s="29"/>
      <c r="FJ1370" s="29"/>
      <c r="FK1370" s="29"/>
      <c r="FL1370" s="29"/>
      <c r="FM1370" s="29"/>
      <c r="FN1370" s="29"/>
      <c r="FO1370" s="29"/>
      <c r="FP1370" s="29"/>
      <c r="FQ1370" s="29"/>
      <c r="FR1370" s="29"/>
      <c r="FS1370" s="29"/>
      <c r="FT1370" s="29"/>
      <c r="FU1370" s="29"/>
      <c r="FV1370" s="29"/>
      <c r="FW1370" s="29"/>
      <c r="FX1370" s="29"/>
      <c r="FY1370" s="29"/>
      <c r="FZ1370" s="29"/>
      <c r="GA1370" s="29"/>
      <c r="GB1370" s="29"/>
      <c r="GC1370" s="29"/>
      <c r="GD1370" s="29"/>
      <c r="GE1370" s="29"/>
      <c r="GF1370" s="29"/>
      <c r="GG1370" s="29"/>
      <c r="GH1370" s="29"/>
      <c r="GI1370" s="29"/>
      <c r="GJ1370" s="29"/>
      <c r="GK1370" s="29"/>
      <c r="GL1370" s="29"/>
      <c r="GM1370" s="29"/>
      <c r="GN1370" s="29"/>
      <c r="GO1370" s="29"/>
      <c r="GP1370" s="29"/>
      <c r="GQ1370" s="29"/>
      <c r="GR1370" s="29"/>
      <c r="GS1370" s="29"/>
      <c r="GT1370" s="29"/>
      <c r="GU1370" s="29"/>
      <c r="GV1370" s="29"/>
      <c r="GW1370" s="29"/>
      <c r="GX1370" s="29"/>
      <c r="GY1370" s="29"/>
      <c r="GZ1370" s="29"/>
      <c r="HA1370" s="29"/>
      <c r="HB1370" s="29"/>
      <c r="HC1370" s="29"/>
      <c r="HD1370" s="29"/>
      <c r="HE1370" s="29"/>
      <c r="HF1370" s="29"/>
      <c r="HG1370" s="29"/>
      <c r="HH1370" s="29"/>
      <c r="HI1370" s="29"/>
      <c r="HJ1370" s="29"/>
      <c r="HK1370" s="29"/>
      <c r="HL1370" s="29"/>
      <c r="HM1370" s="29"/>
      <c r="HN1370" s="29"/>
      <c r="HO1370" s="29"/>
      <c r="HP1370" s="29"/>
      <c r="HQ1370" s="29"/>
      <c r="HR1370" s="29"/>
      <c r="HS1370" s="29"/>
      <c r="HT1370" s="29"/>
      <c r="HU1370" s="29"/>
      <c r="HV1370" s="29"/>
      <c r="HW1370" s="29"/>
      <c r="HX1370" s="29"/>
      <c r="HY1370" s="29"/>
      <c r="HZ1370" s="29"/>
      <c r="IA1370" s="29"/>
      <c r="IB1370" s="29"/>
      <c r="IC1370" s="29"/>
      <c r="ID1370" s="29"/>
      <c r="IE1370" s="29"/>
      <c r="IF1370" s="29"/>
      <c r="IG1370" s="29"/>
      <c r="IH1370" s="29"/>
      <c r="II1370" s="29"/>
      <c r="IJ1370" s="29"/>
      <c r="IK1370" s="29"/>
      <c r="IL1370" s="29"/>
      <c r="IM1370" s="29"/>
      <c r="IN1370" s="29"/>
      <c r="IO1370" s="29"/>
      <c r="IP1370" s="29"/>
      <c r="IQ1370" s="29"/>
    </row>
    <row r="1371" spans="1:251" s="42" customFormat="1" ht="18.75" customHeight="1">
      <c r="A1371" s="34"/>
      <c r="B1371" s="50"/>
      <c r="C1371" s="129" t="s">
        <v>472</v>
      </c>
      <c r="D1371" s="147"/>
      <c r="E1371" s="147"/>
      <c r="F1371" s="147"/>
      <c r="G1371" s="147"/>
      <c r="H1371" s="147"/>
      <c r="I1371" s="147"/>
      <c r="J1371" s="147"/>
      <c r="K1371" s="147"/>
      <c r="L1371" s="147"/>
      <c r="M1371" s="147"/>
      <c r="N1371" s="147"/>
      <c r="O1371" s="147"/>
      <c r="P1371" s="147"/>
      <c r="Q1371" s="147"/>
      <c r="R1371" s="147"/>
      <c r="S1371" s="147"/>
      <c r="T1371" s="147"/>
      <c r="U1371" s="147"/>
      <c r="V1371" s="147"/>
      <c r="W1371" s="147"/>
      <c r="X1371" s="147"/>
      <c r="Y1371" s="147"/>
      <c r="Z1371" s="148"/>
      <c r="AA1371" s="132">
        <v>304898</v>
      </c>
      <c r="AB1371" s="133"/>
      <c r="AC1371" s="133"/>
      <c r="AD1371" s="133"/>
      <c r="AE1371" s="133"/>
      <c r="AF1371" s="133"/>
      <c r="AG1371" s="133"/>
      <c r="AH1371" s="133"/>
      <c r="AI1371" s="134"/>
      <c r="AJ1371" s="132">
        <v>219940</v>
      </c>
      <c r="AK1371" s="133"/>
      <c r="AL1371" s="133"/>
      <c r="AM1371" s="133"/>
      <c r="AN1371" s="133"/>
      <c r="AO1371" s="133"/>
      <c r="AP1371" s="133"/>
      <c r="AQ1371" s="133"/>
      <c r="AR1371" s="134"/>
      <c r="AS1371" s="135"/>
      <c r="AT1371" s="136"/>
      <c r="AU1371" s="136"/>
      <c r="AV1371" s="136"/>
      <c r="AW1371" s="136"/>
      <c r="AX1371" s="137"/>
      <c r="AY1371" s="29"/>
      <c r="AZ1371" s="29"/>
      <c r="BA1371" s="29"/>
      <c r="BB1371" s="29"/>
      <c r="BC1371" s="29"/>
      <c r="BD1371" s="29"/>
      <c r="BE1371" s="29"/>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29"/>
      <c r="CA1371" s="29"/>
      <c r="CB1371" s="29"/>
      <c r="CC1371" s="29"/>
      <c r="CD1371" s="29"/>
      <c r="CE1371" s="29"/>
      <c r="CF1371" s="29"/>
      <c r="CG1371" s="29"/>
      <c r="CH1371" s="29"/>
      <c r="CI1371" s="29"/>
      <c r="CJ1371" s="29"/>
      <c r="CK1371" s="29"/>
      <c r="CL1371" s="29"/>
      <c r="CM1371" s="29"/>
      <c r="CN1371" s="29"/>
      <c r="CO1371" s="29"/>
      <c r="CP1371" s="29"/>
      <c r="CQ1371" s="29"/>
      <c r="CR1371" s="29"/>
      <c r="CS1371" s="29"/>
      <c r="CT1371" s="29"/>
      <c r="CU1371" s="29"/>
      <c r="CV1371" s="29"/>
      <c r="CW1371" s="29"/>
      <c r="CX1371" s="29"/>
      <c r="CY1371" s="29"/>
      <c r="CZ1371" s="29"/>
      <c r="DA1371" s="29"/>
      <c r="DB1371" s="29"/>
      <c r="DC1371" s="29"/>
      <c r="DD1371" s="29"/>
      <c r="DE1371" s="29"/>
      <c r="DF1371" s="29"/>
      <c r="DG1371" s="29"/>
      <c r="DH1371" s="29"/>
      <c r="DI1371" s="29"/>
      <c r="DJ1371" s="29"/>
      <c r="DK1371" s="29"/>
      <c r="DL1371" s="29"/>
      <c r="DM1371" s="29"/>
      <c r="DN1371" s="29"/>
      <c r="DO1371" s="29"/>
      <c r="DP1371" s="29"/>
      <c r="DQ1371" s="29"/>
      <c r="DR1371" s="29"/>
      <c r="DS1371" s="29"/>
      <c r="DT1371" s="29"/>
      <c r="DU1371" s="29"/>
      <c r="DV1371" s="29"/>
      <c r="DW1371" s="29"/>
      <c r="DX1371" s="29"/>
      <c r="DY1371" s="29"/>
      <c r="DZ1371" s="29"/>
      <c r="EA1371" s="29"/>
      <c r="EB1371" s="29"/>
      <c r="EC1371" s="29"/>
      <c r="ED1371" s="29"/>
      <c r="EE1371" s="29"/>
      <c r="EF1371" s="29"/>
      <c r="EG1371" s="29"/>
      <c r="EH1371" s="29"/>
      <c r="EI1371" s="29"/>
      <c r="EJ1371" s="29"/>
      <c r="EK1371" s="29"/>
      <c r="EL1371" s="29"/>
      <c r="EM1371" s="29"/>
      <c r="EN1371" s="29"/>
      <c r="EO1371" s="29"/>
      <c r="EP1371" s="29"/>
      <c r="EQ1371" s="29"/>
      <c r="ER1371" s="29"/>
      <c r="ES1371" s="29"/>
      <c r="ET1371" s="29"/>
      <c r="EU1371" s="29"/>
      <c r="EV1371" s="29"/>
      <c r="EW1371" s="29"/>
      <c r="EX1371" s="29"/>
      <c r="EY1371" s="29"/>
      <c r="EZ1371" s="29"/>
      <c r="FA1371" s="29"/>
      <c r="FB1371" s="29"/>
      <c r="FC1371" s="29"/>
      <c r="FD1371" s="29"/>
      <c r="FE1371" s="29"/>
      <c r="FF1371" s="29"/>
      <c r="FG1371" s="29"/>
      <c r="FH1371" s="29"/>
      <c r="FI1371" s="29"/>
      <c r="FJ1371" s="29"/>
      <c r="FK1371" s="29"/>
      <c r="FL1371" s="29"/>
      <c r="FM1371" s="29"/>
      <c r="FN1371" s="29"/>
      <c r="FO1371" s="29"/>
      <c r="FP1371" s="29"/>
      <c r="FQ1371" s="29"/>
      <c r="FR1371" s="29"/>
      <c r="FS1371" s="29"/>
      <c r="FT1371" s="29"/>
      <c r="FU1371" s="29"/>
      <c r="FV1371" s="29"/>
      <c r="FW1371" s="29"/>
      <c r="FX1371" s="29"/>
      <c r="FY1371" s="29"/>
      <c r="FZ1371" s="29"/>
      <c r="GA1371" s="29"/>
      <c r="GB1371" s="29"/>
      <c r="GC1371" s="29"/>
      <c r="GD1371" s="29"/>
      <c r="GE1371" s="29"/>
      <c r="GF1371" s="29"/>
      <c r="GG1371" s="29"/>
      <c r="GH1371" s="29"/>
      <c r="GI1371" s="29"/>
      <c r="GJ1371" s="29"/>
      <c r="GK1371" s="29"/>
      <c r="GL1371" s="29"/>
      <c r="GM1371" s="29"/>
      <c r="GN1371" s="29"/>
      <c r="GO1371" s="29"/>
      <c r="GP1371" s="29"/>
      <c r="GQ1371" s="29"/>
      <c r="GR1371" s="29"/>
      <c r="GS1371" s="29"/>
      <c r="GT1371" s="29"/>
      <c r="GU1371" s="29"/>
      <c r="GV1371" s="29"/>
      <c r="GW1371" s="29"/>
      <c r="GX1371" s="29"/>
      <c r="GY1371" s="29"/>
      <c r="GZ1371" s="29"/>
      <c r="HA1371" s="29"/>
      <c r="HB1371" s="29"/>
      <c r="HC1371" s="29"/>
      <c r="HD1371" s="29"/>
      <c r="HE1371" s="29"/>
      <c r="HF1371" s="29"/>
      <c r="HG1371" s="29"/>
      <c r="HH1371" s="29"/>
      <c r="HI1371" s="29"/>
      <c r="HJ1371" s="29"/>
      <c r="HK1371" s="29"/>
      <c r="HL1371" s="29"/>
      <c r="HM1371" s="29"/>
      <c r="HN1371" s="29"/>
      <c r="HO1371" s="29"/>
      <c r="HP1371" s="29"/>
      <c r="HQ1371" s="29"/>
      <c r="HR1371" s="29"/>
      <c r="HS1371" s="29"/>
      <c r="HT1371" s="29"/>
      <c r="HU1371" s="29"/>
      <c r="HV1371" s="29"/>
      <c r="HW1371" s="29"/>
      <c r="HX1371" s="29"/>
      <c r="HY1371" s="29"/>
      <c r="HZ1371" s="29"/>
      <c r="IA1371" s="29"/>
      <c r="IB1371" s="29"/>
      <c r="IC1371" s="29"/>
      <c r="ID1371" s="29"/>
      <c r="IE1371" s="29"/>
      <c r="IF1371" s="29"/>
      <c r="IG1371" s="29"/>
      <c r="IH1371" s="29"/>
      <c r="II1371" s="29"/>
      <c r="IJ1371" s="29"/>
      <c r="IK1371" s="29"/>
      <c r="IL1371" s="29"/>
      <c r="IM1371" s="29"/>
      <c r="IN1371" s="29"/>
      <c r="IO1371" s="29"/>
      <c r="IP1371" s="29"/>
      <c r="IQ1371" s="29"/>
    </row>
    <row r="1372" spans="1:251" s="42" customFormat="1" ht="18.75" customHeight="1">
      <c r="A1372" s="34"/>
      <c r="B1372" s="50"/>
      <c r="C1372" s="129" t="s">
        <v>473</v>
      </c>
      <c r="D1372" s="147"/>
      <c r="E1372" s="147"/>
      <c r="F1372" s="147"/>
      <c r="G1372" s="147"/>
      <c r="H1372" s="147"/>
      <c r="I1372" s="147"/>
      <c r="J1372" s="147"/>
      <c r="K1372" s="147"/>
      <c r="L1372" s="147"/>
      <c r="M1372" s="147"/>
      <c r="N1372" s="147"/>
      <c r="O1372" s="147"/>
      <c r="P1372" s="147"/>
      <c r="Q1372" s="147"/>
      <c r="R1372" s="147"/>
      <c r="S1372" s="147"/>
      <c r="T1372" s="147"/>
      <c r="U1372" s="147"/>
      <c r="V1372" s="147"/>
      <c r="W1372" s="147"/>
      <c r="X1372" s="147"/>
      <c r="Y1372" s="147"/>
      <c r="Z1372" s="148"/>
      <c r="AA1372" s="132">
        <f>47638+647+4509</f>
        <v>52794</v>
      </c>
      <c r="AB1372" s="133"/>
      <c r="AC1372" s="133"/>
      <c r="AD1372" s="133"/>
      <c r="AE1372" s="133"/>
      <c r="AF1372" s="133"/>
      <c r="AG1372" s="133"/>
      <c r="AH1372" s="133"/>
      <c r="AI1372" s="134"/>
      <c r="AJ1372" s="132">
        <f>102963+718+4160</f>
        <v>107841</v>
      </c>
      <c r="AK1372" s="133"/>
      <c r="AL1372" s="133"/>
      <c r="AM1372" s="133"/>
      <c r="AN1372" s="133"/>
      <c r="AO1372" s="133"/>
      <c r="AP1372" s="133"/>
      <c r="AQ1372" s="133"/>
      <c r="AR1372" s="134"/>
      <c r="AS1372" s="135"/>
      <c r="AT1372" s="136"/>
      <c r="AU1372" s="136"/>
      <c r="AV1372" s="136"/>
      <c r="AW1372" s="136"/>
      <c r="AX1372" s="137"/>
      <c r="AY1372" s="29"/>
      <c r="AZ1372" s="29"/>
      <c r="BA1372" s="29"/>
      <c r="BB1372" s="29"/>
      <c r="BC1372" s="29"/>
      <c r="BD1372" s="29"/>
      <c r="BE1372" s="29"/>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29"/>
      <c r="CA1372" s="29"/>
      <c r="CB1372" s="29"/>
      <c r="CC1372" s="29"/>
      <c r="CD1372" s="29"/>
      <c r="CE1372" s="29"/>
      <c r="CF1372" s="29"/>
      <c r="CG1372" s="29"/>
      <c r="CH1372" s="29"/>
      <c r="CI1372" s="29"/>
      <c r="CJ1372" s="29"/>
      <c r="CK1372" s="29"/>
      <c r="CL1372" s="29"/>
      <c r="CM1372" s="29"/>
      <c r="CN1372" s="29"/>
      <c r="CO1372" s="29"/>
      <c r="CP1372" s="29"/>
      <c r="CQ1372" s="29"/>
      <c r="CR1372" s="29"/>
      <c r="CS1372" s="29"/>
      <c r="CT1372" s="29"/>
      <c r="CU1372" s="29"/>
      <c r="CV1372" s="29"/>
      <c r="CW1372" s="29"/>
      <c r="CX1372" s="29"/>
      <c r="CY1372" s="29"/>
      <c r="CZ1372" s="29"/>
      <c r="DA1372" s="29"/>
      <c r="DB1372" s="29"/>
      <c r="DC1372" s="29"/>
      <c r="DD1372" s="29"/>
      <c r="DE1372" s="29"/>
      <c r="DF1372" s="29"/>
      <c r="DG1372" s="29"/>
      <c r="DH1372" s="29"/>
      <c r="DI1372" s="29"/>
      <c r="DJ1372" s="29"/>
      <c r="DK1372" s="29"/>
      <c r="DL1372" s="29"/>
      <c r="DM1372" s="29"/>
      <c r="DN1372" s="29"/>
      <c r="DO1372" s="29"/>
      <c r="DP1372" s="29"/>
      <c r="DQ1372" s="29"/>
      <c r="DR1372" s="29"/>
      <c r="DS1372" s="29"/>
      <c r="DT1372" s="29"/>
      <c r="DU1372" s="29"/>
      <c r="DV1372" s="29"/>
      <c r="DW1372" s="29"/>
      <c r="DX1372" s="29"/>
      <c r="DY1372" s="29"/>
      <c r="DZ1372" s="29"/>
      <c r="EA1372" s="29"/>
      <c r="EB1372" s="29"/>
      <c r="EC1372" s="29"/>
      <c r="ED1372" s="29"/>
      <c r="EE1372" s="29"/>
      <c r="EF1372" s="29"/>
      <c r="EG1372" s="29"/>
      <c r="EH1372" s="29"/>
      <c r="EI1372" s="29"/>
      <c r="EJ1372" s="29"/>
      <c r="EK1372" s="29"/>
      <c r="EL1372" s="29"/>
      <c r="EM1372" s="29"/>
      <c r="EN1372" s="29"/>
      <c r="EO1372" s="29"/>
      <c r="EP1372" s="29"/>
      <c r="EQ1372" s="29"/>
      <c r="ER1372" s="29"/>
      <c r="ES1372" s="29"/>
      <c r="ET1372" s="29"/>
      <c r="EU1372" s="29"/>
      <c r="EV1372" s="29"/>
      <c r="EW1372" s="29"/>
      <c r="EX1372" s="29"/>
      <c r="EY1372" s="29"/>
      <c r="EZ1372" s="29"/>
      <c r="FA1372" s="29"/>
      <c r="FB1372" s="29"/>
      <c r="FC1372" s="29"/>
      <c r="FD1372" s="29"/>
      <c r="FE1372" s="29"/>
      <c r="FF1372" s="29"/>
      <c r="FG1372" s="29"/>
      <c r="FH1372" s="29"/>
      <c r="FI1372" s="29"/>
      <c r="FJ1372" s="29"/>
      <c r="FK1372" s="29"/>
      <c r="FL1372" s="29"/>
      <c r="FM1372" s="29"/>
      <c r="FN1372" s="29"/>
      <c r="FO1372" s="29"/>
      <c r="FP1372" s="29"/>
      <c r="FQ1372" s="29"/>
      <c r="FR1372" s="29"/>
      <c r="FS1372" s="29"/>
      <c r="FT1372" s="29"/>
      <c r="FU1372" s="29"/>
      <c r="FV1372" s="29"/>
      <c r="FW1372" s="29"/>
      <c r="FX1372" s="29"/>
      <c r="FY1372" s="29"/>
      <c r="FZ1372" s="29"/>
      <c r="GA1372" s="29"/>
      <c r="GB1372" s="29"/>
      <c r="GC1372" s="29"/>
      <c r="GD1372" s="29"/>
      <c r="GE1372" s="29"/>
      <c r="GF1372" s="29"/>
      <c r="GG1372" s="29"/>
      <c r="GH1372" s="29"/>
      <c r="GI1372" s="29"/>
      <c r="GJ1372" s="29"/>
      <c r="GK1372" s="29"/>
      <c r="GL1372" s="29"/>
      <c r="GM1372" s="29"/>
      <c r="GN1372" s="29"/>
      <c r="GO1372" s="29"/>
      <c r="GP1372" s="29"/>
      <c r="GQ1372" s="29"/>
      <c r="GR1372" s="29"/>
      <c r="GS1372" s="29"/>
      <c r="GT1372" s="29"/>
      <c r="GU1372" s="29"/>
      <c r="GV1372" s="29"/>
      <c r="GW1372" s="29"/>
      <c r="GX1372" s="29"/>
      <c r="GY1372" s="29"/>
      <c r="GZ1372" s="29"/>
      <c r="HA1372" s="29"/>
      <c r="HB1372" s="29"/>
      <c r="HC1372" s="29"/>
      <c r="HD1372" s="29"/>
      <c r="HE1372" s="29"/>
      <c r="HF1372" s="29"/>
      <c r="HG1372" s="29"/>
      <c r="HH1372" s="29"/>
      <c r="HI1372" s="29"/>
      <c r="HJ1372" s="29"/>
      <c r="HK1372" s="29"/>
      <c r="HL1372" s="29"/>
      <c r="HM1372" s="29"/>
      <c r="HN1372" s="29"/>
      <c r="HO1372" s="29"/>
      <c r="HP1372" s="29"/>
      <c r="HQ1372" s="29"/>
      <c r="HR1372" s="29"/>
      <c r="HS1372" s="29"/>
      <c r="HT1372" s="29"/>
      <c r="HU1372" s="29"/>
      <c r="HV1372" s="29"/>
      <c r="HW1372" s="29"/>
      <c r="HX1372" s="29"/>
      <c r="HY1372" s="29"/>
      <c r="HZ1372" s="29"/>
      <c r="IA1372" s="29"/>
      <c r="IB1372" s="29"/>
      <c r="IC1372" s="29"/>
      <c r="ID1372" s="29"/>
      <c r="IE1372" s="29"/>
      <c r="IF1372" s="29"/>
      <c r="IG1372" s="29"/>
      <c r="IH1372" s="29"/>
      <c r="II1372" s="29"/>
      <c r="IJ1372" s="29"/>
      <c r="IK1372" s="29"/>
      <c r="IL1372" s="29"/>
      <c r="IM1372" s="29"/>
      <c r="IN1372" s="29"/>
      <c r="IO1372" s="29"/>
      <c r="IP1372" s="29"/>
      <c r="IQ1372" s="29"/>
    </row>
    <row r="1373" spans="1:251" s="42" customFormat="1" ht="18.75" customHeight="1" thickBot="1">
      <c r="A1373" s="43"/>
      <c r="B1373" s="138" t="s">
        <v>244</v>
      </c>
      <c r="C1373" s="139"/>
      <c r="D1373" s="139"/>
      <c r="E1373" s="139"/>
      <c r="F1373" s="139"/>
      <c r="G1373" s="139"/>
      <c r="H1373" s="139"/>
      <c r="I1373" s="139"/>
      <c r="J1373" s="139"/>
      <c r="K1373" s="139"/>
      <c r="L1373" s="139"/>
      <c r="M1373" s="139"/>
      <c r="N1373" s="139"/>
      <c r="O1373" s="139"/>
      <c r="P1373" s="139"/>
      <c r="Q1373" s="139"/>
      <c r="R1373" s="139"/>
      <c r="S1373" s="139"/>
      <c r="T1373" s="139"/>
      <c r="U1373" s="139"/>
      <c r="V1373" s="139"/>
      <c r="W1373" s="139"/>
      <c r="X1373" s="139"/>
      <c r="Y1373" s="139"/>
      <c r="Z1373" s="140"/>
      <c r="AA1373" s="141">
        <f>SUM($AA$1370:$AA$1372)</f>
        <v>1707789</v>
      </c>
      <c r="AB1373" s="142"/>
      <c r="AC1373" s="142"/>
      <c r="AD1373" s="142"/>
      <c r="AE1373" s="142"/>
      <c r="AF1373" s="142"/>
      <c r="AG1373" s="142"/>
      <c r="AH1373" s="142"/>
      <c r="AI1373" s="143"/>
      <c r="AJ1373" s="141">
        <f>SUM($AJ$1370:$AJ$1372)</f>
        <v>1699030</v>
      </c>
      <c r="AK1373" s="142"/>
      <c r="AL1373" s="142"/>
      <c r="AM1373" s="142"/>
      <c r="AN1373" s="142"/>
      <c r="AO1373" s="142"/>
      <c r="AP1373" s="142"/>
      <c r="AQ1373" s="142"/>
      <c r="AR1373" s="143"/>
      <c r="AS1373" s="144"/>
      <c r="AT1373" s="145"/>
      <c r="AU1373" s="145"/>
      <c r="AV1373" s="145"/>
      <c r="AW1373" s="145"/>
      <c r="AX1373" s="146"/>
      <c r="AY1373" s="29"/>
      <c r="AZ1373" s="29"/>
      <c r="BA1373" s="29"/>
      <c r="BB1373" s="29"/>
      <c r="BC1373" s="29"/>
      <c r="BD1373" s="29"/>
      <c r="BE1373" s="29"/>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29"/>
      <c r="CA1373" s="29"/>
      <c r="CB1373" s="29"/>
      <c r="CC1373" s="29"/>
      <c r="CD1373" s="29"/>
      <c r="CE1373" s="29"/>
      <c r="CF1373" s="29"/>
      <c r="CG1373" s="29"/>
      <c r="CH1373" s="29"/>
      <c r="CI1373" s="29"/>
      <c r="CJ1373" s="29"/>
      <c r="CK1373" s="29"/>
      <c r="CL1373" s="29"/>
      <c r="CM1373" s="29"/>
      <c r="CN1373" s="29"/>
      <c r="CO1373" s="29"/>
      <c r="CP1373" s="29"/>
      <c r="CQ1373" s="29"/>
      <c r="CR1373" s="29"/>
      <c r="CS1373" s="29"/>
      <c r="CT1373" s="29"/>
      <c r="CU1373" s="29"/>
      <c r="CV1373" s="29"/>
      <c r="CW1373" s="29"/>
      <c r="CX1373" s="29"/>
      <c r="CY1373" s="29"/>
      <c r="CZ1373" s="29"/>
      <c r="DA1373" s="29"/>
      <c r="DB1373" s="29"/>
      <c r="DC1373" s="29"/>
      <c r="DD1373" s="29"/>
      <c r="DE1373" s="29"/>
      <c r="DF1373" s="29"/>
      <c r="DG1373" s="29"/>
      <c r="DH1373" s="29"/>
      <c r="DI1373" s="29"/>
      <c r="DJ1373" s="29"/>
      <c r="DK1373" s="29"/>
      <c r="DL1373" s="29"/>
      <c r="DM1373" s="29"/>
      <c r="DN1373" s="29"/>
      <c r="DO1373" s="29"/>
      <c r="DP1373" s="29"/>
      <c r="DQ1373" s="29"/>
      <c r="DR1373" s="29"/>
      <c r="DS1373" s="29"/>
      <c r="DT1373" s="29"/>
      <c r="DU1373" s="29"/>
      <c r="DV1373" s="29"/>
      <c r="DW1373" s="29"/>
      <c r="DX1373" s="29"/>
      <c r="DY1373" s="29"/>
      <c r="DZ1373" s="29"/>
      <c r="EA1373" s="29"/>
      <c r="EB1373" s="29"/>
      <c r="EC1373" s="29"/>
      <c r="ED1373" s="29"/>
      <c r="EE1373" s="29"/>
      <c r="EF1373" s="29"/>
      <c r="EG1373" s="29"/>
      <c r="EH1373" s="29"/>
      <c r="EI1373" s="29"/>
      <c r="EJ1373" s="29"/>
      <c r="EK1373" s="29"/>
      <c r="EL1373" s="29"/>
      <c r="EM1373" s="29"/>
      <c r="EN1373" s="29"/>
      <c r="EO1373" s="29"/>
      <c r="EP1373" s="29"/>
      <c r="EQ1373" s="29"/>
      <c r="ER1373" s="29"/>
      <c r="ES1373" s="29"/>
      <c r="ET1373" s="29"/>
      <c r="EU1373" s="29"/>
      <c r="EV1373" s="29"/>
      <c r="EW1373" s="29"/>
      <c r="EX1373" s="29"/>
      <c r="EY1373" s="29"/>
      <c r="EZ1373" s="29"/>
      <c r="FA1373" s="29"/>
      <c r="FB1373" s="29"/>
      <c r="FC1373" s="29"/>
      <c r="FD1373" s="29"/>
      <c r="FE1373" s="29"/>
      <c r="FF1373" s="29"/>
      <c r="FG1373" s="29"/>
      <c r="FH1373" s="29"/>
      <c r="FI1373" s="29"/>
      <c r="FJ1373" s="29"/>
      <c r="FK1373" s="29"/>
      <c r="FL1373" s="29"/>
      <c r="FM1373" s="29"/>
      <c r="FN1373" s="29"/>
      <c r="FO1373" s="29"/>
      <c r="FP1373" s="29"/>
      <c r="FQ1373" s="29"/>
      <c r="FR1373" s="29"/>
      <c r="FS1373" s="29"/>
      <c r="FT1373" s="29"/>
      <c r="FU1373" s="29"/>
      <c r="FV1373" s="29"/>
      <c r="FW1373" s="29"/>
      <c r="FX1373" s="29"/>
      <c r="FY1373" s="29"/>
      <c r="FZ1373" s="29"/>
      <c r="GA1373" s="29"/>
      <c r="GB1373" s="29"/>
      <c r="GC1373" s="29"/>
      <c r="GD1373" s="29"/>
      <c r="GE1373" s="29"/>
      <c r="GF1373" s="29"/>
      <c r="GG1373" s="29"/>
      <c r="GH1373" s="29"/>
      <c r="GI1373" s="29"/>
      <c r="GJ1373" s="29"/>
      <c r="GK1373" s="29"/>
      <c r="GL1373" s="29"/>
      <c r="GM1373" s="29"/>
      <c r="GN1373" s="29"/>
      <c r="GO1373" s="29"/>
      <c r="GP1373" s="29"/>
      <c r="GQ1373" s="29"/>
      <c r="GR1373" s="29"/>
      <c r="GS1373" s="29"/>
      <c r="GT1373" s="29"/>
      <c r="GU1373" s="29"/>
      <c r="GV1373" s="29"/>
      <c r="GW1373" s="29"/>
      <c r="GX1373" s="29"/>
      <c r="GY1373" s="29"/>
      <c r="GZ1373" s="29"/>
      <c r="HA1373" s="29"/>
      <c r="HB1373" s="29"/>
      <c r="HC1373" s="29"/>
      <c r="HD1373" s="29"/>
      <c r="HE1373" s="29"/>
      <c r="HF1373" s="29"/>
      <c r="HG1373" s="29"/>
      <c r="HH1373" s="29"/>
      <c r="HI1373" s="29"/>
      <c r="HJ1373" s="29"/>
      <c r="HK1373" s="29"/>
      <c r="HL1373" s="29"/>
      <c r="HM1373" s="29"/>
      <c r="HN1373" s="29"/>
      <c r="HO1373" s="29"/>
      <c r="HP1373" s="29"/>
      <c r="HQ1373" s="29"/>
      <c r="HR1373" s="29"/>
      <c r="HS1373" s="29"/>
      <c r="HT1373" s="29"/>
      <c r="HU1373" s="29"/>
      <c r="HV1373" s="29"/>
      <c r="HW1373" s="29"/>
      <c r="HX1373" s="29"/>
      <c r="HY1373" s="29"/>
      <c r="HZ1373" s="29"/>
      <c r="IA1373" s="29"/>
      <c r="IB1373" s="29"/>
      <c r="IC1373" s="29"/>
      <c r="ID1373" s="29"/>
      <c r="IE1373" s="29"/>
      <c r="IF1373" s="29"/>
      <c r="IG1373" s="29"/>
      <c r="IH1373" s="29"/>
      <c r="II1373" s="29"/>
      <c r="IJ1373" s="29"/>
      <c r="IK1373" s="29"/>
      <c r="IL1373" s="29"/>
      <c r="IM1373" s="29"/>
      <c r="IN1373" s="29"/>
      <c r="IO1373" s="29"/>
      <c r="IP1373" s="29"/>
      <c r="IQ1373" s="29"/>
    </row>
    <row r="1375" spans="1:251" ht="18.75">
      <c r="A1375" s="28" t="s">
        <v>234</v>
      </c>
      <c r="AW1375" s="30"/>
      <c r="AX1375" s="31"/>
      <c r="AY1375" s="30"/>
    </row>
    <row r="1377" spans="1:113" ht="18.75">
      <c r="B1377" s="109" t="s">
        <v>0</v>
      </c>
      <c r="C1377" s="150"/>
      <c r="D1377" s="150"/>
      <c r="E1377" s="150"/>
      <c r="F1377" s="150"/>
      <c r="G1377" s="150"/>
      <c r="H1377" s="150"/>
      <c r="I1377" s="150"/>
      <c r="J1377" s="150"/>
      <c r="K1377" s="150"/>
      <c r="L1377" s="150"/>
      <c r="M1377" s="150"/>
      <c r="N1377" s="150"/>
      <c r="O1377" s="150"/>
      <c r="P1377" s="150"/>
      <c r="Q1377" s="150"/>
      <c r="R1377" s="150"/>
      <c r="S1377" s="150"/>
      <c r="T1377" s="150"/>
      <c r="U1377" s="150"/>
      <c r="V1377" s="150"/>
      <c r="W1377" s="150"/>
      <c r="X1377" s="150"/>
      <c r="Y1377" s="150"/>
      <c r="Z1377" s="150"/>
      <c r="AA1377" s="150"/>
      <c r="AB1377" s="150"/>
      <c r="AC1377" s="150"/>
      <c r="AD1377" s="150"/>
      <c r="AE1377" s="150"/>
      <c r="AF1377" s="150"/>
      <c r="AG1377" s="150"/>
      <c r="AH1377" s="150"/>
      <c r="AI1377" s="150"/>
      <c r="AJ1377" s="150"/>
      <c r="AK1377" s="150"/>
      <c r="AL1377" s="150"/>
      <c r="AM1377" s="150"/>
      <c r="AN1377" s="150"/>
      <c r="AO1377" s="150"/>
      <c r="AP1377" s="150"/>
      <c r="AQ1377" s="150"/>
      <c r="AR1377" s="150"/>
      <c r="AS1377" s="150"/>
      <c r="AT1377" s="150"/>
      <c r="AU1377" s="150"/>
      <c r="AV1377" s="150"/>
      <c r="AW1377" s="150"/>
      <c r="AX1377" s="150"/>
    </row>
    <row r="1378" spans="1:113">
      <c r="Z1378" s="32"/>
      <c r="AD1378" s="32"/>
      <c r="AE1378" s="32"/>
      <c r="AF1378" s="32"/>
      <c r="AG1378" s="32"/>
      <c r="AH1378" s="32"/>
      <c r="AI1378" s="32"/>
      <c r="AO1378" s="32"/>
    </row>
    <row r="1379" spans="1:113" ht="13.5" thickBot="1">
      <c r="Z1379" s="32"/>
      <c r="AD1379" s="32"/>
      <c r="AE1379" s="32"/>
      <c r="AF1379" s="32"/>
      <c r="AG1379" s="32"/>
      <c r="AH1379" s="32"/>
      <c r="AI1379" s="32"/>
      <c r="AO1379" s="32"/>
      <c r="DI1379" s="26"/>
    </row>
    <row r="1380" spans="1:113" ht="24.75" customHeight="1" thickBot="1">
      <c r="B1380" s="111" t="s">
        <v>235</v>
      </c>
      <c r="C1380" s="112"/>
      <c r="D1380" s="112"/>
      <c r="E1380" s="112"/>
      <c r="F1380" s="112"/>
      <c r="G1380" s="112"/>
      <c r="H1380" s="113" t="s">
        <v>474</v>
      </c>
      <c r="I1380" s="114"/>
      <c r="J1380" s="114"/>
      <c r="K1380" s="114"/>
      <c r="L1380" s="114"/>
      <c r="M1380" s="114"/>
      <c r="N1380" s="114"/>
      <c r="O1380" s="114"/>
      <c r="P1380" s="114"/>
      <c r="Q1380" s="114"/>
      <c r="R1380" s="114"/>
      <c r="S1380" s="114"/>
      <c r="T1380" s="114"/>
      <c r="U1380" s="114"/>
      <c r="V1380" s="114"/>
      <c r="W1380" s="114"/>
      <c r="X1380" s="114"/>
      <c r="Y1380" s="114"/>
      <c r="Z1380" s="114"/>
      <c r="AA1380" s="114"/>
      <c r="AB1380" s="114"/>
      <c r="AC1380" s="114"/>
      <c r="AD1380" s="114"/>
      <c r="AE1380" s="114"/>
      <c r="AF1380" s="114"/>
      <c r="AG1380" s="114"/>
      <c r="AH1380" s="114"/>
      <c r="AI1380" s="114"/>
      <c r="AJ1380" s="114"/>
      <c r="AK1380" s="114"/>
      <c r="AL1380" s="114"/>
      <c r="AM1380" s="114"/>
      <c r="AN1380" s="114"/>
      <c r="AO1380" s="114"/>
      <c r="AP1380" s="114"/>
      <c r="AQ1380" s="114"/>
      <c r="AR1380" s="114"/>
      <c r="AS1380" s="114"/>
      <c r="AT1380" s="114"/>
      <c r="AU1380" s="114"/>
      <c r="AV1380" s="114"/>
      <c r="AW1380" s="114"/>
      <c r="AX1380" s="115"/>
      <c r="DI1380" s="26"/>
    </row>
    <row r="1381" spans="1:113" ht="14.25">
      <c r="B1381" s="33"/>
      <c r="C1381" s="33"/>
      <c r="D1381" s="33"/>
      <c r="E1381" s="33"/>
      <c r="F1381" s="33"/>
      <c r="G1381" s="33"/>
      <c r="H1381" s="34"/>
      <c r="I1381" s="34"/>
      <c r="J1381" s="34"/>
      <c r="K1381" s="34"/>
      <c r="L1381" s="35"/>
      <c r="M1381" s="35"/>
      <c r="N1381" s="35"/>
      <c r="O1381" s="35"/>
      <c r="P1381" s="34"/>
      <c r="Q1381" s="34"/>
      <c r="R1381" s="34"/>
      <c r="S1381" s="34"/>
      <c r="T1381" s="34"/>
      <c r="U1381" s="34"/>
      <c r="V1381" s="36"/>
      <c r="W1381" s="36"/>
      <c r="X1381" s="36"/>
      <c r="Y1381" s="36"/>
      <c r="Z1381" s="36"/>
      <c r="AA1381" s="36"/>
      <c r="AB1381" s="36"/>
      <c r="AC1381" s="36"/>
      <c r="AD1381" s="36"/>
      <c r="AE1381" s="36"/>
      <c r="AF1381" s="36"/>
      <c r="AG1381" s="36"/>
      <c r="AH1381" s="36"/>
      <c r="AI1381" s="36"/>
      <c r="AJ1381" s="36"/>
      <c r="AK1381" s="36"/>
      <c r="AL1381" s="36"/>
      <c r="AM1381" s="36"/>
      <c r="AN1381" s="36"/>
      <c r="AO1381" s="36"/>
      <c r="AP1381" s="36"/>
      <c r="AQ1381" s="36"/>
      <c r="AR1381" s="36"/>
      <c r="AS1381" s="36"/>
      <c r="AT1381" s="36"/>
      <c r="AU1381" s="36"/>
      <c r="AV1381" s="36"/>
      <c r="AW1381" s="36"/>
      <c r="AX1381" s="36"/>
      <c r="DI1381" s="26"/>
    </row>
    <row r="1382" spans="1:113" ht="15" thickBot="1">
      <c r="A1382" s="37"/>
      <c r="B1382" s="36" t="s">
        <v>237</v>
      </c>
      <c r="C1382" s="34"/>
      <c r="D1382" s="34"/>
      <c r="E1382" s="34"/>
      <c r="F1382" s="34"/>
      <c r="G1382" s="34"/>
      <c r="H1382" s="34"/>
      <c r="I1382" s="34"/>
      <c r="J1382" s="34"/>
      <c r="K1382" s="34"/>
      <c r="L1382" s="35"/>
      <c r="M1382" s="35"/>
      <c r="N1382" s="35"/>
      <c r="O1382" s="35"/>
      <c r="P1382" s="34"/>
      <c r="Q1382" s="34"/>
      <c r="R1382" s="34"/>
      <c r="S1382" s="34"/>
      <c r="T1382" s="34"/>
      <c r="U1382" s="34"/>
      <c r="V1382" s="36"/>
      <c r="W1382" s="36"/>
      <c r="X1382" s="36"/>
      <c r="Y1382" s="36"/>
      <c r="Z1382" s="36"/>
      <c r="AA1382" s="36"/>
      <c r="AB1382" s="36"/>
      <c r="AC1382" s="36"/>
      <c r="AD1382" s="36"/>
      <c r="AE1382" s="36"/>
      <c r="AF1382" s="36"/>
      <c r="AG1382" s="36"/>
      <c r="AH1382" s="36"/>
      <c r="AI1382" s="36"/>
      <c r="AJ1382" s="36"/>
      <c r="AK1382" s="36"/>
      <c r="AL1382" s="36"/>
      <c r="AM1382" s="36"/>
      <c r="AN1382" s="36"/>
      <c r="AO1382" s="36"/>
      <c r="AP1382" s="36"/>
      <c r="AQ1382" s="36"/>
      <c r="AR1382" s="36"/>
      <c r="AS1382" s="36"/>
      <c r="AT1382" s="36"/>
      <c r="AU1382" s="36"/>
      <c r="AV1382" s="36"/>
      <c r="AW1382" s="36"/>
      <c r="AX1382" s="36"/>
      <c r="DI1382" s="26"/>
    </row>
    <row r="1383" spans="1:113" ht="14.25">
      <c r="A1383" s="34"/>
      <c r="B1383" s="38"/>
      <c r="C1383" s="33"/>
      <c r="D1383" s="33"/>
      <c r="E1383" s="33"/>
      <c r="F1383" s="33"/>
      <c r="G1383" s="33"/>
      <c r="H1383" s="33"/>
      <c r="I1383" s="33"/>
      <c r="J1383" s="33"/>
      <c r="K1383" s="33"/>
      <c r="L1383" s="39"/>
      <c r="M1383" s="39"/>
      <c r="N1383" s="39"/>
      <c r="O1383" s="39"/>
      <c r="P1383" s="33"/>
      <c r="Q1383" s="33"/>
      <c r="R1383" s="33"/>
      <c r="S1383" s="33"/>
      <c r="T1383" s="33"/>
      <c r="U1383" s="33"/>
      <c r="V1383" s="40"/>
      <c r="W1383" s="40"/>
      <c r="X1383" s="40"/>
      <c r="Y1383" s="40"/>
      <c r="Z1383" s="40"/>
      <c r="AA1383" s="40"/>
      <c r="AB1383" s="40"/>
      <c r="AC1383" s="40"/>
      <c r="AD1383" s="40"/>
      <c r="AE1383" s="40"/>
      <c r="AF1383" s="40"/>
      <c r="AG1383" s="40"/>
      <c r="AH1383" s="40"/>
      <c r="AI1383" s="40"/>
      <c r="AJ1383" s="40"/>
      <c r="AK1383" s="40"/>
      <c r="AL1383" s="40"/>
      <c r="AM1383" s="40"/>
      <c r="AN1383" s="40"/>
      <c r="AO1383" s="40"/>
      <c r="AP1383" s="40"/>
      <c r="AQ1383" s="40"/>
      <c r="AR1383" s="40"/>
      <c r="AS1383" s="40"/>
      <c r="AT1383" s="40"/>
      <c r="AU1383" s="40"/>
      <c r="AV1383" s="40"/>
      <c r="AW1383" s="40"/>
      <c r="AX1383" s="41"/>
    </row>
    <row r="1384" spans="1:113" ht="12" customHeight="1">
      <c r="A1384" s="34"/>
      <c r="B1384" s="116" t="s">
        <v>475</v>
      </c>
      <c r="C1384" s="117"/>
      <c r="D1384" s="117"/>
      <c r="E1384" s="117"/>
      <c r="F1384" s="117"/>
      <c r="G1384" s="117"/>
      <c r="H1384" s="117"/>
      <c r="I1384" s="117"/>
      <c r="J1384" s="117"/>
      <c r="K1384" s="117"/>
      <c r="L1384" s="117"/>
      <c r="M1384" s="117"/>
      <c r="N1384" s="117"/>
      <c r="O1384" s="117"/>
      <c r="P1384" s="117"/>
      <c r="Q1384" s="117"/>
      <c r="R1384" s="117"/>
      <c r="S1384" s="117"/>
      <c r="T1384" s="117"/>
      <c r="U1384" s="117"/>
      <c r="V1384" s="117"/>
      <c r="W1384" s="117"/>
      <c r="X1384" s="117"/>
      <c r="Y1384" s="117"/>
      <c r="Z1384" s="117"/>
      <c r="AA1384" s="117"/>
      <c r="AB1384" s="117"/>
      <c r="AC1384" s="117"/>
      <c r="AD1384" s="117"/>
      <c r="AE1384" s="117"/>
      <c r="AF1384" s="117"/>
      <c r="AG1384" s="117"/>
      <c r="AH1384" s="117"/>
      <c r="AI1384" s="117"/>
      <c r="AJ1384" s="117"/>
      <c r="AK1384" s="117"/>
      <c r="AL1384" s="117"/>
      <c r="AM1384" s="117"/>
      <c r="AN1384" s="117"/>
      <c r="AO1384" s="117"/>
      <c r="AP1384" s="117"/>
      <c r="AQ1384" s="117"/>
      <c r="AR1384" s="117"/>
      <c r="AS1384" s="117"/>
      <c r="AT1384" s="117"/>
      <c r="AU1384" s="117"/>
      <c r="AV1384" s="117"/>
      <c r="AW1384" s="117"/>
      <c r="AX1384" s="118"/>
    </row>
    <row r="1385" spans="1:113" ht="12" customHeight="1">
      <c r="A1385" s="34"/>
      <c r="B1385" s="116"/>
      <c r="C1385" s="117"/>
      <c r="D1385" s="117"/>
      <c r="E1385" s="117"/>
      <c r="F1385" s="117"/>
      <c r="G1385" s="117"/>
      <c r="H1385" s="117"/>
      <c r="I1385" s="117"/>
      <c r="J1385" s="117"/>
      <c r="K1385" s="117"/>
      <c r="L1385" s="117"/>
      <c r="M1385" s="117"/>
      <c r="N1385" s="117"/>
      <c r="O1385" s="117"/>
      <c r="P1385" s="117"/>
      <c r="Q1385" s="117"/>
      <c r="R1385" s="117"/>
      <c r="S1385" s="117"/>
      <c r="T1385" s="117"/>
      <c r="U1385" s="117"/>
      <c r="V1385" s="117"/>
      <c r="W1385" s="117"/>
      <c r="X1385" s="117"/>
      <c r="Y1385" s="117"/>
      <c r="Z1385" s="117"/>
      <c r="AA1385" s="117"/>
      <c r="AB1385" s="117"/>
      <c r="AC1385" s="117"/>
      <c r="AD1385" s="117"/>
      <c r="AE1385" s="117"/>
      <c r="AF1385" s="117"/>
      <c r="AG1385" s="117"/>
      <c r="AH1385" s="117"/>
      <c r="AI1385" s="117"/>
      <c r="AJ1385" s="117"/>
      <c r="AK1385" s="117"/>
      <c r="AL1385" s="117"/>
      <c r="AM1385" s="117"/>
      <c r="AN1385" s="117"/>
      <c r="AO1385" s="117"/>
      <c r="AP1385" s="117"/>
      <c r="AQ1385" s="117"/>
      <c r="AR1385" s="117"/>
      <c r="AS1385" s="117"/>
      <c r="AT1385" s="117"/>
      <c r="AU1385" s="117"/>
      <c r="AV1385" s="117"/>
      <c r="AW1385" s="117"/>
      <c r="AX1385" s="118"/>
      <c r="BC1385" s="42"/>
    </row>
    <row r="1386" spans="1:113" ht="12" customHeight="1">
      <c r="A1386" s="34"/>
      <c r="B1386" s="116"/>
      <c r="C1386" s="117"/>
      <c r="D1386" s="117"/>
      <c r="E1386" s="117"/>
      <c r="F1386" s="117"/>
      <c r="G1386" s="117"/>
      <c r="H1386" s="117"/>
      <c r="I1386" s="117"/>
      <c r="J1386" s="117"/>
      <c r="K1386" s="117"/>
      <c r="L1386" s="117"/>
      <c r="M1386" s="117"/>
      <c r="N1386" s="117"/>
      <c r="O1386" s="117"/>
      <c r="P1386" s="117"/>
      <c r="Q1386" s="117"/>
      <c r="R1386" s="117"/>
      <c r="S1386" s="117"/>
      <c r="T1386" s="117"/>
      <c r="U1386" s="117"/>
      <c r="V1386" s="117"/>
      <c r="W1386" s="117"/>
      <c r="X1386" s="117"/>
      <c r="Y1386" s="117"/>
      <c r="Z1386" s="117"/>
      <c r="AA1386" s="117"/>
      <c r="AB1386" s="117"/>
      <c r="AC1386" s="117"/>
      <c r="AD1386" s="117"/>
      <c r="AE1386" s="117"/>
      <c r="AF1386" s="117"/>
      <c r="AG1386" s="117"/>
      <c r="AH1386" s="117"/>
      <c r="AI1386" s="117"/>
      <c r="AJ1386" s="117"/>
      <c r="AK1386" s="117"/>
      <c r="AL1386" s="117"/>
      <c r="AM1386" s="117"/>
      <c r="AN1386" s="117"/>
      <c r="AO1386" s="117"/>
      <c r="AP1386" s="117"/>
      <c r="AQ1386" s="117"/>
      <c r="AR1386" s="117"/>
      <c r="AS1386" s="117"/>
      <c r="AT1386" s="117"/>
      <c r="AU1386" s="117"/>
      <c r="AV1386" s="117"/>
      <c r="AW1386" s="117"/>
      <c r="AX1386" s="118"/>
    </row>
    <row r="1387" spans="1:113" ht="12" customHeight="1">
      <c r="A1387" s="34"/>
      <c r="B1387" s="116"/>
      <c r="C1387" s="117"/>
      <c r="D1387" s="117"/>
      <c r="E1387" s="117"/>
      <c r="F1387" s="117"/>
      <c r="G1387" s="117"/>
      <c r="H1387" s="117"/>
      <c r="I1387" s="117"/>
      <c r="J1387" s="117"/>
      <c r="K1387" s="117"/>
      <c r="L1387" s="117"/>
      <c r="M1387" s="117"/>
      <c r="N1387" s="117"/>
      <c r="O1387" s="117"/>
      <c r="P1387" s="117"/>
      <c r="Q1387" s="117"/>
      <c r="R1387" s="117"/>
      <c r="S1387" s="117"/>
      <c r="T1387" s="117"/>
      <c r="U1387" s="117"/>
      <c r="V1387" s="117"/>
      <c r="W1387" s="117"/>
      <c r="X1387" s="117"/>
      <c r="Y1387" s="117"/>
      <c r="Z1387" s="117"/>
      <c r="AA1387" s="117"/>
      <c r="AB1387" s="117"/>
      <c r="AC1387" s="117"/>
      <c r="AD1387" s="117"/>
      <c r="AE1387" s="117"/>
      <c r="AF1387" s="117"/>
      <c r="AG1387" s="117"/>
      <c r="AH1387" s="117"/>
      <c r="AI1387" s="117"/>
      <c r="AJ1387" s="117"/>
      <c r="AK1387" s="117"/>
      <c r="AL1387" s="117"/>
      <c r="AM1387" s="117"/>
      <c r="AN1387" s="117"/>
      <c r="AO1387" s="117"/>
      <c r="AP1387" s="117"/>
      <c r="AQ1387" s="117"/>
      <c r="AR1387" s="117"/>
      <c r="AS1387" s="117"/>
      <c r="AT1387" s="117"/>
      <c r="AU1387" s="117"/>
      <c r="AV1387" s="117"/>
      <c r="AW1387" s="117"/>
      <c r="AX1387" s="118"/>
    </row>
    <row r="1388" spans="1:113" ht="12" customHeight="1">
      <c r="A1388" s="34"/>
      <c r="B1388" s="116"/>
      <c r="C1388" s="117"/>
      <c r="D1388" s="117"/>
      <c r="E1388" s="117"/>
      <c r="F1388" s="117"/>
      <c r="G1388" s="117"/>
      <c r="H1388" s="117"/>
      <c r="I1388" s="117"/>
      <c r="J1388" s="117"/>
      <c r="K1388" s="117"/>
      <c r="L1388" s="117"/>
      <c r="M1388" s="117"/>
      <c r="N1388" s="117"/>
      <c r="O1388" s="117"/>
      <c r="P1388" s="117"/>
      <c r="Q1388" s="117"/>
      <c r="R1388" s="117"/>
      <c r="S1388" s="117"/>
      <c r="T1388" s="117"/>
      <c r="U1388" s="117"/>
      <c r="V1388" s="117"/>
      <c r="W1388" s="117"/>
      <c r="X1388" s="117"/>
      <c r="Y1388" s="117"/>
      <c r="Z1388" s="117"/>
      <c r="AA1388" s="117"/>
      <c r="AB1388" s="117"/>
      <c r="AC1388" s="117"/>
      <c r="AD1388" s="117"/>
      <c r="AE1388" s="117"/>
      <c r="AF1388" s="117"/>
      <c r="AG1388" s="117"/>
      <c r="AH1388" s="117"/>
      <c r="AI1388" s="117"/>
      <c r="AJ1388" s="117"/>
      <c r="AK1388" s="117"/>
      <c r="AL1388" s="117"/>
      <c r="AM1388" s="117"/>
      <c r="AN1388" s="117"/>
      <c r="AO1388" s="117"/>
      <c r="AP1388" s="117"/>
      <c r="AQ1388" s="117"/>
      <c r="AR1388" s="117"/>
      <c r="AS1388" s="117"/>
      <c r="AT1388" s="117"/>
      <c r="AU1388" s="117"/>
      <c r="AV1388" s="117"/>
      <c r="AW1388" s="117"/>
      <c r="AX1388" s="118"/>
    </row>
    <row r="1389" spans="1:113" ht="15" thickBot="1">
      <c r="A1389" s="43"/>
      <c r="B1389" s="44"/>
      <c r="C1389" s="45"/>
      <c r="D1389" s="45"/>
      <c r="E1389" s="45"/>
      <c r="F1389" s="45"/>
      <c r="G1389" s="45"/>
      <c r="H1389" s="45"/>
      <c r="I1389" s="45"/>
      <c r="J1389" s="45"/>
      <c r="K1389" s="45"/>
      <c r="L1389" s="45"/>
      <c r="M1389" s="45"/>
      <c r="N1389" s="45"/>
      <c r="O1389" s="45"/>
      <c r="P1389" s="45"/>
      <c r="Q1389" s="45"/>
      <c r="R1389" s="45"/>
      <c r="S1389" s="45"/>
      <c r="T1389" s="45"/>
      <c r="U1389" s="45"/>
      <c r="V1389" s="45"/>
      <c r="W1389" s="45"/>
      <c r="X1389" s="45"/>
      <c r="Y1389" s="45"/>
      <c r="Z1389" s="45"/>
      <c r="AA1389" s="45"/>
      <c r="AB1389" s="45"/>
      <c r="AC1389" s="45"/>
      <c r="AD1389" s="45"/>
      <c r="AE1389" s="45"/>
      <c r="AF1389" s="45"/>
      <c r="AG1389" s="45"/>
      <c r="AH1389" s="45"/>
      <c r="AI1389" s="45"/>
      <c r="AJ1389" s="45"/>
      <c r="AK1389" s="45"/>
      <c r="AL1389" s="45"/>
      <c r="AM1389" s="45"/>
      <c r="AN1389" s="45"/>
      <c r="AO1389" s="45"/>
      <c r="AP1389" s="45"/>
      <c r="AQ1389" s="45"/>
      <c r="AR1389" s="45"/>
      <c r="AS1389" s="45"/>
      <c r="AT1389" s="45"/>
      <c r="AU1389" s="45"/>
      <c r="AV1389" s="45"/>
      <c r="AW1389" s="45"/>
      <c r="AX1389" s="46"/>
    </row>
    <row r="1390" spans="1:113">
      <c r="B1390" s="47"/>
    </row>
    <row r="1391" spans="1:113" ht="15" thickBot="1">
      <c r="A1391" s="37"/>
      <c r="B1391" s="36" t="s">
        <v>238</v>
      </c>
      <c r="C1391" s="34"/>
      <c r="D1391" s="34"/>
      <c r="E1391" s="34"/>
      <c r="F1391" s="34"/>
      <c r="G1391" s="34"/>
      <c r="H1391" s="34"/>
      <c r="I1391" s="34"/>
      <c r="J1391" s="34"/>
      <c r="K1391" s="34"/>
      <c r="L1391" s="35"/>
      <c r="M1391" s="35"/>
      <c r="N1391" s="35"/>
      <c r="O1391" s="35"/>
      <c r="P1391" s="34"/>
      <c r="Q1391" s="34"/>
      <c r="R1391" s="34"/>
      <c r="S1391" s="34"/>
      <c r="T1391" s="34"/>
      <c r="U1391" s="34"/>
      <c r="V1391" s="36"/>
      <c r="W1391" s="36"/>
      <c r="X1391" s="36"/>
      <c r="Y1391" s="36"/>
      <c r="Z1391" s="36"/>
      <c r="AA1391" s="36"/>
      <c r="AB1391" s="36"/>
      <c r="AC1391" s="36"/>
      <c r="AD1391" s="36"/>
      <c r="AE1391" s="36"/>
      <c r="AF1391" s="36"/>
      <c r="AG1391" s="36"/>
      <c r="AH1391" s="36"/>
      <c r="AI1391" s="36"/>
      <c r="AJ1391" s="36"/>
      <c r="AK1391" s="36"/>
      <c r="AL1391" s="36"/>
      <c r="AM1391" s="36"/>
      <c r="AN1391" s="36"/>
      <c r="AO1391" s="36"/>
      <c r="AP1391" s="36"/>
      <c r="AQ1391" s="36"/>
      <c r="AR1391" s="36"/>
      <c r="AS1391" s="36"/>
      <c r="AT1391" s="36"/>
      <c r="AU1391" s="36"/>
      <c r="AV1391" s="36"/>
      <c r="AW1391" s="36"/>
      <c r="AX1391" s="36"/>
      <c r="DI1391" s="26"/>
    </row>
    <row r="1392" spans="1:113" ht="14.25">
      <c r="A1392" s="34"/>
      <c r="B1392" s="38"/>
      <c r="C1392" s="33"/>
      <c r="D1392" s="33"/>
      <c r="E1392" s="33"/>
      <c r="F1392" s="33"/>
      <c r="G1392" s="33"/>
      <c r="H1392" s="33"/>
      <c r="I1392" s="33"/>
      <c r="J1392" s="33"/>
      <c r="K1392" s="33"/>
      <c r="L1392" s="39"/>
      <c r="M1392" s="39"/>
      <c r="N1392" s="39"/>
      <c r="O1392" s="39"/>
      <c r="P1392" s="33"/>
      <c r="Q1392" s="33"/>
      <c r="R1392" s="33"/>
      <c r="S1392" s="33"/>
      <c r="T1392" s="33"/>
      <c r="U1392" s="33"/>
      <c r="V1392" s="40"/>
      <c r="W1392" s="40"/>
      <c r="X1392" s="40"/>
      <c r="Y1392" s="40"/>
      <c r="Z1392" s="40"/>
      <c r="AA1392" s="40"/>
      <c r="AB1392" s="40"/>
      <c r="AC1392" s="40"/>
      <c r="AD1392" s="40"/>
      <c r="AE1392" s="40"/>
      <c r="AF1392" s="40"/>
      <c r="AG1392" s="40"/>
      <c r="AH1392" s="40"/>
      <c r="AI1392" s="40"/>
      <c r="AJ1392" s="40"/>
      <c r="AK1392" s="40"/>
      <c r="AL1392" s="40"/>
      <c r="AM1392" s="40"/>
      <c r="AN1392" s="40"/>
      <c r="AO1392" s="40"/>
      <c r="AP1392" s="40"/>
      <c r="AQ1392" s="40"/>
      <c r="AR1392" s="40"/>
      <c r="AS1392" s="40"/>
      <c r="AT1392" s="40"/>
      <c r="AU1392" s="40"/>
      <c r="AV1392" s="40"/>
      <c r="AW1392" s="40"/>
      <c r="AX1392" s="41"/>
    </row>
    <row r="1393" spans="1:251" ht="12" customHeight="1">
      <c r="A1393" s="34"/>
      <c r="B1393" s="116" t="s">
        <v>476</v>
      </c>
      <c r="C1393" s="117"/>
      <c r="D1393" s="117"/>
      <c r="E1393" s="117"/>
      <c r="F1393" s="117"/>
      <c r="G1393" s="117"/>
      <c r="H1393" s="117"/>
      <c r="I1393" s="117"/>
      <c r="J1393" s="117"/>
      <c r="K1393" s="117"/>
      <c r="L1393" s="117"/>
      <c r="M1393" s="117"/>
      <c r="N1393" s="117"/>
      <c r="O1393" s="117"/>
      <c r="P1393" s="117"/>
      <c r="Q1393" s="117"/>
      <c r="R1393" s="117"/>
      <c r="S1393" s="117"/>
      <c r="T1393" s="117"/>
      <c r="U1393" s="117"/>
      <c r="V1393" s="117"/>
      <c r="W1393" s="117"/>
      <c r="X1393" s="117"/>
      <c r="Y1393" s="117"/>
      <c r="Z1393" s="117"/>
      <c r="AA1393" s="117"/>
      <c r="AB1393" s="117"/>
      <c r="AC1393" s="117"/>
      <c r="AD1393" s="117"/>
      <c r="AE1393" s="117"/>
      <c r="AF1393" s="117"/>
      <c r="AG1393" s="117"/>
      <c r="AH1393" s="117"/>
      <c r="AI1393" s="117"/>
      <c r="AJ1393" s="117"/>
      <c r="AK1393" s="117"/>
      <c r="AL1393" s="117"/>
      <c r="AM1393" s="117"/>
      <c r="AN1393" s="117"/>
      <c r="AO1393" s="117"/>
      <c r="AP1393" s="117"/>
      <c r="AQ1393" s="117"/>
      <c r="AR1393" s="117"/>
      <c r="AS1393" s="117"/>
      <c r="AT1393" s="117"/>
      <c r="AU1393" s="117"/>
      <c r="AV1393" s="117"/>
      <c r="AW1393" s="117"/>
      <c r="AX1393" s="118"/>
    </row>
    <row r="1394" spans="1:251" ht="12" customHeight="1">
      <c r="A1394" s="34"/>
      <c r="B1394" s="116"/>
      <c r="C1394" s="117"/>
      <c r="D1394" s="117"/>
      <c r="E1394" s="117"/>
      <c r="F1394" s="117"/>
      <c r="G1394" s="117"/>
      <c r="H1394" s="117"/>
      <c r="I1394" s="117"/>
      <c r="J1394" s="117"/>
      <c r="K1394" s="117"/>
      <c r="L1394" s="117"/>
      <c r="M1394" s="117"/>
      <c r="N1394" s="117"/>
      <c r="O1394" s="117"/>
      <c r="P1394" s="117"/>
      <c r="Q1394" s="117"/>
      <c r="R1394" s="117"/>
      <c r="S1394" s="117"/>
      <c r="T1394" s="117"/>
      <c r="U1394" s="117"/>
      <c r="V1394" s="117"/>
      <c r="W1394" s="117"/>
      <c r="X1394" s="117"/>
      <c r="Y1394" s="117"/>
      <c r="Z1394" s="117"/>
      <c r="AA1394" s="117"/>
      <c r="AB1394" s="117"/>
      <c r="AC1394" s="117"/>
      <c r="AD1394" s="117"/>
      <c r="AE1394" s="117"/>
      <c r="AF1394" s="117"/>
      <c r="AG1394" s="117"/>
      <c r="AH1394" s="117"/>
      <c r="AI1394" s="117"/>
      <c r="AJ1394" s="117"/>
      <c r="AK1394" s="117"/>
      <c r="AL1394" s="117"/>
      <c r="AM1394" s="117"/>
      <c r="AN1394" s="117"/>
      <c r="AO1394" s="117"/>
      <c r="AP1394" s="117"/>
      <c r="AQ1394" s="117"/>
      <c r="AR1394" s="117"/>
      <c r="AS1394" s="117"/>
      <c r="AT1394" s="117"/>
      <c r="AU1394" s="117"/>
      <c r="AV1394" s="117"/>
      <c r="AW1394" s="117"/>
      <c r="AX1394" s="118"/>
      <c r="BC1394" s="42"/>
    </row>
    <row r="1395" spans="1:251" ht="12" customHeight="1">
      <c r="A1395" s="34"/>
      <c r="B1395" s="116"/>
      <c r="C1395" s="117"/>
      <c r="D1395" s="117"/>
      <c r="E1395" s="117"/>
      <c r="F1395" s="117"/>
      <c r="G1395" s="117"/>
      <c r="H1395" s="117"/>
      <c r="I1395" s="117"/>
      <c r="J1395" s="117"/>
      <c r="K1395" s="117"/>
      <c r="L1395" s="117"/>
      <c r="M1395" s="117"/>
      <c r="N1395" s="117"/>
      <c r="O1395" s="117"/>
      <c r="P1395" s="117"/>
      <c r="Q1395" s="117"/>
      <c r="R1395" s="117"/>
      <c r="S1395" s="117"/>
      <c r="T1395" s="117"/>
      <c r="U1395" s="117"/>
      <c r="V1395" s="117"/>
      <c r="W1395" s="117"/>
      <c r="X1395" s="117"/>
      <c r="Y1395" s="117"/>
      <c r="Z1395" s="117"/>
      <c r="AA1395" s="117"/>
      <c r="AB1395" s="117"/>
      <c r="AC1395" s="117"/>
      <c r="AD1395" s="117"/>
      <c r="AE1395" s="117"/>
      <c r="AF1395" s="117"/>
      <c r="AG1395" s="117"/>
      <c r="AH1395" s="117"/>
      <c r="AI1395" s="117"/>
      <c r="AJ1395" s="117"/>
      <c r="AK1395" s="117"/>
      <c r="AL1395" s="117"/>
      <c r="AM1395" s="117"/>
      <c r="AN1395" s="117"/>
      <c r="AO1395" s="117"/>
      <c r="AP1395" s="117"/>
      <c r="AQ1395" s="117"/>
      <c r="AR1395" s="117"/>
      <c r="AS1395" s="117"/>
      <c r="AT1395" s="117"/>
      <c r="AU1395" s="117"/>
      <c r="AV1395" s="117"/>
      <c r="AW1395" s="117"/>
      <c r="AX1395" s="118"/>
    </row>
    <row r="1396" spans="1:251" ht="12" customHeight="1">
      <c r="A1396" s="34"/>
      <c r="B1396" s="116"/>
      <c r="C1396" s="117"/>
      <c r="D1396" s="117"/>
      <c r="E1396" s="117"/>
      <c r="F1396" s="117"/>
      <c r="G1396" s="117"/>
      <c r="H1396" s="117"/>
      <c r="I1396" s="117"/>
      <c r="J1396" s="117"/>
      <c r="K1396" s="117"/>
      <c r="L1396" s="117"/>
      <c r="M1396" s="117"/>
      <c r="N1396" s="117"/>
      <c r="O1396" s="117"/>
      <c r="P1396" s="117"/>
      <c r="Q1396" s="117"/>
      <c r="R1396" s="117"/>
      <c r="S1396" s="117"/>
      <c r="T1396" s="117"/>
      <c r="U1396" s="117"/>
      <c r="V1396" s="117"/>
      <c r="W1396" s="117"/>
      <c r="X1396" s="117"/>
      <c r="Y1396" s="117"/>
      <c r="Z1396" s="117"/>
      <c r="AA1396" s="117"/>
      <c r="AB1396" s="117"/>
      <c r="AC1396" s="117"/>
      <c r="AD1396" s="117"/>
      <c r="AE1396" s="117"/>
      <c r="AF1396" s="117"/>
      <c r="AG1396" s="117"/>
      <c r="AH1396" s="117"/>
      <c r="AI1396" s="117"/>
      <c r="AJ1396" s="117"/>
      <c r="AK1396" s="117"/>
      <c r="AL1396" s="117"/>
      <c r="AM1396" s="117"/>
      <c r="AN1396" s="117"/>
      <c r="AO1396" s="117"/>
      <c r="AP1396" s="117"/>
      <c r="AQ1396" s="117"/>
      <c r="AR1396" s="117"/>
      <c r="AS1396" s="117"/>
      <c r="AT1396" s="117"/>
      <c r="AU1396" s="117"/>
      <c r="AV1396" s="117"/>
      <c r="AW1396" s="117"/>
      <c r="AX1396" s="118"/>
    </row>
    <row r="1397" spans="1:251" ht="12" customHeight="1">
      <c r="A1397" s="34"/>
      <c r="B1397" s="116"/>
      <c r="C1397" s="117"/>
      <c r="D1397" s="117"/>
      <c r="E1397" s="117"/>
      <c r="F1397" s="117"/>
      <c r="G1397" s="117"/>
      <c r="H1397" s="117"/>
      <c r="I1397" s="117"/>
      <c r="J1397" s="117"/>
      <c r="K1397" s="117"/>
      <c r="L1397" s="117"/>
      <c r="M1397" s="117"/>
      <c r="N1397" s="117"/>
      <c r="O1397" s="117"/>
      <c r="P1397" s="117"/>
      <c r="Q1397" s="117"/>
      <c r="R1397" s="117"/>
      <c r="S1397" s="117"/>
      <c r="T1397" s="117"/>
      <c r="U1397" s="117"/>
      <c r="V1397" s="117"/>
      <c r="W1397" s="117"/>
      <c r="X1397" s="117"/>
      <c r="Y1397" s="117"/>
      <c r="Z1397" s="117"/>
      <c r="AA1397" s="117"/>
      <c r="AB1397" s="117"/>
      <c r="AC1397" s="117"/>
      <c r="AD1397" s="117"/>
      <c r="AE1397" s="117"/>
      <c r="AF1397" s="117"/>
      <c r="AG1397" s="117"/>
      <c r="AH1397" s="117"/>
      <c r="AI1397" s="117"/>
      <c r="AJ1397" s="117"/>
      <c r="AK1397" s="117"/>
      <c r="AL1397" s="117"/>
      <c r="AM1397" s="117"/>
      <c r="AN1397" s="117"/>
      <c r="AO1397" s="117"/>
      <c r="AP1397" s="117"/>
      <c r="AQ1397" s="117"/>
      <c r="AR1397" s="117"/>
      <c r="AS1397" s="117"/>
      <c r="AT1397" s="117"/>
      <c r="AU1397" s="117"/>
      <c r="AV1397" s="117"/>
      <c r="AW1397" s="117"/>
      <c r="AX1397" s="118"/>
    </row>
    <row r="1398" spans="1:251" ht="15" thickBot="1">
      <c r="A1398" s="43"/>
      <c r="B1398" s="44"/>
      <c r="C1398" s="45"/>
      <c r="D1398" s="45"/>
      <c r="E1398" s="45"/>
      <c r="F1398" s="45"/>
      <c r="G1398" s="45"/>
      <c r="H1398" s="45"/>
      <c r="I1398" s="45"/>
      <c r="J1398" s="45"/>
      <c r="K1398" s="45"/>
      <c r="L1398" s="45"/>
      <c r="M1398" s="45"/>
      <c r="N1398" s="45"/>
      <c r="O1398" s="45"/>
      <c r="P1398" s="45"/>
      <c r="Q1398" s="45"/>
      <c r="R1398" s="45"/>
      <c r="S1398" s="45"/>
      <c r="T1398" s="45"/>
      <c r="U1398" s="45"/>
      <c r="V1398" s="45"/>
      <c r="W1398" s="45"/>
      <c r="X1398" s="45"/>
      <c r="Y1398" s="45"/>
      <c r="Z1398" s="45"/>
      <c r="AA1398" s="45"/>
      <c r="AB1398" s="45"/>
      <c r="AC1398" s="45"/>
      <c r="AD1398" s="45"/>
      <c r="AE1398" s="45"/>
      <c r="AF1398" s="45"/>
      <c r="AG1398" s="45"/>
      <c r="AH1398" s="45"/>
      <c r="AI1398" s="45"/>
      <c r="AJ1398" s="45"/>
      <c r="AK1398" s="45"/>
      <c r="AL1398" s="45"/>
      <c r="AM1398" s="45"/>
      <c r="AN1398" s="45"/>
      <c r="AO1398" s="45"/>
      <c r="AP1398" s="45"/>
      <c r="AQ1398" s="45"/>
      <c r="AR1398" s="45"/>
      <c r="AS1398" s="45"/>
      <c r="AT1398" s="45"/>
      <c r="AU1398" s="45"/>
      <c r="AV1398" s="45"/>
      <c r="AW1398" s="45"/>
      <c r="AX1398" s="46"/>
    </row>
    <row r="1399" spans="1:251">
      <c r="B1399" s="47"/>
    </row>
    <row r="1400" spans="1:251" ht="14.25">
      <c r="B1400" s="36" t="s">
        <v>240</v>
      </c>
      <c r="C1400" s="34"/>
      <c r="D1400" s="34"/>
      <c r="E1400" s="34"/>
      <c r="F1400" s="34"/>
      <c r="G1400" s="34"/>
      <c r="H1400" s="34"/>
      <c r="I1400" s="34"/>
      <c r="J1400" s="34"/>
      <c r="K1400" s="34"/>
      <c r="L1400" s="35"/>
      <c r="M1400" s="35"/>
      <c r="N1400" s="35"/>
      <c r="O1400" s="35"/>
      <c r="P1400" s="34"/>
      <c r="Q1400" s="34"/>
      <c r="R1400" s="34"/>
      <c r="S1400" s="34"/>
      <c r="T1400" s="34"/>
      <c r="U1400" s="34"/>
      <c r="V1400" s="36"/>
      <c r="W1400" s="36"/>
      <c r="X1400" s="36"/>
      <c r="Y1400" s="36"/>
      <c r="Z1400" s="36"/>
      <c r="AA1400" s="36"/>
      <c r="AB1400" s="36"/>
      <c r="AC1400" s="36"/>
      <c r="AD1400" s="36"/>
      <c r="AE1400" s="36"/>
      <c r="AF1400" s="36"/>
      <c r="AG1400" s="36"/>
      <c r="AH1400" s="36"/>
      <c r="AI1400" s="36"/>
      <c r="AJ1400" s="36"/>
      <c r="AK1400" s="36"/>
      <c r="AL1400" s="36"/>
      <c r="AM1400" s="36"/>
      <c r="AN1400" s="36"/>
      <c r="AO1400" s="36"/>
      <c r="AP1400" s="36"/>
      <c r="AQ1400" s="36"/>
      <c r="AR1400" s="36"/>
      <c r="AS1400" s="36"/>
      <c r="AT1400" s="36"/>
      <c r="AU1400" s="36"/>
      <c r="AV1400" s="36"/>
      <c r="AW1400" s="36"/>
      <c r="AX1400" s="36"/>
      <c r="BL1400" s="51"/>
    </row>
    <row r="1401" spans="1:251" ht="15" thickBot="1">
      <c r="B1401" s="34"/>
      <c r="C1401" s="34"/>
      <c r="D1401" s="34"/>
      <c r="E1401" s="34"/>
      <c r="F1401" s="34"/>
      <c r="G1401" s="34"/>
      <c r="H1401" s="34"/>
      <c r="I1401" s="34"/>
      <c r="J1401" s="34"/>
      <c r="K1401" s="34"/>
      <c r="L1401" s="35"/>
      <c r="M1401" s="35"/>
      <c r="N1401" s="35"/>
      <c r="O1401" s="35"/>
      <c r="P1401" s="34"/>
      <c r="Q1401" s="34"/>
      <c r="R1401" s="34"/>
      <c r="S1401" s="34"/>
      <c r="T1401" s="34"/>
      <c r="U1401" s="34"/>
      <c r="V1401" s="36"/>
      <c r="W1401" s="36"/>
      <c r="X1401" s="36"/>
      <c r="Y1401" s="36"/>
      <c r="Z1401" s="36"/>
      <c r="AA1401" s="36"/>
      <c r="AB1401" s="36"/>
      <c r="AC1401" s="36"/>
      <c r="AD1401" s="36"/>
      <c r="AE1401" s="36"/>
      <c r="AF1401" s="36"/>
      <c r="AG1401" s="36"/>
      <c r="AH1401" s="36"/>
      <c r="AI1401" s="36"/>
      <c r="AJ1401" s="36"/>
      <c r="AK1401" s="36"/>
      <c r="AL1401" s="36"/>
      <c r="AM1401" s="36"/>
      <c r="AN1401" s="36"/>
      <c r="AO1401" s="36"/>
      <c r="AP1401" s="36"/>
      <c r="AQ1401" s="36"/>
      <c r="AR1401" s="36"/>
      <c r="AS1401" s="36"/>
      <c r="AT1401" s="36"/>
      <c r="AU1401" s="36"/>
      <c r="AV1401" s="36"/>
      <c r="AW1401" s="36"/>
      <c r="AX1401" s="48" t="s">
        <v>241</v>
      </c>
    </row>
    <row r="1402" spans="1:251" s="42" customFormat="1" ht="13.5" customHeight="1">
      <c r="A1402" s="34"/>
      <c r="B1402" s="119" t="s">
        <v>242</v>
      </c>
      <c r="C1402" s="120"/>
      <c r="D1402" s="120"/>
      <c r="E1402" s="120"/>
      <c r="F1402" s="120"/>
      <c r="G1402" s="120"/>
      <c r="H1402" s="120"/>
      <c r="I1402" s="120"/>
      <c r="J1402" s="120"/>
      <c r="K1402" s="120"/>
      <c r="L1402" s="120"/>
      <c r="M1402" s="120"/>
      <c r="N1402" s="120"/>
      <c r="O1402" s="120"/>
      <c r="P1402" s="120"/>
      <c r="Q1402" s="120"/>
      <c r="R1402" s="120"/>
      <c r="S1402" s="120"/>
      <c r="T1402" s="120"/>
      <c r="U1402" s="120"/>
      <c r="V1402" s="120"/>
      <c r="W1402" s="120"/>
      <c r="X1402" s="120"/>
      <c r="Y1402" s="120"/>
      <c r="Z1402" s="121"/>
      <c r="AA1402" s="125" t="s">
        <v>1062</v>
      </c>
      <c r="AB1402" s="120"/>
      <c r="AC1402" s="120"/>
      <c r="AD1402" s="120"/>
      <c r="AE1402" s="120"/>
      <c r="AF1402" s="120"/>
      <c r="AG1402" s="120"/>
      <c r="AH1402" s="120"/>
      <c r="AI1402" s="121"/>
      <c r="AJ1402" s="125" t="s">
        <v>1063</v>
      </c>
      <c r="AK1402" s="120"/>
      <c r="AL1402" s="120"/>
      <c r="AM1402" s="120"/>
      <c r="AN1402" s="120"/>
      <c r="AO1402" s="120"/>
      <c r="AP1402" s="120"/>
      <c r="AQ1402" s="120"/>
      <c r="AR1402" s="121"/>
      <c r="AS1402" s="125" t="s">
        <v>243</v>
      </c>
      <c r="AT1402" s="120"/>
      <c r="AU1402" s="120"/>
      <c r="AV1402" s="120"/>
      <c r="AW1402" s="120"/>
      <c r="AX1402" s="127"/>
      <c r="AY1402" s="29"/>
      <c r="AZ1402" s="29"/>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29"/>
      <c r="CA1402" s="29"/>
      <c r="CB1402" s="29"/>
      <c r="CC1402" s="29"/>
      <c r="CD1402" s="29"/>
      <c r="CE1402" s="29"/>
      <c r="CF1402" s="29"/>
      <c r="CG1402" s="29"/>
      <c r="CH1402" s="29"/>
      <c r="CI1402" s="29"/>
      <c r="CJ1402" s="29"/>
      <c r="CK1402" s="29"/>
      <c r="CL1402" s="29"/>
      <c r="CM1402" s="29"/>
      <c r="CN1402" s="29"/>
      <c r="CO1402" s="29"/>
      <c r="CP1402" s="29"/>
      <c r="CQ1402" s="29"/>
      <c r="CR1402" s="29"/>
      <c r="CS1402" s="29"/>
      <c r="CT1402" s="29"/>
      <c r="CU1402" s="29"/>
      <c r="CV1402" s="29"/>
      <c r="CW1402" s="29"/>
      <c r="CX1402" s="29"/>
      <c r="CY1402" s="29"/>
      <c r="CZ1402" s="29"/>
      <c r="DA1402" s="29"/>
      <c r="DB1402" s="29"/>
      <c r="DC1402" s="29"/>
      <c r="DD1402" s="29"/>
      <c r="DE1402" s="29"/>
      <c r="DF1402" s="29"/>
      <c r="DG1402" s="29"/>
      <c r="DH1402" s="29"/>
      <c r="DI1402" s="29"/>
      <c r="DJ1402" s="29"/>
      <c r="DK1402" s="29"/>
      <c r="DL1402" s="29"/>
      <c r="DM1402" s="29"/>
      <c r="DN1402" s="29"/>
      <c r="DO1402" s="29"/>
      <c r="DP1402" s="29"/>
      <c r="DQ1402" s="29"/>
      <c r="DR1402" s="29"/>
      <c r="DS1402" s="29"/>
      <c r="DT1402" s="29"/>
      <c r="DU1402" s="29"/>
      <c r="DV1402" s="29"/>
      <c r="DW1402" s="29"/>
      <c r="DX1402" s="29"/>
      <c r="DY1402" s="29"/>
      <c r="DZ1402" s="29"/>
      <c r="EA1402" s="29"/>
      <c r="EB1402" s="29"/>
      <c r="EC1402" s="29"/>
      <c r="ED1402" s="29"/>
      <c r="EE1402" s="29"/>
      <c r="EF1402" s="29"/>
      <c r="EG1402" s="29"/>
      <c r="EH1402" s="29"/>
      <c r="EI1402" s="29"/>
      <c r="EJ1402" s="29"/>
      <c r="EK1402" s="29"/>
      <c r="EL1402" s="29"/>
      <c r="EM1402" s="29"/>
      <c r="EN1402" s="29"/>
      <c r="EO1402" s="29"/>
      <c r="EP1402" s="29"/>
      <c r="EQ1402" s="29"/>
      <c r="ER1402" s="29"/>
      <c r="ES1402" s="29"/>
      <c r="ET1402" s="29"/>
      <c r="EU1402" s="29"/>
      <c r="EV1402" s="29"/>
      <c r="EW1402" s="29"/>
      <c r="EX1402" s="29"/>
      <c r="EY1402" s="29"/>
      <c r="EZ1402" s="29"/>
      <c r="FA1402" s="29"/>
      <c r="FB1402" s="29"/>
      <c r="FC1402" s="29"/>
      <c r="FD1402" s="29"/>
      <c r="FE1402" s="29"/>
      <c r="FF1402" s="29"/>
      <c r="FG1402" s="29"/>
      <c r="FH1402" s="29"/>
      <c r="FI1402" s="29"/>
      <c r="FJ1402" s="29"/>
      <c r="FK1402" s="29"/>
      <c r="FL1402" s="29"/>
      <c r="FM1402" s="29"/>
      <c r="FN1402" s="29"/>
      <c r="FO1402" s="29"/>
      <c r="FP1402" s="29"/>
      <c r="FQ1402" s="29"/>
      <c r="FR1402" s="29"/>
      <c r="FS1402" s="29"/>
      <c r="FT1402" s="29"/>
      <c r="FU1402" s="29"/>
      <c r="FV1402" s="29"/>
      <c r="FW1402" s="29"/>
      <c r="FX1402" s="29"/>
      <c r="FY1402" s="29"/>
      <c r="FZ1402" s="29"/>
      <c r="GA1402" s="29"/>
      <c r="GB1402" s="29"/>
      <c r="GC1402" s="29"/>
      <c r="GD1402" s="29"/>
      <c r="GE1402" s="29"/>
      <c r="GF1402" s="29"/>
      <c r="GG1402" s="29"/>
      <c r="GH1402" s="29"/>
      <c r="GI1402" s="29"/>
      <c r="GJ1402" s="29"/>
      <c r="GK1402" s="29"/>
      <c r="GL1402" s="29"/>
      <c r="GM1402" s="29"/>
      <c r="GN1402" s="29"/>
      <c r="GO1402" s="29"/>
      <c r="GP1402" s="29"/>
      <c r="GQ1402" s="29"/>
      <c r="GR1402" s="29"/>
      <c r="GS1402" s="29"/>
      <c r="GT1402" s="29"/>
      <c r="GU1402" s="29"/>
      <c r="GV1402" s="29"/>
      <c r="GW1402" s="29"/>
      <c r="GX1402" s="29"/>
      <c r="GY1402" s="29"/>
      <c r="GZ1402" s="29"/>
      <c r="HA1402" s="29"/>
      <c r="HB1402" s="29"/>
      <c r="HC1402" s="29"/>
      <c r="HD1402" s="29"/>
      <c r="HE1402" s="29"/>
      <c r="HF1402" s="29"/>
      <c r="HG1402" s="29"/>
      <c r="HH1402" s="29"/>
      <c r="HI1402" s="29"/>
      <c r="HJ1402" s="29"/>
      <c r="HK1402" s="29"/>
      <c r="HL1402" s="29"/>
      <c r="HM1402" s="29"/>
      <c r="HN1402" s="29"/>
      <c r="HO1402" s="29"/>
      <c r="HP1402" s="29"/>
      <c r="HQ1402" s="29"/>
      <c r="HR1402" s="29"/>
      <c r="HS1402" s="29"/>
      <c r="HT1402" s="29"/>
      <c r="HU1402" s="29"/>
      <c r="HV1402" s="29"/>
      <c r="HW1402" s="29"/>
      <c r="HX1402" s="29"/>
      <c r="HY1402" s="29"/>
      <c r="HZ1402" s="29"/>
      <c r="IA1402" s="29"/>
      <c r="IB1402" s="29"/>
      <c r="IC1402" s="29"/>
      <c r="ID1402" s="29"/>
      <c r="IE1402" s="29"/>
      <c r="IF1402" s="29"/>
      <c r="IG1402" s="29"/>
      <c r="IH1402" s="29"/>
      <c r="II1402" s="29"/>
      <c r="IJ1402" s="29"/>
      <c r="IK1402" s="29"/>
      <c r="IL1402" s="29"/>
      <c r="IM1402" s="29"/>
      <c r="IN1402" s="29"/>
      <c r="IO1402" s="29"/>
      <c r="IP1402" s="29"/>
      <c r="IQ1402" s="29"/>
    </row>
    <row r="1403" spans="1:251" s="42" customFormat="1" ht="13.5">
      <c r="A1403" s="34"/>
      <c r="B1403" s="122"/>
      <c r="C1403" s="123"/>
      <c r="D1403" s="123"/>
      <c r="E1403" s="123"/>
      <c r="F1403" s="123"/>
      <c r="G1403" s="123"/>
      <c r="H1403" s="123"/>
      <c r="I1403" s="123"/>
      <c r="J1403" s="123"/>
      <c r="K1403" s="123"/>
      <c r="L1403" s="123"/>
      <c r="M1403" s="123"/>
      <c r="N1403" s="123"/>
      <c r="O1403" s="123"/>
      <c r="P1403" s="123"/>
      <c r="Q1403" s="123"/>
      <c r="R1403" s="123"/>
      <c r="S1403" s="123"/>
      <c r="T1403" s="123"/>
      <c r="U1403" s="123"/>
      <c r="V1403" s="123"/>
      <c r="W1403" s="123"/>
      <c r="X1403" s="123"/>
      <c r="Y1403" s="123"/>
      <c r="Z1403" s="124"/>
      <c r="AA1403" s="126"/>
      <c r="AB1403" s="123"/>
      <c r="AC1403" s="123"/>
      <c r="AD1403" s="123"/>
      <c r="AE1403" s="123"/>
      <c r="AF1403" s="123"/>
      <c r="AG1403" s="123"/>
      <c r="AH1403" s="123"/>
      <c r="AI1403" s="124"/>
      <c r="AJ1403" s="126"/>
      <c r="AK1403" s="123"/>
      <c r="AL1403" s="123"/>
      <c r="AM1403" s="123"/>
      <c r="AN1403" s="123"/>
      <c r="AO1403" s="123"/>
      <c r="AP1403" s="123"/>
      <c r="AQ1403" s="123"/>
      <c r="AR1403" s="124"/>
      <c r="AS1403" s="126"/>
      <c r="AT1403" s="123"/>
      <c r="AU1403" s="123"/>
      <c r="AV1403" s="123"/>
      <c r="AW1403" s="123"/>
      <c r="AX1403" s="128"/>
      <c r="AY1403" s="29"/>
      <c r="AZ1403" s="29"/>
      <c r="BA1403" s="29"/>
      <c r="BB1403" s="65"/>
      <c r="BC1403" s="4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29"/>
      <c r="CA1403" s="29"/>
      <c r="CB1403" s="29"/>
      <c r="CC1403" s="29"/>
      <c r="CD1403" s="29"/>
      <c r="CE1403" s="29"/>
      <c r="CF1403" s="29"/>
      <c r="CG1403" s="29"/>
      <c r="CH1403" s="29"/>
      <c r="CI1403" s="29"/>
      <c r="CJ1403" s="29"/>
      <c r="CK1403" s="29"/>
      <c r="CL1403" s="29"/>
      <c r="CM1403" s="29"/>
      <c r="CN1403" s="29"/>
      <c r="CO1403" s="29"/>
      <c r="CP1403" s="29"/>
      <c r="CQ1403" s="29"/>
      <c r="CR1403" s="29"/>
      <c r="CS1403" s="29"/>
      <c r="CT1403" s="29"/>
      <c r="CU1403" s="29"/>
      <c r="CV1403" s="29"/>
      <c r="CW1403" s="29"/>
      <c r="CX1403" s="29"/>
      <c r="CY1403" s="29"/>
      <c r="CZ1403" s="29"/>
      <c r="DA1403" s="29"/>
      <c r="DB1403" s="29"/>
      <c r="DC1403" s="29"/>
      <c r="DD1403" s="29"/>
      <c r="DE1403" s="29"/>
      <c r="DF1403" s="29"/>
      <c r="DG1403" s="29"/>
      <c r="DH1403" s="29"/>
      <c r="DI1403" s="29"/>
      <c r="DJ1403" s="29"/>
      <c r="DK1403" s="29"/>
      <c r="DL1403" s="29"/>
      <c r="DM1403" s="29"/>
      <c r="DN1403" s="29"/>
      <c r="DO1403" s="29"/>
      <c r="DP1403" s="29"/>
      <c r="DQ1403" s="29"/>
      <c r="DR1403" s="29"/>
      <c r="DS1403" s="29"/>
      <c r="DT1403" s="29"/>
      <c r="DU1403" s="29"/>
      <c r="DV1403" s="29"/>
      <c r="DW1403" s="29"/>
      <c r="DX1403" s="29"/>
      <c r="DY1403" s="29"/>
      <c r="DZ1403" s="29"/>
      <c r="EA1403" s="29"/>
      <c r="EB1403" s="29"/>
      <c r="EC1403" s="29"/>
      <c r="ED1403" s="29"/>
      <c r="EE1403" s="29"/>
      <c r="EF1403" s="29"/>
      <c r="EG1403" s="29"/>
      <c r="EH1403" s="29"/>
      <c r="EI1403" s="29"/>
      <c r="EJ1403" s="29"/>
      <c r="EK1403" s="29"/>
      <c r="EL1403" s="29"/>
      <c r="EM1403" s="29"/>
      <c r="EN1403" s="29"/>
      <c r="EO1403" s="29"/>
      <c r="EP1403" s="29"/>
      <c r="EQ1403" s="29"/>
      <c r="ER1403" s="29"/>
      <c r="ES1403" s="29"/>
      <c r="ET1403" s="29"/>
      <c r="EU1403" s="29"/>
      <c r="EV1403" s="29"/>
      <c r="EW1403" s="29"/>
      <c r="EX1403" s="29"/>
      <c r="EY1403" s="29"/>
      <c r="EZ1403" s="29"/>
      <c r="FA1403" s="29"/>
      <c r="FB1403" s="29"/>
      <c r="FC1403" s="29"/>
      <c r="FD1403" s="29"/>
      <c r="FE1403" s="29"/>
      <c r="FF1403" s="29"/>
      <c r="FG1403" s="29"/>
      <c r="FH1403" s="29"/>
      <c r="FI1403" s="29"/>
      <c r="FJ1403" s="29"/>
      <c r="FK1403" s="29"/>
      <c r="FL1403" s="29"/>
      <c r="FM1403" s="29"/>
      <c r="FN1403" s="29"/>
      <c r="FO1403" s="29"/>
      <c r="FP1403" s="29"/>
      <c r="FQ1403" s="29"/>
      <c r="FR1403" s="29"/>
      <c r="FS1403" s="29"/>
      <c r="FT1403" s="29"/>
      <c r="FU1403" s="29"/>
      <c r="FV1403" s="29"/>
      <c r="FW1403" s="29"/>
      <c r="FX1403" s="29"/>
      <c r="FY1403" s="29"/>
      <c r="FZ1403" s="29"/>
      <c r="GA1403" s="29"/>
      <c r="GB1403" s="29"/>
      <c r="GC1403" s="29"/>
      <c r="GD1403" s="29"/>
      <c r="GE1403" s="29"/>
      <c r="GF1403" s="29"/>
      <c r="GG1403" s="29"/>
      <c r="GH1403" s="29"/>
      <c r="GI1403" s="29"/>
      <c r="GJ1403" s="29"/>
      <c r="GK1403" s="29"/>
      <c r="GL1403" s="29"/>
      <c r="GM1403" s="29"/>
      <c r="GN1403" s="29"/>
      <c r="GO1403" s="29"/>
      <c r="GP1403" s="29"/>
      <c r="GQ1403" s="29"/>
      <c r="GR1403" s="29"/>
      <c r="GS1403" s="29"/>
      <c r="GT1403" s="29"/>
      <c r="GU1403" s="29"/>
      <c r="GV1403" s="29"/>
      <c r="GW1403" s="29"/>
      <c r="GX1403" s="29"/>
      <c r="GY1403" s="29"/>
      <c r="GZ1403" s="29"/>
      <c r="HA1403" s="29"/>
      <c r="HB1403" s="29"/>
      <c r="HC1403" s="29"/>
      <c r="HD1403" s="29"/>
      <c r="HE1403" s="29"/>
      <c r="HF1403" s="29"/>
      <c r="HG1403" s="29"/>
      <c r="HH1403" s="29"/>
      <c r="HI1403" s="29"/>
      <c r="HJ1403" s="29"/>
      <c r="HK1403" s="29"/>
      <c r="HL1403" s="29"/>
      <c r="HM1403" s="29"/>
      <c r="HN1403" s="29"/>
      <c r="HO1403" s="29"/>
      <c r="HP1403" s="29"/>
      <c r="HQ1403" s="29"/>
      <c r="HR1403" s="29"/>
      <c r="HS1403" s="29"/>
      <c r="HT1403" s="29"/>
      <c r="HU1403" s="29"/>
      <c r="HV1403" s="29"/>
      <c r="HW1403" s="29"/>
      <c r="HX1403" s="29"/>
      <c r="HY1403" s="29"/>
      <c r="HZ1403" s="29"/>
      <c r="IA1403" s="29"/>
      <c r="IB1403" s="29"/>
      <c r="IC1403" s="29"/>
      <c r="ID1403" s="29"/>
      <c r="IE1403" s="29"/>
      <c r="IF1403" s="29"/>
      <c r="IG1403" s="29"/>
      <c r="IH1403" s="29"/>
      <c r="II1403" s="29"/>
      <c r="IJ1403" s="29"/>
      <c r="IK1403" s="29"/>
      <c r="IL1403" s="29"/>
      <c r="IM1403" s="29"/>
      <c r="IN1403" s="29"/>
      <c r="IO1403" s="29"/>
      <c r="IP1403" s="29"/>
      <c r="IQ1403" s="29"/>
    </row>
    <row r="1404" spans="1:251" s="42" customFormat="1" ht="18.75" customHeight="1">
      <c r="A1404" s="34"/>
      <c r="B1404" s="50"/>
      <c r="C1404" s="129" t="s">
        <v>477</v>
      </c>
      <c r="D1404" s="147"/>
      <c r="E1404" s="147"/>
      <c r="F1404" s="147"/>
      <c r="G1404" s="147"/>
      <c r="H1404" s="147"/>
      <c r="I1404" s="147"/>
      <c r="J1404" s="147"/>
      <c r="K1404" s="147"/>
      <c r="L1404" s="147"/>
      <c r="M1404" s="147"/>
      <c r="N1404" s="147"/>
      <c r="O1404" s="147"/>
      <c r="P1404" s="147"/>
      <c r="Q1404" s="147"/>
      <c r="R1404" s="147"/>
      <c r="S1404" s="147"/>
      <c r="T1404" s="147"/>
      <c r="U1404" s="147"/>
      <c r="V1404" s="147"/>
      <c r="W1404" s="147"/>
      <c r="X1404" s="147"/>
      <c r="Y1404" s="147"/>
      <c r="Z1404" s="148"/>
      <c r="AA1404" s="156">
        <v>764178</v>
      </c>
      <c r="AB1404" s="157"/>
      <c r="AC1404" s="157"/>
      <c r="AD1404" s="157"/>
      <c r="AE1404" s="157"/>
      <c r="AF1404" s="157"/>
      <c r="AG1404" s="157"/>
      <c r="AH1404" s="157"/>
      <c r="AI1404" s="158"/>
      <c r="AJ1404" s="156">
        <f>759761-3</f>
        <v>759758</v>
      </c>
      <c r="AK1404" s="157"/>
      <c r="AL1404" s="157"/>
      <c r="AM1404" s="157"/>
      <c r="AN1404" s="157"/>
      <c r="AO1404" s="157"/>
      <c r="AP1404" s="157"/>
      <c r="AQ1404" s="157"/>
      <c r="AR1404" s="158"/>
      <c r="AS1404" s="62"/>
      <c r="AT1404" s="63"/>
      <c r="AU1404" s="63"/>
      <c r="AV1404" s="63"/>
      <c r="AW1404" s="63"/>
      <c r="AX1404" s="64"/>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c r="CA1404" s="29"/>
      <c r="CB1404" s="29"/>
      <c r="CC1404" s="29"/>
      <c r="CD1404" s="29"/>
      <c r="CE1404" s="29"/>
      <c r="CF1404" s="29"/>
      <c r="CG1404" s="29"/>
      <c r="CH1404" s="29"/>
      <c r="CI1404" s="29"/>
      <c r="CJ1404" s="29"/>
      <c r="CK1404" s="29"/>
      <c r="CL1404" s="29"/>
      <c r="CM1404" s="29"/>
      <c r="CN1404" s="29"/>
      <c r="CO1404" s="29"/>
      <c r="CP1404" s="29"/>
      <c r="CQ1404" s="29"/>
      <c r="CR1404" s="29"/>
      <c r="CS1404" s="29"/>
      <c r="CT1404" s="29"/>
      <c r="CU1404" s="29"/>
      <c r="CV1404" s="29"/>
      <c r="CW1404" s="29"/>
      <c r="CX1404" s="29"/>
      <c r="CY1404" s="29"/>
      <c r="CZ1404" s="29"/>
      <c r="DA1404" s="29"/>
      <c r="DB1404" s="29"/>
      <c r="DC1404" s="29"/>
      <c r="DD1404" s="29"/>
      <c r="DE1404" s="29"/>
      <c r="DF1404" s="29"/>
      <c r="DG1404" s="29"/>
      <c r="DH1404" s="29"/>
      <c r="DI1404" s="29"/>
      <c r="DJ1404" s="29"/>
      <c r="DK1404" s="29"/>
      <c r="DL1404" s="29"/>
      <c r="DM1404" s="29"/>
      <c r="DN1404" s="29"/>
      <c r="DO1404" s="29"/>
      <c r="DP1404" s="29"/>
      <c r="DQ1404" s="29"/>
      <c r="DR1404" s="29"/>
      <c r="DS1404" s="29"/>
      <c r="DT1404" s="29"/>
      <c r="DU1404" s="29"/>
      <c r="DV1404" s="29"/>
      <c r="DW1404" s="29"/>
      <c r="DX1404" s="29"/>
      <c r="DY1404" s="29"/>
      <c r="DZ1404" s="29"/>
      <c r="EA1404" s="29"/>
      <c r="EB1404" s="29"/>
      <c r="EC1404" s="29"/>
      <c r="ED1404" s="29"/>
      <c r="EE1404" s="29"/>
      <c r="EF1404" s="29"/>
      <c r="EG1404" s="29"/>
      <c r="EH1404" s="29"/>
      <c r="EI1404" s="29"/>
      <c r="EJ1404" s="29"/>
      <c r="EK1404" s="29"/>
      <c r="EL1404" s="29"/>
      <c r="EM1404" s="29"/>
      <c r="EN1404" s="29"/>
      <c r="EO1404" s="29"/>
      <c r="EP1404" s="29"/>
      <c r="EQ1404" s="29"/>
      <c r="ER1404" s="29"/>
      <c r="ES1404" s="29"/>
      <c r="ET1404" s="29"/>
      <c r="EU1404" s="29"/>
      <c r="EV1404" s="29"/>
      <c r="EW1404" s="29"/>
      <c r="EX1404" s="29"/>
      <c r="EY1404" s="29"/>
      <c r="EZ1404" s="29"/>
      <c r="FA1404" s="29"/>
      <c r="FB1404" s="29"/>
      <c r="FC1404" s="29"/>
      <c r="FD1404" s="29"/>
      <c r="FE1404" s="29"/>
      <c r="FF1404" s="29"/>
      <c r="FG1404" s="29"/>
      <c r="FH1404" s="29"/>
      <c r="FI1404" s="29"/>
      <c r="FJ1404" s="29"/>
      <c r="FK1404" s="29"/>
      <c r="FL1404" s="29"/>
      <c r="FM1404" s="29"/>
      <c r="FN1404" s="29"/>
      <c r="FO1404" s="29"/>
      <c r="FP1404" s="29"/>
      <c r="FQ1404" s="29"/>
      <c r="FR1404" s="29"/>
      <c r="FS1404" s="29"/>
      <c r="FT1404" s="29"/>
      <c r="FU1404" s="29"/>
      <c r="FV1404" s="29"/>
      <c r="FW1404" s="29"/>
      <c r="FX1404" s="29"/>
      <c r="FY1404" s="29"/>
      <c r="FZ1404" s="29"/>
      <c r="GA1404" s="29"/>
      <c r="GB1404" s="29"/>
      <c r="GC1404" s="29"/>
      <c r="GD1404" s="29"/>
      <c r="GE1404" s="29"/>
      <c r="GF1404" s="29"/>
      <c r="GG1404" s="29"/>
      <c r="GH1404" s="29"/>
      <c r="GI1404" s="29"/>
      <c r="GJ1404" s="29"/>
      <c r="GK1404" s="29"/>
      <c r="GL1404" s="29"/>
      <c r="GM1404" s="29"/>
      <c r="GN1404" s="29"/>
      <c r="GO1404" s="29"/>
      <c r="GP1404" s="29"/>
      <c r="GQ1404" s="29"/>
      <c r="GR1404" s="29"/>
      <c r="GS1404" s="29"/>
      <c r="GT1404" s="29"/>
      <c r="GU1404" s="29"/>
      <c r="GV1404" s="29"/>
      <c r="GW1404" s="29"/>
      <c r="GX1404" s="29"/>
      <c r="GY1404" s="29"/>
      <c r="GZ1404" s="29"/>
      <c r="HA1404" s="29"/>
      <c r="HB1404" s="29"/>
      <c r="HC1404" s="29"/>
      <c r="HD1404" s="29"/>
      <c r="HE1404" s="29"/>
      <c r="HF1404" s="29"/>
      <c r="HG1404" s="29"/>
      <c r="HH1404" s="29"/>
      <c r="HI1404" s="29"/>
      <c r="HJ1404" s="29"/>
      <c r="HK1404" s="29"/>
      <c r="HL1404" s="29"/>
      <c r="HM1404" s="29"/>
      <c r="HN1404" s="29"/>
      <c r="HO1404" s="29"/>
      <c r="HP1404" s="29"/>
      <c r="HQ1404" s="29"/>
      <c r="HR1404" s="29"/>
      <c r="HS1404" s="29"/>
      <c r="HT1404" s="29"/>
      <c r="HU1404" s="29"/>
      <c r="HV1404" s="29"/>
      <c r="HW1404" s="29"/>
      <c r="HX1404" s="29"/>
      <c r="HY1404" s="29"/>
      <c r="HZ1404" s="29"/>
      <c r="IA1404" s="29"/>
      <c r="IB1404" s="29"/>
      <c r="IC1404" s="29"/>
      <c r="ID1404" s="29"/>
      <c r="IE1404" s="29"/>
      <c r="IF1404" s="29"/>
      <c r="IG1404" s="29"/>
      <c r="IH1404" s="29"/>
      <c r="II1404" s="29"/>
      <c r="IJ1404" s="29"/>
      <c r="IK1404" s="29"/>
      <c r="IL1404" s="29"/>
      <c r="IM1404" s="29"/>
      <c r="IN1404" s="29"/>
      <c r="IO1404" s="29"/>
      <c r="IP1404" s="29"/>
      <c r="IQ1404" s="29"/>
    </row>
    <row r="1405" spans="1:251" s="42" customFormat="1" ht="18.75" customHeight="1">
      <c r="A1405" s="34"/>
      <c r="B1405" s="50"/>
      <c r="C1405" s="129" t="s">
        <v>478</v>
      </c>
      <c r="D1405" s="147"/>
      <c r="E1405" s="147"/>
      <c r="F1405" s="147"/>
      <c r="G1405" s="147"/>
      <c r="H1405" s="147"/>
      <c r="I1405" s="147"/>
      <c r="J1405" s="147"/>
      <c r="K1405" s="147"/>
      <c r="L1405" s="147"/>
      <c r="M1405" s="147"/>
      <c r="N1405" s="147"/>
      <c r="O1405" s="147"/>
      <c r="P1405" s="147"/>
      <c r="Q1405" s="147"/>
      <c r="R1405" s="147"/>
      <c r="S1405" s="147"/>
      <c r="T1405" s="147"/>
      <c r="U1405" s="147"/>
      <c r="V1405" s="147"/>
      <c r="W1405" s="147"/>
      <c r="X1405" s="147"/>
      <c r="Y1405" s="147"/>
      <c r="Z1405" s="148"/>
      <c r="AA1405" s="156">
        <v>12413</v>
      </c>
      <c r="AB1405" s="157"/>
      <c r="AC1405" s="157"/>
      <c r="AD1405" s="157"/>
      <c r="AE1405" s="157"/>
      <c r="AF1405" s="157"/>
      <c r="AG1405" s="157"/>
      <c r="AH1405" s="157"/>
      <c r="AI1405" s="158"/>
      <c r="AJ1405" s="156">
        <v>12221</v>
      </c>
      <c r="AK1405" s="157"/>
      <c r="AL1405" s="157"/>
      <c r="AM1405" s="157"/>
      <c r="AN1405" s="157"/>
      <c r="AO1405" s="157"/>
      <c r="AP1405" s="157"/>
      <c r="AQ1405" s="157"/>
      <c r="AR1405" s="158"/>
      <c r="AS1405" s="135" t="s">
        <v>379</v>
      </c>
      <c r="AT1405" s="164"/>
      <c r="AU1405" s="164"/>
      <c r="AV1405" s="164"/>
      <c r="AW1405" s="164"/>
      <c r="AX1405" s="165"/>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29"/>
      <c r="CA1405" s="29"/>
      <c r="CB1405" s="29"/>
      <c r="CC1405" s="29"/>
      <c r="CD1405" s="29"/>
      <c r="CE1405" s="29"/>
      <c r="CF1405" s="29"/>
      <c r="CG1405" s="29"/>
      <c r="CH1405" s="29"/>
      <c r="CI1405" s="29"/>
      <c r="CJ1405" s="29"/>
      <c r="CK1405" s="29"/>
      <c r="CL1405" s="29"/>
      <c r="CM1405" s="29"/>
      <c r="CN1405" s="29"/>
      <c r="CO1405" s="29"/>
      <c r="CP1405" s="29"/>
      <c r="CQ1405" s="29"/>
      <c r="CR1405" s="29"/>
      <c r="CS1405" s="29"/>
      <c r="CT1405" s="29"/>
      <c r="CU1405" s="29"/>
      <c r="CV1405" s="29"/>
      <c r="CW1405" s="29"/>
      <c r="CX1405" s="29"/>
      <c r="CY1405" s="29"/>
      <c r="CZ1405" s="29"/>
      <c r="DA1405" s="29"/>
      <c r="DB1405" s="29"/>
      <c r="DC1405" s="29"/>
      <c r="DD1405" s="29"/>
      <c r="DE1405" s="29"/>
      <c r="DF1405" s="29"/>
      <c r="DG1405" s="29"/>
      <c r="DH1405" s="29"/>
      <c r="DI1405" s="29"/>
      <c r="DJ1405" s="29"/>
      <c r="DK1405" s="29"/>
      <c r="DL1405" s="29"/>
      <c r="DM1405" s="29"/>
      <c r="DN1405" s="29"/>
      <c r="DO1405" s="29"/>
      <c r="DP1405" s="29"/>
      <c r="DQ1405" s="29"/>
      <c r="DR1405" s="29"/>
      <c r="DS1405" s="29"/>
      <c r="DT1405" s="29"/>
      <c r="DU1405" s="29"/>
      <c r="DV1405" s="29"/>
      <c r="DW1405" s="29"/>
      <c r="DX1405" s="29"/>
      <c r="DY1405" s="29"/>
      <c r="DZ1405" s="29"/>
      <c r="EA1405" s="29"/>
      <c r="EB1405" s="29"/>
      <c r="EC1405" s="29"/>
      <c r="ED1405" s="29"/>
      <c r="EE1405" s="29"/>
      <c r="EF1405" s="29"/>
      <c r="EG1405" s="29"/>
      <c r="EH1405" s="29"/>
      <c r="EI1405" s="29"/>
      <c r="EJ1405" s="29"/>
      <c r="EK1405" s="29"/>
      <c r="EL1405" s="29"/>
      <c r="EM1405" s="29"/>
      <c r="EN1405" s="29"/>
      <c r="EO1405" s="29"/>
      <c r="EP1405" s="29"/>
      <c r="EQ1405" s="29"/>
      <c r="ER1405" s="29"/>
      <c r="ES1405" s="29"/>
      <c r="ET1405" s="29"/>
      <c r="EU1405" s="29"/>
      <c r="EV1405" s="29"/>
      <c r="EW1405" s="29"/>
      <c r="EX1405" s="29"/>
      <c r="EY1405" s="29"/>
      <c r="EZ1405" s="29"/>
      <c r="FA1405" s="29"/>
      <c r="FB1405" s="29"/>
      <c r="FC1405" s="29"/>
      <c r="FD1405" s="29"/>
      <c r="FE1405" s="29"/>
      <c r="FF1405" s="29"/>
      <c r="FG1405" s="29"/>
      <c r="FH1405" s="29"/>
      <c r="FI1405" s="29"/>
      <c r="FJ1405" s="29"/>
      <c r="FK1405" s="29"/>
      <c r="FL1405" s="29"/>
      <c r="FM1405" s="29"/>
      <c r="FN1405" s="29"/>
      <c r="FO1405" s="29"/>
      <c r="FP1405" s="29"/>
      <c r="FQ1405" s="29"/>
      <c r="FR1405" s="29"/>
      <c r="FS1405" s="29"/>
      <c r="FT1405" s="29"/>
      <c r="FU1405" s="29"/>
      <c r="FV1405" s="29"/>
      <c r="FW1405" s="29"/>
      <c r="FX1405" s="29"/>
      <c r="FY1405" s="29"/>
      <c r="FZ1405" s="29"/>
      <c r="GA1405" s="29"/>
      <c r="GB1405" s="29"/>
      <c r="GC1405" s="29"/>
      <c r="GD1405" s="29"/>
      <c r="GE1405" s="29"/>
      <c r="GF1405" s="29"/>
      <c r="GG1405" s="29"/>
      <c r="GH1405" s="29"/>
      <c r="GI1405" s="29"/>
      <c r="GJ1405" s="29"/>
      <c r="GK1405" s="29"/>
      <c r="GL1405" s="29"/>
      <c r="GM1405" s="29"/>
      <c r="GN1405" s="29"/>
      <c r="GO1405" s="29"/>
      <c r="GP1405" s="29"/>
      <c r="GQ1405" s="29"/>
      <c r="GR1405" s="29"/>
      <c r="GS1405" s="29"/>
      <c r="GT1405" s="29"/>
      <c r="GU1405" s="29"/>
      <c r="GV1405" s="29"/>
      <c r="GW1405" s="29"/>
      <c r="GX1405" s="29"/>
      <c r="GY1405" s="29"/>
      <c r="GZ1405" s="29"/>
      <c r="HA1405" s="29"/>
      <c r="HB1405" s="29"/>
      <c r="HC1405" s="29"/>
      <c r="HD1405" s="29"/>
      <c r="HE1405" s="29"/>
      <c r="HF1405" s="29"/>
      <c r="HG1405" s="29"/>
      <c r="HH1405" s="29"/>
      <c r="HI1405" s="29"/>
      <c r="HJ1405" s="29"/>
      <c r="HK1405" s="29"/>
      <c r="HL1405" s="29"/>
      <c r="HM1405" s="29"/>
      <c r="HN1405" s="29"/>
      <c r="HO1405" s="29"/>
      <c r="HP1405" s="29"/>
      <c r="HQ1405" s="29"/>
      <c r="HR1405" s="29"/>
      <c r="HS1405" s="29"/>
      <c r="HT1405" s="29"/>
      <c r="HU1405" s="29"/>
      <c r="HV1405" s="29"/>
      <c r="HW1405" s="29"/>
      <c r="HX1405" s="29"/>
      <c r="HY1405" s="29"/>
      <c r="HZ1405" s="29"/>
      <c r="IA1405" s="29"/>
      <c r="IB1405" s="29"/>
      <c r="IC1405" s="29"/>
      <c r="ID1405" s="29"/>
      <c r="IE1405" s="29"/>
      <c r="IF1405" s="29"/>
      <c r="IG1405" s="29"/>
      <c r="IH1405" s="29"/>
      <c r="II1405" s="29"/>
      <c r="IJ1405" s="29"/>
      <c r="IK1405" s="29"/>
      <c r="IL1405" s="29"/>
      <c r="IM1405" s="29"/>
      <c r="IN1405" s="29"/>
      <c r="IO1405" s="29"/>
      <c r="IP1405" s="29"/>
      <c r="IQ1405" s="29"/>
    </row>
    <row r="1406" spans="1:251" s="42" customFormat="1" ht="18.75" customHeight="1">
      <c r="A1406" s="34"/>
      <c r="B1406" s="50"/>
      <c r="C1406" s="129" t="s">
        <v>479</v>
      </c>
      <c r="D1406" s="147"/>
      <c r="E1406" s="147"/>
      <c r="F1406" s="147"/>
      <c r="G1406" s="147"/>
      <c r="H1406" s="147"/>
      <c r="I1406" s="147"/>
      <c r="J1406" s="147"/>
      <c r="K1406" s="147"/>
      <c r="L1406" s="147"/>
      <c r="M1406" s="147"/>
      <c r="N1406" s="147"/>
      <c r="O1406" s="147"/>
      <c r="P1406" s="147"/>
      <c r="Q1406" s="147"/>
      <c r="R1406" s="147"/>
      <c r="S1406" s="147"/>
      <c r="T1406" s="147"/>
      <c r="U1406" s="147"/>
      <c r="V1406" s="147"/>
      <c r="W1406" s="147"/>
      <c r="X1406" s="147"/>
      <c r="Y1406" s="147"/>
      <c r="Z1406" s="148"/>
      <c r="AA1406" s="132">
        <v>7260</v>
      </c>
      <c r="AB1406" s="133"/>
      <c r="AC1406" s="133"/>
      <c r="AD1406" s="133"/>
      <c r="AE1406" s="133"/>
      <c r="AF1406" s="133"/>
      <c r="AG1406" s="133"/>
      <c r="AH1406" s="133"/>
      <c r="AI1406" s="134"/>
      <c r="AJ1406" s="132">
        <v>46859</v>
      </c>
      <c r="AK1406" s="133"/>
      <c r="AL1406" s="133"/>
      <c r="AM1406" s="133"/>
      <c r="AN1406" s="133"/>
      <c r="AO1406" s="133"/>
      <c r="AP1406" s="133"/>
      <c r="AQ1406" s="133"/>
      <c r="AR1406" s="134"/>
      <c r="AS1406" s="135"/>
      <c r="AT1406" s="164"/>
      <c r="AU1406" s="164"/>
      <c r="AV1406" s="164"/>
      <c r="AW1406" s="164"/>
      <c r="AX1406" s="165"/>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c r="CA1406" s="29"/>
      <c r="CB1406" s="29"/>
      <c r="CC1406" s="29"/>
      <c r="CD1406" s="29"/>
      <c r="CE1406" s="29"/>
      <c r="CF1406" s="29"/>
      <c r="CG1406" s="29"/>
      <c r="CH1406" s="29"/>
      <c r="CI1406" s="29"/>
      <c r="CJ1406" s="29"/>
      <c r="CK1406" s="29"/>
      <c r="CL1406" s="29"/>
      <c r="CM1406" s="29"/>
      <c r="CN1406" s="29"/>
      <c r="CO1406" s="29"/>
      <c r="CP1406" s="29"/>
      <c r="CQ1406" s="29"/>
      <c r="CR1406" s="29"/>
      <c r="CS1406" s="29"/>
      <c r="CT1406" s="29"/>
      <c r="CU1406" s="29"/>
      <c r="CV1406" s="29"/>
      <c r="CW1406" s="29"/>
      <c r="CX1406" s="29"/>
      <c r="CY1406" s="29"/>
      <c r="CZ1406" s="29"/>
      <c r="DA1406" s="29"/>
      <c r="DB1406" s="29"/>
      <c r="DC1406" s="29"/>
      <c r="DD1406" s="29"/>
      <c r="DE1406" s="29"/>
      <c r="DF1406" s="29"/>
      <c r="DG1406" s="29"/>
      <c r="DH1406" s="29"/>
      <c r="DI1406" s="29"/>
      <c r="DJ1406" s="29"/>
      <c r="DK1406" s="29"/>
      <c r="DL1406" s="29"/>
      <c r="DM1406" s="29"/>
      <c r="DN1406" s="29"/>
      <c r="DO1406" s="29"/>
      <c r="DP1406" s="29"/>
      <c r="DQ1406" s="29"/>
      <c r="DR1406" s="29"/>
      <c r="DS1406" s="29"/>
      <c r="DT1406" s="29"/>
      <c r="DU1406" s="29"/>
      <c r="DV1406" s="29"/>
      <c r="DW1406" s="29"/>
      <c r="DX1406" s="29"/>
      <c r="DY1406" s="29"/>
      <c r="DZ1406" s="29"/>
      <c r="EA1406" s="29"/>
      <c r="EB1406" s="29"/>
      <c r="EC1406" s="29"/>
      <c r="ED1406" s="29"/>
      <c r="EE1406" s="29"/>
      <c r="EF1406" s="29"/>
      <c r="EG1406" s="29"/>
      <c r="EH1406" s="29"/>
      <c r="EI1406" s="29"/>
      <c r="EJ1406" s="29"/>
      <c r="EK1406" s="29"/>
      <c r="EL1406" s="29"/>
      <c r="EM1406" s="29"/>
      <c r="EN1406" s="29"/>
      <c r="EO1406" s="29"/>
      <c r="EP1406" s="29"/>
      <c r="EQ1406" s="29"/>
      <c r="ER1406" s="29"/>
      <c r="ES1406" s="29"/>
      <c r="ET1406" s="29"/>
      <c r="EU1406" s="29"/>
      <c r="EV1406" s="29"/>
      <c r="EW1406" s="29"/>
      <c r="EX1406" s="29"/>
      <c r="EY1406" s="29"/>
      <c r="EZ1406" s="29"/>
      <c r="FA1406" s="29"/>
      <c r="FB1406" s="29"/>
      <c r="FC1406" s="29"/>
      <c r="FD1406" s="29"/>
      <c r="FE1406" s="29"/>
      <c r="FF1406" s="29"/>
      <c r="FG1406" s="29"/>
      <c r="FH1406" s="29"/>
      <c r="FI1406" s="29"/>
      <c r="FJ1406" s="29"/>
      <c r="FK1406" s="29"/>
      <c r="FL1406" s="29"/>
      <c r="FM1406" s="29"/>
      <c r="FN1406" s="29"/>
      <c r="FO1406" s="29"/>
      <c r="FP1406" s="29"/>
      <c r="FQ1406" s="29"/>
      <c r="FR1406" s="29"/>
      <c r="FS1406" s="29"/>
      <c r="FT1406" s="29"/>
      <c r="FU1406" s="29"/>
      <c r="FV1406" s="29"/>
      <c r="FW1406" s="29"/>
      <c r="FX1406" s="29"/>
      <c r="FY1406" s="29"/>
      <c r="FZ1406" s="29"/>
      <c r="GA1406" s="29"/>
      <c r="GB1406" s="29"/>
      <c r="GC1406" s="29"/>
      <c r="GD1406" s="29"/>
      <c r="GE1406" s="29"/>
      <c r="GF1406" s="29"/>
      <c r="GG1406" s="29"/>
      <c r="GH1406" s="29"/>
      <c r="GI1406" s="29"/>
      <c r="GJ1406" s="29"/>
      <c r="GK1406" s="29"/>
      <c r="GL1406" s="29"/>
      <c r="GM1406" s="29"/>
      <c r="GN1406" s="29"/>
      <c r="GO1406" s="29"/>
      <c r="GP1406" s="29"/>
      <c r="GQ1406" s="29"/>
      <c r="GR1406" s="29"/>
      <c r="GS1406" s="29"/>
      <c r="GT1406" s="29"/>
      <c r="GU1406" s="29"/>
      <c r="GV1406" s="29"/>
      <c r="GW1406" s="29"/>
      <c r="GX1406" s="29"/>
      <c r="GY1406" s="29"/>
      <c r="GZ1406" s="29"/>
      <c r="HA1406" s="29"/>
      <c r="HB1406" s="29"/>
      <c r="HC1406" s="29"/>
      <c r="HD1406" s="29"/>
      <c r="HE1406" s="29"/>
      <c r="HF1406" s="29"/>
      <c r="HG1406" s="29"/>
      <c r="HH1406" s="29"/>
      <c r="HI1406" s="29"/>
      <c r="HJ1406" s="29"/>
      <c r="HK1406" s="29"/>
      <c r="HL1406" s="29"/>
      <c r="HM1406" s="29"/>
      <c r="HN1406" s="29"/>
      <c r="HO1406" s="29"/>
      <c r="HP1406" s="29"/>
      <c r="HQ1406" s="29"/>
      <c r="HR1406" s="29"/>
      <c r="HS1406" s="29"/>
      <c r="HT1406" s="29"/>
      <c r="HU1406" s="29"/>
      <c r="HV1406" s="29"/>
      <c r="HW1406" s="29"/>
      <c r="HX1406" s="29"/>
      <c r="HY1406" s="29"/>
      <c r="HZ1406" s="29"/>
      <c r="IA1406" s="29"/>
      <c r="IB1406" s="29"/>
      <c r="IC1406" s="29"/>
      <c r="ID1406" s="29"/>
      <c r="IE1406" s="29"/>
      <c r="IF1406" s="29"/>
      <c r="IG1406" s="29"/>
      <c r="IH1406" s="29"/>
      <c r="II1406" s="29"/>
      <c r="IJ1406" s="29"/>
      <c r="IK1406" s="29"/>
      <c r="IL1406" s="29"/>
      <c r="IM1406" s="29"/>
      <c r="IN1406" s="29"/>
      <c r="IO1406" s="29"/>
      <c r="IP1406" s="29"/>
      <c r="IQ1406" s="29"/>
    </row>
    <row r="1407" spans="1:251" s="42" customFormat="1" ht="18.75" customHeight="1" thickBot="1">
      <c r="A1407" s="34"/>
      <c r="B1407" s="138" t="s">
        <v>244</v>
      </c>
      <c r="C1407" s="139"/>
      <c r="D1407" s="139"/>
      <c r="E1407" s="139"/>
      <c r="F1407" s="139"/>
      <c r="G1407" s="139"/>
      <c r="H1407" s="139"/>
      <c r="I1407" s="139"/>
      <c r="J1407" s="139"/>
      <c r="K1407" s="139"/>
      <c r="L1407" s="139"/>
      <c r="M1407" s="139"/>
      <c r="N1407" s="139"/>
      <c r="O1407" s="139"/>
      <c r="P1407" s="139"/>
      <c r="Q1407" s="139"/>
      <c r="R1407" s="139"/>
      <c r="S1407" s="139"/>
      <c r="T1407" s="139"/>
      <c r="U1407" s="139"/>
      <c r="V1407" s="139"/>
      <c r="W1407" s="139"/>
      <c r="X1407" s="139"/>
      <c r="Y1407" s="139"/>
      <c r="Z1407" s="140"/>
      <c r="AA1407" s="141">
        <f>SUM(AA1404:AI1406)</f>
        <v>783851</v>
      </c>
      <c r="AB1407" s="142"/>
      <c r="AC1407" s="142"/>
      <c r="AD1407" s="142"/>
      <c r="AE1407" s="142"/>
      <c r="AF1407" s="142"/>
      <c r="AG1407" s="142"/>
      <c r="AH1407" s="142"/>
      <c r="AI1407" s="143"/>
      <c r="AJ1407" s="141">
        <f>SUM(AJ1404:AR1406)</f>
        <v>818838</v>
      </c>
      <c r="AK1407" s="142"/>
      <c r="AL1407" s="142"/>
      <c r="AM1407" s="142"/>
      <c r="AN1407" s="142"/>
      <c r="AO1407" s="142"/>
      <c r="AP1407" s="142"/>
      <c r="AQ1407" s="142"/>
      <c r="AR1407" s="143"/>
      <c r="AS1407" s="166"/>
      <c r="AT1407" s="139"/>
      <c r="AU1407" s="139"/>
      <c r="AV1407" s="139"/>
      <c r="AW1407" s="139"/>
      <c r="AX1407" s="167"/>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29"/>
      <c r="CA1407" s="29"/>
      <c r="CB1407" s="29"/>
      <c r="CC1407" s="29"/>
      <c r="CD1407" s="29"/>
      <c r="CE1407" s="29"/>
      <c r="CF1407" s="29"/>
      <c r="CG1407" s="29"/>
      <c r="CH1407" s="29"/>
      <c r="CI1407" s="29"/>
      <c r="CJ1407" s="29"/>
      <c r="CK1407" s="29"/>
      <c r="CL1407" s="29"/>
      <c r="CM1407" s="29"/>
      <c r="CN1407" s="29"/>
      <c r="CO1407" s="29"/>
      <c r="CP1407" s="29"/>
      <c r="CQ1407" s="29"/>
      <c r="CR1407" s="29"/>
      <c r="CS1407" s="29"/>
      <c r="CT1407" s="29"/>
      <c r="CU1407" s="29"/>
      <c r="CV1407" s="29"/>
      <c r="CW1407" s="29"/>
      <c r="CX1407" s="29"/>
      <c r="CY1407" s="29"/>
      <c r="CZ1407" s="29"/>
      <c r="DA1407" s="29"/>
      <c r="DB1407" s="29"/>
      <c r="DC1407" s="29"/>
      <c r="DD1407" s="29"/>
      <c r="DE1407" s="29"/>
      <c r="DF1407" s="29"/>
      <c r="DG1407" s="29"/>
      <c r="DH1407" s="29"/>
      <c r="DI1407" s="29"/>
      <c r="DJ1407" s="29"/>
      <c r="DK1407" s="29"/>
      <c r="DL1407" s="29"/>
      <c r="DM1407" s="29"/>
      <c r="DN1407" s="29"/>
      <c r="DO1407" s="29"/>
      <c r="DP1407" s="29"/>
      <c r="DQ1407" s="29"/>
      <c r="DR1407" s="29"/>
      <c r="DS1407" s="29"/>
      <c r="DT1407" s="29"/>
      <c r="DU1407" s="29"/>
      <c r="DV1407" s="29"/>
      <c r="DW1407" s="29"/>
      <c r="DX1407" s="29"/>
      <c r="DY1407" s="29"/>
      <c r="DZ1407" s="29"/>
      <c r="EA1407" s="29"/>
      <c r="EB1407" s="29"/>
      <c r="EC1407" s="29"/>
      <c r="ED1407" s="29"/>
      <c r="EE1407" s="29"/>
      <c r="EF1407" s="29"/>
      <c r="EG1407" s="29"/>
      <c r="EH1407" s="29"/>
      <c r="EI1407" s="29"/>
      <c r="EJ1407" s="29"/>
      <c r="EK1407" s="29"/>
      <c r="EL1407" s="29"/>
      <c r="EM1407" s="29"/>
      <c r="EN1407" s="29"/>
      <c r="EO1407" s="29"/>
      <c r="EP1407" s="29"/>
      <c r="EQ1407" s="29"/>
      <c r="ER1407" s="29"/>
      <c r="ES1407" s="29"/>
      <c r="ET1407" s="29"/>
      <c r="EU1407" s="29"/>
      <c r="EV1407" s="29"/>
      <c r="EW1407" s="29"/>
      <c r="EX1407" s="29"/>
      <c r="EY1407" s="29"/>
      <c r="EZ1407" s="29"/>
      <c r="FA1407" s="29"/>
      <c r="FB1407" s="29"/>
      <c r="FC1407" s="29"/>
      <c r="FD1407" s="29"/>
      <c r="FE1407" s="29"/>
      <c r="FF1407" s="29"/>
      <c r="FG1407" s="29"/>
      <c r="FH1407" s="29"/>
      <c r="FI1407" s="29"/>
      <c r="FJ1407" s="29"/>
      <c r="FK1407" s="29"/>
      <c r="FL1407" s="29"/>
      <c r="FM1407" s="29"/>
      <c r="FN1407" s="29"/>
      <c r="FO1407" s="29"/>
      <c r="FP1407" s="29"/>
      <c r="FQ1407" s="29"/>
      <c r="FR1407" s="29"/>
      <c r="FS1407" s="29"/>
      <c r="FT1407" s="29"/>
      <c r="FU1407" s="29"/>
      <c r="FV1407" s="29"/>
      <c r="FW1407" s="29"/>
      <c r="FX1407" s="29"/>
      <c r="FY1407" s="29"/>
      <c r="FZ1407" s="29"/>
      <c r="GA1407" s="29"/>
      <c r="GB1407" s="29"/>
      <c r="GC1407" s="29"/>
      <c r="GD1407" s="29"/>
      <c r="GE1407" s="29"/>
      <c r="GF1407" s="29"/>
      <c r="GG1407" s="29"/>
      <c r="GH1407" s="29"/>
      <c r="GI1407" s="29"/>
      <c r="GJ1407" s="29"/>
      <c r="GK1407" s="29"/>
      <c r="GL1407" s="29"/>
      <c r="GM1407" s="29"/>
      <c r="GN1407" s="29"/>
      <c r="GO1407" s="29"/>
      <c r="GP1407" s="29"/>
      <c r="GQ1407" s="29"/>
      <c r="GR1407" s="29"/>
      <c r="GS1407" s="29"/>
      <c r="GT1407" s="29"/>
      <c r="GU1407" s="29"/>
      <c r="GV1407" s="29"/>
      <c r="GW1407" s="29"/>
      <c r="GX1407" s="29"/>
      <c r="GY1407" s="29"/>
      <c r="GZ1407" s="29"/>
      <c r="HA1407" s="29"/>
      <c r="HB1407" s="29"/>
      <c r="HC1407" s="29"/>
      <c r="HD1407" s="29"/>
      <c r="HE1407" s="29"/>
      <c r="HF1407" s="29"/>
      <c r="HG1407" s="29"/>
      <c r="HH1407" s="29"/>
      <c r="HI1407" s="29"/>
      <c r="HJ1407" s="29"/>
      <c r="HK1407" s="29"/>
      <c r="HL1407" s="29"/>
      <c r="HM1407" s="29"/>
      <c r="HN1407" s="29"/>
      <c r="HO1407" s="29"/>
      <c r="HP1407" s="29"/>
      <c r="HQ1407" s="29"/>
      <c r="HR1407" s="29"/>
      <c r="HS1407" s="29"/>
      <c r="HT1407" s="29"/>
      <c r="HU1407" s="29"/>
      <c r="HV1407" s="29"/>
      <c r="HW1407" s="29"/>
      <c r="HX1407" s="29"/>
      <c r="HY1407" s="29"/>
      <c r="HZ1407" s="29"/>
      <c r="IA1407" s="29"/>
      <c r="IB1407" s="29"/>
      <c r="IC1407" s="29"/>
      <c r="ID1407" s="29"/>
      <c r="IE1407" s="29"/>
      <c r="IF1407" s="29"/>
      <c r="IG1407" s="29"/>
      <c r="IH1407" s="29"/>
      <c r="II1407" s="29"/>
      <c r="IJ1407" s="29"/>
      <c r="IK1407" s="29"/>
      <c r="IL1407" s="29"/>
      <c r="IM1407" s="29"/>
      <c r="IN1407" s="29"/>
      <c r="IO1407" s="29"/>
      <c r="IP1407" s="29"/>
      <c r="IQ1407" s="29"/>
    </row>
    <row r="1408" spans="1:251" s="42" customFormat="1" ht="18.75" customHeight="1">
      <c r="A1408" s="43"/>
      <c r="B1408" s="159"/>
      <c r="C1408" s="120"/>
      <c r="D1408" s="120"/>
      <c r="E1408" s="120"/>
      <c r="F1408" s="120"/>
      <c r="G1408" s="120"/>
      <c r="H1408" s="120"/>
      <c r="I1408" s="120"/>
      <c r="J1408" s="120"/>
      <c r="K1408" s="120"/>
      <c r="L1408" s="120"/>
      <c r="M1408" s="120"/>
      <c r="N1408" s="120"/>
      <c r="O1408" s="120"/>
      <c r="P1408" s="120"/>
      <c r="Q1408" s="120"/>
      <c r="R1408" s="120"/>
      <c r="S1408" s="120"/>
      <c r="T1408" s="120"/>
      <c r="U1408" s="120"/>
      <c r="V1408" s="120"/>
      <c r="W1408" s="120"/>
      <c r="X1408" s="120"/>
      <c r="Y1408" s="120"/>
      <c r="Z1408" s="120"/>
      <c r="AA1408" s="160"/>
      <c r="AB1408" s="161"/>
      <c r="AC1408" s="161"/>
      <c r="AD1408" s="161"/>
      <c r="AE1408" s="161"/>
      <c r="AF1408" s="161"/>
      <c r="AG1408" s="161"/>
      <c r="AH1408" s="161"/>
      <c r="AI1408" s="161"/>
      <c r="AJ1408" s="160"/>
      <c r="AK1408" s="161"/>
      <c r="AL1408" s="161"/>
      <c r="AM1408" s="161"/>
      <c r="AN1408" s="161"/>
      <c r="AO1408" s="161"/>
      <c r="AP1408" s="161"/>
      <c r="AQ1408" s="161"/>
      <c r="AR1408" s="161"/>
      <c r="AS1408" s="162"/>
      <c r="AT1408" s="163"/>
      <c r="AU1408" s="163"/>
      <c r="AV1408" s="163"/>
      <c r="AW1408" s="163"/>
      <c r="AX1408" s="163"/>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c r="CA1408" s="29"/>
      <c r="CB1408" s="29"/>
      <c r="CC1408" s="29"/>
      <c r="CD1408" s="29"/>
      <c r="CE1408" s="29"/>
      <c r="CF1408" s="29"/>
      <c r="CG1408" s="29"/>
      <c r="CH1408" s="29"/>
      <c r="CI1408" s="29"/>
      <c r="CJ1408" s="29"/>
      <c r="CK1408" s="29"/>
      <c r="CL1408" s="29"/>
      <c r="CM1408" s="29"/>
      <c r="CN1408" s="29"/>
      <c r="CO1408" s="29"/>
      <c r="CP1408" s="29"/>
      <c r="CQ1408" s="29"/>
      <c r="CR1408" s="29"/>
      <c r="CS1408" s="29"/>
      <c r="CT1408" s="29"/>
      <c r="CU1408" s="29"/>
      <c r="CV1408" s="29"/>
      <c r="CW1408" s="29"/>
      <c r="CX1408" s="29"/>
      <c r="CY1408" s="29"/>
      <c r="CZ1408" s="29"/>
      <c r="DA1408" s="29"/>
      <c r="DB1408" s="29"/>
      <c r="DC1408" s="29"/>
      <c r="DD1408" s="29"/>
      <c r="DE1408" s="29"/>
      <c r="DF1408" s="29"/>
      <c r="DG1408" s="29"/>
      <c r="DH1408" s="29"/>
      <c r="DI1408" s="29"/>
      <c r="DJ1408" s="29"/>
      <c r="DK1408" s="29"/>
      <c r="DL1408" s="29"/>
      <c r="DM1408" s="29"/>
      <c r="DN1408" s="29"/>
      <c r="DO1408" s="29"/>
      <c r="DP1408" s="29"/>
      <c r="DQ1408" s="29"/>
      <c r="DR1408" s="29"/>
      <c r="DS1408" s="29"/>
      <c r="DT1408" s="29"/>
      <c r="DU1408" s="29"/>
      <c r="DV1408" s="29"/>
      <c r="DW1408" s="29"/>
      <c r="DX1408" s="29"/>
      <c r="DY1408" s="29"/>
      <c r="DZ1408" s="29"/>
      <c r="EA1408" s="29"/>
      <c r="EB1408" s="29"/>
      <c r="EC1408" s="29"/>
      <c r="ED1408" s="29"/>
      <c r="EE1408" s="29"/>
      <c r="EF1408" s="29"/>
      <c r="EG1408" s="29"/>
      <c r="EH1408" s="29"/>
      <c r="EI1408" s="29"/>
      <c r="EJ1408" s="29"/>
      <c r="EK1408" s="29"/>
      <c r="EL1408" s="29"/>
      <c r="EM1408" s="29"/>
      <c r="EN1408" s="29"/>
      <c r="EO1408" s="29"/>
      <c r="EP1408" s="29"/>
      <c r="EQ1408" s="29"/>
      <c r="ER1408" s="29"/>
      <c r="ES1408" s="29"/>
      <c r="ET1408" s="29"/>
      <c r="EU1408" s="29"/>
      <c r="EV1408" s="29"/>
      <c r="EW1408" s="29"/>
      <c r="EX1408" s="29"/>
      <c r="EY1408" s="29"/>
      <c r="EZ1408" s="29"/>
      <c r="FA1408" s="29"/>
      <c r="FB1408" s="29"/>
      <c r="FC1408" s="29"/>
      <c r="FD1408" s="29"/>
      <c r="FE1408" s="29"/>
      <c r="FF1408" s="29"/>
      <c r="FG1408" s="29"/>
      <c r="FH1408" s="29"/>
      <c r="FI1408" s="29"/>
      <c r="FJ1408" s="29"/>
      <c r="FK1408" s="29"/>
      <c r="FL1408" s="29"/>
      <c r="FM1408" s="29"/>
      <c r="FN1408" s="29"/>
      <c r="FO1408" s="29"/>
      <c r="FP1408" s="29"/>
      <c r="FQ1408" s="29"/>
      <c r="FR1408" s="29"/>
      <c r="FS1408" s="29"/>
      <c r="FT1408" s="29"/>
      <c r="FU1408" s="29"/>
      <c r="FV1408" s="29"/>
      <c r="FW1408" s="29"/>
      <c r="FX1408" s="29"/>
      <c r="FY1408" s="29"/>
      <c r="FZ1408" s="29"/>
      <c r="GA1408" s="29"/>
      <c r="GB1408" s="29"/>
      <c r="GC1408" s="29"/>
      <c r="GD1408" s="29"/>
      <c r="GE1408" s="29"/>
      <c r="GF1408" s="29"/>
      <c r="GG1408" s="29"/>
      <c r="GH1408" s="29"/>
      <c r="GI1408" s="29"/>
      <c r="GJ1408" s="29"/>
      <c r="GK1408" s="29"/>
      <c r="GL1408" s="29"/>
      <c r="GM1408" s="29"/>
      <c r="GN1408" s="29"/>
      <c r="GO1408" s="29"/>
      <c r="GP1408" s="29"/>
      <c r="GQ1408" s="29"/>
      <c r="GR1408" s="29"/>
      <c r="GS1408" s="29"/>
      <c r="GT1408" s="29"/>
      <c r="GU1408" s="29"/>
      <c r="GV1408" s="29"/>
      <c r="GW1408" s="29"/>
      <c r="GX1408" s="29"/>
      <c r="GY1408" s="29"/>
      <c r="GZ1408" s="29"/>
      <c r="HA1408" s="29"/>
      <c r="HB1408" s="29"/>
      <c r="HC1408" s="29"/>
      <c r="HD1408" s="29"/>
      <c r="HE1408" s="29"/>
      <c r="HF1408" s="29"/>
      <c r="HG1408" s="29"/>
      <c r="HH1408" s="29"/>
      <c r="HI1408" s="29"/>
      <c r="HJ1408" s="29"/>
      <c r="HK1408" s="29"/>
      <c r="HL1408" s="29"/>
      <c r="HM1408" s="29"/>
      <c r="HN1408" s="29"/>
      <c r="HO1408" s="29"/>
      <c r="HP1408" s="29"/>
      <c r="HQ1408" s="29"/>
      <c r="HR1408" s="29"/>
      <c r="HS1408" s="29"/>
      <c r="HT1408" s="29"/>
      <c r="HU1408" s="29"/>
      <c r="HV1408" s="29"/>
      <c r="HW1408" s="29"/>
      <c r="HX1408" s="29"/>
      <c r="HY1408" s="29"/>
      <c r="HZ1408" s="29"/>
      <c r="IA1408" s="29"/>
      <c r="IB1408" s="29"/>
      <c r="IC1408" s="29"/>
      <c r="ID1408" s="29"/>
      <c r="IE1408" s="29"/>
      <c r="IF1408" s="29"/>
      <c r="IG1408" s="29"/>
      <c r="IH1408" s="29"/>
      <c r="II1408" s="29"/>
      <c r="IJ1408" s="29"/>
      <c r="IK1408" s="29"/>
      <c r="IL1408" s="29"/>
      <c r="IM1408" s="29"/>
      <c r="IN1408" s="29"/>
      <c r="IO1408" s="29"/>
      <c r="IP1408" s="29"/>
      <c r="IQ1408" s="29"/>
    </row>
    <row r="1410" spans="1:113" ht="18.75">
      <c r="A1410" s="28" t="s">
        <v>234</v>
      </c>
      <c r="AW1410" s="30"/>
      <c r="AX1410" s="31"/>
      <c r="AY1410" s="30"/>
    </row>
    <row r="1412" spans="1:113" ht="18.75">
      <c r="B1412" s="109" t="s">
        <v>0</v>
      </c>
      <c r="C1412" s="150"/>
      <c r="D1412" s="150"/>
      <c r="E1412" s="150"/>
      <c r="F1412" s="150"/>
      <c r="G1412" s="150"/>
      <c r="H1412" s="150"/>
      <c r="I1412" s="150"/>
      <c r="J1412" s="150"/>
      <c r="K1412" s="150"/>
      <c r="L1412" s="150"/>
      <c r="M1412" s="150"/>
      <c r="N1412" s="150"/>
      <c r="O1412" s="150"/>
      <c r="P1412" s="150"/>
      <c r="Q1412" s="150"/>
      <c r="R1412" s="150"/>
      <c r="S1412" s="150"/>
      <c r="T1412" s="150"/>
      <c r="U1412" s="150"/>
      <c r="V1412" s="150"/>
      <c r="W1412" s="150"/>
      <c r="X1412" s="150"/>
      <c r="Y1412" s="150"/>
      <c r="Z1412" s="150"/>
      <c r="AA1412" s="150"/>
      <c r="AB1412" s="150"/>
      <c r="AC1412" s="150"/>
      <c r="AD1412" s="150"/>
      <c r="AE1412" s="150"/>
      <c r="AF1412" s="150"/>
      <c r="AG1412" s="150"/>
      <c r="AH1412" s="150"/>
      <c r="AI1412" s="150"/>
      <c r="AJ1412" s="150"/>
      <c r="AK1412" s="150"/>
      <c r="AL1412" s="150"/>
      <c r="AM1412" s="150"/>
      <c r="AN1412" s="150"/>
      <c r="AO1412" s="150"/>
      <c r="AP1412" s="150"/>
      <c r="AQ1412" s="150"/>
      <c r="AR1412" s="150"/>
      <c r="AS1412" s="150"/>
      <c r="AT1412" s="150"/>
      <c r="AU1412" s="150"/>
      <c r="AV1412" s="150"/>
      <c r="AW1412" s="150"/>
      <c r="AX1412" s="150"/>
      <c r="BL1412" s="51"/>
    </row>
    <row r="1413" spans="1:113">
      <c r="Z1413" s="32"/>
      <c r="AD1413" s="32"/>
      <c r="AE1413" s="32"/>
      <c r="AF1413" s="32"/>
      <c r="AG1413" s="32"/>
      <c r="AH1413" s="32"/>
      <c r="AI1413" s="32"/>
      <c r="AO1413" s="32"/>
    </row>
    <row r="1414" spans="1:113" ht="13.5" thickBot="1">
      <c r="Z1414" s="32"/>
      <c r="AD1414" s="32"/>
      <c r="AE1414" s="32"/>
      <c r="AF1414" s="32"/>
      <c r="AG1414" s="32"/>
      <c r="AH1414" s="32"/>
      <c r="AI1414" s="32"/>
      <c r="AO1414" s="32"/>
      <c r="DI1414" s="26"/>
    </row>
    <row r="1415" spans="1:113" ht="24.75" customHeight="1" thickBot="1">
      <c r="B1415" s="111" t="s">
        <v>235</v>
      </c>
      <c r="C1415" s="112"/>
      <c r="D1415" s="112"/>
      <c r="E1415" s="112"/>
      <c r="F1415" s="112"/>
      <c r="G1415" s="112"/>
      <c r="H1415" s="113" t="s">
        <v>480</v>
      </c>
      <c r="I1415" s="114"/>
      <c r="J1415" s="114"/>
      <c r="K1415" s="114"/>
      <c r="L1415" s="114"/>
      <c r="M1415" s="114"/>
      <c r="N1415" s="114"/>
      <c r="O1415" s="114"/>
      <c r="P1415" s="114"/>
      <c r="Q1415" s="114"/>
      <c r="R1415" s="114"/>
      <c r="S1415" s="114"/>
      <c r="T1415" s="114"/>
      <c r="U1415" s="114"/>
      <c r="V1415" s="114"/>
      <c r="W1415" s="114"/>
      <c r="X1415" s="114"/>
      <c r="Y1415" s="114"/>
      <c r="Z1415" s="114"/>
      <c r="AA1415" s="114"/>
      <c r="AB1415" s="114"/>
      <c r="AC1415" s="114"/>
      <c r="AD1415" s="114"/>
      <c r="AE1415" s="114"/>
      <c r="AF1415" s="114"/>
      <c r="AG1415" s="114"/>
      <c r="AH1415" s="114"/>
      <c r="AI1415" s="114"/>
      <c r="AJ1415" s="114"/>
      <c r="AK1415" s="114"/>
      <c r="AL1415" s="114"/>
      <c r="AM1415" s="114"/>
      <c r="AN1415" s="114"/>
      <c r="AO1415" s="114"/>
      <c r="AP1415" s="114"/>
      <c r="AQ1415" s="114"/>
      <c r="AR1415" s="114"/>
      <c r="AS1415" s="114"/>
      <c r="AT1415" s="114"/>
      <c r="AU1415" s="114"/>
      <c r="AV1415" s="114"/>
      <c r="AW1415" s="114"/>
      <c r="AX1415" s="115"/>
      <c r="DI1415" s="26"/>
    </row>
    <row r="1416" spans="1:113" ht="14.25">
      <c r="B1416" s="33"/>
      <c r="C1416" s="33"/>
      <c r="D1416" s="33"/>
      <c r="E1416" s="33"/>
      <c r="F1416" s="33"/>
      <c r="G1416" s="33"/>
      <c r="H1416" s="34"/>
      <c r="I1416" s="34"/>
      <c r="J1416" s="34"/>
      <c r="K1416" s="34"/>
      <c r="L1416" s="35"/>
      <c r="M1416" s="35"/>
      <c r="N1416" s="35"/>
      <c r="O1416" s="35"/>
      <c r="P1416" s="34"/>
      <c r="Q1416" s="34"/>
      <c r="R1416" s="34"/>
      <c r="S1416" s="34"/>
      <c r="T1416" s="34"/>
      <c r="U1416" s="34"/>
      <c r="V1416" s="36"/>
      <c r="W1416" s="36"/>
      <c r="X1416" s="36"/>
      <c r="Y1416" s="36"/>
      <c r="Z1416" s="36"/>
      <c r="AA1416" s="36"/>
      <c r="AB1416" s="36"/>
      <c r="AC1416" s="36"/>
      <c r="AD1416" s="36"/>
      <c r="AE1416" s="36"/>
      <c r="AF1416" s="36"/>
      <c r="AG1416" s="36"/>
      <c r="AH1416" s="36"/>
      <c r="AI1416" s="36"/>
      <c r="AJ1416" s="36"/>
      <c r="AK1416" s="36"/>
      <c r="AL1416" s="36"/>
      <c r="AM1416" s="36"/>
      <c r="AN1416" s="36"/>
      <c r="AO1416" s="36"/>
      <c r="AP1416" s="36"/>
      <c r="AQ1416" s="36"/>
      <c r="AR1416" s="36"/>
      <c r="AS1416" s="36"/>
      <c r="AT1416" s="36"/>
      <c r="AU1416" s="36"/>
      <c r="AV1416" s="36"/>
      <c r="AW1416" s="36"/>
      <c r="AX1416" s="36"/>
      <c r="DI1416" s="26"/>
    </row>
    <row r="1417" spans="1:113" ht="15" thickBot="1">
      <c r="A1417" s="37"/>
      <c r="B1417" s="36" t="s">
        <v>237</v>
      </c>
      <c r="C1417" s="34"/>
      <c r="D1417" s="34"/>
      <c r="E1417" s="34"/>
      <c r="F1417" s="34"/>
      <c r="G1417" s="34"/>
      <c r="H1417" s="34"/>
      <c r="I1417" s="34"/>
      <c r="J1417" s="34"/>
      <c r="K1417" s="34"/>
      <c r="L1417" s="35"/>
      <c r="M1417" s="35"/>
      <c r="N1417" s="35"/>
      <c r="O1417" s="35"/>
      <c r="P1417" s="34"/>
      <c r="Q1417" s="34"/>
      <c r="R1417" s="34"/>
      <c r="S1417" s="34"/>
      <c r="T1417" s="34"/>
      <c r="U1417" s="34"/>
      <c r="V1417" s="36"/>
      <c r="W1417" s="36"/>
      <c r="X1417" s="36"/>
      <c r="Y1417" s="36"/>
      <c r="Z1417" s="36"/>
      <c r="AA1417" s="36"/>
      <c r="AB1417" s="36"/>
      <c r="AC1417" s="36"/>
      <c r="AD1417" s="36"/>
      <c r="AE1417" s="36"/>
      <c r="AF1417" s="36"/>
      <c r="AG1417" s="36"/>
      <c r="AH1417" s="36"/>
      <c r="AI1417" s="36"/>
      <c r="AJ1417" s="36"/>
      <c r="AK1417" s="36"/>
      <c r="AL1417" s="36"/>
      <c r="AM1417" s="36"/>
      <c r="AN1417" s="36"/>
      <c r="AO1417" s="36"/>
      <c r="AP1417" s="36"/>
      <c r="AQ1417" s="36"/>
      <c r="AR1417" s="36"/>
      <c r="AS1417" s="36"/>
      <c r="AT1417" s="36"/>
      <c r="AU1417" s="36"/>
      <c r="AV1417" s="36"/>
      <c r="AW1417" s="36"/>
      <c r="AX1417" s="36"/>
      <c r="DI1417" s="26"/>
    </row>
    <row r="1418" spans="1:113" ht="14.25">
      <c r="A1418" s="34"/>
      <c r="B1418" s="38"/>
      <c r="C1418" s="33"/>
      <c r="D1418" s="33"/>
      <c r="E1418" s="33"/>
      <c r="F1418" s="33"/>
      <c r="G1418" s="33"/>
      <c r="H1418" s="33"/>
      <c r="I1418" s="33"/>
      <c r="J1418" s="33"/>
      <c r="K1418" s="33"/>
      <c r="L1418" s="39"/>
      <c r="M1418" s="39"/>
      <c r="N1418" s="39"/>
      <c r="O1418" s="39"/>
      <c r="P1418" s="33"/>
      <c r="Q1418" s="33"/>
      <c r="R1418" s="33"/>
      <c r="S1418" s="33"/>
      <c r="T1418" s="33"/>
      <c r="U1418" s="33"/>
      <c r="V1418" s="40"/>
      <c r="W1418" s="40"/>
      <c r="X1418" s="40"/>
      <c r="Y1418" s="40"/>
      <c r="Z1418" s="40"/>
      <c r="AA1418" s="40"/>
      <c r="AB1418" s="40"/>
      <c r="AC1418" s="40"/>
      <c r="AD1418" s="40"/>
      <c r="AE1418" s="40"/>
      <c r="AF1418" s="40"/>
      <c r="AG1418" s="40"/>
      <c r="AH1418" s="40"/>
      <c r="AI1418" s="40"/>
      <c r="AJ1418" s="40"/>
      <c r="AK1418" s="40"/>
      <c r="AL1418" s="40"/>
      <c r="AM1418" s="40"/>
      <c r="AN1418" s="40"/>
      <c r="AO1418" s="40"/>
      <c r="AP1418" s="40"/>
      <c r="AQ1418" s="40"/>
      <c r="AR1418" s="40"/>
      <c r="AS1418" s="40"/>
      <c r="AT1418" s="40"/>
      <c r="AU1418" s="40"/>
      <c r="AV1418" s="40"/>
      <c r="AW1418" s="40"/>
      <c r="AX1418" s="41"/>
    </row>
    <row r="1419" spans="1:113" ht="12" customHeight="1">
      <c r="A1419" s="34"/>
      <c r="B1419" s="116" t="s">
        <v>481</v>
      </c>
      <c r="C1419" s="117"/>
      <c r="D1419" s="117"/>
      <c r="E1419" s="117"/>
      <c r="F1419" s="117"/>
      <c r="G1419" s="117"/>
      <c r="H1419" s="117"/>
      <c r="I1419" s="117"/>
      <c r="J1419" s="117"/>
      <c r="K1419" s="117"/>
      <c r="L1419" s="117"/>
      <c r="M1419" s="117"/>
      <c r="N1419" s="117"/>
      <c r="O1419" s="117"/>
      <c r="P1419" s="117"/>
      <c r="Q1419" s="117"/>
      <c r="R1419" s="117"/>
      <c r="S1419" s="117"/>
      <c r="T1419" s="117"/>
      <c r="U1419" s="117"/>
      <c r="V1419" s="117"/>
      <c r="W1419" s="117"/>
      <c r="X1419" s="117"/>
      <c r="Y1419" s="117"/>
      <c r="Z1419" s="117"/>
      <c r="AA1419" s="117"/>
      <c r="AB1419" s="117"/>
      <c r="AC1419" s="117"/>
      <c r="AD1419" s="117"/>
      <c r="AE1419" s="117"/>
      <c r="AF1419" s="117"/>
      <c r="AG1419" s="117"/>
      <c r="AH1419" s="117"/>
      <c r="AI1419" s="117"/>
      <c r="AJ1419" s="117"/>
      <c r="AK1419" s="117"/>
      <c r="AL1419" s="117"/>
      <c r="AM1419" s="117"/>
      <c r="AN1419" s="117"/>
      <c r="AO1419" s="117"/>
      <c r="AP1419" s="117"/>
      <c r="AQ1419" s="117"/>
      <c r="AR1419" s="117"/>
      <c r="AS1419" s="117"/>
      <c r="AT1419" s="117"/>
      <c r="AU1419" s="117"/>
      <c r="AV1419" s="117"/>
      <c r="AW1419" s="117"/>
      <c r="AX1419" s="118"/>
    </row>
    <row r="1420" spans="1:113" ht="12" customHeight="1">
      <c r="A1420" s="34"/>
      <c r="B1420" s="116"/>
      <c r="C1420" s="117"/>
      <c r="D1420" s="117"/>
      <c r="E1420" s="117"/>
      <c r="F1420" s="117"/>
      <c r="G1420" s="117"/>
      <c r="H1420" s="117"/>
      <c r="I1420" s="117"/>
      <c r="J1420" s="117"/>
      <c r="K1420" s="117"/>
      <c r="L1420" s="117"/>
      <c r="M1420" s="117"/>
      <c r="N1420" s="117"/>
      <c r="O1420" s="117"/>
      <c r="P1420" s="117"/>
      <c r="Q1420" s="117"/>
      <c r="R1420" s="117"/>
      <c r="S1420" s="117"/>
      <c r="T1420" s="117"/>
      <c r="U1420" s="117"/>
      <c r="V1420" s="117"/>
      <c r="W1420" s="117"/>
      <c r="X1420" s="117"/>
      <c r="Y1420" s="117"/>
      <c r="Z1420" s="117"/>
      <c r="AA1420" s="117"/>
      <c r="AB1420" s="117"/>
      <c r="AC1420" s="117"/>
      <c r="AD1420" s="117"/>
      <c r="AE1420" s="117"/>
      <c r="AF1420" s="117"/>
      <c r="AG1420" s="117"/>
      <c r="AH1420" s="117"/>
      <c r="AI1420" s="117"/>
      <c r="AJ1420" s="117"/>
      <c r="AK1420" s="117"/>
      <c r="AL1420" s="117"/>
      <c r="AM1420" s="117"/>
      <c r="AN1420" s="117"/>
      <c r="AO1420" s="117"/>
      <c r="AP1420" s="117"/>
      <c r="AQ1420" s="117"/>
      <c r="AR1420" s="117"/>
      <c r="AS1420" s="117"/>
      <c r="AT1420" s="117"/>
      <c r="AU1420" s="117"/>
      <c r="AV1420" s="117"/>
      <c r="AW1420" s="117"/>
      <c r="AX1420" s="118"/>
      <c r="BC1420" s="42"/>
    </row>
    <row r="1421" spans="1:113" ht="12" customHeight="1">
      <c r="A1421" s="34"/>
      <c r="B1421" s="116"/>
      <c r="C1421" s="117"/>
      <c r="D1421" s="117"/>
      <c r="E1421" s="117"/>
      <c r="F1421" s="117"/>
      <c r="G1421" s="117"/>
      <c r="H1421" s="117"/>
      <c r="I1421" s="117"/>
      <c r="J1421" s="117"/>
      <c r="K1421" s="117"/>
      <c r="L1421" s="117"/>
      <c r="M1421" s="117"/>
      <c r="N1421" s="117"/>
      <c r="O1421" s="117"/>
      <c r="P1421" s="117"/>
      <c r="Q1421" s="117"/>
      <c r="R1421" s="117"/>
      <c r="S1421" s="117"/>
      <c r="T1421" s="117"/>
      <c r="U1421" s="117"/>
      <c r="V1421" s="117"/>
      <c r="W1421" s="117"/>
      <c r="X1421" s="117"/>
      <c r="Y1421" s="117"/>
      <c r="Z1421" s="117"/>
      <c r="AA1421" s="117"/>
      <c r="AB1421" s="117"/>
      <c r="AC1421" s="117"/>
      <c r="AD1421" s="117"/>
      <c r="AE1421" s="117"/>
      <c r="AF1421" s="117"/>
      <c r="AG1421" s="117"/>
      <c r="AH1421" s="117"/>
      <c r="AI1421" s="117"/>
      <c r="AJ1421" s="117"/>
      <c r="AK1421" s="117"/>
      <c r="AL1421" s="117"/>
      <c r="AM1421" s="117"/>
      <c r="AN1421" s="117"/>
      <c r="AO1421" s="117"/>
      <c r="AP1421" s="117"/>
      <c r="AQ1421" s="117"/>
      <c r="AR1421" s="117"/>
      <c r="AS1421" s="117"/>
      <c r="AT1421" s="117"/>
      <c r="AU1421" s="117"/>
      <c r="AV1421" s="117"/>
      <c r="AW1421" s="117"/>
      <c r="AX1421" s="118"/>
    </row>
    <row r="1422" spans="1:113" ht="12" customHeight="1">
      <c r="A1422" s="34"/>
      <c r="B1422" s="116"/>
      <c r="C1422" s="117"/>
      <c r="D1422" s="117"/>
      <c r="E1422" s="117"/>
      <c r="F1422" s="117"/>
      <c r="G1422" s="117"/>
      <c r="H1422" s="117"/>
      <c r="I1422" s="117"/>
      <c r="J1422" s="117"/>
      <c r="K1422" s="117"/>
      <c r="L1422" s="117"/>
      <c r="M1422" s="117"/>
      <c r="N1422" s="117"/>
      <c r="O1422" s="117"/>
      <c r="P1422" s="117"/>
      <c r="Q1422" s="117"/>
      <c r="R1422" s="117"/>
      <c r="S1422" s="117"/>
      <c r="T1422" s="117"/>
      <c r="U1422" s="117"/>
      <c r="V1422" s="117"/>
      <c r="W1422" s="117"/>
      <c r="X1422" s="117"/>
      <c r="Y1422" s="117"/>
      <c r="Z1422" s="117"/>
      <c r="AA1422" s="117"/>
      <c r="AB1422" s="117"/>
      <c r="AC1422" s="117"/>
      <c r="AD1422" s="117"/>
      <c r="AE1422" s="117"/>
      <c r="AF1422" s="117"/>
      <c r="AG1422" s="117"/>
      <c r="AH1422" s="117"/>
      <c r="AI1422" s="117"/>
      <c r="AJ1422" s="117"/>
      <c r="AK1422" s="117"/>
      <c r="AL1422" s="117"/>
      <c r="AM1422" s="117"/>
      <c r="AN1422" s="117"/>
      <c r="AO1422" s="117"/>
      <c r="AP1422" s="117"/>
      <c r="AQ1422" s="117"/>
      <c r="AR1422" s="117"/>
      <c r="AS1422" s="117"/>
      <c r="AT1422" s="117"/>
      <c r="AU1422" s="117"/>
      <c r="AV1422" s="117"/>
      <c r="AW1422" s="117"/>
      <c r="AX1422" s="118"/>
    </row>
    <row r="1423" spans="1:113" ht="12" customHeight="1">
      <c r="A1423" s="34"/>
      <c r="B1423" s="116"/>
      <c r="C1423" s="117"/>
      <c r="D1423" s="117"/>
      <c r="E1423" s="117"/>
      <c r="F1423" s="117"/>
      <c r="G1423" s="117"/>
      <c r="H1423" s="117"/>
      <c r="I1423" s="117"/>
      <c r="J1423" s="117"/>
      <c r="K1423" s="117"/>
      <c r="L1423" s="117"/>
      <c r="M1423" s="117"/>
      <c r="N1423" s="117"/>
      <c r="O1423" s="117"/>
      <c r="P1423" s="117"/>
      <c r="Q1423" s="117"/>
      <c r="R1423" s="117"/>
      <c r="S1423" s="117"/>
      <c r="T1423" s="117"/>
      <c r="U1423" s="117"/>
      <c r="V1423" s="117"/>
      <c r="W1423" s="117"/>
      <c r="X1423" s="117"/>
      <c r="Y1423" s="117"/>
      <c r="Z1423" s="117"/>
      <c r="AA1423" s="117"/>
      <c r="AB1423" s="117"/>
      <c r="AC1423" s="117"/>
      <c r="AD1423" s="117"/>
      <c r="AE1423" s="117"/>
      <c r="AF1423" s="117"/>
      <c r="AG1423" s="117"/>
      <c r="AH1423" s="117"/>
      <c r="AI1423" s="117"/>
      <c r="AJ1423" s="117"/>
      <c r="AK1423" s="117"/>
      <c r="AL1423" s="117"/>
      <c r="AM1423" s="117"/>
      <c r="AN1423" s="117"/>
      <c r="AO1423" s="117"/>
      <c r="AP1423" s="117"/>
      <c r="AQ1423" s="117"/>
      <c r="AR1423" s="117"/>
      <c r="AS1423" s="117"/>
      <c r="AT1423" s="117"/>
      <c r="AU1423" s="117"/>
      <c r="AV1423" s="117"/>
      <c r="AW1423" s="117"/>
      <c r="AX1423" s="118"/>
    </row>
    <row r="1424" spans="1:113" ht="15" thickBot="1">
      <c r="A1424" s="43"/>
      <c r="B1424" s="44"/>
      <c r="C1424" s="45"/>
      <c r="D1424" s="45"/>
      <c r="E1424" s="45"/>
      <c r="F1424" s="45"/>
      <c r="G1424" s="45"/>
      <c r="H1424" s="45"/>
      <c r="I1424" s="45"/>
      <c r="J1424" s="45"/>
      <c r="K1424" s="45"/>
      <c r="L1424" s="45"/>
      <c r="M1424" s="45"/>
      <c r="N1424" s="45"/>
      <c r="O1424" s="45"/>
      <c r="P1424" s="45"/>
      <c r="Q1424" s="45"/>
      <c r="R1424" s="45"/>
      <c r="S1424" s="45"/>
      <c r="T1424" s="45"/>
      <c r="U1424" s="45"/>
      <c r="V1424" s="45"/>
      <c r="W1424" s="45"/>
      <c r="X1424" s="45"/>
      <c r="Y1424" s="45"/>
      <c r="Z1424" s="45"/>
      <c r="AA1424" s="45"/>
      <c r="AB1424" s="45"/>
      <c r="AC1424" s="45"/>
      <c r="AD1424" s="45"/>
      <c r="AE1424" s="45"/>
      <c r="AF1424" s="45"/>
      <c r="AG1424" s="45"/>
      <c r="AH1424" s="45"/>
      <c r="AI1424" s="45"/>
      <c r="AJ1424" s="45"/>
      <c r="AK1424" s="45"/>
      <c r="AL1424" s="45"/>
      <c r="AM1424" s="45"/>
      <c r="AN1424" s="45"/>
      <c r="AO1424" s="45"/>
      <c r="AP1424" s="45"/>
      <c r="AQ1424" s="45"/>
      <c r="AR1424" s="45"/>
      <c r="AS1424" s="45"/>
      <c r="AT1424" s="45"/>
      <c r="AU1424" s="45"/>
      <c r="AV1424" s="45"/>
      <c r="AW1424" s="45"/>
      <c r="AX1424" s="46"/>
    </row>
    <row r="1425" spans="1:251">
      <c r="B1425" s="47"/>
    </row>
    <row r="1426" spans="1:251" ht="15" thickBot="1">
      <c r="A1426" s="37"/>
      <c r="B1426" s="36" t="s">
        <v>238</v>
      </c>
      <c r="C1426" s="34"/>
      <c r="D1426" s="34"/>
      <c r="E1426" s="34"/>
      <c r="F1426" s="34"/>
      <c r="G1426" s="34"/>
      <c r="H1426" s="34"/>
      <c r="I1426" s="34"/>
      <c r="J1426" s="34"/>
      <c r="K1426" s="34"/>
      <c r="L1426" s="35"/>
      <c r="M1426" s="35"/>
      <c r="N1426" s="35"/>
      <c r="O1426" s="35"/>
      <c r="P1426" s="34"/>
      <c r="Q1426" s="34"/>
      <c r="R1426" s="34"/>
      <c r="S1426" s="34"/>
      <c r="T1426" s="34"/>
      <c r="U1426" s="34"/>
      <c r="V1426" s="36"/>
      <c r="W1426" s="36"/>
      <c r="X1426" s="36"/>
      <c r="Y1426" s="36"/>
      <c r="Z1426" s="36"/>
      <c r="AA1426" s="36"/>
      <c r="AB1426" s="36"/>
      <c r="AC1426" s="36"/>
      <c r="AD1426" s="36"/>
      <c r="AE1426" s="36"/>
      <c r="AF1426" s="36"/>
      <c r="AG1426" s="36"/>
      <c r="AH1426" s="36"/>
      <c r="AI1426" s="36"/>
      <c r="AJ1426" s="36"/>
      <c r="AK1426" s="36"/>
      <c r="AL1426" s="36"/>
      <c r="AM1426" s="36"/>
      <c r="AN1426" s="36"/>
      <c r="AO1426" s="36"/>
      <c r="AP1426" s="36"/>
      <c r="AQ1426" s="36"/>
      <c r="AR1426" s="36"/>
      <c r="AS1426" s="36"/>
      <c r="AT1426" s="36"/>
      <c r="AU1426" s="36"/>
      <c r="AV1426" s="36"/>
      <c r="AW1426" s="36"/>
      <c r="AX1426" s="36"/>
      <c r="DI1426" s="26"/>
    </row>
    <row r="1427" spans="1:251" ht="14.25">
      <c r="A1427" s="34"/>
      <c r="B1427" s="38"/>
      <c r="C1427" s="33"/>
      <c r="D1427" s="33"/>
      <c r="E1427" s="33"/>
      <c r="F1427" s="33"/>
      <c r="G1427" s="33"/>
      <c r="H1427" s="33"/>
      <c r="I1427" s="33"/>
      <c r="J1427" s="33"/>
      <c r="K1427" s="33"/>
      <c r="L1427" s="39"/>
      <c r="M1427" s="39"/>
      <c r="N1427" s="39"/>
      <c r="O1427" s="39"/>
      <c r="P1427" s="33"/>
      <c r="Q1427" s="33"/>
      <c r="R1427" s="33"/>
      <c r="S1427" s="33"/>
      <c r="T1427" s="33"/>
      <c r="U1427" s="33"/>
      <c r="V1427" s="40"/>
      <c r="W1427" s="40"/>
      <c r="X1427" s="40"/>
      <c r="Y1427" s="40"/>
      <c r="Z1427" s="40"/>
      <c r="AA1427" s="40"/>
      <c r="AB1427" s="40"/>
      <c r="AC1427" s="40"/>
      <c r="AD1427" s="40"/>
      <c r="AE1427" s="40"/>
      <c r="AF1427" s="40"/>
      <c r="AG1427" s="40"/>
      <c r="AH1427" s="40"/>
      <c r="AI1427" s="40"/>
      <c r="AJ1427" s="40"/>
      <c r="AK1427" s="40"/>
      <c r="AL1427" s="40"/>
      <c r="AM1427" s="40"/>
      <c r="AN1427" s="40"/>
      <c r="AO1427" s="40"/>
      <c r="AP1427" s="40"/>
      <c r="AQ1427" s="40"/>
      <c r="AR1427" s="40"/>
      <c r="AS1427" s="40"/>
      <c r="AT1427" s="40"/>
      <c r="AU1427" s="40"/>
      <c r="AV1427" s="40"/>
      <c r="AW1427" s="40"/>
      <c r="AX1427" s="41"/>
    </row>
    <row r="1428" spans="1:251" ht="12" customHeight="1">
      <c r="A1428" s="34"/>
      <c r="B1428" s="116" t="s">
        <v>482</v>
      </c>
      <c r="C1428" s="117"/>
      <c r="D1428" s="117"/>
      <c r="E1428" s="117"/>
      <c r="F1428" s="117"/>
      <c r="G1428" s="117"/>
      <c r="H1428" s="117"/>
      <c r="I1428" s="117"/>
      <c r="J1428" s="117"/>
      <c r="K1428" s="117"/>
      <c r="L1428" s="117"/>
      <c r="M1428" s="117"/>
      <c r="N1428" s="117"/>
      <c r="O1428" s="117"/>
      <c r="P1428" s="117"/>
      <c r="Q1428" s="117"/>
      <c r="R1428" s="117"/>
      <c r="S1428" s="117"/>
      <c r="T1428" s="117"/>
      <c r="U1428" s="117"/>
      <c r="V1428" s="117"/>
      <c r="W1428" s="117"/>
      <c r="X1428" s="117"/>
      <c r="Y1428" s="117"/>
      <c r="Z1428" s="117"/>
      <c r="AA1428" s="117"/>
      <c r="AB1428" s="117"/>
      <c r="AC1428" s="117"/>
      <c r="AD1428" s="117"/>
      <c r="AE1428" s="117"/>
      <c r="AF1428" s="117"/>
      <c r="AG1428" s="117"/>
      <c r="AH1428" s="117"/>
      <c r="AI1428" s="117"/>
      <c r="AJ1428" s="117"/>
      <c r="AK1428" s="117"/>
      <c r="AL1428" s="117"/>
      <c r="AM1428" s="117"/>
      <c r="AN1428" s="117"/>
      <c r="AO1428" s="117"/>
      <c r="AP1428" s="117"/>
      <c r="AQ1428" s="117"/>
      <c r="AR1428" s="117"/>
      <c r="AS1428" s="117"/>
      <c r="AT1428" s="117"/>
      <c r="AU1428" s="117"/>
      <c r="AV1428" s="117"/>
      <c r="AW1428" s="117"/>
      <c r="AX1428" s="118"/>
    </row>
    <row r="1429" spans="1:251" ht="12" customHeight="1">
      <c r="A1429" s="34"/>
      <c r="B1429" s="116"/>
      <c r="C1429" s="117"/>
      <c r="D1429" s="117"/>
      <c r="E1429" s="117"/>
      <c r="F1429" s="117"/>
      <c r="G1429" s="117"/>
      <c r="H1429" s="117"/>
      <c r="I1429" s="117"/>
      <c r="J1429" s="117"/>
      <c r="K1429" s="117"/>
      <c r="L1429" s="117"/>
      <c r="M1429" s="117"/>
      <c r="N1429" s="117"/>
      <c r="O1429" s="117"/>
      <c r="P1429" s="117"/>
      <c r="Q1429" s="117"/>
      <c r="R1429" s="117"/>
      <c r="S1429" s="117"/>
      <c r="T1429" s="117"/>
      <c r="U1429" s="117"/>
      <c r="V1429" s="117"/>
      <c r="W1429" s="117"/>
      <c r="X1429" s="117"/>
      <c r="Y1429" s="117"/>
      <c r="Z1429" s="117"/>
      <c r="AA1429" s="117"/>
      <c r="AB1429" s="117"/>
      <c r="AC1429" s="117"/>
      <c r="AD1429" s="117"/>
      <c r="AE1429" s="117"/>
      <c r="AF1429" s="117"/>
      <c r="AG1429" s="117"/>
      <c r="AH1429" s="117"/>
      <c r="AI1429" s="117"/>
      <c r="AJ1429" s="117"/>
      <c r="AK1429" s="117"/>
      <c r="AL1429" s="117"/>
      <c r="AM1429" s="117"/>
      <c r="AN1429" s="117"/>
      <c r="AO1429" s="117"/>
      <c r="AP1429" s="117"/>
      <c r="AQ1429" s="117"/>
      <c r="AR1429" s="117"/>
      <c r="AS1429" s="117"/>
      <c r="AT1429" s="117"/>
      <c r="AU1429" s="117"/>
      <c r="AV1429" s="117"/>
      <c r="AW1429" s="117"/>
      <c r="AX1429" s="118"/>
      <c r="BC1429" s="42"/>
    </row>
    <row r="1430" spans="1:251" ht="12" customHeight="1">
      <c r="A1430" s="34"/>
      <c r="B1430" s="116"/>
      <c r="C1430" s="117"/>
      <c r="D1430" s="117"/>
      <c r="E1430" s="117"/>
      <c r="F1430" s="117"/>
      <c r="G1430" s="117"/>
      <c r="H1430" s="117"/>
      <c r="I1430" s="117"/>
      <c r="J1430" s="117"/>
      <c r="K1430" s="117"/>
      <c r="L1430" s="117"/>
      <c r="M1430" s="117"/>
      <c r="N1430" s="117"/>
      <c r="O1430" s="117"/>
      <c r="P1430" s="117"/>
      <c r="Q1430" s="117"/>
      <c r="R1430" s="117"/>
      <c r="S1430" s="117"/>
      <c r="T1430" s="117"/>
      <c r="U1430" s="117"/>
      <c r="V1430" s="117"/>
      <c r="W1430" s="117"/>
      <c r="X1430" s="117"/>
      <c r="Y1430" s="117"/>
      <c r="Z1430" s="117"/>
      <c r="AA1430" s="117"/>
      <c r="AB1430" s="117"/>
      <c r="AC1430" s="117"/>
      <c r="AD1430" s="117"/>
      <c r="AE1430" s="117"/>
      <c r="AF1430" s="117"/>
      <c r="AG1430" s="117"/>
      <c r="AH1430" s="117"/>
      <c r="AI1430" s="117"/>
      <c r="AJ1430" s="117"/>
      <c r="AK1430" s="117"/>
      <c r="AL1430" s="117"/>
      <c r="AM1430" s="117"/>
      <c r="AN1430" s="117"/>
      <c r="AO1430" s="117"/>
      <c r="AP1430" s="117"/>
      <c r="AQ1430" s="117"/>
      <c r="AR1430" s="117"/>
      <c r="AS1430" s="117"/>
      <c r="AT1430" s="117"/>
      <c r="AU1430" s="117"/>
      <c r="AV1430" s="117"/>
      <c r="AW1430" s="117"/>
      <c r="AX1430" s="118"/>
    </row>
    <row r="1431" spans="1:251" ht="12" customHeight="1">
      <c r="A1431" s="34"/>
      <c r="B1431" s="116"/>
      <c r="C1431" s="117"/>
      <c r="D1431" s="117"/>
      <c r="E1431" s="117"/>
      <c r="F1431" s="117"/>
      <c r="G1431" s="117"/>
      <c r="H1431" s="117"/>
      <c r="I1431" s="117"/>
      <c r="J1431" s="117"/>
      <c r="K1431" s="117"/>
      <c r="L1431" s="117"/>
      <c r="M1431" s="117"/>
      <c r="N1431" s="117"/>
      <c r="O1431" s="117"/>
      <c r="P1431" s="117"/>
      <c r="Q1431" s="117"/>
      <c r="R1431" s="117"/>
      <c r="S1431" s="117"/>
      <c r="T1431" s="117"/>
      <c r="U1431" s="117"/>
      <c r="V1431" s="117"/>
      <c r="W1431" s="117"/>
      <c r="X1431" s="117"/>
      <c r="Y1431" s="117"/>
      <c r="Z1431" s="117"/>
      <c r="AA1431" s="117"/>
      <c r="AB1431" s="117"/>
      <c r="AC1431" s="117"/>
      <c r="AD1431" s="117"/>
      <c r="AE1431" s="117"/>
      <c r="AF1431" s="117"/>
      <c r="AG1431" s="117"/>
      <c r="AH1431" s="117"/>
      <c r="AI1431" s="117"/>
      <c r="AJ1431" s="117"/>
      <c r="AK1431" s="117"/>
      <c r="AL1431" s="117"/>
      <c r="AM1431" s="117"/>
      <c r="AN1431" s="117"/>
      <c r="AO1431" s="117"/>
      <c r="AP1431" s="117"/>
      <c r="AQ1431" s="117"/>
      <c r="AR1431" s="117"/>
      <c r="AS1431" s="117"/>
      <c r="AT1431" s="117"/>
      <c r="AU1431" s="117"/>
      <c r="AV1431" s="117"/>
      <c r="AW1431" s="117"/>
      <c r="AX1431" s="118"/>
    </row>
    <row r="1432" spans="1:251" ht="12" customHeight="1">
      <c r="A1432" s="34"/>
      <c r="B1432" s="116"/>
      <c r="C1432" s="117"/>
      <c r="D1432" s="117"/>
      <c r="E1432" s="117"/>
      <c r="F1432" s="117"/>
      <c r="G1432" s="117"/>
      <c r="H1432" s="117"/>
      <c r="I1432" s="117"/>
      <c r="J1432" s="117"/>
      <c r="K1432" s="117"/>
      <c r="L1432" s="117"/>
      <c r="M1432" s="117"/>
      <c r="N1432" s="117"/>
      <c r="O1432" s="117"/>
      <c r="P1432" s="117"/>
      <c r="Q1432" s="117"/>
      <c r="R1432" s="117"/>
      <c r="S1432" s="117"/>
      <c r="T1432" s="117"/>
      <c r="U1432" s="117"/>
      <c r="V1432" s="117"/>
      <c r="W1432" s="117"/>
      <c r="X1432" s="117"/>
      <c r="Y1432" s="117"/>
      <c r="Z1432" s="117"/>
      <c r="AA1432" s="117"/>
      <c r="AB1432" s="117"/>
      <c r="AC1432" s="117"/>
      <c r="AD1432" s="117"/>
      <c r="AE1432" s="117"/>
      <c r="AF1432" s="117"/>
      <c r="AG1432" s="117"/>
      <c r="AH1432" s="117"/>
      <c r="AI1432" s="117"/>
      <c r="AJ1432" s="117"/>
      <c r="AK1432" s="117"/>
      <c r="AL1432" s="117"/>
      <c r="AM1432" s="117"/>
      <c r="AN1432" s="117"/>
      <c r="AO1432" s="117"/>
      <c r="AP1432" s="117"/>
      <c r="AQ1432" s="117"/>
      <c r="AR1432" s="117"/>
      <c r="AS1432" s="117"/>
      <c r="AT1432" s="117"/>
      <c r="AU1432" s="117"/>
      <c r="AV1432" s="117"/>
      <c r="AW1432" s="117"/>
      <c r="AX1432" s="118"/>
    </row>
    <row r="1433" spans="1:251" ht="15" thickBot="1">
      <c r="A1433" s="43"/>
      <c r="B1433" s="44"/>
      <c r="C1433" s="45"/>
      <c r="D1433" s="45"/>
      <c r="E1433" s="45"/>
      <c r="F1433" s="45"/>
      <c r="G1433" s="45"/>
      <c r="H1433" s="45"/>
      <c r="I1433" s="45"/>
      <c r="J1433" s="45"/>
      <c r="K1433" s="45"/>
      <c r="L1433" s="45"/>
      <c r="M1433" s="45"/>
      <c r="N1433" s="45"/>
      <c r="O1433" s="45"/>
      <c r="P1433" s="45"/>
      <c r="Q1433" s="45"/>
      <c r="R1433" s="45"/>
      <c r="S1433" s="45"/>
      <c r="T1433" s="45"/>
      <c r="U1433" s="45"/>
      <c r="V1433" s="45"/>
      <c r="W1433" s="45"/>
      <c r="X1433" s="45"/>
      <c r="Y1433" s="45"/>
      <c r="Z1433" s="45"/>
      <c r="AA1433" s="45"/>
      <c r="AB1433" s="45"/>
      <c r="AC1433" s="45"/>
      <c r="AD1433" s="45"/>
      <c r="AE1433" s="45"/>
      <c r="AF1433" s="45"/>
      <c r="AG1433" s="45"/>
      <c r="AH1433" s="45"/>
      <c r="AI1433" s="45"/>
      <c r="AJ1433" s="45"/>
      <c r="AK1433" s="45"/>
      <c r="AL1433" s="45"/>
      <c r="AM1433" s="45"/>
      <c r="AN1433" s="45"/>
      <c r="AO1433" s="45"/>
      <c r="AP1433" s="45"/>
      <c r="AQ1433" s="45"/>
      <c r="AR1433" s="45"/>
      <c r="AS1433" s="45"/>
      <c r="AT1433" s="45"/>
      <c r="AU1433" s="45"/>
      <c r="AV1433" s="45"/>
      <c r="AW1433" s="45"/>
      <c r="AX1433" s="46"/>
    </row>
    <row r="1434" spans="1:251">
      <c r="B1434" s="47"/>
    </row>
    <row r="1435" spans="1:251" ht="14.25">
      <c r="B1435" s="36" t="s">
        <v>240</v>
      </c>
      <c r="C1435" s="34"/>
      <c r="D1435" s="34"/>
      <c r="E1435" s="34"/>
      <c r="F1435" s="34"/>
      <c r="G1435" s="34"/>
      <c r="H1435" s="34"/>
      <c r="I1435" s="34"/>
      <c r="J1435" s="34"/>
      <c r="K1435" s="34"/>
      <c r="L1435" s="35"/>
      <c r="M1435" s="35"/>
      <c r="N1435" s="35"/>
      <c r="O1435" s="35"/>
      <c r="P1435" s="34"/>
      <c r="Q1435" s="34"/>
      <c r="R1435" s="34"/>
      <c r="S1435" s="34"/>
      <c r="T1435" s="34"/>
      <c r="U1435" s="34"/>
      <c r="V1435" s="36"/>
      <c r="W1435" s="36"/>
      <c r="X1435" s="36"/>
      <c r="Y1435" s="36"/>
      <c r="Z1435" s="36"/>
      <c r="AA1435" s="36"/>
      <c r="AB1435" s="36"/>
      <c r="AC1435" s="36"/>
      <c r="AD1435" s="36"/>
      <c r="AE1435" s="36"/>
      <c r="AF1435" s="36"/>
      <c r="AG1435" s="36"/>
      <c r="AH1435" s="36"/>
      <c r="AI1435" s="36"/>
      <c r="AJ1435" s="36"/>
      <c r="AK1435" s="36"/>
      <c r="AL1435" s="36"/>
      <c r="AM1435" s="36"/>
      <c r="AN1435" s="36"/>
      <c r="AO1435" s="36"/>
      <c r="AP1435" s="36"/>
      <c r="AQ1435" s="36"/>
      <c r="AR1435" s="36"/>
      <c r="AS1435" s="36"/>
      <c r="AT1435" s="36"/>
      <c r="AU1435" s="36"/>
      <c r="AV1435" s="36"/>
      <c r="AW1435" s="36"/>
      <c r="AX1435" s="36"/>
    </row>
    <row r="1436" spans="1:251" ht="15" thickBot="1">
      <c r="B1436" s="34"/>
      <c r="C1436" s="34"/>
      <c r="D1436" s="34"/>
      <c r="E1436" s="34"/>
      <c r="F1436" s="34"/>
      <c r="G1436" s="34"/>
      <c r="H1436" s="34"/>
      <c r="I1436" s="34"/>
      <c r="J1436" s="34"/>
      <c r="K1436" s="34"/>
      <c r="L1436" s="35"/>
      <c r="M1436" s="35"/>
      <c r="N1436" s="35"/>
      <c r="O1436" s="35"/>
      <c r="P1436" s="34"/>
      <c r="Q1436" s="34"/>
      <c r="R1436" s="34"/>
      <c r="S1436" s="34"/>
      <c r="T1436" s="34"/>
      <c r="U1436" s="34"/>
      <c r="V1436" s="36"/>
      <c r="W1436" s="36"/>
      <c r="X1436" s="36"/>
      <c r="Y1436" s="36"/>
      <c r="Z1436" s="36"/>
      <c r="AA1436" s="36"/>
      <c r="AB1436" s="36"/>
      <c r="AC1436" s="36"/>
      <c r="AD1436" s="36"/>
      <c r="AE1436" s="36"/>
      <c r="AF1436" s="36"/>
      <c r="AG1436" s="36"/>
      <c r="AH1436" s="36"/>
      <c r="AI1436" s="36"/>
      <c r="AJ1436" s="36"/>
      <c r="AK1436" s="36"/>
      <c r="AL1436" s="36"/>
      <c r="AM1436" s="36"/>
      <c r="AN1436" s="36"/>
      <c r="AO1436" s="36"/>
      <c r="AP1436" s="36"/>
      <c r="AQ1436" s="36"/>
      <c r="AR1436" s="36"/>
      <c r="AS1436" s="36"/>
      <c r="AT1436" s="36"/>
      <c r="AU1436" s="36"/>
      <c r="AV1436" s="36"/>
      <c r="AW1436" s="36"/>
      <c r="AX1436" s="48" t="s">
        <v>241</v>
      </c>
    </row>
    <row r="1437" spans="1:251" s="42" customFormat="1" ht="13.5" customHeight="1">
      <c r="A1437" s="34"/>
      <c r="B1437" s="119" t="s">
        <v>242</v>
      </c>
      <c r="C1437" s="120"/>
      <c r="D1437" s="120"/>
      <c r="E1437" s="120"/>
      <c r="F1437" s="120"/>
      <c r="G1437" s="120"/>
      <c r="H1437" s="120"/>
      <c r="I1437" s="120"/>
      <c r="J1437" s="120"/>
      <c r="K1437" s="120"/>
      <c r="L1437" s="120"/>
      <c r="M1437" s="120"/>
      <c r="N1437" s="120"/>
      <c r="O1437" s="120"/>
      <c r="P1437" s="120"/>
      <c r="Q1437" s="120"/>
      <c r="R1437" s="120"/>
      <c r="S1437" s="120"/>
      <c r="T1437" s="120"/>
      <c r="U1437" s="120"/>
      <c r="V1437" s="120"/>
      <c r="W1437" s="120"/>
      <c r="X1437" s="120"/>
      <c r="Y1437" s="120"/>
      <c r="Z1437" s="121"/>
      <c r="AA1437" s="125" t="s">
        <v>1062</v>
      </c>
      <c r="AB1437" s="120"/>
      <c r="AC1437" s="120"/>
      <c r="AD1437" s="120"/>
      <c r="AE1437" s="120"/>
      <c r="AF1437" s="120"/>
      <c r="AG1437" s="120"/>
      <c r="AH1437" s="120"/>
      <c r="AI1437" s="121"/>
      <c r="AJ1437" s="125" t="s">
        <v>1063</v>
      </c>
      <c r="AK1437" s="120"/>
      <c r="AL1437" s="120"/>
      <c r="AM1437" s="120"/>
      <c r="AN1437" s="120"/>
      <c r="AO1437" s="120"/>
      <c r="AP1437" s="120"/>
      <c r="AQ1437" s="120"/>
      <c r="AR1437" s="121"/>
      <c r="AS1437" s="125" t="s">
        <v>243</v>
      </c>
      <c r="AT1437" s="120"/>
      <c r="AU1437" s="120"/>
      <c r="AV1437" s="120"/>
      <c r="AW1437" s="120"/>
      <c r="AX1437" s="127"/>
      <c r="AY1437" s="29"/>
      <c r="AZ1437" s="29"/>
      <c r="BA1437" s="29"/>
      <c r="BB1437" s="29"/>
      <c r="BC1437" s="29"/>
      <c r="BD1437" s="29"/>
      <c r="BE1437" s="29"/>
      <c r="BF1437" s="29"/>
      <c r="BG1437" s="29"/>
      <c r="BH1437" s="29"/>
      <c r="BI1437" s="29"/>
      <c r="BJ1437" s="29"/>
      <c r="BK1437" s="29"/>
      <c r="BL1437" s="29"/>
      <c r="BM1437" s="29"/>
      <c r="BN1437" s="29"/>
      <c r="BO1437" s="29"/>
      <c r="BP1437" s="29"/>
      <c r="BQ1437" s="29"/>
      <c r="BR1437" s="29"/>
      <c r="BS1437" s="29"/>
      <c r="BT1437" s="29"/>
      <c r="BU1437" s="29"/>
      <c r="BV1437" s="29"/>
      <c r="BW1437" s="29"/>
      <c r="BX1437" s="29"/>
      <c r="BY1437" s="29"/>
      <c r="BZ1437" s="29"/>
      <c r="CA1437" s="29"/>
      <c r="CB1437" s="29"/>
      <c r="CC1437" s="29"/>
      <c r="CD1437" s="29"/>
      <c r="CE1437" s="29"/>
      <c r="CF1437" s="29"/>
      <c r="CG1437" s="29"/>
      <c r="CH1437" s="29"/>
      <c r="CI1437" s="29"/>
      <c r="CJ1437" s="29"/>
      <c r="CK1437" s="29"/>
      <c r="CL1437" s="29"/>
      <c r="CM1437" s="29"/>
      <c r="CN1437" s="29"/>
      <c r="CO1437" s="29"/>
      <c r="CP1437" s="29"/>
      <c r="CQ1437" s="29"/>
      <c r="CR1437" s="29"/>
      <c r="CS1437" s="29"/>
      <c r="CT1437" s="29"/>
      <c r="CU1437" s="29"/>
      <c r="CV1437" s="29"/>
      <c r="CW1437" s="29"/>
      <c r="CX1437" s="29"/>
      <c r="CY1437" s="29"/>
      <c r="CZ1437" s="29"/>
      <c r="DA1437" s="29"/>
      <c r="DB1437" s="29"/>
      <c r="DC1437" s="29"/>
      <c r="DD1437" s="29"/>
      <c r="DE1437" s="29"/>
      <c r="DF1437" s="29"/>
      <c r="DG1437" s="29"/>
      <c r="DH1437" s="29"/>
      <c r="DI1437" s="29"/>
      <c r="DJ1437" s="29"/>
      <c r="DK1437" s="29"/>
      <c r="DL1437" s="29"/>
      <c r="DM1437" s="29"/>
      <c r="DN1437" s="29"/>
      <c r="DO1437" s="29"/>
      <c r="DP1437" s="29"/>
      <c r="DQ1437" s="29"/>
      <c r="DR1437" s="29"/>
      <c r="DS1437" s="29"/>
      <c r="DT1437" s="29"/>
      <c r="DU1437" s="29"/>
      <c r="DV1437" s="29"/>
      <c r="DW1437" s="29"/>
      <c r="DX1437" s="29"/>
      <c r="DY1437" s="29"/>
      <c r="DZ1437" s="29"/>
      <c r="EA1437" s="29"/>
      <c r="EB1437" s="29"/>
      <c r="EC1437" s="29"/>
      <c r="ED1437" s="29"/>
      <c r="EE1437" s="29"/>
      <c r="EF1437" s="29"/>
      <c r="EG1437" s="29"/>
      <c r="EH1437" s="29"/>
      <c r="EI1437" s="29"/>
      <c r="EJ1437" s="29"/>
      <c r="EK1437" s="29"/>
      <c r="EL1437" s="29"/>
      <c r="EM1437" s="29"/>
      <c r="EN1437" s="29"/>
      <c r="EO1437" s="29"/>
      <c r="EP1437" s="29"/>
      <c r="EQ1437" s="29"/>
      <c r="ER1437" s="29"/>
      <c r="ES1437" s="29"/>
      <c r="ET1437" s="29"/>
      <c r="EU1437" s="29"/>
      <c r="EV1437" s="29"/>
      <c r="EW1437" s="29"/>
      <c r="EX1437" s="29"/>
      <c r="EY1437" s="29"/>
      <c r="EZ1437" s="29"/>
      <c r="FA1437" s="29"/>
      <c r="FB1437" s="29"/>
      <c r="FC1437" s="29"/>
      <c r="FD1437" s="29"/>
      <c r="FE1437" s="29"/>
      <c r="FF1437" s="29"/>
      <c r="FG1437" s="29"/>
      <c r="FH1437" s="29"/>
      <c r="FI1437" s="29"/>
      <c r="FJ1437" s="29"/>
      <c r="FK1437" s="29"/>
      <c r="FL1437" s="29"/>
      <c r="FM1437" s="29"/>
      <c r="FN1437" s="29"/>
      <c r="FO1437" s="29"/>
      <c r="FP1437" s="29"/>
      <c r="FQ1437" s="29"/>
      <c r="FR1437" s="29"/>
      <c r="FS1437" s="29"/>
      <c r="FT1437" s="29"/>
      <c r="FU1437" s="29"/>
      <c r="FV1437" s="29"/>
      <c r="FW1437" s="29"/>
      <c r="FX1437" s="29"/>
      <c r="FY1437" s="29"/>
      <c r="FZ1437" s="29"/>
      <c r="GA1437" s="29"/>
      <c r="GB1437" s="29"/>
      <c r="GC1437" s="29"/>
      <c r="GD1437" s="29"/>
      <c r="GE1437" s="29"/>
      <c r="GF1437" s="29"/>
      <c r="GG1437" s="29"/>
      <c r="GH1437" s="29"/>
      <c r="GI1437" s="29"/>
      <c r="GJ1437" s="29"/>
      <c r="GK1437" s="29"/>
      <c r="GL1437" s="29"/>
      <c r="GM1437" s="29"/>
      <c r="GN1437" s="29"/>
      <c r="GO1437" s="29"/>
      <c r="GP1437" s="29"/>
      <c r="GQ1437" s="29"/>
      <c r="GR1437" s="29"/>
      <c r="GS1437" s="29"/>
      <c r="GT1437" s="29"/>
      <c r="GU1437" s="29"/>
      <c r="GV1437" s="29"/>
      <c r="GW1437" s="29"/>
      <c r="GX1437" s="29"/>
      <c r="GY1437" s="29"/>
      <c r="GZ1437" s="29"/>
      <c r="HA1437" s="29"/>
      <c r="HB1437" s="29"/>
      <c r="HC1437" s="29"/>
      <c r="HD1437" s="29"/>
      <c r="HE1437" s="29"/>
      <c r="HF1437" s="29"/>
      <c r="HG1437" s="29"/>
      <c r="HH1437" s="29"/>
      <c r="HI1437" s="29"/>
      <c r="HJ1437" s="29"/>
      <c r="HK1437" s="29"/>
      <c r="HL1437" s="29"/>
      <c r="HM1437" s="29"/>
      <c r="HN1437" s="29"/>
      <c r="HO1437" s="29"/>
      <c r="HP1437" s="29"/>
      <c r="HQ1437" s="29"/>
      <c r="HR1437" s="29"/>
      <c r="HS1437" s="29"/>
      <c r="HT1437" s="29"/>
      <c r="HU1437" s="29"/>
      <c r="HV1437" s="29"/>
      <c r="HW1437" s="29"/>
      <c r="HX1437" s="29"/>
      <c r="HY1437" s="29"/>
      <c r="HZ1437" s="29"/>
      <c r="IA1437" s="29"/>
      <c r="IB1437" s="29"/>
      <c r="IC1437" s="29"/>
      <c r="ID1437" s="29"/>
      <c r="IE1437" s="29"/>
      <c r="IF1437" s="29"/>
      <c r="IG1437" s="29"/>
      <c r="IH1437" s="29"/>
      <c r="II1437" s="29"/>
      <c r="IJ1437" s="29"/>
      <c r="IK1437" s="29"/>
      <c r="IL1437" s="29"/>
      <c r="IM1437" s="29"/>
      <c r="IN1437" s="29"/>
      <c r="IO1437" s="29"/>
      <c r="IP1437" s="29"/>
      <c r="IQ1437" s="29"/>
    </row>
    <row r="1438" spans="1:251" s="42" customFormat="1" ht="13.5">
      <c r="A1438" s="34"/>
      <c r="B1438" s="122"/>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24"/>
      <c r="AA1438" s="126"/>
      <c r="AB1438" s="123"/>
      <c r="AC1438" s="123"/>
      <c r="AD1438" s="123"/>
      <c r="AE1438" s="123"/>
      <c r="AF1438" s="123"/>
      <c r="AG1438" s="123"/>
      <c r="AH1438" s="123"/>
      <c r="AI1438" s="124"/>
      <c r="AJ1438" s="126"/>
      <c r="AK1438" s="123"/>
      <c r="AL1438" s="123"/>
      <c r="AM1438" s="123"/>
      <c r="AN1438" s="123"/>
      <c r="AO1438" s="123"/>
      <c r="AP1438" s="123"/>
      <c r="AQ1438" s="123"/>
      <c r="AR1438" s="124"/>
      <c r="AS1438" s="126"/>
      <c r="AT1438" s="123"/>
      <c r="AU1438" s="123"/>
      <c r="AV1438" s="123"/>
      <c r="AW1438" s="123"/>
      <c r="AX1438" s="128"/>
      <c r="AY1438" s="29"/>
      <c r="AZ1438" s="29"/>
      <c r="BA1438" s="29"/>
      <c r="BB1438" s="65"/>
      <c r="BC1438" s="49"/>
      <c r="BE1438" s="29"/>
      <c r="BF1438" s="29"/>
      <c r="BG1438" s="29"/>
      <c r="BH1438" s="29"/>
      <c r="BI1438" s="29"/>
      <c r="BJ1438" s="29"/>
      <c r="BK1438" s="29"/>
      <c r="BL1438" s="29"/>
      <c r="BM1438" s="29"/>
      <c r="BN1438" s="29"/>
      <c r="BO1438" s="29"/>
      <c r="BP1438" s="29"/>
      <c r="BQ1438" s="29"/>
      <c r="BR1438" s="29"/>
      <c r="BS1438" s="29"/>
      <c r="BT1438" s="29"/>
      <c r="BU1438" s="29"/>
      <c r="BV1438" s="29"/>
      <c r="BW1438" s="29"/>
      <c r="BX1438" s="29"/>
      <c r="BY1438" s="29"/>
      <c r="BZ1438" s="29"/>
      <c r="CA1438" s="29"/>
      <c r="CB1438" s="29"/>
      <c r="CC1438" s="29"/>
      <c r="CD1438" s="29"/>
      <c r="CE1438" s="29"/>
      <c r="CF1438" s="29"/>
      <c r="CG1438" s="29"/>
      <c r="CH1438" s="29"/>
      <c r="CI1438" s="29"/>
      <c r="CJ1438" s="29"/>
      <c r="CK1438" s="29"/>
      <c r="CL1438" s="29"/>
      <c r="CM1438" s="29"/>
      <c r="CN1438" s="29"/>
      <c r="CO1438" s="29"/>
      <c r="CP1438" s="29"/>
      <c r="CQ1438" s="29"/>
      <c r="CR1438" s="29"/>
      <c r="CS1438" s="29"/>
      <c r="CT1438" s="29"/>
      <c r="CU1438" s="29"/>
      <c r="CV1438" s="29"/>
      <c r="CW1438" s="29"/>
      <c r="CX1438" s="29"/>
      <c r="CY1438" s="29"/>
      <c r="CZ1438" s="29"/>
      <c r="DA1438" s="29"/>
      <c r="DB1438" s="29"/>
      <c r="DC1438" s="29"/>
      <c r="DD1438" s="29"/>
      <c r="DE1438" s="29"/>
      <c r="DF1438" s="29"/>
      <c r="DG1438" s="29"/>
      <c r="DH1438" s="29"/>
      <c r="DI1438" s="29"/>
      <c r="DJ1438" s="29"/>
      <c r="DK1438" s="29"/>
      <c r="DL1438" s="29"/>
      <c r="DM1438" s="29"/>
      <c r="DN1438" s="29"/>
      <c r="DO1438" s="29"/>
      <c r="DP1438" s="29"/>
      <c r="DQ1438" s="29"/>
      <c r="DR1438" s="29"/>
      <c r="DS1438" s="29"/>
      <c r="DT1438" s="29"/>
      <c r="DU1438" s="29"/>
      <c r="DV1438" s="29"/>
      <c r="DW1438" s="29"/>
      <c r="DX1438" s="29"/>
      <c r="DY1438" s="29"/>
      <c r="DZ1438" s="29"/>
      <c r="EA1438" s="29"/>
      <c r="EB1438" s="29"/>
      <c r="EC1438" s="29"/>
      <c r="ED1438" s="29"/>
      <c r="EE1438" s="29"/>
      <c r="EF1438" s="29"/>
      <c r="EG1438" s="29"/>
      <c r="EH1438" s="29"/>
      <c r="EI1438" s="29"/>
      <c r="EJ1438" s="29"/>
      <c r="EK1438" s="29"/>
      <c r="EL1438" s="29"/>
      <c r="EM1438" s="29"/>
      <c r="EN1438" s="29"/>
      <c r="EO1438" s="29"/>
      <c r="EP1438" s="29"/>
      <c r="EQ1438" s="29"/>
      <c r="ER1438" s="29"/>
      <c r="ES1438" s="29"/>
      <c r="ET1438" s="29"/>
      <c r="EU1438" s="29"/>
      <c r="EV1438" s="29"/>
      <c r="EW1438" s="29"/>
      <c r="EX1438" s="29"/>
      <c r="EY1438" s="29"/>
      <c r="EZ1438" s="29"/>
      <c r="FA1438" s="29"/>
      <c r="FB1438" s="29"/>
      <c r="FC1438" s="29"/>
      <c r="FD1438" s="29"/>
      <c r="FE1438" s="29"/>
      <c r="FF1438" s="29"/>
      <c r="FG1438" s="29"/>
      <c r="FH1438" s="29"/>
      <c r="FI1438" s="29"/>
      <c r="FJ1438" s="29"/>
      <c r="FK1438" s="29"/>
      <c r="FL1438" s="29"/>
      <c r="FM1438" s="29"/>
      <c r="FN1438" s="29"/>
      <c r="FO1438" s="29"/>
      <c r="FP1438" s="29"/>
      <c r="FQ1438" s="29"/>
      <c r="FR1438" s="29"/>
      <c r="FS1438" s="29"/>
      <c r="FT1438" s="29"/>
      <c r="FU1438" s="29"/>
      <c r="FV1438" s="29"/>
      <c r="FW1438" s="29"/>
      <c r="FX1438" s="29"/>
      <c r="FY1438" s="29"/>
      <c r="FZ1438" s="29"/>
      <c r="GA1438" s="29"/>
      <c r="GB1438" s="29"/>
      <c r="GC1438" s="29"/>
      <c r="GD1438" s="29"/>
      <c r="GE1438" s="29"/>
      <c r="GF1438" s="29"/>
      <c r="GG1438" s="29"/>
      <c r="GH1438" s="29"/>
      <c r="GI1438" s="29"/>
      <c r="GJ1438" s="29"/>
      <c r="GK1438" s="29"/>
      <c r="GL1438" s="29"/>
      <c r="GM1438" s="29"/>
      <c r="GN1438" s="29"/>
      <c r="GO1438" s="29"/>
      <c r="GP1438" s="29"/>
      <c r="GQ1438" s="29"/>
      <c r="GR1438" s="29"/>
      <c r="GS1438" s="29"/>
      <c r="GT1438" s="29"/>
      <c r="GU1438" s="29"/>
      <c r="GV1438" s="29"/>
      <c r="GW1438" s="29"/>
      <c r="GX1438" s="29"/>
      <c r="GY1438" s="29"/>
      <c r="GZ1438" s="29"/>
      <c r="HA1438" s="29"/>
      <c r="HB1438" s="29"/>
      <c r="HC1438" s="29"/>
      <c r="HD1438" s="29"/>
      <c r="HE1438" s="29"/>
      <c r="HF1438" s="29"/>
      <c r="HG1438" s="29"/>
      <c r="HH1438" s="29"/>
      <c r="HI1438" s="29"/>
      <c r="HJ1438" s="29"/>
      <c r="HK1438" s="29"/>
      <c r="HL1438" s="29"/>
      <c r="HM1438" s="29"/>
      <c r="HN1438" s="29"/>
      <c r="HO1438" s="29"/>
      <c r="HP1438" s="29"/>
      <c r="HQ1438" s="29"/>
      <c r="HR1438" s="29"/>
      <c r="HS1438" s="29"/>
      <c r="HT1438" s="29"/>
      <c r="HU1438" s="29"/>
      <c r="HV1438" s="29"/>
      <c r="HW1438" s="29"/>
      <c r="HX1438" s="29"/>
      <c r="HY1438" s="29"/>
      <c r="HZ1438" s="29"/>
      <c r="IA1438" s="29"/>
      <c r="IB1438" s="29"/>
      <c r="IC1438" s="29"/>
      <c r="ID1438" s="29"/>
      <c r="IE1438" s="29"/>
      <c r="IF1438" s="29"/>
      <c r="IG1438" s="29"/>
      <c r="IH1438" s="29"/>
      <c r="II1438" s="29"/>
      <c r="IJ1438" s="29"/>
      <c r="IK1438" s="29"/>
      <c r="IL1438" s="29"/>
      <c r="IM1438" s="29"/>
      <c r="IN1438" s="29"/>
      <c r="IO1438" s="29"/>
      <c r="IP1438" s="29"/>
      <c r="IQ1438" s="29"/>
    </row>
    <row r="1439" spans="1:251" s="42" customFormat="1" ht="18.75" customHeight="1">
      <c r="A1439" s="34"/>
      <c r="B1439" s="50"/>
      <c r="C1439" s="129" t="s">
        <v>483</v>
      </c>
      <c r="D1439" s="147"/>
      <c r="E1439" s="147"/>
      <c r="F1439" s="147"/>
      <c r="G1439" s="147"/>
      <c r="H1439" s="147"/>
      <c r="I1439" s="147"/>
      <c r="J1439" s="147"/>
      <c r="K1439" s="147"/>
      <c r="L1439" s="147"/>
      <c r="M1439" s="147"/>
      <c r="N1439" s="147"/>
      <c r="O1439" s="147"/>
      <c r="P1439" s="147"/>
      <c r="Q1439" s="147"/>
      <c r="R1439" s="147"/>
      <c r="S1439" s="147"/>
      <c r="T1439" s="147"/>
      <c r="U1439" s="147"/>
      <c r="V1439" s="147"/>
      <c r="W1439" s="147"/>
      <c r="X1439" s="147"/>
      <c r="Y1439" s="147"/>
      <c r="Z1439" s="148"/>
      <c r="AA1439" s="132">
        <v>2532</v>
      </c>
      <c r="AB1439" s="133"/>
      <c r="AC1439" s="133"/>
      <c r="AD1439" s="133"/>
      <c r="AE1439" s="133"/>
      <c r="AF1439" s="133"/>
      <c r="AG1439" s="133"/>
      <c r="AH1439" s="133"/>
      <c r="AI1439" s="134"/>
      <c r="AJ1439" s="132">
        <v>2532</v>
      </c>
      <c r="AK1439" s="133"/>
      <c r="AL1439" s="133"/>
      <c r="AM1439" s="133"/>
      <c r="AN1439" s="133"/>
      <c r="AO1439" s="133"/>
      <c r="AP1439" s="133"/>
      <c r="AQ1439" s="133"/>
      <c r="AR1439" s="134"/>
      <c r="AS1439" s="135"/>
      <c r="AT1439" s="136"/>
      <c r="AU1439" s="136"/>
      <c r="AV1439" s="136"/>
      <c r="AW1439" s="136"/>
      <c r="AX1439" s="137"/>
      <c r="AY1439" s="29"/>
      <c r="AZ1439" s="29"/>
      <c r="BA1439" s="29"/>
      <c r="BB1439" s="29"/>
      <c r="BC1439" s="29"/>
      <c r="BD1439" s="29"/>
      <c r="BE1439" s="29"/>
      <c r="BF1439" s="29"/>
      <c r="BG1439" s="29"/>
      <c r="BH1439" s="29"/>
      <c r="BI1439" s="29"/>
      <c r="BJ1439" s="29"/>
      <c r="BK1439" s="29"/>
      <c r="BL1439" s="29"/>
      <c r="BM1439" s="29"/>
      <c r="BN1439" s="29"/>
      <c r="BO1439" s="29"/>
      <c r="BP1439" s="29"/>
      <c r="BQ1439" s="29"/>
      <c r="BR1439" s="29"/>
      <c r="BS1439" s="29"/>
      <c r="BT1439" s="29"/>
      <c r="BU1439" s="29"/>
      <c r="BV1439" s="29"/>
      <c r="BW1439" s="29"/>
      <c r="BX1439" s="29"/>
      <c r="BY1439" s="29"/>
      <c r="BZ1439" s="29"/>
      <c r="CA1439" s="29"/>
      <c r="CB1439" s="29"/>
      <c r="CC1439" s="29"/>
      <c r="CD1439" s="29"/>
      <c r="CE1439" s="29"/>
      <c r="CF1439" s="29"/>
      <c r="CG1439" s="29"/>
      <c r="CH1439" s="29"/>
      <c r="CI1439" s="29"/>
      <c r="CJ1439" s="29"/>
      <c r="CK1439" s="29"/>
      <c r="CL1439" s="29"/>
      <c r="CM1439" s="29"/>
      <c r="CN1439" s="29"/>
      <c r="CO1439" s="29"/>
      <c r="CP1439" s="29"/>
      <c r="CQ1439" s="29"/>
      <c r="CR1439" s="29"/>
      <c r="CS1439" s="29"/>
      <c r="CT1439" s="29"/>
      <c r="CU1439" s="29"/>
      <c r="CV1439" s="29"/>
      <c r="CW1439" s="29"/>
      <c r="CX1439" s="29"/>
      <c r="CY1439" s="29"/>
      <c r="CZ1439" s="29"/>
      <c r="DA1439" s="29"/>
      <c r="DB1439" s="29"/>
      <c r="DC1439" s="29"/>
      <c r="DD1439" s="29"/>
      <c r="DE1439" s="29"/>
      <c r="DF1439" s="29"/>
      <c r="DG1439" s="29"/>
      <c r="DH1439" s="29"/>
      <c r="DI1439" s="29"/>
      <c r="DJ1439" s="29"/>
      <c r="DK1439" s="29"/>
      <c r="DL1439" s="29"/>
      <c r="DM1439" s="29"/>
      <c r="DN1439" s="29"/>
      <c r="DO1439" s="29"/>
      <c r="DP1439" s="29"/>
      <c r="DQ1439" s="29"/>
      <c r="DR1439" s="29"/>
      <c r="DS1439" s="29"/>
      <c r="DT1439" s="29"/>
      <c r="DU1439" s="29"/>
      <c r="DV1439" s="29"/>
      <c r="DW1439" s="29"/>
      <c r="DX1439" s="29"/>
      <c r="DY1439" s="29"/>
      <c r="DZ1439" s="29"/>
      <c r="EA1439" s="29"/>
      <c r="EB1439" s="29"/>
      <c r="EC1439" s="29"/>
      <c r="ED1439" s="29"/>
      <c r="EE1439" s="29"/>
      <c r="EF1439" s="29"/>
      <c r="EG1439" s="29"/>
      <c r="EH1439" s="29"/>
      <c r="EI1439" s="29"/>
      <c r="EJ1439" s="29"/>
      <c r="EK1439" s="29"/>
      <c r="EL1439" s="29"/>
      <c r="EM1439" s="29"/>
      <c r="EN1439" s="29"/>
      <c r="EO1439" s="29"/>
      <c r="EP1439" s="29"/>
      <c r="EQ1439" s="29"/>
      <c r="ER1439" s="29"/>
      <c r="ES1439" s="29"/>
      <c r="ET1439" s="29"/>
      <c r="EU1439" s="29"/>
      <c r="EV1439" s="29"/>
      <c r="EW1439" s="29"/>
      <c r="EX1439" s="29"/>
      <c r="EY1439" s="29"/>
      <c r="EZ1439" s="29"/>
      <c r="FA1439" s="29"/>
      <c r="FB1439" s="29"/>
      <c r="FC1439" s="29"/>
      <c r="FD1439" s="29"/>
      <c r="FE1439" s="29"/>
      <c r="FF1439" s="29"/>
      <c r="FG1439" s="29"/>
      <c r="FH1439" s="29"/>
      <c r="FI1439" s="29"/>
      <c r="FJ1439" s="29"/>
      <c r="FK1439" s="29"/>
      <c r="FL1439" s="29"/>
      <c r="FM1439" s="29"/>
      <c r="FN1439" s="29"/>
      <c r="FO1439" s="29"/>
      <c r="FP1439" s="29"/>
      <c r="FQ1439" s="29"/>
      <c r="FR1439" s="29"/>
      <c r="FS1439" s="29"/>
      <c r="FT1439" s="29"/>
      <c r="FU1439" s="29"/>
      <c r="FV1439" s="29"/>
      <c r="FW1439" s="29"/>
      <c r="FX1439" s="29"/>
      <c r="FY1439" s="29"/>
      <c r="FZ1439" s="29"/>
      <c r="GA1439" s="29"/>
      <c r="GB1439" s="29"/>
      <c r="GC1439" s="29"/>
      <c r="GD1439" s="29"/>
      <c r="GE1439" s="29"/>
      <c r="GF1439" s="29"/>
      <c r="GG1439" s="29"/>
      <c r="GH1439" s="29"/>
      <c r="GI1439" s="29"/>
      <c r="GJ1439" s="29"/>
      <c r="GK1439" s="29"/>
      <c r="GL1439" s="29"/>
      <c r="GM1439" s="29"/>
      <c r="GN1439" s="29"/>
      <c r="GO1439" s="29"/>
      <c r="GP1439" s="29"/>
      <c r="GQ1439" s="29"/>
      <c r="GR1439" s="29"/>
      <c r="GS1439" s="29"/>
      <c r="GT1439" s="29"/>
      <c r="GU1439" s="29"/>
      <c r="GV1439" s="29"/>
      <c r="GW1439" s="29"/>
      <c r="GX1439" s="29"/>
      <c r="GY1439" s="29"/>
      <c r="GZ1439" s="29"/>
      <c r="HA1439" s="29"/>
      <c r="HB1439" s="29"/>
      <c r="HC1439" s="29"/>
      <c r="HD1439" s="29"/>
      <c r="HE1439" s="29"/>
      <c r="HF1439" s="29"/>
      <c r="HG1439" s="29"/>
      <c r="HH1439" s="29"/>
      <c r="HI1439" s="29"/>
      <c r="HJ1439" s="29"/>
      <c r="HK1439" s="29"/>
      <c r="HL1439" s="29"/>
      <c r="HM1439" s="29"/>
      <c r="HN1439" s="29"/>
      <c r="HO1439" s="29"/>
      <c r="HP1439" s="29"/>
      <c r="HQ1439" s="29"/>
      <c r="HR1439" s="29"/>
      <c r="HS1439" s="29"/>
      <c r="HT1439" s="29"/>
      <c r="HU1439" s="29"/>
      <c r="HV1439" s="29"/>
      <c r="HW1439" s="29"/>
      <c r="HX1439" s="29"/>
      <c r="HY1439" s="29"/>
      <c r="HZ1439" s="29"/>
      <c r="IA1439" s="29"/>
      <c r="IB1439" s="29"/>
      <c r="IC1439" s="29"/>
      <c r="ID1439" s="29"/>
      <c r="IE1439" s="29"/>
      <c r="IF1439" s="29"/>
      <c r="IG1439" s="29"/>
      <c r="IH1439" s="29"/>
      <c r="II1439" s="29"/>
      <c r="IJ1439" s="29"/>
      <c r="IK1439" s="29"/>
      <c r="IL1439" s="29"/>
      <c r="IM1439" s="29"/>
      <c r="IN1439" s="29"/>
      <c r="IO1439" s="29"/>
      <c r="IP1439" s="29"/>
      <c r="IQ1439" s="29"/>
    </row>
    <row r="1440" spans="1:251" s="42" customFormat="1" ht="18.75" customHeight="1" thickBot="1">
      <c r="A1440" s="34"/>
      <c r="B1440" s="138" t="s">
        <v>244</v>
      </c>
      <c r="C1440" s="139"/>
      <c r="D1440" s="139"/>
      <c r="E1440" s="139"/>
      <c r="F1440" s="139"/>
      <c r="G1440" s="139"/>
      <c r="H1440" s="139"/>
      <c r="I1440" s="139"/>
      <c r="J1440" s="139"/>
      <c r="K1440" s="139"/>
      <c r="L1440" s="139"/>
      <c r="M1440" s="139"/>
      <c r="N1440" s="139"/>
      <c r="O1440" s="139"/>
      <c r="P1440" s="139"/>
      <c r="Q1440" s="139"/>
      <c r="R1440" s="139"/>
      <c r="S1440" s="139"/>
      <c r="T1440" s="139"/>
      <c r="U1440" s="139"/>
      <c r="V1440" s="139"/>
      <c r="W1440" s="139"/>
      <c r="X1440" s="139"/>
      <c r="Y1440" s="139"/>
      <c r="Z1440" s="140"/>
      <c r="AA1440" s="141">
        <f>SUM(AA1436:AI1439)</f>
        <v>2532</v>
      </c>
      <c r="AB1440" s="142"/>
      <c r="AC1440" s="142"/>
      <c r="AD1440" s="142"/>
      <c r="AE1440" s="142"/>
      <c r="AF1440" s="142"/>
      <c r="AG1440" s="142"/>
      <c r="AH1440" s="142"/>
      <c r="AI1440" s="143"/>
      <c r="AJ1440" s="141">
        <f>SUM(AJ1436:AR1439)</f>
        <v>2532</v>
      </c>
      <c r="AK1440" s="142"/>
      <c r="AL1440" s="142"/>
      <c r="AM1440" s="142"/>
      <c r="AN1440" s="142"/>
      <c r="AO1440" s="142"/>
      <c r="AP1440" s="142"/>
      <c r="AQ1440" s="142"/>
      <c r="AR1440" s="143"/>
      <c r="AS1440" s="144"/>
      <c r="AT1440" s="145"/>
      <c r="AU1440" s="145"/>
      <c r="AV1440" s="145"/>
      <c r="AW1440" s="145"/>
      <c r="AX1440" s="146"/>
      <c r="AY1440" s="29"/>
      <c r="AZ1440" s="29"/>
      <c r="BA1440" s="29"/>
      <c r="BB1440" s="29"/>
      <c r="BC1440" s="29"/>
      <c r="BD1440" s="29"/>
      <c r="BE1440" s="29"/>
      <c r="BF1440" s="29"/>
      <c r="BG1440" s="29"/>
      <c r="BH1440" s="29"/>
      <c r="BI1440" s="29"/>
      <c r="BJ1440" s="29"/>
      <c r="BK1440" s="29"/>
      <c r="BL1440" s="29"/>
      <c r="BM1440" s="29"/>
      <c r="BN1440" s="29"/>
      <c r="BO1440" s="29"/>
      <c r="BP1440" s="29"/>
      <c r="BQ1440" s="29"/>
      <c r="BR1440" s="29"/>
      <c r="BS1440" s="29"/>
      <c r="BT1440" s="29"/>
      <c r="BU1440" s="29"/>
      <c r="BV1440" s="29"/>
      <c r="BW1440" s="29"/>
      <c r="BX1440" s="29"/>
      <c r="BY1440" s="29"/>
      <c r="BZ1440" s="29"/>
      <c r="CA1440" s="29"/>
      <c r="CB1440" s="29"/>
      <c r="CC1440" s="29"/>
      <c r="CD1440" s="29"/>
      <c r="CE1440" s="29"/>
      <c r="CF1440" s="29"/>
      <c r="CG1440" s="29"/>
      <c r="CH1440" s="29"/>
      <c r="CI1440" s="29"/>
      <c r="CJ1440" s="29"/>
      <c r="CK1440" s="29"/>
      <c r="CL1440" s="29"/>
      <c r="CM1440" s="29"/>
      <c r="CN1440" s="29"/>
      <c r="CO1440" s="29"/>
      <c r="CP1440" s="29"/>
      <c r="CQ1440" s="29"/>
      <c r="CR1440" s="29"/>
      <c r="CS1440" s="29"/>
      <c r="CT1440" s="29"/>
      <c r="CU1440" s="29"/>
      <c r="CV1440" s="29"/>
      <c r="CW1440" s="29"/>
      <c r="CX1440" s="29"/>
      <c r="CY1440" s="29"/>
      <c r="CZ1440" s="29"/>
      <c r="DA1440" s="29"/>
      <c r="DB1440" s="29"/>
      <c r="DC1440" s="29"/>
      <c r="DD1440" s="29"/>
      <c r="DE1440" s="29"/>
      <c r="DF1440" s="29"/>
      <c r="DG1440" s="29"/>
      <c r="DH1440" s="29"/>
      <c r="DI1440" s="29"/>
      <c r="DJ1440" s="29"/>
      <c r="DK1440" s="29"/>
      <c r="DL1440" s="29"/>
      <c r="DM1440" s="29"/>
      <c r="DN1440" s="29"/>
      <c r="DO1440" s="29"/>
      <c r="DP1440" s="29"/>
      <c r="DQ1440" s="29"/>
      <c r="DR1440" s="29"/>
      <c r="DS1440" s="29"/>
      <c r="DT1440" s="29"/>
      <c r="DU1440" s="29"/>
      <c r="DV1440" s="29"/>
      <c r="DW1440" s="29"/>
      <c r="DX1440" s="29"/>
      <c r="DY1440" s="29"/>
      <c r="DZ1440" s="29"/>
      <c r="EA1440" s="29"/>
      <c r="EB1440" s="29"/>
      <c r="EC1440" s="29"/>
      <c r="ED1440" s="29"/>
      <c r="EE1440" s="29"/>
      <c r="EF1440" s="29"/>
      <c r="EG1440" s="29"/>
      <c r="EH1440" s="29"/>
      <c r="EI1440" s="29"/>
      <c r="EJ1440" s="29"/>
      <c r="EK1440" s="29"/>
      <c r="EL1440" s="29"/>
      <c r="EM1440" s="29"/>
      <c r="EN1440" s="29"/>
      <c r="EO1440" s="29"/>
      <c r="EP1440" s="29"/>
      <c r="EQ1440" s="29"/>
      <c r="ER1440" s="29"/>
      <c r="ES1440" s="29"/>
      <c r="ET1440" s="29"/>
      <c r="EU1440" s="29"/>
      <c r="EV1440" s="29"/>
      <c r="EW1440" s="29"/>
      <c r="EX1440" s="29"/>
      <c r="EY1440" s="29"/>
      <c r="EZ1440" s="29"/>
      <c r="FA1440" s="29"/>
      <c r="FB1440" s="29"/>
      <c r="FC1440" s="29"/>
      <c r="FD1440" s="29"/>
      <c r="FE1440" s="29"/>
      <c r="FF1440" s="29"/>
      <c r="FG1440" s="29"/>
      <c r="FH1440" s="29"/>
      <c r="FI1440" s="29"/>
      <c r="FJ1440" s="29"/>
      <c r="FK1440" s="29"/>
      <c r="FL1440" s="29"/>
      <c r="FM1440" s="29"/>
      <c r="FN1440" s="29"/>
      <c r="FO1440" s="29"/>
      <c r="FP1440" s="29"/>
      <c r="FQ1440" s="29"/>
      <c r="FR1440" s="29"/>
      <c r="FS1440" s="29"/>
      <c r="FT1440" s="29"/>
      <c r="FU1440" s="29"/>
      <c r="FV1440" s="29"/>
      <c r="FW1440" s="29"/>
      <c r="FX1440" s="29"/>
      <c r="FY1440" s="29"/>
      <c r="FZ1440" s="29"/>
      <c r="GA1440" s="29"/>
      <c r="GB1440" s="29"/>
      <c r="GC1440" s="29"/>
      <c r="GD1440" s="29"/>
      <c r="GE1440" s="29"/>
      <c r="GF1440" s="29"/>
      <c r="GG1440" s="29"/>
      <c r="GH1440" s="29"/>
      <c r="GI1440" s="29"/>
      <c r="GJ1440" s="29"/>
      <c r="GK1440" s="29"/>
      <c r="GL1440" s="29"/>
      <c r="GM1440" s="29"/>
      <c r="GN1440" s="29"/>
      <c r="GO1440" s="29"/>
      <c r="GP1440" s="29"/>
      <c r="GQ1440" s="29"/>
      <c r="GR1440" s="29"/>
      <c r="GS1440" s="29"/>
      <c r="GT1440" s="29"/>
      <c r="GU1440" s="29"/>
      <c r="GV1440" s="29"/>
      <c r="GW1440" s="29"/>
      <c r="GX1440" s="29"/>
      <c r="GY1440" s="29"/>
      <c r="GZ1440" s="29"/>
      <c r="HA1440" s="29"/>
      <c r="HB1440" s="29"/>
      <c r="HC1440" s="29"/>
      <c r="HD1440" s="29"/>
      <c r="HE1440" s="29"/>
      <c r="HF1440" s="29"/>
      <c r="HG1440" s="29"/>
      <c r="HH1440" s="29"/>
      <c r="HI1440" s="29"/>
      <c r="HJ1440" s="29"/>
      <c r="HK1440" s="29"/>
      <c r="HL1440" s="29"/>
      <c r="HM1440" s="29"/>
      <c r="HN1440" s="29"/>
      <c r="HO1440" s="29"/>
      <c r="HP1440" s="29"/>
      <c r="HQ1440" s="29"/>
      <c r="HR1440" s="29"/>
      <c r="HS1440" s="29"/>
      <c r="HT1440" s="29"/>
      <c r="HU1440" s="29"/>
      <c r="HV1440" s="29"/>
      <c r="HW1440" s="29"/>
      <c r="HX1440" s="29"/>
      <c r="HY1440" s="29"/>
      <c r="HZ1440" s="29"/>
      <c r="IA1440" s="29"/>
      <c r="IB1440" s="29"/>
      <c r="IC1440" s="29"/>
      <c r="ID1440" s="29"/>
      <c r="IE1440" s="29"/>
      <c r="IF1440" s="29"/>
      <c r="IG1440" s="29"/>
      <c r="IH1440" s="29"/>
      <c r="II1440" s="29"/>
      <c r="IJ1440" s="29"/>
      <c r="IK1440" s="29"/>
      <c r="IL1440" s="29"/>
      <c r="IM1440" s="29"/>
      <c r="IN1440" s="29"/>
      <c r="IO1440" s="29"/>
      <c r="IP1440" s="29"/>
      <c r="IQ1440" s="29"/>
    </row>
    <row r="1441" spans="1:251" s="42" customFormat="1" ht="18.75" customHeight="1">
      <c r="A1441" s="34"/>
      <c r="B1441" s="39"/>
      <c r="C1441" s="168"/>
      <c r="D1441" s="169"/>
      <c r="E1441" s="169"/>
      <c r="F1441" s="169"/>
      <c r="G1441" s="169"/>
      <c r="H1441" s="169"/>
      <c r="I1441" s="169"/>
      <c r="J1441" s="169"/>
      <c r="K1441" s="169"/>
      <c r="L1441" s="169"/>
      <c r="M1441" s="169"/>
      <c r="N1441" s="169"/>
      <c r="O1441" s="169"/>
      <c r="P1441" s="169"/>
      <c r="Q1441" s="169"/>
      <c r="R1441" s="169"/>
      <c r="S1441" s="169"/>
      <c r="T1441" s="169"/>
      <c r="U1441" s="169"/>
      <c r="V1441" s="169"/>
      <c r="W1441" s="169"/>
      <c r="X1441" s="169"/>
      <c r="Y1441" s="169"/>
      <c r="Z1441" s="169"/>
      <c r="AA1441" s="162"/>
      <c r="AB1441" s="163"/>
      <c r="AC1441" s="163"/>
      <c r="AD1441" s="163"/>
      <c r="AE1441" s="163"/>
      <c r="AF1441" s="163"/>
      <c r="AG1441" s="163"/>
      <c r="AH1441" s="163"/>
      <c r="AI1441" s="163"/>
      <c r="AJ1441" s="162"/>
      <c r="AK1441" s="163"/>
      <c r="AL1441" s="163"/>
      <c r="AM1441" s="163"/>
      <c r="AN1441" s="163"/>
      <c r="AO1441" s="163"/>
      <c r="AP1441" s="163"/>
      <c r="AQ1441" s="163"/>
      <c r="AR1441" s="163"/>
      <c r="AS1441" s="170"/>
      <c r="AT1441" s="120"/>
      <c r="AU1441" s="120"/>
      <c r="AV1441" s="120"/>
      <c r="AW1441" s="120"/>
      <c r="AX1441" s="120"/>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c r="CA1441" s="29"/>
      <c r="CB1441" s="29"/>
      <c r="CC1441" s="29"/>
      <c r="CD1441" s="29"/>
      <c r="CE1441" s="29"/>
      <c r="CF1441" s="29"/>
      <c r="CG1441" s="29"/>
      <c r="CH1441" s="29"/>
      <c r="CI1441" s="29"/>
      <c r="CJ1441" s="29"/>
      <c r="CK1441" s="29"/>
      <c r="CL1441" s="29"/>
      <c r="CM1441" s="29"/>
      <c r="CN1441" s="29"/>
      <c r="CO1441" s="29"/>
      <c r="CP1441" s="29"/>
      <c r="CQ1441" s="29"/>
      <c r="CR1441" s="29"/>
      <c r="CS1441" s="29"/>
      <c r="CT1441" s="29"/>
      <c r="CU1441" s="29"/>
      <c r="CV1441" s="29"/>
      <c r="CW1441" s="29"/>
      <c r="CX1441" s="29"/>
      <c r="CY1441" s="29"/>
      <c r="CZ1441" s="29"/>
      <c r="DA1441" s="29"/>
      <c r="DB1441" s="29"/>
      <c r="DC1441" s="29"/>
      <c r="DD1441" s="29"/>
      <c r="DE1441" s="29"/>
      <c r="DF1441" s="29"/>
      <c r="DG1441" s="29"/>
      <c r="DH1441" s="29"/>
      <c r="DI1441" s="29"/>
      <c r="DJ1441" s="29"/>
      <c r="DK1441" s="29"/>
      <c r="DL1441" s="29"/>
      <c r="DM1441" s="29"/>
      <c r="DN1441" s="29"/>
      <c r="DO1441" s="29"/>
      <c r="DP1441" s="29"/>
      <c r="DQ1441" s="29"/>
      <c r="DR1441" s="29"/>
      <c r="DS1441" s="29"/>
      <c r="DT1441" s="29"/>
      <c r="DU1441" s="29"/>
      <c r="DV1441" s="29"/>
      <c r="DW1441" s="29"/>
      <c r="DX1441" s="29"/>
      <c r="DY1441" s="29"/>
      <c r="DZ1441" s="29"/>
      <c r="EA1441" s="29"/>
      <c r="EB1441" s="29"/>
      <c r="EC1441" s="29"/>
      <c r="ED1441" s="29"/>
      <c r="EE1441" s="29"/>
      <c r="EF1441" s="29"/>
      <c r="EG1441" s="29"/>
      <c r="EH1441" s="29"/>
      <c r="EI1441" s="29"/>
      <c r="EJ1441" s="29"/>
      <c r="EK1441" s="29"/>
      <c r="EL1441" s="29"/>
      <c r="EM1441" s="29"/>
      <c r="EN1441" s="29"/>
      <c r="EO1441" s="29"/>
      <c r="EP1441" s="29"/>
      <c r="EQ1441" s="29"/>
      <c r="ER1441" s="29"/>
      <c r="ES1441" s="29"/>
      <c r="ET1441" s="29"/>
      <c r="EU1441" s="29"/>
      <c r="EV1441" s="29"/>
      <c r="EW1441" s="29"/>
      <c r="EX1441" s="29"/>
      <c r="EY1441" s="29"/>
      <c r="EZ1441" s="29"/>
      <c r="FA1441" s="29"/>
      <c r="FB1441" s="29"/>
      <c r="FC1441" s="29"/>
      <c r="FD1441" s="29"/>
      <c r="FE1441" s="29"/>
      <c r="FF1441" s="29"/>
      <c r="FG1441" s="29"/>
      <c r="FH1441" s="29"/>
      <c r="FI1441" s="29"/>
      <c r="FJ1441" s="29"/>
      <c r="FK1441" s="29"/>
      <c r="FL1441" s="29"/>
      <c r="FM1441" s="29"/>
      <c r="FN1441" s="29"/>
      <c r="FO1441" s="29"/>
      <c r="FP1441" s="29"/>
      <c r="FQ1441" s="29"/>
      <c r="FR1441" s="29"/>
      <c r="FS1441" s="29"/>
      <c r="FT1441" s="29"/>
      <c r="FU1441" s="29"/>
      <c r="FV1441" s="29"/>
      <c r="FW1441" s="29"/>
      <c r="FX1441" s="29"/>
      <c r="FY1441" s="29"/>
      <c r="FZ1441" s="29"/>
      <c r="GA1441" s="29"/>
      <c r="GB1441" s="29"/>
      <c r="GC1441" s="29"/>
      <c r="GD1441" s="29"/>
      <c r="GE1441" s="29"/>
      <c r="GF1441" s="29"/>
      <c r="GG1441" s="29"/>
      <c r="GH1441" s="29"/>
      <c r="GI1441" s="29"/>
      <c r="GJ1441" s="29"/>
      <c r="GK1441" s="29"/>
      <c r="GL1441" s="29"/>
      <c r="GM1441" s="29"/>
      <c r="GN1441" s="29"/>
      <c r="GO1441" s="29"/>
      <c r="GP1441" s="29"/>
      <c r="GQ1441" s="29"/>
      <c r="GR1441" s="29"/>
      <c r="GS1441" s="29"/>
      <c r="GT1441" s="29"/>
      <c r="GU1441" s="29"/>
      <c r="GV1441" s="29"/>
      <c r="GW1441" s="29"/>
      <c r="GX1441" s="29"/>
      <c r="GY1441" s="29"/>
      <c r="GZ1441" s="29"/>
      <c r="HA1441" s="29"/>
      <c r="HB1441" s="29"/>
      <c r="HC1441" s="29"/>
      <c r="HD1441" s="29"/>
      <c r="HE1441" s="29"/>
      <c r="HF1441" s="29"/>
      <c r="HG1441" s="29"/>
      <c r="HH1441" s="29"/>
      <c r="HI1441" s="29"/>
      <c r="HJ1441" s="29"/>
      <c r="HK1441" s="29"/>
      <c r="HL1441" s="29"/>
      <c r="HM1441" s="29"/>
      <c r="HN1441" s="29"/>
      <c r="HO1441" s="29"/>
      <c r="HP1441" s="29"/>
      <c r="HQ1441" s="29"/>
      <c r="HR1441" s="29"/>
      <c r="HS1441" s="29"/>
      <c r="HT1441" s="29"/>
      <c r="HU1441" s="29"/>
      <c r="HV1441" s="29"/>
      <c r="HW1441" s="29"/>
      <c r="HX1441" s="29"/>
      <c r="HY1441" s="29"/>
      <c r="HZ1441" s="29"/>
      <c r="IA1441" s="29"/>
      <c r="IB1441" s="29"/>
      <c r="IC1441" s="29"/>
      <c r="ID1441" s="29"/>
      <c r="IE1441" s="29"/>
      <c r="IF1441" s="29"/>
      <c r="IG1441" s="29"/>
      <c r="IH1441" s="29"/>
      <c r="II1441" s="29"/>
      <c r="IJ1441" s="29"/>
      <c r="IK1441" s="29"/>
      <c r="IL1441" s="29"/>
      <c r="IM1441" s="29"/>
      <c r="IN1441" s="29"/>
      <c r="IO1441" s="29"/>
      <c r="IP1441" s="29"/>
      <c r="IQ1441" s="29"/>
    </row>
    <row r="1442" spans="1:251" s="42" customFormat="1" ht="18.75" customHeight="1">
      <c r="A1442" s="34"/>
      <c r="B1442" s="35"/>
      <c r="C1442" s="171"/>
      <c r="D1442" s="172"/>
      <c r="E1442" s="172"/>
      <c r="F1442" s="172"/>
      <c r="G1442" s="172"/>
      <c r="H1442" s="172"/>
      <c r="I1442" s="172"/>
      <c r="J1442" s="172"/>
      <c r="K1442" s="172"/>
      <c r="L1442" s="172"/>
      <c r="M1442" s="172"/>
      <c r="N1442" s="172"/>
      <c r="O1442" s="172"/>
      <c r="P1442" s="172"/>
      <c r="Q1442" s="172"/>
      <c r="R1442" s="172"/>
      <c r="S1442" s="172"/>
      <c r="T1442" s="172"/>
      <c r="U1442" s="172"/>
      <c r="V1442" s="172"/>
      <c r="W1442" s="172"/>
      <c r="X1442" s="172"/>
      <c r="Y1442" s="172"/>
      <c r="Z1442" s="172"/>
      <c r="AA1442" s="173"/>
      <c r="AB1442" s="174"/>
      <c r="AC1442" s="174"/>
      <c r="AD1442" s="174"/>
      <c r="AE1442" s="174"/>
      <c r="AF1442" s="174"/>
      <c r="AG1442" s="174"/>
      <c r="AH1442" s="174"/>
      <c r="AI1442" s="174"/>
      <c r="AJ1442" s="173"/>
      <c r="AK1442" s="174"/>
      <c r="AL1442" s="174"/>
      <c r="AM1442" s="174"/>
      <c r="AN1442" s="174"/>
      <c r="AO1442" s="174"/>
      <c r="AP1442" s="174"/>
      <c r="AQ1442" s="174"/>
      <c r="AR1442" s="174"/>
      <c r="AS1442" s="175"/>
      <c r="AT1442" s="176"/>
      <c r="AU1442" s="176"/>
      <c r="AV1442" s="176"/>
      <c r="AW1442" s="176"/>
      <c r="AX1442" s="176"/>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c r="CA1442" s="29"/>
      <c r="CB1442" s="29"/>
      <c r="CC1442" s="29"/>
      <c r="CD1442" s="29"/>
      <c r="CE1442" s="29"/>
      <c r="CF1442" s="29"/>
      <c r="CG1442" s="29"/>
      <c r="CH1442" s="29"/>
      <c r="CI1442" s="29"/>
      <c r="CJ1442" s="29"/>
      <c r="CK1442" s="29"/>
      <c r="CL1442" s="29"/>
      <c r="CM1442" s="29"/>
      <c r="CN1442" s="29"/>
      <c r="CO1442" s="29"/>
      <c r="CP1442" s="29"/>
      <c r="CQ1442" s="29"/>
      <c r="CR1442" s="29"/>
      <c r="CS1442" s="29"/>
      <c r="CT1442" s="29"/>
      <c r="CU1442" s="29"/>
      <c r="CV1442" s="29"/>
      <c r="CW1442" s="29"/>
      <c r="CX1442" s="29"/>
      <c r="CY1442" s="29"/>
      <c r="CZ1442" s="29"/>
      <c r="DA1442" s="29"/>
      <c r="DB1442" s="29"/>
      <c r="DC1442" s="29"/>
      <c r="DD1442" s="29"/>
      <c r="DE1442" s="29"/>
      <c r="DF1442" s="29"/>
      <c r="DG1442" s="29"/>
      <c r="DH1442" s="29"/>
      <c r="DI1442" s="29"/>
      <c r="DJ1442" s="29"/>
      <c r="DK1442" s="29"/>
      <c r="DL1442" s="29"/>
      <c r="DM1442" s="29"/>
      <c r="DN1442" s="29"/>
      <c r="DO1442" s="29"/>
      <c r="DP1442" s="29"/>
      <c r="DQ1442" s="29"/>
      <c r="DR1442" s="29"/>
      <c r="DS1442" s="29"/>
      <c r="DT1442" s="29"/>
      <c r="DU1442" s="29"/>
      <c r="DV1442" s="29"/>
      <c r="DW1442" s="29"/>
      <c r="DX1442" s="29"/>
      <c r="DY1442" s="29"/>
      <c r="DZ1442" s="29"/>
      <c r="EA1442" s="29"/>
      <c r="EB1442" s="29"/>
      <c r="EC1442" s="29"/>
      <c r="ED1442" s="29"/>
      <c r="EE1442" s="29"/>
      <c r="EF1442" s="29"/>
      <c r="EG1442" s="29"/>
      <c r="EH1442" s="29"/>
      <c r="EI1442" s="29"/>
      <c r="EJ1442" s="29"/>
      <c r="EK1442" s="29"/>
      <c r="EL1442" s="29"/>
      <c r="EM1442" s="29"/>
      <c r="EN1442" s="29"/>
      <c r="EO1442" s="29"/>
      <c r="EP1442" s="29"/>
      <c r="EQ1442" s="29"/>
      <c r="ER1442" s="29"/>
      <c r="ES1442" s="29"/>
      <c r="ET1442" s="29"/>
      <c r="EU1442" s="29"/>
      <c r="EV1442" s="29"/>
      <c r="EW1442" s="29"/>
      <c r="EX1442" s="29"/>
      <c r="EY1442" s="29"/>
      <c r="EZ1442" s="29"/>
      <c r="FA1442" s="29"/>
      <c r="FB1442" s="29"/>
      <c r="FC1442" s="29"/>
      <c r="FD1442" s="29"/>
      <c r="FE1442" s="29"/>
      <c r="FF1442" s="29"/>
      <c r="FG1442" s="29"/>
      <c r="FH1442" s="29"/>
      <c r="FI1442" s="29"/>
      <c r="FJ1442" s="29"/>
      <c r="FK1442" s="29"/>
      <c r="FL1442" s="29"/>
      <c r="FM1442" s="29"/>
      <c r="FN1442" s="29"/>
      <c r="FO1442" s="29"/>
      <c r="FP1442" s="29"/>
      <c r="FQ1442" s="29"/>
      <c r="FR1442" s="29"/>
      <c r="FS1442" s="29"/>
      <c r="FT1442" s="29"/>
      <c r="FU1442" s="29"/>
      <c r="FV1442" s="29"/>
      <c r="FW1442" s="29"/>
      <c r="FX1442" s="29"/>
      <c r="FY1442" s="29"/>
      <c r="FZ1442" s="29"/>
      <c r="GA1442" s="29"/>
      <c r="GB1442" s="29"/>
      <c r="GC1442" s="29"/>
      <c r="GD1442" s="29"/>
      <c r="GE1442" s="29"/>
      <c r="GF1442" s="29"/>
      <c r="GG1442" s="29"/>
      <c r="GH1442" s="29"/>
      <c r="GI1442" s="29"/>
      <c r="GJ1442" s="29"/>
      <c r="GK1442" s="29"/>
      <c r="GL1442" s="29"/>
      <c r="GM1442" s="29"/>
      <c r="GN1442" s="29"/>
      <c r="GO1442" s="29"/>
      <c r="GP1442" s="29"/>
      <c r="GQ1442" s="29"/>
      <c r="GR1442" s="29"/>
      <c r="GS1442" s="29"/>
      <c r="GT1442" s="29"/>
      <c r="GU1442" s="29"/>
      <c r="GV1442" s="29"/>
      <c r="GW1442" s="29"/>
      <c r="GX1442" s="29"/>
      <c r="GY1442" s="29"/>
      <c r="GZ1442" s="29"/>
      <c r="HA1442" s="29"/>
      <c r="HB1442" s="29"/>
      <c r="HC1442" s="29"/>
      <c r="HD1442" s="29"/>
      <c r="HE1442" s="29"/>
      <c r="HF1442" s="29"/>
      <c r="HG1442" s="29"/>
      <c r="HH1442" s="29"/>
      <c r="HI1442" s="29"/>
      <c r="HJ1442" s="29"/>
      <c r="HK1442" s="29"/>
      <c r="HL1442" s="29"/>
      <c r="HM1442" s="29"/>
      <c r="HN1442" s="29"/>
      <c r="HO1442" s="29"/>
      <c r="HP1442" s="29"/>
      <c r="HQ1442" s="29"/>
      <c r="HR1442" s="29"/>
      <c r="HS1442" s="29"/>
      <c r="HT1442" s="29"/>
      <c r="HU1442" s="29"/>
      <c r="HV1442" s="29"/>
      <c r="HW1442" s="29"/>
      <c r="HX1442" s="29"/>
      <c r="HY1442" s="29"/>
      <c r="HZ1442" s="29"/>
      <c r="IA1442" s="29"/>
      <c r="IB1442" s="29"/>
      <c r="IC1442" s="29"/>
      <c r="ID1442" s="29"/>
      <c r="IE1442" s="29"/>
      <c r="IF1442" s="29"/>
      <c r="IG1442" s="29"/>
      <c r="IH1442" s="29"/>
      <c r="II1442" s="29"/>
      <c r="IJ1442" s="29"/>
      <c r="IK1442" s="29"/>
      <c r="IL1442" s="29"/>
      <c r="IM1442" s="29"/>
      <c r="IN1442" s="29"/>
      <c r="IO1442" s="29"/>
      <c r="IP1442" s="29"/>
      <c r="IQ1442" s="29"/>
    </row>
    <row r="1443" spans="1:251" s="42" customFormat="1" ht="18.75" customHeight="1">
      <c r="A1443" s="43"/>
      <c r="B1443" s="177"/>
      <c r="C1443" s="176"/>
      <c r="D1443" s="176"/>
      <c r="E1443" s="176"/>
      <c r="F1443" s="176"/>
      <c r="G1443" s="176"/>
      <c r="H1443" s="176"/>
      <c r="I1443" s="176"/>
      <c r="J1443" s="176"/>
      <c r="K1443" s="176"/>
      <c r="L1443" s="176"/>
      <c r="M1443" s="176"/>
      <c r="N1443" s="176"/>
      <c r="O1443" s="176"/>
      <c r="P1443" s="176"/>
      <c r="Q1443" s="176"/>
      <c r="R1443" s="176"/>
      <c r="S1443" s="176"/>
      <c r="T1443" s="176"/>
      <c r="U1443" s="176"/>
      <c r="V1443" s="176"/>
      <c r="W1443" s="176"/>
      <c r="X1443" s="176"/>
      <c r="Y1443" s="176"/>
      <c r="Z1443" s="176"/>
      <c r="AA1443" s="178"/>
      <c r="AB1443" s="179"/>
      <c r="AC1443" s="179"/>
      <c r="AD1443" s="179"/>
      <c r="AE1443" s="179"/>
      <c r="AF1443" s="179"/>
      <c r="AG1443" s="179"/>
      <c r="AH1443" s="179"/>
      <c r="AI1443" s="179"/>
      <c r="AJ1443" s="178"/>
      <c r="AK1443" s="179"/>
      <c r="AL1443" s="179"/>
      <c r="AM1443" s="179"/>
      <c r="AN1443" s="179"/>
      <c r="AO1443" s="179"/>
      <c r="AP1443" s="179"/>
      <c r="AQ1443" s="179"/>
      <c r="AR1443" s="179"/>
      <c r="AS1443" s="173"/>
      <c r="AT1443" s="174"/>
      <c r="AU1443" s="174"/>
      <c r="AV1443" s="174"/>
      <c r="AW1443" s="174"/>
      <c r="AX1443" s="174"/>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c r="CA1443" s="29"/>
      <c r="CB1443" s="29"/>
      <c r="CC1443" s="29"/>
      <c r="CD1443" s="29"/>
      <c r="CE1443" s="29"/>
      <c r="CF1443" s="29"/>
      <c r="CG1443" s="29"/>
      <c r="CH1443" s="29"/>
      <c r="CI1443" s="29"/>
      <c r="CJ1443" s="29"/>
      <c r="CK1443" s="29"/>
      <c r="CL1443" s="29"/>
      <c r="CM1443" s="29"/>
      <c r="CN1443" s="29"/>
      <c r="CO1443" s="29"/>
      <c r="CP1443" s="29"/>
      <c r="CQ1443" s="29"/>
      <c r="CR1443" s="29"/>
      <c r="CS1443" s="29"/>
      <c r="CT1443" s="29"/>
      <c r="CU1443" s="29"/>
      <c r="CV1443" s="29"/>
      <c r="CW1443" s="29"/>
      <c r="CX1443" s="29"/>
      <c r="CY1443" s="29"/>
      <c r="CZ1443" s="29"/>
      <c r="DA1443" s="29"/>
      <c r="DB1443" s="29"/>
      <c r="DC1443" s="29"/>
      <c r="DD1443" s="29"/>
      <c r="DE1443" s="29"/>
      <c r="DF1443" s="29"/>
      <c r="DG1443" s="29"/>
      <c r="DH1443" s="29"/>
      <c r="DI1443" s="29"/>
      <c r="DJ1443" s="29"/>
      <c r="DK1443" s="29"/>
      <c r="DL1443" s="29"/>
      <c r="DM1443" s="29"/>
      <c r="DN1443" s="29"/>
      <c r="DO1443" s="29"/>
      <c r="DP1443" s="29"/>
      <c r="DQ1443" s="29"/>
      <c r="DR1443" s="29"/>
      <c r="DS1443" s="29"/>
      <c r="DT1443" s="29"/>
      <c r="DU1443" s="29"/>
      <c r="DV1443" s="29"/>
      <c r="DW1443" s="29"/>
      <c r="DX1443" s="29"/>
      <c r="DY1443" s="29"/>
      <c r="DZ1443" s="29"/>
      <c r="EA1443" s="29"/>
      <c r="EB1443" s="29"/>
      <c r="EC1443" s="29"/>
      <c r="ED1443" s="29"/>
      <c r="EE1443" s="29"/>
      <c r="EF1443" s="29"/>
      <c r="EG1443" s="29"/>
      <c r="EH1443" s="29"/>
      <c r="EI1443" s="29"/>
      <c r="EJ1443" s="29"/>
      <c r="EK1443" s="29"/>
      <c r="EL1443" s="29"/>
      <c r="EM1443" s="29"/>
      <c r="EN1443" s="29"/>
      <c r="EO1443" s="29"/>
      <c r="EP1443" s="29"/>
      <c r="EQ1443" s="29"/>
      <c r="ER1443" s="29"/>
      <c r="ES1443" s="29"/>
      <c r="ET1443" s="29"/>
      <c r="EU1443" s="29"/>
      <c r="EV1443" s="29"/>
      <c r="EW1443" s="29"/>
      <c r="EX1443" s="29"/>
      <c r="EY1443" s="29"/>
      <c r="EZ1443" s="29"/>
      <c r="FA1443" s="29"/>
      <c r="FB1443" s="29"/>
      <c r="FC1443" s="29"/>
      <c r="FD1443" s="29"/>
      <c r="FE1443" s="29"/>
      <c r="FF1443" s="29"/>
      <c r="FG1443" s="29"/>
      <c r="FH1443" s="29"/>
      <c r="FI1443" s="29"/>
      <c r="FJ1443" s="29"/>
      <c r="FK1443" s="29"/>
      <c r="FL1443" s="29"/>
      <c r="FM1443" s="29"/>
      <c r="FN1443" s="29"/>
      <c r="FO1443" s="29"/>
      <c r="FP1443" s="29"/>
      <c r="FQ1443" s="29"/>
      <c r="FR1443" s="29"/>
      <c r="FS1443" s="29"/>
      <c r="FT1443" s="29"/>
      <c r="FU1443" s="29"/>
      <c r="FV1443" s="29"/>
      <c r="FW1443" s="29"/>
      <c r="FX1443" s="29"/>
      <c r="FY1443" s="29"/>
      <c r="FZ1443" s="29"/>
      <c r="GA1443" s="29"/>
      <c r="GB1443" s="29"/>
      <c r="GC1443" s="29"/>
      <c r="GD1443" s="29"/>
      <c r="GE1443" s="29"/>
      <c r="GF1443" s="29"/>
      <c r="GG1443" s="29"/>
      <c r="GH1443" s="29"/>
      <c r="GI1443" s="29"/>
      <c r="GJ1443" s="29"/>
      <c r="GK1443" s="29"/>
      <c r="GL1443" s="29"/>
      <c r="GM1443" s="29"/>
      <c r="GN1443" s="29"/>
      <c r="GO1443" s="29"/>
      <c r="GP1443" s="29"/>
      <c r="GQ1443" s="29"/>
      <c r="GR1443" s="29"/>
      <c r="GS1443" s="29"/>
      <c r="GT1443" s="29"/>
      <c r="GU1443" s="29"/>
      <c r="GV1443" s="29"/>
      <c r="GW1443" s="29"/>
      <c r="GX1443" s="29"/>
      <c r="GY1443" s="29"/>
      <c r="GZ1443" s="29"/>
      <c r="HA1443" s="29"/>
      <c r="HB1443" s="29"/>
      <c r="HC1443" s="29"/>
      <c r="HD1443" s="29"/>
      <c r="HE1443" s="29"/>
      <c r="HF1443" s="29"/>
      <c r="HG1443" s="29"/>
      <c r="HH1443" s="29"/>
      <c r="HI1443" s="29"/>
      <c r="HJ1443" s="29"/>
      <c r="HK1443" s="29"/>
      <c r="HL1443" s="29"/>
      <c r="HM1443" s="29"/>
      <c r="HN1443" s="29"/>
      <c r="HO1443" s="29"/>
      <c r="HP1443" s="29"/>
      <c r="HQ1443" s="29"/>
      <c r="HR1443" s="29"/>
      <c r="HS1443" s="29"/>
      <c r="HT1443" s="29"/>
      <c r="HU1443" s="29"/>
      <c r="HV1443" s="29"/>
      <c r="HW1443" s="29"/>
      <c r="HX1443" s="29"/>
      <c r="HY1443" s="29"/>
      <c r="HZ1443" s="29"/>
      <c r="IA1443" s="29"/>
      <c r="IB1443" s="29"/>
      <c r="IC1443" s="29"/>
      <c r="ID1443" s="29"/>
      <c r="IE1443" s="29"/>
      <c r="IF1443" s="29"/>
      <c r="IG1443" s="29"/>
      <c r="IH1443" s="29"/>
      <c r="II1443" s="29"/>
      <c r="IJ1443" s="29"/>
      <c r="IK1443" s="29"/>
      <c r="IL1443" s="29"/>
      <c r="IM1443" s="29"/>
      <c r="IN1443" s="29"/>
      <c r="IO1443" s="29"/>
      <c r="IP1443" s="29"/>
      <c r="IQ1443" s="29"/>
    </row>
    <row r="1445" spans="1:251" ht="18.75">
      <c r="A1445" s="28" t="s">
        <v>234</v>
      </c>
      <c r="AW1445" s="30"/>
      <c r="AX1445" s="31"/>
      <c r="AY1445" s="30"/>
    </row>
    <row r="1447" spans="1:251" ht="18.75">
      <c r="B1447" s="109" t="s">
        <v>0</v>
      </c>
      <c r="C1447" s="150"/>
      <c r="D1447" s="150"/>
      <c r="E1447" s="150"/>
      <c r="F1447" s="150"/>
      <c r="G1447" s="150"/>
      <c r="H1447" s="150"/>
      <c r="I1447" s="150"/>
      <c r="J1447" s="150"/>
      <c r="K1447" s="150"/>
      <c r="L1447" s="150"/>
      <c r="M1447" s="150"/>
      <c r="N1447" s="150"/>
      <c r="O1447" s="150"/>
      <c r="P1447" s="150"/>
      <c r="Q1447" s="150"/>
      <c r="R1447" s="150"/>
      <c r="S1447" s="150"/>
      <c r="T1447" s="150"/>
      <c r="U1447" s="150"/>
      <c r="V1447" s="150"/>
      <c r="W1447" s="150"/>
      <c r="X1447" s="150"/>
      <c r="Y1447" s="150"/>
      <c r="Z1447" s="150"/>
      <c r="AA1447" s="150"/>
      <c r="AB1447" s="150"/>
      <c r="AC1447" s="150"/>
      <c r="AD1447" s="150"/>
      <c r="AE1447" s="150"/>
      <c r="AF1447" s="150"/>
      <c r="AG1447" s="150"/>
      <c r="AH1447" s="150"/>
      <c r="AI1447" s="150"/>
      <c r="AJ1447" s="150"/>
      <c r="AK1447" s="150"/>
      <c r="AL1447" s="150"/>
      <c r="AM1447" s="150"/>
      <c r="AN1447" s="150"/>
      <c r="AO1447" s="150"/>
      <c r="AP1447" s="150"/>
      <c r="AQ1447" s="150"/>
      <c r="AR1447" s="150"/>
      <c r="AS1447" s="150"/>
      <c r="AT1447" s="150"/>
      <c r="AU1447" s="150"/>
      <c r="AV1447" s="150"/>
      <c r="AW1447" s="150"/>
      <c r="AX1447" s="150"/>
    </row>
    <row r="1448" spans="1:251">
      <c r="Z1448" s="32"/>
      <c r="AD1448" s="32"/>
      <c r="AE1448" s="32"/>
      <c r="AF1448" s="32"/>
      <c r="AG1448" s="32"/>
      <c r="AH1448" s="32"/>
      <c r="AI1448" s="32"/>
      <c r="AO1448" s="32"/>
    </row>
    <row r="1449" spans="1:251" ht="13.5" thickBot="1">
      <c r="Z1449" s="32"/>
      <c r="AD1449" s="32"/>
      <c r="AE1449" s="32"/>
      <c r="AF1449" s="32"/>
      <c r="AG1449" s="32"/>
      <c r="AH1449" s="32"/>
      <c r="AI1449" s="32"/>
      <c r="AO1449" s="32"/>
      <c r="DI1449" s="26"/>
    </row>
    <row r="1450" spans="1:251" ht="24.75" customHeight="1" thickBot="1">
      <c r="B1450" s="111" t="s">
        <v>235</v>
      </c>
      <c r="C1450" s="112"/>
      <c r="D1450" s="112"/>
      <c r="E1450" s="112"/>
      <c r="F1450" s="112"/>
      <c r="G1450" s="112"/>
      <c r="H1450" s="113" t="s">
        <v>484</v>
      </c>
      <c r="I1450" s="114"/>
      <c r="J1450" s="114"/>
      <c r="K1450" s="114"/>
      <c r="L1450" s="114"/>
      <c r="M1450" s="114"/>
      <c r="N1450" s="114"/>
      <c r="O1450" s="114"/>
      <c r="P1450" s="114"/>
      <c r="Q1450" s="114"/>
      <c r="R1450" s="114"/>
      <c r="S1450" s="114"/>
      <c r="T1450" s="114"/>
      <c r="U1450" s="114"/>
      <c r="V1450" s="114"/>
      <c r="W1450" s="114"/>
      <c r="X1450" s="114"/>
      <c r="Y1450" s="114"/>
      <c r="Z1450" s="114"/>
      <c r="AA1450" s="114"/>
      <c r="AB1450" s="114"/>
      <c r="AC1450" s="114"/>
      <c r="AD1450" s="114"/>
      <c r="AE1450" s="114"/>
      <c r="AF1450" s="114"/>
      <c r="AG1450" s="114"/>
      <c r="AH1450" s="114"/>
      <c r="AI1450" s="114"/>
      <c r="AJ1450" s="114"/>
      <c r="AK1450" s="114"/>
      <c r="AL1450" s="114"/>
      <c r="AM1450" s="114"/>
      <c r="AN1450" s="114"/>
      <c r="AO1450" s="114"/>
      <c r="AP1450" s="114"/>
      <c r="AQ1450" s="114"/>
      <c r="AR1450" s="114"/>
      <c r="AS1450" s="114"/>
      <c r="AT1450" s="114"/>
      <c r="AU1450" s="114"/>
      <c r="AV1450" s="114"/>
      <c r="AW1450" s="114"/>
      <c r="AX1450" s="115"/>
      <c r="DI1450" s="26"/>
    </row>
    <row r="1451" spans="1:251" ht="14.25">
      <c r="B1451" s="33"/>
      <c r="C1451" s="33"/>
      <c r="D1451" s="33"/>
      <c r="E1451" s="33"/>
      <c r="F1451" s="33"/>
      <c r="G1451" s="33"/>
      <c r="H1451" s="34"/>
      <c r="I1451" s="34"/>
      <c r="J1451" s="34"/>
      <c r="K1451" s="34"/>
      <c r="L1451" s="35"/>
      <c r="M1451" s="35"/>
      <c r="N1451" s="35"/>
      <c r="O1451" s="35"/>
      <c r="P1451" s="34"/>
      <c r="Q1451" s="34"/>
      <c r="R1451" s="34"/>
      <c r="S1451" s="34"/>
      <c r="T1451" s="34"/>
      <c r="U1451" s="34"/>
      <c r="V1451" s="36"/>
      <c r="W1451" s="36"/>
      <c r="X1451" s="36"/>
      <c r="Y1451" s="36"/>
      <c r="Z1451" s="36"/>
      <c r="AA1451" s="36"/>
      <c r="AB1451" s="36"/>
      <c r="AC1451" s="36"/>
      <c r="AD1451" s="36"/>
      <c r="AE1451" s="36"/>
      <c r="AF1451" s="36"/>
      <c r="AG1451" s="36"/>
      <c r="AH1451" s="36"/>
      <c r="AI1451" s="36"/>
      <c r="AJ1451" s="36"/>
      <c r="AK1451" s="36"/>
      <c r="AL1451" s="36"/>
      <c r="AM1451" s="36"/>
      <c r="AN1451" s="36"/>
      <c r="AO1451" s="36"/>
      <c r="AP1451" s="36"/>
      <c r="AQ1451" s="36"/>
      <c r="AR1451" s="36"/>
      <c r="AS1451" s="36"/>
      <c r="AT1451" s="36"/>
      <c r="AU1451" s="36"/>
      <c r="AV1451" s="36"/>
      <c r="AW1451" s="36"/>
      <c r="AX1451" s="36"/>
      <c r="DI1451" s="26"/>
    </row>
    <row r="1452" spans="1:251" ht="15" thickBot="1">
      <c r="A1452" s="37"/>
      <c r="B1452" s="36" t="s">
        <v>237</v>
      </c>
      <c r="C1452" s="34"/>
      <c r="D1452" s="34"/>
      <c r="E1452" s="34"/>
      <c r="F1452" s="34"/>
      <c r="G1452" s="34"/>
      <c r="H1452" s="34"/>
      <c r="I1452" s="34"/>
      <c r="J1452" s="34"/>
      <c r="K1452" s="34"/>
      <c r="L1452" s="35"/>
      <c r="M1452" s="35"/>
      <c r="N1452" s="35"/>
      <c r="O1452" s="35"/>
      <c r="P1452" s="34"/>
      <c r="Q1452" s="34"/>
      <c r="R1452" s="34"/>
      <c r="S1452" s="34"/>
      <c r="T1452" s="34"/>
      <c r="U1452" s="34"/>
      <c r="V1452" s="36"/>
      <c r="W1452" s="36"/>
      <c r="X1452" s="36"/>
      <c r="Y1452" s="36"/>
      <c r="Z1452" s="36"/>
      <c r="AA1452" s="36"/>
      <c r="AB1452" s="36"/>
      <c r="AC1452" s="36"/>
      <c r="AD1452" s="36"/>
      <c r="AE1452" s="36"/>
      <c r="AF1452" s="36"/>
      <c r="AG1452" s="36"/>
      <c r="AH1452" s="36"/>
      <c r="AI1452" s="36"/>
      <c r="AJ1452" s="36"/>
      <c r="AK1452" s="36"/>
      <c r="AL1452" s="36"/>
      <c r="AM1452" s="36"/>
      <c r="AN1452" s="36"/>
      <c r="AO1452" s="36"/>
      <c r="AP1452" s="36"/>
      <c r="AQ1452" s="36"/>
      <c r="AR1452" s="36"/>
      <c r="AS1452" s="36"/>
      <c r="AT1452" s="36"/>
      <c r="AU1452" s="36"/>
      <c r="AV1452" s="36"/>
      <c r="AW1452" s="36"/>
      <c r="AX1452" s="36"/>
      <c r="DI1452" s="26"/>
    </row>
    <row r="1453" spans="1:251" ht="14.25">
      <c r="A1453" s="34"/>
      <c r="B1453" s="38"/>
      <c r="C1453" s="33"/>
      <c r="D1453" s="33"/>
      <c r="E1453" s="33"/>
      <c r="F1453" s="33"/>
      <c r="G1453" s="33"/>
      <c r="H1453" s="33"/>
      <c r="I1453" s="33"/>
      <c r="J1453" s="33"/>
      <c r="K1453" s="33"/>
      <c r="L1453" s="39"/>
      <c r="M1453" s="39"/>
      <c r="N1453" s="39"/>
      <c r="O1453" s="39"/>
      <c r="P1453" s="33"/>
      <c r="Q1453" s="33"/>
      <c r="R1453" s="33"/>
      <c r="S1453" s="33"/>
      <c r="T1453" s="33"/>
      <c r="U1453" s="33"/>
      <c r="V1453" s="40"/>
      <c r="W1453" s="40"/>
      <c r="X1453" s="40"/>
      <c r="Y1453" s="40"/>
      <c r="Z1453" s="40"/>
      <c r="AA1453" s="40"/>
      <c r="AB1453" s="40"/>
      <c r="AC1453" s="40"/>
      <c r="AD1453" s="40"/>
      <c r="AE1453" s="40"/>
      <c r="AF1453" s="40"/>
      <c r="AG1453" s="40"/>
      <c r="AH1453" s="40"/>
      <c r="AI1453" s="40"/>
      <c r="AJ1453" s="40"/>
      <c r="AK1453" s="40"/>
      <c r="AL1453" s="40"/>
      <c r="AM1453" s="40"/>
      <c r="AN1453" s="40"/>
      <c r="AO1453" s="40"/>
      <c r="AP1453" s="40"/>
      <c r="AQ1453" s="40"/>
      <c r="AR1453" s="40"/>
      <c r="AS1453" s="40"/>
      <c r="AT1453" s="40"/>
      <c r="AU1453" s="40"/>
      <c r="AV1453" s="40"/>
      <c r="AW1453" s="40"/>
      <c r="AX1453" s="41"/>
    </row>
    <row r="1454" spans="1:251" ht="12" customHeight="1">
      <c r="A1454" s="34"/>
      <c r="B1454" s="116" t="s">
        <v>485</v>
      </c>
      <c r="C1454" s="117"/>
      <c r="D1454" s="117"/>
      <c r="E1454" s="117"/>
      <c r="F1454" s="117"/>
      <c r="G1454" s="117"/>
      <c r="H1454" s="117"/>
      <c r="I1454" s="117"/>
      <c r="J1454" s="117"/>
      <c r="K1454" s="117"/>
      <c r="L1454" s="117"/>
      <c r="M1454" s="117"/>
      <c r="N1454" s="117"/>
      <c r="O1454" s="117"/>
      <c r="P1454" s="117"/>
      <c r="Q1454" s="117"/>
      <c r="R1454" s="117"/>
      <c r="S1454" s="117"/>
      <c r="T1454" s="117"/>
      <c r="U1454" s="117"/>
      <c r="V1454" s="117"/>
      <c r="W1454" s="117"/>
      <c r="X1454" s="117"/>
      <c r="Y1454" s="117"/>
      <c r="Z1454" s="117"/>
      <c r="AA1454" s="117"/>
      <c r="AB1454" s="117"/>
      <c r="AC1454" s="117"/>
      <c r="AD1454" s="117"/>
      <c r="AE1454" s="117"/>
      <c r="AF1454" s="117"/>
      <c r="AG1454" s="117"/>
      <c r="AH1454" s="117"/>
      <c r="AI1454" s="117"/>
      <c r="AJ1454" s="117"/>
      <c r="AK1454" s="117"/>
      <c r="AL1454" s="117"/>
      <c r="AM1454" s="117"/>
      <c r="AN1454" s="117"/>
      <c r="AO1454" s="117"/>
      <c r="AP1454" s="117"/>
      <c r="AQ1454" s="117"/>
      <c r="AR1454" s="117"/>
      <c r="AS1454" s="117"/>
      <c r="AT1454" s="117"/>
      <c r="AU1454" s="117"/>
      <c r="AV1454" s="117"/>
      <c r="AW1454" s="117"/>
      <c r="AX1454" s="118"/>
    </row>
    <row r="1455" spans="1:251" ht="12" customHeight="1">
      <c r="A1455" s="34"/>
      <c r="B1455" s="116"/>
      <c r="C1455" s="117"/>
      <c r="D1455" s="117"/>
      <c r="E1455" s="117"/>
      <c r="F1455" s="117"/>
      <c r="G1455" s="117"/>
      <c r="H1455" s="117"/>
      <c r="I1455" s="117"/>
      <c r="J1455" s="117"/>
      <c r="K1455" s="117"/>
      <c r="L1455" s="117"/>
      <c r="M1455" s="117"/>
      <c r="N1455" s="117"/>
      <c r="O1455" s="117"/>
      <c r="P1455" s="117"/>
      <c r="Q1455" s="117"/>
      <c r="R1455" s="117"/>
      <c r="S1455" s="117"/>
      <c r="T1455" s="117"/>
      <c r="U1455" s="117"/>
      <c r="V1455" s="117"/>
      <c r="W1455" s="117"/>
      <c r="X1455" s="117"/>
      <c r="Y1455" s="117"/>
      <c r="Z1455" s="117"/>
      <c r="AA1455" s="117"/>
      <c r="AB1455" s="117"/>
      <c r="AC1455" s="117"/>
      <c r="AD1455" s="117"/>
      <c r="AE1455" s="117"/>
      <c r="AF1455" s="117"/>
      <c r="AG1455" s="117"/>
      <c r="AH1455" s="117"/>
      <c r="AI1455" s="117"/>
      <c r="AJ1455" s="117"/>
      <c r="AK1455" s="117"/>
      <c r="AL1455" s="117"/>
      <c r="AM1455" s="117"/>
      <c r="AN1455" s="117"/>
      <c r="AO1455" s="117"/>
      <c r="AP1455" s="117"/>
      <c r="AQ1455" s="117"/>
      <c r="AR1455" s="117"/>
      <c r="AS1455" s="117"/>
      <c r="AT1455" s="117"/>
      <c r="AU1455" s="117"/>
      <c r="AV1455" s="117"/>
      <c r="AW1455" s="117"/>
      <c r="AX1455" s="118"/>
      <c r="BC1455" s="42"/>
    </row>
    <row r="1456" spans="1:251" ht="12" customHeight="1">
      <c r="A1456" s="34"/>
      <c r="B1456" s="116"/>
      <c r="C1456" s="117"/>
      <c r="D1456" s="117"/>
      <c r="E1456" s="117"/>
      <c r="F1456" s="117"/>
      <c r="G1456" s="117"/>
      <c r="H1456" s="117"/>
      <c r="I1456" s="117"/>
      <c r="J1456" s="117"/>
      <c r="K1456" s="117"/>
      <c r="L1456" s="117"/>
      <c r="M1456" s="117"/>
      <c r="N1456" s="117"/>
      <c r="O1456" s="117"/>
      <c r="P1456" s="117"/>
      <c r="Q1456" s="117"/>
      <c r="R1456" s="117"/>
      <c r="S1456" s="117"/>
      <c r="T1456" s="117"/>
      <c r="U1456" s="117"/>
      <c r="V1456" s="117"/>
      <c r="W1456" s="117"/>
      <c r="X1456" s="117"/>
      <c r="Y1456" s="117"/>
      <c r="Z1456" s="117"/>
      <c r="AA1456" s="117"/>
      <c r="AB1456" s="117"/>
      <c r="AC1456" s="117"/>
      <c r="AD1456" s="117"/>
      <c r="AE1456" s="117"/>
      <c r="AF1456" s="117"/>
      <c r="AG1456" s="117"/>
      <c r="AH1456" s="117"/>
      <c r="AI1456" s="117"/>
      <c r="AJ1456" s="117"/>
      <c r="AK1456" s="117"/>
      <c r="AL1456" s="117"/>
      <c r="AM1456" s="117"/>
      <c r="AN1456" s="117"/>
      <c r="AO1456" s="117"/>
      <c r="AP1456" s="117"/>
      <c r="AQ1456" s="117"/>
      <c r="AR1456" s="117"/>
      <c r="AS1456" s="117"/>
      <c r="AT1456" s="117"/>
      <c r="AU1456" s="117"/>
      <c r="AV1456" s="117"/>
      <c r="AW1456" s="117"/>
      <c r="AX1456" s="118"/>
    </row>
    <row r="1457" spans="1:113" ht="12" customHeight="1">
      <c r="A1457" s="34"/>
      <c r="B1457" s="116"/>
      <c r="C1457" s="117"/>
      <c r="D1457" s="117"/>
      <c r="E1457" s="117"/>
      <c r="F1457" s="117"/>
      <c r="G1457" s="117"/>
      <c r="H1457" s="117"/>
      <c r="I1457" s="117"/>
      <c r="J1457" s="117"/>
      <c r="K1457" s="117"/>
      <c r="L1457" s="117"/>
      <c r="M1457" s="117"/>
      <c r="N1457" s="117"/>
      <c r="O1457" s="117"/>
      <c r="P1457" s="117"/>
      <c r="Q1457" s="117"/>
      <c r="R1457" s="117"/>
      <c r="S1457" s="117"/>
      <c r="T1457" s="117"/>
      <c r="U1457" s="117"/>
      <c r="V1457" s="117"/>
      <c r="W1457" s="117"/>
      <c r="X1457" s="117"/>
      <c r="Y1457" s="117"/>
      <c r="Z1457" s="117"/>
      <c r="AA1457" s="117"/>
      <c r="AB1457" s="117"/>
      <c r="AC1457" s="117"/>
      <c r="AD1457" s="117"/>
      <c r="AE1457" s="117"/>
      <c r="AF1457" s="117"/>
      <c r="AG1457" s="117"/>
      <c r="AH1457" s="117"/>
      <c r="AI1457" s="117"/>
      <c r="AJ1457" s="117"/>
      <c r="AK1457" s="117"/>
      <c r="AL1457" s="117"/>
      <c r="AM1457" s="117"/>
      <c r="AN1457" s="117"/>
      <c r="AO1457" s="117"/>
      <c r="AP1457" s="117"/>
      <c r="AQ1457" s="117"/>
      <c r="AR1457" s="117"/>
      <c r="AS1457" s="117"/>
      <c r="AT1457" s="117"/>
      <c r="AU1457" s="117"/>
      <c r="AV1457" s="117"/>
      <c r="AW1457" s="117"/>
      <c r="AX1457" s="118"/>
    </row>
    <row r="1458" spans="1:113" ht="12" customHeight="1">
      <c r="A1458" s="34"/>
      <c r="B1458" s="116"/>
      <c r="C1458" s="117"/>
      <c r="D1458" s="117"/>
      <c r="E1458" s="117"/>
      <c r="F1458" s="117"/>
      <c r="G1458" s="117"/>
      <c r="H1458" s="117"/>
      <c r="I1458" s="117"/>
      <c r="J1458" s="117"/>
      <c r="K1458" s="117"/>
      <c r="L1458" s="117"/>
      <c r="M1458" s="117"/>
      <c r="N1458" s="117"/>
      <c r="O1458" s="117"/>
      <c r="P1458" s="117"/>
      <c r="Q1458" s="117"/>
      <c r="R1458" s="117"/>
      <c r="S1458" s="117"/>
      <c r="T1458" s="117"/>
      <c r="U1458" s="117"/>
      <c r="V1458" s="117"/>
      <c r="W1458" s="117"/>
      <c r="X1458" s="117"/>
      <c r="Y1458" s="117"/>
      <c r="Z1458" s="117"/>
      <c r="AA1458" s="117"/>
      <c r="AB1458" s="117"/>
      <c r="AC1458" s="117"/>
      <c r="AD1458" s="117"/>
      <c r="AE1458" s="117"/>
      <c r="AF1458" s="117"/>
      <c r="AG1458" s="117"/>
      <c r="AH1458" s="117"/>
      <c r="AI1458" s="117"/>
      <c r="AJ1458" s="117"/>
      <c r="AK1458" s="117"/>
      <c r="AL1458" s="117"/>
      <c r="AM1458" s="117"/>
      <c r="AN1458" s="117"/>
      <c r="AO1458" s="117"/>
      <c r="AP1458" s="117"/>
      <c r="AQ1458" s="117"/>
      <c r="AR1458" s="117"/>
      <c r="AS1458" s="117"/>
      <c r="AT1458" s="117"/>
      <c r="AU1458" s="117"/>
      <c r="AV1458" s="117"/>
      <c r="AW1458" s="117"/>
      <c r="AX1458" s="118"/>
    </row>
    <row r="1459" spans="1:113" ht="15" thickBot="1">
      <c r="A1459" s="43"/>
      <c r="B1459" s="44"/>
      <c r="C1459" s="45"/>
      <c r="D1459" s="45"/>
      <c r="E1459" s="45"/>
      <c r="F1459" s="45"/>
      <c r="G1459" s="45"/>
      <c r="H1459" s="45"/>
      <c r="I1459" s="45"/>
      <c r="J1459" s="45"/>
      <c r="K1459" s="45"/>
      <c r="L1459" s="45"/>
      <c r="M1459" s="45"/>
      <c r="N1459" s="45"/>
      <c r="O1459" s="45"/>
      <c r="P1459" s="45"/>
      <c r="Q1459" s="45"/>
      <c r="R1459" s="45"/>
      <c r="S1459" s="45"/>
      <c r="T1459" s="45"/>
      <c r="U1459" s="45"/>
      <c r="V1459" s="45"/>
      <c r="W1459" s="45"/>
      <c r="X1459" s="45"/>
      <c r="Y1459" s="45"/>
      <c r="Z1459" s="45"/>
      <c r="AA1459" s="45"/>
      <c r="AB1459" s="45"/>
      <c r="AC1459" s="45"/>
      <c r="AD1459" s="45"/>
      <c r="AE1459" s="45"/>
      <c r="AF1459" s="45"/>
      <c r="AG1459" s="45"/>
      <c r="AH1459" s="45"/>
      <c r="AI1459" s="45"/>
      <c r="AJ1459" s="45"/>
      <c r="AK1459" s="45"/>
      <c r="AL1459" s="45"/>
      <c r="AM1459" s="45"/>
      <c r="AN1459" s="45"/>
      <c r="AO1459" s="45"/>
      <c r="AP1459" s="45"/>
      <c r="AQ1459" s="45"/>
      <c r="AR1459" s="45"/>
      <c r="AS1459" s="45"/>
      <c r="AT1459" s="45"/>
      <c r="AU1459" s="45"/>
      <c r="AV1459" s="45"/>
      <c r="AW1459" s="45"/>
      <c r="AX1459" s="46"/>
    </row>
    <row r="1460" spans="1:113">
      <c r="B1460" s="47"/>
    </row>
    <row r="1461" spans="1:113" ht="15" thickBot="1">
      <c r="A1461" s="37"/>
      <c r="B1461" s="36" t="s">
        <v>238</v>
      </c>
      <c r="C1461" s="34"/>
      <c r="D1461" s="34"/>
      <c r="E1461" s="34"/>
      <c r="F1461" s="34"/>
      <c r="G1461" s="34"/>
      <c r="H1461" s="34"/>
      <c r="I1461" s="34"/>
      <c r="J1461" s="34"/>
      <c r="K1461" s="34"/>
      <c r="L1461" s="35"/>
      <c r="M1461" s="35"/>
      <c r="N1461" s="35"/>
      <c r="O1461" s="35"/>
      <c r="P1461" s="34"/>
      <c r="Q1461" s="34"/>
      <c r="R1461" s="34"/>
      <c r="S1461" s="34"/>
      <c r="T1461" s="34"/>
      <c r="U1461" s="34"/>
      <c r="V1461" s="36"/>
      <c r="W1461" s="36"/>
      <c r="X1461" s="36"/>
      <c r="Y1461" s="36"/>
      <c r="Z1461" s="36"/>
      <c r="AA1461" s="36"/>
      <c r="AB1461" s="36"/>
      <c r="AC1461" s="36"/>
      <c r="AD1461" s="36"/>
      <c r="AE1461" s="36"/>
      <c r="AF1461" s="36"/>
      <c r="AG1461" s="36"/>
      <c r="AH1461" s="36"/>
      <c r="AI1461" s="36"/>
      <c r="AJ1461" s="36"/>
      <c r="AK1461" s="36"/>
      <c r="AL1461" s="36"/>
      <c r="AM1461" s="36"/>
      <c r="AN1461" s="36"/>
      <c r="AO1461" s="36"/>
      <c r="AP1461" s="36"/>
      <c r="AQ1461" s="36"/>
      <c r="AR1461" s="36"/>
      <c r="AS1461" s="36"/>
      <c r="AT1461" s="36"/>
      <c r="AU1461" s="36"/>
      <c r="AV1461" s="36"/>
      <c r="AW1461" s="36"/>
      <c r="AX1461" s="36"/>
      <c r="DI1461" s="26"/>
    </row>
    <row r="1462" spans="1:113" ht="14.25">
      <c r="A1462" s="34"/>
      <c r="B1462" s="38"/>
      <c r="C1462" s="33"/>
      <c r="D1462" s="33"/>
      <c r="E1462" s="33"/>
      <c r="F1462" s="33"/>
      <c r="G1462" s="33"/>
      <c r="H1462" s="33"/>
      <c r="I1462" s="33"/>
      <c r="J1462" s="33"/>
      <c r="K1462" s="33"/>
      <c r="L1462" s="39"/>
      <c r="M1462" s="39"/>
      <c r="N1462" s="39"/>
      <c r="O1462" s="39"/>
      <c r="P1462" s="33"/>
      <c r="Q1462" s="33"/>
      <c r="R1462" s="33"/>
      <c r="S1462" s="33"/>
      <c r="T1462" s="33"/>
      <c r="U1462" s="33"/>
      <c r="V1462" s="40"/>
      <c r="W1462" s="40"/>
      <c r="X1462" s="40"/>
      <c r="Y1462" s="40"/>
      <c r="Z1462" s="40"/>
      <c r="AA1462" s="40"/>
      <c r="AB1462" s="40"/>
      <c r="AC1462" s="40"/>
      <c r="AD1462" s="40"/>
      <c r="AE1462" s="40"/>
      <c r="AF1462" s="40"/>
      <c r="AG1462" s="40"/>
      <c r="AH1462" s="40"/>
      <c r="AI1462" s="40"/>
      <c r="AJ1462" s="40"/>
      <c r="AK1462" s="40"/>
      <c r="AL1462" s="40"/>
      <c r="AM1462" s="40"/>
      <c r="AN1462" s="40"/>
      <c r="AO1462" s="40"/>
      <c r="AP1462" s="40"/>
      <c r="AQ1462" s="40"/>
      <c r="AR1462" s="40"/>
      <c r="AS1462" s="40"/>
      <c r="AT1462" s="40"/>
      <c r="AU1462" s="40"/>
      <c r="AV1462" s="40"/>
      <c r="AW1462" s="40"/>
      <c r="AX1462" s="41"/>
    </row>
    <row r="1463" spans="1:113" ht="12" customHeight="1">
      <c r="A1463" s="34"/>
      <c r="B1463" s="116" t="s">
        <v>486</v>
      </c>
      <c r="C1463" s="117"/>
      <c r="D1463" s="117"/>
      <c r="E1463" s="117"/>
      <c r="F1463" s="117"/>
      <c r="G1463" s="117"/>
      <c r="H1463" s="117"/>
      <c r="I1463" s="117"/>
      <c r="J1463" s="117"/>
      <c r="K1463" s="117"/>
      <c r="L1463" s="117"/>
      <c r="M1463" s="117"/>
      <c r="N1463" s="117"/>
      <c r="O1463" s="117"/>
      <c r="P1463" s="117"/>
      <c r="Q1463" s="117"/>
      <c r="R1463" s="117"/>
      <c r="S1463" s="117"/>
      <c r="T1463" s="117"/>
      <c r="U1463" s="117"/>
      <c r="V1463" s="117"/>
      <c r="W1463" s="117"/>
      <c r="X1463" s="117"/>
      <c r="Y1463" s="117"/>
      <c r="Z1463" s="117"/>
      <c r="AA1463" s="117"/>
      <c r="AB1463" s="117"/>
      <c r="AC1463" s="117"/>
      <c r="AD1463" s="117"/>
      <c r="AE1463" s="117"/>
      <c r="AF1463" s="117"/>
      <c r="AG1463" s="117"/>
      <c r="AH1463" s="117"/>
      <c r="AI1463" s="117"/>
      <c r="AJ1463" s="117"/>
      <c r="AK1463" s="117"/>
      <c r="AL1463" s="117"/>
      <c r="AM1463" s="117"/>
      <c r="AN1463" s="117"/>
      <c r="AO1463" s="117"/>
      <c r="AP1463" s="117"/>
      <c r="AQ1463" s="117"/>
      <c r="AR1463" s="117"/>
      <c r="AS1463" s="117"/>
      <c r="AT1463" s="117"/>
      <c r="AU1463" s="117"/>
      <c r="AV1463" s="117"/>
      <c r="AW1463" s="117"/>
      <c r="AX1463" s="118"/>
    </row>
    <row r="1464" spans="1:113" ht="12" customHeight="1">
      <c r="A1464" s="34"/>
      <c r="B1464" s="116"/>
      <c r="C1464" s="117"/>
      <c r="D1464" s="117"/>
      <c r="E1464" s="117"/>
      <c r="F1464" s="117"/>
      <c r="G1464" s="117"/>
      <c r="H1464" s="117"/>
      <c r="I1464" s="117"/>
      <c r="J1464" s="117"/>
      <c r="K1464" s="117"/>
      <c r="L1464" s="117"/>
      <c r="M1464" s="117"/>
      <c r="N1464" s="117"/>
      <c r="O1464" s="117"/>
      <c r="P1464" s="117"/>
      <c r="Q1464" s="117"/>
      <c r="R1464" s="117"/>
      <c r="S1464" s="117"/>
      <c r="T1464" s="117"/>
      <c r="U1464" s="117"/>
      <c r="V1464" s="117"/>
      <c r="W1464" s="117"/>
      <c r="X1464" s="117"/>
      <c r="Y1464" s="117"/>
      <c r="Z1464" s="117"/>
      <c r="AA1464" s="117"/>
      <c r="AB1464" s="117"/>
      <c r="AC1464" s="117"/>
      <c r="AD1464" s="117"/>
      <c r="AE1464" s="117"/>
      <c r="AF1464" s="117"/>
      <c r="AG1464" s="117"/>
      <c r="AH1464" s="117"/>
      <c r="AI1464" s="117"/>
      <c r="AJ1464" s="117"/>
      <c r="AK1464" s="117"/>
      <c r="AL1464" s="117"/>
      <c r="AM1464" s="117"/>
      <c r="AN1464" s="117"/>
      <c r="AO1464" s="117"/>
      <c r="AP1464" s="117"/>
      <c r="AQ1464" s="117"/>
      <c r="AR1464" s="117"/>
      <c r="AS1464" s="117"/>
      <c r="AT1464" s="117"/>
      <c r="AU1464" s="117"/>
      <c r="AV1464" s="117"/>
      <c r="AW1464" s="117"/>
      <c r="AX1464" s="118"/>
    </row>
    <row r="1465" spans="1:113" ht="12" customHeight="1">
      <c r="A1465" s="34"/>
      <c r="B1465" s="116"/>
      <c r="C1465" s="117"/>
      <c r="D1465" s="117"/>
      <c r="E1465" s="117"/>
      <c r="F1465" s="117"/>
      <c r="G1465" s="117"/>
      <c r="H1465" s="117"/>
      <c r="I1465" s="117"/>
      <c r="J1465" s="117"/>
      <c r="K1465" s="117"/>
      <c r="L1465" s="117"/>
      <c r="M1465" s="117"/>
      <c r="N1465" s="117"/>
      <c r="O1465" s="117"/>
      <c r="P1465" s="117"/>
      <c r="Q1465" s="117"/>
      <c r="R1465" s="117"/>
      <c r="S1465" s="117"/>
      <c r="T1465" s="117"/>
      <c r="U1465" s="117"/>
      <c r="V1465" s="117"/>
      <c r="W1465" s="117"/>
      <c r="X1465" s="117"/>
      <c r="Y1465" s="117"/>
      <c r="Z1465" s="117"/>
      <c r="AA1465" s="117"/>
      <c r="AB1465" s="117"/>
      <c r="AC1465" s="117"/>
      <c r="AD1465" s="117"/>
      <c r="AE1465" s="117"/>
      <c r="AF1465" s="117"/>
      <c r="AG1465" s="117"/>
      <c r="AH1465" s="117"/>
      <c r="AI1465" s="117"/>
      <c r="AJ1465" s="117"/>
      <c r="AK1465" s="117"/>
      <c r="AL1465" s="117"/>
      <c r="AM1465" s="117"/>
      <c r="AN1465" s="117"/>
      <c r="AO1465" s="117"/>
      <c r="AP1465" s="117"/>
      <c r="AQ1465" s="117"/>
      <c r="AR1465" s="117"/>
      <c r="AS1465" s="117"/>
      <c r="AT1465" s="117"/>
      <c r="AU1465" s="117"/>
      <c r="AV1465" s="117"/>
      <c r="AW1465" s="117"/>
      <c r="AX1465" s="118"/>
    </row>
    <row r="1466" spans="1:113" ht="12" customHeight="1">
      <c r="A1466" s="34"/>
      <c r="B1466" s="116"/>
      <c r="C1466" s="117"/>
      <c r="D1466" s="117"/>
      <c r="E1466" s="117"/>
      <c r="F1466" s="117"/>
      <c r="G1466" s="117"/>
      <c r="H1466" s="117"/>
      <c r="I1466" s="117"/>
      <c r="J1466" s="117"/>
      <c r="K1466" s="117"/>
      <c r="L1466" s="117"/>
      <c r="M1466" s="117"/>
      <c r="N1466" s="117"/>
      <c r="O1466" s="117"/>
      <c r="P1466" s="117"/>
      <c r="Q1466" s="117"/>
      <c r="R1466" s="117"/>
      <c r="S1466" s="117"/>
      <c r="T1466" s="117"/>
      <c r="U1466" s="117"/>
      <c r="V1466" s="117"/>
      <c r="W1466" s="117"/>
      <c r="X1466" s="117"/>
      <c r="Y1466" s="117"/>
      <c r="Z1466" s="117"/>
      <c r="AA1466" s="117"/>
      <c r="AB1466" s="117"/>
      <c r="AC1466" s="117"/>
      <c r="AD1466" s="117"/>
      <c r="AE1466" s="117"/>
      <c r="AF1466" s="117"/>
      <c r="AG1466" s="117"/>
      <c r="AH1466" s="117"/>
      <c r="AI1466" s="117"/>
      <c r="AJ1466" s="117"/>
      <c r="AK1466" s="117"/>
      <c r="AL1466" s="117"/>
      <c r="AM1466" s="117"/>
      <c r="AN1466" s="117"/>
      <c r="AO1466" s="117"/>
      <c r="AP1466" s="117"/>
      <c r="AQ1466" s="117"/>
      <c r="AR1466" s="117"/>
      <c r="AS1466" s="117"/>
      <c r="AT1466" s="117"/>
      <c r="AU1466" s="117"/>
      <c r="AV1466" s="117"/>
      <c r="AW1466" s="117"/>
      <c r="AX1466" s="118"/>
    </row>
    <row r="1467" spans="1:113" ht="12" customHeight="1">
      <c r="A1467" s="34"/>
      <c r="B1467" s="116"/>
      <c r="C1467" s="117"/>
      <c r="D1467" s="117"/>
      <c r="E1467" s="117"/>
      <c r="F1467" s="117"/>
      <c r="G1467" s="117"/>
      <c r="H1467" s="117"/>
      <c r="I1467" s="117"/>
      <c r="J1467" s="117"/>
      <c r="K1467" s="117"/>
      <c r="L1467" s="117"/>
      <c r="M1467" s="117"/>
      <c r="N1467" s="117"/>
      <c r="O1467" s="117"/>
      <c r="P1467" s="117"/>
      <c r="Q1467" s="117"/>
      <c r="R1467" s="117"/>
      <c r="S1467" s="117"/>
      <c r="T1467" s="117"/>
      <c r="U1467" s="117"/>
      <c r="V1467" s="117"/>
      <c r="W1467" s="117"/>
      <c r="X1467" s="117"/>
      <c r="Y1467" s="117"/>
      <c r="Z1467" s="117"/>
      <c r="AA1467" s="117"/>
      <c r="AB1467" s="117"/>
      <c r="AC1467" s="117"/>
      <c r="AD1467" s="117"/>
      <c r="AE1467" s="117"/>
      <c r="AF1467" s="117"/>
      <c r="AG1467" s="117"/>
      <c r="AH1467" s="117"/>
      <c r="AI1467" s="117"/>
      <c r="AJ1467" s="117"/>
      <c r="AK1467" s="117"/>
      <c r="AL1467" s="117"/>
      <c r="AM1467" s="117"/>
      <c r="AN1467" s="117"/>
      <c r="AO1467" s="117"/>
      <c r="AP1467" s="117"/>
      <c r="AQ1467" s="117"/>
      <c r="AR1467" s="117"/>
      <c r="AS1467" s="117"/>
      <c r="AT1467" s="117"/>
      <c r="AU1467" s="117"/>
      <c r="AV1467" s="117"/>
      <c r="AW1467" s="117"/>
      <c r="AX1467" s="118"/>
    </row>
    <row r="1468" spans="1:113" ht="12" customHeight="1">
      <c r="A1468" s="34"/>
      <c r="B1468" s="116"/>
      <c r="C1468" s="117"/>
      <c r="D1468" s="117"/>
      <c r="E1468" s="117"/>
      <c r="F1468" s="117"/>
      <c r="G1468" s="117"/>
      <c r="H1468" s="117"/>
      <c r="I1468" s="117"/>
      <c r="J1468" s="117"/>
      <c r="K1468" s="117"/>
      <c r="L1468" s="117"/>
      <c r="M1468" s="117"/>
      <c r="N1468" s="117"/>
      <c r="O1468" s="117"/>
      <c r="P1468" s="117"/>
      <c r="Q1468" s="117"/>
      <c r="R1468" s="117"/>
      <c r="S1468" s="117"/>
      <c r="T1468" s="117"/>
      <c r="U1468" s="117"/>
      <c r="V1468" s="117"/>
      <c r="W1468" s="117"/>
      <c r="X1468" s="117"/>
      <c r="Y1468" s="117"/>
      <c r="Z1468" s="117"/>
      <c r="AA1468" s="117"/>
      <c r="AB1468" s="117"/>
      <c r="AC1468" s="117"/>
      <c r="AD1468" s="117"/>
      <c r="AE1468" s="117"/>
      <c r="AF1468" s="117"/>
      <c r="AG1468" s="117"/>
      <c r="AH1468" s="117"/>
      <c r="AI1468" s="117"/>
      <c r="AJ1468" s="117"/>
      <c r="AK1468" s="117"/>
      <c r="AL1468" s="117"/>
      <c r="AM1468" s="117"/>
      <c r="AN1468" s="117"/>
      <c r="AO1468" s="117"/>
      <c r="AP1468" s="117"/>
      <c r="AQ1468" s="117"/>
      <c r="AR1468" s="117"/>
      <c r="AS1468" s="117"/>
      <c r="AT1468" s="117"/>
      <c r="AU1468" s="117"/>
      <c r="AV1468" s="117"/>
      <c r="AW1468" s="117"/>
      <c r="AX1468" s="118"/>
    </row>
    <row r="1469" spans="1:113" ht="12" customHeight="1">
      <c r="A1469" s="34"/>
      <c r="B1469" s="116"/>
      <c r="C1469" s="117"/>
      <c r="D1469" s="117"/>
      <c r="E1469" s="117"/>
      <c r="F1469" s="117"/>
      <c r="G1469" s="117"/>
      <c r="H1469" s="117"/>
      <c r="I1469" s="117"/>
      <c r="J1469" s="117"/>
      <c r="K1469" s="117"/>
      <c r="L1469" s="117"/>
      <c r="M1469" s="117"/>
      <c r="N1469" s="117"/>
      <c r="O1469" s="117"/>
      <c r="P1469" s="117"/>
      <c r="Q1469" s="117"/>
      <c r="R1469" s="117"/>
      <c r="S1469" s="117"/>
      <c r="T1469" s="117"/>
      <c r="U1469" s="117"/>
      <c r="V1469" s="117"/>
      <c r="W1469" s="117"/>
      <c r="X1469" s="117"/>
      <c r="Y1469" s="117"/>
      <c r="Z1469" s="117"/>
      <c r="AA1469" s="117"/>
      <c r="AB1469" s="117"/>
      <c r="AC1469" s="117"/>
      <c r="AD1469" s="117"/>
      <c r="AE1469" s="117"/>
      <c r="AF1469" s="117"/>
      <c r="AG1469" s="117"/>
      <c r="AH1469" s="117"/>
      <c r="AI1469" s="117"/>
      <c r="AJ1469" s="117"/>
      <c r="AK1469" s="117"/>
      <c r="AL1469" s="117"/>
      <c r="AM1469" s="117"/>
      <c r="AN1469" s="117"/>
      <c r="AO1469" s="117"/>
      <c r="AP1469" s="117"/>
      <c r="AQ1469" s="117"/>
      <c r="AR1469" s="117"/>
      <c r="AS1469" s="117"/>
      <c r="AT1469" s="117"/>
      <c r="AU1469" s="117"/>
      <c r="AV1469" s="117"/>
      <c r="AW1469" s="117"/>
      <c r="AX1469" s="118"/>
    </row>
    <row r="1470" spans="1:113" ht="12" customHeight="1">
      <c r="A1470" s="34"/>
      <c r="B1470" s="116"/>
      <c r="C1470" s="117"/>
      <c r="D1470" s="117"/>
      <c r="E1470" s="117"/>
      <c r="F1470" s="117"/>
      <c r="G1470" s="117"/>
      <c r="H1470" s="117"/>
      <c r="I1470" s="117"/>
      <c r="J1470" s="117"/>
      <c r="K1470" s="117"/>
      <c r="L1470" s="117"/>
      <c r="M1470" s="117"/>
      <c r="N1470" s="117"/>
      <c r="O1470" s="117"/>
      <c r="P1470" s="117"/>
      <c r="Q1470" s="117"/>
      <c r="R1470" s="117"/>
      <c r="S1470" s="117"/>
      <c r="T1470" s="117"/>
      <c r="U1470" s="117"/>
      <c r="V1470" s="117"/>
      <c r="W1470" s="117"/>
      <c r="X1470" s="117"/>
      <c r="Y1470" s="117"/>
      <c r="Z1470" s="117"/>
      <c r="AA1470" s="117"/>
      <c r="AB1470" s="117"/>
      <c r="AC1470" s="117"/>
      <c r="AD1470" s="117"/>
      <c r="AE1470" s="117"/>
      <c r="AF1470" s="117"/>
      <c r="AG1470" s="117"/>
      <c r="AH1470" s="117"/>
      <c r="AI1470" s="117"/>
      <c r="AJ1470" s="117"/>
      <c r="AK1470" s="117"/>
      <c r="AL1470" s="117"/>
      <c r="AM1470" s="117"/>
      <c r="AN1470" s="117"/>
      <c r="AO1470" s="117"/>
      <c r="AP1470" s="117"/>
      <c r="AQ1470" s="117"/>
      <c r="AR1470" s="117"/>
      <c r="AS1470" s="117"/>
      <c r="AT1470" s="117"/>
      <c r="AU1470" s="117"/>
      <c r="AV1470" s="117"/>
      <c r="AW1470" s="117"/>
      <c r="AX1470" s="118"/>
    </row>
    <row r="1471" spans="1:113" ht="12" customHeight="1">
      <c r="A1471" s="34"/>
      <c r="B1471" s="116"/>
      <c r="C1471" s="117"/>
      <c r="D1471" s="117"/>
      <c r="E1471" s="117"/>
      <c r="F1471" s="117"/>
      <c r="G1471" s="117"/>
      <c r="H1471" s="117"/>
      <c r="I1471" s="117"/>
      <c r="J1471" s="117"/>
      <c r="K1471" s="117"/>
      <c r="L1471" s="117"/>
      <c r="M1471" s="117"/>
      <c r="N1471" s="117"/>
      <c r="O1471" s="117"/>
      <c r="P1471" s="117"/>
      <c r="Q1471" s="117"/>
      <c r="R1471" s="117"/>
      <c r="S1471" s="117"/>
      <c r="T1471" s="117"/>
      <c r="U1471" s="117"/>
      <c r="V1471" s="117"/>
      <c r="W1471" s="117"/>
      <c r="X1471" s="117"/>
      <c r="Y1471" s="117"/>
      <c r="Z1471" s="117"/>
      <c r="AA1471" s="117"/>
      <c r="AB1471" s="117"/>
      <c r="AC1471" s="117"/>
      <c r="AD1471" s="117"/>
      <c r="AE1471" s="117"/>
      <c r="AF1471" s="117"/>
      <c r="AG1471" s="117"/>
      <c r="AH1471" s="117"/>
      <c r="AI1471" s="117"/>
      <c r="AJ1471" s="117"/>
      <c r="AK1471" s="117"/>
      <c r="AL1471" s="117"/>
      <c r="AM1471" s="117"/>
      <c r="AN1471" s="117"/>
      <c r="AO1471" s="117"/>
      <c r="AP1471" s="117"/>
      <c r="AQ1471" s="117"/>
      <c r="AR1471" s="117"/>
      <c r="AS1471" s="117"/>
      <c r="AT1471" s="117"/>
      <c r="AU1471" s="117"/>
      <c r="AV1471" s="117"/>
      <c r="AW1471" s="117"/>
      <c r="AX1471" s="118"/>
      <c r="BC1471" s="42"/>
    </row>
    <row r="1472" spans="1:113" ht="12" customHeight="1">
      <c r="A1472" s="34"/>
      <c r="B1472" s="116"/>
      <c r="C1472" s="117"/>
      <c r="D1472" s="117"/>
      <c r="E1472" s="117"/>
      <c r="F1472" s="117"/>
      <c r="G1472" s="117"/>
      <c r="H1472" s="117"/>
      <c r="I1472" s="117"/>
      <c r="J1472" s="117"/>
      <c r="K1472" s="117"/>
      <c r="L1472" s="117"/>
      <c r="M1472" s="117"/>
      <c r="N1472" s="117"/>
      <c r="O1472" s="117"/>
      <c r="P1472" s="117"/>
      <c r="Q1472" s="117"/>
      <c r="R1472" s="117"/>
      <c r="S1472" s="117"/>
      <c r="T1472" s="117"/>
      <c r="U1472" s="117"/>
      <c r="V1472" s="117"/>
      <c r="W1472" s="117"/>
      <c r="X1472" s="117"/>
      <c r="Y1472" s="117"/>
      <c r="Z1472" s="117"/>
      <c r="AA1472" s="117"/>
      <c r="AB1472" s="117"/>
      <c r="AC1472" s="117"/>
      <c r="AD1472" s="117"/>
      <c r="AE1472" s="117"/>
      <c r="AF1472" s="117"/>
      <c r="AG1472" s="117"/>
      <c r="AH1472" s="117"/>
      <c r="AI1472" s="117"/>
      <c r="AJ1472" s="117"/>
      <c r="AK1472" s="117"/>
      <c r="AL1472" s="117"/>
      <c r="AM1472" s="117"/>
      <c r="AN1472" s="117"/>
      <c r="AO1472" s="117"/>
      <c r="AP1472" s="117"/>
      <c r="AQ1472" s="117"/>
      <c r="AR1472" s="117"/>
      <c r="AS1472" s="117"/>
      <c r="AT1472" s="117"/>
      <c r="AU1472" s="117"/>
      <c r="AV1472" s="117"/>
      <c r="AW1472" s="117"/>
      <c r="AX1472" s="118"/>
    </row>
    <row r="1473" spans="1:251" ht="15" thickBot="1">
      <c r="A1473" s="43"/>
      <c r="B1473" s="44"/>
      <c r="C1473" s="45"/>
      <c r="D1473" s="45"/>
      <c r="E1473" s="45"/>
      <c r="F1473" s="45"/>
      <c r="G1473" s="45"/>
      <c r="H1473" s="45"/>
      <c r="I1473" s="45"/>
      <c r="J1473" s="45"/>
      <c r="K1473" s="45"/>
      <c r="L1473" s="45"/>
      <c r="M1473" s="45"/>
      <c r="N1473" s="45"/>
      <c r="O1473" s="45"/>
      <c r="P1473" s="45"/>
      <c r="Q1473" s="45"/>
      <c r="R1473" s="45"/>
      <c r="S1473" s="45"/>
      <c r="T1473" s="45"/>
      <c r="U1473" s="45"/>
      <c r="V1473" s="45"/>
      <c r="W1473" s="45"/>
      <c r="X1473" s="45"/>
      <c r="Y1473" s="45"/>
      <c r="Z1473" s="45"/>
      <c r="AA1473" s="45"/>
      <c r="AB1473" s="45"/>
      <c r="AC1473" s="45"/>
      <c r="AD1473" s="45"/>
      <c r="AE1473" s="45"/>
      <c r="AF1473" s="45"/>
      <c r="AG1473" s="45"/>
      <c r="AH1473" s="45"/>
      <c r="AI1473" s="45"/>
      <c r="AJ1473" s="45"/>
      <c r="AK1473" s="45"/>
      <c r="AL1473" s="45"/>
      <c r="AM1473" s="45"/>
      <c r="AN1473" s="45"/>
      <c r="AO1473" s="45"/>
      <c r="AP1473" s="45"/>
      <c r="AQ1473" s="45"/>
      <c r="AR1473" s="45"/>
      <c r="AS1473" s="45"/>
      <c r="AT1473" s="45"/>
      <c r="AU1473" s="45"/>
      <c r="AV1473" s="45"/>
      <c r="AW1473" s="45"/>
      <c r="AX1473" s="46"/>
    </row>
    <row r="1474" spans="1:251">
      <c r="B1474" s="47"/>
    </row>
    <row r="1475" spans="1:251" ht="14.25">
      <c r="B1475" s="36" t="s">
        <v>240</v>
      </c>
      <c r="C1475" s="34"/>
      <c r="D1475" s="34"/>
      <c r="E1475" s="34"/>
      <c r="F1475" s="34"/>
      <c r="G1475" s="34"/>
      <c r="H1475" s="34"/>
      <c r="I1475" s="34"/>
      <c r="J1475" s="34"/>
      <c r="K1475" s="34"/>
      <c r="L1475" s="35"/>
      <c r="M1475" s="35"/>
      <c r="N1475" s="35"/>
      <c r="O1475" s="35"/>
      <c r="P1475" s="34"/>
      <c r="Q1475" s="34"/>
      <c r="R1475" s="34"/>
      <c r="S1475" s="34"/>
      <c r="T1475" s="34"/>
      <c r="U1475" s="34"/>
      <c r="V1475" s="36"/>
      <c r="W1475" s="36"/>
      <c r="X1475" s="36"/>
      <c r="Y1475" s="36"/>
      <c r="Z1475" s="36"/>
      <c r="AA1475" s="36"/>
      <c r="AB1475" s="36"/>
      <c r="AC1475" s="36"/>
      <c r="AD1475" s="36"/>
      <c r="AE1475" s="36"/>
      <c r="AF1475" s="36"/>
      <c r="AG1475" s="36"/>
      <c r="AH1475" s="36"/>
      <c r="AI1475" s="36"/>
      <c r="AJ1475" s="36"/>
      <c r="AK1475" s="36"/>
      <c r="AL1475" s="36"/>
      <c r="AM1475" s="36"/>
      <c r="AN1475" s="36"/>
      <c r="AO1475" s="36"/>
      <c r="AP1475" s="36"/>
      <c r="AQ1475" s="36"/>
      <c r="AR1475" s="36"/>
      <c r="AS1475" s="36"/>
      <c r="AT1475" s="36"/>
      <c r="AU1475" s="36"/>
      <c r="AV1475" s="36"/>
      <c r="AW1475" s="36"/>
      <c r="AX1475" s="36"/>
    </row>
    <row r="1476" spans="1:251" ht="15" thickBot="1">
      <c r="B1476" s="34"/>
      <c r="C1476" s="34"/>
      <c r="D1476" s="34"/>
      <c r="E1476" s="34"/>
      <c r="F1476" s="34"/>
      <c r="G1476" s="34"/>
      <c r="H1476" s="34"/>
      <c r="I1476" s="34"/>
      <c r="J1476" s="34"/>
      <c r="K1476" s="34"/>
      <c r="L1476" s="35"/>
      <c r="M1476" s="35"/>
      <c r="N1476" s="35"/>
      <c r="O1476" s="35"/>
      <c r="P1476" s="34"/>
      <c r="Q1476" s="34"/>
      <c r="R1476" s="34"/>
      <c r="S1476" s="34"/>
      <c r="T1476" s="34"/>
      <c r="U1476" s="34"/>
      <c r="V1476" s="36"/>
      <c r="W1476" s="36"/>
      <c r="X1476" s="36"/>
      <c r="Y1476" s="36"/>
      <c r="Z1476" s="36"/>
      <c r="AA1476" s="36"/>
      <c r="AB1476" s="36"/>
      <c r="AC1476" s="36"/>
      <c r="AD1476" s="36"/>
      <c r="AE1476" s="36"/>
      <c r="AF1476" s="36"/>
      <c r="AG1476" s="36"/>
      <c r="AH1476" s="36"/>
      <c r="AI1476" s="36"/>
      <c r="AJ1476" s="36"/>
      <c r="AK1476" s="36"/>
      <c r="AL1476" s="36"/>
      <c r="AM1476" s="36"/>
      <c r="AN1476" s="36"/>
      <c r="AO1476" s="36"/>
      <c r="AP1476" s="36"/>
      <c r="AQ1476" s="36"/>
      <c r="AR1476" s="36"/>
      <c r="AS1476" s="36"/>
      <c r="AT1476" s="36"/>
      <c r="AU1476" s="36"/>
      <c r="AV1476" s="36"/>
      <c r="AW1476" s="36"/>
      <c r="AX1476" s="48" t="s">
        <v>241</v>
      </c>
    </row>
    <row r="1477" spans="1:251" s="42" customFormat="1" ht="13.5" customHeight="1">
      <c r="A1477" s="34"/>
      <c r="B1477" s="119" t="s">
        <v>242</v>
      </c>
      <c r="C1477" s="120"/>
      <c r="D1477" s="120"/>
      <c r="E1477" s="120"/>
      <c r="F1477" s="120"/>
      <c r="G1477" s="120"/>
      <c r="H1477" s="120"/>
      <c r="I1477" s="120"/>
      <c r="J1477" s="120"/>
      <c r="K1477" s="120"/>
      <c r="L1477" s="120"/>
      <c r="M1477" s="120"/>
      <c r="N1477" s="120"/>
      <c r="O1477" s="120"/>
      <c r="P1477" s="120"/>
      <c r="Q1477" s="120"/>
      <c r="R1477" s="120"/>
      <c r="S1477" s="120"/>
      <c r="T1477" s="120"/>
      <c r="U1477" s="120"/>
      <c r="V1477" s="120"/>
      <c r="W1477" s="120"/>
      <c r="X1477" s="120"/>
      <c r="Y1477" s="120"/>
      <c r="Z1477" s="121"/>
      <c r="AA1477" s="125" t="s">
        <v>1062</v>
      </c>
      <c r="AB1477" s="120"/>
      <c r="AC1477" s="120"/>
      <c r="AD1477" s="120"/>
      <c r="AE1477" s="120"/>
      <c r="AF1477" s="120"/>
      <c r="AG1477" s="120"/>
      <c r="AH1477" s="120"/>
      <c r="AI1477" s="121"/>
      <c r="AJ1477" s="125" t="s">
        <v>1063</v>
      </c>
      <c r="AK1477" s="120"/>
      <c r="AL1477" s="120"/>
      <c r="AM1477" s="120"/>
      <c r="AN1477" s="120"/>
      <c r="AO1477" s="120"/>
      <c r="AP1477" s="120"/>
      <c r="AQ1477" s="120"/>
      <c r="AR1477" s="121"/>
      <c r="AS1477" s="125" t="s">
        <v>243</v>
      </c>
      <c r="AT1477" s="120"/>
      <c r="AU1477" s="120"/>
      <c r="AV1477" s="120"/>
      <c r="AW1477" s="120"/>
      <c r="AX1477" s="127"/>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29"/>
      <c r="CA1477" s="29"/>
      <c r="CB1477" s="29"/>
      <c r="CC1477" s="29"/>
      <c r="CD1477" s="29"/>
      <c r="CE1477" s="29"/>
      <c r="CF1477" s="29"/>
      <c r="CG1477" s="29"/>
      <c r="CH1477" s="29"/>
      <c r="CI1477" s="29"/>
      <c r="CJ1477" s="29"/>
      <c r="CK1477" s="29"/>
      <c r="CL1477" s="29"/>
      <c r="CM1477" s="29"/>
      <c r="CN1477" s="29"/>
      <c r="CO1477" s="29"/>
      <c r="CP1477" s="29"/>
      <c r="CQ1477" s="29"/>
      <c r="CR1477" s="29"/>
      <c r="CS1477" s="29"/>
      <c r="CT1477" s="29"/>
      <c r="CU1477" s="29"/>
      <c r="CV1477" s="29"/>
      <c r="CW1477" s="29"/>
      <c r="CX1477" s="29"/>
      <c r="CY1477" s="29"/>
      <c r="CZ1477" s="29"/>
      <c r="DA1477" s="29"/>
      <c r="DB1477" s="29"/>
      <c r="DC1477" s="29"/>
      <c r="DD1477" s="29"/>
      <c r="DE1477" s="29"/>
      <c r="DF1477" s="29"/>
      <c r="DG1477" s="29"/>
      <c r="DH1477" s="29"/>
      <c r="DI1477" s="29"/>
      <c r="DJ1477" s="29"/>
      <c r="DK1477" s="29"/>
      <c r="DL1477" s="29"/>
      <c r="DM1477" s="29"/>
      <c r="DN1477" s="29"/>
      <c r="DO1477" s="29"/>
      <c r="DP1477" s="29"/>
      <c r="DQ1477" s="29"/>
      <c r="DR1477" s="29"/>
      <c r="DS1477" s="29"/>
      <c r="DT1477" s="29"/>
      <c r="DU1477" s="29"/>
      <c r="DV1477" s="29"/>
      <c r="DW1477" s="29"/>
      <c r="DX1477" s="29"/>
      <c r="DY1477" s="29"/>
      <c r="DZ1477" s="29"/>
      <c r="EA1477" s="29"/>
      <c r="EB1477" s="29"/>
      <c r="EC1477" s="29"/>
      <c r="ED1477" s="29"/>
      <c r="EE1477" s="29"/>
      <c r="EF1477" s="29"/>
      <c r="EG1477" s="29"/>
      <c r="EH1477" s="29"/>
      <c r="EI1477" s="29"/>
      <c r="EJ1477" s="29"/>
      <c r="EK1477" s="29"/>
      <c r="EL1477" s="29"/>
      <c r="EM1477" s="29"/>
      <c r="EN1477" s="29"/>
      <c r="EO1477" s="29"/>
      <c r="EP1477" s="29"/>
      <c r="EQ1477" s="29"/>
      <c r="ER1477" s="29"/>
      <c r="ES1477" s="29"/>
      <c r="ET1477" s="29"/>
      <c r="EU1477" s="29"/>
      <c r="EV1477" s="29"/>
      <c r="EW1477" s="29"/>
      <c r="EX1477" s="29"/>
      <c r="EY1477" s="29"/>
      <c r="EZ1477" s="29"/>
      <c r="FA1477" s="29"/>
      <c r="FB1477" s="29"/>
      <c r="FC1477" s="29"/>
      <c r="FD1477" s="29"/>
      <c r="FE1477" s="29"/>
      <c r="FF1477" s="29"/>
      <c r="FG1477" s="29"/>
      <c r="FH1477" s="29"/>
      <c r="FI1477" s="29"/>
      <c r="FJ1477" s="29"/>
      <c r="FK1477" s="29"/>
      <c r="FL1477" s="29"/>
      <c r="FM1477" s="29"/>
      <c r="FN1477" s="29"/>
      <c r="FO1477" s="29"/>
      <c r="FP1477" s="29"/>
      <c r="FQ1477" s="29"/>
      <c r="FR1477" s="29"/>
      <c r="FS1477" s="29"/>
      <c r="FT1477" s="29"/>
      <c r="FU1477" s="29"/>
      <c r="FV1477" s="29"/>
      <c r="FW1477" s="29"/>
      <c r="FX1477" s="29"/>
      <c r="FY1477" s="29"/>
      <c r="FZ1477" s="29"/>
      <c r="GA1477" s="29"/>
      <c r="GB1477" s="29"/>
      <c r="GC1477" s="29"/>
      <c r="GD1477" s="29"/>
      <c r="GE1477" s="29"/>
      <c r="GF1477" s="29"/>
      <c r="GG1477" s="29"/>
      <c r="GH1477" s="29"/>
      <c r="GI1477" s="29"/>
      <c r="GJ1477" s="29"/>
      <c r="GK1477" s="29"/>
      <c r="GL1477" s="29"/>
      <c r="GM1477" s="29"/>
      <c r="GN1477" s="29"/>
      <c r="GO1477" s="29"/>
      <c r="GP1477" s="29"/>
      <c r="GQ1477" s="29"/>
      <c r="GR1477" s="29"/>
      <c r="GS1477" s="29"/>
      <c r="GT1477" s="29"/>
      <c r="GU1477" s="29"/>
      <c r="GV1477" s="29"/>
      <c r="GW1477" s="29"/>
      <c r="GX1477" s="29"/>
      <c r="GY1477" s="29"/>
      <c r="GZ1477" s="29"/>
      <c r="HA1477" s="29"/>
      <c r="HB1477" s="29"/>
      <c r="HC1477" s="29"/>
      <c r="HD1477" s="29"/>
      <c r="HE1477" s="29"/>
      <c r="HF1477" s="29"/>
      <c r="HG1477" s="29"/>
      <c r="HH1477" s="29"/>
      <c r="HI1477" s="29"/>
      <c r="HJ1477" s="29"/>
      <c r="HK1477" s="29"/>
      <c r="HL1477" s="29"/>
      <c r="HM1477" s="29"/>
      <c r="HN1477" s="29"/>
      <c r="HO1477" s="29"/>
      <c r="HP1477" s="29"/>
      <c r="HQ1477" s="29"/>
      <c r="HR1477" s="29"/>
      <c r="HS1477" s="29"/>
      <c r="HT1477" s="29"/>
      <c r="HU1477" s="29"/>
      <c r="HV1477" s="29"/>
      <c r="HW1477" s="29"/>
      <c r="HX1477" s="29"/>
      <c r="HY1477" s="29"/>
      <c r="HZ1477" s="29"/>
      <c r="IA1477" s="29"/>
      <c r="IB1477" s="29"/>
      <c r="IC1477" s="29"/>
      <c r="ID1477" s="29"/>
      <c r="IE1477" s="29"/>
      <c r="IF1477" s="29"/>
      <c r="IG1477" s="29"/>
      <c r="IH1477" s="29"/>
      <c r="II1477" s="29"/>
      <c r="IJ1477" s="29"/>
      <c r="IK1477" s="29"/>
      <c r="IL1477" s="29"/>
      <c r="IM1477" s="29"/>
      <c r="IN1477" s="29"/>
      <c r="IO1477" s="29"/>
      <c r="IP1477" s="29"/>
      <c r="IQ1477" s="29"/>
    </row>
    <row r="1478" spans="1:251" s="42" customFormat="1" ht="13.5">
      <c r="A1478" s="34"/>
      <c r="B1478" s="122"/>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4"/>
      <c r="AA1478" s="126"/>
      <c r="AB1478" s="123"/>
      <c r="AC1478" s="123"/>
      <c r="AD1478" s="123"/>
      <c r="AE1478" s="123"/>
      <c r="AF1478" s="123"/>
      <c r="AG1478" s="123"/>
      <c r="AH1478" s="123"/>
      <c r="AI1478" s="124"/>
      <c r="AJ1478" s="126"/>
      <c r="AK1478" s="123"/>
      <c r="AL1478" s="123"/>
      <c r="AM1478" s="123"/>
      <c r="AN1478" s="123"/>
      <c r="AO1478" s="123"/>
      <c r="AP1478" s="123"/>
      <c r="AQ1478" s="123"/>
      <c r="AR1478" s="124"/>
      <c r="AS1478" s="126"/>
      <c r="AT1478" s="123"/>
      <c r="AU1478" s="123"/>
      <c r="AV1478" s="123"/>
      <c r="AW1478" s="123"/>
      <c r="AX1478" s="128"/>
      <c r="AY1478" s="29"/>
      <c r="AZ1478" s="29"/>
      <c r="BA1478" s="29"/>
      <c r="BB1478" s="65"/>
      <c r="BC1478" s="49"/>
      <c r="BE1478" s="29"/>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29"/>
      <c r="CA1478" s="29"/>
      <c r="CB1478" s="29"/>
      <c r="CC1478" s="29"/>
      <c r="CD1478" s="29"/>
      <c r="CE1478" s="29"/>
      <c r="CF1478" s="29"/>
      <c r="CG1478" s="29"/>
      <c r="CH1478" s="29"/>
      <c r="CI1478" s="29"/>
      <c r="CJ1478" s="29"/>
      <c r="CK1478" s="29"/>
      <c r="CL1478" s="29"/>
      <c r="CM1478" s="29"/>
      <c r="CN1478" s="29"/>
      <c r="CO1478" s="29"/>
      <c r="CP1478" s="29"/>
      <c r="CQ1478" s="29"/>
      <c r="CR1478" s="29"/>
      <c r="CS1478" s="29"/>
      <c r="CT1478" s="29"/>
      <c r="CU1478" s="29"/>
      <c r="CV1478" s="29"/>
      <c r="CW1478" s="29"/>
      <c r="CX1478" s="29"/>
      <c r="CY1478" s="29"/>
      <c r="CZ1478" s="29"/>
      <c r="DA1478" s="29"/>
      <c r="DB1478" s="29"/>
      <c r="DC1478" s="29"/>
      <c r="DD1478" s="29"/>
      <c r="DE1478" s="29"/>
      <c r="DF1478" s="29"/>
      <c r="DG1478" s="29"/>
      <c r="DH1478" s="29"/>
      <c r="DI1478" s="29"/>
      <c r="DJ1478" s="29"/>
      <c r="DK1478" s="29"/>
      <c r="DL1478" s="29"/>
      <c r="DM1478" s="29"/>
      <c r="DN1478" s="29"/>
      <c r="DO1478" s="29"/>
      <c r="DP1478" s="29"/>
      <c r="DQ1478" s="29"/>
      <c r="DR1478" s="29"/>
      <c r="DS1478" s="29"/>
      <c r="DT1478" s="29"/>
      <c r="DU1478" s="29"/>
      <c r="DV1478" s="29"/>
      <c r="DW1478" s="29"/>
      <c r="DX1478" s="29"/>
      <c r="DY1478" s="29"/>
      <c r="DZ1478" s="29"/>
      <c r="EA1478" s="29"/>
      <c r="EB1478" s="29"/>
      <c r="EC1478" s="29"/>
      <c r="ED1478" s="29"/>
      <c r="EE1478" s="29"/>
      <c r="EF1478" s="29"/>
      <c r="EG1478" s="29"/>
      <c r="EH1478" s="29"/>
      <c r="EI1478" s="29"/>
      <c r="EJ1478" s="29"/>
      <c r="EK1478" s="29"/>
      <c r="EL1478" s="29"/>
      <c r="EM1478" s="29"/>
      <c r="EN1478" s="29"/>
      <c r="EO1478" s="29"/>
      <c r="EP1478" s="29"/>
      <c r="EQ1478" s="29"/>
      <c r="ER1478" s="29"/>
      <c r="ES1478" s="29"/>
      <c r="ET1478" s="29"/>
      <c r="EU1478" s="29"/>
      <c r="EV1478" s="29"/>
      <c r="EW1478" s="29"/>
      <c r="EX1478" s="29"/>
      <c r="EY1478" s="29"/>
      <c r="EZ1478" s="29"/>
      <c r="FA1478" s="29"/>
      <c r="FB1478" s="29"/>
      <c r="FC1478" s="29"/>
      <c r="FD1478" s="29"/>
      <c r="FE1478" s="29"/>
      <c r="FF1478" s="29"/>
      <c r="FG1478" s="29"/>
      <c r="FH1478" s="29"/>
      <c r="FI1478" s="29"/>
      <c r="FJ1478" s="29"/>
      <c r="FK1478" s="29"/>
      <c r="FL1478" s="29"/>
      <c r="FM1478" s="29"/>
      <c r="FN1478" s="29"/>
      <c r="FO1478" s="29"/>
      <c r="FP1478" s="29"/>
      <c r="FQ1478" s="29"/>
      <c r="FR1478" s="29"/>
      <c r="FS1478" s="29"/>
      <c r="FT1478" s="29"/>
      <c r="FU1478" s="29"/>
      <c r="FV1478" s="29"/>
      <c r="FW1478" s="29"/>
      <c r="FX1478" s="29"/>
      <c r="FY1478" s="29"/>
      <c r="FZ1478" s="29"/>
      <c r="GA1478" s="29"/>
      <c r="GB1478" s="29"/>
      <c r="GC1478" s="29"/>
      <c r="GD1478" s="29"/>
      <c r="GE1478" s="29"/>
      <c r="GF1478" s="29"/>
      <c r="GG1478" s="29"/>
      <c r="GH1478" s="29"/>
      <c r="GI1478" s="29"/>
      <c r="GJ1478" s="29"/>
      <c r="GK1478" s="29"/>
      <c r="GL1478" s="29"/>
      <c r="GM1478" s="29"/>
      <c r="GN1478" s="29"/>
      <c r="GO1478" s="29"/>
      <c r="GP1478" s="29"/>
      <c r="GQ1478" s="29"/>
      <c r="GR1478" s="29"/>
      <c r="GS1478" s="29"/>
      <c r="GT1478" s="29"/>
      <c r="GU1478" s="29"/>
      <c r="GV1478" s="29"/>
      <c r="GW1478" s="29"/>
      <c r="GX1478" s="29"/>
      <c r="GY1478" s="29"/>
      <c r="GZ1478" s="29"/>
      <c r="HA1478" s="29"/>
      <c r="HB1478" s="29"/>
      <c r="HC1478" s="29"/>
      <c r="HD1478" s="29"/>
      <c r="HE1478" s="29"/>
      <c r="HF1478" s="29"/>
      <c r="HG1478" s="29"/>
      <c r="HH1478" s="29"/>
      <c r="HI1478" s="29"/>
      <c r="HJ1478" s="29"/>
      <c r="HK1478" s="29"/>
      <c r="HL1478" s="29"/>
      <c r="HM1478" s="29"/>
      <c r="HN1478" s="29"/>
      <c r="HO1478" s="29"/>
      <c r="HP1478" s="29"/>
      <c r="HQ1478" s="29"/>
      <c r="HR1478" s="29"/>
      <c r="HS1478" s="29"/>
      <c r="HT1478" s="29"/>
      <c r="HU1478" s="29"/>
      <c r="HV1478" s="29"/>
      <c r="HW1478" s="29"/>
      <c r="HX1478" s="29"/>
      <c r="HY1478" s="29"/>
      <c r="HZ1478" s="29"/>
      <c r="IA1478" s="29"/>
      <c r="IB1478" s="29"/>
      <c r="IC1478" s="29"/>
      <c r="ID1478" s="29"/>
      <c r="IE1478" s="29"/>
      <c r="IF1478" s="29"/>
      <c r="IG1478" s="29"/>
      <c r="IH1478" s="29"/>
      <c r="II1478" s="29"/>
      <c r="IJ1478" s="29"/>
      <c r="IK1478" s="29"/>
      <c r="IL1478" s="29"/>
      <c r="IM1478" s="29"/>
      <c r="IN1478" s="29"/>
      <c r="IO1478" s="29"/>
      <c r="IP1478" s="29"/>
      <c r="IQ1478" s="29"/>
    </row>
    <row r="1479" spans="1:251" s="42" customFormat="1" ht="18.75" customHeight="1">
      <c r="A1479" s="34"/>
      <c r="B1479" s="50"/>
      <c r="C1479" s="129" t="s">
        <v>487</v>
      </c>
      <c r="D1479" s="147"/>
      <c r="E1479" s="147"/>
      <c r="F1479" s="147"/>
      <c r="G1479" s="147"/>
      <c r="H1479" s="147"/>
      <c r="I1479" s="147"/>
      <c r="J1479" s="147"/>
      <c r="K1479" s="147"/>
      <c r="L1479" s="147"/>
      <c r="M1479" s="147"/>
      <c r="N1479" s="147"/>
      <c r="O1479" s="147"/>
      <c r="P1479" s="147"/>
      <c r="Q1479" s="147"/>
      <c r="R1479" s="147"/>
      <c r="S1479" s="147"/>
      <c r="T1479" s="147"/>
      <c r="U1479" s="147"/>
      <c r="V1479" s="147"/>
      <c r="W1479" s="147"/>
      <c r="X1479" s="147"/>
      <c r="Y1479" s="147"/>
      <c r="Z1479" s="148"/>
      <c r="AA1479" s="132">
        <v>282121</v>
      </c>
      <c r="AB1479" s="133"/>
      <c r="AC1479" s="133"/>
      <c r="AD1479" s="133"/>
      <c r="AE1479" s="133"/>
      <c r="AF1479" s="133"/>
      <c r="AG1479" s="133"/>
      <c r="AH1479" s="133"/>
      <c r="AI1479" s="134"/>
      <c r="AJ1479" s="132">
        <v>310321</v>
      </c>
      <c r="AK1479" s="133"/>
      <c r="AL1479" s="133"/>
      <c r="AM1479" s="133"/>
      <c r="AN1479" s="133"/>
      <c r="AO1479" s="133"/>
      <c r="AP1479" s="133"/>
      <c r="AQ1479" s="133"/>
      <c r="AR1479" s="134"/>
      <c r="AS1479" s="135"/>
      <c r="AT1479" s="136"/>
      <c r="AU1479" s="136"/>
      <c r="AV1479" s="136"/>
      <c r="AW1479" s="136"/>
      <c r="AX1479" s="137"/>
      <c r="AY1479" s="29"/>
      <c r="AZ1479" s="29"/>
      <c r="BA1479" s="29"/>
      <c r="BB1479" s="29"/>
      <c r="BC1479" s="29"/>
      <c r="BD1479" s="29"/>
      <c r="BE1479" s="29"/>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29"/>
      <c r="CA1479" s="29"/>
      <c r="CB1479" s="29"/>
      <c r="CC1479" s="29"/>
      <c r="CD1479" s="29"/>
      <c r="CE1479" s="29"/>
      <c r="CF1479" s="29"/>
      <c r="CG1479" s="29"/>
      <c r="CH1479" s="29"/>
      <c r="CI1479" s="29"/>
      <c r="CJ1479" s="29"/>
      <c r="CK1479" s="29"/>
      <c r="CL1479" s="29"/>
      <c r="CM1479" s="29"/>
      <c r="CN1479" s="29"/>
      <c r="CO1479" s="29"/>
      <c r="CP1479" s="29"/>
      <c r="CQ1479" s="29"/>
      <c r="CR1479" s="29"/>
      <c r="CS1479" s="29"/>
      <c r="CT1479" s="29"/>
      <c r="CU1479" s="29"/>
      <c r="CV1479" s="29"/>
      <c r="CW1479" s="29"/>
      <c r="CX1479" s="29"/>
      <c r="CY1479" s="29"/>
      <c r="CZ1479" s="29"/>
      <c r="DA1479" s="29"/>
      <c r="DB1479" s="29"/>
      <c r="DC1479" s="29"/>
      <c r="DD1479" s="29"/>
      <c r="DE1479" s="29"/>
      <c r="DF1479" s="29"/>
      <c r="DG1479" s="29"/>
      <c r="DH1479" s="29"/>
      <c r="DI1479" s="29"/>
      <c r="DJ1479" s="29"/>
      <c r="DK1479" s="29"/>
      <c r="DL1479" s="29"/>
      <c r="DM1479" s="29"/>
      <c r="DN1479" s="29"/>
      <c r="DO1479" s="29"/>
      <c r="DP1479" s="29"/>
      <c r="DQ1479" s="29"/>
      <c r="DR1479" s="29"/>
      <c r="DS1479" s="29"/>
      <c r="DT1479" s="29"/>
      <c r="DU1479" s="29"/>
      <c r="DV1479" s="29"/>
      <c r="DW1479" s="29"/>
      <c r="DX1479" s="29"/>
      <c r="DY1479" s="29"/>
      <c r="DZ1479" s="29"/>
      <c r="EA1479" s="29"/>
      <c r="EB1479" s="29"/>
      <c r="EC1479" s="29"/>
      <c r="ED1479" s="29"/>
      <c r="EE1479" s="29"/>
      <c r="EF1479" s="29"/>
      <c r="EG1479" s="29"/>
      <c r="EH1479" s="29"/>
      <c r="EI1479" s="29"/>
      <c r="EJ1479" s="29"/>
      <c r="EK1479" s="29"/>
      <c r="EL1479" s="29"/>
      <c r="EM1479" s="29"/>
      <c r="EN1479" s="29"/>
      <c r="EO1479" s="29"/>
      <c r="EP1479" s="29"/>
      <c r="EQ1479" s="29"/>
      <c r="ER1479" s="29"/>
      <c r="ES1479" s="29"/>
      <c r="ET1479" s="29"/>
      <c r="EU1479" s="29"/>
      <c r="EV1479" s="29"/>
      <c r="EW1479" s="29"/>
      <c r="EX1479" s="29"/>
      <c r="EY1479" s="29"/>
      <c r="EZ1479" s="29"/>
      <c r="FA1479" s="29"/>
      <c r="FB1479" s="29"/>
      <c r="FC1479" s="29"/>
      <c r="FD1479" s="29"/>
      <c r="FE1479" s="29"/>
      <c r="FF1479" s="29"/>
      <c r="FG1479" s="29"/>
      <c r="FH1479" s="29"/>
      <c r="FI1479" s="29"/>
      <c r="FJ1479" s="29"/>
      <c r="FK1479" s="29"/>
      <c r="FL1479" s="29"/>
      <c r="FM1479" s="29"/>
      <c r="FN1479" s="29"/>
      <c r="FO1479" s="29"/>
      <c r="FP1479" s="29"/>
      <c r="FQ1479" s="29"/>
      <c r="FR1479" s="29"/>
      <c r="FS1479" s="29"/>
      <c r="FT1479" s="29"/>
      <c r="FU1479" s="29"/>
      <c r="FV1479" s="29"/>
      <c r="FW1479" s="29"/>
      <c r="FX1479" s="29"/>
      <c r="FY1479" s="29"/>
      <c r="FZ1479" s="29"/>
      <c r="GA1479" s="29"/>
      <c r="GB1479" s="29"/>
      <c r="GC1479" s="29"/>
      <c r="GD1479" s="29"/>
      <c r="GE1479" s="29"/>
      <c r="GF1479" s="29"/>
      <c r="GG1479" s="29"/>
      <c r="GH1479" s="29"/>
      <c r="GI1479" s="29"/>
      <c r="GJ1479" s="29"/>
      <c r="GK1479" s="29"/>
      <c r="GL1479" s="29"/>
      <c r="GM1479" s="29"/>
      <c r="GN1479" s="29"/>
      <c r="GO1479" s="29"/>
      <c r="GP1479" s="29"/>
      <c r="GQ1479" s="29"/>
      <c r="GR1479" s="29"/>
      <c r="GS1479" s="29"/>
      <c r="GT1479" s="29"/>
      <c r="GU1479" s="29"/>
      <c r="GV1479" s="29"/>
      <c r="GW1479" s="29"/>
      <c r="GX1479" s="29"/>
      <c r="GY1479" s="29"/>
      <c r="GZ1479" s="29"/>
      <c r="HA1479" s="29"/>
      <c r="HB1479" s="29"/>
      <c r="HC1479" s="29"/>
      <c r="HD1479" s="29"/>
      <c r="HE1479" s="29"/>
      <c r="HF1479" s="29"/>
      <c r="HG1479" s="29"/>
      <c r="HH1479" s="29"/>
      <c r="HI1479" s="29"/>
      <c r="HJ1479" s="29"/>
      <c r="HK1479" s="29"/>
      <c r="HL1479" s="29"/>
      <c r="HM1479" s="29"/>
      <c r="HN1479" s="29"/>
      <c r="HO1479" s="29"/>
      <c r="HP1479" s="29"/>
      <c r="HQ1479" s="29"/>
      <c r="HR1479" s="29"/>
      <c r="HS1479" s="29"/>
      <c r="HT1479" s="29"/>
      <c r="HU1479" s="29"/>
      <c r="HV1479" s="29"/>
      <c r="HW1479" s="29"/>
      <c r="HX1479" s="29"/>
      <c r="HY1479" s="29"/>
      <c r="HZ1479" s="29"/>
      <c r="IA1479" s="29"/>
      <c r="IB1479" s="29"/>
      <c r="IC1479" s="29"/>
      <c r="ID1479" s="29"/>
      <c r="IE1479" s="29"/>
      <c r="IF1479" s="29"/>
      <c r="IG1479" s="29"/>
      <c r="IH1479" s="29"/>
      <c r="II1479" s="29"/>
      <c r="IJ1479" s="29"/>
      <c r="IK1479" s="29"/>
      <c r="IL1479" s="29"/>
      <c r="IM1479" s="29"/>
      <c r="IN1479" s="29"/>
      <c r="IO1479" s="29"/>
      <c r="IP1479" s="29"/>
      <c r="IQ1479" s="29"/>
    </row>
    <row r="1480" spans="1:251" s="42" customFormat="1" ht="18.75" customHeight="1">
      <c r="A1480" s="34"/>
      <c r="B1480" s="50"/>
      <c r="C1480" s="129" t="s">
        <v>488</v>
      </c>
      <c r="D1480" s="147"/>
      <c r="E1480" s="147"/>
      <c r="F1480" s="147"/>
      <c r="G1480" s="147"/>
      <c r="H1480" s="147"/>
      <c r="I1480" s="147"/>
      <c r="J1480" s="147"/>
      <c r="K1480" s="147"/>
      <c r="L1480" s="147"/>
      <c r="M1480" s="147"/>
      <c r="N1480" s="147"/>
      <c r="O1480" s="147"/>
      <c r="P1480" s="147"/>
      <c r="Q1480" s="147"/>
      <c r="R1480" s="147"/>
      <c r="S1480" s="147"/>
      <c r="T1480" s="147"/>
      <c r="U1480" s="147"/>
      <c r="V1480" s="147"/>
      <c r="W1480" s="147"/>
      <c r="X1480" s="147"/>
      <c r="Y1480" s="147"/>
      <c r="Z1480" s="148"/>
      <c r="AA1480" s="132">
        <v>6891</v>
      </c>
      <c r="AB1480" s="133"/>
      <c r="AC1480" s="133"/>
      <c r="AD1480" s="133"/>
      <c r="AE1480" s="133"/>
      <c r="AF1480" s="133"/>
      <c r="AG1480" s="133"/>
      <c r="AH1480" s="133"/>
      <c r="AI1480" s="134"/>
      <c r="AJ1480" s="132">
        <v>7013</v>
      </c>
      <c r="AK1480" s="133"/>
      <c r="AL1480" s="133"/>
      <c r="AM1480" s="133"/>
      <c r="AN1480" s="133"/>
      <c r="AO1480" s="133"/>
      <c r="AP1480" s="133"/>
      <c r="AQ1480" s="133"/>
      <c r="AR1480" s="134"/>
      <c r="AS1480" s="135"/>
      <c r="AT1480" s="136"/>
      <c r="AU1480" s="136"/>
      <c r="AV1480" s="136"/>
      <c r="AW1480" s="136"/>
      <c r="AX1480" s="137"/>
      <c r="AY1480" s="29"/>
      <c r="AZ1480" s="29"/>
      <c r="BA1480" s="29"/>
      <c r="BB1480" s="29"/>
      <c r="BC1480" s="29"/>
      <c r="BD1480" s="29"/>
      <c r="BE1480" s="29"/>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29"/>
      <c r="CA1480" s="29"/>
      <c r="CB1480" s="29"/>
      <c r="CC1480" s="29"/>
      <c r="CD1480" s="29"/>
      <c r="CE1480" s="29"/>
      <c r="CF1480" s="29"/>
      <c r="CG1480" s="29"/>
      <c r="CH1480" s="29"/>
      <c r="CI1480" s="29"/>
      <c r="CJ1480" s="29"/>
      <c r="CK1480" s="29"/>
      <c r="CL1480" s="29"/>
      <c r="CM1480" s="29"/>
      <c r="CN1480" s="29"/>
      <c r="CO1480" s="29"/>
      <c r="CP1480" s="29"/>
      <c r="CQ1480" s="29"/>
      <c r="CR1480" s="29"/>
      <c r="CS1480" s="29"/>
      <c r="CT1480" s="29"/>
      <c r="CU1480" s="29"/>
      <c r="CV1480" s="29"/>
      <c r="CW1480" s="29"/>
      <c r="CX1480" s="29"/>
      <c r="CY1480" s="29"/>
      <c r="CZ1480" s="29"/>
      <c r="DA1480" s="29"/>
      <c r="DB1480" s="29"/>
      <c r="DC1480" s="29"/>
      <c r="DD1480" s="29"/>
      <c r="DE1480" s="29"/>
      <c r="DF1480" s="29"/>
      <c r="DG1480" s="29"/>
      <c r="DH1480" s="29"/>
      <c r="DI1480" s="29"/>
      <c r="DJ1480" s="29"/>
      <c r="DK1480" s="29"/>
      <c r="DL1480" s="29"/>
      <c r="DM1480" s="29"/>
      <c r="DN1480" s="29"/>
      <c r="DO1480" s="29"/>
      <c r="DP1480" s="29"/>
      <c r="DQ1480" s="29"/>
      <c r="DR1480" s="29"/>
      <c r="DS1480" s="29"/>
      <c r="DT1480" s="29"/>
      <c r="DU1480" s="29"/>
      <c r="DV1480" s="29"/>
      <c r="DW1480" s="29"/>
      <c r="DX1480" s="29"/>
      <c r="DY1480" s="29"/>
      <c r="DZ1480" s="29"/>
      <c r="EA1480" s="29"/>
      <c r="EB1480" s="29"/>
      <c r="EC1480" s="29"/>
      <c r="ED1480" s="29"/>
      <c r="EE1480" s="29"/>
      <c r="EF1480" s="29"/>
      <c r="EG1480" s="29"/>
      <c r="EH1480" s="29"/>
      <c r="EI1480" s="29"/>
      <c r="EJ1480" s="29"/>
      <c r="EK1480" s="29"/>
      <c r="EL1480" s="29"/>
      <c r="EM1480" s="29"/>
      <c r="EN1480" s="29"/>
      <c r="EO1480" s="29"/>
      <c r="EP1480" s="29"/>
      <c r="EQ1480" s="29"/>
      <c r="ER1480" s="29"/>
      <c r="ES1480" s="29"/>
      <c r="ET1480" s="29"/>
      <c r="EU1480" s="29"/>
      <c r="EV1480" s="29"/>
      <c r="EW1480" s="29"/>
      <c r="EX1480" s="29"/>
      <c r="EY1480" s="29"/>
      <c r="EZ1480" s="29"/>
      <c r="FA1480" s="29"/>
      <c r="FB1480" s="29"/>
      <c r="FC1480" s="29"/>
      <c r="FD1480" s="29"/>
      <c r="FE1480" s="29"/>
      <c r="FF1480" s="29"/>
      <c r="FG1480" s="29"/>
      <c r="FH1480" s="29"/>
      <c r="FI1480" s="29"/>
      <c r="FJ1480" s="29"/>
      <c r="FK1480" s="29"/>
      <c r="FL1480" s="29"/>
      <c r="FM1480" s="29"/>
      <c r="FN1480" s="29"/>
      <c r="FO1480" s="29"/>
      <c r="FP1480" s="29"/>
      <c r="FQ1480" s="29"/>
      <c r="FR1480" s="29"/>
      <c r="FS1480" s="29"/>
      <c r="FT1480" s="29"/>
      <c r="FU1480" s="29"/>
      <c r="FV1480" s="29"/>
      <c r="FW1480" s="29"/>
      <c r="FX1480" s="29"/>
      <c r="FY1480" s="29"/>
      <c r="FZ1480" s="29"/>
      <c r="GA1480" s="29"/>
      <c r="GB1480" s="29"/>
      <c r="GC1480" s="29"/>
      <c r="GD1480" s="29"/>
      <c r="GE1480" s="29"/>
      <c r="GF1480" s="29"/>
      <c r="GG1480" s="29"/>
      <c r="GH1480" s="29"/>
      <c r="GI1480" s="29"/>
      <c r="GJ1480" s="29"/>
      <c r="GK1480" s="29"/>
      <c r="GL1480" s="29"/>
      <c r="GM1480" s="29"/>
      <c r="GN1480" s="29"/>
      <c r="GO1480" s="29"/>
      <c r="GP1480" s="29"/>
      <c r="GQ1480" s="29"/>
      <c r="GR1480" s="29"/>
      <c r="GS1480" s="29"/>
      <c r="GT1480" s="29"/>
      <c r="GU1480" s="29"/>
      <c r="GV1480" s="29"/>
      <c r="GW1480" s="29"/>
      <c r="GX1480" s="29"/>
      <c r="GY1480" s="29"/>
      <c r="GZ1480" s="29"/>
      <c r="HA1480" s="29"/>
      <c r="HB1480" s="29"/>
      <c r="HC1480" s="29"/>
      <c r="HD1480" s="29"/>
      <c r="HE1480" s="29"/>
      <c r="HF1480" s="29"/>
      <c r="HG1480" s="29"/>
      <c r="HH1480" s="29"/>
      <c r="HI1480" s="29"/>
      <c r="HJ1480" s="29"/>
      <c r="HK1480" s="29"/>
      <c r="HL1480" s="29"/>
      <c r="HM1480" s="29"/>
      <c r="HN1480" s="29"/>
      <c r="HO1480" s="29"/>
      <c r="HP1480" s="29"/>
      <c r="HQ1480" s="29"/>
      <c r="HR1480" s="29"/>
      <c r="HS1480" s="29"/>
      <c r="HT1480" s="29"/>
      <c r="HU1480" s="29"/>
      <c r="HV1480" s="29"/>
      <c r="HW1480" s="29"/>
      <c r="HX1480" s="29"/>
      <c r="HY1480" s="29"/>
      <c r="HZ1480" s="29"/>
      <c r="IA1480" s="29"/>
      <c r="IB1480" s="29"/>
      <c r="IC1480" s="29"/>
      <c r="ID1480" s="29"/>
      <c r="IE1480" s="29"/>
      <c r="IF1480" s="29"/>
      <c r="IG1480" s="29"/>
      <c r="IH1480" s="29"/>
      <c r="II1480" s="29"/>
      <c r="IJ1480" s="29"/>
      <c r="IK1480" s="29"/>
      <c r="IL1480" s="29"/>
      <c r="IM1480" s="29"/>
      <c r="IN1480" s="29"/>
      <c r="IO1480" s="29"/>
      <c r="IP1480" s="29"/>
      <c r="IQ1480" s="29"/>
    </row>
    <row r="1481" spans="1:251" s="42" customFormat="1" ht="18.75" customHeight="1">
      <c r="A1481" s="34"/>
      <c r="B1481" s="50"/>
      <c r="C1481" s="129" t="s">
        <v>489</v>
      </c>
      <c r="D1481" s="147"/>
      <c r="E1481" s="147"/>
      <c r="F1481" s="147"/>
      <c r="G1481" s="147"/>
      <c r="H1481" s="147"/>
      <c r="I1481" s="147"/>
      <c r="J1481" s="147"/>
      <c r="K1481" s="147"/>
      <c r="L1481" s="147"/>
      <c r="M1481" s="147"/>
      <c r="N1481" s="147"/>
      <c r="O1481" s="147"/>
      <c r="P1481" s="147"/>
      <c r="Q1481" s="147"/>
      <c r="R1481" s="147"/>
      <c r="S1481" s="147"/>
      <c r="T1481" s="147"/>
      <c r="U1481" s="147"/>
      <c r="V1481" s="147"/>
      <c r="W1481" s="147"/>
      <c r="X1481" s="147"/>
      <c r="Y1481" s="147"/>
      <c r="Z1481" s="148"/>
      <c r="AA1481" s="132">
        <v>3720</v>
      </c>
      <c r="AB1481" s="133"/>
      <c r="AC1481" s="133"/>
      <c r="AD1481" s="133"/>
      <c r="AE1481" s="133"/>
      <c r="AF1481" s="133"/>
      <c r="AG1481" s="133"/>
      <c r="AH1481" s="133"/>
      <c r="AI1481" s="134"/>
      <c r="AJ1481" s="132">
        <v>0</v>
      </c>
      <c r="AK1481" s="133"/>
      <c r="AL1481" s="133"/>
      <c r="AM1481" s="133"/>
      <c r="AN1481" s="133"/>
      <c r="AO1481" s="133"/>
      <c r="AP1481" s="133"/>
      <c r="AQ1481" s="133"/>
      <c r="AR1481" s="134"/>
      <c r="AS1481" s="135"/>
      <c r="AT1481" s="136"/>
      <c r="AU1481" s="136"/>
      <c r="AV1481" s="136"/>
      <c r="AW1481" s="136"/>
      <c r="AX1481" s="137"/>
      <c r="AY1481" s="29"/>
      <c r="AZ1481" s="29"/>
      <c r="BA1481" s="29"/>
      <c r="BB1481" s="29"/>
      <c r="BC1481" s="29"/>
      <c r="BD1481" s="29"/>
      <c r="BE1481" s="29"/>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29"/>
      <c r="CA1481" s="29"/>
      <c r="CB1481" s="29"/>
      <c r="CC1481" s="29"/>
      <c r="CD1481" s="29"/>
      <c r="CE1481" s="29"/>
      <c r="CF1481" s="29"/>
      <c r="CG1481" s="29"/>
      <c r="CH1481" s="29"/>
      <c r="CI1481" s="29"/>
      <c r="CJ1481" s="29"/>
      <c r="CK1481" s="29"/>
      <c r="CL1481" s="29"/>
      <c r="CM1481" s="29"/>
      <c r="CN1481" s="29"/>
      <c r="CO1481" s="29"/>
      <c r="CP1481" s="29"/>
      <c r="CQ1481" s="29"/>
      <c r="CR1481" s="29"/>
      <c r="CS1481" s="29"/>
      <c r="CT1481" s="29"/>
      <c r="CU1481" s="29"/>
      <c r="CV1481" s="29"/>
      <c r="CW1481" s="29"/>
      <c r="CX1481" s="29"/>
      <c r="CY1481" s="29"/>
      <c r="CZ1481" s="29"/>
      <c r="DA1481" s="29"/>
      <c r="DB1481" s="29"/>
      <c r="DC1481" s="29"/>
      <c r="DD1481" s="29"/>
      <c r="DE1481" s="29"/>
      <c r="DF1481" s="29"/>
      <c r="DG1481" s="29"/>
      <c r="DH1481" s="29"/>
      <c r="DI1481" s="29"/>
      <c r="DJ1481" s="29"/>
      <c r="DK1481" s="29"/>
      <c r="DL1481" s="29"/>
      <c r="DM1481" s="29"/>
      <c r="DN1481" s="29"/>
      <c r="DO1481" s="29"/>
      <c r="DP1481" s="29"/>
      <c r="DQ1481" s="29"/>
      <c r="DR1481" s="29"/>
      <c r="DS1481" s="29"/>
      <c r="DT1481" s="29"/>
      <c r="DU1481" s="29"/>
      <c r="DV1481" s="29"/>
      <c r="DW1481" s="29"/>
      <c r="DX1481" s="29"/>
      <c r="DY1481" s="29"/>
      <c r="DZ1481" s="29"/>
      <c r="EA1481" s="29"/>
      <c r="EB1481" s="29"/>
      <c r="EC1481" s="29"/>
      <c r="ED1481" s="29"/>
      <c r="EE1481" s="29"/>
      <c r="EF1481" s="29"/>
      <c r="EG1481" s="29"/>
      <c r="EH1481" s="29"/>
      <c r="EI1481" s="29"/>
      <c r="EJ1481" s="29"/>
      <c r="EK1481" s="29"/>
      <c r="EL1481" s="29"/>
      <c r="EM1481" s="29"/>
      <c r="EN1481" s="29"/>
      <c r="EO1481" s="29"/>
      <c r="EP1481" s="29"/>
      <c r="EQ1481" s="29"/>
      <c r="ER1481" s="29"/>
      <c r="ES1481" s="29"/>
      <c r="ET1481" s="29"/>
      <c r="EU1481" s="29"/>
      <c r="EV1481" s="29"/>
      <c r="EW1481" s="29"/>
      <c r="EX1481" s="29"/>
      <c r="EY1481" s="29"/>
      <c r="EZ1481" s="29"/>
      <c r="FA1481" s="29"/>
      <c r="FB1481" s="29"/>
      <c r="FC1481" s="29"/>
      <c r="FD1481" s="29"/>
      <c r="FE1481" s="29"/>
      <c r="FF1481" s="29"/>
      <c r="FG1481" s="29"/>
      <c r="FH1481" s="29"/>
      <c r="FI1481" s="29"/>
      <c r="FJ1481" s="29"/>
      <c r="FK1481" s="29"/>
      <c r="FL1481" s="29"/>
      <c r="FM1481" s="29"/>
      <c r="FN1481" s="29"/>
      <c r="FO1481" s="29"/>
      <c r="FP1481" s="29"/>
      <c r="FQ1481" s="29"/>
      <c r="FR1481" s="29"/>
      <c r="FS1481" s="29"/>
      <c r="FT1481" s="29"/>
      <c r="FU1481" s="29"/>
      <c r="FV1481" s="29"/>
      <c r="FW1481" s="29"/>
      <c r="FX1481" s="29"/>
      <c r="FY1481" s="29"/>
      <c r="FZ1481" s="29"/>
      <c r="GA1481" s="29"/>
      <c r="GB1481" s="29"/>
      <c r="GC1481" s="29"/>
      <c r="GD1481" s="29"/>
      <c r="GE1481" s="29"/>
      <c r="GF1481" s="29"/>
      <c r="GG1481" s="29"/>
      <c r="GH1481" s="29"/>
      <c r="GI1481" s="29"/>
      <c r="GJ1481" s="29"/>
      <c r="GK1481" s="29"/>
      <c r="GL1481" s="29"/>
      <c r="GM1481" s="29"/>
      <c r="GN1481" s="29"/>
      <c r="GO1481" s="29"/>
      <c r="GP1481" s="29"/>
      <c r="GQ1481" s="29"/>
      <c r="GR1481" s="29"/>
      <c r="GS1481" s="29"/>
      <c r="GT1481" s="29"/>
      <c r="GU1481" s="29"/>
      <c r="GV1481" s="29"/>
      <c r="GW1481" s="29"/>
      <c r="GX1481" s="29"/>
      <c r="GY1481" s="29"/>
      <c r="GZ1481" s="29"/>
      <c r="HA1481" s="29"/>
      <c r="HB1481" s="29"/>
      <c r="HC1481" s="29"/>
      <c r="HD1481" s="29"/>
      <c r="HE1481" s="29"/>
      <c r="HF1481" s="29"/>
      <c r="HG1481" s="29"/>
      <c r="HH1481" s="29"/>
      <c r="HI1481" s="29"/>
      <c r="HJ1481" s="29"/>
      <c r="HK1481" s="29"/>
      <c r="HL1481" s="29"/>
      <c r="HM1481" s="29"/>
      <c r="HN1481" s="29"/>
      <c r="HO1481" s="29"/>
      <c r="HP1481" s="29"/>
      <c r="HQ1481" s="29"/>
      <c r="HR1481" s="29"/>
      <c r="HS1481" s="29"/>
      <c r="HT1481" s="29"/>
      <c r="HU1481" s="29"/>
      <c r="HV1481" s="29"/>
      <c r="HW1481" s="29"/>
      <c r="HX1481" s="29"/>
      <c r="HY1481" s="29"/>
      <c r="HZ1481" s="29"/>
      <c r="IA1481" s="29"/>
      <c r="IB1481" s="29"/>
      <c r="IC1481" s="29"/>
      <c r="ID1481" s="29"/>
      <c r="IE1481" s="29"/>
      <c r="IF1481" s="29"/>
      <c r="IG1481" s="29"/>
      <c r="IH1481" s="29"/>
      <c r="II1481" s="29"/>
      <c r="IJ1481" s="29"/>
      <c r="IK1481" s="29"/>
      <c r="IL1481" s="29"/>
      <c r="IM1481" s="29"/>
      <c r="IN1481" s="29"/>
      <c r="IO1481" s="29"/>
      <c r="IP1481" s="29"/>
      <c r="IQ1481" s="29"/>
    </row>
    <row r="1482" spans="1:251" s="42" customFormat="1" ht="18.75" customHeight="1">
      <c r="A1482" s="34"/>
      <c r="B1482" s="50"/>
      <c r="C1482" s="129" t="s">
        <v>490</v>
      </c>
      <c r="D1482" s="147"/>
      <c r="E1482" s="147"/>
      <c r="F1482" s="147"/>
      <c r="G1482" s="147"/>
      <c r="H1482" s="147"/>
      <c r="I1482" s="147"/>
      <c r="J1482" s="147"/>
      <c r="K1482" s="147"/>
      <c r="L1482" s="147"/>
      <c r="M1482" s="147"/>
      <c r="N1482" s="147"/>
      <c r="O1482" s="147"/>
      <c r="P1482" s="147"/>
      <c r="Q1482" s="147"/>
      <c r="R1482" s="147"/>
      <c r="S1482" s="147"/>
      <c r="T1482" s="147"/>
      <c r="U1482" s="147"/>
      <c r="V1482" s="147"/>
      <c r="W1482" s="147"/>
      <c r="X1482" s="147"/>
      <c r="Y1482" s="147"/>
      <c r="Z1482" s="148"/>
      <c r="AA1482" s="132">
        <v>339231</v>
      </c>
      <c r="AB1482" s="133"/>
      <c r="AC1482" s="133"/>
      <c r="AD1482" s="133"/>
      <c r="AE1482" s="133"/>
      <c r="AF1482" s="133"/>
      <c r="AG1482" s="133"/>
      <c r="AH1482" s="133"/>
      <c r="AI1482" s="134"/>
      <c r="AJ1482" s="132">
        <v>375017</v>
      </c>
      <c r="AK1482" s="133"/>
      <c r="AL1482" s="133"/>
      <c r="AM1482" s="133"/>
      <c r="AN1482" s="133"/>
      <c r="AO1482" s="133"/>
      <c r="AP1482" s="133"/>
      <c r="AQ1482" s="133"/>
      <c r="AR1482" s="134"/>
      <c r="AS1482" s="53"/>
      <c r="AT1482" s="54"/>
      <c r="AU1482" s="54"/>
      <c r="AV1482" s="54"/>
      <c r="AW1482" s="54"/>
      <c r="AX1482" s="55"/>
      <c r="AY1482" s="29"/>
      <c r="AZ1482" s="29"/>
      <c r="BA1482" s="29"/>
      <c r="BB1482" s="29"/>
      <c r="BC1482" s="29"/>
      <c r="BD1482" s="29"/>
      <c r="BE1482" s="29"/>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29"/>
      <c r="CA1482" s="29"/>
      <c r="CB1482" s="29"/>
      <c r="CC1482" s="29"/>
      <c r="CD1482" s="29"/>
      <c r="CE1482" s="29"/>
      <c r="CF1482" s="29"/>
      <c r="CG1482" s="29"/>
      <c r="CH1482" s="29"/>
      <c r="CI1482" s="29"/>
      <c r="CJ1482" s="29"/>
      <c r="CK1482" s="29"/>
      <c r="CL1482" s="29"/>
      <c r="CM1482" s="29"/>
      <c r="CN1482" s="29"/>
      <c r="CO1482" s="29"/>
      <c r="CP1482" s="29"/>
      <c r="CQ1482" s="29"/>
      <c r="CR1482" s="29"/>
      <c r="CS1482" s="29"/>
      <c r="CT1482" s="29"/>
      <c r="CU1482" s="29"/>
      <c r="CV1482" s="29"/>
      <c r="CW1482" s="29"/>
      <c r="CX1482" s="29"/>
      <c r="CY1482" s="29"/>
      <c r="CZ1482" s="29"/>
      <c r="DA1482" s="29"/>
      <c r="DB1482" s="29"/>
      <c r="DC1482" s="29"/>
      <c r="DD1482" s="29"/>
      <c r="DE1482" s="29"/>
      <c r="DF1482" s="29"/>
      <c r="DG1482" s="29"/>
      <c r="DH1482" s="29"/>
      <c r="DI1482" s="29"/>
      <c r="DJ1482" s="29"/>
      <c r="DK1482" s="29"/>
      <c r="DL1482" s="29"/>
      <c r="DM1482" s="29"/>
      <c r="DN1482" s="29"/>
      <c r="DO1482" s="29"/>
      <c r="DP1482" s="29"/>
      <c r="DQ1482" s="29"/>
      <c r="DR1482" s="29"/>
      <c r="DS1482" s="29"/>
      <c r="DT1482" s="29"/>
      <c r="DU1482" s="29"/>
      <c r="DV1482" s="29"/>
      <c r="DW1482" s="29"/>
      <c r="DX1482" s="29"/>
      <c r="DY1482" s="29"/>
      <c r="DZ1482" s="29"/>
      <c r="EA1482" s="29"/>
      <c r="EB1482" s="29"/>
      <c r="EC1482" s="29"/>
      <c r="ED1482" s="29"/>
      <c r="EE1482" s="29"/>
      <c r="EF1482" s="29"/>
      <c r="EG1482" s="29"/>
      <c r="EH1482" s="29"/>
      <c r="EI1482" s="29"/>
      <c r="EJ1482" s="29"/>
      <c r="EK1482" s="29"/>
      <c r="EL1482" s="29"/>
      <c r="EM1482" s="29"/>
      <c r="EN1482" s="29"/>
      <c r="EO1482" s="29"/>
      <c r="EP1482" s="29"/>
      <c r="EQ1482" s="29"/>
      <c r="ER1482" s="29"/>
      <c r="ES1482" s="29"/>
      <c r="ET1482" s="29"/>
      <c r="EU1482" s="29"/>
      <c r="EV1482" s="29"/>
      <c r="EW1482" s="29"/>
      <c r="EX1482" s="29"/>
      <c r="EY1482" s="29"/>
      <c r="EZ1482" s="29"/>
      <c r="FA1482" s="29"/>
      <c r="FB1482" s="29"/>
      <c r="FC1482" s="29"/>
      <c r="FD1482" s="29"/>
      <c r="FE1482" s="29"/>
      <c r="FF1482" s="29"/>
      <c r="FG1482" s="29"/>
      <c r="FH1482" s="29"/>
      <c r="FI1482" s="29"/>
      <c r="FJ1482" s="29"/>
      <c r="FK1482" s="29"/>
      <c r="FL1482" s="29"/>
      <c r="FM1482" s="29"/>
      <c r="FN1482" s="29"/>
      <c r="FO1482" s="29"/>
      <c r="FP1482" s="29"/>
      <c r="FQ1482" s="29"/>
      <c r="FR1482" s="29"/>
      <c r="FS1482" s="29"/>
      <c r="FT1482" s="29"/>
      <c r="FU1482" s="29"/>
      <c r="FV1482" s="29"/>
      <c r="FW1482" s="29"/>
      <c r="FX1482" s="29"/>
      <c r="FY1482" s="29"/>
      <c r="FZ1482" s="29"/>
      <c r="GA1482" s="29"/>
      <c r="GB1482" s="29"/>
      <c r="GC1482" s="29"/>
      <c r="GD1482" s="29"/>
      <c r="GE1482" s="29"/>
      <c r="GF1482" s="29"/>
      <c r="GG1482" s="29"/>
      <c r="GH1482" s="29"/>
      <c r="GI1482" s="29"/>
      <c r="GJ1482" s="29"/>
      <c r="GK1482" s="29"/>
      <c r="GL1482" s="29"/>
      <c r="GM1482" s="29"/>
      <c r="GN1482" s="29"/>
      <c r="GO1482" s="29"/>
      <c r="GP1482" s="29"/>
      <c r="GQ1482" s="29"/>
      <c r="GR1482" s="29"/>
      <c r="GS1482" s="29"/>
      <c r="GT1482" s="29"/>
      <c r="GU1482" s="29"/>
      <c r="GV1482" s="29"/>
      <c r="GW1482" s="29"/>
      <c r="GX1482" s="29"/>
      <c r="GY1482" s="29"/>
      <c r="GZ1482" s="29"/>
      <c r="HA1482" s="29"/>
      <c r="HB1482" s="29"/>
      <c r="HC1482" s="29"/>
      <c r="HD1482" s="29"/>
      <c r="HE1482" s="29"/>
      <c r="HF1482" s="29"/>
      <c r="HG1482" s="29"/>
      <c r="HH1482" s="29"/>
      <c r="HI1482" s="29"/>
      <c r="HJ1482" s="29"/>
      <c r="HK1482" s="29"/>
      <c r="HL1482" s="29"/>
      <c r="HM1482" s="29"/>
      <c r="HN1482" s="29"/>
      <c r="HO1482" s="29"/>
      <c r="HP1482" s="29"/>
      <c r="HQ1482" s="29"/>
      <c r="HR1482" s="29"/>
      <c r="HS1482" s="29"/>
      <c r="HT1482" s="29"/>
      <c r="HU1482" s="29"/>
      <c r="HV1482" s="29"/>
      <c r="HW1482" s="29"/>
      <c r="HX1482" s="29"/>
      <c r="HY1482" s="29"/>
      <c r="HZ1482" s="29"/>
      <c r="IA1482" s="29"/>
      <c r="IB1482" s="29"/>
      <c r="IC1482" s="29"/>
      <c r="ID1482" s="29"/>
      <c r="IE1482" s="29"/>
      <c r="IF1482" s="29"/>
      <c r="IG1482" s="29"/>
      <c r="IH1482" s="29"/>
      <c r="II1482" s="29"/>
      <c r="IJ1482" s="29"/>
      <c r="IK1482" s="29"/>
      <c r="IL1482" s="29"/>
      <c r="IM1482" s="29"/>
      <c r="IN1482" s="29"/>
      <c r="IO1482" s="29"/>
      <c r="IP1482" s="29"/>
      <c r="IQ1482" s="29"/>
    </row>
    <row r="1483" spans="1:251" s="42" customFormat="1" ht="18.75" customHeight="1">
      <c r="A1483" s="34"/>
      <c r="B1483" s="50"/>
      <c r="C1483" s="129" t="s">
        <v>491</v>
      </c>
      <c r="D1483" s="147"/>
      <c r="E1483" s="147"/>
      <c r="F1483" s="147"/>
      <c r="G1483" s="147"/>
      <c r="H1483" s="147"/>
      <c r="I1483" s="147"/>
      <c r="J1483" s="147"/>
      <c r="K1483" s="147"/>
      <c r="L1483" s="147"/>
      <c r="M1483" s="147"/>
      <c r="N1483" s="147"/>
      <c r="O1483" s="147"/>
      <c r="P1483" s="147"/>
      <c r="Q1483" s="147"/>
      <c r="R1483" s="147"/>
      <c r="S1483" s="147"/>
      <c r="T1483" s="147"/>
      <c r="U1483" s="147"/>
      <c r="V1483" s="147"/>
      <c r="W1483" s="147"/>
      <c r="X1483" s="147"/>
      <c r="Y1483" s="147"/>
      <c r="Z1483" s="148"/>
      <c r="AA1483" s="132">
        <v>12726</v>
      </c>
      <c r="AB1483" s="133"/>
      <c r="AC1483" s="133"/>
      <c r="AD1483" s="133"/>
      <c r="AE1483" s="133"/>
      <c r="AF1483" s="133"/>
      <c r="AG1483" s="133"/>
      <c r="AH1483" s="133"/>
      <c r="AI1483" s="134"/>
      <c r="AJ1483" s="132">
        <v>12935</v>
      </c>
      <c r="AK1483" s="133"/>
      <c r="AL1483" s="133"/>
      <c r="AM1483" s="133"/>
      <c r="AN1483" s="133"/>
      <c r="AO1483" s="133"/>
      <c r="AP1483" s="133"/>
      <c r="AQ1483" s="133"/>
      <c r="AR1483" s="134"/>
      <c r="AS1483" s="53"/>
      <c r="AT1483" s="54"/>
      <c r="AU1483" s="54"/>
      <c r="AV1483" s="54"/>
      <c r="AW1483" s="54"/>
      <c r="AX1483" s="55"/>
      <c r="AY1483" s="29"/>
      <c r="AZ1483" s="29"/>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29"/>
      <c r="CA1483" s="29"/>
      <c r="CB1483" s="29"/>
      <c r="CC1483" s="29"/>
      <c r="CD1483" s="29"/>
      <c r="CE1483" s="29"/>
      <c r="CF1483" s="29"/>
      <c r="CG1483" s="29"/>
      <c r="CH1483" s="29"/>
      <c r="CI1483" s="29"/>
      <c r="CJ1483" s="29"/>
      <c r="CK1483" s="29"/>
      <c r="CL1483" s="29"/>
      <c r="CM1483" s="29"/>
      <c r="CN1483" s="29"/>
      <c r="CO1483" s="29"/>
      <c r="CP1483" s="29"/>
      <c r="CQ1483" s="29"/>
      <c r="CR1483" s="29"/>
      <c r="CS1483" s="29"/>
      <c r="CT1483" s="29"/>
      <c r="CU1483" s="29"/>
      <c r="CV1483" s="29"/>
      <c r="CW1483" s="29"/>
      <c r="CX1483" s="29"/>
      <c r="CY1483" s="29"/>
      <c r="CZ1483" s="29"/>
      <c r="DA1483" s="29"/>
      <c r="DB1483" s="29"/>
      <c r="DC1483" s="29"/>
      <c r="DD1483" s="29"/>
      <c r="DE1483" s="29"/>
      <c r="DF1483" s="29"/>
      <c r="DG1483" s="29"/>
      <c r="DH1483" s="29"/>
      <c r="DI1483" s="29"/>
      <c r="DJ1483" s="29"/>
      <c r="DK1483" s="29"/>
      <c r="DL1483" s="29"/>
      <c r="DM1483" s="29"/>
      <c r="DN1483" s="29"/>
      <c r="DO1483" s="29"/>
      <c r="DP1483" s="29"/>
      <c r="DQ1483" s="29"/>
      <c r="DR1483" s="29"/>
      <c r="DS1483" s="29"/>
      <c r="DT1483" s="29"/>
      <c r="DU1483" s="29"/>
      <c r="DV1483" s="29"/>
      <c r="DW1483" s="29"/>
      <c r="DX1483" s="29"/>
      <c r="DY1483" s="29"/>
      <c r="DZ1483" s="29"/>
      <c r="EA1483" s="29"/>
      <c r="EB1483" s="29"/>
      <c r="EC1483" s="29"/>
      <c r="ED1483" s="29"/>
      <c r="EE1483" s="29"/>
      <c r="EF1483" s="29"/>
      <c r="EG1483" s="29"/>
      <c r="EH1483" s="29"/>
      <c r="EI1483" s="29"/>
      <c r="EJ1483" s="29"/>
      <c r="EK1483" s="29"/>
      <c r="EL1483" s="29"/>
      <c r="EM1483" s="29"/>
      <c r="EN1483" s="29"/>
      <c r="EO1483" s="29"/>
      <c r="EP1483" s="29"/>
      <c r="EQ1483" s="29"/>
      <c r="ER1483" s="29"/>
      <c r="ES1483" s="29"/>
      <c r="ET1483" s="29"/>
      <c r="EU1483" s="29"/>
      <c r="EV1483" s="29"/>
      <c r="EW1483" s="29"/>
      <c r="EX1483" s="29"/>
      <c r="EY1483" s="29"/>
      <c r="EZ1483" s="29"/>
      <c r="FA1483" s="29"/>
      <c r="FB1483" s="29"/>
      <c r="FC1483" s="29"/>
      <c r="FD1483" s="29"/>
      <c r="FE1483" s="29"/>
      <c r="FF1483" s="29"/>
      <c r="FG1483" s="29"/>
      <c r="FH1483" s="29"/>
      <c r="FI1483" s="29"/>
      <c r="FJ1483" s="29"/>
      <c r="FK1483" s="29"/>
      <c r="FL1483" s="29"/>
      <c r="FM1483" s="29"/>
      <c r="FN1483" s="29"/>
      <c r="FO1483" s="29"/>
      <c r="FP1483" s="29"/>
      <c r="FQ1483" s="29"/>
      <c r="FR1483" s="29"/>
      <c r="FS1483" s="29"/>
      <c r="FT1483" s="29"/>
      <c r="FU1483" s="29"/>
      <c r="FV1483" s="29"/>
      <c r="FW1483" s="29"/>
      <c r="FX1483" s="29"/>
      <c r="FY1483" s="29"/>
      <c r="FZ1483" s="29"/>
      <c r="GA1483" s="29"/>
      <c r="GB1483" s="29"/>
      <c r="GC1483" s="29"/>
      <c r="GD1483" s="29"/>
      <c r="GE1483" s="29"/>
      <c r="GF1483" s="29"/>
      <c r="GG1483" s="29"/>
      <c r="GH1483" s="29"/>
      <c r="GI1483" s="29"/>
      <c r="GJ1483" s="29"/>
      <c r="GK1483" s="29"/>
      <c r="GL1483" s="29"/>
      <c r="GM1483" s="29"/>
      <c r="GN1483" s="29"/>
      <c r="GO1483" s="29"/>
      <c r="GP1483" s="29"/>
      <c r="GQ1483" s="29"/>
      <c r="GR1483" s="29"/>
      <c r="GS1483" s="29"/>
      <c r="GT1483" s="29"/>
      <c r="GU1483" s="29"/>
      <c r="GV1483" s="29"/>
      <c r="GW1483" s="29"/>
      <c r="GX1483" s="29"/>
      <c r="GY1483" s="29"/>
      <c r="GZ1483" s="29"/>
      <c r="HA1483" s="29"/>
      <c r="HB1483" s="29"/>
      <c r="HC1483" s="29"/>
      <c r="HD1483" s="29"/>
      <c r="HE1483" s="29"/>
      <c r="HF1483" s="29"/>
      <c r="HG1483" s="29"/>
      <c r="HH1483" s="29"/>
      <c r="HI1483" s="29"/>
      <c r="HJ1483" s="29"/>
      <c r="HK1483" s="29"/>
      <c r="HL1483" s="29"/>
      <c r="HM1483" s="29"/>
      <c r="HN1483" s="29"/>
      <c r="HO1483" s="29"/>
      <c r="HP1483" s="29"/>
      <c r="HQ1483" s="29"/>
      <c r="HR1483" s="29"/>
      <c r="HS1483" s="29"/>
      <c r="HT1483" s="29"/>
      <c r="HU1483" s="29"/>
      <c r="HV1483" s="29"/>
      <c r="HW1483" s="29"/>
      <c r="HX1483" s="29"/>
      <c r="HY1483" s="29"/>
      <c r="HZ1483" s="29"/>
      <c r="IA1483" s="29"/>
      <c r="IB1483" s="29"/>
      <c r="IC1483" s="29"/>
      <c r="ID1483" s="29"/>
      <c r="IE1483" s="29"/>
      <c r="IF1483" s="29"/>
      <c r="IG1483" s="29"/>
      <c r="IH1483" s="29"/>
      <c r="II1483" s="29"/>
      <c r="IJ1483" s="29"/>
      <c r="IK1483" s="29"/>
      <c r="IL1483" s="29"/>
      <c r="IM1483" s="29"/>
      <c r="IN1483" s="29"/>
      <c r="IO1483" s="29"/>
      <c r="IP1483" s="29"/>
      <c r="IQ1483" s="29"/>
    </row>
    <row r="1484" spans="1:251" s="42" customFormat="1" ht="18.75" customHeight="1">
      <c r="A1484" s="34"/>
      <c r="B1484" s="50"/>
      <c r="C1484" s="129" t="s">
        <v>492</v>
      </c>
      <c r="D1484" s="147"/>
      <c r="E1484" s="147"/>
      <c r="F1484" s="147"/>
      <c r="G1484" s="147"/>
      <c r="H1484" s="147"/>
      <c r="I1484" s="147"/>
      <c r="J1484" s="147"/>
      <c r="K1484" s="147"/>
      <c r="L1484" s="147"/>
      <c r="M1484" s="147"/>
      <c r="N1484" s="147"/>
      <c r="O1484" s="147"/>
      <c r="P1484" s="147"/>
      <c r="Q1484" s="147"/>
      <c r="R1484" s="147"/>
      <c r="S1484" s="147"/>
      <c r="T1484" s="147"/>
      <c r="U1484" s="147"/>
      <c r="V1484" s="147"/>
      <c r="W1484" s="147"/>
      <c r="X1484" s="147"/>
      <c r="Y1484" s="147"/>
      <c r="Z1484" s="148"/>
      <c r="AA1484" s="132">
        <v>6301</v>
      </c>
      <c r="AB1484" s="133"/>
      <c r="AC1484" s="133"/>
      <c r="AD1484" s="133"/>
      <c r="AE1484" s="133"/>
      <c r="AF1484" s="133"/>
      <c r="AG1484" s="133"/>
      <c r="AH1484" s="133"/>
      <c r="AI1484" s="134"/>
      <c r="AJ1484" s="132">
        <v>0</v>
      </c>
      <c r="AK1484" s="133"/>
      <c r="AL1484" s="133"/>
      <c r="AM1484" s="133"/>
      <c r="AN1484" s="133"/>
      <c r="AO1484" s="133"/>
      <c r="AP1484" s="133"/>
      <c r="AQ1484" s="133"/>
      <c r="AR1484" s="134"/>
      <c r="AS1484" s="53"/>
      <c r="AT1484" s="54"/>
      <c r="AU1484" s="54"/>
      <c r="AV1484" s="54"/>
      <c r="AW1484" s="54"/>
      <c r="AX1484" s="55"/>
      <c r="AY1484" s="29"/>
      <c r="AZ1484" s="29"/>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29"/>
      <c r="CA1484" s="29"/>
      <c r="CB1484" s="29"/>
      <c r="CC1484" s="29"/>
      <c r="CD1484" s="29"/>
      <c r="CE1484" s="29"/>
      <c r="CF1484" s="29"/>
      <c r="CG1484" s="29"/>
      <c r="CH1484" s="29"/>
      <c r="CI1484" s="29"/>
      <c r="CJ1484" s="29"/>
      <c r="CK1484" s="29"/>
      <c r="CL1484" s="29"/>
      <c r="CM1484" s="29"/>
      <c r="CN1484" s="29"/>
      <c r="CO1484" s="29"/>
      <c r="CP1484" s="29"/>
      <c r="CQ1484" s="29"/>
      <c r="CR1484" s="29"/>
      <c r="CS1484" s="29"/>
      <c r="CT1484" s="29"/>
      <c r="CU1484" s="29"/>
      <c r="CV1484" s="29"/>
      <c r="CW1484" s="29"/>
      <c r="CX1484" s="29"/>
      <c r="CY1484" s="29"/>
      <c r="CZ1484" s="29"/>
      <c r="DA1484" s="29"/>
      <c r="DB1484" s="29"/>
      <c r="DC1484" s="29"/>
      <c r="DD1484" s="29"/>
      <c r="DE1484" s="29"/>
      <c r="DF1484" s="29"/>
      <c r="DG1484" s="29"/>
      <c r="DH1484" s="29"/>
      <c r="DI1484" s="29"/>
      <c r="DJ1484" s="29"/>
      <c r="DK1484" s="29"/>
      <c r="DL1484" s="29"/>
      <c r="DM1484" s="29"/>
      <c r="DN1484" s="29"/>
      <c r="DO1484" s="29"/>
      <c r="DP1484" s="29"/>
      <c r="DQ1484" s="29"/>
      <c r="DR1484" s="29"/>
      <c r="DS1484" s="29"/>
      <c r="DT1484" s="29"/>
      <c r="DU1484" s="29"/>
      <c r="DV1484" s="29"/>
      <c r="DW1484" s="29"/>
      <c r="DX1484" s="29"/>
      <c r="DY1484" s="29"/>
      <c r="DZ1484" s="29"/>
      <c r="EA1484" s="29"/>
      <c r="EB1484" s="29"/>
      <c r="EC1484" s="29"/>
      <c r="ED1484" s="29"/>
      <c r="EE1484" s="29"/>
      <c r="EF1484" s="29"/>
      <c r="EG1484" s="29"/>
      <c r="EH1484" s="29"/>
      <c r="EI1484" s="29"/>
      <c r="EJ1484" s="29"/>
      <c r="EK1484" s="29"/>
      <c r="EL1484" s="29"/>
      <c r="EM1484" s="29"/>
      <c r="EN1484" s="29"/>
      <c r="EO1484" s="29"/>
      <c r="EP1484" s="29"/>
      <c r="EQ1484" s="29"/>
      <c r="ER1484" s="29"/>
      <c r="ES1484" s="29"/>
      <c r="ET1484" s="29"/>
      <c r="EU1484" s="29"/>
      <c r="EV1484" s="29"/>
      <c r="EW1484" s="29"/>
      <c r="EX1484" s="29"/>
      <c r="EY1484" s="29"/>
      <c r="EZ1484" s="29"/>
      <c r="FA1484" s="29"/>
      <c r="FB1484" s="29"/>
      <c r="FC1484" s="29"/>
      <c r="FD1484" s="29"/>
      <c r="FE1484" s="29"/>
      <c r="FF1484" s="29"/>
      <c r="FG1484" s="29"/>
      <c r="FH1484" s="29"/>
      <c r="FI1484" s="29"/>
      <c r="FJ1484" s="29"/>
      <c r="FK1484" s="29"/>
      <c r="FL1484" s="29"/>
      <c r="FM1484" s="29"/>
      <c r="FN1484" s="29"/>
      <c r="FO1484" s="29"/>
      <c r="FP1484" s="29"/>
      <c r="FQ1484" s="29"/>
      <c r="FR1484" s="29"/>
      <c r="FS1484" s="29"/>
      <c r="FT1484" s="29"/>
      <c r="FU1484" s="29"/>
      <c r="FV1484" s="29"/>
      <c r="FW1484" s="29"/>
      <c r="FX1484" s="29"/>
      <c r="FY1484" s="29"/>
      <c r="FZ1484" s="29"/>
      <c r="GA1484" s="29"/>
      <c r="GB1484" s="29"/>
      <c r="GC1484" s="29"/>
      <c r="GD1484" s="29"/>
      <c r="GE1484" s="29"/>
      <c r="GF1484" s="29"/>
      <c r="GG1484" s="29"/>
      <c r="GH1484" s="29"/>
      <c r="GI1484" s="29"/>
      <c r="GJ1484" s="29"/>
      <c r="GK1484" s="29"/>
      <c r="GL1484" s="29"/>
      <c r="GM1484" s="29"/>
      <c r="GN1484" s="29"/>
      <c r="GO1484" s="29"/>
      <c r="GP1484" s="29"/>
      <c r="GQ1484" s="29"/>
      <c r="GR1484" s="29"/>
      <c r="GS1484" s="29"/>
      <c r="GT1484" s="29"/>
      <c r="GU1484" s="29"/>
      <c r="GV1484" s="29"/>
      <c r="GW1484" s="29"/>
      <c r="GX1484" s="29"/>
      <c r="GY1484" s="29"/>
      <c r="GZ1484" s="29"/>
      <c r="HA1484" s="29"/>
      <c r="HB1484" s="29"/>
      <c r="HC1484" s="29"/>
      <c r="HD1484" s="29"/>
      <c r="HE1484" s="29"/>
      <c r="HF1484" s="29"/>
      <c r="HG1484" s="29"/>
      <c r="HH1484" s="29"/>
      <c r="HI1484" s="29"/>
      <c r="HJ1484" s="29"/>
      <c r="HK1484" s="29"/>
      <c r="HL1484" s="29"/>
      <c r="HM1484" s="29"/>
      <c r="HN1484" s="29"/>
      <c r="HO1484" s="29"/>
      <c r="HP1484" s="29"/>
      <c r="HQ1484" s="29"/>
      <c r="HR1484" s="29"/>
      <c r="HS1484" s="29"/>
      <c r="HT1484" s="29"/>
      <c r="HU1484" s="29"/>
      <c r="HV1484" s="29"/>
      <c r="HW1484" s="29"/>
      <c r="HX1484" s="29"/>
      <c r="HY1484" s="29"/>
      <c r="HZ1484" s="29"/>
      <c r="IA1484" s="29"/>
      <c r="IB1484" s="29"/>
      <c r="IC1484" s="29"/>
      <c r="ID1484" s="29"/>
      <c r="IE1484" s="29"/>
      <c r="IF1484" s="29"/>
      <c r="IG1484" s="29"/>
      <c r="IH1484" s="29"/>
      <c r="II1484" s="29"/>
      <c r="IJ1484" s="29"/>
      <c r="IK1484" s="29"/>
      <c r="IL1484" s="29"/>
      <c r="IM1484" s="29"/>
      <c r="IN1484" s="29"/>
      <c r="IO1484" s="29"/>
      <c r="IP1484" s="29"/>
      <c r="IQ1484" s="29"/>
    </row>
    <row r="1485" spans="1:251" s="42" customFormat="1" ht="18.75" customHeight="1">
      <c r="A1485" s="34"/>
      <c r="B1485" s="50"/>
      <c r="C1485" s="129" t="s">
        <v>493</v>
      </c>
      <c r="D1485" s="147"/>
      <c r="E1485" s="147"/>
      <c r="F1485" s="147"/>
      <c r="G1485" s="147"/>
      <c r="H1485" s="147"/>
      <c r="I1485" s="147"/>
      <c r="J1485" s="147"/>
      <c r="K1485" s="147"/>
      <c r="L1485" s="147"/>
      <c r="M1485" s="147"/>
      <c r="N1485" s="147"/>
      <c r="O1485" s="147"/>
      <c r="P1485" s="147"/>
      <c r="Q1485" s="147"/>
      <c r="R1485" s="147"/>
      <c r="S1485" s="147"/>
      <c r="T1485" s="147"/>
      <c r="U1485" s="147"/>
      <c r="V1485" s="147"/>
      <c r="W1485" s="147"/>
      <c r="X1485" s="147"/>
      <c r="Y1485" s="147"/>
      <c r="Z1485" s="148"/>
      <c r="AA1485" s="132">
        <v>108358</v>
      </c>
      <c r="AB1485" s="133"/>
      <c r="AC1485" s="133"/>
      <c r="AD1485" s="133"/>
      <c r="AE1485" s="133"/>
      <c r="AF1485" s="133"/>
      <c r="AG1485" s="133"/>
      <c r="AH1485" s="133"/>
      <c r="AI1485" s="134"/>
      <c r="AJ1485" s="132">
        <v>0</v>
      </c>
      <c r="AK1485" s="133"/>
      <c r="AL1485" s="133"/>
      <c r="AM1485" s="133"/>
      <c r="AN1485" s="133"/>
      <c r="AO1485" s="133"/>
      <c r="AP1485" s="133"/>
      <c r="AQ1485" s="133"/>
      <c r="AR1485" s="134"/>
      <c r="AS1485" s="53"/>
      <c r="AT1485" s="54"/>
      <c r="AU1485" s="54"/>
      <c r="AV1485" s="54"/>
      <c r="AW1485" s="54"/>
      <c r="AX1485" s="55"/>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c r="CA1485" s="29"/>
      <c r="CB1485" s="29"/>
      <c r="CC1485" s="29"/>
      <c r="CD1485" s="29"/>
      <c r="CE1485" s="29"/>
      <c r="CF1485" s="29"/>
      <c r="CG1485" s="29"/>
      <c r="CH1485" s="29"/>
      <c r="CI1485" s="29"/>
      <c r="CJ1485" s="29"/>
      <c r="CK1485" s="29"/>
      <c r="CL1485" s="29"/>
      <c r="CM1485" s="29"/>
      <c r="CN1485" s="29"/>
      <c r="CO1485" s="29"/>
      <c r="CP1485" s="29"/>
      <c r="CQ1485" s="29"/>
      <c r="CR1485" s="29"/>
      <c r="CS1485" s="29"/>
      <c r="CT1485" s="29"/>
      <c r="CU1485" s="29"/>
      <c r="CV1485" s="29"/>
      <c r="CW1485" s="29"/>
      <c r="CX1485" s="29"/>
      <c r="CY1485" s="29"/>
      <c r="CZ1485" s="29"/>
      <c r="DA1485" s="29"/>
      <c r="DB1485" s="29"/>
      <c r="DC1485" s="29"/>
      <c r="DD1485" s="29"/>
      <c r="DE1485" s="29"/>
      <c r="DF1485" s="29"/>
      <c r="DG1485" s="29"/>
      <c r="DH1485" s="29"/>
      <c r="DI1485" s="29"/>
      <c r="DJ1485" s="29"/>
      <c r="DK1485" s="29"/>
      <c r="DL1485" s="29"/>
      <c r="DM1485" s="29"/>
      <c r="DN1485" s="29"/>
      <c r="DO1485" s="29"/>
      <c r="DP1485" s="29"/>
      <c r="DQ1485" s="29"/>
      <c r="DR1485" s="29"/>
      <c r="DS1485" s="29"/>
      <c r="DT1485" s="29"/>
      <c r="DU1485" s="29"/>
      <c r="DV1485" s="29"/>
      <c r="DW1485" s="29"/>
      <c r="DX1485" s="29"/>
      <c r="DY1485" s="29"/>
      <c r="DZ1485" s="29"/>
      <c r="EA1485" s="29"/>
      <c r="EB1485" s="29"/>
      <c r="EC1485" s="29"/>
      <c r="ED1485" s="29"/>
      <c r="EE1485" s="29"/>
      <c r="EF1485" s="29"/>
      <c r="EG1485" s="29"/>
      <c r="EH1485" s="29"/>
      <c r="EI1485" s="29"/>
      <c r="EJ1485" s="29"/>
      <c r="EK1485" s="29"/>
      <c r="EL1485" s="29"/>
      <c r="EM1485" s="29"/>
      <c r="EN1485" s="29"/>
      <c r="EO1485" s="29"/>
      <c r="EP1485" s="29"/>
      <c r="EQ1485" s="29"/>
      <c r="ER1485" s="29"/>
      <c r="ES1485" s="29"/>
      <c r="ET1485" s="29"/>
      <c r="EU1485" s="29"/>
      <c r="EV1485" s="29"/>
      <c r="EW1485" s="29"/>
      <c r="EX1485" s="29"/>
      <c r="EY1485" s="29"/>
      <c r="EZ1485" s="29"/>
      <c r="FA1485" s="29"/>
      <c r="FB1485" s="29"/>
      <c r="FC1485" s="29"/>
      <c r="FD1485" s="29"/>
      <c r="FE1485" s="29"/>
      <c r="FF1485" s="29"/>
      <c r="FG1485" s="29"/>
      <c r="FH1485" s="29"/>
      <c r="FI1485" s="29"/>
      <c r="FJ1485" s="29"/>
      <c r="FK1485" s="29"/>
      <c r="FL1485" s="29"/>
      <c r="FM1485" s="29"/>
      <c r="FN1485" s="29"/>
      <c r="FO1485" s="29"/>
      <c r="FP1485" s="29"/>
      <c r="FQ1485" s="29"/>
      <c r="FR1485" s="29"/>
      <c r="FS1485" s="29"/>
      <c r="FT1485" s="29"/>
      <c r="FU1485" s="29"/>
      <c r="FV1485" s="29"/>
      <c r="FW1485" s="29"/>
      <c r="FX1485" s="29"/>
      <c r="FY1485" s="29"/>
      <c r="FZ1485" s="29"/>
      <c r="GA1485" s="29"/>
      <c r="GB1485" s="29"/>
      <c r="GC1485" s="29"/>
      <c r="GD1485" s="29"/>
      <c r="GE1485" s="29"/>
      <c r="GF1485" s="29"/>
      <c r="GG1485" s="29"/>
      <c r="GH1485" s="29"/>
      <c r="GI1485" s="29"/>
      <c r="GJ1485" s="29"/>
      <c r="GK1485" s="29"/>
      <c r="GL1485" s="29"/>
      <c r="GM1485" s="29"/>
      <c r="GN1485" s="29"/>
      <c r="GO1485" s="29"/>
      <c r="GP1485" s="29"/>
      <c r="GQ1485" s="29"/>
      <c r="GR1485" s="29"/>
      <c r="GS1485" s="29"/>
      <c r="GT1485" s="29"/>
      <c r="GU1485" s="29"/>
      <c r="GV1485" s="29"/>
      <c r="GW1485" s="29"/>
      <c r="GX1485" s="29"/>
      <c r="GY1485" s="29"/>
      <c r="GZ1485" s="29"/>
      <c r="HA1485" s="29"/>
      <c r="HB1485" s="29"/>
      <c r="HC1485" s="29"/>
      <c r="HD1485" s="29"/>
      <c r="HE1485" s="29"/>
      <c r="HF1485" s="29"/>
      <c r="HG1485" s="29"/>
      <c r="HH1485" s="29"/>
      <c r="HI1485" s="29"/>
      <c r="HJ1485" s="29"/>
      <c r="HK1485" s="29"/>
      <c r="HL1485" s="29"/>
      <c r="HM1485" s="29"/>
      <c r="HN1485" s="29"/>
      <c r="HO1485" s="29"/>
      <c r="HP1485" s="29"/>
      <c r="HQ1485" s="29"/>
      <c r="HR1485" s="29"/>
      <c r="HS1485" s="29"/>
      <c r="HT1485" s="29"/>
      <c r="HU1485" s="29"/>
      <c r="HV1485" s="29"/>
      <c r="HW1485" s="29"/>
      <c r="HX1485" s="29"/>
      <c r="HY1485" s="29"/>
      <c r="HZ1485" s="29"/>
      <c r="IA1485" s="29"/>
      <c r="IB1485" s="29"/>
      <c r="IC1485" s="29"/>
      <c r="ID1485" s="29"/>
      <c r="IE1485" s="29"/>
      <c r="IF1485" s="29"/>
      <c r="IG1485" s="29"/>
      <c r="IH1485" s="29"/>
      <c r="II1485" s="29"/>
      <c r="IJ1485" s="29"/>
      <c r="IK1485" s="29"/>
      <c r="IL1485" s="29"/>
      <c r="IM1485" s="29"/>
      <c r="IN1485" s="29"/>
      <c r="IO1485" s="29"/>
      <c r="IP1485" s="29"/>
      <c r="IQ1485" s="29"/>
    </row>
    <row r="1486" spans="1:251" s="42" customFormat="1" ht="18.75" customHeight="1">
      <c r="A1486" s="34"/>
      <c r="B1486" s="50"/>
      <c r="C1486" s="129" t="s">
        <v>494</v>
      </c>
      <c r="D1486" s="147"/>
      <c r="E1486" s="147"/>
      <c r="F1486" s="147"/>
      <c r="G1486" s="147"/>
      <c r="H1486" s="147"/>
      <c r="I1486" s="147"/>
      <c r="J1486" s="147"/>
      <c r="K1486" s="147"/>
      <c r="L1486" s="147"/>
      <c r="M1486" s="147"/>
      <c r="N1486" s="147"/>
      <c r="O1486" s="147"/>
      <c r="P1486" s="147"/>
      <c r="Q1486" s="147"/>
      <c r="R1486" s="147"/>
      <c r="S1486" s="147"/>
      <c r="T1486" s="147"/>
      <c r="U1486" s="147"/>
      <c r="V1486" s="147"/>
      <c r="W1486" s="147"/>
      <c r="X1486" s="147"/>
      <c r="Y1486" s="147"/>
      <c r="Z1486" s="148"/>
      <c r="AA1486" s="132">
        <v>401501</v>
      </c>
      <c r="AB1486" s="133"/>
      <c r="AC1486" s="133"/>
      <c r="AD1486" s="133"/>
      <c r="AE1486" s="133"/>
      <c r="AF1486" s="133"/>
      <c r="AG1486" s="133"/>
      <c r="AH1486" s="133"/>
      <c r="AI1486" s="134"/>
      <c r="AJ1486" s="132">
        <v>338469</v>
      </c>
      <c r="AK1486" s="133"/>
      <c r="AL1486" s="133"/>
      <c r="AM1486" s="133"/>
      <c r="AN1486" s="133"/>
      <c r="AO1486" s="133"/>
      <c r="AP1486" s="133"/>
      <c r="AQ1486" s="133"/>
      <c r="AR1486" s="134"/>
      <c r="AS1486" s="53"/>
      <c r="AT1486" s="54"/>
      <c r="AU1486" s="54"/>
      <c r="AV1486" s="54"/>
      <c r="AW1486" s="54"/>
      <c r="AX1486" s="55"/>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29"/>
      <c r="CA1486" s="29"/>
      <c r="CB1486" s="29"/>
      <c r="CC1486" s="29"/>
      <c r="CD1486" s="29"/>
      <c r="CE1486" s="29"/>
      <c r="CF1486" s="29"/>
      <c r="CG1486" s="29"/>
      <c r="CH1486" s="29"/>
      <c r="CI1486" s="29"/>
      <c r="CJ1486" s="29"/>
      <c r="CK1486" s="29"/>
      <c r="CL1486" s="29"/>
      <c r="CM1486" s="29"/>
      <c r="CN1486" s="29"/>
      <c r="CO1486" s="29"/>
      <c r="CP1486" s="29"/>
      <c r="CQ1486" s="29"/>
      <c r="CR1486" s="29"/>
      <c r="CS1486" s="29"/>
      <c r="CT1486" s="29"/>
      <c r="CU1486" s="29"/>
      <c r="CV1486" s="29"/>
      <c r="CW1486" s="29"/>
      <c r="CX1486" s="29"/>
      <c r="CY1486" s="29"/>
      <c r="CZ1486" s="29"/>
      <c r="DA1486" s="29"/>
      <c r="DB1486" s="29"/>
      <c r="DC1486" s="29"/>
      <c r="DD1486" s="29"/>
      <c r="DE1486" s="29"/>
      <c r="DF1486" s="29"/>
      <c r="DG1486" s="29"/>
      <c r="DH1486" s="29"/>
      <c r="DI1486" s="29"/>
      <c r="DJ1486" s="29"/>
      <c r="DK1486" s="29"/>
      <c r="DL1486" s="29"/>
      <c r="DM1486" s="29"/>
      <c r="DN1486" s="29"/>
      <c r="DO1486" s="29"/>
      <c r="DP1486" s="29"/>
      <c r="DQ1486" s="29"/>
      <c r="DR1486" s="29"/>
      <c r="DS1486" s="29"/>
      <c r="DT1486" s="29"/>
      <c r="DU1486" s="29"/>
      <c r="DV1486" s="29"/>
      <c r="DW1486" s="29"/>
      <c r="DX1486" s="29"/>
      <c r="DY1486" s="29"/>
      <c r="DZ1486" s="29"/>
      <c r="EA1486" s="29"/>
      <c r="EB1486" s="29"/>
      <c r="EC1486" s="29"/>
      <c r="ED1486" s="29"/>
      <c r="EE1486" s="29"/>
      <c r="EF1486" s="29"/>
      <c r="EG1486" s="29"/>
      <c r="EH1486" s="29"/>
      <c r="EI1486" s="29"/>
      <c r="EJ1486" s="29"/>
      <c r="EK1486" s="29"/>
      <c r="EL1486" s="29"/>
      <c r="EM1486" s="29"/>
      <c r="EN1486" s="29"/>
      <c r="EO1486" s="29"/>
      <c r="EP1486" s="29"/>
      <c r="EQ1486" s="29"/>
      <c r="ER1486" s="29"/>
      <c r="ES1486" s="29"/>
      <c r="ET1486" s="29"/>
      <c r="EU1486" s="29"/>
      <c r="EV1486" s="29"/>
      <c r="EW1486" s="29"/>
      <c r="EX1486" s="29"/>
      <c r="EY1486" s="29"/>
      <c r="EZ1486" s="29"/>
      <c r="FA1486" s="29"/>
      <c r="FB1486" s="29"/>
      <c r="FC1486" s="29"/>
      <c r="FD1486" s="29"/>
      <c r="FE1486" s="29"/>
      <c r="FF1486" s="29"/>
      <c r="FG1486" s="29"/>
      <c r="FH1486" s="29"/>
      <c r="FI1486" s="29"/>
      <c r="FJ1486" s="29"/>
      <c r="FK1486" s="29"/>
      <c r="FL1486" s="29"/>
      <c r="FM1486" s="29"/>
      <c r="FN1486" s="29"/>
      <c r="FO1486" s="29"/>
      <c r="FP1486" s="29"/>
      <c r="FQ1486" s="29"/>
      <c r="FR1486" s="29"/>
      <c r="FS1486" s="29"/>
      <c r="FT1486" s="29"/>
      <c r="FU1486" s="29"/>
      <c r="FV1486" s="29"/>
      <c r="FW1486" s="29"/>
      <c r="FX1486" s="29"/>
      <c r="FY1486" s="29"/>
      <c r="FZ1486" s="29"/>
      <c r="GA1486" s="29"/>
      <c r="GB1486" s="29"/>
      <c r="GC1486" s="29"/>
      <c r="GD1486" s="29"/>
      <c r="GE1486" s="29"/>
      <c r="GF1486" s="29"/>
      <c r="GG1486" s="29"/>
      <c r="GH1486" s="29"/>
      <c r="GI1486" s="29"/>
      <c r="GJ1486" s="29"/>
      <c r="GK1486" s="29"/>
      <c r="GL1486" s="29"/>
      <c r="GM1486" s="29"/>
      <c r="GN1486" s="29"/>
      <c r="GO1486" s="29"/>
      <c r="GP1486" s="29"/>
      <c r="GQ1486" s="29"/>
      <c r="GR1486" s="29"/>
      <c r="GS1486" s="29"/>
      <c r="GT1486" s="29"/>
      <c r="GU1486" s="29"/>
      <c r="GV1486" s="29"/>
      <c r="GW1486" s="29"/>
      <c r="GX1486" s="29"/>
      <c r="GY1486" s="29"/>
      <c r="GZ1486" s="29"/>
      <c r="HA1486" s="29"/>
      <c r="HB1486" s="29"/>
      <c r="HC1486" s="29"/>
      <c r="HD1486" s="29"/>
      <c r="HE1486" s="29"/>
      <c r="HF1486" s="29"/>
      <c r="HG1486" s="29"/>
      <c r="HH1486" s="29"/>
      <c r="HI1486" s="29"/>
      <c r="HJ1486" s="29"/>
      <c r="HK1486" s="29"/>
      <c r="HL1486" s="29"/>
      <c r="HM1486" s="29"/>
      <c r="HN1486" s="29"/>
      <c r="HO1486" s="29"/>
      <c r="HP1486" s="29"/>
      <c r="HQ1486" s="29"/>
      <c r="HR1486" s="29"/>
      <c r="HS1486" s="29"/>
      <c r="HT1486" s="29"/>
      <c r="HU1486" s="29"/>
      <c r="HV1486" s="29"/>
      <c r="HW1486" s="29"/>
      <c r="HX1486" s="29"/>
      <c r="HY1486" s="29"/>
      <c r="HZ1486" s="29"/>
      <c r="IA1486" s="29"/>
      <c r="IB1486" s="29"/>
      <c r="IC1486" s="29"/>
      <c r="ID1486" s="29"/>
      <c r="IE1486" s="29"/>
      <c r="IF1486" s="29"/>
      <c r="IG1486" s="29"/>
      <c r="IH1486" s="29"/>
      <c r="II1486" s="29"/>
      <c r="IJ1486" s="29"/>
      <c r="IK1486" s="29"/>
      <c r="IL1486" s="29"/>
      <c r="IM1486" s="29"/>
      <c r="IN1486" s="29"/>
      <c r="IO1486" s="29"/>
      <c r="IP1486" s="29"/>
      <c r="IQ1486" s="29"/>
    </row>
    <row r="1487" spans="1:251" s="42" customFormat="1" ht="18.75" customHeight="1" thickBot="1">
      <c r="A1487" s="43"/>
      <c r="B1487" s="138" t="s">
        <v>244</v>
      </c>
      <c r="C1487" s="139"/>
      <c r="D1487" s="139"/>
      <c r="E1487" s="139"/>
      <c r="F1487" s="139"/>
      <c r="G1487" s="139"/>
      <c r="H1487" s="139"/>
      <c r="I1487" s="139"/>
      <c r="J1487" s="139"/>
      <c r="K1487" s="139"/>
      <c r="L1487" s="139"/>
      <c r="M1487" s="139"/>
      <c r="N1487" s="139"/>
      <c r="O1487" s="139"/>
      <c r="P1487" s="139"/>
      <c r="Q1487" s="139"/>
      <c r="R1487" s="139"/>
      <c r="S1487" s="139"/>
      <c r="T1487" s="139"/>
      <c r="U1487" s="139"/>
      <c r="V1487" s="139"/>
      <c r="W1487" s="139"/>
      <c r="X1487" s="139"/>
      <c r="Y1487" s="139"/>
      <c r="Z1487" s="140"/>
      <c r="AA1487" s="141">
        <f>SUM(AA1479:AI1486)</f>
        <v>1160849</v>
      </c>
      <c r="AB1487" s="142"/>
      <c r="AC1487" s="142"/>
      <c r="AD1487" s="142"/>
      <c r="AE1487" s="142"/>
      <c r="AF1487" s="142"/>
      <c r="AG1487" s="142"/>
      <c r="AH1487" s="142"/>
      <c r="AI1487" s="143"/>
      <c r="AJ1487" s="141">
        <f>SUM(AJ1479:AR1486)</f>
        <v>1043755</v>
      </c>
      <c r="AK1487" s="142"/>
      <c r="AL1487" s="142"/>
      <c r="AM1487" s="142"/>
      <c r="AN1487" s="142"/>
      <c r="AO1487" s="142"/>
      <c r="AP1487" s="142"/>
      <c r="AQ1487" s="142"/>
      <c r="AR1487" s="143"/>
      <c r="AS1487" s="144"/>
      <c r="AT1487" s="145"/>
      <c r="AU1487" s="145"/>
      <c r="AV1487" s="145"/>
      <c r="AW1487" s="145"/>
      <c r="AX1487" s="146"/>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c r="CA1487" s="29"/>
      <c r="CB1487" s="29"/>
      <c r="CC1487" s="29"/>
      <c r="CD1487" s="29"/>
      <c r="CE1487" s="29"/>
      <c r="CF1487" s="29"/>
      <c r="CG1487" s="29"/>
      <c r="CH1487" s="29"/>
      <c r="CI1487" s="29"/>
      <c r="CJ1487" s="29"/>
      <c r="CK1487" s="29"/>
      <c r="CL1487" s="29"/>
      <c r="CM1487" s="29"/>
      <c r="CN1487" s="29"/>
      <c r="CO1487" s="29"/>
      <c r="CP1487" s="29"/>
      <c r="CQ1487" s="29"/>
      <c r="CR1487" s="29"/>
      <c r="CS1487" s="29"/>
      <c r="CT1487" s="29"/>
      <c r="CU1487" s="29"/>
      <c r="CV1487" s="29"/>
      <c r="CW1487" s="29"/>
      <c r="CX1487" s="29"/>
      <c r="CY1487" s="29"/>
      <c r="CZ1487" s="29"/>
      <c r="DA1487" s="29"/>
      <c r="DB1487" s="29"/>
      <c r="DC1487" s="29"/>
      <c r="DD1487" s="29"/>
      <c r="DE1487" s="29"/>
      <c r="DF1487" s="29"/>
      <c r="DG1487" s="29"/>
      <c r="DH1487" s="29"/>
      <c r="DI1487" s="29"/>
      <c r="DJ1487" s="29"/>
      <c r="DK1487" s="29"/>
      <c r="DL1487" s="29"/>
      <c r="DM1487" s="29"/>
      <c r="DN1487" s="29"/>
      <c r="DO1487" s="29"/>
      <c r="DP1487" s="29"/>
      <c r="DQ1487" s="29"/>
      <c r="DR1487" s="29"/>
      <c r="DS1487" s="29"/>
      <c r="DT1487" s="29"/>
      <c r="DU1487" s="29"/>
      <c r="DV1487" s="29"/>
      <c r="DW1487" s="29"/>
      <c r="DX1487" s="29"/>
      <c r="DY1487" s="29"/>
      <c r="DZ1487" s="29"/>
      <c r="EA1487" s="29"/>
      <c r="EB1487" s="29"/>
      <c r="EC1487" s="29"/>
      <c r="ED1487" s="29"/>
      <c r="EE1487" s="29"/>
      <c r="EF1487" s="29"/>
      <c r="EG1487" s="29"/>
      <c r="EH1487" s="29"/>
      <c r="EI1487" s="29"/>
      <c r="EJ1487" s="29"/>
      <c r="EK1487" s="29"/>
      <c r="EL1487" s="29"/>
      <c r="EM1487" s="29"/>
      <c r="EN1487" s="29"/>
      <c r="EO1487" s="29"/>
      <c r="EP1487" s="29"/>
      <c r="EQ1487" s="29"/>
      <c r="ER1487" s="29"/>
      <c r="ES1487" s="29"/>
      <c r="ET1487" s="29"/>
      <c r="EU1487" s="29"/>
      <c r="EV1487" s="29"/>
      <c r="EW1487" s="29"/>
      <c r="EX1487" s="29"/>
      <c r="EY1487" s="29"/>
      <c r="EZ1487" s="29"/>
      <c r="FA1487" s="29"/>
      <c r="FB1487" s="29"/>
      <c r="FC1487" s="29"/>
      <c r="FD1487" s="29"/>
      <c r="FE1487" s="29"/>
      <c r="FF1487" s="29"/>
      <c r="FG1487" s="29"/>
      <c r="FH1487" s="29"/>
      <c r="FI1487" s="29"/>
      <c r="FJ1487" s="29"/>
      <c r="FK1487" s="29"/>
      <c r="FL1487" s="29"/>
      <c r="FM1487" s="29"/>
      <c r="FN1487" s="29"/>
      <c r="FO1487" s="29"/>
      <c r="FP1487" s="29"/>
      <c r="FQ1487" s="29"/>
      <c r="FR1487" s="29"/>
      <c r="FS1487" s="29"/>
      <c r="FT1487" s="29"/>
      <c r="FU1487" s="29"/>
      <c r="FV1487" s="29"/>
      <c r="FW1487" s="29"/>
      <c r="FX1487" s="29"/>
      <c r="FY1487" s="29"/>
      <c r="FZ1487" s="29"/>
      <c r="GA1487" s="29"/>
      <c r="GB1487" s="29"/>
      <c r="GC1487" s="29"/>
      <c r="GD1487" s="29"/>
      <c r="GE1487" s="29"/>
      <c r="GF1487" s="29"/>
      <c r="GG1487" s="29"/>
      <c r="GH1487" s="29"/>
      <c r="GI1487" s="29"/>
      <c r="GJ1487" s="29"/>
      <c r="GK1487" s="29"/>
      <c r="GL1487" s="29"/>
      <c r="GM1487" s="29"/>
      <c r="GN1487" s="29"/>
      <c r="GO1487" s="29"/>
      <c r="GP1487" s="29"/>
      <c r="GQ1487" s="29"/>
      <c r="GR1487" s="29"/>
      <c r="GS1487" s="29"/>
      <c r="GT1487" s="29"/>
      <c r="GU1487" s="29"/>
      <c r="GV1487" s="29"/>
      <c r="GW1487" s="29"/>
      <c r="GX1487" s="29"/>
      <c r="GY1487" s="29"/>
      <c r="GZ1487" s="29"/>
      <c r="HA1487" s="29"/>
      <c r="HB1487" s="29"/>
      <c r="HC1487" s="29"/>
      <c r="HD1487" s="29"/>
      <c r="HE1487" s="29"/>
      <c r="HF1487" s="29"/>
      <c r="HG1487" s="29"/>
      <c r="HH1487" s="29"/>
      <c r="HI1487" s="29"/>
      <c r="HJ1487" s="29"/>
      <c r="HK1487" s="29"/>
      <c r="HL1487" s="29"/>
      <c r="HM1487" s="29"/>
      <c r="HN1487" s="29"/>
      <c r="HO1487" s="29"/>
      <c r="HP1487" s="29"/>
      <c r="HQ1487" s="29"/>
      <c r="HR1487" s="29"/>
      <c r="HS1487" s="29"/>
      <c r="HT1487" s="29"/>
      <c r="HU1487" s="29"/>
      <c r="HV1487" s="29"/>
      <c r="HW1487" s="29"/>
      <c r="HX1487" s="29"/>
      <c r="HY1487" s="29"/>
      <c r="HZ1487" s="29"/>
      <c r="IA1487" s="29"/>
      <c r="IB1487" s="29"/>
      <c r="IC1487" s="29"/>
      <c r="ID1487" s="29"/>
      <c r="IE1487" s="29"/>
      <c r="IF1487" s="29"/>
      <c r="IG1487" s="29"/>
      <c r="IH1487" s="29"/>
      <c r="II1487" s="29"/>
      <c r="IJ1487" s="29"/>
      <c r="IK1487" s="29"/>
      <c r="IL1487" s="29"/>
      <c r="IM1487" s="29"/>
      <c r="IN1487" s="29"/>
      <c r="IO1487" s="29"/>
      <c r="IP1487" s="29"/>
      <c r="IQ1487" s="29"/>
    </row>
    <row r="1489" spans="1:113" ht="18.75">
      <c r="A1489" s="28" t="s">
        <v>234</v>
      </c>
      <c r="AW1489" s="30"/>
      <c r="AX1489" s="31"/>
      <c r="AY1489" s="30"/>
    </row>
    <row r="1491" spans="1:113" ht="18.75">
      <c r="B1491" s="109" t="s">
        <v>0</v>
      </c>
      <c r="C1491" s="150"/>
      <c r="D1491" s="150"/>
      <c r="E1491" s="150"/>
      <c r="F1491" s="150"/>
      <c r="G1491" s="150"/>
      <c r="H1491" s="150"/>
      <c r="I1491" s="150"/>
      <c r="J1491" s="150"/>
      <c r="K1491" s="150"/>
      <c r="L1491" s="150"/>
      <c r="M1491" s="150"/>
      <c r="N1491" s="150"/>
      <c r="O1491" s="150"/>
      <c r="P1491" s="150"/>
      <c r="Q1491" s="150"/>
      <c r="R1491" s="150"/>
      <c r="S1491" s="150"/>
      <c r="T1491" s="150"/>
      <c r="U1491" s="150"/>
      <c r="V1491" s="150"/>
      <c r="W1491" s="150"/>
      <c r="X1491" s="150"/>
      <c r="Y1491" s="150"/>
      <c r="Z1491" s="150"/>
      <c r="AA1491" s="150"/>
      <c r="AB1491" s="150"/>
      <c r="AC1491" s="150"/>
      <c r="AD1491" s="150"/>
      <c r="AE1491" s="150"/>
      <c r="AF1491" s="150"/>
      <c r="AG1491" s="150"/>
      <c r="AH1491" s="150"/>
      <c r="AI1491" s="150"/>
      <c r="AJ1491" s="150"/>
      <c r="AK1491" s="150"/>
      <c r="AL1491" s="150"/>
      <c r="AM1491" s="150"/>
      <c r="AN1491" s="150"/>
      <c r="AO1491" s="150"/>
      <c r="AP1491" s="150"/>
      <c r="AQ1491" s="150"/>
      <c r="AR1491" s="150"/>
      <c r="AS1491" s="150"/>
      <c r="AT1491" s="150"/>
      <c r="AU1491" s="150"/>
      <c r="AV1491" s="150"/>
      <c r="AW1491" s="150"/>
      <c r="AX1491" s="150"/>
    </row>
    <row r="1492" spans="1:113">
      <c r="Z1492" s="32"/>
      <c r="AD1492" s="32"/>
      <c r="AE1492" s="32"/>
      <c r="AF1492" s="32"/>
      <c r="AG1492" s="32"/>
      <c r="AH1492" s="32"/>
      <c r="AI1492" s="32"/>
      <c r="AO1492" s="32"/>
    </row>
    <row r="1493" spans="1:113" ht="13.5" thickBot="1">
      <c r="Z1493" s="32"/>
      <c r="AD1493" s="32"/>
      <c r="AE1493" s="32"/>
      <c r="AF1493" s="32"/>
      <c r="AG1493" s="32"/>
      <c r="AH1493" s="32"/>
      <c r="AI1493" s="32"/>
      <c r="AO1493" s="32"/>
      <c r="DI1493" s="26"/>
    </row>
    <row r="1494" spans="1:113" ht="24.75" customHeight="1" thickBot="1">
      <c r="B1494" s="111" t="s">
        <v>235</v>
      </c>
      <c r="C1494" s="112"/>
      <c r="D1494" s="112"/>
      <c r="E1494" s="112"/>
      <c r="F1494" s="112"/>
      <c r="G1494" s="112"/>
      <c r="H1494" s="113" t="s">
        <v>495</v>
      </c>
      <c r="I1494" s="114"/>
      <c r="J1494" s="114"/>
      <c r="K1494" s="114"/>
      <c r="L1494" s="114"/>
      <c r="M1494" s="114"/>
      <c r="N1494" s="114"/>
      <c r="O1494" s="114"/>
      <c r="P1494" s="114"/>
      <c r="Q1494" s="114"/>
      <c r="R1494" s="114"/>
      <c r="S1494" s="114"/>
      <c r="T1494" s="114"/>
      <c r="U1494" s="114"/>
      <c r="V1494" s="114"/>
      <c r="W1494" s="114"/>
      <c r="X1494" s="114"/>
      <c r="Y1494" s="114"/>
      <c r="Z1494" s="114"/>
      <c r="AA1494" s="114"/>
      <c r="AB1494" s="114"/>
      <c r="AC1494" s="114"/>
      <c r="AD1494" s="114"/>
      <c r="AE1494" s="114"/>
      <c r="AF1494" s="114"/>
      <c r="AG1494" s="114"/>
      <c r="AH1494" s="114"/>
      <c r="AI1494" s="114"/>
      <c r="AJ1494" s="114"/>
      <c r="AK1494" s="114"/>
      <c r="AL1494" s="114"/>
      <c r="AM1494" s="114"/>
      <c r="AN1494" s="114"/>
      <c r="AO1494" s="114"/>
      <c r="AP1494" s="114"/>
      <c r="AQ1494" s="114"/>
      <c r="AR1494" s="114"/>
      <c r="AS1494" s="114"/>
      <c r="AT1494" s="114"/>
      <c r="AU1494" s="114"/>
      <c r="AV1494" s="114"/>
      <c r="AW1494" s="114"/>
      <c r="AX1494" s="115"/>
      <c r="DI1494" s="26"/>
    </row>
    <row r="1495" spans="1:113" ht="14.25">
      <c r="B1495" s="33"/>
      <c r="C1495" s="33"/>
      <c r="D1495" s="33"/>
      <c r="E1495" s="33"/>
      <c r="F1495" s="33"/>
      <c r="G1495" s="33"/>
      <c r="H1495" s="34"/>
      <c r="I1495" s="34"/>
      <c r="J1495" s="34"/>
      <c r="K1495" s="34"/>
      <c r="L1495" s="35"/>
      <c r="M1495" s="35"/>
      <c r="N1495" s="35"/>
      <c r="O1495" s="35"/>
      <c r="P1495" s="34"/>
      <c r="Q1495" s="34"/>
      <c r="R1495" s="34"/>
      <c r="S1495" s="34"/>
      <c r="T1495" s="34"/>
      <c r="U1495" s="34"/>
      <c r="V1495" s="36"/>
      <c r="W1495" s="36"/>
      <c r="X1495" s="36"/>
      <c r="Y1495" s="36"/>
      <c r="Z1495" s="36"/>
      <c r="AA1495" s="36"/>
      <c r="AB1495" s="36"/>
      <c r="AC1495" s="36"/>
      <c r="AD1495" s="36"/>
      <c r="AE1495" s="36"/>
      <c r="AF1495" s="36"/>
      <c r="AG1495" s="36"/>
      <c r="AH1495" s="36"/>
      <c r="AI1495" s="36"/>
      <c r="AJ1495" s="36"/>
      <c r="AK1495" s="36"/>
      <c r="AL1495" s="36"/>
      <c r="AM1495" s="36"/>
      <c r="AN1495" s="36"/>
      <c r="AO1495" s="36"/>
      <c r="AP1495" s="36"/>
      <c r="AQ1495" s="36"/>
      <c r="AR1495" s="36"/>
      <c r="AS1495" s="36"/>
      <c r="AT1495" s="36"/>
      <c r="AU1495" s="36"/>
      <c r="AV1495" s="36"/>
      <c r="AW1495" s="36"/>
      <c r="AX1495" s="36"/>
      <c r="DI1495" s="26"/>
    </row>
    <row r="1496" spans="1:113" ht="15" thickBot="1">
      <c r="A1496" s="37"/>
      <c r="B1496" s="36" t="s">
        <v>237</v>
      </c>
      <c r="C1496" s="34"/>
      <c r="D1496" s="34"/>
      <c r="E1496" s="34"/>
      <c r="F1496" s="34"/>
      <c r="G1496" s="34"/>
      <c r="H1496" s="34"/>
      <c r="I1496" s="34"/>
      <c r="J1496" s="34"/>
      <c r="K1496" s="34"/>
      <c r="L1496" s="35"/>
      <c r="M1496" s="35"/>
      <c r="N1496" s="35"/>
      <c r="O1496" s="35"/>
      <c r="P1496" s="34"/>
      <c r="Q1496" s="34"/>
      <c r="R1496" s="34"/>
      <c r="S1496" s="34"/>
      <c r="T1496" s="34"/>
      <c r="U1496" s="34"/>
      <c r="V1496" s="36"/>
      <c r="W1496" s="36"/>
      <c r="X1496" s="36"/>
      <c r="Y1496" s="36"/>
      <c r="Z1496" s="36"/>
      <c r="AA1496" s="36"/>
      <c r="AB1496" s="36"/>
      <c r="AC1496" s="36"/>
      <c r="AD1496" s="36"/>
      <c r="AE1496" s="36"/>
      <c r="AF1496" s="36"/>
      <c r="AG1496" s="36"/>
      <c r="AH1496" s="36"/>
      <c r="AI1496" s="36"/>
      <c r="AJ1496" s="36"/>
      <c r="AK1496" s="36"/>
      <c r="AL1496" s="36"/>
      <c r="AM1496" s="36"/>
      <c r="AN1496" s="36"/>
      <c r="AO1496" s="36"/>
      <c r="AP1496" s="36"/>
      <c r="AQ1496" s="36"/>
      <c r="AR1496" s="36"/>
      <c r="AS1496" s="36"/>
      <c r="AT1496" s="36"/>
      <c r="AU1496" s="36"/>
      <c r="AV1496" s="36"/>
      <c r="AW1496" s="36"/>
      <c r="AX1496" s="36"/>
      <c r="DI1496" s="26"/>
    </row>
    <row r="1497" spans="1:113" ht="14.25">
      <c r="A1497" s="34"/>
      <c r="B1497" s="38"/>
      <c r="C1497" s="33"/>
      <c r="D1497" s="33"/>
      <c r="E1497" s="33"/>
      <c r="F1497" s="33"/>
      <c r="G1497" s="33"/>
      <c r="H1497" s="33"/>
      <c r="I1497" s="33"/>
      <c r="J1497" s="33"/>
      <c r="K1497" s="33"/>
      <c r="L1497" s="39"/>
      <c r="M1497" s="39"/>
      <c r="N1497" s="39"/>
      <c r="O1497" s="39"/>
      <c r="P1497" s="33"/>
      <c r="Q1497" s="33"/>
      <c r="R1497" s="33"/>
      <c r="S1497" s="33"/>
      <c r="T1497" s="33"/>
      <c r="U1497" s="33"/>
      <c r="V1497" s="40"/>
      <c r="W1497" s="40"/>
      <c r="X1497" s="40"/>
      <c r="Y1497" s="40"/>
      <c r="Z1497" s="40"/>
      <c r="AA1497" s="40"/>
      <c r="AB1497" s="40"/>
      <c r="AC1497" s="40"/>
      <c r="AD1497" s="40"/>
      <c r="AE1497" s="40"/>
      <c r="AF1497" s="40"/>
      <c r="AG1497" s="40"/>
      <c r="AH1497" s="40"/>
      <c r="AI1497" s="40"/>
      <c r="AJ1497" s="40"/>
      <c r="AK1497" s="40"/>
      <c r="AL1497" s="40"/>
      <c r="AM1497" s="40"/>
      <c r="AN1497" s="40"/>
      <c r="AO1497" s="40"/>
      <c r="AP1497" s="40"/>
      <c r="AQ1497" s="40"/>
      <c r="AR1497" s="40"/>
      <c r="AS1497" s="40"/>
      <c r="AT1497" s="40"/>
      <c r="AU1497" s="40"/>
      <c r="AV1497" s="40"/>
      <c r="AW1497" s="40"/>
      <c r="AX1497" s="41"/>
    </row>
    <row r="1498" spans="1:113" ht="12" customHeight="1">
      <c r="A1498" s="34"/>
      <c r="B1498" s="116" t="s">
        <v>496</v>
      </c>
      <c r="C1498" s="117"/>
      <c r="D1498" s="117"/>
      <c r="E1498" s="117"/>
      <c r="F1498" s="117"/>
      <c r="G1498" s="117"/>
      <c r="H1498" s="117"/>
      <c r="I1498" s="117"/>
      <c r="J1498" s="117"/>
      <c r="K1498" s="117"/>
      <c r="L1498" s="117"/>
      <c r="M1498" s="117"/>
      <c r="N1498" s="117"/>
      <c r="O1498" s="117"/>
      <c r="P1498" s="117"/>
      <c r="Q1498" s="117"/>
      <c r="R1498" s="117"/>
      <c r="S1498" s="117"/>
      <c r="T1498" s="117"/>
      <c r="U1498" s="117"/>
      <c r="V1498" s="117"/>
      <c r="W1498" s="117"/>
      <c r="X1498" s="117"/>
      <c r="Y1498" s="117"/>
      <c r="Z1498" s="117"/>
      <c r="AA1498" s="117"/>
      <c r="AB1498" s="117"/>
      <c r="AC1498" s="117"/>
      <c r="AD1498" s="117"/>
      <c r="AE1498" s="117"/>
      <c r="AF1498" s="117"/>
      <c r="AG1498" s="117"/>
      <c r="AH1498" s="117"/>
      <c r="AI1498" s="117"/>
      <c r="AJ1498" s="117"/>
      <c r="AK1498" s="117"/>
      <c r="AL1498" s="117"/>
      <c r="AM1498" s="117"/>
      <c r="AN1498" s="117"/>
      <c r="AO1498" s="117"/>
      <c r="AP1498" s="117"/>
      <c r="AQ1498" s="117"/>
      <c r="AR1498" s="117"/>
      <c r="AS1498" s="117"/>
      <c r="AT1498" s="117"/>
      <c r="AU1498" s="117"/>
      <c r="AV1498" s="117"/>
      <c r="AW1498" s="117"/>
      <c r="AX1498" s="118"/>
    </row>
    <row r="1499" spans="1:113" ht="12" customHeight="1">
      <c r="A1499" s="34"/>
      <c r="B1499" s="116"/>
      <c r="C1499" s="117"/>
      <c r="D1499" s="117"/>
      <c r="E1499" s="117"/>
      <c r="F1499" s="117"/>
      <c r="G1499" s="117"/>
      <c r="H1499" s="117"/>
      <c r="I1499" s="117"/>
      <c r="J1499" s="117"/>
      <c r="K1499" s="117"/>
      <c r="L1499" s="117"/>
      <c r="M1499" s="117"/>
      <c r="N1499" s="117"/>
      <c r="O1499" s="117"/>
      <c r="P1499" s="117"/>
      <c r="Q1499" s="117"/>
      <c r="R1499" s="117"/>
      <c r="S1499" s="117"/>
      <c r="T1499" s="117"/>
      <c r="U1499" s="117"/>
      <c r="V1499" s="117"/>
      <c r="W1499" s="117"/>
      <c r="X1499" s="117"/>
      <c r="Y1499" s="117"/>
      <c r="Z1499" s="117"/>
      <c r="AA1499" s="117"/>
      <c r="AB1499" s="117"/>
      <c r="AC1499" s="117"/>
      <c r="AD1499" s="117"/>
      <c r="AE1499" s="117"/>
      <c r="AF1499" s="117"/>
      <c r="AG1499" s="117"/>
      <c r="AH1499" s="117"/>
      <c r="AI1499" s="117"/>
      <c r="AJ1499" s="117"/>
      <c r="AK1499" s="117"/>
      <c r="AL1499" s="117"/>
      <c r="AM1499" s="117"/>
      <c r="AN1499" s="117"/>
      <c r="AO1499" s="117"/>
      <c r="AP1499" s="117"/>
      <c r="AQ1499" s="117"/>
      <c r="AR1499" s="117"/>
      <c r="AS1499" s="117"/>
      <c r="AT1499" s="117"/>
      <c r="AU1499" s="117"/>
      <c r="AV1499" s="117"/>
      <c r="AW1499" s="117"/>
      <c r="AX1499" s="118"/>
      <c r="BC1499" s="42"/>
    </row>
    <row r="1500" spans="1:113" ht="12" customHeight="1">
      <c r="A1500" s="34"/>
      <c r="B1500" s="116"/>
      <c r="C1500" s="117"/>
      <c r="D1500" s="117"/>
      <c r="E1500" s="117"/>
      <c r="F1500" s="117"/>
      <c r="G1500" s="117"/>
      <c r="H1500" s="117"/>
      <c r="I1500" s="117"/>
      <c r="J1500" s="117"/>
      <c r="K1500" s="117"/>
      <c r="L1500" s="117"/>
      <c r="M1500" s="117"/>
      <c r="N1500" s="117"/>
      <c r="O1500" s="117"/>
      <c r="P1500" s="117"/>
      <c r="Q1500" s="117"/>
      <c r="R1500" s="117"/>
      <c r="S1500" s="117"/>
      <c r="T1500" s="117"/>
      <c r="U1500" s="117"/>
      <c r="V1500" s="117"/>
      <c r="W1500" s="117"/>
      <c r="X1500" s="117"/>
      <c r="Y1500" s="117"/>
      <c r="Z1500" s="117"/>
      <c r="AA1500" s="117"/>
      <c r="AB1500" s="117"/>
      <c r="AC1500" s="117"/>
      <c r="AD1500" s="117"/>
      <c r="AE1500" s="117"/>
      <c r="AF1500" s="117"/>
      <c r="AG1500" s="117"/>
      <c r="AH1500" s="117"/>
      <c r="AI1500" s="117"/>
      <c r="AJ1500" s="117"/>
      <c r="AK1500" s="117"/>
      <c r="AL1500" s="117"/>
      <c r="AM1500" s="117"/>
      <c r="AN1500" s="117"/>
      <c r="AO1500" s="117"/>
      <c r="AP1500" s="117"/>
      <c r="AQ1500" s="117"/>
      <c r="AR1500" s="117"/>
      <c r="AS1500" s="117"/>
      <c r="AT1500" s="117"/>
      <c r="AU1500" s="117"/>
      <c r="AV1500" s="117"/>
      <c r="AW1500" s="117"/>
      <c r="AX1500" s="118"/>
    </row>
    <row r="1501" spans="1:113" ht="12" customHeight="1">
      <c r="A1501" s="34"/>
      <c r="B1501" s="116"/>
      <c r="C1501" s="117"/>
      <c r="D1501" s="117"/>
      <c r="E1501" s="117"/>
      <c r="F1501" s="117"/>
      <c r="G1501" s="117"/>
      <c r="H1501" s="117"/>
      <c r="I1501" s="117"/>
      <c r="J1501" s="117"/>
      <c r="K1501" s="117"/>
      <c r="L1501" s="117"/>
      <c r="M1501" s="117"/>
      <c r="N1501" s="117"/>
      <c r="O1501" s="117"/>
      <c r="P1501" s="117"/>
      <c r="Q1501" s="117"/>
      <c r="R1501" s="117"/>
      <c r="S1501" s="117"/>
      <c r="T1501" s="117"/>
      <c r="U1501" s="117"/>
      <c r="V1501" s="117"/>
      <c r="W1501" s="117"/>
      <c r="X1501" s="117"/>
      <c r="Y1501" s="117"/>
      <c r="Z1501" s="117"/>
      <c r="AA1501" s="117"/>
      <c r="AB1501" s="117"/>
      <c r="AC1501" s="117"/>
      <c r="AD1501" s="117"/>
      <c r="AE1501" s="117"/>
      <c r="AF1501" s="117"/>
      <c r="AG1501" s="117"/>
      <c r="AH1501" s="117"/>
      <c r="AI1501" s="117"/>
      <c r="AJ1501" s="117"/>
      <c r="AK1501" s="117"/>
      <c r="AL1501" s="117"/>
      <c r="AM1501" s="117"/>
      <c r="AN1501" s="117"/>
      <c r="AO1501" s="117"/>
      <c r="AP1501" s="117"/>
      <c r="AQ1501" s="117"/>
      <c r="AR1501" s="117"/>
      <c r="AS1501" s="117"/>
      <c r="AT1501" s="117"/>
      <c r="AU1501" s="117"/>
      <c r="AV1501" s="117"/>
      <c r="AW1501" s="117"/>
      <c r="AX1501" s="118"/>
    </row>
    <row r="1502" spans="1:113" ht="12" customHeight="1">
      <c r="A1502" s="34"/>
      <c r="B1502" s="116"/>
      <c r="C1502" s="117"/>
      <c r="D1502" s="117"/>
      <c r="E1502" s="117"/>
      <c r="F1502" s="117"/>
      <c r="G1502" s="117"/>
      <c r="H1502" s="117"/>
      <c r="I1502" s="117"/>
      <c r="J1502" s="117"/>
      <c r="K1502" s="117"/>
      <c r="L1502" s="117"/>
      <c r="M1502" s="117"/>
      <c r="N1502" s="117"/>
      <c r="O1502" s="117"/>
      <c r="P1502" s="117"/>
      <c r="Q1502" s="117"/>
      <c r="R1502" s="117"/>
      <c r="S1502" s="117"/>
      <c r="T1502" s="117"/>
      <c r="U1502" s="117"/>
      <c r="V1502" s="117"/>
      <c r="W1502" s="117"/>
      <c r="X1502" s="117"/>
      <c r="Y1502" s="117"/>
      <c r="Z1502" s="117"/>
      <c r="AA1502" s="117"/>
      <c r="AB1502" s="117"/>
      <c r="AC1502" s="117"/>
      <c r="AD1502" s="117"/>
      <c r="AE1502" s="117"/>
      <c r="AF1502" s="117"/>
      <c r="AG1502" s="117"/>
      <c r="AH1502" s="117"/>
      <c r="AI1502" s="117"/>
      <c r="AJ1502" s="117"/>
      <c r="AK1502" s="117"/>
      <c r="AL1502" s="117"/>
      <c r="AM1502" s="117"/>
      <c r="AN1502" s="117"/>
      <c r="AO1502" s="117"/>
      <c r="AP1502" s="117"/>
      <c r="AQ1502" s="117"/>
      <c r="AR1502" s="117"/>
      <c r="AS1502" s="117"/>
      <c r="AT1502" s="117"/>
      <c r="AU1502" s="117"/>
      <c r="AV1502" s="117"/>
      <c r="AW1502" s="117"/>
      <c r="AX1502" s="118"/>
    </row>
    <row r="1503" spans="1:113" ht="15" thickBot="1">
      <c r="A1503" s="43"/>
      <c r="B1503" s="44"/>
      <c r="C1503" s="45"/>
      <c r="D1503" s="45"/>
      <c r="E1503" s="45"/>
      <c r="F1503" s="45"/>
      <c r="G1503" s="45"/>
      <c r="H1503" s="45"/>
      <c r="I1503" s="45"/>
      <c r="J1503" s="45"/>
      <c r="K1503" s="45"/>
      <c r="L1503" s="45"/>
      <c r="M1503" s="45"/>
      <c r="N1503" s="45"/>
      <c r="O1503" s="45"/>
      <c r="P1503" s="45"/>
      <c r="Q1503" s="45"/>
      <c r="R1503" s="45"/>
      <c r="S1503" s="45"/>
      <c r="T1503" s="45"/>
      <c r="U1503" s="45"/>
      <c r="V1503" s="45"/>
      <c r="W1503" s="45"/>
      <c r="X1503" s="45"/>
      <c r="Y1503" s="45"/>
      <c r="Z1503" s="45"/>
      <c r="AA1503" s="45"/>
      <c r="AB1503" s="45"/>
      <c r="AC1503" s="45"/>
      <c r="AD1503" s="45"/>
      <c r="AE1503" s="45"/>
      <c r="AF1503" s="45"/>
      <c r="AG1503" s="45"/>
      <c r="AH1503" s="45"/>
      <c r="AI1503" s="45"/>
      <c r="AJ1503" s="45"/>
      <c r="AK1503" s="45"/>
      <c r="AL1503" s="45"/>
      <c r="AM1503" s="45"/>
      <c r="AN1503" s="45"/>
      <c r="AO1503" s="45"/>
      <c r="AP1503" s="45"/>
      <c r="AQ1503" s="45"/>
      <c r="AR1503" s="45"/>
      <c r="AS1503" s="45"/>
      <c r="AT1503" s="45"/>
      <c r="AU1503" s="45"/>
      <c r="AV1503" s="45"/>
      <c r="AW1503" s="45"/>
      <c r="AX1503" s="46"/>
    </row>
    <row r="1504" spans="1:113">
      <c r="B1504" s="47"/>
    </row>
    <row r="1505" spans="1:251" ht="15" thickBot="1">
      <c r="A1505" s="37"/>
      <c r="B1505" s="36" t="s">
        <v>238</v>
      </c>
      <c r="C1505" s="34"/>
      <c r="D1505" s="34"/>
      <c r="E1505" s="34"/>
      <c r="F1505" s="34"/>
      <c r="G1505" s="34"/>
      <c r="H1505" s="34"/>
      <c r="I1505" s="34"/>
      <c r="J1505" s="34"/>
      <c r="K1505" s="34"/>
      <c r="L1505" s="35"/>
      <c r="M1505" s="35"/>
      <c r="N1505" s="35"/>
      <c r="O1505" s="35"/>
      <c r="P1505" s="34"/>
      <c r="Q1505" s="34"/>
      <c r="R1505" s="34"/>
      <c r="S1505" s="34"/>
      <c r="T1505" s="34"/>
      <c r="U1505" s="34"/>
      <c r="V1505" s="36"/>
      <c r="W1505" s="36"/>
      <c r="X1505" s="36"/>
      <c r="Y1505" s="36"/>
      <c r="Z1505" s="36"/>
      <c r="AA1505" s="36"/>
      <c r="AB1505" s="36"/>
      <c r="AC1505" s="36"/>
      <c r="AD1505" s="36"/>
      <c r="AE1505" s="36"/>
      <c r="AF1505" s="36"/>
      <c r="AG1505" s="36"/>
      <c r="AH1505" s="36"/>
      <c r="AI1505" s="36"/>
      <c r="AJ1505" s="36"/>
      <c r="AK1505" s="36"/>
      <c r="AL1505" s="36"/>
      <c r="AM1505" s="36"/>
      <c r="AN1505" s="36"/>
      <c r="AO1505" s="36"/>
      <c r="AP1505" s="36"/>
      <c r="AQ1505" s="36"/>
      <c r="AR1505" s="36"/>
      <c r="AS1505" s="36"/>
      <c r="AT1505" s="36"/>
      <c r="AU1505" s="36"/>
      <c r="AV1505" s="36"/>
      <c r="AW1505" s="36"/>
      <c r="AX1505" s="36"/>
      <c r="DI1505" s="26"/>
    </row>
    <row r="1506" spans="1:251" ht="14.25">
      <c r="A1506" s="34"/>
      <c r="B1506" s="38"/>
      <c r="C1506" s="33"/>
      <c r="D1506" s="33"/>
      <c r="E1506" s="33"/>
      <c r="F1506" s="33"/>
      <c r="G1506" s="33"/>
      <c r="H1506" s="33"/>
      <c r="I1506" s="33"/>
      <c r="J1506" s="33"/>
      <c r="K1506" s="33"/>
      <c r="L1506" s="39"/>
      <c r="M1506" s="39"/>
      <c r="N1506" s="39"/>
      <c r="O1506" s="39"/>
      <c r="P1506" s="33"/>
      <c r="Q1506" s="33"/>
      <c r="R1506" s="33"/>
      <c r="S1506" s="33"/>
      <c r="T1506" s="33"/>
      <c r="U1506" s="33"/>
      <c r="V1506" s="40"/>
      <c r="W1506" s="40"/>
      <c r="X1506" s="40"/>
      <c r="Y1506" s="40"/>
      <c r="Z1506" s="40"/>
      <c r="AA1506" s="40"/>
      <c r="AB1506" s="40"/>
      <c r="AC1506" s="40"/>
      <c r="AD1506" s="40"/>
      <c r="AE1506" s="40"/>
      <c r="AF1506" s="40"/>
      <c r="AG1506" s="40"/>
      <c r="AH1506" s="40"/>
      <c r="AI1506" s="40"/>
      <c r="AJ1506" s="40"/>
      <c r="AK1506" s="40"/>
      <c r="AL1506" s="40"/>
      <c r="AM1506" s="40"/>
      <c r="AN1506" s="40"/>
      <c r="AO1506" s="40"/>
      <c r="AP1506" s="40"/>
      <c r="AQ1506" s="40"/>
      <c r="AR1506" s="40"/>
      <c r="AS1506" s="40"/>
      <c r="AT1506" s="40"/>
      <c r="AU1506" s="40"/>
      <c r="AV1506" s="40"/>
      <c r="AW1506" s="40"/>
      <c r="AX1506" s="41"/>
    </row>
    <row r="1507" spans="1:251" ht="12" customHeight="1">
      <c r="A1507" s="34"/>
      <c r="B1507" s="116" t="s">
        <v>1134</v>
      </c>
      <c r="C1507" s="117"/>
      <c r="D1507" s="117"/>
      <c r="E1507" s="117"/>
      <c r="F1507" s="117"/>
      <c r="G1507" s="117"/>
      <c r="H1507" s="117"/>
      <c r="I1507" s="117"/>
      <c r="J1507" s="117"/>
      <c r="K1507" s="117"/>
      <c r="L1507" s="117"/>
      <c r="M1507" s="117"/>
      <c r="N1507" s="117"/>
      <c r="O1507" s="117"/>
      <c r="P1507" s="117"/>
      <c r="Q1507" s="117"/>
      <c r="R1507" s="117"/>
      <c r="S1507" s="117"/>
      <c r="T1507" s="117"/>
      <c r="U1507" s="117"/>
      <c r="V1507" s="117"/>
      <c r="W1507" s="117"/>
      <c r="X1507" s="117"/>
      <c r="Y1507" s="117"/>
      <c r="Z1507" s="117"/>
      <c r="AA1507" s="117"/>
      <c r="AB1507" s="117"/>
      <c r="AC1507" s="117"/>
      <c r="AD1507" s="117"/>
      <c r="AE1507" s="117"/>
      <c r="AF1507" s="117"/>
      <c r="AG1507" s="117"/>
      <c r="AH1507" s="117"/>
      <c r="AI1507" s="117"/>
      <c r="AJ1507" s="117"/>
      <c r="AK1507" s="117"/>
      <c r="AL1507" s="117"/>
      <c r="AM1507" s="117"/>
      <c r="AN1507" s="117"/>
      <c r="AO1507" s="117"/>
      <c r="AP1507" s="117"/>
      <c r="AQ1507" s="117"/>
      <c r="AR1507" s="117"/>
      <c r="AS1507" s="117"/>
      <c r="AT1507" s="117"/>
      <c r="AU1507" s="117"/>
      <c r="AV1507" s="117"/>
      <c r="AW1507" s="117"/>
      <c r="AX1507" s="118"/>
    </row>
    <row r="1508" spans="1:251" ht="12" customHeight="1">
      <c r="A1508" s="34"/>
      <c r="B1508" s="116"/>
      <c r="C1508" s="117"/>
      <c r="D1508" s="117"/>
      <c r="E1508" s="117"/>
      <c r="F1508" s="117"/>
      <c r="G1508" s="117"/>
      <c r="H1508" s="117"/>
      <c r="I1508" s="117"/>
      <c r="J1508" s="117"/>
      <c r="K1508" s="117"/>
      <c r="L1508" s="117"/>
      <c r="M1508" s="117"/>
      <c r="N1508" s="117"/>
      <c r="O1508" s="117"/>
      <c r="P1508" s="117"/>
      <c r="Q1508" s="117"/>
      <c r="R1508" s="117"/>
      <c r="S1508" s="117"/>
      <c r="T1508" s="117"/>
      <c r="U1508" s="117"/>
      <c r="V1508" s="117"/>
      <c r="W1508" s="117"/>
      <c r="X1508" s="117"/>
      <c r="Y1508" s="117"/>
      <c r="Z1508" s="117"/>
      <c r="AA1508" s="117"/>
      <c r="AB1508" s="117"/>
      <c r="AC1508" s="117"/>
      <c r="AD1508" s="117"/>
      <c r="AE1508" s="117"/>
      <c r="AF1508" s="117"/>
      <c r="AG1508" s="117"/>
      <c r="AH1508" s="117"/>
      <c r="AI1508" s="117"/>
      <c r="AJ1508" s="117"/>
      <c r="AK1508" s="117"/>
      <c r="AL1508" s="117"/>
      <c r="AM1508" s="117"/>
      <c r="AN1508" s="117"/>
      <c r="AO1508" s="117"/>
      <c r="AP1508" s="117"/>
      <c r="AQ1508" s="117"/>
      <c r="AR1508" s="117"/>
      <c r="AS1508" s="117"/>
      <c r="AT1508" s="117"/>
      <c r="AU1508" s="117"/>
      <c r="AV1508" s="117"/>
      <c r="AW1508" s="117"/>
      <c r="AX1508" s="118"/>
      <c r="BC1508" s="42"/>
    </row>
    <row r="1509" spans="1:251" ht="12" customHeight="1">
      <c r="A1509" s="34"/>
      <c r="B1509" s="116"/>
      <c r="C1509" s="117"/>
      <c r="D1509" s="117"/>
      <c r="E1509" s="117"/>
      <c r="F1509" s="117"/>
      <c r="G1509" s="117"/>
      <c r="H1509" s="117"/>
      <c r="I1509" s="117"/>
      <c r="J1509" s="117"/>
      <c r="K1509" s="117"/>
      <c r="L1509" s="117"/>
      <c r="M1509" s="117"/>
      <c r="N1509" s="117"/>
      <c r="O1509" s="117"/>
      <c r="P1509" s="117"/>
      <c r="Q1509" s="117"/>
      <c r="R1509" s="117"/>
      <c r="S1509" s="117"/>
      <c r="T1509" s="117"/>
      <c r="U1509" s="117"/>
      <c r="V1509" s="117"/>
      <c r="W1509" s="117"/>
      <c r="X1509" s="117"/>
      <c r="Y1509" s="117"/>
      <c r="Z1509" s="117"/>
      <c r="AA1509" s="117"/>
      <c r="AB1509" s="117"/>
      <c r="AC1509" s="117"/>
      <c r="AD1509" s="117"/>
      <c r="AE1509" s="117"/>
      <c r="AF1509" s="117"/>
      <c r="AG1509" s="117"/>
      <c r="AH1509" s="117"/>
      <c r="AI1509" s="117"/>
      <c r="AJ1509" s="117"/>
      <c r="AK1509" s="117"/>
      <c r="AL1509" s="117"/>
      <c r="AM1509" s="117"/>
      <c r="AN1509" s="117"/>
      <c r="AO1509" s="117"/>
      <c r="AP1509" s="117"/>
      <c r="AQ1509" s="117"/>
      <c r="AR1509" s="117"/>
      <c r="AS1509" s="117"/>
      <c r="AT1509" s="117"/>
      <c r="AU1509" s="117"/>
      <c r="AV1509" s="117"/>
      <c r="AW1509" s="117"/>
      <c r="AX1509" s="118"/>
    </row>
    <row r="1510" spans="1:251" ht="12" customHeight="1">
      <c r="A1510" s="34"/>
      <c r="B1510" s="116"/>
      <c r="C1510" s="117"/>
      <c r="D1510" s="117"/>
      <c r="E1510" s="117"/>
      <c r="F1510" s="117"/>
      <c r="G1510" s="117"/>
      <c r="H1510" s="117"/>
      <c r="I1510" s="117"/>
      <c r="J1510" s="117"/>
      <c r="K1510" s="117"/>
      <c r="L1510" s="117"/>
      <c r="M1510" s="117"/>
      <c r="N1510" s="117"/>
      <c r="O1510" s="117"/>
      <c r="P1510" s="117"/>
      <c r="Q1510" s="117"/>
      <c r="R1510" s="117"/>
      <c r="S1510" s="117"/>
      <c r="T1510" s="117"/>
      <c r="U1510" s="117"/>
      <c r="V1510" s="117"/>
      <c r="W1510" s="117"/>
      <c r="X1510" s="117"/>
      <c r="Y1510" s="117"/>
      <c r="Z1510" s="117"/>
      <c r="AA1510" s="117"/>
      <c r="AB1510" s="117"/>
      <c r="AC1510" s="117"/>
      <c r="AD1510" s="117"/>
      <c r="AE1510" s="117"/>
      <c r="AF1510" s="117"/>
      <c r="AG1510" s="117"/>
      <c r="AH1510" s="117"/>
      <c r="AI1510" s="117"/>
      <c r="AJ1510" s="117"/>
      <c r="AK1510" s="117"/>
      <c r="AL1510" s="117"/>
      <c r="AM1510" s="117"/>
      <c r="AN1510" s="117"/>
      <c r="AO1510" s="117"/>
      <c r="AP1510" s="117"/>
      <c r="AQ1510" s="117"/>
      <c r="AR1510" s="117"/>
      <c r="AS1510" s="117"/>
      <c r="AT1510" s="117"/>
      <c r="AU1510" s="117"/>
      <c r="AV1510" s="117"/>
      <c r="AW1510" s="117"/>
      <c r="AX1510" s="118"/>
    </row>
    <row r="1511" spans="1:251" ht="12" customHeight="1">
      <c r="A1511" s="34"/>
      <c r="B1511" s="116"/>
      <c r="C1511" s="117"/>
      <c r="D1511" s="117"/>
      <c r="E1511" s="117"/>
      <c r="F1511" s="117"/>
      <c r="G1511" s="117"/>
      <c r="H1511" s="117"/>
      <c r="I1511" s="117"/>
      <c r="J1511" s="117"/>
      <c r="K1511" s="117"/>
      <c r="L1511" s="117"/>
      <c r="M1511" s="117"/>
      <c r="N1511" s="117"/>
      <c r="O1511" s="117"/>
      <c r="P1511" s="117"/>
      <c r="Q1511" s="117"/>
      <c r="R1511" s="117"/>
      <c r="S1511" s="117"/>
      <c r="T1511" s="117"/>
      <c r="U1511" s="117"/>
      <c r="V1511" s="117"/>
      <c r="W1511" s="117"/>
      <c r="X1511" s="117"/>
      <c r="Y1511" s="117"/>
      <c r="Z1511" s="117"/>
      <c r="AA1511" s="117"/>
      <c r="AB1511" s="117"/>
      <c r="AC1511" s="117"/>
      <c r="AD1511" s="117"/>
      <c r="AE1511" s="117"/>
      <c r="AF1511" s="117"/>
      <c r="AG1511" s="117"/>
      <c r="AH1511" s="117"/>
      <c r="AI1511" s="117"/>
      <c r="AJ1511" s="117"/>
      <c r="AK1511" s="117"/>
      <c r="AL1511" s="117"/>
      <c r="AM1511" s="117"/>
      <c r="AN1511" s="117"/>
      <c r="AO1511" s="117"/>
      <c r="AP1511" s="117"/>
      <c r="AQ1511" s="117"/>
      <c r="AR1511" s="117"/>
      <c r="AS1511" s="117"/>
      <c r="AT1511" s="117"/>
      <c r="AU1511" s="117"/>
      <c r="AV1511" s="117"/>
      <c r="AW1511" s="117"/>
      <c r="AX1511" s="118"/>
    </row>
    <row r="1512" spans="1:251" ht="15" thickBot="1">
      <c r="A1512" s="43"/>
      <c r="B1512" s="44"/>
      <c r="C1512" s="45"/>
      <c r="D1512" s="45"/>
      <c r="E1512" s="45"/>
      <c r="F1512" s="45"/>
      <c r="G1512" s="45"/>
      <c r="H1512" s="45"/>
      <c r="I1512" s="45"/>
      <c r="J1512" s="45"/>
      <c r="K1512" s="45"/>
      <c r="L1512" s="45"/>
      <c r="M1512" s="45"/>
      <c r="N1512" s="45"/>
      <c r="O1512" s="45"/>
      <c r="P1512" s="45"/>
      <c r="Q1512" s="45"/>
      <c r="R1512" s="45"/>
      <c r="S1512" s="45"/>
      <c r="T1512" s="45"/>
      <c r="U1512" s="45"/>
      <c r="V1512" s="45"/>
      <c r="W1512" s="45"/>
      <c r="X1512" s="45"/>
      <c r="Y1512" s="45"/>
      <c r="Z1512" s="45"/>
      <c r="AA1512" s="45"/>
      <c r="AB1512" s="45"/>
      <c r="AC1512" s="45"/>
      <c r="AD1512" s="45"/>
      <c r="AE1512" s="45"/>
      <c r="AF1512" s="45"/>
      <c r="AG1512" s="45"/>
      <c r="AH1512" s="45"/>
      <c r="AI1512" s="45"/>
      <c r="AJ1512" s="45"/>
      <c r="AK1512" s="45"/>
      <c r="AL1512" s="45"/>
      <c r="AM1512" s="45"/>
      <c r="AN1512" s="45"/>
      <c r="AO1512" s="45"/>
      <c r="AP1512" s="45"/>
      <c r="AQ1512" s="45"/>
      <c r="AR1512" s="45"/>
      <c r="AS1512" s="45"/>
      <c r="AT1512" s="45"/>
      <c r="AU1512" s="45"/>
      <c r="AV1512" s="45"/>
      <c r="AW1512" s="45"/>
      <c r="AX1512" s="46"/>
    </row>
    <row r="1513" spans="1:251">
      <c r="B1513" s="47"/>
    </row>
    <row r="1514" spans="1:251" ht="14.25">
      <c r="B1514" s="36" t="s">
        <v>240</v>
      </c>
      <c r="C1514" s="34"/>
      <c r="D1514" s="34"/>
      <c r="E1514" s="34"/>
      <c r="F1514" s="34"/>
      <c r="G1514" s="34"/>
      <c r="H1514" s="34"/>
      <c r="I1514" s="34"/>
      <c r="J1514" s="34"/>
      <c r="K1514" s="34"/>
      <c r="L1514" s="35"/>
      <c r="M1514" s="35"/>
      <c r="N1514" s="35"/>
      <c r="O1514" s="35"/>
      <c r="P1514" s="34"/>
      <c r="Q1514" s="34"/>
      <c r="R1514" s="34"/>
      <c r="S1514" s="34"/>
      <c r="T1514" s="34"/>
      <c r="U1514" s="34"/>
      <c r="V1514" s="36"/>
      <c r="W1514" s="36"/>
      <c r="X1514" s="36"/>
      <c r="Y1514" s="36"/>
      <c r="Z1514" s="36"/>
      <c r="AA1514" s="36"/>
      <c r="AB1514" s="36"/>
      <c r="AC1514" s="36"/>
      <c r="AD1514" s="36"/>
      <c r="AE1514" s="36"/>
      <c r="AF1514" s="36"/>
      <c r="AG1514" s="36"/>
      <c r="AH1514" s="36"/>
      <c r="AI1514" s="36"/>
      <c r="AJ1514" s="36"/>
      <c r="AK1514" s="36"/>
      <c r="AL1514" s="36"/>
      <c r="AM1514" s="36"/>
      <c r="AN1514" s="36"/>
      <c r="AO1514" s="36"/>
      <c r="AP1514" s="36"/>
      <c r="AQ1514" s="36"/>
      <c r="AR1514" s="36"/>
      <c r="AS1514" s="36"/>
      <c r="AT1514" s="36"/>
      <c r="AU1514" s="36"/>
      <c r="AV1514" s="36"/>
      <c r="AW1514" s="36"/>
      <c r="AX1514" s="36"/>
    </row>
    <row r="1515" spans="1:251" ht="15" thickBot="1">
      <c r="B1515" s="34"/>
      <c r="C1515" s="34"/>
      <c r="D1515" s="34"/>
      <c r="E1515" s="34"/>
      <c r="F1515" s="34"/>
      <c r="G1515" s="34"/>
      <c r="H1515" s="34"/>
      <c r="I1515" s="34"/>
      <c r="J1515" s="34"/>
      <c r="K1515" s="34"/>
      <c r="L1515" s="35"/>
      <c r="M1515" s="35"/>
      <c r="N1515" s="35"/>
      <c r="O1515" s="35"/>
      <c r="P1515" s="34"/>
      <c r="Q1515" s="34"/>
      <c r="R1515" s="34"/>
      <c r="S1515" s="34"/>
      <c r="T1515" s="34"/>
      <c r="U1515" s="34"/>
      <c r="V1515" s="36"/>
      <c r="W1515" s="36"/>
      <c r="X1515" s="36"/>
      <c r="Y1515" s="36"/>
      <c r="Z1515" s="36"/>
      <c r="AA1515" s="36"/>
      <c r="AB1515" s="36"/>
      <c r="AC1515" s="36"/>
      <c r="AD1515" s="36"/>
      <c r="AE1515" s="36"/>
      <c r="AF1515" s="36"/>
      <c r="AG1515" s="36"/>
      <c r="AH1515" s="36"/>
      <c r="AI1515" s="36"/>
      <c r="AJ1515" s="36"/>
      <c r="AK1515" s="36"/>
      <c r="AL1515" s="36"/>
      <c r="AM1515" s="36"/>
      <c r="AN1515" s="36"/>
      <c r="AO1515" s="36"/>
      <c r="AP1515" s="36"/>
      <c r="AQ1515" s="36"/>
      <c r="AR1515" s="36"/>
      <c r="AS1515" s="36"/>
      <c r="AT1515" s="36"/>
      <c r="AU1515" s="36"/>
      <c r="AV1515" s="36"/>
      <c r="AW1515" s="36"/>
      <c r="AX1515" s="48" t="s">
        <v>241</v>
      </c>
    </row>
    <row r="1516" spans="1:251" s="42" customFormat="1" ht="13.5" customHeight="1">
      <c r="A1516" s="34"/>
      <c r="B1516" s="119" t="s">
        <v>242</v>
      </c>
      <c r="C1516" s="120"/>
      <c r="D1516" s="120"/>
      <c r="E1516" s="120"/>
      <c r="F1516" s="120"/>
      <c r="G1516" s="120"/>
      <c r="H1516" s="120"/>
      <c r="I1516" s="120"/>
      <c r="J1516" s="120"/>
      <c r="K1516" s="120"/>
      <c r="L1516" s="120"/>
      <c r="M1516" s="120"/>
      <c r="N1516" s="120"/>
      <c r="O1516" s="120"/>
      <c r="P1516" s="120"/>
      <c r="Q1516" s="120"/>
      <c r="R1516" s="120"/>
      <c r="S1516" s="120"/>
      <c r="T1516" s="120"/>
      <c r="U1516" s="120"/>
      <c r="V1516" s="120"/>
      <c r="W1516" s="120"/>
      <c r="X1516" s="120"/>
      <c r="Y1516" s="120"/>
      <c r="Z1516" s="121"/>
      <c r="AA1516" s="125" t="s">
        <v>1062</v>
      </c>
      <c r="AB1516" s="120"/>
      <c r="AC1516" s="120"/>
      <c r="AD1516" s="120"/>
      <c r="AE1516" s="120"/>
      <c r="AF1516" s="120"/>
      <c r="AG1516" s="120"/>
      <c r="AH1516" s="120"/>
      <c r="AI1516" s="121"/>
      <c r="AJ1516" s="125" t="s">
        <v>1063</v>
      </c>
      <c r="AK1516" s="120"/>
      <c r="AL1516" s="120"/>
      <c r="AM1516" s="120"/>
      <c r="AN1516" s="120"/>
      <c r="AO1516" s="120"/>
      <c r="AP1516" s="120"/>
      <c r="AQ1516" s="120"/>
      <c r="AR1516" s="121"/>
      <c r="AS1516" s="125" t="s">
        <v>243</v>
      </c>
      <c r="AT1516" s="120"/>
      <c r="AU1516" s="120"/>
      <c r="AV1516" s="120"/>
      <c r="AW1516" s="120"/>
      <c r="AX1516" s="127"/>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c r="CA1516" s="29"/>
      <c r="CB1516" s="29"/>
      <c r="CC1516" s="29"/>
      <c r="CD1516" s="29"/>
      <c r="CE1516" s="29"/>
      <c r="CF1516" s="29"/>
      <c r="CG1516" s="29"/>
      <c r="CH1516" s="29"/>
      <c r="CI1516" s="29"/>
      <c r="CJ1516" s="29"/>
      <c r="CK1516" s="29"/>
      <c r="CL1516" s="29"/>
      <c r="CM1516" s="29"/>
      <c r="CN1516" s="29"/>
      <c r="CO1516" s="29"/>
      <c r="CP1516" s="29"/>
      <c r="CQ1516" s="29"/>
      <c r="CR1516" s="29"/>
      <c r="CS1516" s="29"/>
      <c r="CT1516" s="29"/>
      <c r="CU1516" s="29"/>
      <c r="CV1516" s="29"/>
      <c r="CW1516" s="29"/>
      <c r="CX1516" s="29"/>
      <c r="CY1516" s="29"/>
      <c r="CZ1516" s="29"/>
      <c r="DA1516" s="29"/>
      <c r="DB1516" s="29"/>
      <c r="DC1516" s="29"/>
      <c r="DD1516" s="29"/>
      <c r="DE1516" s="29"/>
      <c r="DF1516" s="29"/>
      <c r="DG1516" s="29"/>
      <c r="DH1516" s="29"/>
      <c r="DI1516" s="29"/>
      <c r="DJ1516" s="29"/>
      <c r="DK1516" s="29"/>
      <c r="DL1516" s="29"/>
      <c r="DM1516" s="29"/>
      <c r="DN1516" s="29"/>
      <c r="DO1516" s="29"/>
      <c r="DP1516" s="29"/>
      <c r="DQ1516" s="29"/>
      <c r="DR1516" s="29"/>
      <c r="DS1516" s="29"/>
      <c r="DT1516" s="29"/>
      <c r="DU1516" s="29"/>
      <c r="DV1516" s="29"/>
      <c r="DW1516" s="29"/>
      <c r="DX1516" s="29"/>
      <c r="DY1516" s="29"/>
      <c r="DZ1516" s="29"/>
      <c r="EA1516" s="29"/>
      <c r="EB1516" s="29"/>
      <c r="EC1516" s="29"/>
      <c r="ED1516" s="29"/>
      <c r="EE1516" s="29"/>
      <c r="EF1516" s="29"/>
      <c r="EG1516" s="29"/>
      <c r="EH1516" s="29"/>
      <c r="EI1516" s="29"/>
      <c r="EJ1516" s="29"/>
      <c r="EK1516" s="29"/>
      <c r="EL1516" s="29"/>
      <c r="EM1516" s="29"/>
      <c r="EN1516" s="29"/>
      <c r="EO1516" s="29"/>
      <c r="EP1516" s="29"/>
      <c r="EQ1516" s="29"/>
      <c r="ER1516" s="29"/>
      <c r="ES1516" s="29"/>
      <c r="ET1516" s="29"/>
      <c r="EU1516" s="29"/>
      <c r="EV1516" s="29"/>
      <c r="EW1516" s="29"/>
      <c r="EX1516" s="29"/>
      <c r="EY1516" s="29"/>
      <c r="EZ1516" s="29"/>
      <c r="FA1516" s="29"/>
      <c r="FB1516" s="29"/>
      <c r="FC1516" s="29"/>
      <c r="FD1516" s="29"/>
      <c r="FE1516" s="29"/>
      <c r="FF1516" s="29"/>
      <c r="FG1516" s="29"/>
      <c r="FH1516" s="29"/>
      <c r="FI1516" s="29"/>
      <c r="FJ1516" s="29"/>
      <c r="FK1516" s="29"/>
      <c r="FL1516" s="29"/>
      <c r="FM1516" s="29"/>
      <c r="FN1516" s="29"/>
      <c r="FO1516" s="29"/>
      <c r="FP1516" s="29"/>
      <c r="FQ1516" s="29"/>
      <c r="FR1516" s="29"/>
      <c r="FS1516" s="29"/>
      <c r="FT1516" s="29"/>
      <c r="FU1516" s="29"/>
      <c r="FV1516" s="29"/>
      <c r="FW1516" s="29"/>
      <c r="FX1516" s="29"/>
      <c r="FY1516" s="29"/>
      <c r="FZ1516" s="29"/>
      <c r="GA1516" s="29"/>
      <c r="GB1516" s="29"/>
      <c r="GC1516" s="29"/>
      <c r="GD1516" s="29"/>
      <c r="GE1516" s="29"/>
      <c r="GF1516" s="29"/>
      <c r="GG1516" s="29"/>
      <c r="GH1516" s="29"/>
      <c r="GI1516" s="29"/>
      <c r="GJ1516" s="29"/>
      <c r="GK1516" s="29"/>
      <c r="GL1516" s="29"/>
      <c r="GM1516" s="29"/>
      <c r="GN1516" s="29"/>
      <c r="GO1516" s="29"/>
      <c r="GP1516" s="29"/>
      <c r="GQ1516" s="29"/>
      <c r="GR1516" s="29"/>
      <c r="GS1516" s="29"/>
      <c r="GT1516" s="29"/>
      <c r="GU1516" s="29"/>
      <c r="GV1516" s="29"/>
      <c r="GW1516" s="29"/>
      <c r="GX1516" s="29"/>
      <c r="GY1516" s="29"/>
      <c r="GZ1516" s="29"/>
      <c r="HA1516" s="29"/>
      <c r="HB1516" s="29"/>
      <c r="HC1516" s="29"/>
      <c r="HD1516" s="29"/>
      <c r="HE1516" s="29"/>
      <c r="HF1516" s="29"/>
      <c r="HG1516" s="29"/>
      <c r="HH1516" s="29"/>
      <c r="HI1516" s="29"/>
      <c r="HJ1516" s="29"/>
      <c r="HK1516" s="29"/>
      <c r="HL1516" s="29"/>
      <c r="HM1516" s="29"/>
      <c r="HN1516" s="29"/>
      <c r="HO1516" s="29"/>
      <c r="HP1516" s="29"/>
      <c r="HQ1516" s="29"/>
      <c r="HR1516" s="29"/>
      <c r="HS1516" s="29"/>
      <c r="HT1516" s="29"/>
      <c r="HU1516" s="29"/>
      <c r="HV1516" s="29"/>
      <c r="HW1516" s="29"/>
      <c r="HX1516" s="29"/>
      <c r="HY1516" s="29"/>
      <c r="HZ1516" s="29"/>
      <c r="IA1516" s="29"/>
      <c r="IB1516" s="29"/>
      <c r="IC1516" s="29"/>
      <c r="ID1516" s="29"/>
      <c r="IE1516" s="29"/>
      <c r="IF1516" s="29"/>
      <c r="IG1516" s="29"/>
      <c r="IH1516" s="29"/>
      <c r="II1516" s="29"/>
      <c r="IJ1516" s="29"/>
      <c r="IK1516" s="29"/>
      <c r="IL1516" s="29"/>
      <c r="IM1516" s="29"/>
      <c r="IN1516" s="29"/>
      <c r="IO1516" s="29"/>
      <c r="IP1516" s="29"/>
      <c r="IQ1516" s="29"/>
    </row>
    <row r="1517" spans="1:251" s="42" customFormat="1" ht="13.5">
      <c r="A1517" s="34"/>
      <c r="B1517" s="122"/>
      <c r="C1517" s="123"/>
      <c r="D1517" s="123"/>
      <c r="E1517" s="123"/>
      <c r="F1517" s="123"/>
      <c r="G1517" s="123"/>
      <c r="H1517" s="123"/>
      <c r="I1517" s="123"/>
      <c r="J1517" s="123"/>
      <c r="K1517" s="123"/>
      <c r="L1517" s="123"/>
      <c r="M1517" s="123"/>
      <c r="N1517" s="123"/>
      <c r="O1517" s="123"/>
      <c r="P1517" s="123"/>
      <c r="Q1517" s="123"/>
      <c r="R1517" s="123"/>
      <c r="S1517" s="123"/>
      <c r="T1517" s="123"/>
      <c r="U1517" s="123"/>
      <c r="V1517" s="123"/>
      <c r="W1517" s="123"/>
      <c r="X1517" s="123"/>
      <c r="Y1517" s="123"/>
      <c r="Z1517" s="124"/>
      <c r="AA1517" s="126"/>
      <c r="AB1517" s="123"/>
      <c r="AC1517" s="123"/>
      <c r="AD1517" s="123"/>
      <c r="AE1517" s="123"/>
      <c r="AF1517" s="123"/>
      <c r="AG1517" s="123"/>
      <c r="AH1517" s="123"/>
      <c r="AI1517" s="124"/>
      <c r="AJ1517" s="126"/>
      <c r="AK1517" s="123"/>
      <c r="AL1517" s="123"/>
      <c r="AM1517" s="123"/>
      <c r="AN1517" s="123"/>
      <c r="AO1517" s="123"/>
      <c r="AP1517" s="123"/>
      <c r="AQ1517" s="123"/>
      <c r="AR1517" s="124"/>
      <c r="AS1517" s="126"/>
      <c r="AT1517" s="123"/>
      <c r="AU1517" s="123"/>
      <c r="AV1517" s="123"/>
      <c r="AW1517" s="123"/>
      <c r="AX1517" s="128"/>
      <c r="AY1517" s="29"/>
      <c r="AZ1517" s="29"/>
      <c r="BA1517" s="29"/>
      <c r="BB1517" s="65"/>
      <c r="BC1517" s="4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29"/>
      <c r="CA1517" s="29"/>
      <c r="CB1517" s="29"/>
      <c r="CC1517" s="29"/>
      <c r="CD1517" s="29"/>
      <c r="CE1517" s="29"/>
      <c r="CF1517" s="29"/>
      <c r="CG1517" s="29"/>
      <c r="CH1517" s="29"/>
      <c r="CI1517" s="29"/>
      <c r="CJ1517" s="29"/>
      <c r="CK1517" s="29"/>
      <c r="CL1517" s="29"/>
      <c r="CM1517" s="29"/>
      <c r="CN1517" s="29"/>
      <c r="CO1517" s="29"/>
      <c r="CP1517" s="29"/>
      <c r="CQ1517" s="29"/>
      <c r="CR1517" s="29"/>
      <c r="CS1517" s="29"/>
      <c r="CT1517" s="29"/>
      <c r="CU1517" s="29"/>
      <c r="CV1517" s="29"/>
      <c r="CW1517" s="29"/>
      <c r="CX1517" s="29"/>
      <c r="CY1517" s="29"/>
      <c r="CZ1517" s="29"/>
      <c r="DA1517" s="29"/>
      <c r="DB1517" s="29"/>
      <c r="DC1517" s="29"/>
      <c r="DD1517" s="29"/>
      <c r="DE1517" s="29"/>
      <c r="DF1517" s="29"/>
      <c r="DG1517" s="29"/>
      <c r="DH1517" s="29"/>
      <c r="DI1517" s="29"/>
      <c r="DJ1517" s="29"/>
      <c r="DK1517" s="29"/>
      <c r="DL1517" s="29"/>
      <c r="DM1517" s="29"/>
      <c r="DN1517" s="29"/>
      <c r="DO1517" s="29"/>
      <c r="DP1517" s="29"/>
      <c r="DQ1517" s="29"/>
      <c r="DR1517" s="29"/>
      <c r="DS1517" s="29"/>
      <c r="DT1517" s="29"/>
      <c r="DU1517" s="29"/>
      <c r="DV1517" s="29"/>
      <c r="DW1517" s="29"/>
      <c r="DX1517" s="29"/>
      <c r="DY1517" s="29"/>
      <c r="DZ1517" s="29"/>
      <c r="EA1517" s="29"/>
      <c r="EB1517" s="29"/>
      <c r="EC1517" s="29"/>
      <c r="ED1517" s="29"/>
      <c r="EE1517" s="29"/>
      <c r="EF1517" s="29"/>
      <c r="EG1517" s="29"/>
      <c r="EH1517" s="29"/>
      <c r="EI1517" s="29"/>
      <c r="EJ1517" s="29"/>
      <c r="EK1517" s="29"/>
      <c r="EL1517" s="29"/>
      <c r="EM1517" s="29"/>
      <c r="EN1517" s="29"/>
      <c r="EO1517" s="29"/>
      <c r="EP1517" s="29"/>
      <c r="EQ1517" s="29"/>
      <c r="ER1517" s="29"/>
      <c r="ES1517" s="29"/>
      <c r="ET1517" s="29"/>
      <c r="EU1517" s="29"/>
      <c r="EV1517" s="29"/>
      <c r="EW1517" s="29"/>
      <c r="EX1517" s="29"/>
      <c r="EY1517" s="29"/>
      <c r="EZ1517" s="29"/>
      <c r="FA1517" s="29"/>
      <c r="FB1517" s="29"/>
      <c r="FC1517" s="29"/>
      <c r="FD1517" s="29"/>
      <c r="FE1517" s="29"/>
      <c r="FF1517" s="29"/>
      <c r="FG1517" s="29"/>
      <c r="FH1517" s="29"/>
      <c r="FI1517" s="29"/>
      <c r="FJ1517" s="29"/>
      <c r="FK1517" s="29"/>
      <c r="FL1517" s="29"/>
      <c r="FM1517" s="29"/>
      <c r="FN1517" s="29"/>
      <c r="FO1517" s="29"/>
      <c r="FP1517" s="29"/>
      <c r="FQ1517" s="29"/>
      <c r="FR1517" s="29"/>
      <c r="FS1517" s="29"/>
      <c r="FT1517" s="29"/>
      <c r="FU1517" s="29"/>
      <c r="FV1517" s="29"/>
      <c r="FW1517" s="29"/>
      <c r="FX1517" s="29"/>
      <c r="FY1517" s="29"/>
      <c r="FZ1517" s="29"/>
      <c r="GA1517" s="29"/>
      <c r="GB1517" s="29"/>
      <c r="GC1517" s="29"/>
      <c r="GD1517" s="29"/>
      <c r="GE1517" s="29"/>
      <c r="GF1517" s="29"/>
      <c r="GG1517" s="29"/>
      <c r="GH1517" s="29"/>
      <c r="GI1517" s="29"/>
      <c r="GJ1517" s="29"/>
      <c r="GK1517" s="29"/>
      <c r="GL1517" s="29"/>
      <c r="GM1517" s="29"/>
      <c r="GN1517" s="29"/>
      <c r="GO1517" s="29"/>
      <c r="GP1517" s="29"/>
      <c r="GQ1517" s="29"/>
      <c r="GR1517" s="29"/>
      <c r="GS1517" s="29"/>
      <c r="GT1517" s="29"/>
      <c r="GU1517" s="29"/>
      <c r="GV1517" s="29"/>
      <c r="GW1517" s="29"/>
      <c r="GX1517" s="29"/>
      <c r="GY1517" s="29"/>
      <c r="GZ1517" s="29"/>
      <c r="HA1517" s="29"/>
      <c r="HB1517" s="29"/>
      <c r="HC1517" s="29"/>
      <c r="HD1517" s="29"/>
      <c r="HE1517" s="29"/>
      <c r="HF1517" s="29"/>
      <c r="HG1517" s="29"/>
      <c r="HH1517" s="29"/>
      <c r="HI1517" s="29"/>
      <c r="HJ1517" s="29"/>
      <c r="HK1517" s="29"/>
      <c r="HL1517" s="29"/>
      <c r="HM1517" s="29"/>
      <c r="HN1517" s="29"/>
      <c r="HO1517" s="29"/>
      <c r="HP1517" s="29"/>
      <c r="HQ1517" s="29"/>
      <c r="HR1517" s="29"/>
      <c r="HS1517" s="29"/>
      <c r="HT1517" s="29"/>
      <c r="HU1517" s="29"/>
      <c r="HV1517" s="29"/>
      <c r="HW1517" s="29"/>
      <c r="HX1517" s="29"/>
      <c r="HY1517" s="29"/>
      <c r="HZ1517" s="29"/>
      <c r="IA1517" s="29"/>
      <c r="IB1517" s="29"/>
      <c r="IC1517" s="29"/>
      <c r="ID1517" s="29"/>
      <c r="IE1517" s="29"/>
      <c r="IF1517" s="29"/>
      <c r="IG1517" s="29"/>
      <c r="IH1517" s="29"/>
      <c r="II1517" s="29"/>
      <c r="IJ1517" s="29"/>
      <c r="IK1517" s="29"/>
      <c r="IL1517" s="29"/>
      <c r="IM1517" s="29"/>
      <c r="IN1517" s="29"/>
      <c r="IO1517" s="29"/>
      <c r="IP1517" s="29"/>
      <c r="IQ1517" s="29"/>
    </row>
    <row r="1518" spans="1:251" s="42" customFormat="1" ht="18.75" customHeight="1">
      <c r="A1518" s="34"/>
      <c r="B1518" s="50"/>
      <c r="C1518" s="129" t="s">
        <v>1074</v>
      </c>
      <c r="D1518" s="147"/>
      <c r="E1518" s="147"/>
      <c r="F1518" s="147"/>
      <c r="G1518" s="147"/>
      <c r="H1518" s="147"/>
      <c r="I1518" s="147"/>
      <c r="J1518" s="147"/>
      <c r="K1518" s="147"/>
      <c r="L1518" s="147"/>
      <c r="M1518" s="147"/>
      <c r="N1518" s="147"/>
      <c r="O1518" s="147"/>
      <c r="P1518" s="147"/>
      <c r="Q1518" s="147"/>
      <c r="R1518" s="147"/>
      <c r="S1518" s="147"/>
      <c r="T1518" s="147"/>
      <c r="U1518" s="147"/>
      <c r="V1518" s="147"/>
      <c r="W1518" s="147"/>
      <c r="X1518" s="147"/>
      <c r="Y1518" s="147"/>
      <c r="Z1518" s="148"/>
      <c r="AA1518" s="132">
        <v>20998</v>
      </c>
      <c r="AB1518" s="133"/>
      <c r="AC1518" s="133"/>
      <c r="AD1518" s="133"/>
      <c r="AE1518" s="133"/>
      <c r="AF1518" s="133"/>
      <c r="AG1518" s="133"/>
      <c r="AH1518" s="133"/>
      <c r="AI1518" s="134"/>
      <c r="AJ1518" s="132">
        <v>25604</v>
      </c>
      <c r="AK1518" s="133"/>
      <c r="AL1518" s="133"/>
      <c r="AM1518" s="133"/>
      <c r="AN1518" s="133"/>
      <c r="AO1518" s="133"/>
      <c r="AP1518" s="133"/>
      <c r="AQ1518" s="133"/>
      <c r="AR1518" s="134"/>
      <c r="AS1518" s="135"/>
      <c r="AT1518" s="164"/>
      <c r="AU1518" s="164"/>
      <c r="AV1518" s="164"/>
      <c r="AW1518" s="164"/>
      <c r="AX1518" s="165"/>
      <c r="AY1518" s="29"/>
      <c r="AZ1518" s="29"/>
      <c r="BA1518" s="29"/>
      <c r="BB1518" s="29"/>
      <c r="BC1518" s="29"/>
      <c r="BD1518" s="29"/>
      <c r="BE1518" s="29"/>
      <c r="BF1518" s="29"/>
      <c r="BG1518" s="29"/>
      <c r="BH1518" s="29"/>
      <c r="BI1518" s="29"/>
      <c r="BJ1518" s="29"/>
      <c r="BK1518" s="29"/>
      <c r="BL1518" s="29"/>
      <c r="BM1518" s="29"/>
      <c r="BN1518" s="29"/>
      <c r="BO1518" s="29"/>
      <c r="BP1518" s="29"/>
      <c r="BQ1518" s="29"/>
      <c r="BR1518" s="29"/>
      <c r="BS1518" s="29"/>
      <c r="BT1518" s="29"/>
      <c r="BU1518" s="29"/>
      <c r="BV1518" s="29"/>
      <c r="BW1518" s="29"/>
      <c r="BX1518" s="29"/>
      <c r="BY1518" s="29"/>
      <c r="BZ1518" s="29"/>
      <c r="CA1518" s="29"/>
      <c r="CB1518" s="29"/>
      <c r="CC1518" s="29"/>
      <c r="CD1518" s="29"/>
      <c r="CE1518" s="29"/>
      <c r="CF1518" s="29"/>
      <c r="CG1518" s="29"/>
      <c r="CH1518" s="29"/>
      <c r="CI1518" s="29"/>
      <c r="CJ1518" s="29"/>
      <c r="CK1518" s="29"/>
      <c r="CL1518" s="29"/>
      <c r="CM1518" s="29"/>
      <c r="CN1518" s="29"/>
      <c r="CO1518" s="29"/>
      <c r="CP1518" s="29"/>
      <c r="CQ1518" s="29"/>
      <c r="CR1518" s="29"/>
      <c r="CS1518" s="29"/>
      <c r="CT1518" s="29"/>
      <c r="CU1518" s="29"/>
      <c r="CV1518" s="29"/>
      <c r="CW1518" s="29"/>
      <c r="CX1518" s="29"/>
      <c r="CY1518" s="29"/>
      <c r="CZ1518" s="29"/>
      <c r="DA1518" s="29"/>
      <c r="DB1518" s="29"/>
      <c r="DC1518" s="29"/>
      <c r="DD1518" s="29"/>
      <c r="DE1518" s="29"/>
      <c r="DF1518" s="29"/>
      <c r="DG1518" s="29"/>
      <c r="DH1518" s="29"/>
      <c r="DI1518" s="29"/>
      <c r="DJ1518" s="29"/>
      <c r="DK1518" s="29"/>
      <c r="DL1518" s="29"/>
      <c r="DM1518" s="29"/>
      <c r="DN1518" s="29"/>
      <c r="DO1518" s="29"/>
      <c r="DP1518" s="29"/>
      <c r="DQ1518" s="29"/>
      <c r="DR1518" s="29"/>
      <c r="DS1518" s="29"/>
      <c r="DT1518" s="29"/>
      <c r="DU1518" s="29"/>
      <c r="DV1518" s="29"/>
      <c r="DW1518" s="29"/>
      <c r="DX1518" s="29"/>
      <c r="DY1518" s="29"/>
      <c r="DZ1518" s="29"/>
      <c r="EA1518" s="29"/>
      <c r="EB1518" s="29"/>
      <c r="EC1518" s="29"/>
      <c r="ED1518" s="29"/>
      <c r="EE1518" s="29"/>
      <c r="EF1518" s="29"/>
      <c r="EG1518" s="29"/>
      <c r="EH1518" s="29"/>
      <c r="EI1518" s="29"/>
      <c r="EJ1518" s="29"/>
      <c r="EK1518" s="29"/>
      <c r="EL1518" s="29"/>
      <c r="EM1518" s="29"/>
      <c r="EN1518" s="29"/>
      <c r="EO1518" s="29"/>
      <c r="EP1518" s="29"/>
      <c r="EQ1518" s="29"/>
      <c r="ER1518" s="29"/>
      <c r="ES1518" s="29"/>
      <c r="ET1518" s="29"/>
      <c r="EU1518" s="29"/>
      <c r="EV1518" s="29"/>
      <c r="EW1518" s="29"/>
      <c r="EX1518" s="29"/>
      <c r="EY1518" s="29"/>
      <c r="EZ1518" s="29"/>
      <c r="FA1518" s="29"/>
      <c r="FB1518" s="29"/>
      <c r="FC1518" s="29"/>
      <c r="FD1518" s="29"/>
      <c r="FE1518" s="29"/>
      <c r="FF1518" s="29"/>
      <c r="FG1518" s="29"/>
      <c r="FH1518" s="29"/>
      <c r="FI1518" s="29"/>
      <c r="FJ1518" s="29"/>
      <c r="FK1518" s="29"/>
      <c r="FL1518" s="29"/>
      <c r="FM1518" s="29"/>
      <c r="FN1518" s="29"/>
      <c r="FO1518" s="29"/>
      <c r="FP1518" s="29"/>
      <c r="FQ1518" s="29"/>
      <c r="FR1518" s="29"/>
      <c r="FS1518" s="29"/>
      <c r="FT1518" s="29"/>
      <c r="FU1518" s="29"/>
      <c r="FV1518" s="29"/>
      <c r="FW1518" s="29"/>
      <c r="FX1518" s="29"/>
      <c r="FY1518" s="29"/>
      <c r="FZ1518" s="29"/>
      <c r="GA1518" s="29"/>
      <c r="GB1518" s="29"/>
      <c r="GC1518" s="29"/>
      <c r="GD1518" s="29"/>
      <c r="GE1518" s="29"/>
      <c r="GF1518" s="29"/>
      <c r="GG1518" s="29"/>
      <c r="GH1518" s="29"/>
      <c r="GI1518" s="29"/>
      <c r="GJ1518" s="29"/>
      <c r="GK1518" s="29"/>
      <c r="GL1518" s="29"/>
      <c r="GM1518" s="29"/>
      <c r="GN1518" s="29"/>
      <c r="GO1518" s="29"/>
      <c r="GP1518" s="29"/>
      <c r="GQ1518" s="29"/>
      <c r="GR1518" s="29"/>
      <c r="GS1518" s="29"/>
      <c r="GT1518" s="29"/>
      <c r="GU1518" s="29"/>
      <c r="GV1518" s="29"/>
      <c r="GW1518" s="29"/>
      <c r="GX1518" s="29"/>
      <c r="GY1518" s="29"/>
      <c r="GZ1518" s="29"/>
      <c r="HA1518" s="29"/>
      <c r="HB1518" s="29"/>
      <c r="HC1518" s="29"/>
      <c r="HD1518" s="29"/>
      <c r="HE1518" s="29"/>
      <c r="HF1518" s="29"/>
      <c r="HG1518" s="29"/>
      <c r="HH1518" s="29"/>
      <c r="HI1518" s="29"/>
      <c r="HJ1518" s="29"/>
      <c r="HK1518" s="29"/>
      <c r="HL1518" s="29"/>
      <c r="HM1518" s="29"/>
      <c r="HN1518" s="29"/>
      <c r="HO1518" s="29"/>
      <c r="HP1518" s="29"/>
      <c r="HQ1518" s="29"/>
      <c r="HR1518" s="29"/>
      <c r="HS1518" s="29"/>
      <c r="HT1518" s="29"/>
      <c r="HU1518" s="29"/>
      <c r="HV1518" s="29"/>
      <c r="HW1518" s="29"/>
      <c r="HX1518" s="29"/>
      <c r="HY1518" s="29"/>
      <c r="HZ1518" s="29"/>
      <c r="IA1518" s="29"/>
      <c r="IB1518" s="29"/>
      <c r="IC1518" s="29"/>
      <c r="ID1518" s="29"/>
      <c r="IE1518" s="29"/>
      <c r="IF1518" s="29"/>
      <c r="IG1518" s="29"/>
      <c r="IH1518" s="29"/>
      <c r="II1518" s="29"/>
      <c r="IJ1518" s="29"/>
      <c r="IK1518" s="29"/>
      <c r="IL1518" s="29"/>
      <c r="IM1518" s="29"/>
      <c r="IN1518" s="29"/>
      <c r="IO1518" s="29"/>
      <c r="IP1518" s="29"/>
      <c r="IQ1518" s="29"/>
    </row>
    <row r="1519" spans="1:251" s="42" customFormat="1" ht="18.75" customHeight="1" thickBot="1">
      <c r="A1519" s="43"/>
      <c r="B1519" s="138" t="s">
        <v>244</v>
      </c>
      <c r="C1519" s="139"/>
      <c r="D1519" s="139"/>
      <c r="E1519" s="139"/>
      <c r="F1519" s="139"/>
      <c r="G1519" s="139"/>
      <c r="H1519" s="139"/>
      <c r="I1519" s="139"/>
      <c r="J1519" s="139"/>
      <c r="K1519" s="139"/>
      <c r="L1519" s="139"/>
      <c r="M1519" s="139"/>
      <c r="N1519" s="139"/>
      <c r="O1519" s="139"/>
      <c r="P1519" s="139"/>
      <c r="Q1519" s="139"/>
      <c r="R1519" s="139"/>
      <c r="S1519" s="139"/>
      <c r="T1519" s="139"/>
      <c r="U1519" s="139"/>
      <c r="V1519" s="139"/>
      <c r="W1519" s="139"/>
      <c r="X1519" s="139"/>
      <c r="Y1519" s="139"/>
      <c r="Z1519" s="140"/>
      <c r="AA1519" s="141">
        <f>SUM(AA1518:AI1518)</f>
        <v>20998</v>
      </c>
      <c r="AB1519" s="142"/>
      <c r="AC1519" s="142"/>
      <c r="AD1519" s="142"/>
      <c r="AE1519" s="142"/>
      <c r="AF1519" s="142"/>
      <c r="AG1519" s="142"/>
      <c r="AH1519" s="142"/>
      <c r="AI1519" s="143"/>
      <c r="AJ1519" s="141">
        <f>SUM(AJ1518:AR1518)</f>
        <v>25604</v>
      </c>
      <c r="AK1519" s="142"/>
      <c r="AL1519" s="142"/>
      <c r="AM1519" s="142"/>
      <c r="AN1519" s="142"/>
      <c r="AO1519" s="142"/>
      <c r="AP1519" s="142"/>
      <c r="AQ1519" s="142"/>
      <c r="AR1519" s="143"/>
      <c r="AS1519" s="144"/>
      <c r="AT1519" s="145"/>
      <c r="AU1519" s="145"/>
      <c r="AV1519" s="145"/>
      <c r="AW1519" s="145"/>
      <c r="AX1519" s="146"/>
      <c r="AY1519" s="29"/>
      <c r="AZ1519" s="29"/>
      <c r="BA1519" s="29"/>
      <c r="BB1519" s="29"/>
      <c r="BC1519" s="29"/>
      <c r="BD1519" s="29"/>
      <c r="BE1519" s="29"/>
      <c r="BF1519" s="29"/>
      <c r="BG1519" s="29"/>
      <c r="BH1519" s="29"/>
      <c r="BI1519" s="29"/>
      <c r="BJ1519" s="29"/>
      <c r="BK1519" s="29"/>
      <c r="BL1519" s="29"/>
      <c r="BM1519" s="29"/>
      <c r="BN1519" s="29"/>
      <c r="BO1519" s="29"/>
      <c r="BP1519" s="29"/>
      <c r="BQ1519" s="29"/>
      <c r="BR1519" s="29"/>
      <c r="BS1519" s="29"/>
      <c r="BT1519" s="29"/>
      <c r="BU1519" s="29"/>
      <c r="BV1519" s="29"/>
      <c r="BW1519" s="29"/>
      <c r="BX1519" s="29"/>
      <c r="BY1519" s="29"/>
      <c r="BZ1519" s="29"/>
      <c r="CA1519" s="29"/>
      <c r="CB1519" s="29"/>
      <c r="CC1519" s="29"/>
      <c r="CD1519" s="29"/>
      <c r="CE1519" s="29"/>
      <c r="CF1519" s="29"/>
      <c r="CG1519" s="29"/>
      <c r="CH1519" s="29"/>
      <c r="CI1519" s="29"/>
      <c r="CJ1519" s="29"/>
      <c r="CK1519" s="29"/>
      <c r="CL1519" s="29"/>
      <c r="CM1519" s="29"/>
      <c r="CN1519" s="29"/>
      <c r="CO1519" s="29"/>
      <c r="CP1519" s="29"/>
      <c r="CQ1519" s="29"/>
      <c r="CR1519" s="29"/>
      <c r="CS1519" s="29"/>
      <c r="CT1519" s="29"/>
      <c r="CU1519" s="29"/>
      <c r="CV1519" s="29"/>
      <c r="CW1519" s="29"/>
      <c r="CX1519" s="29"/>
      <c r="CY1519" s="29"/>
      <c r="CZ1519" s="29"/>
      <c r="DA1519" s="29"/>
      <c r="DB1519" s="29"/>
      <c r="DC1519" s="29"/>
      <c r="DD1519" s="29"/>
      <c r="DE1519" s="29"/>
      <c r="DF1519" s="29"/>
      <c r="DG1519" s="29"/>
      <c r="DH1519" s="29"/>
      <c r="DI1519" s="29"/>
      <c r="DJ1519" s="29"/>
      <c r="DK1519" s="29"/>
      <c r="DL1519" s="29"/>
      <c r="DM1519" s="29"/>
      <c r="DN1519" s="29"/>
      <c r="DO1519" s="29"/>
      <c r="DP1519" s="29"/>
      <c r="DQ1519" s="29"/>
      <c r="DR1519" s="29"/>
      <c r="DS1519" s="29"/>
      <c r="DT1519" s="29"/>
      <c r="DU1519" s="29"/>
      <c r="DV1519" s="29"/>
      <c r="DW1519" s="29"/>
      <c r="DX1519" s="29"/>
      <c r="DY1519" s="29"/>
      <c r="DZ1519" s="29"/>
      <c r="EA1519" s="29"/>
      <c r="EB1519" s="29"/>
      <c r="EC1519" s="29"/>
      <c r="ED1519" s="29"/>
      <c r="EE1519" s="29"/>
      <c r="EF1519" s="29"/>
      <c r="EG1519" s="29"/>
      <c r="EH1519" s="29"/>
      <c r="EI1519" s="29"/>
      <c r="EJ1519" s="29"/>
      <c r="EK1519" s="29"/>
      <c r="EL1519" s="29"/>
      <c r="EM1519" s="29"/>
      <c r="EN1519" s="29"/>
      <c r="EO1519" s="29"/>
      <c r="EP1519" s="29"/>
      <c r="EQ1519" s="29"/>
      <c r="ER1519" s="29"/>
      <c r="ES1519" s="29"/>
      <c r="ET1519" s="29"/>
      <c r="EU1519" s="29"/>
      <c r="EV1519" s="29"/>
      <c r="EW1519" s="29"/>
      <c r="EX1519" s="29"/>
      <c r="EY1519" s="29"/>
      <c r="EZ1519" s="29"/>
      <c r="FA1519" s="29"/>
      <c r="FB1519" s="29"/>
      <c r="FC1519" s="29"/>
      <c r="FD1519" s="29"/>
      <c r="FE1519" s="29"/>
      <c r="FF1519" s="29"/>
      <c r="FG1519" s="29"/>
      <c r="FH1519" s="29"/>
      <c r="FI1519" s="29"/>
      <c r="FJ1519" s="29"/>
      <c r="FK1519" s="29"/>
      <c r="FL1519" s="29"/>
      <c r="FM1519" s="29"/>
      <c r="FN1519" s="29"/>
      <c r="FO1519" s="29"/>
      <c r="FP1519" s="29"/>
      <c r="FQ1519" s="29"/>
      <c r="FR1519" s="29"/>
      <c r="FS1519" s="29"/>
      <c r="FT1519" s="29"/>
      <c r="FU1519" s="29"/>
      <c r="FV1519" s="29"/>
      <c r="FW1519" s="29"/>
      <c r="FX1519" s="29"/>
      <c r="FY1519" s="29"/>
      <c r="FZ1519" s="29"/>
      <c r="GA1519" s="29"/>
      <c r="GB1519" s="29"/>
      <c r="GC1519" s="29"/>
      <c r="GD1519" s="29"/>
      <c r="GE1519" s="29"/>
      <c r="GF1519" s="29"/>
      <c r="GG1519" s="29"/>
      <c r="GH1519" s="29"/>
      <c r="GI1519" s="29"/>
      <c r="GJ1519" s="29"/>
      <c r="GK1519" s="29"/>
      <c r="GL1519" s="29"/>
      <c r="GM1519" s="29"/>
      <c r="GN1519" s="29"/>
      <c r="GO1519" s="29"/>
      <c r="GP1519" s="29"/>
      <c r="GQ1519" s="29"/>
      <c r="GR1519" s="29"/>
      <c r="GS1519" s="29"/>
      <c r="GT1519" s="29"/>
      <c r="GU1519" s="29"/>
      <c r="GV1519" s="29"/>
      <c r="GW1519" s="29"/>
      <c r="GX1519" s="29"/>
      <c r="GY1519" s="29"/>
      <c r="GZ1519" s="29"/>
      <c r="HA1519" s="29"/>
      <c r="HB1519" s="29"/>
      <c r="HC1519" s="29"/>
      <c r="HD1519" s="29"/>
      <c r="HE1519" s="29"/>
      <c r="HF1519" s="29"/>
      <c r="HG1519" s="29"/>
      <c r="HH1519" s="29"/>
      <c r="HI1519" s="29"/>
      <c r="HJ1519" s="29"/>
      <c r="HK1519" s="29"/>
      <c r="HL1519" s="29"/>
      <c r="HM1519" s="29"/>
      <c r="HN1519" s="29"/>
      <c r="HO1519" s="29"/>
      <c r="HP1519" s="29"/>
      <c r="HQ1519" s="29"/>
      <c r="HR1519" s="29"/>
      <c r="HS1519" s="29"/>
      <c r="HT1519" s="29"/>
      <c r="HU1519" s="29"/>
      <c r="HV1519" s="29"/>
      <c r="HW1519" s="29"/>
      <c r="HX1519" s="29"/>
      <c r="HY1519" s="29"/>
      <c r="HZ1519" s="29"/>
      <c r="IA1519" s="29"/>
      <c r="IB1519" s="29"/>
      <c r="IC1519" s="29"/>
      <c r="ID1519" s="29"/>
      <c r="IE1519" s="29"/>
      <c r="IF1519" s="29"/>
      <c r="IG1519" s="29"/>
      <c r="IH1519" s="29"/>
      <c r="II1519" s="29"/>
      <c r="IJ1519" s="29"/>
      <c r="IK1519" s="29"/>
      <c r="IL1519" s="29"/>
      <c r="IM1519" s="29"/>
      <c r="IN1519" s="29"/>
      <c r="IO1519" s="29"/>
      <c r="IP1519" s="29"/>
      <c r="IQ1519" s="29"/>
    </row>
    <row r="1522" spans="1:113" ht="18.75">
      <c r="A1522" s="28" t="s">
        <v>234</v>
      </c>
      <c r="AW1522" s="30"/>
      <c r="AX1522" s="31"/>
      <c r="AY1522" s="30"/>
    </row>
    <row r="1524" spans="1:113" ht="18.75">
      <c r="B1524" s="109" t="s">
        <v>0</v>
      </c>
      <c r="C1524" s="150"/>
      <c r="D1524" s="150"/>
      <c r="E1524" s="150"/>
      <c r="F1524" s="150"/>
      <c r="G1524" s="150"/>
      <c r="H1524" s="150"/>
      <c r="I1524" s="150"/>
      <c r="J1524" s="150"/>
      <c r="K1524" s="150"/>
      <c r="L1524" s="150"/>
      <c r="M1524" s="150"/>
      <c r="N1524" s="150"/>
      <c r="O1524" s="150"/>
      <c r="P1524" s="150"/>
      <c r="Q1524" s="150"/>
      <c r="R1524" s="150"/>
      <c r="S1524" s="150"/>
      <c r="T1524" s="150"/>
      <c r="U1524" s="150"/>
      <c r="V1524" s="150"/>
      <c r="W1524" s="150"/>
      <c r="X1524" s="150"/>
      <c r="Y1524" s="150"/>
      <c r="Z1524" s="150"/>
      <c r="AA1524" s="150"/>
      <c r="AB1524" s="150"/>
      <c r="AC1524" s="150"/>
      <c r="AD1524" s="150"/>
      <c r="AE1524" s="150"/>
      <c r="AF1524" s="150"/>
      <c r="AG1524" s="150"/>
      <c r="AH1524" s="150"/>
      <c r="AI1524" s="150"/>
      <c r="AJ1524" s="150"/>
      <c r="AK1524" s="150"/>
      <c r="AL1524" s="150"/>
      <c r="AM1524" s="150"/>
      <c r="AN1524" s="150"/>
      <c r="AO1524" s="150"/>
      <c r="AP1524" s="150"/>
      <c r="AQ1524" s="150"/>
      <c r="AR1524" s="150"/>
      <c r="AS1524" s="150"/>
      <c r="AT1524" s="150"/>
      <c r="AU1524" s="150"/>
      <c r="AV1524" s="150"/>
      <c r="AW1524" s="150"/>
      <c r="AX1524" s="150"/>
    </row>
    <row r="1525" spans="1:113">
      <c r="Z1525" s="32"/>
      <c r="AD1525" s="32"/>
      <c r="AE1525" s="32"/>
      <c r="AF1525" s="32"/>
      <c r="AG1525" s="32"/>
      <c r="AH1525" s="32"/>
      <c r="AI1525" s="32"/>
      <c r="AO1525" s="32"/>
    </row>
    <row r="1526" spans="1:113" ht="13.5" thickBot="1">
      <c r="Z1526" s="32"/>
      <c r="AD1526" s="32"/>
      <c r="AE1526" s="32"/>
      <c r="AF1526" s="32"/>
      <c r="AG1526" s="32"/>
      <c r="AH1526" s="32"/>
      <c r="AI1526" s="32"/>
      <c r="AO1526" s="32"/>
      <c r="DI1526" s="26"/>
    </row>
    <row r="1527" spans="1:113" ht="24.75" customHeight="1" thickBot="1">
      <c r="B1527" s="111" t="s">
        <v>235</v>
      </c>
      <c r="C1527" s="112"/>
      <c r="D1527" s="112"/>
      <c r="E1527" s="112"/>
      <c r="F1527" s="112"/>
      <c r="G1527" s="112"/>
      <c r="H1527" s="113" t="s">
        <v>497</v>
      </c>
      <c r="I1527" s="114"/>
      <c r="J1527" s="114"/>
      <c r="K1527" s="114"/>
      <c r="L1527" s="114"/>
      <c r="M1527" s="114"/>
      <c r="N1527" s="114"/>
      <c r="O1527" s="114"/>
      <c r="P1527" s="114"/>
      <c r="Q1527" s="114"/>
      <c r="R1527" s="114"/>
      <c r="S1527" s="114"/>
      <c r="T1527" s="114"/>
      <c r="U1527" s="114"/>
      <c r="V1527" s="114"/>
      <c r="W1527" s="114"/>
      <c r="X1527" s="114"/>
      <c r="Y1527" s="114"/>
      <c r="Z1527" s="114"/>
      <c r="AA1527" s="114"/>
      <c r="AB1527" s="114"/>
      <c r="AC1527" s="114"/>
      <c r="AD1527" s="114"/>
      <c r="AE1527" s="114"/>
      <c r="AF1527" s="114"/>
      <c r="AG1527" s="114"/>
      <c r="AH1527" s="114"/>
      <c r="AI1527" s="114"/>
      <c r="AJ1527" s="114"/>
      <c r="AK1527" s="114"/>
      <c r="AL1527" s="114"/>
      <c r="AM1527" s="114"/>
      <c r="AN1527" s="114"/>
      <c r="AO1527" s="114"/>
      <c r="AP1527" s="114"/>
      <c r="AQ1527" s="114"/>
      <c r="AR1527" s="114"/>
      <c r="AS1527" s="114"/>
      <c r="AT1527" s="114"/>
      <c r="AU1527" s="114"/>
      <c r="AV1527" s="114"/>
      <c r="AW1527" s="114"/>
      <c r="AX1527" s="115"/>
      <c r="DI1527" s="26"/>
    </row>
    <row r="1528" spans="1:113" ht="14.25">
      <c r="B1528" s="33"/>
      <c r="C1528" s="33"/>
      <c r="D1528" s="33"/>
      <c r="E1528" s="33"/>
      <c r="F1528" s="33"/>
      <c r="G1528" s="33"/>
      <c r="H1528" s="34"/>
      <c r="I1528" s="34"/>
      <c r="J1528" s="34"/>
      <c r="K1528" s="34"/>
      <c r="L1528" s="35"/>
      <c r="M1528" s="35"/>
      <c r="N1528" s="35"/>
      <c r="O1528" s="35"/>
      <c r="P1528" s="34"/>
      <c r="Q1528" s="34"/>
      <c r="R1528" s="34"/>
      <c r="S1528" s="34"/>
      <c r="T1528" s="34"/>
      <c r="U1528" s="34"/>
      <c r="V1528" s="36"/>
      <c r="W1528" s="36"/>
      <c r="X1528" s="36"/>
      <c r="Y1528" s="36"/>
      <c r="Z1528" s="36"/>
      <c r="AA1528" s="36"/>
      <c r="AB1528" s="36"/>
      <c r="AC1528" s="36"/>
      <c r="AD1528" s="36"/>
      <c r="AE1528" s="36"/>
      <c r="AF1528" s="36"/>
      <c r="AG1528" s="36"/>
      <c r="AH1528" s="36"/>
      <c r="AI1528" s="36"/>
      <c r="AJ1528" s="36"/>
      <c r="AK1528" s="36"/>
      <c r="AL1528" s="36"/>
      <c r="AM1528" s="36"/>
      <c r="AN1528" s="36"/>
      <c r="AO1528" s="36"/>
      <c r="AP1528" s="36"/>
      <c r="AQ1528" s="36"/>
      <c r="AR1528" s="36"/>
      <c r="AS1528" s="36"/>
      <c r="AT1528" s="36"/>
      <c r="AU1528" s="36"/>
      <c r="AV1528" s="36"/>
      <c r="AW1528" s="36"/>
      <c r="AX1528" s="36"/>
      <c r="DI1528" s="26"/>
    </row>
    <row r="1529" spans="1:113" ht="15" thickBot="1">
      <c r="A1529" s="37"/>
      <c r="B1529" s="36" t="s">
        <v>237</v>
      </c>
      <c r="C1529" s="34"/>
      <c r="D1529" s="34"/>
      <c r="E1529" s="34"/>
      <c r="F1529" s="34"/>
      <c r="G1529" s="34"/>
      <c r="H1529" s="34"/>
      <c r="I1529" s="34"/>
      <c r="J1529" s="34"/>
      <c r="K1529" s="34"/>
      <c r="L1529" s="35"/>
      <c r="M1529" s="35"/>
      <c r="N1529" s="35"/>
      <c r="O1529" s="35"/>
      <c r="P1529" s="34"/>
      <c r="Q1529" s="34"/>
      <c r="R1529" s="34"/>
      <c r="S1529" s="34"/>
      <c r="T1529" s="34"/>
      <c r="U1529" s="34"/>
      <c r="V1529" s="36"/>
      <c r="W1529" s="36"/>
      <c r="X1529" s="36"/>
      <c r="Y1529" s="36"/>
      <c r="Z1529" s="36"/>
      <c r="AA1529" s="36"/>
      <c r="AB1529" s="36"/>
      <c r="AC1529" s="36"/>
      <c r="AD1529" s="36"/>
      <c r="AE1529" s="36"/>
      <c r="AF1529" s="36"/>
      <c r="AG1529" s="36"/>
      <c r="AH1529" s="36"/>
      <c r="AI1529" s="36"/>
      <c r="AJ1529" s="36"/>
      <c r="AK1529" s="36"/>
      <c r="AL1529" s="36"/>
      <c r="AM1529" s="36"/>
      <c r="AN1529" s="36"/>
      <c r="AO1529" s="36"/>
      <c r="AP1529" s="36"/>
      <c r="AQ1529" s="36"/>
      <c r="AR1529" s="36"/>
      <c r="AS1529" s="36"/>
      <c r="AT1529" s="36"/>
      <c r="AU1529" s="36"/>
      <c r="AV1529" s="36"/>
      <c r="AW1529" s="36"/>
      <c r="AX1529" s="36"/>
      <c r="DI1529" s="26"/>
    </row>
    <row r="1530" spans="1:113" ht="14.25">
      <c r="A1530" s="34"/>
      <c r="B1530" s="38"/>
      <c r="C1530" s="33"/>
      <c r="D1530" s="33"/>
      <c r="E1530" s="33"/>
      <c r="F1530" s="33"/>
      <c r="G1530" s="33"/>
      <c r="H1530" s="33"/>
      <c r="I1530" s="33"/>
      <c r="J1530" s="33"/>
      <c r="K1530" s="33"/>
      <c r="L1530" s="39"/>
      <c r="M1530" s="39"/>
      <c r="N1530" s="39"/>
      <c r="O1530" s="39"/>
      <c r="P1530" s="33"/>
      <c r="Q1530" s="33"/>
      <c r="R1530" s="33"/>
      <c r="S1530" s="33"/>
      <c r="T1530" s="33"/>
      <c r="U1530" s="33"/>
      <c r="V1530" s="40"/>
      <c r="W1530" s="40"/>
      <c r="X1530" s="40"/>
      <c r="Y1530" s="40"/>
      <c r="Z1530" s="40"/>
      <c r="AA1530" s="40"/>
      <c r="AB1530" s="40"/>
      <c r="AC1530" s="40"/>
      <c r="AD1530" s="40"/>
      <c r="AE1530" s="40"/>
      <c r="AF1530" s="40"/>
      <c r="AG1530" s="40"/>
      <c r="AH1530" s="40"/>
      <c r="AI1530" s="40"/>
      <c r="AJ1530" s="40"/>
      <c r="AK1530" s="40"/>
      <c r="AL1530" s="40"/>
      <c r="AM1530" s="40"/>
      <c r="AN1530" s="40"/>
      <c r="AO1530" s="40"/>
      <c r="AP1530" s="40"/>
      <c r="AQ1530" s="40"/>
      <c r="AR1530" s="40"/>
      <c r="AS1530" s="40"/>
      <c r="AT1530" s="40"/>
      <c r="AU1530" s="40"/>
      <c r="AV1530" s="40"/>
      <c r="AW1530" s="40"/>
      <c r="AX1530" s="41"/>
    </row>
    <row r="1531" spans="1:113" ht="12" customHeight="1">
      <c r="A1531" s="34"/>
      <c r="B1531" s="116" t="s">
        <v>498</v>
      </c>
      <c r="C1531" s="117"/>
      <c r="D1531" s="117"/>
      <c r="E1531" s="117"/>
      <c r="F1531" s="117"/>
      <c r="G1531" s="117"/>
      <c r="H1531" s="117"/>
      <c r="I1531" s="117"/>
      <c r="J1531" s="117"/>
      <c r="K1531" s="117"/>
      <c r="L1531" s="117"/>
      <c r="M1531" s="117"/>
      <c r="N1531" s="117"/>
      <c r="O1531" s="117"/>
      <c r="P1531" s="117"/>
      <c r="Q1531" s="117"/>
      <c r="R1531" s="117"/>
      <c r="S1531" s="117"/>
      <c r="T1531" s="117"/>
      <c r="U1531" s="117"/>
      <c r="V1531" s="117"/>
      <c r="W1531" s="117"/>
      <c r="X1531" s="117"/>
      <c r="Y1531" s="117"/>
      <c r="Z1531" s="117"/>
      <c r="AA1531" s="117"/>
      <c r="AB1531" s="117"/>
      <c r="AC1531" s="117"/>
      <c r="AD1531" s="117"/>
      <c r="AE1531" s="117"/>
      <c r="AF1531" s="117"/>
      <c r="AG1531" s="117"/>
      <c r="AH1531" s="117"/>
      <c r="AI1531" s="117"/>
      <c r="AJ1531" s="117"/>
      <c r="AK1531" s="117"/>
      <c r="AL1531" s="117"/>
      <c r="AM1531" s="117"/>
      <c r="AN1531" s="117"/>
      <c r="AO1531" s="117"/>
      <c r="AP1531" s="117"/>
      <c r="AQ1531" s="117"/>
      <c r="AR1531" s="117"/>
      <c r="AS1531" s="117"/>
      <c r="AT1531" s="117"/>
      <c r="AU1531" s="117"/>
      <c r="AV1531" s="117"/>
      <c r="AW1531" s="117"/>
      <c r="AX1531" s="118"/>
    </row>
    <row r="1532" spans="1:113" ht="12" customHeight="1">
      <c r="A1532" s="34"/>
      <c r="B1532" s="116"/>
      <c r="C1532" s="117"/>
      <c r="D1532" s="117"/>
      <c r="E1532" s="117"/>
      <c r="F1532" s="117"/>
      <c r="G1532" s="117"/>
      <c r="H1532" s="117"/>
      <c r="I1532" s="117"/>
      <c r="J1532" s="117"/>
      <c r="K1532" s="117"/>
      <c r="L1532" s="117"/>
      <c r="M1532" s="117"/>
      <c r="N1532" s="117"/>
      <c r="O1532" s="117"/>
      <c r="P1532" s="117"/>
      <c r="Q1532" s="117"/>
      <c r="R1532" s="117"/>
      <c r="S1532" s="117"/>
      <c r="T1532" s="117"/>
      <c r="U1532" s="117"/>
      <c r="V1532" s="117"/>
      <c r="W1532" s="117"/>
      <c r="X1532" s="117"/>
      <c r="Y1532" s="117"/>
      <c r="Z1532" s="117"/>
      <c r="AA1532" s="117"/>
      <c r="AB1532" s="117"/>
      <c r="AC1532" s="117"/>
      <c r="AD1532" s="117"/>
      <c r="AE1532" s="117"/>
      <c r="AF1532" s="117"/>
      <c r="AG1532" s="117"/>
      <c r="AH1532" s="117"/>
      <c r="AI1532" s="117"/>
      <c r="AJ1532" s="117"/>
      <c r="AK1532" s="117"/>
      <c r="AL1532" s="117"/>
      <c r="AM1532" s="117"/>
      <c r="AN1532" s="117"/>
      <c r="AO1532" s="117"/>
      <c r="AP1532" s="117"/>
      <c r="AQ1532" s="117"/>
      <c r="AR1532" s="117"/>
      <c r="AS1532" s="117"/>
      <c r="AT1532" s="117"/>
      <c r="AU1532" s="117"/>
      <c r="AV1532" s="117"/>
      <c r="AW1532" s="117"/>
      <c r="AX1532" s="118"/>
      <c r="BC1532" s="42"/>
    </row>
    <row r="1533" spans="1:113" ht="12" customHeight="1">
      <c r="A1533" s="34"/>
      <c r="B1533" s="116"/>
      <c r="C1533" s="117"/>
      <c r="D1533" s="117"/>
      <c r="E1533" s="117"/>
      <c r="F1533" s="117"/>
      <c r="G1533" s="117"/>
      <c r="H1533" s="117"/>
      <c r="I1533" s="117"/>
      <c r="J1533" s="117"/>
      <c r="K1533" s="117"/>
      <c r="L1533" s="117"/>
      <c r="M1533" s="117"/>
      <c r="N1533" s="117"/>
      <c r="O1533" s="117"/>
      <c r="P1533" s="117"/>
      <c r="Q1533" s="117"/>
      <c r="R1533" s="117"/>
      <c r="S1533" s="117"/>
      <c r="T1533" s="117"/>
      <c r="U1533" s="117"/>
      <c r="V1533" s="117"/>
      <c r="W1533" s="117"/>
      <c r="X1533" s="117"/>
      <c r="Y1533" s="117"/>
      <c r="Z1533" s="117"/>
      <c r="AA1533" s="117"/>
      <c r="AB1533" s="117"/>
      <c r="AC1533" s="117"/>
      <c r="AD1533" s="117"/>
      <c r="AE1533" s="117"/>
      <c r="AF1533" s="117"/>
      <c r="AG1533" s="117"/>
      <c r="AH1533" s="117"/>
      <c r="AI1533" s="117"/>
      <c r="AJ1533" s="117"/>
      <c r="AK1533" s="117"/>
      <c r="AL1533" s="117"/>
      <c r="AM1533" s="117"/>
      <c r="AN1533" s="117"/>
      <c r="AO1533" s="117"/>
      <c r="AP1533" s="117"/>
      <c r="AQ1533" s="117"/>
      <c r="AR1533" s="117"/>
      <c r="AS1533" s="117"/>
      <c r="AT1533" s="117"/>
      <c r="AU1533" s="117"/>
      <c r="AV1533" s="117"/>
      <c r="AW1533" s="117"/>
      <c r="AX1533" s="118"/>
    </row>
    <row r="1534" spans="1:113" ht="12" customHeight="1">
      <c r="A1534" s="34"/>
      <c r="B1534" s="116"/>
      <c r="C1534" s="117"/>
      <c r="D1534" s="117"/>
      <c r="E1534" s="117"/>
      <c r="F1534" s="117"/>
      <c r="G1534" s="117"/>
      <c r="H1534" s="117"/>
      <c r="I1534" s="117"/>
      <c r="J1534" s="117"/>
      <c r="K1534" s="117"/>
      <c r="L1534" s="117"/>
      <c r="M1534" s="117"/>
      <c r="N1534" s="117"/>
      <c r="O1534" s="117"/>
      <c r="P1534" s="117"/>
      <c r="Q1534" s="117"/>
      <c r="R1534" s="117"/>
      <c r="S1534" s="117"/>
      <c r="T1534" s="117"/>
      <c r="U1534" s="117"/>
      <c r="V1534" s="117"/>
      <c r="W1534" s="117"/>
      <c r="X1534" s="117"/>
      <c r="Y1534" s="117"/>
      <c r="Z1534" s="117"/>
      <c r="AA1534" s="117"/>
      <c r="AB1534" s="117"/>
      <c r="AC1534" s="117"/>
      <c r="AD1534" s="117"/>
      <c r="AE1534" s="117"/>
      <c r="AF1534" s="117"/>
      <c r="AG1534" s="117"/>
      <c r="AH1534" s="117"/>
      <c r="AI1534" s="117"/>
      <c r="AJ1534" s="117"/>
      <c r="AK1534" s="117"/>
      <c r="AL1534" s="117"/>
      <c r="AM1534" s="117"/>
      <c r="AN1534" s="117"/>
      <c r="AO1534" s="117"/>
      <c r="AP1534" s="117"/>
      <c r="AQ1534" s="117"/>
      <c r="AR1534" s="117"/>
      <c r="AS1534" s="117"/>
      <c r="AT1534" s="117"/>
      <c r="AU1534" s="117"/>
      <c r="AV1534" s="117"/>
      <c r="AW1534" s="117"/>
      <c r="AX1534" s="118"/>
    </row>
    <row r="1535" spans="1:113" ht="12" customHeight="1">
      <c r="A1535" s="34"/>
      <c r="B1535" s="116"/>
      <c r="C1535" s="117"/>
      <c r="D1535" s="117"/>
      <c r="E1535" s="117"/>
      <c r="F1535" s="117"/>
      <c r="G1535" s="117"/>
      <c r="H1535" s="117"/>
      <c r="I1535" s="117"/>
      <c r="J1535" s="117"/>
      <c r="K1535" s="117"/>
      <c r="L1535" s="117"/>
      <c r="M1535" s="117"/>
      <c r="N1535" s="117"/>
      <c r="O1535" s="117"/>
      <c r="P1535" s="117"/>
      <c r="Q1535" s="117"/>
      <c r="R1535" s="117"/>
      <c r="S1535" s="117"/>
      <c r="T1535" s="117"/>
      <c r="U1535" s="117"/>
      <c r="V1535" s="117"/>
      <c r="W1535" s="117"/>
      <c r="X1535" s="117"/>
      <c r="Y1535" s="117"/>
      <c r="Z1535" s="117"/>
      <c r="AA1535" s="117"/>
      <c r="AB1535" s="117"/>
      <c r="AC1535" s="117"/>
      <c r="AD1535" s="117"/>
      <c r="AE1535" s="117"/>
      <c r="AF1535" s="117"/>
      <c r="AG1535" s="117"/>
      <c r="AH1535" s="117"/>
      <c r="AI1535" s="117"/>
      <c r="AJ1535" s="117"/>
      <c r="AK1535" s="117"/>
      <c r="AL1535" s="117"/>
      <c r="AM1535" s="117"/>
      <c r="AN1535" s="117"/>
      <c r="AO1535" s="117"/>
      <c r="AP1535" s="117"/>
      <c r="AQ1535" s="117"/>
      <c r="AR1535" s="117"/>
      <c r="AS1535" s="117"/>
      <c r="AT1535" s="117"/>
      <c r="AU1535" s="117"/>
      <c r="AV1535" s="117"/>
      <c r="AW1535" s="117"/>
      <c r="AX1535" s="118"/>
    </row>
    <row r="1536" spans="1:113" ht="15" thickBot="1">
      <c r="A1536" s="43"/>
      <c r="B1536" s="44"/>
      <c r="C1536" s="45"/>
      <c r="D1536" s="45"/>
      <c r="E1536" s="45"/>
      <c r="F1536" s="45"/>
      <c r="G1536" s="45"/>
      <c r="H1536" s="45"/>
      <c r="I1536" s="45"/>
      <c r="J1536" s="45"/>
      <c r="K1536" s="45"/>
      <c r="L1536" s="45"/>
      <c r="M1536" s="45"/>
      <c r="N1536" s="45"/>
      <c r="O1536" s="45"/>
      <c r="P1536" s="45"/>
      <c r="Q1536" s="45"/>
      <c r="R1536" s="45"/>
      <c r="S1536" s="45"/>
      <c r="T1536" s="45"/>
      <c r="U1536" s="45"/>
      <c r="V1536" s="45"/>
      <c r="W1536" s="45"/>
      <c r="X1536" s="45"/>
      <c r="Y1536" s="45"/>
      <c r="Z1536" s="45"/>
      <c r="AA1536" s="45"/>
      <c r="AB1536" s="45"/>
      <c r="AC1536" s="45"/>
      <c r="AD1536" s="45"/>
      <c r="AE1536" s="45"/>
      <c r="AF1536" s="45"/>
      <c r="AG1536" s="45"/>
      <c r="AH1536" s="45"/>
      <c r="AI1536" s="45"/>
      <c r="AJ1536" s="45"/>
      <c r="AK1536" s="45"/>
      <c r="AL1536" s="45"/>
      <c r="AM1536" s="45"/>
      <c r="AN1536" s="45"/>
      <c r="AO1536" s="45"/>
      <c r="AP1536" s="45"/>
      <c r="AQ1536" s="45"/>
      <c r="AR1536" s="45"/>
      <c r="AS1536" s="45"/>
      <c r="AT1536" s="45"/>
      <c r="AU1536" s="45"/>
      <c r="AV1536" s="45"/>
      <c r="AW1536" s="45"/>
      <c r="AX1536" s="46"/>
    </row>
    <row r="1537" spans="1:251">
      <c r="B1537" s="47"/>
    </row>
    <row r="1538" spans="1:251" ht="15" thickBot="1">
      <c r="A1538" s="37"/>
      <c r="B1538" s="36" t="s">
        <v>238</v>
      </c>
      <c r="C1538" s="34"/>
      <c r="D1538" s="34"/>
      <c r="E1538" s="34"/>
      <c r="F1538" s="34"/>
      <c r="G1538" s="34"/>
      <c r="H1538" s="34"/>
      <c r="I1538" s="34"/>
      <c r="J1538" s="34"/>
      <c r="K1538" s="34"/>
      <c r="L1538" s="35"/>
      <c r="M1538" s="35"/>
      <c r="N1538" s="35"/>
      <c r="O1538" s="35"/>
      <c r="P1538" s="34"/>
      <c r="Q1538" s="34"/>
      <c r="R1538" s="34"/>
      <c r="S1538" s="34"/>
      <c r="T1538" s="34"/>
      <c r="U1538" s="34"/>
      <c r="V1538" s="36"/>
      <c r="W1538" s="36"/>
      <c r="X1538" s="36"/>
      <c r="Y1538" s="36"/>
      <c r="Z1538" s="36"/>
      <c r="AA1538" s="36"/>
      <c r="AB1538" s="36"/>
      <c r="AC1538" s="36"/>
      <c r="AD1538" s="36"/>
      <c r="AE1538" s="36"/>
      <c r="AF1538" s="36"/>
      <c r="AG1538" s="36"/>
      <c r="AH1538" s="36"/>
      <c r="AI1538" s="36"/>
      <c r="AJ1538" s="36"/>
      <c r="AK1538" s="36"/>
      <c r="AL1538" s="36"/>
      <c r="AM1538" s="36"/>
      <c r="AN1538" s="36"/>
      <c r="AO1538" s="36"/>
      <c r="AP1538" s="36"/>
      <c r="AQ1538" s="36"/>
      <c r="AR1538" s="36"/>
      <c r="AS1538" s="36"/>
      <c r="AT1538" s="36"/>
      <c r="AU1538" s="36"/>
      <c r="AV1538" s="36"/>
      <c r="AW1538" s="36"/>
      <c r="AX1538" s="36"/>
      <c r="DI1538" s="26"/>
    </row>
    <row r="1539" spans="1:251" ht="14.25">
      <c r="A1539" s="34"/>
      <c r="B1539" s="38"/>
      <c r="C1539" s="33"/>
      <c r="D1539" s="33"/>
      <c r="E1539" s="33"/>
      <c r="F1539" s="33"/>
      <c r="G1539" s="33"/>
      <c r="H1539" s="33"/>
      <c r="I1539" s="33"/>
      <c r="J1539" s="33"/>
      <c r="K1539" s="33"/>
      <c r="L1539" s="39"/>
      <c r="M1539" s="39"/>
      <c r="N1539" s="39"/>
      <c r="O1539" s="39"/>
      <c r="P1539" s="33"/>
      <c r="Q1539" s="33"/>
      <c r="R1539" s="33"/>
      <c r="S1539" s="33"/>
      <c r="T1539" s="33"/>
      <c r="U1539" s="33"/>
      <c r="V1539" s="40"/>
      <c r="W1539" s="40"/>
      <c r="X1539" s="40"/>
      <c r="Y1539" s="40"/>
      <c r="Z1539" s="40"/>
      <c r="AA1539" s="40"/>
      <c r="AB1539" s="40"/>
      <c r="AC1539" s="40"/>
      <c r="AD1539" s="40"/>
      <c r="AE1539" s="40"/>
      <c r="AF1539" s="40"/>
      <c r="AG1539" s="40"/>
      <c r="AH1539" s="40"/>
      <c r="AI1539" s="40"/>
      <c r="AJ1539" s="40"/>
      <c r="AK1539" s="40"/>
      <c r="AL1539" s="40"/>
      <c r="AM1539" s="40"/>
      <c r="AN1539" s="40"/>
      <c r="AO1539" s="40"/>
      <c r="AP1539" s="40"/>
      <c r="AQ1539" s="40"/>
      <c r="AR1539" s="40"/>
      <c r="AS1539" s="40"/>
      <c r="AT1539" s="40"/>
      <c r="AU1539" s="40"/>
      <c r="AV1539" s="40"/>
      <c r="AW1539" s="40"/>
      <c r="AX1539" s="41"/>
    </row>
    <row r="1540" spans="1:251" ht="12" customHeight="1">
      <c r="A1540" s="34"/>
      <c r="B1540" s="116" t="s">
        <v>499</v>
      </c>
      <c r="C1540" s="117"/>
      <c r="D1540" s="117"/>
      <c r="E1540" s="117"/>
      <c r="F1540" s="117"/>
      <c r="G1540" s="117"/>
      <c r="H1540" s="117"/>
      <c r="I1540" s="117"/>
      <c r="J1540" s="117"/>
      <c r="K1540" s="117"/>
      <c r="L1540" s="117"/>
      <c r="M1540" s="117"/>
      <c r="N1540" s="117"/>
      <c r="O1540" s="117"/>
      <c r="P1540" s="117"/>
      <c r="Q1540" s="117"/>
      <c r="R1540" s="117"/>
      <c r="S1540" s="117"/>
      <c r="T1540" s="117"/>
      <c r="U1540" s="117"/>
      <c r="V1540" s="117"/>
      <c r="W1540" s="117"/>
      <c r="X1540" s="117"/>
      <c r="Y1540" s="117"/>
      <c r="Z1540" s="117"/>
      <c r="AA1540" s="117"/>
      <c r="AB1540" s="117"/>
      <c r="AC1540" s="117"/>
      <c r="AD1540" s="117"/>
      <c r="AE1540" s="117"/>
      <c r="AF1540" s="117"/>
      <c r="AG1540" s="117"/>
      <c r="AH1540" s="117"/>
      <c r="AI1540" s="117"/>
      <c r="AJ1540" s="117"/>
      <c r="AK1540" s="117"/>
      <c r="AL1540" s="117"/>
      <c r="AM1540" s="117"/>
      <c r="AN1540" s="117"/>
      <c r="AO1540" s="117"/>
      <c r="AP1540" s="117"/>
      <c r="AQ1540" s="117"/>
      <c r="AR1540" s="117"/>
      <c r="AS1540" s="117"/>
      <c r="AT1540" s="117"/>
      <c r="AU1540" s="117"/>
      <c r="AV1540" s="117"/>
      <c r="AW1540" s="117"/>
      <c r="AX1540" s="118"/>
    </row>
    <row r="1541" spans="1:251" ht="12" customHeight="1">
      <c r="A1541" s="34"/>
      <c r="B1541" s="116"/>
      <c r="C1541" s="117"/>
      <c r="D1541" s="117"/>
      <c r="E1541" s="117"/>
      <c r="F1541" s="117"/>
      <c r="G1541" s="117"/>
      <c r="H1541" s="117"/>
      <c r="I1541" s="117"/>
      <c r="J1541" s="117"/>
      <c r="K1541" s="117"/>
      <c r="L1541" s="117"/>
      <c r="M1541" s="117"/>
      <c r="N1541" s="117"/>
      <c r="O1541" s="117"/>
      <c r="P1541" s="117"/>
      <c r="Q1541" s="117"/>
      <c r="R1541" s="117"/>
      <c r="S1541" s="117"/>
      <c r="T1541" s="117"/>
      <c r="U1541" s="117"/>
      <c r="V1541" s="117"/>
      <c r="W1541" s="117"/>
      <c r="X1541" s="117"/>
      <c r="Y1541" s="117"/>
      <c r="Z1541" s="117"/>
      <c r="AA1541" s="117"/>
      <c r="AB1541" s="117"/>
      <c r="AC1541" s="117"/>
      <c r="AD1541" s="117"/>
      <c r="AE1541" s="117"/>
      <c r="AF1541" s="117"/>
      <c r="AG1541" s="117"/>
      <c r="AH1541" s="117"/>
      <c r="AI1541" s="117"/>
      <c r="AJ1541" s="117"/>
      <c r="AK1541" s="117"/>
      <c r="AL1541" s="117"/>
      <c r="AM1541" s="117"/>
      <c r="AN1541" s="117"/>
      <c r="AO1541" s="117"/>
      <c r="AP1541" s="117"/>
      <c r="AQ1541" s="117"/>
      <c r="AR1541" s="117"/>
      <c r="AS1541" s="117"/>
      <c r="AT1541" s="117"/>
      <c r="AU1541" s="117"/>
      <c r="AV1541" s="117"/>
      <c r="AW1541" s="117"/>
      <c r="AX1541" s="118"/>
      <c r="BC1541" s="42"/>
    </row>
    <row r="1542" spans="1:251" ht="12" customHeight="1">
      <c r="A1542" s="34"/>
      <c r="B1542" s="116"/>
      <c r="C1542" s="117"/>
      <c r="D1542" s="117"/>
      <c r="E1542" s="117"/>
      <c r="F1542" s="117"/>
      <c r="G1542" s="117"/>
      <c r="H1542" s="117"/>
      <c r="I1542" s="117"/>
      <c r="J1542" s="117"/>
      <c r="K1542" s="117"/>
      <c r="L1542" s="117"/>
      <c r="M1542" s="117"/>
      <c r="N1542" s="117"/>
      <c r="O1542" s="117"/>
      <c r="P1542" s="117"/>
      <c r="Q1542" s="117"/>
      <c r="R1542" s="117"/>
      <c r="S1542" s="117"/>
      <c r="T1542" s="117"/>
      <c r="U1542" s="117"/>
      <c r="V1542" s="117"/>
      <c r="W1542" s="117"/>
      <c r="X1542" s="117"/>
      <c r="Y1542" s="117"/>
      <c r="Z1542" s="117"/>
      <c r="AA1542" s="117"/>
      <c r="AB1542" s="117"/>
      <c r="AC1542" s="117"/>
      <c r="AD1542" s="117"/>
      <c r="AE1542" s="117"/>
      <c r="AF1542" s="117"/>
      <c r="AG1542" s="117"/>
      <c r="AH1542" s="117"/>
      <c r="AI1542" s="117"/>
      <c r="AJ1542" s="117"/>
      <c r="AK1542" s="117"/>
      <c r="AL1542" s="117"/>
      <c r="AM1542" s="117"/>
      <c r="AN1542" s="117"/>
      <c r="AO1542" s="117"/>
      <c r="AP1542" s="117"/>
      <c r="AQ1542" s="117"/>
      <c r="AR1542" s="117"/>
      <c r="AS1542" s="117"/>
      <c r="AT1542" s="117"/>
      <c r="AU1542" s="117"/>
      <c r="AV1542" s="117"/>
      <c r="AW1542" s="117"/>
      <c r="AX1542" s="118"/>
    </row>
    <row r="1543" spans="1:251" ht="12" customHeight="1">
      <c r="A1543" s="34"/>
      <c r="B1543" s="116"/>
      <c r="C1543" s="117"/>
      <c r="D1543" s="117"/>
      <c r="E1543" s="117"/>
      <c r="F1543" s="117"/>
      <c r="G1543" s="117"/>
      <c r="H1543" s="117"/>
      <c r="I1543" s="117"/>
      <c r="J1543" s="117"/>
      <c r="K1543" s="117"/>
      <c r="L1543" s="117"/>
      <c r="M1543" s="117"/>
      <c r="N1543" s="117"/>
      <c r="O1543" s="117"/>
      <c r="P1543" s="117"/>
      <c r="Q1543" s="117"/>
      <c r="R1543" s="117"/>
      <c r="S1543" s="117"/>
      <c r="T1543" s="117"/>
      <c r="U1543" s="117"/>
      <c r="V1543" s="117"/>
      <c r="W1543" s="117"/>
      <c r="X1543" s="117"/>
      <c r="Y1543" s="117"/>
      <c r="Z1543" s="117"/>
      <c r="AA1543" s="117"/>
      <c r="AB1543" s="117"/>
      <c r="AC1543" s="117"/>
      <c r="AD1543" s="117"/>
      <c r="AE1543" s="117"/>
      <c r="AF1543" s="117"/>
      <c r="AG1543" s="117"/>
      <c r="AH1543" s="117"/>
      <c r="AI1543" s="117"/>
      <c r="AJ1543" s="117"/>
      <c r="AK1543" s="117"/>
      <c r="AL1543" s="117"/>
      <c r="AM1543" s="117"/>
      <c r="AN1543" s="117"/>
      <c r="AO1543" s="117"/>
      <c r="AP1543" s="117"/>
      <c r="AQ1543" s="117"/>
      <c r="AR1543" s="117"/>
      <c r="AS1543" s="117"/>
      <c r="AT1543" s="117"/>
      <c r="AU1543" s="117"/>
      <c r="AV1543" s="117"/>
      <c r="AW1543" s="117"/>
      <c r="AX1543" s="118"/>
    </row>
    <row r="1544" spans="1:251" ht="12" customHeight="1">
      <c r="A1544" s="34"/>
      <c r="B1544" s="116"/>
      <c r="C1544" s="117"/>
      <c r="D1544" s="117"/>
      <c r="E1544" s="117"/>
      <c r="F1544" s="117"/>
      <c r="G1544" s="117"/>
      <c r="H1544" s="117"/>
      <c r="I1544" s="117"/>
      <c r="J1544" s="117"/>
      <c r="K1544" s="117"/>
      <c r="L1544" s="117"/>
      <c r="M1544" s="117"/>
      <c r="N1544" s="117"/>
      <c r="O1544" s="117"/>
      <c r="P1544" s="117"/>
      <c r="Q1544" s="117"/>
      <c r="R1544" s="117"/>
      <c r="S1544" s="117"/>
      <c r="T1544" s="117"/>
      <c r="U1544" s="117"/>
      <c r="V1544" s="117"/>
      <c r="W1544" s="117"/>
      <c r="X1544" s="117"/>
      <c r="Y1544" s="117"/>
      <c r="Z1544" s="117"/>
      <c r="AA1544" s="117"/>
      <c r="AB1544" s="117"/>
      <c r="AC1544" s="117"/>
      <c r="AD1544" s="117"/>
      <c r="AE1544" s="117"/>
      <c r="AF1544" s="117"/>
      <c r="AG1544" s="117"/>
      <c r="AH1544" s="117"/>
      <c r="AI1544" s="117"/>
      <c r="AJ1544" s="117"/>
      <c r="AK1544" s="117"/>
      <c r="AL1544" s="117"/>
      <c r="AM1544" s="117"/>
      <c r="AN1544" s="117"/>
      <c r="AO1544" s="117"/>
      <c r="AP1544" s="117"/>
      <c r="AQ1544" s="117"/>
      <c r="AR1544" s="117"/>
      <c r="AS1544" s="117"/>
      <c r="AT1544" s="117"/>
      <c r="AU1544" s="117"/>
      <c r="AV1544" s="117"/>
      <c r="AW1544" s="117"/>
      <c r="AX1544" s="118"/>
    </row>
    <row r="1545" spans="1:251" ht="15" thickBot="1">
      <c r="A1545" s="43"/>
      <c r="B1545" s="44"/>
      <c r="C1545" s="45"/>
      <c r="D1545" s="45"/>
      <c r="E1545" s="45"/>
      <c r="F1545" s="45"/>
      <c r="G1545" s="45"/>
      <c r="H1545" s="45"/>
      <c r="I1545" s="45"/>
      <c r="J1545" s="45"/>
      <c r="K1545" s="45"/>
      <c r="L1545" s="45"/>
      <c r="M1545" s="45"/>
      <c r="N1545" s="45"/>
      <c r="O1545" s="45"/>
      <c r="P1545" s="45"/>
      <c r="Q1545" s="45"/>
      <c r="R1545" s="45"/>
      <c r="S1545" s="45"/>
      <c r="T1545" s="45"/>
      <c r="U1545" s="45"/>
      <c r="V1545" s="45"/>
      <c r="W1545" s="45"/>
      <c r="X1545" s="45"/>
      <c r="Y1545" s="45"/>
      <c r="Z1545" s="45"/>
      <c r="AA1545" s="45"/>
      <c r="AB1545" s="45"/>
      <c r="AC1545" s="45"/>
      <c r="AD1545" s="45"/>
      <c r="AE1545" s="45"/>
      <c r="AF1545" s="45"/>
      <c r="AG1545" s="45"/>
      <c r="AH1545" s="45"/>
      <c r="AI1545" s="45"/>
      <c r="AJ1545" s="45"/>
      <c r="AK1545" s="45"/>
      <c r="AL1545" s="45"/>
      <c r="AM1545" s="45"/>
      <c r="AN1545" s="45"/>
      <c r="AO1545" s="45"/>
      <c r="AP1545" s="45"/>
      <c r="AQ1545" s="45"/>
      <c r="AR1545" s="45"/>
      <c r="AS1545" s="45"/>
      <c r="AT1545" s="45"/>
      <c r="AU1545" s="45"/>
      <c r="AV1545" s="45"/>
      <c r="AW1545" s="45"/>
      <c r="AX1545" s="46"/>
    </row>
    <row r="1546" spans="1:251">
      <c r="B1546" s="47"/>
    </row>
    <row r="1547" spans="1:251" ht="14.25">
      <c r="B1547" s="36" t="s">
        <v>240</v>
      </c>
      <c r="C1547" s="34"/>
      <c r="D1547" s="34"/>
      <c r="E1547" s="34"/>
      <c r="F1547" s="34"/>
      <c r="G1547" s="34"/>
      <c r="H1547" s="34"/>
      <c r="I1547" s="34"/>
      <c r="J1547" s="34"/>
      <c r="K1547" s="34"/>
      <c r="L1547" s="35"/>
      <c r="M1547" s="35"/>
      <c r="N1547" s="35"/>
      <c r="O1547" s="35"/>
      <c r="P1547" s="34"/>
      <c r="Q1547" s="34"/>
      <c r="R1547" s="34"/>
      <c r="S1547" s="34"/>
      <c r="T1547" s="34"/>
      <c r="U1547" s="34"/>
      <c r="V1547" s="36"/>
      <c r="W1547" s="36"/>
      <c r="X1547" s="36"/>
      <c r="Y1547" s="36"/>
      <c r="Z1547" s="36"/>
      <c r="AA1547" s="36"/>
      <c r="AB1547" s="36"/>
      <c r="AC1547" s="36"/>
      <c r="AD1547" s="36"/>
      <c r="AE1547" s="36"/>
      <c r="AF1547" s="36"/>
      <c r="AG1547" s="36"/>
      <c r="AH1547" s="36"/>
      <c r="AI1547" s="36"/>
      <c r="AJ1547" s="36"/>
      <c r="AK1547" s="36"/>
      <c r="AL1547" s="36"/>
      <c r="AM1547" s="36"/>
      <c r="AN1547" s="36"/>
      <c r="AO1547" s="36"/>
      <c r="AP1547" s="36"/>
      <c r="AQ1547" s="36"/>
      <c r="AR1547" s="36"/>
      <c r="AS1547" s="36"/>
      <c r="AT1547" s="36"/>
      <c r="AU1547" s="36"/>
      <c r="AV1547" s="36"/>
      <c r="AW1547" s="36"/>
      <c r="AX1547" s="36"/>
    </row>
    <row r="1548" spans="1:251" ht="15" thickBot="1">
      <c r="B1548" s="34"/>
      <c r="C1548" s="34"/>
      <c r="D1548" s="34"/>
      <c r="E1548" s="34"/>
      <c r="F1548" s="34"/>
      <c r="G1548" s="34"/>
      <c r="H1548" s="34"/>
      <c r="I1548" s="34"/>
      <c r="J1548" s="34"/>
      <c r="K1548" s="34"/>
      <c r="L1548" s="35"/>
      <c r="M1548" s="35"/>
      <c r="N1548" s="35"/>
      <c r="O1548" s="35"/>
      <c r="P1548" s="34"/>
      <c r="Q1548" s="34"/>
      <c r="R1548" s="34"/>
      <c r="S1548" s="34"/>
      <c r="T1548" s="34"/>
      <c r="U1548" s="34"/>
      <c r="V1548" s="36"/>
      <c r="W1548" s="36"/>
      <c r="X1548" s="36"/>
      <c r="Y1548" s="36"/>
      <c r="Z1548" s="36"/>
      <c r="AA1548" s="36"/>
      <c r="AB1548" s="36"/>
      <c r="AC1548" s="36"/>
      <c r="AD1548" s="36"/>
      <c r="AE1548" s="36"/>
      <c r="AF1548" s="36"/>
      <c r="AG1548" s="36"/>
      <c r="AH1548" s="36"/>
      <c r="AI1548" s="36"/>
      <c r="AJ1548" s="36"/>
      <c r="AK1548" s="36"/>
      <c r="AL1548" s="36"/>
      <c r="AM1548" s="36"/>
      <c r="AN1548" s="36"/>
      <c r="AO1548" s="36"/>
      <c r="AP1548" s="36"/>
      <c r="AQ1548" s="36"/>
      <c r="AR1548" s="36"/>
      <c r="AS1548" s="36"/>
      <c r="AT1548" s="36"/>
      <c r="AU1548" s="36"/>
      <c r="AV1548" s="36"/>
      <c r="AW1548" s="36"/>
      <c r="AX1548" s="48" t="s">
        <v>241</v>
      </c>
    </row>
    <row r="1549" spans="1:251" s="42" customFormat="1" ht="13.5" customHeight="1">
      <c r="A1549" s="34"/>
      <c r="B1549" s="119" t="s">
        <v>242</v>
      </c>
      <c r="C1549" s="120"/>
      <c r="D1549" s="120"/>
      <c r="E1549" s="120"/>
      <c r="F1549" s="120"/>
      <c r="G1549" s="120"/>
      <c r="H1549" s="120"/>
      <c r="I1549" s="120"/>
      <c r="J1549" s="120"/>
      <c r="K1549" s="120"/>
      <c r="L1549" s="120"/>
      <c r="M1549" s="120"/>
      <c r="N1549" s="120"/>
      <c r="O1549" s="120"/>
      <c r="P1549" s="120"/>
      <c r="Q1549" s="120"/>
      <c r="R1549" s="120"/>
      <c r="S1549" s="120"/>
      <c r="T1549" s="120"/>
      <c r="U1549" s="120"/>
      <c r="V1549" s="120"/>
      <c r="W1549" s="120"/>
      <c r="X1549" s="120"/>
      <c r="Y1549" s="120"/>
      <c r="Z1549" s="121"/>
      <c r="AA1549" s="125" t="s">
        <v>1062</v>
      </c>
      <c r="AB1549" s="120"/>
      <c r="AC1549" s="120"/>
      <c r="AD1549" s="120"/>
      <c r="AE1549" s="120"/>
      <c r="AF1549" s="120"/>
      <c r="AG1549" s="120"/>
      <c r="AH1549" s="120"/>
      <c r="AI1549" s="121"/>
      <c r="AJ1549" s="125" t="s">
        <v>1063</v>
      </c>
      <c r="AK1549" s="120"/>
      <c r="AL1549" s="120"/>
      <c r="AM1549" s="120"/>
      <c r="AN1549" s="120"/>
      <c r="AO1549" s="120"/>
      <c r="AP1549" s="120"/>
      <c r="AQ1549" s="120"/>
      <c r="AR1549" s="121"/>
      <c r="AS1549" s="125" t="s">
        <v>243</v>
      </c>
      <c r="AT1549" s="120"/>
      <c r="AU1549" s="120"/>
      <c r="AV1549" s="120"/>
      <c r="AW1549" s="120"/>
      <c r="AX1549" s="127"/>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c r="CA1549" s="29"/>
      <c r="CB1549" s="29"/>
      <c r="CC1549" s="29"/>
      <c r="CD1549" s="29"/>
      <c r="CE1549" s="29"/>
      <c r="CF1549" s="29"/>
      <c r="CG1549" s="29"/>
      <c r="CH1549" s="29"/>
      <c r="CI1549" s="29"/>
      <c r="CJ1549" s="29"/>
      <c r="CK1549" s="29"/>
      <c r="CL1549" s="29"/>
      <c r="CM1549" s="29"/>
      <c r="CN1549" s="29"/>
      <c r="CO1549" s="29"/>
      <c r="CP1549" s="29"/>
      <c r="CQ1549" s="29"/>
      <c r="CR1549" s="29"/>
      <c r="CS1549" s="29"/>
      <c r="CT1549" s="29"/>
      <c r="CU1549" s="29"/>
      <c r="CV1549" s="29"/>
      <c r="CW1549" s="29"/>
      <c r="CX1549" s="29"/>
      <c r="CY1549" s="29"/>
      <c r="CZ1549" s="29"/>
      <c r="DA1549" s="29"/>
      <c r="DB1549" s="29"/>
      <c r="DC1549" s="29"/>
      <c r="DD1549" s="29"/>
      <c r="DE1549" s="29"/>
      <c r="DF1549" s="29"/>
      <c r="DG1549" s="29"/>
      <c r="DH1549" s="29"/>
      <c r="DI1549" s="29"/>
      <c r="DJ1549" s="29"/>
      <c r="DK1549" s="29"/>
      <c r="DL1549" s="29"/>
      <c r="DM1549" s="29"/>
      <c r="DN1549" s="29"/>
      <c r="DO1549" s="29"/>
      <c r="DP1549" s="29"/>
      <c r="DQ1549" s="29"/>
      <c r="DR1549" s="29"/>
      <c r="DS1549" s="29"/>
      <c r="DT1549" s="29"/>
      <c r="DU1549" s="29"/>
      <c r="DV1549" s="29"/>
      <c r="DW1549" s="29"/>
      <c r="DX1549" s="29"/>
      <c r="DY1549" s="29"/>
      <c r="DZ1549" s="29"/>
      <c r="EA1549" s="29"/>
      <c r="EB1549" s="29"/>
      <c r="EC1549" s="29"/>
      <c r="ED1549" s="29"/>
      <c r="EE1549" s="29"/>
      <c r="EF1549" s="29"/>
      <c r="EG1549" s="29"/>
      <c r="EH1549" s="29"/>
      <c r="EI1549" s="29"/>
      <c r="EJ1549" s="29"/>
      <c r="EK1549" s="29"/>
      <c r="EL1549" s="29"/>
      <c r="EM1549" s="29"/>
      <c r="EN1549" s="29"/>
      <c r="EO1549" s="29"/>
      <c r="EP1549" s="29"/>
      <c r="EQ1549" s="29"/>
      <c r="ER1549" s="29"/>
      <c r="ES1549" s="29"/>
      <c r="ET1549" s="29"/>
      <c r="EU1549" s="29"/>
      <c r="EV1549" s="29"/>
      <c r="EW1549" s="29"/>
      <c r="EX1549" s="29"/>
      <c r="EY1549" s="29"/>
      <c r="EZ1549" s="29"/>
      <c r="FA1549" s="29"/>
      <c r="FB1549" s="29"/>
      <c r="FC1549" s="29"/>
      <c r="FD1549" s="29"/>
      <c r="FE1549" s="29"/>
      <c r="FF1549" s="29"/>
      <c r="FG1549" s="29"/>
      <c r="FH1549" s="29"/>
      <c r="FI1549" s="29"/>
      <c r="FJ1549" s="29"/>
      <c r="FK1549" s="29"/>
      <c r="FL1549" s="29"/>
      <c r="FM1549" s="29"/>
      <c r="FN1549" s="29"/>
      <c r="FO1549" s="29"/>
      <c r="FP1549" s="29"/>
      <c r="FQ1549" s="29"/>
      <c r="FR1549" s="29"/>
      <c r="FS1549" s="29"/>
      <c r="FT1549" s="29"/>
      <c r="FU1549" s="29"/>
      <c r="FV1549" s="29"/>
      <c r="FW1549" s="29"/>
      <c r="FX1549" s="29"/>
      <c r="FY1549" s="29"/>
      <c r="FZ1549" s="29"/>
      <c r="GA1549" s="29"/>
      <c r="GB1549" s="29"/>
      <c r="GC1549" s="29"/>
      <c r="GD1549" s="29"/>
      <c r="GE1549" s="29"/>
      <c r="GF1549" s="29"/>
      <c r="GG1549" s="29"/>
      <c r="GH1549" s="29"/>
      <c r="GI1549" s="29"/>
      <c r="GJ1549" s="29"/>
      <c r="GK1549" s="29"/>
      <c r="GL1549" s="29"/>
      <c r="GM1549" s="29"/>
      <c r="GN1549" s="29"/>
      <c r="GO1549" s="29"/>
      <c r="GP1549" s="29"/>
      <c r="GQ1549" s="29"/>
      <c r="GR1549" s="29"/>
      <c r="GS1549" s="29"/>
      <c r="GT1549" s="29"/>
      <c r="GU1549" s="29"/>
      <c r="GV1549" s="29"/>
      <c r="GW1549" s="29"/>
      <c r="GX1549" s="29"/>
      <c r="GY1549" s="29"/>
      <c r="GZ1549" s="29"/>
      <c r="HA1549" s="29"/>
      <c r="HB1549" s="29"/>
      <c r="HC1549" s="29"/>
      <c r="HD1549" s="29"/>
      <c r="HE1549" s="29"/>
      <c r="HF1549" s="29"/>
      <c r="HG1549" s="29"/>
      <c r="HH1549" s="29"/>
      <c r="HI1549" s="29"/>
      <c r="HJ1549" s="29"/>
      <c r="HK1549" s="29"/>
      <c r="HL1549" s="29"/>
      <c r="HM1549" s="29"/>
      <c r="HN1549" s="29"/>
      <c r="HO1549" s="29"/>
      <c r="HP1549" s="29"/>
      <c r="HQ1549" s="29"/>
      <c r="HR1549" s="29"/>
      <c r="HS1549" s="29"/>
      <c r="HT1549" s="29"/>
      <c r="HU1549" s="29"/>
      <c r="HV1549" s="29"/>
      <c r="HW1549" s="29"/>
      <c r="HX1549" s="29"/>
      <c r="HY1549" s="29"/>
      <c r="HZ1549" s="29"/>
      <c r="IA1549" s="29"/>
      <c r="IB1549" s="29"/>
      <c r="IC1549" s="29"/>
      <c r="ID1549" s="29"/>
      <c r="IE1549" s="29"/>
      <c r="IF1549" s="29"/>
      <c r="IG1549" s="29"/>
      <c r="IH1549" s="29"/>
      <c r="II1549" s="29"/>
      <c r="IJ1549" s="29"/>
      <c r="IK1549" s="29"/>
      <c r="IL1549" s="29"/>
      <c r="IM1549" s="29"/>
      <c r="IN1549" s="29"/>
      <c r="IO1549" s="29"/>
      <c r="IP1549" s="29"/>
      <c r="IQ1549" s="29"/>
    </row>
    <row r="1550" spans="1:251" s="42" customFormat="1" ht="13.5">
      <c r="A1550" s="34"/>
      <c r="B1550" s="122"/>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4"/>
      <c r="AA1550" s="126"/>
      <c r="AB1550" s="123"/>
      <c r="AC1550" s="123"/>
      <c r="AD1550" s="123"/>
      <c r="AE1550" s="123"/>
      <c r="AF1550" s="123"/>
      <c r="AG1550" s="123"/>
      <c r="AH1550" s="123"/>
      <c r="AI1550" s="124"/>
      <c r="AJ1550" s="126"/>
      <c r="AK1550" s="123"/>
      <c r="AL1550" s="123"/>
      <c r="AM1550" s="123"/>
      <c r="AN1550" s="123"/>
      <c r="AO1550" s="123"/>
      <c r="AP1550" s="123"/>
      <c r="AQ1550" s="123"/>
      <c r="AR1550" s="124"/>
      <c r="AS1550" s="126"/>
      <c r="AT1550" s="123"/>
      <c r="AU1550" s="123"/>
      <c r="AV1550" s="123"/>
      <c r="AW1550" s="123"/>
      <c r="AX1550" s="128"/>
      <c r="AY1550" s="29"/>
      <c r="AZ1550" s="29"/>
      <c r="BA1550" s="29"/>
      <c r="BB1550" s="65"/>
      <c r="BC1550" s="4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c r="CA1550" s="29"/>
      <c r="CB1550" s="29"/>
      <c r="CC1550" s="29"/>
      <c r="CD1550" s="29"/>
      <c r="CE1550" s="29"/>
      <c r="CF1550" s="29"/>
      <c r="CG1550" s="29"/>
      <c r="CH1550" s="29"/>
      <c r="CI1550" s="29"/>
      <c r="CJ1550" s="29"/>
      <c r="CK1550" s="29"/>
      <c r="CL1550" s="29"/>
      <c r="CM1550" s="29"/>
      <c r="CN1550" s="29"/>
      <c r="CO1550" s="29"/>
      <c r="CP1550" s="29"/>
      <c r="CQ1550" s="29"/>
      <c r="CR1550" s="29"/>
      <c r="CS1550" s="29"/>
      <c r="CT1550" s="29"/>
      <c r="CU1550" s="29"/>
      <c r="CV1550" s="29"/>
      <c r="CW1550" s="29"/>
      <c r="CX1550" s="29"/>
      <c r="CY1550" s="29"/>
      <c r="CZ1550" s="29"/>
      <c r="DA1550" s="29"/>
      <c r="DB1550" s="29"/>
      <c r="DC1550" s="29"/>
      <c r="DD1550" s="29"/>
      <c r="DE1550" s="29"/>
      <c r="DF1550" s="29"/>
      <c r="DG1550" s="29"/>
      <c r="DH1550" s="29"/>
      <c r="DI1550" s="29"/>
      <c r="DJ1550" s="29"/>
      <c r="DK1550" s="29"/>
      <c r="DL1550" s="29"/>
      <c r="DM1550" s="29"/>
      <c r="DN1550" s="29"/>
      <c r="DO1550" s="29"/>
      <c r="DP1550" s="29"/>
      <c r="DQ1550" s="29"/>
      <c r="DR1550" s="29"/>
      <c r="DS1550" s="29"/>
      <c r="DT1550" s="29"/>
      <c r="DU1550" s="29"/>
      <c r="DV1550" s="29"/>
      <c r="DW1550" s="29"/>
      <c r="DX1550" s="29"/>
      <c r="DY1550" s="29"/>
      <c r="DZ1550" s="29"/>
      <c r="EA1550" s="29"/>
      <c r="EB1550" s="29"/>
      <c r="EC1550" s="29"/>
      <c r="ED1550" s="29"/>
      <c r="EE1550" s="29"/>
      <c r="EF1550" s="29"/>
      <c r="EG1550" s="29"/>
      <c r="EH1550" s="29"/>
      <c r="EI1550" s="29"/>
      <c r="EJ1550" s="29"/>
      <c r="EK1550" s="29"/>
      <c r="EL1550" s="29"/>
      <c r="EM1550" s="29"/>
      <c r="EN1550" s="29"/>
      <c r="EO1550" s="29"/>
      <c r="EP1550" s="29"/>
      <c r="EQ1550" s="29"/>
      <c r="ER1550" s="29"/>
      <c r="ES1550" s="29"/>
      <c r="ET1550" s="29"/>
      <c r="EU1550" s="29"/>
      <c r="EV1550" s="29"/>
      <c r="EW1550" s="29"/>
      <c r="EX1550" s="29"/>
      <c r="EY1550" s="29"/>
      <c r="EZ1550" s="29"/>
      <c r="FA1550" s="29"/>
      <c r="FB1550" s="29"/>
      <c r="FC1550" s="29"/>
      <c r="FD1550" s="29"/>
      <c r="FE1550" s="29"/>
      <c r="FF1550" s="29"/>
      <c r="FG1550" s="29"/>
      <c r="FH1550" s="29"/>
      <c r="FI1550" s="29"/>
      <c r="FJ1550" s="29"/>
      <c r="FK1550" s="29"/>
      <c r="FL1550" s="29"/>
      <c r="FM1550" s="29"/>
      <c r="FN1550" s="29"/>
      <c r="FO1550" s="29"/>
      <c r="FP1550" s="29"/>
      <c r="FQ1550" s="29"/>
      <c r="FR1550" s="29"/>
      <c r="FS1550" s="29"/>
      <c r="FT1550" s="29"/>
      <c r="FU1550" s="29"/>
      <c r="FV1550" s="29"/>
      <c r="FW1550" s="29"/>
      <c r="FX1550" s="29"/>
      <c r="FY1550" s="29"/>
      <c r="FZ1550" s="29"/>
      <c r="GA1550" s="29"/>
      <c r="GB1550" s="29"/>
      <c r="GC1550" s="29"/>
      <c r="GD1550" s="29"/>
      <c r="GE1550" s="29"/>
      <c r="GF1550" s="29"/>
      <c r="GG1550" s="29"/>
      <c r="GH1550" s="29"/>
      <c r="GI1550" s="29"/>
      <c r="GJ1550" s="29"/>
      <c r="GK1550" s="29"/>
      <c r="GL1550" s="29"/>
      <c r="GM1550" s="29"/>
      <c r="GN1550" s="29"/>
      <c r="GO1550" s="29"/>
      <c r="GP1550" s="29"/>
      <c r="GQ1550" s="29"/>
      <c r="GR1550" s="29"/>
      <c r="GS1550" s="29"/>
      <c r="GT1550" s="29"/>
      <c r="GU1550" s="29"/>
      <c r="GV1550" s="29"/>
      <c r="GW1550" s="29"/>
      <c r="GX1550" s="29"/>
      <c r="GY1550" s="29"/>
      <c r="GZ1550" s="29"/>
      <c r="HA1550" s="29"/>
      <c r="HB1550" s="29"/>
      <c r="HC1550" s="29"/>
      <c r="HD1550" s="29"/>
      <c r="HE1550" s="29"/>
      <c r="HF1550" s="29"/>
      <c r="HG1550" s="29"/>
      <c r="HH1550" s="29"/>
      <c r="HI1550" s="29"/>
      <c r="HJ1550" s="29"/>
      <c r="HK1550" s="29"/>
      <c r="HL1550" s="29"/>
      <c r="HM1550" s="29"/>
      <c r="HN1550" s="29"/>
      <c r="HO1550" s="29"/>
      <c r="HP1550" s="29"/>
      <c r="HQ1550" s="29"/>
      <c r="HR1550" s="29"/>
      <c r="HS1550" s="29"/>
      <c r="HT1550" s="29"/>
      <c r="HU1550" s="29"/>
      <c r="HV1550" s="29"/>
      <c r="HW1550" s="29"/>
      <c r="HX1550" s="29"/>
      <c r="HY1550" s="29"/>
      <c r="HZ1550" s="29"/>
      <c r="IA1550" s="29"/>
      <c r="IB1550" s="29"/>
      <c r="IC1550" s="29"/>
      <c r="ID1550" s="29"/>
      <c r="IE1550" s="29"/>
      <c r="IF1550" s="29"/>
      <c r="IG1550" s="29"/>
      <c r="IH1550" s="29"/>
      <c r="II1550" s="29"/>
      <c r="IJ1550" s="29"/>
      <c r="IK1550" s="29"/>
      <c r="IL1550" s="29"/>
      <c r="IM1550" s="29"/>
      <c r="IN1550" s="29"/>
      <c r="IO1550" s="29"/>
      <c r="IP1550" s="29"/>
      <c r="IQ1550" s="29"/>
    </row>
    <row r="1551" spans="1:251" s="42" customFormat="1" ht="18.75" customHeight="1">
      <c r="A1551" s="34"/>
      <c r="B1551" s="50"/>
      <c r="C1551" s="129" t="s">
        <v>500</v>
      </c>
      <c r="D1551" s="147"/>
      <c r="E1551" s="147"/>
      <c r="F1551" s="147"/>
      <c r="G1551" s="147"/>
      <c r="H1551" s="147"/>
      <c r="I1551" s="147"/>
      <c r="J1551" s="147"/>
      <c r="K1551" s="147"/>
      <c r="L1551" s="147"/>
      <c r="M1551" s="147"/>
      <c r="N1551" s="147"/>
      <c r="O1551" s="147"/>
      <c r="P1551" s="147"/>
      <c r="Q1551" s="147"/>
      <c r="R1551" s="147"/>
      <c r="S1551" s="147"/>
      <c r="T1551" s="147"/>
      <c r="U1551" s="147"/>
      <c r="V1551" s="147"/>
      <c r="W1551" s="147"/>
      <c r="X1551" s="147"/>
      <c r="Y1551" s="147"/>
      <c r="Z1551" s="148"/>
      <c r="AA1551" s="132">
        <v>83179</v>
      </c>
      <c r="AB1551" s="133"/>
      <c r="AC1551" s="133"/>
      <c r="AD1551" s="133"/>
      <c r="AE1551" s="133"/>
      <c r="AF1551" s="133"/>
      <c r="AG1551" s="133"/>
      <c r="AH1551" s="133"/>
      <c r="AI1551" s="134"/>
      <c r="AJ1551" s="132">
        <v>108253</v>
      </c>
      <c r="AK1551" s="133"/>
      <c r="AL1551" s="133"/>
      <c r="AM1551" s="133"/>
      <c r="AN1551" s="133"/>
      <c r="AO1551" s="133"/>
      <c r="AP1551" s="133"/>
      <c r="AQ1551" s="133"/>
      <c r="AR1551" s="134"/>
      <c r="AS1551" s="135"/>
      <c r="AT1551" s="136"/>
      <c r="AU1551" s="136"/>
      <c r="AV1551" s="136"/>
      <c r="AW1551" s="136"/>
      <c r="AX1551" s="137"/>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c r="CA1551" s="29"/>
      <c r="CB1551" s="29"/>
      <c r="CC1551" s="29"/>
      <c r="CD1551" s="29"/>
      <c r="CE1551" s="29"/>
      <c r="CF1551" s="29"/>
      <c r="CG1551" s="29"/>
      <c r="CH1551" s="29"/>
      <c r="CI1551" s="29"/>
      <c r="CJ1551" s="29"/>
      <c r="CK1551" s="29"/>
      <c r="CL1551" s="29"/>
      <c r="CM1551" s="29"/>
      <c r="CN1551" s="29"/>
      <c r="CO1551" s="29"/>
      <c r="CP1551" s="29"/>
      <c r="CQ1551" s="29"/>
      <c r="CR1551" s="29"/>
      <c r="CS1551" s="29"/>
      <c r="CT1551" s="29"/>
      <c r="CU1551" s="29"/>
      <c r="CV1551" s="29"/>
      <c r="CW1551" s="29"/>
      <c r="CX1551" s="29"/>
      <c r="CY1551" s="29"/>
      <c r="CZ1551" s="29"/>
      <c r="DA1551" s="29"/>
      <c r="DB1551" s="29"/>
      <c r="DC1551" s="29"/>
      <c r="DD1551" s="29"/>
      <c r="DE1551" s="29"/>
      <c r="DF1551" s="29"/>
      <c r="DG1551" s="29"/>
      <c r="DH1551" s="29"/>
      <c r="DI1551" s="29"/>
      <c r="DJ1551" s="29"/>
      <c r="DK1551" s="29"/>
      <c r="DL1551" s="29"/>
      <c r="DM1551" s="29"/>
      <c r="DN1551" s="29"/>
      <c r="DO1551" s="29"/>
      <c r="DP1551" s="29"/>
      <c r="DQ1551" s="29"/>
      <c r="DR1551" s="29"/>
      <c r="DS1551" s="29"/>
      <c r="DT1551" s="29"/>
      <c r="DU1551" s="29"/>
      <c r="DV1551" s="29"/>
      <c r="DW1551" s="29"/>
      <c r="DX1551" s="29"/>
      <c r="DY1551" s="29"/>
      <c r="DZ1551" s="29"/>
      <c r="EA1551" s="29"/>
      <c r="EB1551" s="29"/>
      <c r="EC1551" s="29"/>
      <c r="ED1551" s="29"/>
      <c r="EE1551" s="29"/>
      <c r="EF1551" s="29"/>
      <c r="EG1551" s="29"/>
      <c r="EH1551" s="29"/>
      <c r="EI1551" s="29"/>
      <c r="EJ1551" s="29"/>
      <c r="EK1551" s="29"/>
      <c r="EL1551" s="29"/>
      <c r="EM1551" s="29"/>
      <c r="EN1551" s="29"/>
      <c r="EO1551" s="29"/>
      <c r="EP1551" s="29"/>
      <c r="EQ1551" s="29"/>
      <c r="ER1551" s="29"/>
      <c r="ES1551" s="29"/>
      <c r="ET1551" s="29"/>
      <c r="EU1551" s="29"/>
      <c r="EV1551" s="29"/>
      <c r="EW1551" s="29"/>
      <c r="EX1551" s="29"/>
      <c r="EY1551" s="29"/>
      <c r="EZ1551" s="29"/>
      <c r="FA1551" s="29"/>
      <c r="FB1551" s="29"/>
      <c r="FC1551" s="29"/>
      <c r="FD1551" s="29"/>
      <c r="FE1551" s="29"/>
      <c r="FF1551" s="29"/>
      <c r="FG1551" s="29"/>
      <c r="FH1551" s="29"/>
      <c r="FI1551" s="29"/>
      <c r="FJ1551" s="29"/>
      <c r="FK1551" s="29"/>
      <c r="FL1551" s="29"/>
      <c r="FM1551" s="29"/>
      <c r="FN1551" s="29"/>
      <c r="FO1551" s="29"/>
      <c r="FP1551" s="29"/>
      <c r="FQ1551" s="29"/>
      <c r="FR1551" s="29"/>
      <c r="FS1551" s="29"/>
      <c r="FT1551" s="29"/>
      <c r="FU1551" s="29"/>
      <c r="FV1551" s="29"/>
      <c r="FW1551" s="29"/>
      <c r="FX1551" s="29"/>
      <c r="FY1551" s="29"/>
      <c r="FZ1551" s="29"/>
      <c r="GA1551" s="29"/>
      <c r="GB1551" s="29"/>
      <c r="GC1551" s="29"/>
      <c r="GD1551" s="29"/>
      <c r="GE1551" s="29"/>
      <c r="GF1551" s="29"/>
      <c r="GG1551" s="29"/>
      <c r="GH1551" s="29"/>
      <c r="GI1551" s="29"/>
      <c r="GJ1551" s="29"/>
      <c r="GK1551" s="29"/>
      <c r="GL1551" s="29"/>
      <c r="GM1551" s="29"/>
      <c r="GN1551" s="29"/>
      <c r="GO1551" s="29"/>
      <c r="GP1551" s="29"/>
      <c r="GQ1551" s="29"/>
      <c r="GR1551" s="29"/>
      <c r="GS1551" s="29"/>
      <c r="GT1551" s="29"/>
      <c r="GU1551" s="29"/>
      <c r="GV1551" s="29"/>
      <c r="GW1551" s="29"/>
      <c r="GX1551" s="29"/>
      <c r="GY1551" s="29"/>
      <c r="GZ1551" s="29"/>
      <c r="HA1551" s="29"/>
      <c r="HB1551" s="29"/>
      <c r="HC1551" s="29"/>
      <c r="HD1551" s="29"/>
      <c r="HE1551" s="29"/>
      <c r="HF1551" s="29"/>
      <c r="HG1551" s="29"/>
      <c r="HH1551" s="29"/>
      <c r="HI1551" s="29"/>
      <c r="HJ1551" s="29"/>
      <c r="HK1551" s="29"/>
      <c r="HL1551" s="29"/>
      <c r="HM1551" s="29"/>
      <c r="HN1551" s="29"/>
      <c r="HO1551" s="29"/>
      <c r="HP1551" s="29"/>
      <c r="HQ1551" s="29"/>
      <c r="HR1551" s="29"/>
      <c r="HS1551" s="29"/>
      <c r="HT1551" s="29"/>
      <c r="HU1551" s="29"/>
      <c r="HV1551" s="29"/>
      <c r="HW1551" s="29"/>
      <c r="HX1551" s="29"/>
      <c r="HY1551" s="29"/>
      <c r="HZ1551" s="29"/>
      <c r="IA1551" s="29"/>
      <c r="IB1551" s="29"/>
      <c r="IC1551" s="29"/>
      <c r="ID1551" s="29"/>
      <c r="IE1551" s="29"/>
      <c r="IF1551" s="29"/>
      <c r="IG1551" s="29"/>
      <c r="IH1551" s="29"/>
      <c r="II1551" s="29"/>
      <c r="IJ1551" s="29"/>
      <c r="IK1551" s="29"/>
      <c r="IL1551" s="29"/>
      <c r="IM1551" s="29"/>
      <c r="IN1551" s="29"/>
      <c r="IO1551" s="29"/>
      <c r="IP1551" s="29"/>
      <c r="IQ1551" s="29"/>
    </row>
    <row r="1552" spans="1:251" s="42" customFormat="1" ht="18.75" customHeight="1">
      <c r="A1552" s="34"/>
      <c r="B1552" s="50"/>
      <c r="C1552" s="129" t="s">
        <v>501</v>
      </c>
      <c r="D1552" s="147"/>
      <c r="E1552" s="147"/>
      <c r="F1552" s="147"/>
      <c r="G1552" s="147"/>
      <c r="H1552" s="147"/>
      <c r="I1552" s="147"/>
      <c r="J1552" s="147"/>
      <c r="K1552" s="147"/>
      <c r="L1552" s="147"/>
      <c r="M1552" s="147"/>
      <c r="N1552" s="147"/>
      <c r="O1552" s="147"/>
      <c r="P1552" s="147"/>
      <c r="Q1552" s="147"/>
      <c r="R1552" s="147"/>
      <c r="S1552" s="147"/>
      <c r="T1552" s="147"/>
      <c r="U1552" s="147"/>
      <c r="V1552" s="147"/>
      <c r="W1552" s="147"/>
      <c r="X1552" s="147"/>
      <c r="Y1552" s="147"/>
      <c r="Z1552" s="148"/>
      <c r="AA1552" s="132">
        <v>52681</v>
      </c>
      <c r="AB1552" s="133"/>
      <c r="AC1552" s="133"/>
      <c r="AD1552" s="133"/>
      <c r="AE1552" s="133"/>
      <c r="AF1552" s="133"/>
      <c r="AG1552" s="133"/>
      <c r="AH1552" s="133"/>
      <c r="AI1552" s="134"/>
      <c r="AJ1552" s="132">
        <v>52681</v>
      </c>
      <c r="AK1552" s="133"/>
      <c r="AL1552" s="133"/>
      <c r="AM1552" s="133"/>
      <c r="AN1552" s="133"/>
      <c r="AO1552" s="133"/>
      <c r="AP1552" s="133"/>
      <c r="AQ1552" s="133"/>
      <c r="AR1552" s="134"/>
      <c r="AS1552" s="135"/>
      <c r="AT1552" s="136"/>
      <c r="AU1552" s="136"/>
      <c r="AV1552" s="136"/>
      <c r="AW1552" s="136"/>
      <c r="AX1552" s="137"/>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29"/>
      <c r="CA1552" s="29"/>
      <c r="CB1552" s="29"/>
      <c r="CC1552" s="29"/>
      <c r="CD1552" s="29"/>
      <c r="CE1552" s="29"/>
      <c r="CF1552" s="29"/>
      <c r="CG1552" s="29"/>
      <c r="CH1552" s="29"/>
      <c r="CI1552" s="29"/>
      <c r="CJ1552" s="29"/>
      <c r="CK1552" s="29"/>
      <c r="CL1552" s="29"/>
      <c r="CM1552" s="29"/>
      <c r="CN1552" s="29"/>
      <c r="CO1552" s="29"/>
      <c r="CP1552" s="29"/>
      <c r="CQ1552" s="29"/>
      <c r="CR1552" s="29"/>
      <c r="CS1552" s="29"/>
      <c r="CT1552" s="29"/>
      <c r="CU1552" s="29"/>
      <c r="CV1552" s="29"/>
      <c r="CW1552" s="29"/>
      <c r="CX1552" s="29"/>
      <c r="CY1552" s="29"/>
      <c r="CZ1552" s="29"/>
      <c r="DA1552" s="29"/>
      <c r="DB1552" s="29"/>
      <c r="DC1552" s="29"/>
      <c r="DD1552" s="29"/>
      <c r="DE1552" s="29"/>
      <c r="DF1552" s="29"/>
      <c r="DG1552" s="29"/>
      <c r="DH1552" s="29"/>
      <c r="DI1552" s="29"/>
      <c r="DJ1552" s="29"/>
      <c r="DK1552" s="29"/>
      <c r="DL1552" s="29"/>
      <c r="DM1552" s="29"/>
      <c r="DN1552" s="29"/>
      <c r="DO1552" s="29"/>
      <c r="DP1552" s="29"/>
      <c r="DQ1552" s="29"/>
      <c r="DR1552" s="29"/>
      <c r="DS1552" s="29"/>
      <c r="DT1552" s="29"/>
      <c r="DU1552" s="29"/>
      <c r="DV1552" s="29"/>
      <c r="DW1552" s="29"/>
      <c r="DX1552" s="29"/>
      <c r="DY1552" s="29"/>
      <c r="DZ1552" s="29"/>
      <c r="EA1552" s="29"/>
      <c r="EB1552" s="29"/>
      <c r="EC1552" s="29"/>
      <c r="ED1552" s="29"/>
      <c r="EE1552" s="29"/>
      <c r="EF1552" s="29"/>
      <c r="EG1552" s="29"/>
      <c r="EH1552" s="29"/>
      <c r="EI1552" s="29"/>
      <c r="EJ1552" s="29"/>
      <c r="EK1552" s="29"/>
      <c r="EL1552" s="29"/>
      <c r="EM1552" s="29"/>
      <c r="EN1552" s="29"/>
      <c r="EO1552" s="29"/>
      <c r="EP1552" s="29"/>
      <c r="EQ1552" s="29"/>
      <c r="ER1552" s="29"/>
      <c r="ES1552" s="29"/>
      <c r="ET1552" s="29"/>
      <c r="EU1552" s="29"/>
      <c r="EV1552" s="29"/>
      <c r="EW1552" s="29"/>
      <c r="EX1552" s="29"/>
      <c r="EY1552" s="29"/>
      <c r="EZ1552" s="29"/>
      <c r="FA1552" s="29"/>
      <c r="FB1552" s="29"/>
      <c r="FC1552" s="29"/>
      <c r="FD1552" s="29"/>
      <c r="FE1552" s="29"/>
      <c r="FF1552" s="29"/>
      <c r="FG1552" s="29"/>
      <c r="FH1552" s="29"/>
      <c r="FI1552" s="29"/>
      <c r="FJ1552" s="29"/>
      <c r="FK1552" s="29"/>
      <c r="FL1552" s="29"/>
      <c r="FM1552" s="29"/>
      <c r="FN1552" s="29"/>
      <c r="FO1552" s="29"/>
      <c r="FP1552" s="29"/>
      <c r="FQ1552" s="29"/>
      <c r="FR1552" s="29"/>
      <c r="FS1552" s="29"/>
      <c r="FT1552" s="29"/>
      <c r="FU1552" s="29"/>
      <c r="FV1552" s="29"/>
      <c r="FW1552" s="29"/>
      <c r="FX1552" s="29"/>
      <c r="FY1552" s="29"/>
      <c r="FZ1552" s="29"/>
      <c r="GA1552" s="29"/>
      <c r="GB1552" s="29"/>
      <c r="GC1552" s="29"/>
      <c r="GD1552" s="29"/>
      <c r="GE1552" s="29"/>
      <c r="GF1552" s="29"/>
      <c r="GG1552" s="29"/>
      <c r="GH1552" s="29"/>
      <c r="GI1552" s="29"/>
      <c r="GJ1552" s="29"/>
      <c r="GK1552" s="29"/>
      <c r="GL1552" s="29"/>
      <c r="GM1552" s="29"/>
      <c r="GN1552" s="29"/>
      <c r="GO1552" s="29"/>
      <c r="GP1552" s="29"/>
      <c r="GQ1552" s="29"/>
      <c r="GR1552" s="29"/>
      <c r="GS1552" s="29"/>
      <c r="GT1552" s="29"/>
      <c r="GU1552" s="29"/>
      <c r="GV1552" s="29"/>
      <c r="GW1552" s="29"/>
      <c r="GX1552" s="29"/>
      <c r="GY1552" s="29"/>
      <c r="GZ1552" s="29"/>
      <c r="HA1552" s="29"/>
      <c r="HB1552" s="29"/>
      <c r="HC1552" s="29"/>
      <c r="HD1552" s="29"/>
      <c r="HE1552" s="29"/>
      <c r="HF1552" s="29"/>
      <c r="HG1552" s="29"/>
      <c r="HH1552" s="29"/>
      <c r="HI1552" s="29"/>
      <c r="HJ1552" s="29"/>
      <c r="HK1552" s="29"/>
      <c r="HL1552" s="29"/>
      <c r="HM1552" s="29"/>
      <c r="HN1552" s="29"/>
      <c r="HO1552" s="29"/>
      <c r="HP1552" s="29"/>
      <c r="HQ1552" s="29"/>
      <c r="HR1552" s="29"/>
      <c r="HS1552" s="29"/>
      <c r="HT1552" s="29"/>
      <c r="HU1552" s="29"/>
      <c r="HV1552" s="29"/>
      <c r="HW1552" s="29"/>
      <c r="HX1552" s="29"/>
      <c r="HY1552" s="29"/>
      <c r="HZ1552" s="29"/>
      <c r="IA1552" s="29"/>
      <c r="IB1552" s="29"/>
      <c r="IC1552" s="29"/>
      <c r="ID1552" s="29"/>
      <c r="IE1552" s="29"/>
      <c r="IF1552" s="29"/>
      <c r="IG1552" s="29"/>
      <c r="IH1552" s="29"/>
      <c r="II1552" s="29"/>
      <c r="IJ1552" s="29"/>
      <c r="IK1552" s="29"/>
      <c r="IL1552" s="29"/>
      <c r="IM1552" s="29"/>
      <c r="IN1552" s="29"/>
      <c r="IO1552" s="29"/>
      <c r="IP1552" s="29"/>
      <c r="IQ1552" s="29"/>
    </row>
    <row r="1553" spans="1:251" s="42" customFormat="1" ht="18.75" customHeight="1" thickBot="1">
      <c r="A1553" s="43"/>
      <c r="B1553" s="138" t="s">
        <v>244</v>
      </c>
      <c r="C1553" s="139"/>
      <c r="D1553" s="139"/>
      <c r="E1553" s="139"/>
      <c r="F1553" s="139"/>
      <c r="G1553" s="139"/>
      <c r="H1553" s="139"/>
      <c r="I1553" s="139"/>
      <c r="J1553" s="139"/>
      <c r="K1553" s="139"/>
      <c r="L1553" s="139"/>
      <c r="M1553" s="139"/>
      <c r="N1553" s="139"/>
      <c r="O1553" s="139"/>
      <c r="P1553" s="139"/>
      <c r="Q1553" s="139"/>
      <c r="R1553" s="139"/>
      <c r="S1553" s="139"/>
      <c r="T1553" s="139"/>
      <c r="U1553" s="139"/>
      <c r="V1553" s="139"/>
      <c r="W1553" s="139"/>
      <c r="X1553" s="139"/>
      <c r="Y1553" s="139"/>
      <c r="Z1553" s="140"/>
      <c r="AA1553" s="141">
        <f>SUM($AA$1551:$AA$1552)</f>
        <v>135860</v>
      </c>
      <c r="AB1553" s="142"/>
      <c r="AC1553" s="142"/>
      <c r="AD1553" s="142"/>
      <c r="AE1553" s="142"/>
      <c r="AF1553" s="142"/>
      <c r="AG1553" s="142"/>
      <c r="AH1553" s="142"/>
      <c r="AI1553" s="143"/>
      <c r="AJ1553" s="141">
        <f>SUM($AJ$1551:$AJ$1552)</f>
        <v>160934</v>
      </c>
      <c r="AK1553" s="142"/>
      <c r="AL1553" s="142"/>
      <c r="AM1553" s="142"/>
      <c r="AN1553" s="142"/>
      <c r="AO1553" s="142"/>
      <c r="AP1553" s="142"/>
      <c r="AQ1553" s="142"/>
      <c r="AR1553" s="143"/>
      <c r="AS1553" s="144"/>
      <c r="AT1553" s="145"/>
      <c r="AU1553" s="145"/>
      <c r="AV1553" s="145"/>
      <c r="AW1553" s="145"/>
      <c r="AX1553" s="146"/>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29"/>
      <c r="CA1553" s="29"/>
      <c r="CB1553" s="29"/>
      <c r="CC1553" s="29"/>
      <c r="CD1553" s="29"/>
      <c r="CE1553" s="29"/>
      <c r="CF1553" s="29"/>
      <c r="CG1553" s="29"/>
      <c r="CH1553" s="29"/>
      <c r="CI1553" s="29"/>
      <c r="CJ1553" s="29"/>
      <c r="CK1553" s="29"/>
      <c r="CL1553" s="29"/>
      <c r="CM1553" s="29"/>
      <c r="CN1553" s="29"/>
      <c r="CO1553" s="29"/>
      <c r="CP1553" s="29"/>
      <c r="CQ1553" s="29"/>
      <c r="CR1553" s="29"/>
      <c r="CS1553" s="29"/>
      <c r="CT1553" s="29"/>
      <c r="CU1553" s="29"/>
      <c r="CV1553" s="29"/>
      <c r="CW1553" s="29"/>
      <c r="CX1553" s="29"/>
      <c r="CY1553" s="29"/>
      <c r="CZ1553" s="29"/>
      <c r="DA1553" s="29"/>
      <c r="DB1553" s="29"/>
      <c r="DC1553" s="29"/>
      <c r="DD1553" s="29"/>
      <c r="DE1553" s="29"/>
      <c r="DF1553" s="29"/>
      <c r="DG1553" s="29"/>
      <c r="DH1553" s="29"/>
      <c r="DI1553" s="29"/>
      <c r="DJ1553" s="29"/>
      <c r="DK1553" s="29"/>
      <c r="DL1553" s="29"/>
      <c r="DM1553" s="29"/>
      <c r="DN1553" s="29"/>
      <c r="DO1553" s="29"/>
      <c r="DP1553" s="29"/>
      <c r="DQ1553" s="29"/>
      <c r="DR1553" s="29"/>
      <c r="DS1553" s="29"/>
      <c r="DT1553" s="29"/>
      <c r="DU1553" s="29"/>
      <c r="DV1553" s="29"/>
      <c r="DW1553" s="29"/>
      <c r="DX1553" s="29"/>
      <c r="DY1553" s="29"/>
      <c r="DZ1553" s="29"/>
      <c r="EA1553" s="29"/>
      <c r="EB1553" s="29"/>
      <c r="EC1553" s="29"/>
      <c r="ED1553" s="29"/>
      <c r="EE1553" s="29"/>
      <c r="EF1553" s="29"/>
      <c r="EG1553" s="29"/>
      <c r="EH1553" s="29"/>
      <c r="EI1553" s="29"/>
      <c r="EJ1553" s="29"/>
      <c r="EK1553" s="29"/>
      <c r="EL1553" s="29"/>
      <c r="EM1553" s="29"/>
      <c r="EN1553" s="29"/>
      <c r="EO1553" s="29"/>
      <c r="EP1553" s="29"/>
      <c r="EQ1553" s="29"/>
      <c r="ER1553" s="29"/>
      <c r="ES1553" s="29"/>
      <c r="ET1553" s="29"/>
      <c r="EU1553" s="29"/>
      <c r="EV1553" s="29"/>
      <c r="EW1553" s="29"/>
      <c r="EX1553" s="29"/>
      <c r="EY1553" s="29"/>
      <c r="EZ1553" s="29"/>
      <c r="FA1553" s="29"/>
      <c r="FB1553" s="29"/>
      <c r="FC1553" s="29"/>
      <c r="FD1553" s="29"/>
      <c r="FE1553" s="29"/>
      <c r="FF1553" s="29"/>
      <c r="FG1553" s="29"/>
      <c r="FH1553" s="29"/>
      <c r="FI1553" s="29"/>
      <c r="FJ1553" s="29"/>
      <c r="FK1553" s="29"/>
      <c r="FL1553" s="29"/>
      <c r="FM1553" s="29"/>
      <c r="FN1553" s="29"/>
      <c r="FO1553" s="29"/>
      <c r="FP1553" s="29"/>
      <c r="FQ1553" s="29"/>
      <c r="FR1553" s="29"/>
      <c r="FS1553" s="29"/>
      <c r="FT1553" s="29"/>
      <c r="FU1553" s="29"/>
      <c r="FV1553" s="29"/>
      <c r="FW1553" s="29"/>
      <c r="FX1553" s="29"/>
      <c r="FY1553" s="29"/>
      <c r="FZ1553" s="29"/>
      <c r="GA1553" s="29"/>
      <c r="GB1553" s="29"/>
      <c r="GC1553" s="29"/>
      <c r="GD1553" s="29"/>
      <c r="GE1553" s="29"/>
      <c r="GF1553" s="29"/>
      <c r="GG1553" s="29"/>
      <c r="GH1553" s="29"/>
      <c r="GI1553" s="29"/>
      <c r="GJ1553" s="29"/>
      <c r="GK1553" s="29"/>
      <c r="GL1553" s="29"/>
      <c r="GM1553" s="29"/>
      <c r="GN1553" s="29"/>
      <c r="GO1553" s="29"/>
      <c r="GP1553" s="29"/>
      <c r="GQ1553" s="29"/>
      <c r="GR1553" s="29"/>
      <c r="GS1553" s="29"/>
      <c r="GT1553" s="29"/>
      <c r="GU1553" s="29"/>
      <c r="GV1553" s="29"/>
      <c r="GW1553" s="29"/>
      <c r="GX1553" s="29"/>
      <c r="GY1553" s="29"/>
      <c r="GZ1553" s="29"/>
      <c r="HA1553" s="29"/>
      <c r="HB1553" s="29"/>
      <c r="HC1553" s="29"/>
      <c r="HD1553" s="29"/>
      <c r="HE1553" s="29"/>
      <c r="HF1553" s="29"/>
      <c r="HG1553" s="29"/>
      <c r="HH1553" s="29"/>
      <c r="HI1553" s="29"/>
      <c r="HJ1553" s="29"/>
      <c r="HK1553" s="29"/>
      <c r="HL1553" s="29"/>
      <c r="HM1553" s="29"/>
      <c r="HN1553" s="29"/>
      <c r="HO1553" s="29"/>
      <c r="HP1553" s="29"/>
      <c r="HQ1553" s="29"/>
      <c r="HR1553" s="29"/>
      <c r="HS1553" s="29"/>
      <c r="HT1553" s="29"/>
      <c r="HU1553" s="29"/>
      <c r="HV1553" s="29"/>
      <c r="HW1553" s="29"/>
      <c r="HX1553" s="29"/>
      <c r="HY1553" s="29"/>
      <c r="HZ1553" s="29"/>
      <c r="IA1553" s="29"/>
      <c r="IB1553" s="29"/>
      <c r="IC1553" s="29"/>
      <c r="ID1553" s="29"/>
      <c r="IE1553" s="29"/>
      <c r="IF1553" s="29"/>
      <c r="IG1553" s="29"/>
      <c r="IH1553" s="29"/>
      <c r="II1553" s="29"/>
      <c r="IJ1553" s="29"/>
      <c r="IK1553" s="29"/>
      <c r="IL1553" s="29"/>
      <c r="IM1553" s="29"/>
      <c r="IN1553" s="29"/>
      <c r="IO1553" s="29"/>
      <c r="IP1553" s="29"/>
      <c r="IQ1553" s="29"/>
    </row>
    <row r="1556" spans="1:251" ht="18.75">
      <c r="A1556" s="28" t="s">
        <v>234</v>
      </c>
      <c r="AW1556" s="30"/>
      <c r="AX1556" s="31"/>
      <c r="AY1556" s="30"/>
    </row>
    <row r="1558" spans="1:251" ht="18.75">
      <c r="B1558" s="109" t="s">
        <v>0</v>
      </c>
      <c r="C1558" s="150"/>
      <c r="D1558" s="150"/>
      <c r="E1558" s="150"/>
      <c r="F1558" s="150"/>
      <c r="G1558" s="150"/>
      <c r="H1558" s="150"/>
      <c r="I1558" s="150"/>
      <c r="J1558" s="150"/>
      <c r="K1558" s="150"/>
      <c r="L1558" s="150"/>
      <c r="M1558" s="150"/>
      <c r="N1558" s="150"/>
      <c r="O1558" s="150"/>
      <c r="P1558" s="150"/>
      <c r="Q1558" s="150"/>
      <c r="R1558" s="150"/>
      <c r="S1558" s="150"/>
      <c r="T1558" s="150"/>
      <c r="U1558" s="150"/>
      <c r="V1558" s="150"/>
      <c r="W1558" s="150"/>
      <c r="X1558" s="150"/>
      <c r="Y1558" s="150"/>
      <c r="Z1558" s="150"/>
      <c r="AA1558" s="150"/>
      <c r="AB1558" s="150"/>
      <c r="AC1558" s="150"/>
      <c r="AD1558" s="150"/>
      <c r="AE1558" s="150"/>
      <c r="AF1558" s="150"/>
      <c r="AG1558" s="150"/>
      <c r="AH1558" s="150"/>
      <c r="AI1558" s="150"/>
      <c r="AJ1558" s="150"/>
      <c r="AK1558" s="150"/>
      <c r="AL1558" s="150"/>
      <c r="AM1558" s="150"/>
      <c r="AN1558" s="150"/>
      <c r="AO1558" s="150"/>
      <c r="AP1558" s="150"/>
      <c r="AQ1558" s="150"/>
      <c r="AR1558" s="150"/>
      <c r="AS1558" s="150"/>
      <c r="AT1558" s="150"/>
      <c r="AU1558" s="150"/>
      <c r="AV1558" s="150"/>
      <c r="AW1558" s="150"/>
      <c r="AX1558" s="150"/>
    </row>
    <row r="1559" spans="1:251">
      <c r="Z1559" s="32"/>
      <c r="AD1559" s="32"/>
      <c r="AE1559" s="32"/>
      <c r="AF1559" s="32"/>
      <c r="AG1559" s="32"/>
      <c r="AH1559" s="32"/>
      <c r="AI1559" s="32"/>
      <c r="AO1559" s="32"/>
    </row>
    <row r="1560" spans="1:251" ht="13.5" thickBot="1">
      <c r="Z1560" s="32"/>
      <c r="AD1560" s="32"/>
      <c r="AE1560" s="32"/>
      <c r="AF1560" s="32"/>
      <c r="AG1560" s="32"/>
      <c r="AH1560" s="32"/>
      <c r="AI1560" s="32"/>
      <c r="AO1560" s="32"/>
      <c r="DI1560" s="26"/>
    </row>
    <row r="1561" spans="1:251" ht="24.75" customHeight="1" thickBot="1">
      <c r="B1561" s="111" t="s">
        <v>235</v>
      </c>
      <c r="C1561" s="112"/>
      <c r="D1561" s="112"/>
      <c r="E1561" s="112"/>
      <c r="F1561" s="112"/>
      <c r="G1561" s="112"/>
      <c r="H1561" s="113" t="s">
        <v>502</v>
      </c>
      <c r="I1561" s="114"/>
      <c r="J1561" s="114"/>
      <c r="K1561" s="114"/>
      <c r="L1561" s="114"/>
      <c r="M1561" s="114"/>
      <c r="N1561" s="114"/>
      <c r="O1561" s="114"/>
      <c r="P1561" s="114"/>
      <c r="Q1561" s="114"/>
      <c r="R1561" s="114"/>
      <c r="S1561" s="114"/>
      <c r="T1561" s="114"/>
      <c r="U1561" s="114"/>
      <c r="V1561" s="114"/>
      <c r="W1561" s="114"/>
      <c r="X1561" s="114"/>
      <c r="Y1561" s="114"/>
      <c r="Z1561" s="114"/>
      <c r="AA1561" s="114"/>
      <c r="AB1561" s="114"/>
      <c r="AC1561" s="114"/>
      <c r="AD1561" s="114"/>
      <c r="AE1561" s="114"/>
      <c r="AF1561" s="114"/>
      <c r="AG1561" s="114"/>
      <c r="AH1561" s="114"/>
      <c r="AI1561" s="114"/>
      <c r="AJ1561" s="114"/>
      <c r="AK1561" s="114"/>
      <c r="AL1561" s="114"/>
      <c r="AM1561" s="114"/>
      <c r="AN1561" s="114"/>
      <c r="AO1561" s="114"/>
      <c r="AP1561" s="114"/>
      <c r="AQ1561" s="114"/>
      <c r="AR1561" s="114"/>
      <c r="AS1561" s="114"/>
      <c r="AT1561" s="114"/>
      <c r="AU1561" s="114"/>
      <c r="AV1561" s="114"/>
      <c r="AW1561" s="114"/>
      <c r="AX1561" s="115"/>
      <c r="DI1561" s="26"/>
    </row>
    <row r="1562" spans="1:251" ht="14.25">
      <c r="B1562" s="33"/>
      <c r="C1562" s="33"/>
      <c r="D1562" s="33"/>
      <c r="E1562" s="33"/>
      <c r="F1562" s="33"/>
      <c r="G1562" s="33"/>
      <c r="H1562" s="34"/>
      <c r="I1562" s="34"/>
      <c r="J1562" s="34"/>
      <c r="K1562" s="34"/>
      <c r="L1562" s="35"/>
      <c r="M1562" s="35"/>
      <c r="N1562" s="35"/>
      <c r="O1562" s="35"/>
      <c r="P1562" s="34"/>
      <c r="Q1562" s="34"/>
      <c r="R1562" s="34"/>
      <c r="S1562" s="34"/>
      <c r="T1562" s="34"/>
      <c r="U1562" s="34"/>
      <c r="V1562" s="36"/>
      <c r="W1562" s="36"/>
      <c r="X1562" s="36"/>
      <c r="Y1562" s="36"/>
      <c r="Z1562" s="36"/>
      <c r="AA1562" s="36"/>
      <c r="AB1562" s="36"/>
      <c r="AC1562" s="36"/>
      <c r="AD1562" s="36"/>
      <c r="AE1562" s="36"/>
      <c r="AF1562" s="36"/>
      <c r="AG1562" s="36"/>
      <c r="AH1562" s="36"/>
      <c r="AI1562" s="36"/>
      <c r="AJ1562" s="36"/>
      <c r="AK1562" s="36"/>
      <c r="AL1562" s="36"/>
      <c r="AM1562" s="36"/>
      <c r="AN1562" s="36"/>
      <c r="AO1562" s="36"/>
      <c r="AP1562" s="36"/>
      <c r="AQ1562" s="36"/>
      <c r="AR1562" s="36"/>
      <c r="AS1562" s="36"/>
      <c r="AT1562" s="36"/>
      <c r="AU1562" s="36"/>
      <c r="AV1562" s="36"/>
      <c r="AW1562" s="36"/>
      <c r="AX1562" s="36"/>
      <c r="DI1562" s="26"/>
    </row>
    <row r="1563" spans="1:251" ht="15" thickBot="1">
      <c r="A1563" s="37"/>
      <c r="B1563" s="36" t="s">
        <v>237</v>
      </c>
      <c r="C1563" s="34"/>
      <c r="D1563" s="34"/>
      <c r="E1563" s="34"/>
      <c r="F1563" s="34"/>
      <c r="G1563" s="34"/>
      <c r="H1563" s="34"/>
      <c r="I1563" s="34"/>
      <c r="J1563" s="34"/>
      <c r="K1563" s="34"/>
      <c r="L1563" s="35"/>
      <c r="M1563" s="35"/>
      <c r="N1563" s="35"/>
      <c r="O1563" s="35"/>
      <c r="P1563" s="34"/>
      <c r="Q1563" s="34"/>
      <c r="R1563" s="34"/>
      <c r="S1563" s="34"/>
      <c r="T1563" s="34"/>
      <c r="U1563" s="34"/>
      <c r="V1563" s="36"/>
      <c r="W1563" s="36"/>
      <c r="X1563" s="36"/>
      <c r="Y1563" s="36"/>
      <c r="Z1563" s="36"/>
      <c r="AA1563" s="36"/>
      <c r="AB1563" s="36"/>
      <c r="AC1563" s="36"/>
      <c r="AD1563" s="36"/>
      <c r="AE1563" s="36"/>
      <c r="AF1563" s="36"/>
      <c r="AG1563" s="36"/>
      <c r="AH1563" s="36"/>
      <c r="AI1563" s="36"/>
      <c r="AJ1563" s="36"/>
      <c r="AK1563" s="36"/>
      <c r="AL1563" s="36"/>
      <c r="AM1563" s="36"/>
      <c r="AN1563" s="36"/>
      <c r="AO1563" s="36"/>
      <c r="AP1563" s="36"/>
      <c r="AQ1563" s="36"/>
      <c r="AR1563" s="36"/>
      <c r="AS1563" s="36"/>
      <c r="AT1563" s="36"/>
      <c r="AU1563" s="36"/>
      <c r="AV1563" s="36"/>
      <c r="AW1563" s="36"/>
      <c r="AX1563" s="36"/>
      <c r="DI1563" s="26"/>
    </row>
    <row r="1564" spans="1:251" ht="14.25">
      <c r="A1564" s="34"/>
      <c r="B1564" s="38"/>
      <c r="C1564" s="33"/>
      <c r="D1564" s="33"/>
      <c r="E1564" s="33"/>
      <c r="F1564" s="33"/>
      <c r="G1564" s="33"/>
      <c r="H1564" s="33"/>
      <c r="I1564" s="33"/>
      <c r="J1564" s="33"/>
      <c r="K1564" s="33"/>
      <c r="L1564" s="39"/>
      <c r="M1564" s="39"/>
      <c r="N1564" s="39"/>
      <c r="O1564" s="39"/>
      <c r="P1564" s="33"/>
      <c r="Q1564" s="33"/>
      <c r="R1564" s="33"/>
      <c r="S1564" s="33"/>
      <c r="T1564" s="33"/>
      <c r="U1564" s="33"/>
      <c r="V1564" s="40"/>
      <c r="W1564" s="40"/>
      <c r="X1564" s="40"/>
      <c r="Y1564" s="40"/>
      <c r="Z1564" s="40"/>
      <c r="AA1564" s="40"/>
      <c r="AB1564" s="40"/>
      <c r="AC1564" s="40"/>
      <c r="AD1564" s="40"/>
      <c r="AE1564" s="40"/>
      <c r="AF1564" s="40"/>
      <c r="AG1564" s="40"/>
      <c r="AH1564" s="40"/>
      <c r="AI1564" s="40"/>
      <c r="AJ1564" s="40"/>
      <c r="AK1564" s="40"/>
      <c r="AL1564" s="40"/>
      <c r="AM1564" s="40"/>
      <c r="AN1564" s="40"/>
      <c r="AO1564" s="40"/>
      <c r="AP1564" s="40"/>
      <c r="AQ1564" s="40"/>
      <c r="AR1564" s="40"/>
      <c r="AS1564" s="40"/>
      <c r="AT1564" s="40"/>
      <c r="AU1564" s="40"/>
      <c r="AV1564" s="40"/>
      <c r="AW1564" s="40"/>
      <c r="AX1564" s="41"/>
    </row>
    <row r="1565" spans="1:251" ht="12" customHeight="1">
      <c r="A1565" s="34"/>
      <c r="B1565" s="116" t="s">
        <v>503</v>
      </c>
      <c r="C1565" s="117"/>
      <c r="D1565" s="117"/>
      <c r="E1565" s="117"/>
      <c r="F1565" s="117"/>
      <c r="G1565" s="117"/>
      <c r="H1565" s="117"/>
      <c r="I1565" s="117"/>
      <c r="J1565" s="117"/>
      <c r="K1565" s="117"/>
      <c r="L1565" s="117"/>
      <c r="M1565" s="117"/>
      <c r="N1565" s="117"/>
      <c r="O1565" s="117"/>
      <c r="P1565" s="117"/>
      <c r="Q1565" s="117"/>
      <c r="R1565" s="117"/>
      <c r="S1565" s="117"/>
      <c r="T1565" s="117"/>
      <c r="U1565" s="117"/>
      <c r="V1565" s="117"/>
      <c r="W1565" s="117"/>
      <c r="X1565" s="117"/>
      <c r="Y1565" s="117"/>
      <c r="Z1565" s="117"/>
      <c r="AA1565" s="117"/>
      <c r="AB1565" s="117"/>
      <c r="AC1565" s="117"/>
      <c r="AD1565" s="117"/>
      <c r="AE1565" s="117"/>
      <c r="AF1565" s="117"/>
      <c r="AG1565" s="117"/>
      <c r="AH1565" s="117"/>
      <c r="AI1565" s="117"/>
      <c r="AJ1565" s="117"/>
      <c r="AK1565" s="117"/>
      <c r="AL1565" s="117"/>
      <c r="AM1565" s="117"/>
      <c r="AN1565" s="117"/>
      <c r="AO1565" s="117"/>
      <c r="AP1565" s="117"/>
      <c r="AQ1565" s="117"/>
      <c r="AR1565" s="117"/>
      <c r="AS1565" s="117"/>
      <c r="AT1565" s="117"/>
      <c r="AU1565" s="117"/>
      <c r="AV1565" s="117"/>
      <c r="AW1565" s="117"/>
      <c r="AX1565" s="118"/>
    </row>
    <row r="1566" spans="1:251" ht="12" customHeight="1">
      <c r="A1566" s="34"/>
      <c r="B1566" s="116"/>
      <c r="C1566" s="117"/>
      <c r="D1566" s="117"/>
      <c r="E1566" s="117"/>
      <c r="F1566" s="117"/>
      <c r="G1566" s="117"/>
      <c r="H1566" s="117"/>
      <c r="I1566" s="117"/>
      <c r="J1566" s="117"/>
      <c r="K1566" s="117"/>
      <c r="L1566" s="117"/>
      <c r="M1566" s="117"/>
      <c r="N1566" s="117"/>
      <c r="O1566" s="117"/>
      <c r="P1566" s="117"/>
      <c r="Q1566" s="117"/>
      <c r="R1566" s="117"/>
      <c r="S1566" s="117"/>
      <c r="T1566" s="117"/>
      <c r="U1566" s="117"/>
      <c r="V1566" s="117"/>
      <c r="W1566" s="117"/>
      <c r="X1566" s="117"/>
      <c r="Y1566" s="117"/>
      <c r="Z1566" s="117"/>
      <c r="AA1566" s="117"/>
      <c r="AB1566" s="117"/>
      <c r="AC1566" s="117"/>
      <c r="AD1566" s="117"/>
      <c r="AE1566" s="117"/>
      <c r="AF1566" s="117"/>
      <c r="AG1566" s="117"/>
      <c r="AH1566" s="117"/>
      <c r="AI1566" s="117"/>
      <c r="AJ1566" s="117"/>
      <c r="AK1566" s="117"/>
      <c r="AL1566" s="117"/>
      <c r="AM1566" s="117"/>
      <c r="AN1566" s="117"/>
      <c r="AO1566" s="117"/>
      <c r="AP1566" s="117"/>
      <c r="AQ1566" s="117"/>
      <c r="AR1566" s="117"/>
      <c r="AS1566" s="117"/>
      <c r="AT1566" s="117"/>
      <c r="AU1566" s="117"/>
      <c r="AV1566" s="117"/>
      <c r="AW1566" s="117"/>
      <c r="AX1566" s="118"/>
      <c r="BC1566" s="42"/>
    </row>
    <row r="1567" spans="1:251" ht="12" customHeight="1">
      <c r="A1567" s="34"/>
      <c r="B1567" s="116"/>
      <c r="C1567" s="117"/>
      <c r="D1567" s="117"/>
      <c r="E1567" s="117"/>
      <c r="F1567" s="117"/>
      <c r="G1567" s="117"/>
      <c r="H1567" s="117"/>
      <c r="I1567" s="117"/>
      <c r="J1567" s="117"/>
      <c r="K1567" s="117"/>
      <c r="L1567" s="117"/>
      <c r="M1567" s="117"/>
      <c r="N1567" s="117"/>
      <c r="O1567" s="117"/>
      <c r="P1567" s="117"/>
      <c r="Q1567" s="117"/>
      <c r="R1567" s="117"/>
      <c r="S1567" s="117"/>
      <c r="T1567" s="117"/>
      <c r="U1567" s="117"/>
      <c r="V1567" s="117"/>
      <c r="W1567" s="117"/>
      <c r="X1567" s="117"/>
      <c r="Y1567" s="117"/>
      <c r="Z1567" s="117"/>
      <c r="AA1567" s="117"/>
      <c r="AB1567" s="117"/>
      <c r="AC1567" s="117"/>
      <c r="AD1567" s="117"/>
      <c r="AE1567" s="117"/>
      <c r="AF1567" s="117"/>
      <c r="AG1567" s="117"/>
      <c r="AH1567" s="117"/>
      <c r="AI1567" s="117"/>
      <c r="AJ1567" s="117"/>
      <c r="AK1567" s="117"/>
      <c r="AL1567" s="117"/>
      <c r="AM1567" s="117"/>
      <c r="AN1567" s="117"/>
      <c r="AO1567" s="117"/>
      <c r="AP1567" s="117"/>
      <c r="AQ1567" s="117"/>
      <c r="AR1567" s="117"/>
      <c r="AS1567" s="117"/>
      <c r="AT1567" s="117"/>
      <c r="AU1567" s="117"/>
      <c r="AV1567" s="117"/>
      <c r="AW1567" s="117"/>
      <c r="AX1567" s="118"/>
    </row>
    <row r="1568" spans="1:251" ht="12" customHeight="1">
      <c r="A1568" s="34"/>
      <c r="B1568" s="116"/>
      <c r="C1568" s="117"/>
      <c r="D1568" s="117"/>
      <c r="E1568" s="117"/>
      <c r="F1568" s="117"/>
      <c r="G1568" s="117"/>
      <c r="H1568" s="117"/>
      <c r="I1568" s="117"/>
      <c r="J1568" s="117"/>
      <c r="K1568" s="117"/>
      <c r="L1568" s="117"/>
      <c r="M1568" s="117"/>
      <c r="N1568" s="117"/>
      <c r="O1568" s="117"/>
      <c r="P1568" s="117"/>
      <c r="Q1568" s="117"/>
      <c r="R1568" s="117"/>
      <c r="S1568" s="117"/>
      <c r="T1568" s="117"/>
      <c r="U1568" s="117"/>
      <c r="V1568" s="117"/>
      <c r="W1568" s="117"/>
      <c r="X1568" s="117"/>
      <c r="Y1568" s="117"/>
      <c r="Z1568" s="117"/>
      <c r="AA1568" s="117"/>
      <c r="AB1568" s="117"/>
      <c r="AC1568" s="117"/>
      <c r="AD1568" s="117"/>
      <c r="AE1568" s="117"/>
      <c r="AF1568" s="117"/>
      <c r="AG1568" s="117"/>
      <c r="AH1568" s="117"/>
      <c r="AI1568" s="117"/>
      <c r="AJ1568" s="117"/>
      <c r="AK1568" s="117"/>
      <c r="AL1568" s="117"/>
      <c r="AM1568" s="117"/>
      <c r="AN1568" s="117"/>
      <c r="AO1568" s="117"/>
      <c r="AP1568" s="117"/>
      <c r="AQ1568" s="117"/>
      <c r="AR1568" s="117"/>
      <c r="AS1568" s="117"/>
      <c r="AT1568" s="117"/>
      <c r="AU1568" s="117"/>
      <c r="AV1568" s="117"/>
      <c r="AW1568" s="117"/>
      <c r="AX1568" s="118"/>
    </row>
    <row r="1569" spans="1:251" ht="12" customHeight="1">
      <c r="A1569" s="34"/>
      <c r="B1569" s="116"/>
      <c r="C1569" s="117"/>
      <c r="D1569" s="117"/>
      <c r="E1569" s="117"/>
      <c r="F1569" s="117"/>
      <c r="G1569" s="117"/>
      <c r="H1569" s="117"/>
      <c r="I1569" s="117"/>
      <c r="J1569" s="117"/>
      <c r="K1569" s="117"/>
      <c r="L1569" s="117"/>
      <c r="M1569" s="117"/>
      <c r="N1569" s="117"/>
      <c r="O1569" s="117"/>
      <c r="P1569" s="117"/>
      <c r="Q1569" s="117"/>
      <c r="R1569" s="117"/>
      <c r="S1569" s="117"/>
      <c r="T1569" s="117"/>
      <c r="U1569" s="117"/>
      <c r="V1569" s="117"/>
      <c r="W1569" s="117"/>
      <c r="X1569" s="117"/>
      <c r="Y1569" s="117"/>
      <c r="Z1569" s="117"/>
      <c r="AA1569" s="117"/>
      <c r="AB1569" s="117"/>
      <c r="AC1569" s="117"/>
      <c r="AD1569" s="117"/>
      <c r="AE1569" s="117"/>
      <c r="AF1569" s="117"/>
      <c r="AG1569" s="117"/>
      <c r="AH1569" s="117"/>
      <c r="AI1569" s="117"/>
      <c r="AJ1569" s="117"/>
      <c r="AK1569" s="117"/>
      <c r="AL1569" s="117"/>
      <c r="AM1569" s="117"/>
      <c r="AN1569" s="117"/>
      <c r="AO1569" s="117"/>
      <c r="AP1569" s="117"/>
      <c r="AQ1569" s="117"/>
      <c r="AR1569" s="117"/>
      <c r="AS1569" s="117"/>
      <c r="AT1569" s="117"/>
      <c r="AU1569" s="117"/>
      <c r="AV1569" s="117"/>
      <c r="AW1569" s="117"/>
      <c r="AX1569" s="118"/>
    </row>
    <row r="1570" spans="1:251" ht="15" thickBot="1">
      <c r="A1570" s="43"/>
      <c r="B1570" s="44"/>
      <c r="C1570" s="45"/>
      <c r="D1570" s="45"/>
      <c r="E1570" s="45"/>
      <c r="F1570" s="45"/>
      <c r="G1570" s="45"/>
      <c r="H1570" s="45"/>
      <c r="I1570" s="45"/>
      <c r="J1570" s="45"/>
      <c r="K1570" s="45"/>
      <c r="L1570" s="45"/>
      <c r="M1570" s="45"/>
      <c r="N1570" s="45"/>
      <c r="O1570" s="45"/>
      <c r="P1570" s="45"/>
      <c r="Q1570" s="45"/>
      <c r="R1570" s="45"/>
      <c r="S1570" s="45"/>
      <c r="T1570" s="45"/>
      <c r="U1570" s="45"/>
      <c r="V1570" s="45"/>
      <c r="W1570" s="45"/>
      <c r="X1570" s="45"/>
      <c r="Y1570" s="45"/>
      <c r="Z1570" s="45"/>
      <c r="AA1570" s="45"/>
      <c r="AB1570" s="45"/>
      <c r="AC1570" s="45"/>
      <c r="AD1570" s="45"/>
      <c r="AE1570" s="45"/>
      <c r="AF1570" s="45"/>
      <c r="AG1570" s="45"/>
      <c r="AH1570" s="45"/>
      <c r="AI1570" s="45"/>
      <c r="AJ1570" s="45"/>
      <c r="AK1570" s="45"/>
      <c r="AL1570" s="45"/>
      <c r="AM1570" s="45"/>
      <c r="AN1570" s="45"/>
      <c r="AO1570" s="45"/>
      <c r="AP1570" s="45"/>
      <c r="AQ1570" s="45"/>
      <c r="AR1570" s="45"/>
      <c r="AS1570" s="45"/>
      <c r="AT1570" s="45"/>
      <c r="AU1570" s="45"/>
      <c r="AV1570" s="45"/>
      <c r="AW1570" s="45"/>
      <c r="AX1570" s="46"/>
    </row>
    <row r="1571" spans="1:251">
      <c r="B1571" s="47"/>
    </row>
    <row r="1572" spans="1:251" ht="15" thickBot="1">
      <c r="A1572" s="37"/>
      <c r="B1572" s="36" t="s">
        <v>238</v>
      </c>
      <c r="C1572" s="34"/>
      <c r="D1572" s="34"/>
      <c r="E1572" s="34"/>
      <c r="F1572" s="34"/>
      <c r="G1572" s="34"/>
      <c r="H1572" s="34"/>
      <c r="I1572" s="34"/>
      <c r="J1572" s="34"/>
      <c r="K1572" s="34"/>
      <c r="L1572" s="35"/>
      <c r="M1572" s="35"/>
      <c r="N1572" s="35"/>
      <c r="O1572" s="35"/>
      <c r="P1572" s="34"/>
      <c r="Q1572" s="34"/>
      <c r="R1572" s="34"/>
      <c r="S1572" s="34"/>
      <c r="T1572" s="34"/>
      <c r="U1572" s="34"/>
      <c r="V1572" s="36"/>
      <c r="W1572" s="36"/>
      <c r="X1572" s="36"/>
      <c r="Y1572" s="36"/>
      <c r="Z1572" s="36"/>
      <c r="AA1572" s="36"/>
      <c r="AB1572" s="36"/>
      <c r="AC1572" s="36"/>
      <c r="AD1572" s="36"/>
      <c r="AE1572" s="36"/>
      <c r="AF1572" s="36"/>
      <c r="AG1572" s="36"/>
      <c r="AH1572" s="36"/>
      <c r="AI1572" s="36"/>
      <c r="AJ1572" s="36"/>
      <c r="AK1572" s="36"/>
      <c r="AL1572" s="36"/>
      <c r="AM1572" s="36"/>
      <c r="AN1572" s="36"/>
      <c r="AO1572" s="36"/>
      <c r="AP1572" s="36"/>
      <c r="AQ1572" s="36"/>
      <c r="AR1572" s="36"/>
      <c r="AS1572" s="36"/>
      <c r="AT1572" s="36"/>
      <c r="AU1572" s="36"/>
      <c r="AV1572" s="36"/>
      <c r="AW1572" s="36"/>
      <c r="AX1572" s="36"/>
      <c r="DI1572" s="26"/>
    </row>
    <row r="1573" spans="1:251" ht="14.25">
      <c r="A1573" s="34"/>
      <c r="B1573" s="38"/>
      <c r="C1573" s="33"/>
      <c r="D1573" s="33"/>
      <c r="E1573" s="33"/>
      <c r="F1573" s="33"/>
      <c r="G1573" s="33"/>
      <c r="H1573" s="33"/>
      <c r="I1573" s="33"/>
      <c r="J1573" s="33"/>
      <c r="K1573" s="33"/>
      <c r="L1573" s="39"/>
      <c r="M1573" s="39"/>
      <c r="N1573" s="39"/>
      <c r="O1573" s="39"/>
      <c r="P1573" s="33"/>
      <c r="Q1573" s="33"/>
      <c r="R1573" s="33"/>
      <c r="S1573" s="33"/>
      <c r="T1573" s="33"/>
      <c r="U1573" s="33"/>
      <c r="V1573" s="40"/>
      <c r="W1573" s="40"/>
      <c r="X1573" s="40"/>
      <c r="Y1573" s="40"/>
      <c r="Z1573" s="40"/>
      <c r="AA1573" s="40"/>
      <c r="AB1573" s="40"/>
      <c r="AC1573" s="40"/>
      <c r="AD1573" s="40"/>
      <c r="AE1573" s="40"/>
      <c r="AF1573" s="40"/>
      <c r="AG1573" s="40"/>
      <c r="AH1573" s="40"/>
      <c r="AI1573" s="40"/>
      <c r="AJ1573" s="40"/>
      <c r="AK1573" s="40"/>
      <c r="AL1573" s="40"/>
      <c r="AM1573" s="40"/>
      <c r="AN1573" s="40"/>
      <c r="AO1573" s="40"/>
      <c r="AP1573" s="40"/>
      <c r="AQ1573" s="40"/>
      <c r="AR1573" s="40"/>
      <c r="AS1573" s="40"/>
      <c r="AT1573" s="40"/>
      <c r="AU1573" s="40"/>
      <c r="AV1573" s="40"/>
      <c r="AW1573" s="40"/>
      <c r="AX1573" s="41"/>
    </row>
    <row r="1574" spans="1:251" ht="12" customHeight="1">
      <c r="A1574" s="34"/>
      <c r="B1574" s="116" t="s">
        <v>504</v>
      </c>
      <c r="C1574" s="117"/>
      <c r="D1574" s="117"/>
      <c r="E1574" s="117"/>
      <c r="F1574" s="117"/>
      <c r="G1574" s="117"/>
      <c r="H1574" s="117"/>
      <c r="I1574" s="117"/>
      <c r="J1574" s="117"/>
      <c r="K1574" s="117"/>
      <c r="L1574" s="117"/>
      <c r="M1574" s="117"/>
      <c r="N1574" s="117"/>
      <c r="O1574" s="117"/>
      <c r="P1574" s="117"/>
      <c r="Q1574" s="117"/>
      <c r="R1574" s="117"/>
      <c r="S1574" s="117"/>
      <c r="T1574" s="117"/>
      <c r="U1574" s="117"/>
      <c r="V1574" s="117"/>
      <c r="W1574" s="117"/>
      <c r="X1574" s="117"/>
      <c r="Y1574" s="117"/>
      <c r="Z1574" s="117"/>
      <c r="AA1574" s="117"/>
      <c r="AB1574" s="117"/>
      <c r="AC1574" s="117"/>
      <c r="AD1574" s="117"/>
      <c r="AE1574" s="117"/>
      <c r="AF1574" s="117"/>
      <c r="AG1574" s="117"/>
      <c r="AH1574" s="117"/>
      <c r="AI1574" s="117"/>
      <c r="AJ1574" s="117"/>
      <c r="AK1574" s="117"/>
      <c r="AL1574" s="117"/>
      <c r="AM1574" s="117"/>
      <c r="AN1574" s="117"/>
      <c r="AO1574" s="117"/>
      <c r="AP1574" s="117"/>
      <c r="AQ1574" s="117"/>
      <c r="AR1574" s="117"/>
      <c r="AS1574" s="117"/>
      <c r="AT1574" s="117"/>
      <c r="AU1574" s="117"/>
      <c r="AV1574" s="117"/>
      <c r="AW1574" s="117"/>
      <c r="AX1574" s="118"/>
    </row>
    <row r="1575" spans="1:251" ht="12" customHeight="1">
      <c r="A1575" s="34"/>
      <c r="B1575" s="116"/>
      <c r="C1575" s="117"/>
      <c r="D1575" s="117"/>
      <c r="E1575" s="117"/>
      <c r="F1575" s="117"/>
      <c r="G1575" s="117"/>
      <c r="H1575" s="117"/>
      <c r="I1575" s="117"/>
      <c r="J1575" s="117"/>
      <c r="K1575" s="117"/>
      <c r="L1575" s="117"/>
      <c r="M1575" s="117"/>
      <c r="N1575" s="117"/>
      <c r="O1575" s="117"/>
      <c r="P1575" s="117"/>
      <c r="Q1575" s="117"/>
      <c r="R1575" s="117"/>
      <c r="S1575" s="117"/>
      <c r="T1575" s="117"/>
      <c r="U1575" s="117"/>
      <c r="V1575" s="117"/>
      <c r="W1575" s="117"/>
      <c r="X1575" s="117"/>
      <c r="Y1575" s="117"/>
      <c r="Z1575" s="117"/>
      <c r="AA1575" s="117"/>
      <c r="AB1575" s="117"/>
      <c r="AC1575" s="117"/>
      <c r="AD1575" s="117"/>
      <c r="AE1575" s="117"/>
      <c r="AF1575" s="117"/>
      <c r="AG1575" s="117"/>
      <c r="AH1575" s="117"/>
      <c r="AI1575" s="117"/>
      <c r="AJ1575" s="117"/>
      <c r="AK1575" s="117"/>
      <c r="AL1575" s="117"/>
      <c r="AM1575" s="117"/>
      <c r="AN1575" s="117"/>
      <c r="AO1575" s="117"/>
      <c r="AP1575" s="117"/>
      <c r="AQ1575" s="117"/>
      <c r="AR1575" s="117"/>
      <c r="AS1575" s="117"/>
      <c r="AT1575" s="117"/>
      <c r="AU1575" s="117"/>
      <c r="AV1575" s="117"/>
      <c r="AW1575" s="117"/>
      <c r="AX1575" s="118"/>
    </row>
    <row r="1576" spans="1:251" ht="12" customHeight="1">
      <c r="A1576" s="34"/>
      <c r="B1576" s="116"/>
      <c r="C1576" s="117"/>
      <c r="D1576" s="117"/>
      <c r="E1576" s="117"/>
      <c r="F1576" s="117"/>
      <c r="G1576" s="117"/>
      <c r="H1576" s="117"/>
      <c r="I1576" s="117"/>
      <c r="J1576" s="117"/>
      <c r="K1576" s="117"/>
      <c r="L1576" s="117"/>
      <c r="M1576" s="117"/>
      <c r="N1576" s="117"/>
      <c r="O1576" s="117"/>
      <c r="P1576" s="117"/>
      <c r="Q1576" s="117"/>
      <c r="R1576" s="117"/>
      <c r="S1576" s="117"/>
      <c r="T1576" s="117"/>
      <c r="U1576" s="117"/>
      <c r="V1576" s="117"/>
      <c r="W1576" s="117"/>
      <c r="X1576" s="117"/>
      <c r="Y1576" s="117"/>
      <c r="Z1576" s="117"/>
      <c r="AA1576" s="117"/>
      <c r="AB1576" s="117"/>
      <c r="AC1576" s="117"/>
      <c r="AD1576" s="117"/>
      <c r="AE1576" s="117"/>
      <c r="AF1576" s="117"/>
      <c r="AG1576" s="117"/>
      <c r="AH1576" s="117"/>
      <c r="AI1576" s="117"/>
      <c r="AJ1576" s="117"/>
      <c r="AK1576" s="117"/>
      <c r="AL1576" s="117"/>
      <c r="AM1576" s="117"/>
      <c r="AN1576" s="117"/>
      <c r="AO1576" s="117"/>
      <c r="AP1576" s="117"/>
      <c r="AQ1576" s="117"/>
      <c r="AR1576" s="117"/>
      <c r="AS1576" s="117"/>
      <c r="AT1576" s="117"/>
      <c r="AU1576" s="117"/>
      <c r="AV1576" s="117"/>
      <c r="AW1576" s="117"/>
      <c r="AX1576" s="118"/>
    </row>
    <row r="1577" spans="1:251" ht="12" customHeight="1">
      <c r="A1577" s="34"/>
      <c r="B1577" s="116"/>
      <c r="C1577" s="117"/>
      <c r="D1577" s="117"/>
      <c r="E1577" s="117"/>
      <c r="F1577" s="117"/>
      <c r="G1577" s="117"/>
      <c r="H1577" s="117"/>
      <c r="I1577" s="117"/>
      <c r="J1577" s="117"/>
      <c r="K1577" s="117"/>
      <c r="L1577" s="117"/>
      <c r="M1577" s="117"/>
      <c r="N1577" s="117"/>
      <c r="O1577" s="117"/>
      <c r="P1577" s="117"/>
      <c r="Q1577" s="117"/>
      <c r="R1577" s="117"/>
      <c r="S1577" s="117"/>
      <c r="T1577" s="117"/>
      <c r="U1577" s="117"/>
      <c r="V1577" s="117"/>
      <c r="W1577" s="117"/>
      <c r="X1577" s="117"/>
      <c r="Y1577" s="117"/>
      <c r="Z1577" s="117"/>
      <c r="AA1577" s="117"/>
      <c r="AB1577" s="117"/>
      <c r="AC1577" s="117"/>
      <c r="AD1577" s="117"/>
      <c r="AE1577" s="117"/>
      <c r="AF1577" s="117"/>
      <c r="AG1577" s="117"/>
      <c r="AH1577" s="117"/>
      <c r="AI1577" s="117"/>
      <c r="AJ1577" s="117"/>
      <c r="AK1577" s="117"/>
      <c r="AL1577" s="117"/>
      <c r="AM1577" s="117"/>
      <c r="AN1577" s="117"/>
      <c r="AO1577" s="117"/>
      <c r="AP1577" s="117"/>
      <c r="AQ1577" s="117"/>
      <c r="AR1577" s="117"/>
      <c r="AS1577" s="117"/>
      <c r="AT1577" s="117"/>
      <c r="AU1577" s="117"/>
      <c r="AV1577" s="117"/>
      <c r="AW1577" s="117"/>
      <c r="AX1577" s="118"/>
      <c r="BC1577" s="42"/>
    </row>
    <row r="1578" spans="1:251" ht="12" customHeight="1">
      <c r="A1578" s="34"/>
      <c r="B1578" s="116"/>
      <c r="C1578" s="117"/>
      <c r="D1578" s="117"/>
      <c r="E1578" s="117"/>
      <c r="F1578" s="117"/>
      <c r="G1578" s="117"/>
      <c r="H1578" s="117"/>
      <c r="I1578" s="117"/>
      <c r="J1578" s="117"/>
      <c r="K1578" s="117"/>
      <c r="L1578" s="117"/>
      <c r="M1578" s="117"/>
      <c r="N1578" s="117"/>
      <c r="O1578" s="117"/>
      <c r="P1578" s="117"/>
      <c r="Q1578" s="117"/>
      <c r="R1578" s="117"/>
      <c r="S1578" s="117"/>
      <c r="T1578" s="117"/>
      <c r="U1578" s="117"/>
      <c r="V1578" s="117"/>
      <c r="W1578" s="117"/>
      <c r="X1578" s="117"/>
      <c r="Y1578" s="117"/>
      <c r="Z1578" s="117"/>
      <c r="AA1578" s="117"/>
      <c r="AB1578" s="117"/>
      <c r="AC1578" s="117"/>
      <c r="AD1578" s="117"/>
      <c r="AE1578" s="117"/>
      <c r="AF1578" s="117"/>
      <c r="AG1578" s="117"/>
      <c r="AH1578" s="117"/>
      <c r="AI1578" s="117"/>
      <c r="AJ1578" s="117"/>
      <c r="AK1578" s="117"/>
      <c r="AL1578" s="117"/>
      <c r="AM1578" s="117"/>
      <c r="AN1578" s="117"/>
      <c r="AO1578" s="117"/>
      <c r="AP1578" s="117"/>
      <c r="AQ1578" s="117"/>
      <c r="AR1578" s="117"/>
      <c r="AS1578" s="117"/>
      <c r="AT1578" s="117"/>
      <c r="AU1578" s="117"/>
      <c r="AV1578" s="117"/>
      <c r="AW1578" s="117"/>
      <c r="AX1578" s="118"/>
    </row>
    <row r="1579" spans="1:251" ht="15" thickBot="1">
      <c r="A1579" s="43"/>
      <c r="B1579" s="44"/>
      <c r="C1579" s="45"/>
      <c r="D1579" s="45"/>
      <c r="E1579" s="45"/>
      <c r="F1579" s="45"/>
      <c r="G1579" s="45"/>
      <c r="H1579" s="45"/>
      <c r="I1579" s="45"/>
      <c r="J1579" s="45"/>
      <c r="K1579" s="45"/>
      <c r="L1579" s="45"/>
      <c r="M1579" s="45"/>
      <c r="N1579" s="45"/>
      <c r="O1579" s="45"/>
      <c r="P1579" s="45"/>
      <c r="Q1579" s="45"/>
      <c r="R1579" s="45"/>
      <c r="S1579" s="45"/>
      <c r="T1579" s="45"/>
      <c r="U1579" s="45"/>
      <c r="V1579" s="45"/>
      <c r="W1579" s="45"/>
      <c r="X1579" s="45"/>
      <c r="Y1579" s="45"/>
      <c r="Z1579" s="45"/>
      <c r="AA1579" s="45"/>
      <c r="AB1579" s="45"/>
      <c r="AC1579" s="45"/>
      <c r="AD1579" s="45"/>
      <c r="AE1579" s="45"/>
      <c r="AF1579" s="45"/>
      <c r="AG1579" s="45"/>
      <c r="AH1579" s="45"/>
      <c r="AI1579" s="45"/>
      <c r="AJ1579" s="45"/>
      <c r="AK1579" s="45"/>
      <c r="AL1579" s="45"/>
      <c r="AM1579" s="45"/>
      <c r="AN1579" s="45"/>
      <c r="AO1579" s="45"/>
      <c r="AP1579" s="45"/>
      <c r="AQ1579" s="45"/>
      <c r="AR1579" s="45"/>
      <c r="AS1579" s="45"/>
      <c r="AT1579" s="45"/>
      <c r="AU1579" s="45"/>
      <c r="AV1579" s="45"/>
      <c r="AW1579" s="45"/>
      <c r="AX1579" s="46"/>
    </row>
    <row r="1580" spans="1:251">
      <c r="B1580" s="47"/>
    </row>
    <row r="1581" spans="1:251" ht="14.25">
      <c r="B1581" s="36" t="s">
        <v>240</v>
      </c>
      <c r="C1581" s="34"/>
      <c r="D1581" s="34"/>
      <c r="E1581" s="34"/>
      <c r="F1581" s="34"/>
      <c r="G1581" s="34"/>
      <c r="H1581" s="34"/>
      <c r="I1581" s="34"/>
      <c r="J1581" s="34"/>
      <c r="K1581" s="34"/>
      <c r="L1581" s="35"/>
      <c r="M1581" s="35"/>
      <c r="N1581" s="35"/>
      <c r="O1581" s="35"/>
      <c r="P1581" s="34"/>
      <c r="Q1581" s="34"/>
      <c r="R1581" s="34"/>
      <c r="S1581" s="34"/>
      <c r="T1581" s="34"/>
      <c r="U1581" s="34"/>
      <c r="V1581" s="36"/>
      <c r="W1581" s="36"/>
      <c r="X1581" s="36"/>
      <c r="Y1581" s="36"/>
      <c r="Z1581" s="36"/>
      <c r="AA1581" s="36"/>
      <c r="AB1581" s="36"/>
      <c r="AC1581" s="36"/>
      <c r="AD1581" s="36"/>
      <c r="AE1581" s="36"/>
      <c r="AF1581" s="36"/>
      <c r="AG1581" s="36"/>
      <c r="AH1581" s="36"/>
      <c r="AI1581" s="36"/>
      <c r="AJ1581" s="36"/>
      <c r="AK1581" s="36"/>
      <c r="AL1581" s="36"/>
      <c r="AM1581" s="36"/>
      <c r="AN1581" s="36"/>
      <c r="AO1581" s="36"/>
      <c r="AP1581" s="36"/>
      <c r="AQ1581" s="36"/>
      <c r="AR1581" s="36"/>
      <c r="AS1581" s="36"/>
      <c r="AT1581" s="36"/>
      <c r="AU1581" s="36"/>
      <c r="AV1581" s="36"/>
      <c r="AW1581" s="36"/>
      <c r="AX1581" s="36"/>
    </row>
    <row r="1582" spans="1:251" ht="15" thickBot="1">
      <c r="B1582" s="34"/>
      <c r="C1582" s="34"/>
      <c r="D1582" s="34"/>
      <c r="E1582" s="34"/>
      <c r="F1582" s="34"/>
      <c r="G1582" s="34"/>
      <c r="H1582" s="34"/>
      <c r="I1582" s="34"/>
      <c r="J1582" s="34"/>
      <c r="K1582" s="34"/>
      <c r="L1582" s="35"/>
      <c r="M1582" s="35"/>
      <c r="N1582" s="35"/>
      <c r="O1582" s="35"/>
      <c r="P1582" s="34"/>
      <c r="Q1582" s="34"/>
      <c r="R1582" s="34"/>
      <c r="S1582" s="34"/>
      <c r="T1582" s="34"/>
      <c r="U1582" s="34"/>
      <c r="V1582" s="36"/>
      <c r="W1582" s="36"/>
      <c r="X1582" s="36"/>
      <c r="Y1582" s="36"/>
      <c r="Z1582" s="36"/>
      <c r="AA1582" s="36"/>
      <c r="AB1582" s="36"/>
      <c r="AC1582" s="36"/>
      <c r="AD1582" s="36"/>
      <c r="AE1582" s="36"/>
      <c r="AF1582" s="36"/>
      <c r="AG1582" s="36"/>
      <c r="AH1582" s="36"/>
      <c r="AI1582" s="36"/>
      <c r="AJ1582" s="36"/>
      <c r="AK1582" s="36"/>
      <c r="AL1582" s="36"/>
      <c r="AM1582" s="36"/>
      <c r="AN1582" s="36"/>
      <c r="AO1582" s="36"/>
      <c r="AP1582" s="36"/>
      <c r="AQ1582" s="36"/>
      <c r="AR1582" s="36"/>
      <c r="AS1582" s="36"/>
      <c r="AT1582" s="36"/>
      <c r="AU1582" s="36"/>
      <c r="AV1582" s="36"/>
      <c r="AW1582" s="36"/>
      <c r="AX1582" s="48" t="s">
        <v>241</v>
      </c>
    </row>
    <row r="1583" spans="1:251" s="42" customFormat="1" ht="13.5" customHeight="1">
      <c r="A1583" s="34"/>
      <c r="B1583" s="119" t="s">
        <v>242</v>
      </c>
      <c r="C1583" s="120"/>
      <c r="D1583" s="120"/>
      <c r="E1583" s="120"/>
      <c r="F1583" s="120"/>
      <c r="G1583" s="120"/>
      <c r="H1583" s="120"/>
      <c r="I1583" s="120"/>
      <c r="J1583" s="120"/>
      <c r="K1583" s="120"/>
      <c r="L1583" s="120"/>
      <c r="M1583" s="120"/>
      <c r="N1583" s="120"/>
      <c r="O1583" s="120"/>
      <c r="P1583" s="120"/>
      <c r="Q1583" s="120"/>
      <c r="R1583" s="120"/>
      <c r="S1583" s="120"/>
      <c r="T1583" s="120"/>
      <c r="U1583" s="120"/>
      <c r="V1583" s="120"/>
      <c r="W1583" s="120"/>
      <c r="X1583" s="120"/>
      <c r="Y1583" s="120"/>
      <c r="Z1583" s="121"/>
      <c r="AA1583" s="125" t="s">
        <v>1062</v>
      </c>
      <c r="AB1583" s="120"/>
      <c r="AC1583" s="120"/>
      <c r="AD1583" s="120"/>
      <c r="AE1583" s="120"/>
      <c r="AF1583" s="120"/>
      <c r="AG1583" s="120"/>
      <c r="AH1583" s="120"/>
      <c r="AI1583" s="121"/>
      <c r="AJ1583" s="125" t="s">
        <v>1063</v>
      </c>
      <c r="AK1583" s="120"/>
      <c r="AL1583" s="120"/>
      <c r="AM1583" s="120"/>
      <c r="AN1583" s="120"/>
      <c r="AO1583" s="120"/>
      <c r="AP1583" s="120"/>
      <c r="AQ1583" s="120"/>
      <c r="AR1583" s="121"/>
      <c r="AS1583" s="125" t="s">
        <v>243</v>
      </c>
      <c r="AT1583" s="120"/>
      <c r="AU1583" s="120"/>
      <c r="AV1583" s="120"/>
      <c r="AW1583" s="120"/>
      <c r="AX1583" s="127"/>
      <c r="AY1583" s="29"/>
      <c r="AZ1583" s="29"/>
      <c r="BA1583" s="29"/>
      <c r="BB1583" s="29"/>
      <c r="BC1583" s="29"/>
      <c r="BD1583" s="29"/>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29"/>
      <c r="CA1583" s="29"/>
      <c r="CB1583" s="29"/>
      <c r="CC1583" s="29"/>
      <c r="CD1583" s="29"/>
      <c r="CE1583" s="29"/>
      <c r="CF1583" s="29"/>
      <c r="CG1583" s="29"/>
      <c r="CH1583" s="29"/>
      <c r="CI1583" s="29"/>
      <c r="CJ1583" s="29"/>
      <c r="CK1583" s="29"/>
      <c r="CL1583" s="29"/>
      <c r="CM1583" s="29"/>
      <c r="CN1583" s="29"/>
      <c r="CO1583" s="29"/>
      <c r="CP1583" s="29"/>
      <c r="CQ1583" s="29"/>
      <c r="CR1583" s="29"/>
      <c r="CS1583" s="29"/>
      <c r="CT1583" s="29"/>
      <c r="CU1583" s="29"/>
      <c r="CV1583" s="29"/>
      <c r="CW1583" s="29"/>
      <c r="CX1583" s="29"/>
      <c r="CY1583" s="29"/>
      <c r="CZ1583" s="29"/>
      <c r="DA1583" s="29"/>
      <c r="DB1583" s="29"/>
      <c r="DC1583" s="29"/>
      <c r="DD1583" s="29"/>
      <c r="DE1583" s="29"/>
      <c r="DF1583" s="29"/>
      <c r="DG1583" s="29"/>
      <c r="DH1583" s="29"/>
      <c r="DI1583" s="29"/>
      <c r="DJ1583" s="29"/>
      <c r="DK1583" s="29"/>
      <c r="DL1583" s="29"/>
      <c r="DM1583" s="29"/>
      <c r="DN1583" s="29"/>
      <c r="DO1583" s="29"/>
      <c r="DP1583" s="29"/>
      <c r="DQ1583" s="29"/>
      <c r="DR1583" s="29"/>
      <c r="DS1583" s="29"/>
      <c r="DT1583" s="29"/>
      <c r="DU1583" s="29"/>
      <c r="DV1583" s="29"/>
      <c r="DW1583" s="29"/>
      <c r="DX1583" s="29"/>
      <c r="DY1583" s="29"/>
      <c r="DZ1583" s="29"/>
      <c r="EA1583" s="29"/>
      <c r="EB1583" s="29"/>
      <c r="EC1583" s="29"/>
      <c r="ED1583" s="29"/>
      <c r="EE1583" s="29"/>
      <c r="EF1583" s="29"/>
      <c r="EG1583" s="29"/>
      <c r="EH1583" s="29"/>
      <c r="EI1583" s="29"/>
      <c r="EJ1583" s="29"/>
      <c r="EK1583" s="29"/>
      <c r="EL1583" s="29"/>
      <c r="EM1583" s="29"/>
      <c r="EN1583" s="29"/>
      <c r="EO1583" s="29"/>
      <c r="EP1583" s="29"/>
      <c r="EQ1583" s="29"/>
      <c r="ER1583" s="29"/>
      <c r="ES1583" s="29"/>
      <c r="ET1583" s="29"/>
      <c r="EU1583" s="29"/>
      <c r="EV1583" s="29"/>
      <c r="EW1583" s="29"/>
      <c r="EX1583" s="29"/>
      <c r="EY1583" s="29"/>
      <c r="EZ1583" s="29"/>
      <c r="FA1583" s="29"/>
      <c r="FB1583" s="29"/>
      <c r="FC1583" s="29"/>
      <c r="FD1583" s="29"/>
      <c r="FE1583" s="29"/>
      <c r="FF1583" s="29"/>
      <c r="FG1583" s="29"/>
      <c r="FH1583" s="29"/>
      <c r="FI1583" s="29"/>
      <c r="FJ1583" s="29"/>
      <c r="FK1583" s="29"/>
      <c r="FL1583" s="29"/>
      <c r="FM1583" s="29"/>
      <c r="FN1583" s="29"/>
      <c r="FO1583" s="29"/>
      <c r="FP1583" s="29"/>
      <c r="FQ1583" s="29"/>
      <c r="FR1583" s="29"/>
      <c r="FS1583" s="29"/>
      <c r="FT1583" s="29"/>
      <c r="FU1583" s="29"/>
      <c r="FV1583" s="29"/>
      <c r="FW1583" s="29"/>
      <c r="FX1583" s="29"/>
      <c r="FY1583" s="29"/>
      <c r="FZ1583" s="29"/>
      <c r="GA1583" s="29"/>
      <c r="GB1583" s="29"/>
      <c r="GC1583" s="29"/>
      <c r="GD1583" s="29"/>
      <c r="GE1583" s="29"/>
      <c r="GF1583" s="29"/>
      <c r="GG1583" s="29"/>
      <c r="GH1583" s="29"/>
      <c r="GI1583" s="29"/>
      <c r="GJ1583" s="29"/>
      <c r="GK1583" s="29"/>
      <c r="GL1583" s="29"/>
      <c r="GM1583" s="29"/>
      <c r="GN1583" s="29"/>
      <c r="GO1583" s="29"/>
      <c r="GP1583" s="29"/>
      <c r="GQ1583" s="29"/>
      <c r="GR1583" s="29"/>
      <c r="GS1583" s="29"/>
      <c r="GT1583" s="29"/>
      <c r="GU1583" s="29"/>
      <c r="GV1583" s="29"/>
      <c r="GW1583" s="29"/>
      <c r="GX1583" s="29"/>
      <c r="GY1583" s="29"/>
      <c r="GZ1583" s="29"/>
      <c r="HA1583" s="29"/>
      <c r="HB1583" s="29"/>
      <c r="HC1583" s="29"/>
      <c r="HD1583" s="29"/>
      <c r="HE1583" s="29"/>
      <c r="HF1583" s="29"/>
      <c r="HG1583" s="29"/>
      <c r="HH1583" s="29"/>
      <c r="HI1583" s="29"/>
      <c r="HJ1583" s="29"/>
      <c r="HK1583" s="29"/>
      <c r="HL1583" s="29"/>
      <c r="HM1583" s="29"/>
      <c r="HN1583" s="29"/>
      <c r="HO1583" s="29"/>
      <c r="HP1583" s="29"/>
      <c r="HQ1583" s="29"/>
      <c r="HR1583" s="29"/>
      <c r="HS1583" s="29"/>
      <c r="HT1583" s="29"/>
      <c r="HU1583" s="29"/>
      <c r="HV1583" s="29"/>
      <c r="HW1583" s="29"/>
      <c r="HX1583" s="29"/>
      <c r="HY1583" s="29"/>
      <c r="HZ1583" s="29"/>
      <c r="IA1583" s="29"/>
      <c r="IB1583" s="29"/>
      <c r="IC1583" s="29"/>
      <c r="ID1583" s="29"/>
      <c r="IE1583" s="29"/>
      <c r="IF1583" s="29"/>
      <c r="IG1583" s="29"/>
      <c r="IH1583" s="29"/>
      <c r="II1583" s="29"/>
      <c r="IJ1583" s="29"/>
      <c r="IK1583" s="29"/>
      <c r="IL1583" s="29"/>
      <c r="IM1583" s="29"/>
      <c r="IN1583" s="29"/>
      <c r="IO1583" s="29"/>
      <c r="IP1583" s="29"/>
      <c r="IQ1583" s="29"/>
    </row>
    <row r="1584" spans="1:251" s="42" customFormat="1" ht="13.5">
      <c r="A1584" s="34"/>
      <c r="B1584" s="122"/>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24"/>
      <c r="AA1584" s="126"/>
      <c r="AB1584" s="123"/>
      <c r="AC1584" s="123"/>
      <c r="AD1584" s="123"/>
      <c r="AE1584" s="123"/>
      <c r="AF1584" s="123"/>
      <c r="AG1584" s="123"/>
      <c r="AH1584" s="123"/>
      <c r="AI1584" s="124"/>
      <c r="AJ1584" s="126"/>
      <c r="AK1584" s="123"/>
      <c r="AL1584" s="123"/>
      <c r="AM1584" s="123"/>
      <c r="AN1584" s="123"/>
      <c r="AO1584" s="123"/>
      <c r="AP1584" s="123"/>
      <c r="AQ1584" s="123"/>
      <c r="AR1584" s="124"/>
      <c r="AS1584" s="126"/>
      <c r="AT1584" s="123"/>
      <c r="AU1584" s="123"/>
      <c r="AV1584" s="123"/>
      <c r="AW1584" s="123"/>
      <c r="AX1584" s="128"/>
      <c r="AY1584" s="29"/>
      <c r="AZ1584" s="29"/>
      <c r="BA1584" s="29"/>
      <c r="BB1584" s="65"/>
      <c r="BC1584" s="49"/>
      <c r="BE1584" s="29"/>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29"/>
      <c r="CA1584" s="29"/>
      <c r="CB1584" s="29"/>
      <c r="CC1584" s="29"/>
      <c r="CD1584" s="29"/>
      <c r="CE1584" s="29"/>
      <c r="CF1584" s="29"/>
      <c r="CG1584" s="29"/>
      <c r="CH1584" s="29"/>
      <c r="CI1584" s="29"/>
      <c r="CJ1584" s="29"/>
      <c r="CK1584" s="29"/>
      <c r="CL1584" s="29"/>
      <c r="CM1584" s="29"/>
      <c r="CN1584" s="29"/>
      <c r="CO1584" s="29"/>
      <c r="CP1584" s="29"/>
      <c r="CQ1584" s="29"/>
      <c r="CR1584" s="29"/>
      <c r="CS1584" s="29"/>
      <c r="CT1584" s="29"/>
      <c r="CU1584" s="29"/>
      <c r="CV1584" s="29"/>
      <c r="CW1584" s="29"/>
      <c r="CX1584" s="29"/>
      <c r="CY1584" s="29"/>
      <c r="CZ1584" s="29"/>
      <c r="DA1584" s="29"/>
      <c r="DB1584" s="29"/>
      <c r="DC1584" s="29"/>
      <c r="DD1584" s="29"/>
      <c r="DE1584" s="29"/>
      <c r="DF1584" s="29"/>
      <c r="DG1584" s="29"/>
      <c r="DH1584" s="29"/>
      <c r="DI1584" s="29"/>
      <c r="DJ1584" s="29"/>
      <c r="DK1584" s="29"/>
      <c r="DL1584" s="29"/>
      <c r="DM1584" s="29"/>
      <c r="DN1584" s="29"/>
      <c r="DO1584" s="29"/>
      <c r="DP1584" s="29"/>
      <c r="DQ1584" s="29"/>
      <c r="DR1584" s="29"/>
      <c r="DS1584" s="29"/>
      <c r="DT1584" s="29"/>
      <c r="DU1584" s="29"/>
      <c r="DV1584" s="29"/>
      <c r="DW1584" s="29"/>
      <c r="DX1584" s="29"/>
      <c r="DY1584" s="29"/>
      <c r="DZ1584" s="29"/>
      <c r="EA1584" s="29"/>
      <c r="EB1584" s="29"/>
      <c r="EC1584" s="29"/>
      <c r="ED1584" s="29"/>
      <c r="EE1584" s="29"/>
      <c r="EF1584" s="29"/>
      <c r="EG1584" s="29"/>
      <c r="EH1584" s="29"/>
      <c r="EI1584" s="29"/>
      <c r="EJ1584" s="29"/>
      <c r="EK1584" s="29"/>
      <c r="EL1584" s="29"/>
      <c r="EM1584" s="29"/>
      <c r="EN1584" s="29"/>
      <c r="EO1584" s="29"/>
      <c r="EP1584" s="29"/>
      <c r="EQ1584" s="29"/>
      <c r="ER1584" s="29"/>
      <c r="ES1584" s="29"/>
      <c r="ET1584" s="29"/>
      <c r="EU1584" s="29"/>
      <c r="EV1584" s="29"/>
      <c r="EW1584" s="29"/>
      <c r="EX1584" s="29"/>
      <c r="EY1584" s="29"/>
      <c r="EZ1584" s="29"/>
      <c r="FA1584" s="29"/>
      <c r="FB1584" s="29"/>
      <c r="FC1584" s="29"/>
      <c r="FD1584" s="29"/>
      <c r="FE1584" s="29"/>
      <c r="FF1584" s="29"/>
      <c r="FG1584" s="29"/>
      <c r="FH1584" s="29"/>
      <c r="FI1584" s="29"/>
      <c r="FJ1584" s="29"/>
      <c r="FK1584" s="29"/>
      <c r="FL1584" s="29"/>
      <c r="FM1584" s="29"/>
      <c r="FN1584" s="29"/>
      <c r="FO1584" s="29"/>
      <c r="FP1584" s="29"/>
      <c r="FQ1584" s="29"/>
      <c r="FR1584" s="29"/>
      <c r="FS1584" s="29"/>
      <c r="FT1584" s="29"/>
      <c r="FU1584" s="29"/>
      <c r="FV1584" s="29"/>
      <c r="FW1584" s="29"/>
      <c r="FX1584" s="29"/>
      <c r="FY1584" s="29"/>
      <c r="FZ1584" s="29"/>
      <c r="GA1584" s="29"/>
      <c r="GB1584" s="29"/>
      <c r="GC1584" s="29"/>
      <c r="GD1584" s="29"/>
      <c r="GE1584" s="29"/>
      <c r="GF1584" s="29"/>
      <c r="GG1584" s="29"/>
      <c r="GH1584" s="29"/>
      <c r="GI1584" s="29"/>
      <c r="GJ1584" s="29"/>
      <c r="GK1584" s="29"/>
      <c r="GL1584" s="29"/>
      <c r="GM1584" s="29"/>
      <c r="GN1584" s="29"/>
      <c r="GO1584" s="29"/>
      <c r="GP1584" s="29"/>
      <c r="GQ1584" s="29"/>
      <c r="GR1584" s="29"/>
      <c r="GS1584" s="29"/>
      <c r="GT1584" s="29"/>
      <c r="GU1584" s="29"/>
      <c r="GV1584" s="29"/>
      <c r="GW1584" s="29"/>
      <c r="GX1584" s="29"/>
      <c r="GY1584" s="29"/>
      <c r="GZ1584" s="29"/>
      <c r="HA1584" s="29"/>
      <c r="HB1584" s="29"/>
      <c r="HC1584" s="29"/>
      <c r="HD1584" s="29"/>
      <c r="HE1584" s="29"/>
      <c r="HF1584" s="29"/>
      <c r="HG1584" s="29"/>
      <c r="HH1584" s="29"/>
      <c r="HI1584" s="29"/>
      <c r="HJ1584" s="29"/>
      <c r="HK1584" s="29"/>
      <c r="HL1584" s="29"/>
      <c r="HM1584" s="29"/>
      <c r="HN1584" s="29"/>
      <c r="HO1584" s="29"/>
      <c r="HP1584" s="29"/>
      <c r="HQ1584" s="29"/>
      <c r="HR1584" s="29"/>
      <c r="HS1584" s="29"/>
      <c r="HT1584" s="29"/>
      <c r="HU1584" s="29"/>
      <c r="HV1584" s="29"/>
      <c r="HW1584" s="29"/>
      <c r="HX1584" s="29"/>
      <c r="HY1584" s="29"/>
      <c r="HZ1584" s="29"/>
      <c r="IA1584" s="29"/>
      <c r="IB1584" s="29"/>
      <c r="IC1584" s="29"/>
      <c r="ID1584" s="29"/>
      <c r="IE1584" s="29"/>
      <c r="IF1584" s="29"/>
      <c r="IG1584" s="29"/>
      <c r="IH1584" s="29"/>
      <c r="II1584" s="29"/>
      <c r="IJ1584" s="29"/>
      <c r="IK1584" s="29"/>
      <c r="IL1584" s="29"/>
      <c r="IM1584" s="29"/>
      <c r="IN1584" s="29"/>
      <c r="IO1584" s="29"/>
      <c r="IP1584" s="29"/>
      <c r="IQ1584" s="29"/>
    </row>
    <row r="1585" spans="1:251" s="42" customFormat="1" ht="18.75" customHeight="1">
      <c r="A1585" s="34"/>
      <c r="B1585" s="50"/>
      <c r="C1585" s="129" t="s">
        <v>505</v>
      </c>
      <c r="D1585" s="147"/>
      <c r="E1585" s="147"/>
      <c r="F1585" s="147"/>
      <c r="G1585" s="147"/>
      <c r="H1585" s="147"/>
      <c r="I1585" s="147"/>
      <c r="J1585" s="147"/>
      <c r="K1585" s="147"/>
      <c r="L1585" s="147"/>
      <c r="M1585" s="147"/>
      <c r="N1585" s="147"/>
      <c r="O1585" s="147"/>
      <c r="P1585" s="147"/>
      <c r="Q1585" s="147"/>
      <c r="R1585" s="147"/>
      <c r="S1585" s="147"/>
      <c r="T1585" s="147"/>
      <c r="U1585" s="147"/>
      <c r="V1585" s="147"/>
      <c r="W1585" s="147"/>
      <c r="X1585" s="147"/>
      <c r="Y1585" s="147"/>
      <c r="Z1585" s="148"/>
      <c r="AA1585" s="132">
        <v>32364</v>
      </c>
      <c r="AB1585" s="133"/>
      <c r="AC1585" s="133"/>
      <c r="AD1585" s="133"/>
      <c r="AE1585" s="133"/>
      <c r="AF1585" s="133"/>
      <c r="AG1585" s="133"/>
      <c r="AH1585" s="133"/>
      <c r="AI1585" s="134"/>
      <c r="AJ1585" s="132">
        <v>32556</v>
      </c>
      <c r="AK1585" s="133"/>
      <c r="AL1585" s="133"/>
      <c r="AM1585" s="133"/>
      <c r="AN1585" s="133"/>
      <c r="AO1585" s="133"/>
      <c r="AP1585" s="133"/>
      <c r="AQ1585" s="133"/>
      <c r="AR1585" s="134"/>
      <c r="AS1585" s="135"/>
      <c r="AT1585" s="136"/>
      <c r="AU1585" s="136"/>
      <c r="AV1585" s="136"/>
      <c r="AW1585" s="136"/>
      <c r="AX1585" s="137"/>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29"/>
      <c r="CA1585" s="29"/>
      <c r="CB1585" s="29"/>
      <c r="CC1585" s="29"/>
      <c r="CD1585" s="29"/>
      <c r="CE1585" s="29"/>
      <c r="CF1585" s="29"/>
      <c r="CG1585" s="29"/>
      <c r="CH1585" s="29"/>
      <c r="CI1585" s="29"/>
      <c r="CJ1585" s="29"/>
      <c r="CK1585" s="29"/>
      <c r="CL1585" s="29"/>
      <c r="CM1585" s="29"/>
      <c r="CN1585" s="29"/>
      <c r="CO1585" s="29"/>
      <c r="CP1585" s="29"/>
      <c r="CQ1585" s="29"/>
      <c r="CR1585" s="29"/>
      <c r="CS1585" s="29"/>
      <c r="CT1585" s="29"/>
      <c r="CU1585" s="29"/>
      <c r="CV1585" s="29"/>
      <c r="CW1585" s="29"/>
      <c r="CX1585" s="29"/>
      <c r="CY1585" s="29"/>
      <c r="CZ1585" s="29"/>
      <c r="DA1585" s="29"/>
      <c r="DB1585" s="29"/>
      <c r="DC1585" s="29"/>
      <c r="DD1585" s="29"/>
      <c r="DE1585" s="29"/>
      <c r="DF1585" s="29"/>
      <c r="DG1585" s="29"/>
      <c r="DH1585" s="29"/>
      <c r="DI1585" s="29"/>
      <c r="DJ1585" s="29"/>
      <c r="DK1585" s="29"/>
      <c r="DL1585" s="29"/>
      <c r="DM1585" s="29"/>
      <c r="DN1585" s="29"/>
      <c r="DO1585" s="29"/>
      <c r="DP1585" s="29"/>
      <c r="DQ1585" s="29"/>
      <c r="DR1585" s="29"/>
      <c r="DS1585" s="29"/>
      <c r="DT1585" s="29"/>
      <c r="DU1585" s="29"/>
      <c r="DV1585" s="29"/>
      <c r="DW1585" s="29"/>
      <c r="DX1585" s="29"/>
      <c r="DY1585" s="29"/>
      <c r="DZ1585" s="29"/>
      <c r="EA1585" s="29"/>
      <c r="EB1585" s="29"/>
      <c r="EC1585" s="29"/>
      <c r="ED1585" s="29"/>
      <c r="EE1585" s="29"/>
      <c r="EF1585" s="29"/>
      <c r="EG1585" s="29"/>
      <c r="EH1585" s="29"/>
      <c r="EI1585" s="29"/>
      <c r="EJ1585" s="29"/>
      <c r="EK1585" s="29"/>
      <c r="EL1585" s="29"/>
      <c r="EM1585" s="29"/>
      <c r="EN1585" s="29"/>
      <c r="EO1585" s="29"/>
      <c r="EP1585" s="29"/>
      <c r="EQ1585" s="29"/>
      <c r="ER1585" s="29"/>
      <c r="ES1585" s="29"/>
      <c r="ET1585" s="29"/>
      <c r="EU1585" s="29"/>
      <c r="EV1585" s="29"/>
      <c r="EW1585" s="29"/>
      <c r="EX1585" s="29"/>
      <c r="EY1585" s="29"/>
      <c r="EZ1585" s="29"/>
      <c r="FA1585" s="29"/>
      <c r="FB1585" s="29"/>
      <c r="FC1585" s="29"/>
      <c r="FD1585" s="29"/>
      <c r="FE1585" s="29"/>
      <c r="FF1585" s="29"/>
      <c r="FG1585" s="29"/>
      <c r="FH1585" s="29"/>
      <c r="FI1585" s="29"/>
      <c r="FJ1585" s="29"/>
      <c r="FK1585" s="29"/>
      <c r="FL1585" s="29"/>
      <c r="FM1585" s="29"/>
      <c r="FN1585" s="29"/>
      <c r="FO1585" s="29"/>
      <c r="FP1585" s="29"/>
      <c r="FQ1585" s="29"/>
      <c r="FR1585" s="29"/>
      <c r="FS1585" s="29"/>
      <c r="FT1585" s="29"/>
      <c r="FU1585" s="29"/>
      <c r="FV1585" s="29"/>
      <c r="FW1585" s="29"/>
      <c r="FX1585" s="29"/>
      <c r="FY1585" s="29"/>
      <c r="FZ1585" s="29"/>
      <c r="GA1585" s="29"/>
      <c r="GB1585" s="29"/>
      <c r="GC1585" s="29"/>
      <c r="GD1585" s="29"/>
      <c r="GE1585" s="29"/>
      <c r="GF1585" s="29"/>
      <c r="GG1585" s="29"/>
      <c r="GH1585" s="29"/>
      <c r="GI1585" s="29"/>
      <c r="GJ1585" s="29"/>
      <c r="GK1585" s="29"/>
      <c r="GL1585" s="29"/>
      <c r="GM1585" s="29"/>
      <c r="GN1585" s="29"/>
      <c r="GO1585" s="29"/>
      <c r="GP1585" s="29"/>
      <c r="GQ1585" s="29"/>
      <c r="GR1585" s="29"/>
      <c r="GS1585" s="29"/>
      <c r="GT1585" s="29"/>
      <c r="GU1585" s="29"/>
      <c r="GV1585" s="29"/>
      <c r="GW1585" s="29"/>
      <c r="GX1585" s="29"/>
      <c r="GY1585" s="29"/>
      <c r="GZ1585" s="29"/>
      <c r="HA1585" s="29"/>
      <c r="HB1585" s="29"/>
      <c r="HC1585" s="29"/>
      <c r="HD1585" s="29"/>
      <c r="HE1585" s="29"/>
      <c r="HF1585" s="29"/>
      <c r="HG1585" s="29"/>
      <c r="HH1585" s="29"/>
      <c r="HI1585" s="29"/>
      <c r="HJ1585" s="29"/>
      <c r="HK1585" s="29"/>
      <c r="HL1585" s="29"/>
      <c r="HM1585" s="29"/>
      <c r="HN1585" s="29"/>
      <c r="HO1585" s="29"/>
      <c r="HP1585" s="29"/>
      <c r="HQ1585" s="29"/>
      <c r="HR1585" s="29"/>
      <c r="HS1585" s="29"/>
      <c r="HT1585" s="29"/>
      <c r="HU1585" s="29"/>
      <c r="HV1585" s="29"/>
      <c r="HW1585" s="29"/>
      <c r="HX1585" s="29"/>
      <c r="HY1585" s="29"/>
      <c r="HZ1585" s="29"/>
      <c r="IA1585" s="29"/>
      <c r="IB1585" s="29"/>
      <c r="IC1585" s="29"/>
      <c r="ID1585" s="29"/>
      <c r="IE1585" s="29"/>
      <c r="IF1585" s="29"/>
      <c r="IG1585" s="29"/>
      <c r="IH1585" s="29"/>
      <c r="II1585" s="29"/>
      <c r="IJ1585" s="29"/>
      <c r="IK1585" s="29"/>
      <c r="IL1585" s="29"/>
      <c r="IM1585" s="29"/>
      <c r="IN1585" s="29"/>
      <c r="IO1585" s="29"/>
      <c r="IP1585" s="29"/>
      <c r="IQ1585" s="29"/>
    </row>
    <row r="1586" spans="1:251" s="42" customFormat="1" ht="18.75" customHeight="1">
      <c r="A1586" s="34"/>
      <c r="B1586" s="50"/>
      <c r="C1586" s="129" t="s">
        <v>506</v>
      </c>
      <c r="D1586" s="147"/>
      <c r="E1586" s="147"/>
      <c r="F1586" s="147"/>
      <c r="G1586" s="147"/>
      <c r="H1586" s="147"/>
      <c r="I1586" s="147"/>
      <c r="J1586" s="147"/>
      <c r="K1586" s="147"/>
      <c r="L1586" s="147"/>
      <c r="M1586" s="147"/>
      <c r="N1586" s="147"/>
      <c r="O1586" s="147"/>
      <c r="P1586" s="147"/>
      <c r="Q1586" s="147"/>
      <c r="R1586" s="147"/>
      <c r="S1586" s="147"/>
      <c r="T1586" s="147"/>
      <c r="U1586" s="147"/>
      <c r="V1586" s="147"/>
      <c r="W1586" s="147"/>
      <c r="X1586" s="147"/>
      <c r="Y1586" s="147"/>
      <c r="Z1586" s="148"/>
      <c r="AA1586" s="132">
        <v>4664</v>
      </c>
      <c r="AB1586" s="133"/>
      <c r="AC1586" s="133"/>
      <c r="AD1586" s="133"/>
      <c r="AE1586" s="133"/>
      <c r="AF1586" s="133"/>
      <c r="AG1586" s="133"/>
      <c r="AH1586" s="133"/>
      <c r="AI1586" s="134"/>
      <c r="AJ1586" s="132">
        <v>4472</v>
      </c>
      <c r="AK1586" s="133"/>
      <c r="AL1586" s="133"/>
      <c r="AM1586" s="133"/>
      <c r="AN1586" s="133"/>
      <c r="AO1586" s="133"/>
      <c r="AP1586" s="133"/>
      <c r="AQ1586" s="133"/>
      <c r="AR1586" s="134"/>
      <c r="AS1586" s="53"/>
      <c r="AT1586" s="54"/>
      <c r="AU1586" s="54"/>
      <c r="AV1586" s="54"/>
      <c r="AW1586" s="54"/>
      <c r="AX1586" s="55"/>
      <c r="AY1586" s="29"/>
      <c r="AZ1586" s="29"/>
      <c r="BA1586" s="29"/>
      <c r="BB1586" s="29"/>
      <c r="BC1586" s="29"/>
      <c r="BD1586" s="29"/>
      <c r="BE1586" s="29"/>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29"/>
      <c r="CA1586" s="29"/>
      <c r="CB1586" s="29"/>
      <c r="CC1586" s="29"/>
      <c r="CD1586" s="29"/>
      <c r="CE1586" s="29"/>
      <c r="CF1586" s="29"/>
      <c r="CG1586" s="29"/>
      <c r="CH1586" s="29"/>
      <c r="CI1586" s="29"/>
      <c r="CJ1586" s="29"/>
      <c r="CK1586" s="29"/>
      <c r="CL1586" s="29"/>
      <c r="CM1586" s="29"/>
      <c r="CN1586" s="29"/>
      <c r="CO1586" s="29"/>
      <c r="CP1586" s="29"/>
      <c r="CQ1586" s="29"/>
      <c r="CR1586" s="29"/>
      <c r="CS1586" s="29"/>
      <c r="CT1586" s="29"/>
      <c r="CU1586" s="29"/>
      <c r="CV1586" s="29"/>
      <c r="CW1586" s="29"/>
      <c r="CX1586" s="29"/>
      <c r="CY1586" s="29"/>
      <c r="CZ1586" s="29"/>
      <c r="DA1586" s="29"/>
      <c r="DB1586" s="29"/>
      <c r="DC1586" s="29"/>
      <c r="DD1586" s="29"/>
      <c r="DE1586" s="29"/>
      <c r="DF1586" s="29"/>
      <c r="DG1586" s="29"/>
      <c r="DH1586" s="29"/>
      <c r="DI1586" s="29"/>
      <c r="DJ1586" s="29"/>
      <c r="DK1586" s="29"/>
      <c r="DL1586" s="29"/>
      <c r="DM1586" s="29"/>
      <c r="DN1586" s="29"/>
      <c r="DO1586" s="29"/>
      <c r="DP1586" s="29"/>
      <c r="DQ1586" s="29"/>
      <c r="DR1586" s="29"/>
      <c r="DS1586" s="29"/>
      <c r="DT1586" s="29"/>
      <c r="DU1586" s="29"/>
      <c r="DV1586" s="29"/>
      <c r="DW1586" s="29"/>
      <c r="DX1586" s="29"/>
      <c r="DY1586" s="29"/>
      <c r="DZ1586" s="29"/>
      <c r="EA1586" s="29"/>
      <c r="EB1586" s="29"/>
      <c r="EC1586" s="29"/>
      <c r="ED1586" s="29"/>
      <c r="EE1586" s="29"/>
      <c r="EF1586" s="29"/>
      <c r="EG1586" s="29"/>
      <c r="EH1586" s="29"/>
      <c r="EI1586" s="29"/>
      <c r="EJ1586" s="29"/>
      <c r="EK1586" s="29"/>
      <c r="EL1586" s="29"/>
      <c r="EM1586" s="29"/>
      <c r="EN1586" s="29"/>
      <c r="EO1586" s="29"/>
      <c r="EP1586" s="29"/>
      <c r="EQ1586" s="29"/>
      <c r="ER1586" s="29"/>
      <c r="ES1586" s="29"/>
      <c r="ET1586" s="29"/>
      <c r="EU1586" s="29"/>
      <c r="EV1586" s="29"/>
      <c r="EW1586" s="29"/>
      <c r="EX1586" s="29"/>
      <c r="EY1586" s="29"/>
      <c r="EZ1586" s="29"/>
      <c r="FA1586" s="29"/>
      <c r="FB1586" s="29"/>
      <c r="FC1586" s="29"/>
      <c r="FD1586" s="29"/>
      <c r="FE1586" s="29"/>
      <c r="FF1586" s="29"/>
      <c r="FG1586" s="29"/>
      <c r="FH1586" s="29"/>
      <c r="FI1586" s="29"/>
      <c r="FJ1586" s="29"/>
      <c r="FK1586" s="29"/>
      <c r="FL1586" s="29"/>
      <c r="FM1586" s="29"/>
      <c r="FN1586" s="29"/>
      <c r="FO1586" s="29"/>
      <c r="FP1586" s="29"/>
      <c r="FQ1586" s="29"/>
      <c r="FR1586" s="29"/>
      <c r="FS1586" s="29"/>
      <c r="FT1586" s="29"/>
      <c r="FU1586" s="29"/>
      <c r="FV1586" s="29"/>
      <c r="FW1586" s="29"/>
      <c r="FX1586" s="29"/>
      <c r="FY1586" s="29"/>
      <c r="FZ1586" s="29"/>
      <c r="GA1586" s="29"/>
      <c r="GB1586" s="29"/>
      <c r="GC1586" s="29"/>
      <c r="GD1586" s="29"/>
      <c r="GE1586" s="29"/>
      <c r="GF1586" s="29"/>
      <c r="GG1586" s="29"/>
      <c r="GH1586" s="29"/>
      <c r="GI1586" s="29"/>
      <c r="GJ1586" s="29"/>
      <c r="GK1586" s="29"/>
      <c r="GL1586" s="29"/>
      <c r="GM1586" s="29"/>
      <c r="GN1586" s="29"/>
      <c r="GO1586" s="29"/>
      <c r="GP1586" s="29"/>
      <c r="GQ1586" s="29"/>
      <c r="GR1586" s="29"/>
      <c r="GS1586" s="29"/>
      <c r="GT1586" s="29"/>
      <c r="GU1586" s="29"/>
      <c r="GV1586" s="29"/>
      <c r="GW1586" s="29"/>
      <c r="GX1586" s="29"/>
      <c r="GY1586" s="29"/>
      <c r="GZ1586" s="29"/>
      <c r="HA1586" s="29"/>
      <c r="HB1586" s="29"/>
      <c r="HC1586" s="29"/>
      <c r="HD1586" s="29"/>
      <c r="HE1586" s="29"/>
      <c r="HF1586" s="29"/>
      <c r="HG1586" s="29"/>
      <c r="HH1586" s="29"/>
      <c r="HI1586" s="29"/>
      <c r="HJ1586" s="29"/>
      <c r="HK1586" s="29"/>
      <c r="HL1586" s="29"/>
      <c r="HM1586" s="29"/>
      <c r="HN1586" s="29"/>
      <c r="HO1586" s="29"/>
      <c r="HP1586" s="29"/>
      <c r="HQ1586" s="29"/>
      <c r="HR1586" s="29"/>
      <c r="HS1586" s="29"/>
      <c r="HT1586" s="29"/>
      <c r="HU1586" s="29"/>
      <c r="HV1586" s="29"/>
      <c r="HW1586" s="29"/>
      <c r="HX1586" s="29"/>
      <c r="HY1586" s="29"/>
      <c r="HZ1586" s="29"/>
      <c r="IA1586" s="29"/>
      <c r="IB1586" s="29"/>
      <c r="IC1586" s="29"/>
      <c r="ID1586" s="29"/>
      <c r="IE1586" s="29"/>
      <c r="IF1586" s="29"/>
      <c r="IG1586" s="29"/>
      <c r="IH1586" s="29"/>
      <c r="II1586" s="29"/>
      <c r="IJ1586" s="29"/>
      <c r="IK1586" s="29"/>
      <c r="IL1586" s="29"/>
      <c r="IM1586" s="29"/>
      <c r="IN1586" s="29"/>
      <c r="IO1586" s="29"/>
      <c r="IP1586" s="29"/>
      <c r="IQ1586" s="29"/>
    </row>
    <row r="1587" spans="1:251" s="42" customFormat="1" ht="18.75" customHeight="1" thickBot="1">
      <c r="A1587" s="43"/>
      <c r="B1587" s="138" t="s">
        <v>244</v>
      </c>
      <c r="C1587" s="139"/>
      <c r="D1587" s="139"/>
      <c r="E1587" s="139"/>
      <c r="F1587" s="139"/>
      <c r="G1587" s="139"/>
      <c r="H1587" s="139"/>
      <c r="I1587" s="139"/>
      <c r="J1587" s="139"/>
      <c r="K1587" s="139"/>
      <c r="L1587" s="139"/>
      <c r="M1587" s="139"/>
      <c r="N1587" s="139"/>
      <c r="O1587" s="139"/>
      <c r="P1587" s="139"/>
      <c r="Q1587" s="139"/>
      <c r="R1587" s="139"/>
      <c r="S1587" s="139"/>
      <c r="T1587" s="139"/>
      <c r="U1587" s="139"/>
      <c r="V1587" s="139"/>
      <c r="W1587" s="139"/>
      <c r="X1587" s="139"/>
      <c r="Y1587" s="139"/>
      <c r="Z1587" s="140"/>
      <c r="AA1587" s="141">
        <f>SUM(AA1585:AI1586)</f>
        <v>37028</v>
      </c>
      <c r="AB1587" s="142"/>
      <c r="AC1587" s="142"/>
      <c r="AD1587" s="142"/>
      <c r="AE1587" s="142"/>
      <c r="AF1587" s="142"/>
      <c r="AG1587" s="142"/>
      <c r="AH1587" s="142"/>
      <c r="AI1587" s="143"/>
      <c r="AJ1587" s="141">
        <f>SUM(AJ1585:AR1586)</f>
        <v>37028</v>
      </c>
      <c r="AK1587" s="142"/>
      <c r="AL1587" s="142"/>
      <c r="AM1587" s="142"/>
      <c r="AN1587" s="142"/>
      <c r="AO1587" s="142"/>
      <c r="AP1587" s="142"/>
      <c r="AQ1587" s="142"/>
      <c r="AR1587" s="143"/>
      <c r="AS1587" s="144"/>
      <c r="AT1587" s="145"/>
      <c r="AU1587" s="145"/>
      <c r="AV1587" s="145"/>
      <c r="AW1587" s="145"/>
      <c r="AX1587" s="146"/>
      <c r="AY1587" s="29"/>
      <c r="AZ1587" s="29"/>
      <c r="BA1587" s="29"/>
      <c r="BB1587" s="29"/>
      <c r="BC1587" s="29"/>
      <c r="BD1587" s="29"/>
      <c r="BE1587" s="29"/>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29"/>
      <c r="CA1587" s="29"/>
      <c r="CB1587" s="29"/>
      <c r="CC1587" s="29"/>
      <c r="CD1587" s="29"/>
      <c r="CE1587" s="29"/>
      <c r="CF1587" s="29"/>
      <c r="CG1587" s="29"/>
      <c r="CH1587" s="29"/>
      <c r="CI1587" s="29"/>
      <c r="CJ1587" s="29"/>
      <c r="CK1587" s="29"/>
      <c r="CL1587" s="29"/>
      <c r="CM1587" s="29"/>
      <c r="CN1587" s="29"/>
      <c r="CO1587" s="29"/>
      <c r="CP1587" s="29"/>
      <c r="CQ1587" s="29"/>
      <c r="CR1587" s="29"/>
      <c r="CS1587" s="29"/>
      <c r="CT1587" s="29"/>
      <c r="CU1587" s="29"/>
      <c r="CV1587" s="29"/>
      <c r="CW1587" s="29"/>
      <c r="CX1587" s="29"/>
      <c r="CY1587" s="29"/>
      <c r="CZ1587" s="29"/>
      <c r="DA1587" s="29"/>
      <c r="DB1587" s="29"/>
      <c r="DC1587" s="29"/>
      <c r="DD1587" s="29"/>
      <c r="DE1587" s="29"/>
      <c r="DF1587" s="29"/>
      <c r="DG1587" s="29"/>
      <c r="DH1587" s="29"/>
      <c r="DI1587" s="29"/>
      <c r="DJ1587" s="29"/>
      <c r="DK1587" s="29"/>
      <c r="DL1587" s="29"/>
      <c r="DM1587" s="29"/>
      <c r="DN1587" s="29"/>
      <c r="DO1587" s="29"/>
      <c r="DP1587" s="29"/>
      <c r="DQ1587" s="29"/>
      <c r="DR1587" s="29"/>
      <c r="DS1587" s="29"/>
      <c r="DT1587" s="29"/>
      <c r="DU1587" s="29"/>
      <c r="DV1587" s="29"/>
      <c r="DW1587" s="29"/>
      <c r="DX1587" s="29"/>
      <c r="DY1587" s="29"/>
      <c r="DZ1587" s="29"/>
      <c r="EA1587" s="29"/>
      <c r="EB1587" s="29"/>
      <c r="EC1587" s="29"/>
      <c r="ED1587" s="29"/>
      <c r="EE1587" s="29"/>
      <c r="EF1587" s="29"/>
      <c r="EG1587" s="29"/>
      <c r="EH1587" s="29"/>
      <c r="EI1587" s="29"/>
      <c r="EJ1587" s="29"/>
      <c r="EK1587" s="29"/>
      <c r="EL1587" s="29"/>
      <c r="EM1587" s="29"/>
      <c r="EN1587" s="29"/>
      <c r="EO1587" s="29"/>
      <c r="EP1587" s="29"/>
      <c r="EQ1587" s="29"/>
      <c r="ER1587" s="29"/>
      <c r="ES1587" s="29"/>
      <c r="ET1587" s="29"/>
      <c r="EU1587" s="29"/>
      <c r="EV1587" s="29"/>
      <c r="EW1587" s="29"/>
      <c r="EX1587" s="29"/>
      <c r="EY1587" s="29"/>
      <c r="EZ1587" s="29"/>
      <c r="FA1587" s="29"/>
      <c r="FB1587" s="29"/>
      <c r="FC1587" s="29"/>
      <c r="FD1587" s="29"/>
      <c r="FE1587" s="29"/>
      <c r="FF1587" s="29"/>
      <c r="FG1587" s="29"/>
      <c r="FH1587" s="29"/>
      <c r="FI1587" s="29"/>
      <c r="FJ1587" s="29"/>
      <c r="FK1587" s="29"/>
      <c r="FL1587" s="29"/>
      <c r="FM1587" s="29"/>
      <c r="FN1587" s="29"/>
      <c r="FO1587" s="29"/>
      <c r="FP1587" s="29"/>
      <c r="FQ1587" s="29"/>
      <c r="FR1587" s="29"/>
      <c r="FS1587" s="29"/>
      <c r="FT1587" s="29"/>
      <c r="FU1587" s="29"/>
      <c r="FV1587" s="29"/>
      <c r="FW1587" s="29"/>
      <c r="FX1587" s="29"/>
      <c r="FY1587" s="29"/>
      <c r="FZ1587" s="29"/>
      <c r="GA1587" s="29"/>
      <c r="GB1587" s="29"/>
      <c r="GC1587" s="29"/>
      <c r="GD1587" s="29"/>
      <c r="GE1587" s="29"/>
      <c r="GF1587" s="29"/>
      <c r="GG1587" s="29"/>
      <c r="GH1587" s="29"/>
      <c r="GI1587" s="29"/>
      <c r="GJ1587" s="29"/>
      <c r="GK1587" s="29"/>
      <c r="GL1587" s="29"/>
      <c r="GM1587" s="29"/>
      <c r="GN1587" s="29"/>
      <c r="GO1587" s="29"/>
      <c r="GP1587" s="29"/>
      <c r="GQ1587" s="29"/>
      <c r="GR1587" s="29"/>
      <c r="GS1587" s="29"/>
      <c r="GT1587" s="29"/>
      <c r="GU1587" s="29"/>
      <c r="GV1587" s="29"/>
      <c r="GW1587" s="29"/>
      <c r="GX1587" s="29"/>
      <c r="GY1587" s="29"/>
      <c r="GZ1587" s="29"/>
      <c r="HA1587" s="29"/>
      <c r="HB1587" s="29"/>
      <c r="HC1587" s="29"/>
      <c r="HD1587" s="29"/>
      <c r="HE1587" s="29"/>
      <c r="HF1587" s="29"/>
      <c r="HG1587" s="29"/>
      <c r="HH1587" s="29"/>
      <c r="HI1587" s="29"/>
      <c r="HJ1587" s="29"/>
      <c r="HK1587" s="29"/>
      <c r="HL1587" s="29"/>
      <c r="HM1587" s="29"/>
      <c r="HN1587" s="29"/>
      <c r="HO1587" s="29"/>
      <c r="HP1587" s="29"/>
      <c r="HQ1587" s="29"/>
      <c r="HR1587" s="29"/>
      <c r="HS1587" s="29"/>
      <c r="HT1587" s="29"/>
      <c r="HU1587" s="29"/>
      <c r="HV1587" s="29"/>
      <c r="HW1587" s="29"/>
      <c r="HX1587" s="29"/>
      <c r="HY1587" s="29"/>
      <c r="HZ1587" s="29"/>
      <c r="IA1587" s="29"/>
      <c r="IB1587" s="29"/>
      <c r="IC1587" s="29"/>
      <c r="ID1587" s="29"/>
      <c r="IE1587" s="29"/>
      <c r="IF1587" s="29"/>
      <c r="IG1587" s="29"/>
      <c r="IH1587" s="29"/>
      <c r="II1587" s="29"/>
      <c r="IJ1587" s="29"/>
      <c r="IK1587" s="29"/>
      <c r="IL1587" s="29"/>
      <c r="IM1587" s="29"/>
      <c r="IN1587" s="29"/>
      <c r="IO1587" s="29"/>
      <c r="IP1587" s="29"/>
      <c r="IQ1587" s="29"/>
    </row>
    <row r="1589" spans="1:251" ht="18.75">
      <c r="A1589" s="28" t="s">
        <v>234</v>
      </c>
      <c r="AW1589" s="30"/>
      <c r="AX1589" s="31"/>
      <c r="AY1589" s="30"/>
    </row>
    <row r="1591" spans="1:251" ht="18.75">
      <c r="B1591" s="109" t="s">
        <v>0</v>
      </c>
      <c r="C1591" s="150"/>
      <c r="D1591" s="150"/>
      <c r="E1591" s="150"/>
      <c r="F1591" s="150"/>
      <c r="G1591" s="150"/>
      <c r="H1591" s="150"/>
      <c r="I1591" s="150"/>
      <c r="J1591" s="150"/>
      <c r="K1591" s="150"/>
      <c r="L1591" s="150"/>
      <c r="M1591" s="150"/>
      <c r="N1591" s="150"/>
      <c r="O1591" s="150"/>
      <c r="P1591" s="150"/>
      <c r="Q1591" s="150"/>
      <c r="R1591" s="150"/>
      <c r="S1591" s="150"/>
      <c r="T1591" s="150"/>
      <c r="U1591" s="150"/>
      <c r="V1591" s="150"/>
      <c r="W1591" s="150"/>
      <c r="X1591" s="150"/>
      <c r="Y1591" s="150"/>
      <c r="Z1591" s="150"/>
      <c r="AA1591" s="150"/>
      <c r="AB1591" s="150"/>
      <c r="AC1591" s="150"/>
      <c r="AD1591" s="150"/>
      <c r="AE1591" s="150"/>
      <c r="AF1591" s="150"/>
      <c r="AG1591" s="150"/>
      <c r="AH1591" s="150"/>
      <c r="AI1591" s="150"/>
      <c r="AJ1591" s="150"/>
      <c r="AK1591" s="150"/>
      <c r="AL1591" s="150"/>
      <c r="AM1591" s="150"/>
      <c r="AN1591" s="150"/>
      <c r="AO1591" s="150"/>
      <c r="AP1591" s="150"/>
      <c r="AQ1591" s="150"/>
      <c r="AR1591" s="150"/>
      <c r="AS1591" s="150"/>
      <c r="AT1591" s="150"/>
      <c r="AU1591" s="150"/>
      <c r="AV1591" s="150"/>
      <c r="AW1591" s="150"/>
      <c r="AX1591" s="150"/>
    </row>
    <row r="1592" spans="1:251">
      <c r="Z1592" s="32"/>
      <c r="AD1592" s="32"/>
      <c r="AE1592" s="32"/>
      <c r="AF1592" s="32"/>
      <c r="AG1592" s="32"/>
      <c r="AH1592" s="32"/>
      <c r="AI1592" s="32"/>
      <c r="AO1592" s="32"/>
    </row>
    <row r="1593" spans="1:251" ht="13.5" thickBot="1">
      <c r="Z1593" s="32"/>
      <c r="AD1593" s="32"/>
      <c r="AE1593" s="32"/>
      <c r="AF1593" s="32"/>
      <c r="AG1593" s="32"/>
      <c r="AH1593" s="32"/>
      <c r="AI1593" s="32"/>
      <c r="AO1593" s="32"/>
      <c r="DI1593" s="26"/>
    </row>
    <row r="1594" spans="1:251" ht="24.75" customHeight="1" thickBot="1">
      <c r="B1594" s="111" t="s">
        <v>235</v>
      </c>
      <c r="C1594" s="112"/>
      <c r="D1594" s="112"/>
      <c r="E1594" s="112"/>
      <c r="F1594" s="112"/>
      <c r="G1594" s="112"/>
      <c r="H1594" s="113" t="s">
        <v>507</v>
      </c>
      <c r="I1594" s="114"/>
      <c r="J1594" s="114"/>
      <c r="K1594" s="114"/>
      <c r="L1594" s="114"/>
      <c r="M1594" s="114"/>
      <c r="N1594" s="114"/>
      <c r="O1594" s="114"/>
      <c r="P1594" s="114"/>
      <c r="Q1594" s="114"/>
      <c r="R1594" s="114"/>
      <c r="S1594" s="114"/>
      <c r="T1594" s="114"/>
      <c r="U1594" s="114"/>
      <c r="V1594" s="114"/>
      <c r="W1594" s="114"/>
      <c r="X1594" s="114"/>
      <c r="Y1594" s="114"/>
      <c r="Z1594" s="114"/>
      <c r="AA1594" s="114"/>
      <c r="AB1594" s="114"/>
      <c r="AC1594" s="114"/>
      <c r="AD1594" s="114"/>
      <c r="AE1594" s="114"/>
      <c r="AF1594" s="114"/>
      <c r="AG1594" s="114"/>
      <c r="AH1594" s="114"/>
      <c r="AI1594" s="114"/>
      <c r="AJ1594" s="114"/>
      <c r="AK1594" s="114"/>
      <c r="AL1594" s="114"/>
      <c r="AM1594" s="114"/>
      <c r="AN1594" s="114"/>
      <c r="AO1594" s="114"/>
      <c r="AP1594" s="114"/>
      <c r="AQ1594" s="114"/>
      <c r="AR1594" s="114"/>
      <c r="AS1594" s="114"/>
      <c r="AT1594" s="114"/>
      <c r="AU1594" s="114"/>
      <c r="AV1594" s="114"/>
      <c r="AW1594" s="114"/>
      <c r="AX1594" s="115"/>
      <c r="DI1594" s="26"/>
    </row>
    <row r="1595" spans="1:251" ht="14.25">
      <c r="B1595" s="33"/>
      <c r="C1595" s="33"/>
      <c r="D1595" s="33"/>
      <c r="E1595" s="33"/>
      <c r="F1595" s="33"/>
      <c r="G1595" s="33"/>
      <c r="H1595" s="34"/>
      <c r="I1595" s="34"/>
      <c r="J1595" s="34"/>
      <c r="K1595" s="34"/>
      <c r="L1595" s="35"/>
      <c r="M1595" s="35"/>
      <c r="N1595" s="35"/>
      <c r="O1595" s="35"/>
      <c r="P1595" s="34"/>
      <c r="Q1595" s="34"/>
      <c r="R1595" s="34"/>
      <c r="S1595" s="34"/>
      <c r="T1595" s="34"/>
      <c r="U1595" s="34"/>
      <c r="V1595" s="36"/>
      <c r="W1595" s="36"/>
      <c r="X1595" s="36"/>
      <c r="Y1595" s="36"/>
      <c r="Z1595" s="36"/>
      <c r="AA1595" s="36"/>
      <c r="AB1595" s="36"/>
      <c r="AC1595" s="36"/>
      <c r="AD1595" s="36"/>
      <c r="AE1595" s="36"/>
      <c r="AF1595" s="36"/>
      <c r="AG1595" s="36"/>
      <c r="AH1595" s="36"/>
      <c r="AI1595" s="36"/>
      <c r="AJ1595" s="36"/>
      <c r="AK1595" s="36"/>
      <c r="AL1595" s="36"/>
      <c r="AM1595" s="36"/>
      <c r="AN1595" s="36"/>
      <c r="AO1595" s="36"/>
      <c r="AP1595" s="36"/>
      <c r="AQ1595" s="36"/>
      <c r="AR1595" s="36"/>
      <c r="AS1595" s="36"/>
      <c r="AT1595" s="36"/>
      <c r="AU1595" s="36"/>
      <c r="AV1595" s="36"/>
      <c r="AW1595" s="36"/>
      <c r="AX1595" s="36"/>
      <c r="DI1595" s="26"/>
    </row>
    <row r="1596" spans="1:251" ht="15" thickBot="1">
      <c r="A1596" s="37"/>
      <c r="B1596" s="36" t="s">
        <v>237</v>
      </c>
      <c r="C1596" s="34"/>
      <c r="D1596" s="34"/>
      <c r="E1596" s="34"/>
      <c r="F1596" s="34"/>
      <c r="G1596" s="34"/>
      <c r="H1596" s="34"/>
      <c r="I1596" s="34"/>
      <c r="J1596" s="34"/>
      <c r="K1596" s="34"/>
      <c r="L1596" s="35"/>
      <c r="M1596" s="35"/>
      <c r="N1596" s="35"/>
      <c r="O1596" s="35"/>
      <c r="P1596" s="34"/>
      <c r="Q1596" s="34"/>
      <c r="R1596" s="34"/>
      <c r="S1596" s="34"/>
      <c r="T1596" s="34"/>
      <c r="U1596" s="34"/>
      <c r="V1596" s="36"/>
      <c r="W1596" s="36"/>
      <c r="X1596" s="36"/>
      <c r="Y1596" s="36"/>
      <c r="Z1596" s="36"/>
      <c r="AA1596" s="36"/>
      <c r="AB1596" s="36"/>
      <c r="AC1596" s="36"/>
      <c r="AD1596" s="36"/>
      <c r="AE1596" s="36"/>
      <c r="AF1596" s="36"/>
      <c r="AG1596" s="36"/>
      <c r="AH1596" s="36"/>
      <c r="AI1596" s="36"/>
      <c r="AJ1596" s="36"/>
      <c r="AK1596" s="36"/>
      <c r="AL1596" s="36"/>
      <c r="AM1596" s="36"/>
      <c r="AN1596" s="36"/>
      <c r="AO1596" s="36"/>
      <c r="AP1596" s="36"/>
      <c r="AQ1596" s="36"/>
      <c r="AR1596" s="36"/>
      <c r="AS1596" s="36"/>
      <c r="AT1596" s="36"/>
      <c r="AU1596" s="36"/>
      <c r="AV1596" s="36"/>
      <c r="AW1596" s="36"/>
      <c r="AX1596" s="36"/>
      <c r="DI1596" s="26"/>
    </row>
    <row r="1597" spans="1:251" ht="14.25">
      <c r="A1597" s="34"/>
      <c r="B1597" s="38"/>
      <c r="C1597" s="33"/>
      <c r="D1597" s="33"/>
      <c r="E1597" s="33"/>
      <c r="F1597" s="33"/>
      <c r="G1597" s="33"/>
      <c r="H1597" s="33"/>
      <c r="I1597" s="33"/>
      <c r="J1597" s="33"/>
      <c r="K1597" s="33"/>
      <c r="L1597" s="39"/>
      <c r="M1597" s="39"/>
      <c r="N1597" s="39"/>
      <c r="O1597" s="39"/>
      <c r="P1597" s="33"/>
      <c r="Q1597" s="33"/>
      <c r="R1597" s="33"/>
      <c r="S1597" s="33"/>
      <c r="T1597" s="33"/>
      <c r="U1597" s="33"/>
      <c r="V1597" s="40"/>
      <c r="W1597" s="40"/>
      <c r="X1597" s="40"/>
      <c r="Y1597" s="40"/>
      <c r="Z1597" s="40"/>
      <c r="AA1597" s="40"/>
      <c r="AB1597" s="40"/>
      <c r="AC1597" s="40"/>
      <c r="AD1597" s="40"/>
      <c r="AE1597" s="40"/>
      <c r="AF1597" s="40"/>
      <c r="AG1597" s="40"/>
      <c r="AH1597" s="40"/>
      <c r="AI1597" s="40"/>
      <c r="AJ1597" s="40"/>
      <c r="AK1597" s="40"/>
      <c r="AL1597" s="40"/>
      <c r="AM1597" s="40"/>
      <c r="AN1597" s="40"/>
      <c r="AO1597" s="40"/>
      <c r="AP1597" s="40"/>
      <c r="AQ1597" s="40"/>
      <c r="AR1597" s="40"/>
      <c r="AS1597" s="40"/>
      <c r="AT1597" s="40"/>
      <c r="AU1597" s="40"/>
      <c r="AV1597" s="40"/>
      <c r="AW1597" s="40"/>
      <c r="AX1597" s="41"/>
    </row>
    <row r="1598" spans="1:251" ht="12" customHeight="1">
      <c r="A1598" s="34"/>
      <c r="B1598" s="116" t="s">
        <v>508</v>
      </c>
      <c r="C1598" s="117"/>
      <c r="D1598" s="117"/>
      <c r="E1598" s="117"/>
      <c r="F1598" s="117"/>
      <c r="G1598" s="117"/>
      <c r="H1598" s="117"/>
      <c r="I1598" s="117"/>
      <c r="J1598" s="117"/>
      <c r="K1598" s="117"/>
      <c r="L1598" s="117"/>
      <c r="M1598" s="117"/>
      <c r="N1598" s="117"/>
      <c r="O1598" s="117"/>
      <c r="P1598" s="117"/>
      <c r="Q1598" s="117"/>
      <c r="R1598" s="117"/>
      <c r="S1598" s="117"/>
      <c r="T1598" s="117"/>
      <c r="U1598" s="117"/>
      <c r="V1598" s="117"/>
      <c r="W1598" s="117"/>
      <c r="X1598" s="117"/>
      <c r="Y1598" s="117"/>
      <c r="Z1598" s="117"/>
      <c r="AA1598" s="117"/>
      <c r="AB1598" s="117"/>
      <c r="AC1598" s="117"/>
      <c r="AD1598" s="117"/>
      <c r="AE1598" s="117"/>
      <c r="AF1598" s="117"/>
      <c r="AG1598" s="117"/>
      <c r="AH1598" s="117"/>
      <c r="AI1598" s="117"/>
      <c r="AJ1598" s="117"/>
      <c r="AK1598" s="117"/>
      <c r="AL1598" s="117"/>
      <c r="AM1598" s="117"/>
      <c r="AN1598" s="117"/>
      <c r="AO1598" s="117"/>
      <c r="AP1598" s="117"/>
      <c r="AQ1598" s="117"/>
      <c r="AR1598" s="117"/>
      <c r="AS1598" s="117"/>
      <c r="AT1598" s="117"/>
      <c r="AU1598" s="117"/>
      <c r="AV1598" s="117"/>
      <c r="AW1598" s="117"/>
      <c r="AX1598" s="118"/>
    </row>
    <row r="1599" spans="1:251" ht="12" customHeight="1">
      <c r="A1599" s="34"/>
      <c r="B1599" s="116"/>
      <c r="C1599" s="117"/>
      <c r="D1599" s="117"/>
      <c r="E1599" s="117"/>
      <c r="F1599" s="117"/>
      <c r="G1599" s="117"/>
      <c r="H1599" s="117"/>
      <c r="I1599" s="117"/>
      <c r="J1599" s="117"/>
      <c r="K1599" s="117"/>
      <c r="L1599" s="117"/>
      <c r="M1599" s="117"/>
      <c r="N1599" s="117"/>
      <c r="O1599" s="117"/>
      <c r="P1599" s="117"/>
      <c r="Q1599" s="117"/>
      <c r="R1599" s="117"/>
      <c r="S1599" s="117"/>
      <c r="T1599" s="117"/>
      <c r="U1599" s="117"/>
      <c r="V1599" s="117"/>
      <c r="W1599" s="117"/>
      <c r="X1599" s="117"/>
      <c r="Y1599" s="117"/>
      <c r="Z1599" s="117"/>
      <c r="AA1599" s="117"/>
      <c r="AB1599" s="117"/>
      <c r="AC1599" s="117"/>
      <c r="AD1599" s="117"/>
      <c r="AE1599" s="117"/>
      <c r="AF1599" s="117"/>
      <c r="AG1599" s="117"/>
      <c r="AH1599" s="117"/>
      <c r="AI1599" s="117"/>
      <c r="AJ1599" s="117"/>
      <c r="AK1599" s="117"/>
      <c r="AL1599" s="117"/>
      <c r="AM1599" s="117"/>
      <c r="AN1599" s="117"/>
      <c r="AO1599" s="117"/>
      <c r="AP1599" s="117"/>
      <c r="AQ1599" s="117"/>
      <c r="AR1599" s="117"/>
      <c r="AS1599" s="117"/>
      <c r="AT1599" s="117"/>
      <c r="AU1599" s="117"/>
      <c r="AV1599" s="117"/>
      <c r="AW1599" s="117"/>
      <c r="AX1599" s="118"/>
      <c r="BC1599" s="42"/>
    </row>
    <row r="1600" spans="1:251" ht="12" customHeight="1">
      <c r="A1600" s="34"/>
      <c r="B1600" s="116"/>
      <c r="C1600" s="117"/>
      <c r="D1600" s="117"/>
      <c r="E1600" s="117"/>
      <c r="F1600" s="117"/>
      <c r="G1600" s="117"/>
      <c r="H1600" s="117"/>
      <c r="I1600" s="117"/>
      <c r="J1600" s="117"/>
      <c r="K1600" s="117"/>
      <c r="L1600" s="117"/>
      <c r="M1600" s="117"/>
      <c r="N1600" s="117"/>
      <c r="O1600" s="117"/>
      <c r="P1600" s="117"/>
      <c r="Q1600" s="117"/>
      <c r="R1600" s="117"/>
      <c r="S1600" s="117"/>
      <c r="T1600" s="117"/>
      <c r="U1600" s="117"/>
      <c r="V1600" s="117"/>
      <c r="W1600" s="117"/>
      <c r="X1600" s="117"/>
      <c r="Y1600" s="117"/>
      <c r="Z1600" s="117"/>
      <c r="AA1600" s="117"/>
      <c r="AB1600" s="117"/>
      <c r="AC1600" s="117"/>
      <c r="AD1600" s="117"/>
      <c r="AE1600" s="117"/>
      <c r="AF1600" s="117"/>
      <c r="AG1600" s="117"/>
      <c r="AH1600" s="117"/>
      <c r="AI1600" s="117"/>
      <c r="AJ1600" s="117"/>
      <c r="AK1600" s="117"/>
      <c r="AL1600" s="117"/>
      <c r="AM1600" s="117"/>
      <c r="AN1600" s="117"/>
      <c r="AO1600" s="117"/>
      <c r="AP1600" s="117"/>
      <c r="AQ1600" s="117"/>
      <c r="AR1600" s="117"/>
      <c r="AS1600" s="117"/>
      <c r="AT1600" s="117"/>
      <c r="AU1600" s="117"/>
      <c r="AV1600" s="117"/>
      <c r="AW1600" s="117"/>
      <c r="AX1600" s="118"/>
    </row>
    <row r="1601" spans="1:251" ht="12" customHeight="1">
      <c r="A1601" s="34"/>
      <c r="B1601" s="116"/>
      <c r="C1601" s="117"/>
      <c r="D1601" s="117"/>
      <c r="E1601" s="117"/>
      <c r="F1601" s="117"/>
      <c r="G1601" s="117"/>
      <c r="H1601" s="117"/>
      <c r="I1601" s="117"/>
      <c r="J1601" s="117"/>
      <c r="K1601" s="117"/>
      <c r="L1601" s="117"/>
      <c r="M1601" s="117"/>
      <c r="N1601" s="117"/>
      <c r="O1601" s="117"/>
      <c r="P1601" s="117"/>
      <c r="Q1601" s="117"/>
      <c r="R1601" s="117"/>
      <c r="S1601" s="117"/>
      <c r="T1601" s="117"/>
      <c r="U1601" s="117"/>
      <c r="V1601" s="117"/>
      <c r="W1601" s="117"/>
      <c r="X1601" s="117"/>
      <c r="Y1601" s="117"/>
      <c r="Z1601" s="117"/>
      <c r="AA1601" s="117"/>
      <c r="AB1601" s="117"/>
      <c r="AC1601" s="117"/>
      <c r="AD1601" s="117"/>
      <c r="AE1601" s="117"/>
      <c r="AF1601" s="117"/>
      <c r="AG1601" s="117"/>
      <c r="AH1601" s="117"/>
      <c r="AI1601" s="117"/>
      <c r="AJ1601" s="117"/>
      <c r="AK1601" s="117"/>
      <c r="AL1601" s="117"/>
      <c r="AM1601" s="117"/>
      <c r="AN1601" s="117"/>
      <c r="AO1601" s="117"/>
      <c r="AP1601" s="117"/>
      <c r="AQ1601" s="117"/>
      <c r="AR1601" s="117"/>
      <c r="AS1601" s="117"/>
      <c r="AT1601" s="117"/>
      <c r="AU1601" s="117"/>
      <c r="AV1601" s="117"/>
      <c r="AW1601" s="117"/>
      <c r="AX1601" s="118"/>
    </row>
    <row r="1602" spans="1:251" ht="12" customHeight="1">
      <c r="A1602" s="34"/>
      <c r="B1602" s="116"/>
      <c r="C1602" s="117"/>
      <c r="D1602" s="117"/>
      <c r="E1602" s="117"/>
      <c r="F1602" s="117"/>
      <c r="G1602" s="117"/>
      <c r="H1602" s="117"/>
      <c r="I1602" s="117"/>
      <c r="J1602" s="117"/>
      <c r="K1602" s="117"/>
      <c r="L1602" s="117"/>
      <c r="M1602" s="117"/>
      <c r="N1602" s="117"/>
      <c r="O1602" s="117"/>
      <c r="P1602" s="117"/>
      <c r="Q1602" s="117"/>
      <c r="R1602" s="117"/>
      <c r="S1602" s="117"/>
      <c r="T1602" s="117"/>
      <c r="U1602" s="117"/>
      <c r="V1602" s="117"/>
      <c r="W1602" s="117"/>
      <c r="X1602" s="117"/>
      <c r="Y1602" s="117"/>
      <c r="Z1602" s="117"/>
      <c r="AA1602" s="117"/>
      <c r="AB1602" s="117"/>
      <c r="AC1602" s="117"/>
      <c r="AD1602" s="117"/>
      <c r="AE1602" s="117"/>
      <c r="AF1602" s="117"/>
      <c r="AG1602" s="117"/>
      <c r="AH1602" s="117"/>
      <c r="AI1602" s="117"/>
      <c r="AJ1602" s="117"/>
      <c r="AK1602" s="117"/>
      <c r="AL1602" s="117"/>
      <c r="AM1602" s="117"/>
      <c r="AN1602" s="117"/>
      <c r="AO1602" s="117"/>
      <c r="AP1602" s="117"/>
      <c r="AQ1602" s="117"/>
      <c r="AR1602" s="117"/>
      <c r="AS1602" s="117"/>
      <c r="AT1602" s="117"/>
      <c r="AU1602" s="117"/>
      <c r="AV1602" s="117"/>
      <c r="AW1602" s="117"/>
      <c r="AX1602" s="118"/>
    </row>
    <row r="1603" spans="1:251" ht="15" thickBot="1">
      <c r="A1603" s="43"/>
      <c r="B1603" s="44"/>
      <c r="C1603" s="45"/>
      <c r="D1603" s="45"/>
      <c r="E1603" s="45"/>
      <c r="F1603" s="45"/>
      <c r="G1603" s="45"/>
      <c r="H1603" s="45"/>
      <c r="I1603" s="45"/>
      <c r="J1603" s="45"/>
      <c r="K1603" s="45"/>
      <c r="L1603" s="45"/>
      <c r="M1603" s="45"/>
      <c r="N1603" s="45"/>
      <c r="O1603" s="45"/>
      <c r="P1603" s="45"/>
      <c r="Q1603" s="45"/>
      <c r="R1603" s="45"/>
      <c r="S1603" s="45"/>
      <c r="T1603" s="45"/>
      <c r="U1603" s="45"/>
      <c r="V1603" s="45"/>
      <c r="W1603" s="45"/>
      <c r="X1603" s="45"/>
      <c r="Y1603" s="45"/>
      <c r="Z1603" s="45"/>
      <c r="AA1603" s="45"/>
      <c r="AB1603" s="45"/>
      <c r="AC1603" s="45"/>
      <c r="AD1603" s="45"/>
      <c r="AE1603" s="45"/>
      <c r="AF1603" s="45"/>
      <c r="AG1603" s="45"/>
      <c r="AH1603" s="45"/>
      <c r="AI1603" s="45"/>
      <c r="AJ1603" s="45"/>
      <c r="AK1603" s="45"/>
      <c r="AL1603" s="45"/>
      <c r="AM1603" s="45"/>
      <c r="AN1603" s="45"/>
      <c r="AO1603" s="45"/>
      <c r="AP1603" s="45"/>
      <c r="AQ1603" s="45"/>
      <c r="AR1603" s="45"/>
      <c r="AS1603" s="45"/>
      <c r="AT1603" s="45"/>
      <c r="AU1603" s="45"/>
      <c r="AV1603" s="45"/>
      <c r="AW1603" s="45"/>
      <c r="AX1603" s="46"/>
    </row>
    <row r="1604" spans="1:251">
      <c r="B1604" s="47"/>
    </row>
    <row r="1605" spans="1:251" ht="15" thickBot="1">
      <c r="A1605" s="37"/>
      <c r="B1605" s="36" t="s">
        <v>238</v>
      </c>
      <c r="C1605" s="34"/>
      <c r="D1605" s="34"/>
      <c r="E1605" s="34"/>
      <c r="F1605" s="34"/>
      <c r="G1605" s="34"/>
      <c r="H1605" s="34"/>
      <c r="I1605" s="34"/>
      <c r="J1605" s="34"/>
      <c r="K1605" s="34"/>
      <c r="L1605" s="35"/>
      <c r="M1605" s="35"/>
      <c r="N1605" s="35"/>
      <c r="O1605" s="35"/>
      <c r="P1605" s="34"/>
      <c r="Q1605" s="34"/>
      <c r="R1605" s="34"/>
      <c r="S1605" s="34"/>
      <c r="T1605" s="34"/>
      <c r="U1605" s="34"/>
      <c r="V1605" s="36"/>
      <c r="W1605" s="36"/>
      <c r="X1605" s="36"/>
      <c r="Y1605" s="36"/>
      <c r="Z1605" s="36"/>
      <c r="AA1605" s="36"/>
      <c r="AB1605" s="36"/>
      <c r="AC1605" s="36"/>
      <c r="AD1605" s="36"/>
      <c r="AE1605" s="36"/>
      <c r="AF1605" s="36"/>
      <c r="AG1605" s="36"/>
      <c r="AH1605" s="36"/>
      <c r="AI1605" s="36"/>
      <c r="AJ1605" s="36"/>
      <c r="AK1605" s="36"/>
      <c r="AL1605" s="36"/>
      <c r="AM1605" s="36"/>
      <c r="AN1605" s="36"/>
      <c r="AO1605" s="36"/>
      <c r="AP1605" s="36"/>
      <c r="AQ1605" s="36"/>
      <c r="AR1605" s="36"/>
      <c r="AS1605" s="36"/>
      <c r="AT1605" s="36"/>
      <c r="AU1605" s="36"/>
      <c r="AV1605" s="36"/>
      <c r="AW1605" s="36"/>
      <c r="AX1605" s="36"/>
      <c r="DI1605" s="26"/>
    </row>
    <row r="1606" spans="1:251" ht="14.25">
      <c r="A1606" s="34"/>
      <c r="B1606" s="38"/>
      <c r="C1606" s="33"/>
      <c r="D1606" s="33"/>
      <c r="E1606" s="33"/>
      <c r="F1606" s="33"/>
      <c r="G1606" s="33"/>
      <c r="H1606" s="33"/>
      <c r="I1606" s="33"/>
      <c r="J1606" s="33"/>
      <c r="K1606" s="33"/>
      <c r="L1606" s="39"/>
      <c r="M1606" s="39"/>
      <c r="N1606" s="39"/>
      <c r="O1606" s="39"/>
      <c r="P1606" s="33"/>
      <c r="Q1606" s="33"/>
      <c r="R1606" s="33"/>
      <c r="S1606" s="33"/>
      <c r="T1606" s="33"/>
      <c r="U1606" s="33"/>
      <c r="V1606" s="40"/>
      <c r="W1606" s="40"/>
      <c r="X1606" s="40"/>
      <c r="Y1606" s="40"/>
      <c r="Z1606" s="40"/>
      <c r="AA1606" s="40"/>
      <c r="AB1606" s="40"/>
      <c r="AC1606" s="40"/>
      <c r="AD1606" s="40"/>
      <c r="AE1606" s="40"/>
      <c r="AF1606" s="40"/>
      <c r="AG1606" s="40"/>
      <c r="AH1606" s="40"/>
      <c r="AI1606" s="40"/>
      <c r="AJ1606" s="40"/>
      <c r="AK1606" s="40"/>
      <c r="AL1606" s="40"/>
      <c r="AM1606" s="40"/>
      <c r="AN1606" s="40"/>
      <c r="AO1606" s="40"/>
      <c r="AP1606" s="40"/>
      <c r="AQ1606" s="40"/>
      <c r="AR1606" s="40"/>
      <c r="AS1606" s="40"/>
      <c r="AT1606" s="40"/>
      <c r="AU1606" s="40"/>
      <c r="AV1606" s="40"/>
      <c r="AW1606" s="40"/>
      <c r="AX1606" s="41"/>
    </row>
    <row r="1607" spans="1:251" ht="12" customHeight="1">
      <c r="A1607" s="34"/>
      <c r="B1607" s="116" t="s">
        <v>509</v>
      </c>
      <c r="C1607" s="117"/>
      <c r="D1607" s="117"/>
      <c r="E1607" s="117"/>
      <c r="F1607" s="117"/>
      <c r="G1607" s="117"/>
      <c r="H1607" s="117"/>
      <c r="I1607" s="117"/>
      <c r="J1607" s="117"/>
      <c r="K1607" s="117"/>
      <c r="L1607" s="117"/>
      <c r="M1607" s="117"/>
      <c r="N1607" s="117"/>
      <c r="O1607" s="117"/>
      <c r="P1607" s="117"/>
      <c r="Q1607" s="117"/>
      <c r="R1607" s="117"/>
      <c r="S1607" s="117"/>
      <c r="T1607" s="117"/>
      <c r="U1607" s="117"/>
      <c r="V1607" s="117"/>
      <c r="W1607" s="117"/>
      <c r="X1607" s="117"/>
      <c r="Y1607" s="117"/>
      <c r="Z1607" s="117"/>
      <c r="AA1607" s="117"/>
      <c r="AB1607" s="117"/>
      <c r="AC1607" s="117"/>
      <c r="AD1607" s="117"/>
      <c r="AE1607" s="117"/>
      <c r="AF1607" s="117"/>
      <c r="AG1607" s="117"/>
      <c r="AH1607" s="117"/>
      <c r="AI1607" s="117"/>
      <c r="AJ1607" s="117"/>
      <c r="AK1607" s="117"/>
      <c r="AL1607" s="117"/>
      <c r="AM1607" s="117"/>
      <c r="AN1607" s="117"/>
      <c r="AO1607" s="117"/>
      <c r="AP1607" s="117"/>
      <c r="AQ1607" s="117"/>
      <c r="AR1607" s="117"/>
      <c r="AS1607" s="117"/>
      <c r="AT1607" s="117"/>
      <c r="AU1607" s="117"/>
      <c r="AV1607" s="117"/>
      <c r="AW1607" s="117"/>
      <c r="AX1607" s="118"/>
    </row>
    <row r="1608" spans="1:251" ht="12" customHeight="1">
      <c r="A1608" s="34"/>
      <c r="B1608" s="116"/>
      <c r="C1608" s="117"/>
      <c r="D1608" s="117"/>
      <c r="E1608" s="117"/>
      <c r="F1608" s="117"/>
      <c r="G1608" s="117"/>
      <c r="H1608" s="117"/>
      <c r="I1608" s="117"/>
      <c r="J1608" s="117"/>
      <c r="K1608" s="117"/>
      <c r="L1608" s="117"/>
      <c r="M1608" s="117"/>
      <c r="N1608" s="117"/>
      <c r="O1608" s="117"/>
      <c r="P1608" s="117"/>
      <c r="Q1608" s="117"/>
      <c r="R1608" s="117"/>
      <c r="S1608" s="117"/>
      <c r="T1608" s="117"/>
      <c r="U1608" s="117"/>
      <c r="V1608" s="117"/>
      <c r="W1608" s="117"/>
      <c r="X1608" s="117"/>
      <c r="Y1608" s="117"/>
      <c r="Z1608" s="117"/>
      <c r="AA1608" s="117"/>
      <c r="AB1608" s="117"/>
      <c r="AC1608" s="117"/>
      <c r="AD1608" s="117"/>
      <c r="AE1608" s="117"/>
      <c r="AF1608" s="117"/>
      <c r="AG1608" s="117"/>
      <c r="AH1608" s="117"/>
      <c r="AI1608" s="117"/>
      <c r="AJ1608" s="117"/>
      <c r="AK1608" s="117"/>
      <c r="AL1608" s="117"/>
      <c r="AM1608" s="117"/>
      <c r="AN1608" s="117"/>
      <c r="AO1608" s="117"/>
      <c r="AP1608" s="117"/>
      <c r="AQ1608" s="117"/>
      <c r="AR1608" s="117"/>
      <c r="AS1608" s="117"/>
      <c r="AT1608" s="117"/>
      <c r="AU1608" s="117"/>
      <c r="AV1608" s="117"/>
      <c r="AW1608" s="117"/>
      <c r="AX1608" s="118"/>
    </row>
    <row r="1609" spans="1:251" ht="12" customHeight="1">
      <c r="A1609" s="34"/>
      <c r="B1609" s="116"/>
      <c r="C1609" s="117"/>
      <c r="D1609" s="117"/>
      <c r="E1609" s="117"/>
      <c r="F1609" s="117"/>
      <c r="G1609" s="117"/>
      <c r="H1609" s="117"/>
      <c r="I1609" s="117"/>
      <c r="J1609" s="117"/>
      <c r="K1609" s="117"/>
      <c r="L1609" s="117"/>
      <c r="M1609" s="117"/>
      <c r="N1609" s="117"/>
      <c r="O1609" s="117"/>
      <c r="P1609" s="117"/>
      <c r="Q1609" s="117"/>
      <c r="R1609" s="117"/>
      <c r="S1609" s="117"/>
      <c r="T1609" s="117"/>
      <c r="U1609" s="117"/>
      <c r="V1609" s="117"/>
      <c r="W1609" s="117"/>
      <c r="X1609" s="117"/>
      <c r="Y1609" s="117"/>
      <c r="Z1609" s="117"/>
      <c r="AA1609" s="117"/>
      <c r="AB1609" s="117"/>
      <c r="AC1609" s="117"/>
      <c r="AD1609" s="117"/>
      <c r="AE1609" s="117"/>
      <c r="AF1609" s="117"/>
      <c r="AG1609" s="117"/>
      <c r="AH1609" s="117"/>
      <c r="AI1609" s="117"/>
      <c r="AJ1609" s="117"/>
      <c r="AK1609" s="117"/>
      <c r="AL1609" s="117"/>
      <c r="AM1609" s="117"/>
      <c r="AN1609" s="117"/>
      <c r="AO1609" s="117"/>
      <c r="AP1609" s="117"/>
      <c r="AQ1609" s="117"/>
      <c r="AR1609" s="117"/>
      <c r="AS1609" s="117"/>
      <c r="AT1609" s="117"/>
      <c r="AU1609" s="117"/>
      <c r="AV1609" s="117"/>
      <c r="AW1609" s="117"/>
      <c r="AX1609" s="118"/>
      <c r="BC1609" s="42"/>
    </row>
    <row r="1610" spans="1:251" ht="12" customHeight="1">
      <c r="A1610" s="34"/>
      <c r="B1610" s="116"/>
      <c r="C1610" s="117"/>
      <c r="D1610" s="117"/>
      <c r="E1610" s="117"/>
      <c r="F1610" s="117"/>
      <c r="G1610" s="117"/>
      <c r="H1610" s="117"/>
      <c r="I1610" s="117"/>
      <c r="J1610" s="117"/>
      <c r="K1610" s="117"/>
      <c r="L1610" s="117"/>
      <c r="M1610" s="117"/>
      <c r="N1610" s="117"/>
      <c r="O1610" s="117"/>
      <c r="P1610" s="117"/>
      <c r="Q1610" s="117"/>
      <c r="R1610" s="117"/>
      <c r="S1610" s="117"/>
      <c r="T1610" s="117"/>
      <c r="U1610" s="117"/>
      <c r="V1610" s="117"/>
      <c r="W1610" s="117"/>
      <c r="X1610" s="117"/>
      <c r="Y1610" s="117"/>
      <c r="Z1610" s="117"/>
      <c r="AA1610" s="117"/>
      <c r="AB1610" s="117"/>
      <c r="AC1610" s="117"/>
      <c r="AD1610" s="117"/>
      <c r="AE1610" s="117"/>
      <c r="AF1610" s="117"/>
      <c r="AG1610" s="117"/>
      <c r="AH1610" s="117"/>
      <c r="AI1610" s="117"/>
      <c r="AJ1610" s="117"/>
      <c r="AK1610" s="117"/>
      <c r="AL1610" s="117"/>
      <c r="AM1610" s="117"/>
      <c r="AN1610" s="117"/>
      <c r="AO1610" s="117"/>
      <c r="AP1610" s="117"/>
      <c r="AQ1610" s="117"/>
      <c r="AR1610" s="117"/>
      <c r="AS1610" s="117"/>
      <c r="AT1610" s="117"/>
      <c r="AU1610" s="117"/>
      <c r="AV1610" s="117"/>
      <c r="AW1610" s="117"/>
      <c r="AX1610" s="118"/>
    </row>
    <row r="1611" spans="1:251" ht="12" customHeight="1">
      <c r="A1611" s="34"/>
      <c r="B1611" s="116"/>
      <c r="C1611" s="117"/>
      <c r="D1611" s="117"/>
      <c r="E1611" s="117"/>
      <c r="F1611" s="117"/>
      <c r="G1611" s="117"/>
      <c r="H1611" s="117"/>
      <c r="I1611" s="117"/>
      <c r="J1611" s="117"/>
      <c r="K1611" s="117"/>
      <c r="L1611" s="117"/>
      <c r="M1611" s="117"/>
      <c r="N1611" s="117"/>
      <c r="O1611" s="117"/>
      <c r="P1611" s="117"/>
      <c r="Q1611" s="117"/>
      <c r="R1611" s="117"/>
      <c r="S1611" s="117"/>
      <c r="T1611" s="117"/>
      <c r="U1611" s="117"/>
      <c r="V1611" s="117"/>
      <c r="W1611" s="117"/>
      <c r="X1611" s="117"/>
      <c r="Y1611" s="117"/>
      <c r="Z1611" s="117"/>
      <c r="AA1611" s="117"/>
      <c r="AB1611" s="117"/>
      <c r="AC1611" s="117"/>
      <c r="AD1611" s="117"/>
      <c r="AE1611" s="117"/>
      <c r="AF1611" s="117"/>
      <c r="AG1611" s="117"/>
      <c r="AH1611" s="117"/>
      <c r="AI1611" s="117"/>
      <c r="AJ1611" s="117"/>
      <c r="AK1611" s="117"/>
      <c r="AL1611" s="117"/>
      <c r="AM1611" s="117"/>
      <c r="AN1611" s="117"/>
      <c r="AO1611" s="117"/>
      <c r="AP1611" s="117"/>
      <c r="AQ1611" s="117"/>
      <c r="AR1611" s="117"/>
      <c r="AS1611" s="117"/>
      <c r="AT1611" s="117"/>
      <c r="AU1611" s="117"/>
      <c r="AV1611" s="117"/>
      <c r="AW1611" s="117"/>
      <c r="AX1611" s="118"/>
    </row>
    <row r="1612" spans="1:251" ht="15" thickBot="1">
      <c r="A1612" s="43"/>
      <c r="B1612" s="44"/>
      <c r="C1612" s="45"/>
      <c r="D1612" s="45"/>
      <c r="E1612" s="45"/>
      <c r="F1612" s="45"/>
      <c r="G1612" s="45"/>
      <c r="H1612" s="45"/>
      <c r="I1612" s="45"/>
      <c r="J1612" s="45"/>
      <c r="K1612" s="45"/>
      <c r="L1612" s="45"/>
      <c r="M1612" s="45"/>
      <c r="N1612" s="45"/>
      <c r="O1612" s="45"/>
      <c r="P1612" s="45"/>
      <c r="Q1612" s="45"/>
      <c r="R1612" s="45"/>
      <c r="S1612" s="45"/>
      <c r="T1612" s="45"/>
      <c r="U1612" s="45"/>
      <c r="V1612" s="45"/>
      <c r="W1612" s="45"/>
      <c r="X1612" s="45"/>
      <c r="Y1612" s="45"/>
      <c r="Z1612" s="45"/>
      <c r="AA1612" s="45"/>
      <c r="AB1612" s="45"/>
      <c r="AC1612" s="45"/>
      <c r="AD1612" s="45"/>
      <c r="AE1612" s="45"/>
      <c r="AF1612" s="45"/>
      <c r="AG1612" s="45"/>
      <c r="AH1612" s="45"/>
      <c r="AI1612" s="45"/>
      <c r="AJ1612" s="45"/>
      <c r="AK1612" s="45"/>
      <c r="AL1612" s="45"/>
      <c r="AM1612" s="45"/>
      <c r="AN1612" s="45"/>
      <c r="AO1612" s="45"/>
      <c r="AP1612" s="45"/>
      <c r="AQ1612" s="45"/>
      <c r="AR1612" s="45"/>
      <c r="AS1612" s="45"/>
      <c r="AT1612" s="45"/>
      <c r="AU1612" s="45"/>
      <c r="AV1612" s="45"/>
      <c r="AW1612" s="45"/>
      <c r="AX1612" s="46"/>
    </row>
    <row r="1613" spans="1:251">
      <c r="B1613" s="47"/>
    </row>
    <row r="1614" spans="1:251" ht="14.25">
      <c r="B1614" s="36" t="s">
        <v>240</v>
      </c>
      <c r="C1614" s="34"/>
      <c r="D1614" s="34"/>
      <c r="E1614" s="34"/>
      <c r="F1614" s="34"/>
      <c r="G1614" s="34"/>
      <c r="H1614" s="34"/>
      <c r="I1614" s="34"/>
      <c r="J1614" s="34"/>
      <c r="K1614" s="34"/>
      <c r="L1614" s="35"/>
      <c r="M1614" s="35"/>
      <c r="N1614" s="35"/>
      <c r="O1614" s="35"/>
      <c r="P1614" s="34"/>
      <c r="Q1614" s="34"/>
      <c r="R1614" s="34"/>
      <c r="S1614" s="34"/>
      <c r="T1614" s="34"/>
      <c r="U1614" s="34"/>
      <c r="V1614" s="36"/>
      <c r="W1614" s="36"/>
      <c r="X1614" s="36"/>
      <c r="Y1614" s="36"/>
      <c r="Z1614" s="36"/>
      <c r="AA1614" s="36"/>
      <c r="AB1614" s="36"/>
      <c r="AC1614" s="36"/>
      <c r="AD1614" s="36"/>
      <c r="AE1614" s="36"/>
      <c r="AF1614" s="36"/>
      <c r="AG1614" s="36"/>
      <c r="AH1614" s="36"/>
      <c r="AI1614" s="36"/>
      <c r="AJ1614" s="36"/>
      <c r="AK1614" s="36"/>
      <c r="AL1614" s="36"/>
      <c r="AM1614" s="36"/>
      <c r="AN1614" s="36"/>
      <c r="AO1614" s="36"/>
      <c r="AP1614" s="36"/>
      <c r="AQ1614" s="36"/>
      <c r="AR1614" s="36"/>
      <c r="AS1614" s="36"/>
      <c r="AT1614" s="36"/>
      <c r="AU1614" s="36"/>
      <c r="AV1614" s="36"/>
      <c r="AW1614" s="36"/>
      <c r="AX1614" s="36"/>
    </row>
    <row r="1615" spans="1:251" ht="15" thickBot="1">
      <c r="B1615" s="34"/>
      <c r="C1615" s="34"/>
      <c r="D1615" s="34"/>
      <c r="E1615" s="34"/>
      <c r="F1615" s="34"/>
      <c r="G1615" s="34"/>
      <c r="H1615" s="34"/>
      <c r="I1615" s="34"/>
      <c r="J1615" s="34"/>
      <c r="K1615" s="34"/>
      <c r="L1615" s="35"/>
      <c r="M1615" s="35"/>
      <c r="N1615" s="35"/>
      <c r="O1615" s="35"/>
      <c r="P1615" s="34"/>
      <c r="Q1615" s="34"/>
      <c r="R1615" s="34"/>
      <c r="S1615" s="34"/>
      <c r="T1615" s="34"/>
      <c r="U1615" s="34"/>
      <c r="V1615" s="36"/>
      <c r="W1615" s="36"/>
      <c r="X1615" s="36"/>
      <c r="Y1615" s="36"/>
      <c r="Z1615" s="36"/>
      <c r="AA1615" s="36"/>
      <c r="AB1615" s="36"/>
      <c r="AC1615" s="36"/>
      <c r="AD1615" s="36"/>
      <c r="AE1615" s="36"/>
      <c r="AF1615" s="36"/>
      <c r="AG1615" s="36"/>
      <c r="AH1615" s="36"/>
      <c r="AI1615" s="36"/>
      <c r="AJ1615" s="36"/>
      <c r="AK1615" s="36"/>
      <c r="AL1615" s="36"/>
      <c r="AM1615" s="36"/>
      <c r="AN1615" s="36"/>
      <c r="AO1615" s="36"/>
      <c r="AP1615" s="36"/>
      <c r="AQ1615" s="36"/>
      <c r="AR1615" s="36"/>
      <c r="AS1615" s="36"/>
      <c r="AT1615" s="36"/>
      <c r="AU1615" s="36"/>
      <c r="AV1615" s="36"/>
      <c r="AW1615" s="36"/>
      <c r="AX1615" s="48" t="s">
        <v>241</v>
      </c>
    </row>
    <row r="1616" spans="1:251" s="42" customFormat="1" ht="13.5" customHeight="1">
      <c r="A1616" s="34"/>
      <c r="B1616" s="119" t="s">
        <v>242</v>
      </c>
      <c r="C1616" s="120"/>
      <c r="D1616" s="120"/>
      <c r="E1616" s="120"/>
      <c r="F1616" s="120"/>
      <c r="G1616" s="120"/>
      <c r="H1616" s="120"/>
      <c r="I1616" s="120"/>
      <c r="J1616" s="120"/>
      <c r="K1616" s="120"/>
      <c r="L1616" s="120"/>
      <c r="M1616" s="120"/>
      <c r="N1616" s="120"/>
      <c r="O1616" s="120"/>
      <c r="P1616" s="120"/>
      <c r="Q1616" s="120"/>
      <c r="R1616" s="120"/>
      <c r="S1616" s="120"/>
      <c r="T1616" s="120"/>
      <c r="U1616" s="120"/>
      <c r="V1616" s="120"/>
      <c r="W1616" s="120"/>
      <c r="X1616" s="120"/>
      <c r="Y1616" s="120"/>
      <c r="Z1616" s="121"/>
      <c r="AA1616" s="125" t="s">
        <v>1062</v>
      </c>
      <c r="AB1616" s="120"/>
      <c r="AC1616" s="120"/>
      <c r="AD1616" s="120"/>
      <c r="AE1616" s="120"/>
      <c r="AF1616" s="120"/>
      <c r="AG1616" s="120"/>
      <c r="AH1616" s="120"/>
      <c r="AI1616" s="121"/>
      <c r="AJ1616" s="125" t="s">
        <v>1063</v>
      </c>
      <c r="AK1616" s="120"/>
      <c r="AL1616" s="120"/>
      <c r="AM1616" s="120"/>
      <c r="AN1616" s="120"/>
      <c r="AO1616" s="120"/>
      <c r="AP1616" s="120"/>
      <c r="AQ1616" s="120"/>
      <c r="AR1616" s="121"/>
      <c r="AS1616" s="125" t="s">
        <v>243</v>
      </c>
      <c r="AT1616" s="120"/>
      <c r="AU1616" s="120"/>
      <c r="AV1616" s="120"/>
      <c r="AW1616" s="120"/>
      <c r="AX1616" s="127"/>
      <c r="AY1616" s="29"/>
      <c r="AZ1616" s="29"/>
      <c r="BA1616" s="29"/>
      <c r="BB1616" s="29"/>
      <c r="BC1616" s="29"/>
      <c r="BD1616" s="29"/>
      <c r="BE1616" s="29"/>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29"/>
      <c r="CA1616" s="29"/>
      <c r="CB1616" s="29"/>
      <c r="CC1616" s="29"/>
      <c r="CD1616" s="29"/>
      <c r="CE1616" s="29"/>
      <c r="CF1616" s="29"/>
      <c r="CG1616" s="29"/>
      <c r="CH1616" s="29"/>
      <c r="CI1616" s="29"/>
      <c r="CJ1616" s="29"/>
      <c r="CK1616" s="29"/>
      <c r="CL1616" s="29"/>
      <c r="CM1616" s="29"/>
      <c r="CN1616" s="29"/>
      <c r="CO1616" s="29"/>
      <c r="CP1616" s="29"/>
      <c r="CQ1616" s="29"/>
      <c r="CR1616" s="29"/>
      <c r="CS1616" s="29"/>
      <c r="CT1616" s="29"/>
      <c r="CU1616" s="29"/>
      <c r="CV1616" s="29"/>
      <c r="CW1616" s="29"/>
      <c r="CX1616" s="29"/>
      <c r="CY1616" s="29"/>
      <c r="CZ1616" s="29"/>
      <c r="DA1616" s="29"/>
      <c r="DB1616" s="29"/>
      <c r="DC1616" s="29"/>
      <c r="DD1616" s="29"/>
      <c r="DE1616" s="29"/>
      <c r="DF1616" s="29"/>
      <c r="DG1616" s="29"/>
      <c r="DH1616" s="29"/>
      <c r="DI1616" s="29"/>
      <c r="DJ1616" s="29"/>
      <c r="DK1616" s="29"/>
      <c r="DL1616" s="29"/>
      <c r="DM1616" s="29"/>
      <c r="DN1616" s="29"/>
      <c r="DO1616" s="29"/>
      <c r="DP1616" s="29"/>
      <c r="DQ1616" s="29"/>
      <c r="DR1616" s="29"/>
      <c r="DS1616" s="29"/>
      <c r="DT1616" s="29"/>
      <c r="DU1616" s="29"/>
      <c r="DV1616" s="29"/>
      <c r="DW1616" s="29"/>
      <c r="DX1616" s="29"/>
      <c r="DY1616" s="29"/>
      <c r="DZ1616" s="29"/>
      <c r="EA1616" s="29"/>
      <c r="EB1616" s="29"/>
      <c r="EC1616" s="29"/>
      <c r="ED1616" s="29"/>
      <c r="EE1616" s="29"/>
      <c r="EF1616" s="29"/>
      <c r="EG1616" s="29"/>
      <c r="EH1616" s="29"/>
      <c r="EI1616" s="29"/>
      <c r="EJ1616" s="29"/>
      <c r="EK1616" s="29"/>
      <c r="EL1616" s="29"/>
      <c r="EM1616" s="29"/>
      <c r="EN1616" s="29"/>
      <c r="EO1616" s="29"/>
      <c r="EP1616" s="29"/>
      <c r="EQ1616" s="29"/>
      <c r="ER1616" s="29"/>
      <c r="ES1616" s="29"/>
      <c r="ET1616" s="29"/>
      <c r="EU1616" s="29"/>
      <c r="EV1616" s="29"/>
      <c r="EW1616" s="29"/>
      <c r="EX1616" s="29"/>
      <c r="EY1616" s="29"/>
      <c r="EZ1616" s="29"/>
      <c r="FA1616" s="29"/>
      <c r="FB1616" s="29"/>
      <c r="FC1616" s="29"/>
      <c r="FD1616" s="29"/>
      <c r="FE1616" s="29"/>
      <c r="FF1616" s="29"/>
      <c r="FG1616" s="29"/>
      <c r="FH1616" s="29"/>
      <c r="FI1616" s="29"/>
      <c r="FJ1616" s="29"/>
      <c r="FK1616" s="29"/>
      <c r="FL1616" s="29"/>
      <c r="FM1616" s="29"/>
      <c r="FN1616" s="29"/>
      <c r="FO1616" s="29"/>
      <c r="FP1616" s="29"/>
      <c r="FQ1616" s="29"/>
      <c r="FR1616" s="29"/>
      <c r="FS1616" s="29"/>
      <c r="FT1616" s="29"/>
      <c r="FU1616" s="29"/>
      <c r="FV1616" s="29"/>
      <c r="FW1616" s="29"/>
      <c r="FX1616" s="29"/>
      <c r="FY1616" s="29"/>
      <c r="FZ1616" s="29"/>
      <c r="GA1616" s="29"/>
      <c r="GB1616" s="29"/>
      <c r="GC1616" s="29"/>
      <c r="GD1616" s="29"/>
      <c r="GE1616" s="29"/>
      <c r="GF1616" s="29"/>
      <c r="GG1616" s="29"/>
      <c r="GH1616" s="29"/>
      <c r="GI1616" s="29"/>
      <c r="GJ1616" s="29"/>
      <c r="GK1616" s="29"/>
      <c r="GL1616" s="29"/>
      <c r="GM1616" s="29"/>
      <c r="GN1616" s="29"/>
      <c r="GO1616" s="29"/>
      <c r="GP1616" s="29"/>
      <c r="GQ1616" s="29"/>
      <c r="GR1616" s="29"/>
      <c r="GS1616" s="29"/>
      <c r="GT1616" s="29"/>
      <c r="GU1616" s="29"/>
      <c r="GV1616" s="29"/>
      <c r="GW1616" s="29"/>
      <c r="GX1616" s="29"/>
      <c r="GY1616" s="29"/>
      <c r="GZ1616" s="29"/>
      <c r="HA1616" s="29"/>
      <c r="HB1616" s="29"/>
      <c r="HC1616" s="29"/>
      <c r="HD1616" s="29"/>
      <c r="HE1616" s="29"/>
      <c r="HF1616" s="29"/>
      <c r="HG1616" s="29"/>
      <c r="HH1616" s="29"/>
      <c r="HI1616" s="29"/>
      <c r="HJ1616" s="29"/>
      <c r="HK1616" s="29"/>
      <c r="HL1616" s="29"/>
      <c r="HM1616" s="29"/>
      <c r="HN1616" s="29"/>
      <c r="HO1616" s="29"/>
      <c r="HP1616" s="29"/>
      <c r="HQ1616" s="29"/>
      <c r="HR1616" s="29"/>
      <c r="HS1616" s="29"/>
      <c r="HT1616" s="29"/>
      <c r="HU1616" s="29"/>
      <c r="HV1616" s="29"/>
      <c r="HW1616" s="29"/>
      <c r="HX1616" s="29"/>
      <c r="HY1616" s="29"/>
      <c r="HZ1616" s="29"/>
      <c r="IA1616" s="29"/>
      <c r="IB1616" s="29"/>
      <c r="IC1616" s="29"/>
      <c r="ID1616" s="29"/>
      <c r="IE1616" s="29"/>
      <c r="IF1616" s="29"/>
      <c r="IG1616" s="29"/>
      <c r="IH1616" s="29"/>
      <c r="II1616" s="29"/>
      <c r="IJ1616" s="29"/>
      <c r="IK1616" s="29"/>
      <c r="IL1616" s="29"/>
      <c r="IM1616" s="29"/>
      <c r="IN1616" s="29"/>
      <c r="IO1616" s="29"/>
      <c r="IP1616" s="29"/>
      <c r="IQ1616" s="29"/>
    </row>
    <row r="1617" spans="1:251" s="42" customFormat="1" ht="13.5">
      <c r="A1617" s="34"/>
      <c r="B1617" s="122"/>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4"/>
      <c r="AA1617" s="126"/>
      <c r="AB1617" s="123"/>
      <c r="AC1617" s="123"/>
      <c r="AD1617" s="123"/>
      <c r="AE1617" s="123"/>
      <c r="AF1617" s="123"/>
      <c r="AG1617" s="123"/>
      <c r="AH1617" s="123"/>
      <c r="AI1617" s="124"/>
      <c r="AJ1617" s="126"/>
      <c r="AK1617" s="123"/>
      <c r="AL1617" s="123"/>
      <c r="AM1617" s="123"/>
      <c r="AN1617" s="123"/>
      <c r="AO1617" s="123"/>
      <c r="AP1617" s="123"/>
      <c r="AQ1617" s="123"/>
      <c r="AR1617" s="124"/>
      <c r="AS1617" s="126"/>
      <c r="AT1617" s="123"/>
      <c r="AU1617" s="123"/>
      <c r="AV1617" s="123"/>
      <c r="AW1617" s="123"/>
      <c r="AX1617" s="128"/>
      <c r="AY1617" s="29"/>
      <c r="AZ1617" s="29"/>
      <c r="BA1617" s="29"/>
      <c r="BB1617" s="65"/>
      <c r="BC1617" s="49"/>
      <c r="BE1617" s="29"/>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29"/>
      <c r="CA1617" s="29"/>
      <c r="CB1617" s="29"/>
      <c r="CC1617" s="29"/>
      <c r="CD1617" s="29"/>
      <c r="CE1617" s="29"/>
      <c r="CF1617" s="29"/>
      <c r="CG1617" s="29"/>
      <c r="CH1617" s="29"/>
      <c r="CI1617" s="29"/>
      <c r="CJ1617" s="29"/>
      <c r="CK1617" s="29"/>
      <c r="CL1617" s="29"/>
      <c r="CM1617" s="29"/>
      <c r="CN1617" s="29"/>
      <c r="CO1617" s="29"/>
      <c r="CP1617" s="29"/>
      <c r="CQ1617" s="29"/>
      <c r="CR1617" s="29"/>
      <c r="CS1617" s="29"/>
      <c r="CT1617" s="29"/>
      <c r="CU1617" s="29"/>
      <c r="CV1617" s="29"/>
      <c r="CW1617" s="29"/>
      <c r="CX1617" s="29"/>
      <c r="CY1617" s="29"/>
      <c r="CZ1617" s="29"/>
      <c r="DA1617" s="29"/>
      <c r="DB1617" s="29"/>
      <c r="DC1617" s="29"/>
      <c r="DD1617" s="29"/>
      <c r="DE1617" s="29"/>
      <c r="DF1617" s="29"/>
      <c r="DG1617" s="29"/>
      <c r="DH1617" s="29"/>
      <c r="DI1617" s="29"/>
      <c r="DJ1617" s="29"/>
      <c r="DK1617" s="29"/>
      <c r="DL1617" s="29"/>
      <c r="DM1617" s="29"/>
      <c r="DN1617" s="29"/>
      <c r="DO1617" s="29"/>
      <c r="DP1617" s="29"/>
      <c r="DQ1617" s="29"/>
      <c r="DR1617" s="29"/>
      <c r="DS1617" s="29"/>
      <c r="DT1617" s="29"/>
      <c r="DU1617" s="29"/>
      <c r="DV1617" s="29"/>
      <c r="DW1617" s="29"/>
      <c r="DX1617" s="29"/>
      <c r="DY1617" s="29"/>
      <c r="DZ1617" s="29"/>
      <c r="EA1617" s="29"/>
      <c r="EB1617" s="29"/>
      <c r="EC1617" s="29"/>
      <c r="ED1617" s="29"/>
      <c r="EE1617" s="29"/>
      <c r="EF1617" s="29"/>
      <c r="EG1617" s="29"/>
      <c r="EH1617" s="29"/>
      <c r="EI1617" s="29"/>
      <c r="EJ1617" s="29"/>
      <c r="EK1617" s="29"/>
      <c r="EL1617" s="29"/>
      <c r="EM1617" s="29"/>
      <c r="EN1617" s="29"/>
      <c r="EO1617" s="29"/>
      <c r="EP1617" s="29"/>
      <c r="EQ1617" s="29"/>
      <c r="ER1617" s="29"/>
      <c r="ES1617" s="29"/>
      <c r="ET1617" s="29"/>
      <c r="EU1617" s="29"/>
      <c r="EV1617" s="29"/>
      <c r="EW1617" s="29"/>
      <c r="EX1617" s="29"/>
      <c r="EY1617" s="29"/>
      <c r="EZ1617" s="29"/>
      <c r="FA1617" s="29"/>
      <c r="FB1617" s="29"/>
      <c r="FC1617" s="29"/>
      <c r="FD1617" s="29"/>
      <c r="FE1617" s="29"/>
      <c r="FF1617" s="29"/>
      <c r="FG1617" s="29"/>
      <c r="FH1617" s="29"/>
      <c r="FI1617" s="29"/>
      <c r="FJ1617" s="29"/>
      <c r="FK1617" s="29"/>
      <c r="FL1617" s="29"/>
      <c r="FM1617" s="29"/>
      <c r="FN1617" s="29"/>
      <c r="FO1617" s="29"/>
      <c r="FP1617" s="29"/>
      <c r="FQ1617" s="29"/>
      <c r="FR1617" s="29"/>
      <c r="FS1617" s="29"/>
      <c r="FT1617" s="29"/>
      <c r="FU1617" s="29"/>
      <c r="FV1617" s="29"/>
      <c r="FW1617" s="29"/>
      <c r="FX1617" s="29"/>
      <c r="FY1617" s="29"/>
      <c r="FZ1617" s="29"/>
      <c r="GA1617" s="29"/>
      <c r="GB1617" s="29"/>
      <c r="GC1617" s="29"/>
      <c r="GD1617" s="29"/>
      <c r="GE1617" s="29"/>
      <c r="GF1617" s="29"/>
      <c r="GG1617" s="29"/>
      <c r="GH1617" s="29"/>
      <c r="GI1617" s="29"/>
      <c r="GJ1617" s="29"/>
      <c r="GK1617" s="29"/>
      <c r="GL1617" s="29"/>
      <c r="GM1617" s="29"/>
      <c r="GN1617" s="29"/>
      <c r="GO1617" s="29"/>
      <c r="GP1617" s="29"/>
      <c r="GQ1617" s="29"/>
      <c r="GR1617" s="29"/>
      <c r="GS1617" s="29"/>
      <c r="GT1617" s="29"/>
      <c r="GU1617" s="29"/>
      <c r="GV1617" s="29"/>
      <c r="GW1617" s="29"/>
      <c r="GX1617" s="29"/>
      <c r="GY1617" s="29"/>
      <c r="GZ1617" s="29"/>
      <c r="HA1617" s="29"/>
      <c r="HB1617" s="29"/>
      <c r="HC1617" s="29"/>
      <c r="HD1617" s="29"/>
      <c r="HE1617" s="29"/>
      <c r="HF1617" s="29"/>
      <c r="HG1617" s="29"/>
      <c r="HH1617" s="29"/>
      <c r="HI1617" s="29"/>
      <c r="HJ1617" s="29"/>
      <c r="HK1617" s="29"/>
      <c r="HL1617" s="29"/>
      <c r="HM1617" s="29"/>
      <c r="HN1617" s="29"/>
      <c r="HO1617" s="29"/>
      <c r="HP1617" s="29"/>
      <c r="HQ1617" s="29"/>
      <c r="HR1617" s="29"/>
      <c r="HS1617" s="29"/>
      <c r="HT1617" s="29"/>
      <c r="HU1617" s="29"/>
      <c r="HV1617" s="29"/>
      <c r="HW1617" s="29"/>
      <c r="HX1617" s="29"/>
      <c r="HY1617" s="29"/>
      <c r="HZ1617" s="29"/>
      <c r="IA1617" s="29"/>
      <c r="IB1617" s="29"/>
      <c r="IC1617" s="29"/>
      <c r="ID1617" s="29"/>
      <c r="IE1617" s="29"/>
      <c r="IF1617" s="29"/>
      <c r="IG1617" s="29"/>
      <c r="IH1617" s="29"/>
      <c r="II1617" s="29"/>
      <c r="IJ1617" s="29"/>
      <c r="IK1617" s="29"/>
      <c r="IL1617" s="29"/>
      <c r="IM1617" s="29"/>
      <c r="IN1617" s="29"/>
      <c r="IO1617" s="29"/>
      <c r="IP1617" s="29"/>
      <c r="IQ1617" s="29"/>
    </row>
    <row r="1618" spans="1:251" s="42" customFormat="1" ht="18.75" customHeight="1">
      <c r="A1618" s="34"/>
      <c r="B1618" s="50"/>
      <c r="C1618" s="129" t="s">
        <v>510</v>
      </c>
      <c r="D1618" s="147"/>
      <c r="E1618" s="147"/>
      <c r="F1618" s="147"/>
      <c r="G1618" s="147"/>
      <c r="H1618" s="147"/>
      <c r="I1618" s="147"/>
      <c r="J1618" s="147"/>
      <c r="K1618" s="147"/>
      <c r="L1618" s="147"/>
      <c r="M1618" s="147"/>
      <c r="N1618" s="147"/>
      <c r="O1618" s="147"/>
      <c r="P1618" s="147"/>
      <c r="Q1618" s="147"/>
      <c r="R1618" s="147"/>
      <c r="S1618" s="147"/>
      <c r="T1618" s="147"/>
      <c r="U1618" s="147"/>
      <c r="V1618" s="147"/>
      <c r="W1618" s="147"/>
      <c r="X1618" s="147"/>
      <c r="Y1618" s="147"/>
      <c r="Z1618" s="148"/>
      <c r="AA1618" s="132">
        <v>196533</v>
      </c>
      <c r="AB1618" s="133"/>
      <c r="AC1618" s="133"/>
      <c r="AD1618" s="133"/>
      <c r="AE1618" s="133"/>
      <c r="AF1618" s="133"/>
      <c r="AG1618" s="133"/>
      <c r="AH1618" s="133"/>
      <c r="AI1618" s="134"/>
      <c r="AJ1618" s="132">
        <v>200402</v>
      </c>
      <c r="AK1618" s="133"/>
      <c r="AL1618" s="133"/>
      <c r="AM1618" s="133"/>
      <c r="AN1618" s="133"/>
      <c r="AO1618" s="133"/>
      <c r="AP1618" s="133"/>
      <c r="AQ1618" s="133"/>
      <c r="AR1618" s="134"/>
      <c r="AS1618" s="135"/>
      <c r="AT1618" s="136"/>
      <c r="AU1618" s="136"/>
      <c r="AV1618" s="136"/>
      <c r="AW1618" s="136"/>
      <c r="AX1618" s="137"/>
      <c r="AY1618" s="29"/>
      <c r="AZ1618" s="29"/>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29"/>
      <c r="CA1618" s="29"/>
      <c r="CB1618" s="29"/>
      <c r="CC1618" s="29"/>
      <c r="CD1618" s="29"/>
      <c r="CE1618" s="29"/>
      <c r="CF1618" s="29"/>
      <c r="CG1618" s="29"/>
      <c r="CH1618" s="29"/>
      <c r="CI1618" s="29"/>
      <c r="CJ1618" s="29"/>
      <c r="CK1618" s="29"/>
      <c r="CL1618" s="29"/>
      <c r="CM1618" s="29"/>
      <c r="CN1618" s="29"/>
      <c r="CO1618" s="29"/>
      <c r="CP1618" s="29"/>
      <c r="CQ1618" s="29"/>
      <c r="CR1618" s="29"/>
      <c r="CS1618" s="29"/>
      <c r="CT1618" s="29"/>
      <c r="CU1618" s="29"/>
      <c r="CV1618" s="29"/>
      <c r="CW1618" s="29"/>
      <c r="CX1618" s="29"/>
      <c r="CY1618" s="29"/>
      <c r="CZ1618" s="29"/>
      <c r="DA1618" s="29"/>
      <c r="DB1618" s="29"/>
      <c r="DC1618" s="29"/>
      <c r="DD1618" s="29"/>
      <c r="DE1618" s="29"/>
      <c r="DF1618" s="29"/>
      <c r="DG1618" s="29"/>
      <c r="DH1618" s="29"/>
      <c r="DI1618" s="29"/>
      <c r="DJ1618" s="29"/>
      <c r="DK1618" s="29"/>
      <c r="DL1618" s="29"/>
      <c r="DM1618" s="29"/>
      <c r="DN1618" s="29"/>
      <c r="DO1618" s="29"/>
      <c r="DP1618" s="29"/>
      <c r="DQ1618" s="29"/>
      <c r="DR1618" s="29"/>
      <c r="DS1618" s="29"/>
      <c r="DT1618" s="29"/>
      <c r="DU1618" s="29"/>
      <c r="DV1618" s="29"/>
      <c r="DW1618" s="29"/>
      <c r="DX1618" s="29"/>
      <c r="DY1618" s="29"/>
      <c r="DZ1618" s="29"/>
      <c r="EA1618" s="29"/>
      <c r="EB1618" s="29"/>
      <c r="EC1618" s="29"/>
      <c r="ED1618" s="29"/>
      <c r="EE1618" s="29"/>
      <c r="EF1618" s="29"/>
      <c r="EG1618" s="29"/>
      <c r="EH1618" s="29"/>
      <c r="EI1618" s="29"/>
      <c r="EJ1618" s="29"/>
      <c r="EK1618" s="29"/>
      <c r="EL1618" s="29"/>
      <c r="EM1618" s="29"/>
      <c r="EN1618" s="29"/>
      <c r="EO1618" s="29"/>
      <c r="EP1618" s="29"/>
      <c r="EQ1618" s="29"/>
      <c r="ER1618" s="29"/>
      <c r="ES1618" s="29"/>
      <c r="ET1618" s="29"/>
      <c r="EU1618" s="29"/>
      <c r="EV1618" s="29"/>
      <c r="EW1618" s="29"/>
      <c r="EX1618" s="29"/>
      <c r="EY1618" s="29"/>
      <c r="EZ1618" s="29"/>
      <c r="FA1618" s="29"/>
      <c r="FB1618" s="29"/>
      <c r="FC1618" s="29"/>
      <c r="FD1618" s="29"/>
      <c r="FE1618" s="29"/>
      <c r="FF1618" s="29"/>
      <c r="FG1618" s="29"/>
      <c r="FH1618" s="29"/>
      <c r="FI1618" s="29"/>
      <c r="FJ1618" s="29"/>
      <c r="FK1618" s="29"/>
      <c r="FL1618" s="29"/>
      <c r="FM1618" s="29"/>
      <c r="FN1618" s="29"/>
      <c r="FO1618" s="29"/>
      <c r="FP1618" s="29"/>
      <c r="FQ1618" s="29"/>
      <c r="FR1618" s="29"/>
      <c r="FS1618" s="29"/>
      <c r="FT1618" s="29"/>
      <c r="FU1618" s="29"/>
      <c r="FV1618" s="29"/>
      <c r="FW1618" s="29"/>
      <c r="FX1618" s="29"/>
      <c r="FY1618" s="29"/>
      <c r="FZ1618" s="29"/>
      <c r="GA1618" s="29"/>
      <c r="GB1618" s="29"/>
      <c r="GC1618" s="29"/>
      <c r="GD1618" s="29"/>
      <c r="GE1618" s="29"/>
      <c r="GF1618" s="29"/>
      <c r="GG1618" s="29"/>
      <c r="GH1618" s="29"/>
      <c r="GI1618" s="29"/>
      <c r="GJ1618" s="29"/>
      <c r="GK1618" s="29"/>
      <c r="GL1618" s="29"/>
      <c r="GM1618" s="29"/>
      <c r="GN1618" s="29"/>
      <c r="GO1618" s="29"/>
      <c r="GP1618" s="29"/>
      <c r="GQ1618" s="29"/>
      <c r="GR1618" s="29"/>
      <c r="GS1618" s="29"/>
      <c r="GT1618" s="29"/>
      <c r="GU1618" s="29"/>
      <c r="GV1618" s="29"/>
      <c r="GW1618" s="29"/>
      <c r="GX1618" s="29"/>
      <c r="GY1618" s="29"/>
      <c r="GZ1618" s="29"/>
      <c r="HA1618" s="29"/>
      <c r="HB1618" s="29"/>
      <c r="HC1618" s="29"/>
      <c r="HD1618" s="29"/>
      <c r="HE1618" s="29"/>
      <c r="HF1618" s="29"/>
      <c r="HG1618" s="29"/>
      <c r="HH1618" s="29"/>
      <c r="HI1618" s="29"/>
      <c r="HJ1618" s="29"/>
      <c r="HK1618" s="29"/>
      <c r="HL1618" s="29"/>
      <c r="HM1618" s="29"/>
      <c r="HN1618" s="29"/>
      <c r="HO1618" s="29"/>
      <c r="HP1618" s="29"/>
      <c r="HQ1618" s="29"/>
      <c r="HR1618" s="29"/>
      <c r="HS1618" s="29"/>
      <c r="HT1618" s="29"/>
      <c r="HU1618" s="29"/>
      <c r="HV1618" s="29"/>
      <c r="HW1618" s="29"/>
      <c r="HX1618" s="29"/>
      <c r="HY1618" s="29"/>
      <c r="HZ1618" s="29"/>
      <c r="IA1618" s="29"/>
      <c r="IB1618" s="29"/>
      <c r="IC1618" s="29"/>
      <c r="ID1618" s="29"/>
      <c r="IE1618" s="29"/>
      <c r="IF1618" s="29"/>
      <c r="IG1618" s="29"/>
      <c r="IH1618" s="29"/>
      <c r="II1618" s="29"/>
      <c r="IJ1618" s="29"/>
      <c r="IK1618" s="29"/>
      <c r="IL1618" s="29"/>
      <c r="IM1618" s="29"/>
      <c r="IN1618" s="29"/>
      <c r="IO1618" s="29"/>
      <c r="IP1618" s="29"/>
      <c r="IQ1618" s="29"/>
    </row>
    <row r="1619" spans="1:251" s="42" customFormat="1" ht="18.75" customHeight="1" thickBot="1">
      <c r="A1619" s="43"/>
      <c r="B1619" s="138" t="s">
        <v>244</v>
      </c>
      <c r="C1619" s="139"/>
      <c r="D1619" s="139"/>
      <c r="E1619" s="139"/>
      <c r="F1619" s="139"/>
      <c r="G1619" s="139"/>
      <c r="H1619" s="139"/>
      <c r="I1619" s="139"/>
      <c r="J1619" s="139"/>
      <c r="K1619" s="139"/>
      <c r="L1619" s="139"/>
      <c r="M1619" s="139"/>
      <c r="N1619" s="139"/>
      <c r="O1619" s="139"/>
      <c r="P1619" s="139"/>
      <c r="Q1619" s="139"/>
      <c r="R1619" s="139"/>
      <c r="S1619" s="139"/>
      <c r="T1619" s="139"/>
      <c r="U1619" s="139"/>
      <c r="V1619" s="139"/>
      <c r="W1619" s="139"/>
      <c r="X1619" s="139"/>
      <c r="Y1619" s="139"/>
      <c r="Z1619" s="140"/>
      <c r="AA1619" s="141">
        <f>SUM($AA$1618:$AA$1618)</f>
        <v>196533</v>
      </c>
      <c r="AB1619" s="142"/>
      <c r="AC1619" s="142"/>
      <c r="AD1619" s="142"/>
      <c r="AE1619" s="142"/>
      <c r="AF1619" s="142"/>
      <c r="AG1619" s="142"/>
      <c r="AH1619" s="142"/>
      <c r="AI1619" s="143"/>
      <c r="AJ1619" s="141">
        <f>SUM($AJ$1618:$AJ$1618)</f>
        <v>200402</v>
      </c>
      <c r="AK1619" s="142"/>
      <c r="AL1619" s="142"/>
      <c r="AM1619" s="142"/>
      <c r="AN1619" s="142"/>
      <c r="AO1619" s="142"/>
      <c r="AP1619" s="142"/>
      <c r="AQ1619" s="142"/>
      <c r="AR1619" s="143"/>
      <c r="AS1619" s="144"/>
      <c r="AT1619" s="145"/>
      <c r="AU1619" s="145"/>
      <c r="AV1619" s="145"/>
      <c r="AW1619" s="145"/>
      <c r="AX1619" s="146"/>
      <c r="AY1619" s="29"/>
      <c r="AZ1619" s="29"/>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29"/>
      <c r="CA1619" s="29"/>
      <c r="CB1619" s="29"/>
      <c r="CC1619" s="29"/>
      <c r="CD1619" s="29"/>
      <c r="CE1619" s="29"/>
      <c r="CF1619" s="29"/>
      <c r="CG1619" s="29"/>
      <c r="CH1619" s="29"/>
      <c r="CI1619" s="29"/>
      <c r="CJ1619" s="29"/>
      <c r="CK1619" s="29"/>
      <c r="CL1619" s="29"/>
      <c r="CM1619" s="29"/>
      <c r="CN1619" s="29"/>
      <c r="CO1619" s="29"/>
      <c r="CP1619" s="29"/>
      <c r="CQ1619" s="29"/>
      <c r="CR1619" s="29"/>
      <c r="CS1619" s="29"/>
      <c r="CT1619" s="29"/>
      <c r="CU1619" s="29"/>
      <c r="CV1619" s="29"/>
      <c r="CW1619" s="29"/>
      <c r="CX1619" s="29"/>
      <c r="CY1619" s="29"/>
      <c r="CZ1619" s="29"/>
      <c r="DA1619" s="29"/>
      <c r="DB1619" s="29"/>
      <c r="DC1619" s="29"/>
      <c r="DD1619" s="29"/>
      <c r="DE1619" s="29"/>
      <c r="DF1619" s="29"/>
      <c r="DG1619" s="29"/>
      <c r="DH1619" s="29"/>
      <c r="DI1619" s="29"/>
      <c r="DJ1619" s="29"/>
      <c r="DK1619" s="29"/>
      <c r="DL1619" s="29"/>
      <c r="DM1619" s="29"/>
      <c r="DN1619" s="29"/>
      <c r="DO1619" s="29"/>
      <c r="DP1619" s="29"/>
      <c r="DQ1619" s="29"/>
      <c r="DR1619" s="29"/>
      <c r="DS1619" s="29"/>
      <c r="DT1619" s="29"/>
      <c r="DU1619" s="29"/>
      <c r="DV1619" s="29"/>
      <c r="DW1619" s="29"/>
      <c r="DX1619" s="29"/>
      <c r="DY1619" s="29"/>
      <c r="DZ1619" s="29"/>
      <c r="EA1619" s="29"/>
      <c r="EB1619" s="29"/>
      <c r="EC1619" s="29"/>
      <c r="ED1619" s="29"/>
      <c r="EE1619" s="29"/>
      <c r="EF1619" s="29"/>
      <c r="EG1619" s="29"/>
      <c r="EH1619" s="29"/>
      <c r="EI1619" s="29"/>
      <c r="EJ1619" s="29"/>
      <c r="EK1619" s="29"/>
      <c r="EL1619" s="29"/>
      <c r="EM1619" s="29"/>
      <c r="EN1619" s="29"/>
      <c r="EO1619" s="29"/>
      <c r="EP1619" s="29"/>
      <c r="EQ1619" s="29"/>
      <c r="ER1619" s="29"/>
      <c r="ES1619" s="29"/>
      <c r="ET1619" s="29"/>
      <c r="EU1619" s="29"/>
      <c r="EV1619" s="29"/>
      <c r="EW1619" s="29"/>
      <c r="EX1619" s="29"/>
      <c r="EY1619" s="29"/>
      <c r="EZ1619" s="29"/>
      <c r="FA1619" s="29"/>
      <c r="FB1619" s="29"/>
      <c r="FC1619" s="29"/>
      <c r="FD1619" s="29"/>
      <c r="FE1619" s="29"/>
      <c r="FF1619" s="29"/>
      <c r="FG1619" s="29"/>
      <c r="FH1619" s="29"/>
      <c r="FI1619" s="29"/>
      <c r="FJ1619" s="29"/>
      <c r="FK1619" s="29"/>
      <c r="FL1619" s="29"/>
      <c r="FM1619" s="29"/>
      <c r="FN1619" s="29"/>
      <c r="FO1619" s="29"/>
      <c r="FP1619" s="29"/>
      <c r="FQ1619" s="29"/>
      <c r="FR1619" s="29"/>
      <c r="FS1619" s="29"/>
      <c r="FT1619" s="29"/>
      <c r="FU1619" s="29"/>
      <c r="FV1619" s="29"/>
      <c r="FW1619" s="29"/>
      <c r="FX1619" s="29"/>
      <c r="FY1619" s="29"/>
      <c r="FZ1619" s="29"/>
      <c r="GA1619" s="29"/>
      <c r="GB1619" s="29"/>
      <c r="GC1619" s="29"/>
      <c r="GD1619" s="29"/>
      <c r="GE1619" s="29"/>
      <c r="GF1619" s="29"/>
      <c r="GG1619" s="29"/>
      <c r="GH1619" s="29"/>
      <c r="GI1619" s="29"/>
      <c r="GJ1619" s="29"/>
      <c r="GK1619" s="29"/>
      <c r="GL1619" s="29"/>
      <c r="GM1619" s="29"/>
      <c r="GN1619" s="29"/>
      <c r="GO1619" s="29"/>
      <c r="GP1619" s="29"/>
      <c r="GQ1619" s="29"/>
      <c r="GR1619" s="29"/>
      <c r="GS1619" s="29"/>
      <c r="GT1619" s="29"/>
      <c r="GU1619" s="29"/>
      <c r="GV1619" s="29"/>
      <c r="GW1619" s="29"/>
      <c r="GX1619" s="29"/>
      <c r="GY1619" s="29"/>
      <c r="GZ1619" s="29"/>
      <c r="HA1619" s="29"/>
      <c r="HB1619" s="29"/>
      <c r="HC1619" s="29"/>
      <c r="HD1619" s="29"/>
      <c r="HE1619" s="29"/>
      <c r="HF1619" s="29"/>
      <c r="HG1619" s="29"/>
      <c r="HH1619" s="29"/>
      <c r="HI1619" s="29"/>
      <c r="HJ1619" s="29"/>
      <c r="HK1619" s="29"/>
      <c r="HL1619" s="29"/>
      <c r="HM1619" s="29"/>
      <c r="HN1619" s="29"/>
      <c r="HO1619" s="29"/>
      <c r="HP1619" s="29"/>
      <c r="HQ1619" s="29"/>
      <c r="HR1619" s="29"/>
      <c r="HS1619" s="29"/>
      <c r="HT1619" s="29"/>
      <c r="HU1619" s="29"/>
      <c r="HV1619" s="29"/>
      <c r="HW1619" s="29"/>
      <c r="HX1619" s="29"/>
      <c r="HY1619" s="29"/>
      <c r="HZ1619" s="29"/>
      <c r="IA1619" s="29"/>
      <c r="IB1619" s="29"/>
      <c r="IC1619" s="29"/>
      <c r="ID1619" s="29"/>
      <c r="IE1619" s="29"/>
      <c r="IF1619" s="29"/>
      <c r="IG1619" s="29"/>
      <c r="IH1619" s="29"/>
      <c r="II1619" s="29"/>
      <c r="IJ1619" s="29"/>
      <c r="IK1619" s="29"/>
      <c r="IL1619" s="29"/>
      <c r="IM1619" s="29"/>
      <c r="IN1619" s="29"/>
      <c r="IO1619" s="29"/>
      <c r="IP1619" s="29"/>
      <c r="IQ1619" s="29"/>
    </row>
    <row r="1621" spans="1:251" ht="18.75">
      <c r="A1621" s="28" t="s">
        <v>234</v>
      </c>
      <c r="AW1621" s="30"/>
      <c r="AX1621" s="31"/>
      <c r="AY1621" s="30"/>
    </row>
    <row r="1623" spans="1:251" ht="18.75">
      <c r="B1623" s="109" t="s">
        <v>0</v>
      </c>
      <c r="C1623" s="150"/>
      <c r="D1623" s="150"/>
      <c r="E1623" s="150"/>
      <c r="F1623" s="150"/>
      <c r="G1623" s="150"/>
      <c r="H1623" s="150"/>
      <c r="I1623" s="150"/>
      <c r="J1623" s="150"/>
      <c r="K1623" s="150"/>
      <c r="L1623" s="150"/>
      <c r="M1623" s="150"/>
      <c r="N1623" s="150"/>
      <c r="O1623" s="150"/>
      <c r="P1623" s="150"/>
      <c r="Q1623" s="150"/>
      <c r="R1623" s="150"/>
      <c r="S1623" s="150"/>
      <c r="T1623" s="150"/>
      <c r="U1623" s="150"/>
      <c r="V1623" s="150"/>
      <c r="W1623" s="150"/>
      <c r="X1623" s="150"/>
      <c r="Y1623" s="150"/>
      <c r="Z1623" s="150"/>
      <c r="AA1623" s="150"/>
      <c r="AB1623" s="150"/>
      <c r="AC1623" s="150"/>
      <c r="AD1623" s="150"/>
      <c r="AE1623" s="150"/>
      <c r="AF1623" s="150"/>
      <c r="AG1623" s="150"/>
      <c r="AH1623" s="150"/>
      <c r="AI1623" s="150"/>
      <c r="AJ1623" s="150"/>
      <c r="AK1623" s="150"/>
      <c r="AL1623" s="150"/>
      <c r="AM1623" s="150"/>
      <c r="AN1623" s="150"/>
      <c r="AO1623" s="150"/>
      <c r="AP1623" s="150"/>
      <c r="AQ1623" s="150"/>
      <c r="AR1623" s="150"/>
      <c r="AS1623" s="150"/>
      <c r="AT1623" s="150"/>
      <c r="AU1623" s="150"/>
      <c r="AV1623" s="150"/>
      <c r="AW1623" s="150"/>
      <c r="AX1623" s="150"/>
    </row>
    <row r="1624" spans="1:251">
      <c r="Z1624" s="32"/>
      <c r="AD1624" s="32"/>
      <c r="AE1624" s="32"/>
      <c r="AF1624" s="32"/>
      <c r="AG1624" s="32"/>
      <c r="AH1624" s="32"/>
      <c r="AI1624" s="32"/>
      <c r="AO1624" s="32"/>
    </row>
    <row r="1625" spans="1:251" ht="13.5" thickBot="1">
      <c r="Z1625" s="32"/>
      <c r="AD1625" s="32"/>
      <c r="AE1625" s="32"/>
      <c r="AF1625" s="32"/>
      <c r="AG1625" s="32"/>
      <c r="AH1625" s="32"/>
      <c r="AI1625" s="32"/>
      <c r="AO1625" s="32"/>
      <c r="DI1625" s="26"/>
    </row>
    <row r="1626" spans="1:251" ht="24.75" customHeight="1" thickBot="1">
      <c r="B1626" s="111" t="s">
        <v>235</v>
      </c>
      <c r="C1626" s="112"/>
      <c r="D1626" s="112"/>
      <c r="E1626" s="112"/>
      <c r="F1626" s="112"/>
      <c r="G1626" s="112"/>
      <c r="H1626" s="113" t="s">
        <v>511</v>
      </c>
      <c r="I1626" s="114"/>
      <c r="J1626" s="114"/>
      <c r="K1626" s="114"/>
      <c r="L1626" s="114"/>
      <c r="M1626" s="114"/>
      <c r="N1626" s="114"/>
      <c r="O1626" s="114"/>
      <c r="P1626" s="114"/>
      <c r="Q1626" s="114"/>
      <c r="R1626" s="114"/>
      <c r="S1626" s="114"/>
      <c r="T1626" s="114"/>
      <c r="U1626" s="114"/>
      <c r="V1626" s="114"/>
      <c r="W1626" s="114"/>
      <c r="X1626" s="114"/>
      <c r="Y1626" s="114"/>
      <c r="Z1626" s="114"/>
      <c r="AA1626" s="114"/>
      <c r="AB1626" s="114"/>
      <c r="AC1626" s="114"/>
      <c r="AD1626" s="114"/>
      <c r="AE1626" s="114"/>
      <c r="AF1626" s="114"/>
      <c r="AG1626" s="114"/>
      <c r="AH1626" s="114"/>
      <c r="AI1626" s="114"/>
      <c r="AJ1626" s="114"/>
      <c r="AK1626" s="114"/>
      <c r="AL1626" s="114"/>
      <c r="AM1626" s="114"/>
      <c r="AN1626" s="114"/>
      <c r="AO1626" s="114"/>
      <c r="AP1626" s="114"/>
      <c r="AQ1626" s="114"/>
      <c r="AR1626" s="114"/>
      <c r="AS1626" s="114"/>
      <c r="AT1626" s="114"/>
      <c r="AU1626" s="114"/>
      <c r="AV1626" s="114"/>
      <c r="AW1626" s="114"/>
      <c r="AX1626" s="115"/>
      <c r="DI1626" s="26"/>
    </row>
    <row r="1627" spans="1:251" ht="14.25">
      <c r="B1627" s="33"/>
      <c r="C1627" s="33"/>
      <c r="D1627" s="33"/>
      <c r="E1627" s="33"/>
      <c r="F1627" s="33"/>
      <c r="G1627" s="33"/>
      <c r="H1627" s="34"/>
      <c r="I1627" s="34"/>
      <c r="J1627" s="34"/>
      <c r="K1627" s="34"/>
      <c r="L1627" s="35"/>
      <c r="M1627" s="35"/>
      <c r="N1627" s="35"/>
      <c r="O1627" s="35"/>
      <c r="P1627" s="34"/>
      <c r="Q1627" s="34"/>
      <c r="R1627" s="34"/>
      <c r="S1627" s="34"/>
      <c r="T1627" s="34"/>
      <c r="U1627" s="34"/>
      <c r="V1627" s="36"/>
      <c r="W1627" s="36"/>
      <c r="X1627" s="36"/>
      <c r="Y1627" s="36"/>
      <c r="Z1627" s="36"/>
      <c r="AA1627" s="36"/>
      <c r="AB1627" s="36"/>
      <c r="AC1627" s="36"/>
      <c r="AD1627" s="36"/>
      <c r="AE1627" s="36"/>
      <c r="AF1627" s="36"/>
      <c r="AG1627" s="36"/>
      <c r="AH1627" s="36"/>
      <c r="AI1627" s="36"/>
      <c r="AJ1627" s="36"/>
      <c r="AK1627" s="36"/>
      <c r="AL1627" s="36"/>
      <c r="AM1627" s="36"/>
      <c r="AN1627" s="36"/>
      <c r="AO1627" s="36"/>
      <c r="AP1627" s="36"/>
      <c r="AQ1627" s="36"/>
      <c r="AR1627" s="36"/>
      <c r="AS1627" s="36"/>
      <c r="AT1627" s="36"/>
      <c r="AU1627" s="36"/>
      <c r="AV1627" s="36"/>
      <c r="AW1627" s="36"/>
      <c r="AX1627" s="36"/>
      <c r="DI1627" s="26"/>
    </row>
    <row r="1628" spans="1:251" ht="15" thickBot="1">
      <c r="A1628" s="37"/>
      <c r="B1628" s="36" t="s">
        <v>237</v>
      </c>
      <c r="C1628" s="34"/>
      <c r="D1628" s="34"/>
      <c r="E1628" s="34"/>
      <c r="F1628" s="34"/>
      <c r="G1628" s="34"/>
      <c r="H1628" s="34"/>
      <c r="I1628" s="34"/>
      <c r="J1628" s="34"/>
      <c r="K1628" s="34"/>
      <c r="L1628" s="35"/>
      <c r="M1628" s="35"/>
      <c r="N1628" s="35"/>
      <c r="O1628" s="35"/>
      <c r="P1628" s="34"/>
      <c r="Q1628" s="34"/>
      <c r="R1628" s="34"/>
      <c r="S1628" s="34"/>
      <c r="T1628" s="34"/>
      <c r="U1628" s="34"/>
      <c r="V1628" s="36"/>
      <c r="W1628" s="36"/>
      <c r="X1628" s="36"/>
      <c r="Y1628" s="36"/>
      <c r="Z1628" s="36"/>
      <c r="AA1628" s="36"/>
      <c r="AB1628" s="36"/>
      <c r="AC1628" s="36"/>
      <c r="AD1628" s="36"/>
      <c r="AE1628" s="36"/>
      <c r="AF1628" s="36"/>
      <c r="AG1628" s="36"/>
      <c r="AH1628" s="36"/>
      <c r="AI1628" s="36"/>
      <c r="AJ1628" s="36"/>
      <c r="AK1628" s="36"/>
      <c r="AL1628" s="36"/>
      <c r="AM1628" s="36"/>
      <c r="AN1628" s="36"/>
      <c r="AO1628" s="36"/>
      <c r="AP1628" s="36"/>
      <c r="AQ1628" s="36"/>
      <c r="AR1628" s="36"/>
      <c r="AS1628" s="36"/>
      <c r="AT1628" s="36"/>
      <c r="AU1628" s="36"/>
      <c r="AV1628" s="36"/>
      <c r="AW1628" s="36"/>
      <c r="AX1628" s="36"/>
      <c r="DI1628" s="26"/>
    </row>
    <row r="1629" spans="1:251" ht="14.25">
      <c r="A1629" s="34"/>
      <c r="B1629" s="38"/>
      <c r="C1629" s="33"/>
      <c r="D1629" s="33"/>
      <c r="E1629" s="33"/>
      <c r="F1629" s="33"/>
      <c r="G1629" s="33"/>
      <c r="H1629" s="33"/>
      <c r="I1629" s="33"/>
      <c r="J1629" s="33"/>
      <c r="K1629" s="33"/>
      <c r="L1629" s="39"/>
      <c r="M1629" s="39"/>
      <c r="N1629" s="39"/>
      <c r="O1629" s="39"/>
      <c r="P1629" s="33"/>
      <c r="Q1629" s="33"/>
      <c r="R1629" s="33"/>
      <c r="S1629" s="33"/>
      <c r="T1629" s="33"/>
      <c r="U1629" s="33"/>
      <c r="V1629" s="40"/>
      <c r="W1629" s="40"/>
      <c r="X1629" s="40"/>
      <c r="Y1629" s="40"/>
      <c r="Z1629" s="40"/>
      <c r="AA1629" s="40"/>
      <c r="AB1629" s="40"/>
      <c r="AC1629" s="40"/>
      <c r="AD1629" s="40"/>
      <c r="AE1629" s="40"/>
      <c r="AF1629" s="40"/>
      <c r="AG1629" s="40"/>
      <c r="AH1629" s="40"/>
      <c r="AI1629" s="40"/>
      <c r="AJ1629" s="40"/>
      <c r="AK1629" s="40"/>
      <c r="AL1629" s="40"/>
      <c r="AM1629" s="40"/>
      <c r="AN1629" s="40"/>
      <c r="AO1629" s="40"/>
      <c r="AP1629" s="40"/>
      <c r="AQ1629" s="40"/>
      <c r="AR1629" s="40"/>
      <c r="AS1629" s="40"/>
      <c r="AT1629" s="40"/>
      <c r="AU1629" s="40"/>
      <c r="AV1629" s="40"/>
      <c r="AW1629" s="40"/>
      <c r="AX1629" s="41"/>
    </row>
    <row r="1630" spans="1:251" ht="12" customHeight="1">
      <c r="A1630" s="34"/>
      <c r="B1630" s="116" t="s">
        <v>512</v>
      </c>
      <c r="C1630" s="117"/>
      <c r="D1630" s="117"/>
      <c r="E1630" s="117"/>
      <c r="F1630" s="117"/>
      <c r="G1630" s="117"/>
      <c r="H1630" s="117"/>
      <c r="I1630" s="117"/>
      <c r="J1630" s="117"/>
      <c r="K1630" s="117"/>
      <c r="L1630" s="117"/>
      <c r="M1630" s="117"/>
      <c r="N1630" s="117"/>
      <c r="O1630" s="117"/>
      <c r="P1630" s="117"/>
      <c r="Q1630" s="117"/>
      <c r="R1630" s="117"/>
      <c r="S1630" s="117"/>
      <c r="T1630" s="117"/>
      <c r="U1630" s="117"/>
      <c r="V1630" s="117"/>
      <c r="W1630" s="117"/>
      <c r="X1630" s="117"/>
      <c r="Y1630" s="117"/>
      <c r="Z1630" s="117"/>
      <c r="AA1630" s="117"/>
      <c r="AB1630" s="117"/>
      <c r="AC1630" s="117"/>
      <c r="AD1630" s="117"/>
      <c r="AE1630" s="117"/>
      <c r="AF1630" s="117"/>
      <c r="AG1630" s="117"/>
      <c r="AH1630" s="117"/>
      <c r="AI1630" s="117"/>
      <c r="AJ1630" s="117"/>
      <c r="AK1630" s="117"/>
      <c r="AL1630" s="117"/>
      <c r="AM1630" s="117"/>
      <c r="AN1630" s="117"/>
      <c r="AO1630" s="117"/>
      <c r="AP1630" s="117"/>
      <c r="AQ1630" s="117"/>
      <c r="AR1630" s="117"/>
      <c r="AS1630" s="117"/>
      <c r="AT1630" s="117"/>
      <c r="AU1630" s="117"/>
      <c r="AV1630" s="117"/>
      <c r="AW1630" s="117"/>
      <c r="AX1630" s="118"/>
    </row>
    <row r="1631" spans="1:251" ht="12" customHeight="1">
      <c r="A1631" s="34"/>
      <c r="B1631" s="116"/>
      <c r="C1631" s="117"/>
      <c r="D1631" s="117"/>
      <c r="E1631" s="117"/>
      <c r="F1631" s="117"/>
      <c r="G1631" s="117"/>
      <c r="H1631" s="117"/>
      <c r="I1631" s="117"/>
      <c r="J1631" s="117"/>
      <c r="K1631" s="117"/>
      <c r="L1631" s="117"/>
      <c r="M1631" s="117"/>
      <c r="N1631" s="117"/>
      <c r="O1631" s="117"/>
      <c r="P1631" s="117"/>
      <c r="Q1631" s="117"/>
      <c r="R1631" s="117"/>
      <c r="S1631" s="117"/>
      <c r="T1631" s="117"/>
      <c r="U1631" s="117"/>
      <c r="V1631" s="117"/>
      <c r="W1631" s="117"/>
      <c r="X1631" s="117"/>
      <c r="Y1631" s="117"/>
      <c r="Z1631" s="117"/>
      <c r="AA1631" s="117"/>
      <c r="AB1631" s="117"/>
      <c r="AC1631" s="117"/>
      <c r="AD1631" s="117"/>
      <c r="AE1631" s="117"/>
      <c r="AF1631" s="117"/>
      <c r="AG1631" s="117"/>
      <c r="AH1631" s="117"/>
      <c r="AI1631" s="117"/>
      <c r="AJ1631" s="117"/>
      <c r="AK1631" s="117"/>
      <c r="AL1631" s="117"/>
      <c r="AM1631" s="117"/>
      <c r="AN1631" s="117"/>
      <c r="AO1631" s="117"/>
      <c r="AP1631" s="117"/>
      <c r="AQ1631" s="117"/>
      <c r="AR1631" s="117"/>
      <c r="AS1631" s="117"/>
      <c r="AT1631" s="117"/>
      <c r="AU1631" s="117"/>
      <c r="AV1631" s="117"/>
      <c r="AW1631" s="117"/>
      <c r="AX1631" s="118"/>
      <c r="BC1631" s="42"/>
    </row>
    <row r="1632" spans="1:251" ht="12" customHeight="1">
      <c r="A1632" s="34"/>
      <c r="B1632" s="116"/>
      <c r="C1632" s="117"/>
      <c r="D1632" s="117"/>
      <c r="E1632" s="117"/>
      <c r="F1632" s="117"/>
      <c r="G1632" s="117"/>
      <c r="H1632" s="117"/>
      <c r="I1632" s="117"/>
      <c r="J1632" s="117"/>
      <c r="K1632" s="117"/>
      <c r="L1632" s="117"/>
      <c r="M1632" s="117"/>
      <c r="N1632" s="117"/>
      <c r="O1632" s="117"/>
      <c r="P1632" s="117"/>
      <c r="Q1632" s="117"/>
      <c r="R1632" s="117"/>
      <c r="S1632" s="117"/>
      <c r="T1632" s="117"/>
      <c r="U1632" s="117"/>
      <c r="V1632" s="117"/>
      <c r="W1632" s="117"/>
      <c r="X1632" s="117"/>
      <c r="Y1632" s="117"/>
      <c r="Z1632" s="117"/>
      <c r="AA1632" s="117"/>
      <c r="AB1632" s="117"/>
      <c r="AC1632" s="117"/>
      <c r="AD1632" s="117"/>
      <c r="AE1632" s="117"/>
      <c r="AF1632" s="117"/>
      <c r="AG1632" s="117"/>
      <c r="AH1632" s="117"/>
      <c r="AI1632" s="117"/>
      <c r="AJ1632" s="117"/>
      <c r="AK1632" s="117"/>
      <c r="AL1632" s="117"/>
      <c r="AM1632" s="117"/>
      <c r="AN1632" s="117"/>
      <c r="AO1632" s="117"/>
      <c r="AP1632" s="117"/>
      <c r="AQ1632" s="117"/>
      <c r="AR1632" s="117"/>
      <c r="AS1632" s="117"/>
      <c r="AT1632" s="117"/>
      <c r="AU1632" s="117"/>
      <c r="AV1632" s="117"/>
      <c r="AW1632" s="117"/>
      <c r="AX1632" s="118"/>
    </row>
    <row r="1633" spans="1:251" ht="12" customHeight="1">
      <c r="A1633" s="34"/>
      <c r="B1633" s="116"/>
      <c r="C1633" s="117"/>
      <c r="D1633" s="117"/>
      <c r="E1633" s="117"/>
      <c r="F1633" s="117"/>
      <c r="G1633" s="117"/>
      <c r="H1633" s="117"/>
      <c r="I1633" s="117"/>
      <c r="J1633" s="117"/>
      <c r="K1633" s="117"/>
      <c r="L1633" s="117"/>
      <c r="M1633" s="117"/>
      <c r="N1633" s="117"/>
      <c r="O1633" s="117"/>
      <c r="P1633" s="117"/>
      <c r="Q1633" s="117"/>
      <c r="R1633" s="117"/>
      <c r="S1633" s="117"/>
      <c r="T1633" s="117"/>
      <c r="U1633" s="117"/>
      <c r="V1633" s="117"/>
      <c r="W1633" s="117"/>
      <c r="X1633" s="117"/>
      <c r="Y1633" s="117"/>
      <c r="Z1633" s="117"/>
      <c r="AA1633" s="117"/>
      <c r="AB1633" s="117"/>
      <c r="AC1633" s="117"/>
      <c r="AD1633" s="117"/>
      <c r="AE1633" s="117"/>
      <c r="AF1633" s="117"/>
      <c r="AG1633" s="117"/>
      <c r="AH1633" s="117"/>
      <c r="AI1633" s="117"/>
      <c r="AJ1633" s="117"/>
      <c r="AK1633" s="117"/>
      <c r="AL1633" s="117"/>
      <c r="AM1633" s="117"/>
      <c r="AN1633" s="117"/>
      <c r="AO1633" s="117"/>
      <c r="AP1633" s="117"/>
      <c r="AQ1633" s="117"/>
      <c r="AR1633" s="117"/>
      <c r="AS1633" s="117"/>
      <c r="AT1633" s="117"/>
      <c r="AU1633" s="117"/>
      <c r="AV1633" s="117"/>
      <c r="AW1633" s="117"/>
      <c r="AX1633" s="118"/>
    </row>
    <row r="1634" spans="1:251" ht="12" customHeight="1">
      <c r="A1634" s="34"/>
      <c r="B1634" s="116"/>
      <c r="C1634" s="117"/>
      <c r="D1634" s="117"/>
      <c r="E1634" s="117"/>
      <c r="F1634" s="117"/>
      <c r="G1634" s="117"/>
      <c r="H1634" s="117"/>
      <c r="I1634" s="117"/>
      <c r="J1634" s="117"/>
      <c r="K1634" s="117"/>
      <c r="L1634" s="117"/>
      <c r="M1634" s="117"/>
      <c r="N1634" s="117"/>
      <c r="O1634" s="117"/>
      <c r="P1634" s="117"/>
      <c r="Q1634" s="117"/>
      <c r="R1634" s="117"/>
      <c r="S1634" s="117"/>
      <c r="T1634" s="117"/>
      <c r="U1634" s="117"/>
      <c r="V1634" s="117"/>
      <c r="W1634" s="117"/>
      <c r="X1634" s="117"/>
      <c r="Y1634" s="117"/>
      <c r="Z1634" s="117"/>
      <c r="AA1634" s="117"/>
      <c r="AB1634" s="117"/>
      <c r="AC1634" s="117"/>
      <c r="AD1634" s="117"/>
      <c r="AE1634" s="117"/>
      <c r="AF1634" s="117"/>
      <c r="AG1634" s="117"/>
      <c r="AH1634" s="117"/>
      <c r="AI1634" s="117"/>
      <c r="AJ1634" s="117"/>
      <c r="AK1634" s="117"/>
      <c r="AL1634" s="117"/>
      <c r="AM1634" s="117"/>
      <c r="AN1634" s="117"/>
      <c r="AO1634" s="117"/>
      <c r="AP1634" s="117"/>
      <c r="AQ1634" s="117"/>
      <c r="AR1634" s="117"/>
      <c r="AS1634" s="117"/>
      <c r="AT1634" s="117"/>
      <c r="AU1634" s="117"/>
      <c r="AV1634" s="117"/>
      <c r="AW1634" s="117"/>
      <c r="AX1634" s="118"/>
    </row>
    <row r="1635" spans="1:251" ht="15" thickBot="1">
      <c r="A1635" s="43"/>
      <c r="B1635" s="44"/>
      <c r="C1635" s="45"/>
      <c r="D1635" s="45"/>
      <c r="E1635" s="45"/>
      <c r="F1635" s="45"/>
      <c r="G1635" s="45"/>
      <c r="H1635" s="45"/>
      <c r="I1635" s="45"/>
      <c r="J1635" s="45"/>
      <c r="K1635" s="45"/>
      <c r="L1635" s="45"/>
      <c r="M1635" s="45"/>
      <c r="N1635" s="45"/>
      <c r="O1635" s="45"/>
      <c r="P1635" s="45"/>
      <c r="Q1635" s="45"/>
      <c r="R1635" s="45"/>
      <c r="S1635" s="45"/>
      <c r="T1635" s="45"/>
      <c r="U1635" s="45"/>
      <c r="V1635" s="45"/>
      <c r="W1635" s="45"/>
      <c r="X1635" s="45"/>
      <c r="Y1635" s="45"/>
      <c r="Z1635" s="45"/>
      <c r="AA1635" s="45"/>
      <c r="AB1635" s="45"/>
      <c r="AC1635" s="45"/>
      <c r="AD1635" s="45"/>
      <c r="AE1635" s="45"/>
      <c r="AF1635" s="45"/>
      <c r="AG1635" s="45"/>
      <c r="AH1635" s="45"/>
      <c r="AI1635" s="45"/>
      <c r="AJ1635" s="45"/>
      <c r="AK1635" s="45"/>
      <c r="AL1635" s="45"/>
      <c r="AM1635" s="45"/>
      <c r="AN1635" s="45"/>
      <c r="AO1635" s="45"/>
      <c r="AP1635" s="45"/>
      <c r="AQ1635" s="45"/>
      <c r="AR1635" s="45"/>
      <c r="AS1635" s="45"/>
      <c r="AT1635" s="45"/>
      <c r="AU1635" s="45"/>
      <c r="AV1635" s="45"/>
      <c r="AW1635" s="45"/>
      <c r="AX1635" s="46"/>
    </row>
    <row r="1636" spans="1:251">
      <c r="B1636" s="47"/>
    </row>
    <row r="1637" spans="1:251" ht="15" thickBot="1">
      <c r="A1637" s="37"/>
      <c r="B1637" s="36" t="s">
        <v>238</v>
      </c>
      <c r="C1637" s="34"/>
      <c r="D1637" s="34"/>
      <c r="E1637" s="34"/>
      <c r="F1637" s="34"/>
      <c r="G1637" s="34"/>
      <c r="H1637" s="34"/>
      <c r="I1637" s="34"/>
      <c r="J1637" s="34"/>
      <c r="K1637" s="34"/>
      <c r="L1637" s="35"/>
      <c r="M1637" s="35"/>
      <c r="N1637" s="35"/>
      <c r="O1637" s="35"/>
      <c r="P1637" s="34"/>
      <c r="Q1637" s="34"/>
      <c r="R1637" s="34"/>
      <c r="S1637" s="34"/>
      <c r="T1637" s="34"/>
      <c r="U1637" s="34"/>
      <c r="V1637" s="36"/>
      <c r="W1637" s="36"/>
      <c r="X1637" s="36"/>
      <c r="Y1637" s="36"/>
      <c r="Z1637" s="36"/>
      <c r="AA1637" s="36"/>
      <c r="AB1637" s="36"/>
      <c r="AC1637" s="36"/>
      <c r="AD1637" s="36"/>
      <c r="AE1637" s="36"/>
      <c r="AF1637" s="36"/>
      <c r="AG1637" s="36"/>
      <c r="AH1637" s="36"/>
      <c r="AI1637" s="36"/>
      <c r="AJ1637" s="36"/>
      <c r="AK1637" s="36"/>
      <c r="AL1637" s="36"/>
      <c r="AM1637" s="36"/>
      <c r="AN1637" s="36"/>
      <c r="AO1637" s="36"/>
      <c r="AP1637" s="36"/>
      <c r="AQ1637" s="36"/>
      <c r="AR1637" s="36"/>
      <c r="AS1637" s="36"/>
      <c r="AT1637" s="36"/>
      <c r="AU1637" s="36"/>
      <c r="AV1637" s="36"/>
      <c r="AW1637" s="36"/>
      <c r="AX1637" s="36"/>
      <c r="DI1637" s="26"/>
    </row>
    <row r="1638" spans="1:251" ht="14.25">
      <c r="A1638" s="34"/>
      <c r="B1638" s="38"/>
      <c r="C1638" s="33"/>
      <c r="D1638" s="33"/>
      <c r="E1638" s="33"/>
      <c r="F1638" s="33"/>
      <c r="G1638" s="33"/>
      <c r="H1638" s="33"/>
      <c r="I1638" s="33"/>
      <c r="J1638" s="33"/>
      <c r="K1638" s="33"/>
      <c r="L1638" s="39"/>
      <c r="M1638" s="39"/>
      <c r="N1638" s="39"/>
      <c r="O1638" s="39"/>
      <c r="P1638" s="33"/>
      <c r="Q1638" s="33"/>
      <c r="R1638" s="33"/>
      <c r="S1638" s="33"/>
      <c r="T1638" s="33"/>
      <c r="U1638" s="33"/>
      <c r="V1638" s="40"/>
      <c r="W1638" s="40"/>
      <c r="X1638" s="40"/>
      <c r="Y1638" s="40"/>
      <c r="Z1638" s="40"/>
      <c r="AA1638" s="40"/>
      <c r="AB1638" s="40"/>
      <c r="AC1638" s="40"/>
      <c r="AD1638" s="40"/>
      <c r="AE1638" s="40"/>
      <c r="AF1638" s="40"/>
      <c r="AG1638" s="40"/>
      <c r="AH1638" s="40"/>
      <c r="AI1638" s="40"/>
      <c r="AJ1638" s="40"/>
      <c r="AK1638" s="40"/>
      <c r="AL1638" s="40"/>
      <c r="AM1638" s="40"/>
      <c r="AN1638" s="40"/>
      <c r="AO1638" s="40"/>
      <c r="AP1638" s="40"/>
      <c r="AQ1638" s="40"/>
      <c r="AR1638" s="40"/>
      <c r="AS1638" s="40"/>
      <c r="AT1638" s="40"/>
      <c r="AU1638" s="40"/>
      <c r="AV1638" s="40"/>
      <c r="AW1638" s="40"/>
      <c r="AX1638" s="41"/>
    </row>
    <row r="1639" spans="1:251" ht="12" customHeight="1">
      <c r="A1639" s="34"/>
      <c r="B1639" s="116" t="s">
        <v>513</v>
      </c>
      <c r="C1639" s="117"/>
      <c r="D1639" s="117"/>
      <c r="E1639" s="117"/>
      <c r="F1639" s="117"/>
      <c r="G1639" s="117"/>
      <c r="H1639" s="117"/>
      <c r="I1639" s="117"/>
      <c r="J1639" s="117"/>
      <c r="K1639" s="117"/>
      <c r="L1639" s="117"/>
      <c r="M1639" s="117"/>
      <c r="N1639" s="117"/>
      <c r="O1639" s="117"/>
      <c r="P1639" s="117"/>
      <c r="Q1639" s="117"/>
      <c r="R1639" s="117"/>
      <c r="S1639" s="117"/>
      <c r="T1639" s="117"/>
      <c r="U1639" s="117"/>
      <c r="V1639" s="117"/>
      <c r="W1639" s="117"/>
      <c r="X1639" s="117"/>
      <c r="Y1639" s="117"/>
      <c r="Z1639" s="117"/>
      <c r="AA1639" s="117"/>
      <c r="AB1639" s="117"/>
      <c r="AC1639" s="117"/>
      <c r="AD1639" s="117"/>
      <c r="AE1639" s="117"/>
      <c r="AF1639" s="117"/>
      <c r="AG1639" s="117"/>
      <c r="AH1639" s="117"/>
      <c r="AI1639" s="117"/>
      <c r="AJ1639" s="117"/>
      <c r="AK1639" s="117"/>
      <c r="AL1639" s="117"/>
      <c r="AM1639" s="117"/>
      <c r="AN1639" s="117"/>
      <c r="AO1639" s="117"/>
      <c r="AP1639" s="117"/>
      <c r="AQ1639" s="117"/>
      <c r="AR1639" s="117"/>
      <c r="AS1639" s="117"/>
      <c r="AT1639" s="117"/>
      <c r="AU1639" s="117"/>
      <c r="AV1639" s="117"/>
      <c r="AW1639" s="117"/>
      <c r="AX1639" s="118"/>
    </row>
    <row r="1640" spans="1:251" ht="12" customHeight="1">
      <c r="A1640" s="34"/>
      <c r="B1640" s="116"/>
      <c r="C1640" s="117"/>
      <c r="D1640" s="117"/>
      <c r="E1640" s="117"/>
      <c r="F1640" s="117"/>
      <c r="G1640" s="117"/>
      <c r="H1640" s="117"/>
      <c r="I1640" s="117"/>
      <c r="J1640" s="117"/>
      <c r="K1640" s="117"/>
      <c r="L1640" s="117"/>
      <c r="M1640" s="117"/>
      <c r="N1640" s="117"/>
      <c r="O1640" s="117"/>
      <c r="P1640" s="117"/>
      <c r="Q1640" s="117"/>
      <c r="R1640" s="117"/>
      <c r="S1640" s="117"/>
      <c r="T1640" s="117"/>
      <c r="U1640" s="117"/>
      <c r="V1640" s="117"/>
      <c r="W1640" s="117"/>
      <c r="X1640" s="117"/>
      <c r="Y1640" s="117"/>
      <c r="Z1640" s="117"/>
      <c r="AA1640" s="117"/>
      <c r="AB1640" s="117"/>
      <c r="AC1640" s="117"/>
      <c r="AD1640" s="117"/>
      <c r="AE1640" s="117"/>
      <c r="AF1640" s="117"/>
      <c r="AG1640" s="117"/>
      <c r="AH1640" s="117"/>
      <c r="AI1640" s="117"/>
      <c r="AJ1640" s="117"/>
      <c r="AK1640" s="117"/>
      <c r="AL1640" s="117"/>
      <c r="AM1640" s="117"/>
      <c r="AN1640" s="117"/>
      <c r="AO1640" s="117"/>
      <c r="AP1640" s="117"/>
      <c r="AQ1640" s="117"/>
      <c r="AR1640" s="117"/>
      <c r="AS1640" s="117"/>
      <c r="AT1640" s="117"/>
      <c r="AU1640" s="117"/>
      <c r="AV1640" s="117"/>
      <c r="AW1640" s="117"/>
      <c r="AX1640" s="118"/>
    </row>
    <row r="1641" spans="1:251" ht="12" customHeight="1">
      <c r="A1641" s="34"/>
      <c r="B1641" s="116"/>
      <c r="C1641" s="117"/>
      <c r="D1641" s="117"/>
      <c r="E1641" s="117"/>
      <c r="F1641" s="117"/>
      <c r="G1641" s="117"/>
      <c r="H1641" s="117"/>
      <c r="I1641" s="117"/>
      <c r="J1641" s="117"/>
      <c r="K1641" s="117"/>
      <c r="L1641" s="117"/>
      <c r="M1641" s="117"/>
      <c r="N1641" s="117"/>
      <c r="O1641" s="117"/>
      <c r="P1641" s="117"/>
      <c r="Q1641" s="117"/>
      <c r="R1641" s="117"/>
      <c r="S1641" s="117"/>
      <c r="T1641" s="117"/>
      <c r="U1641" s="117"/>
      <c r="V1641" s="117"/>
      <c r="W1641" s="117"/>
      <c r="X1641" s="117"/>
      <c r="Y1641" s="117"/>
      <c r="Z1641" s="117"/>
      <c r="AA1641" s="117"/>
      <c r="AB1641" s="117"/>
      <c r="AC1641" s="117"/>
      <c r="AD1641" s="117"/>
      <c r="AE1641" s="117"/>
      <c r="AF1641" s="117"/>
      <c r="AG1641" s="117"/>
      <c r="AH1641" s="117"/>
      <c r="AI1641" s="117"/>
      <c r="AJ1641" s="117"/>
      <c r="AK1641" s="117"/>
      <c r="AL1641" s="117"/>
      <c r="AM1641" s="117"/>
      <c r="AN1641" s="117"/>
      <c r="AO1641" s="117"/>
      <c r="AP1641" s="117"/>
      <c r="AQ1641" s="117"/>
      <c r="AR1641" s="117"/>
      <c r="AS1641" s="117"/>
      <c r="AT1641" s="117"/>
      <c r="AU1641" s="117"/>
      <c r="AV1641" s="117"/>
      <c r="AW1641" s="117"/>
      <c r="AX1641" s="118"/>
    </row>
    <row r="1642" spans="1:251" ht="12" customHeight="1">
      <c r="A1642" s="34"/>
      <c r="B1642" s="116"/>
      <c r="C1642" s="117"/>
      <c r="D1642" s="117"/>
      <c r="E1642" s="117"/>
      <c r="F1642" s="117"/>
      <c r="G1642" s="117"/>
      <c r="H1642" s="117"/>
      <c r="I1642" s="117"/>
      <c r="J1642" s="117"/>
      <c r="K1642" s="117"/>
      <c r="L1642" s="117"/>
      <c r="M1642" s="117"/>
      <c r="N1642" s="117"/>
      <c r="O1642" s="117"/>
      <c r="P1642" s="117"/>
      <c r="Q1642" s="117"/>
      <c r="R1642" s="117"/>
      <c r="S1642" s="117"/>
      <c r="T1642" s="117"/>
      <c r="U1642" s="117"/>
      <c r="V1642" s="117"/>
      <c r="W1642" s="117"/>
      <c r="X1642" s="117"/>
      <c r="Y1642" s="117"/>
      <c r="Z1642" s="117"/>
      <c r="AA1642" s="117"/>
      <c r="AB1642" s="117"/>
      <c r="AC1642" s="117"/>
      <c r="AD1642" s="117"/>
      <c r="AE1642" s="117"/>
      <c r="AF1642" s="117"/>
      <c r="AG1642" s="117"/>
      <c r="AH1642" s="117"/>
      <c r="AI1642" s="117"/>
      <c r="AJ1642" s="117"/>
      <c r="AK1642" s="117"/>
      <c r="AL1642" s="117"/>
      <c r="AM1642" s="117"/>
      <c r="AN1642" s="117"/>
      <c r="AO1642" s="117"/>
      <c r="AP1642" s="117"/>
      <c r="AQ1642" s="117"/>
      <c r="AR1642" s="117"/>
      <c r="AS1642" s="117"/>
      <c r="AT1642" s="117"/>
      <c r="AU1642" s="117"/>
      <c r="AV1642" s="117"/>
      <c r="AW1642" s="117"/>
      <c r="AX1642" s="118"/>
    </row>
    <row r="1643" spans="1:251" ht="12" customHeight="1">
      <c r="A1643" s="34"/>
      <c r="B1643" s="116"/>
      <c r="C1643" s="117"/>
      <c r="D1643" s="117"/>
      <c r="E1643" s="117"/>
      <c r="F1643" s="117"/>
      <c r="G1643" s="117"/>
      <c r="H1643" s="117"/>
      <c r="I1643" s="117"/>
      <c r="J1643" s="117"/>
      <c r="K1643" s="117"/>
      <c r="L1643" s="117"/>
      <c r="M1643" s="117"/>
      <c r="N1643" s="117"/>
      <c r="O1643" s="117"/>
      <c r="P1643" s="117"/>
      <c r="Q1643" s="117"/>
      <c r="R1643" s="117"/>
      <c r="S1643" s="117"/>
      <c r="T1643" s="117"/>
      <c r="U1643" s="117"/>
      <c r="V1643" s="117"/>
      <c r="W1643" s="117"/>
      <c r="X1643" s="117"/>
      <c r="Y1643" s="117"/>
      <c r="Z1643" s="117"/>
      <c r="AA1643" s="117"/>
      <c r="AB1643" s="117"/>
      <c r="AC1643" s="117"/>
      <c r="AD1643" s="117"/>
      <c r="AE1643" s="117"/>
      <c r="AF1643" s="117"/>
      <c r="AG1643" s="117"/>
      <c r="AH1643" s="117"/>
      <c r="AI1643" s="117"/>
      <c r="AJ1643" s="117"/>
      <c r="AK1643" s="117"/>
      <c r="AL1643" s="117"/>
      <c r="AM1643" s="117"/>
      <c r="AN1643" s="117"/>
      <c r="AO1643" s="117"/>
      <c r="AP1643" s="117"/>
      <c r="AQ1643" s="117"/>
      <c r="AR1643" s="117"/>
      <c r="AS1643" s="117"/>
      <c r="AT1643" s="117"/>
      <c r="AU1643" s="117"/>
      <c r="AV1643" s="117"/>
      <c r="AW1643" s="117"/>
      <c r="AX1643" s="118"/>
    </row>
    <row r="1644" spans="1:251" ht="15" thickBot="1">
      <c r="A1644" s="43"/>
      <c r="B1644" s="44"/>
      <c r="C1644" s="45"/>
      <c r="D1644" s="45"/>
      <c r="E1644" s="45"/>
      <c r="F1644" s="45"/>
      <c r="G1644" s="45"/>
      <c r="H1644" s="45"/>
      <c r="I1644" s="45"/>
      <c r="J1644" s="45"/>
      <c r="K1644" s="45"/>
      <c r="L1644" s="45"/>
      <c r="M1644" s="45"/>
      <c r="N1644" s="45"/>
      <c r="O1644" s="45"/>
      <c r="P1644" s="45"/>
      <c r="Q1644" s="45"/>
      <c r="R1644" s="45"/>
      <c r="S1644" s="45"/>
      <c r="T1644" s="45"/>
      <c r="U1644" s="45"/>
      <c r="V1644" s="45"/>
      <c r="W1644" s="45"/>
      <c r="X1644" s="45"/>
      <c r="Y1644" s="45"/>
      <c r="Z1644" s="45"/>
      <c r="AA1644" s="45"/>
      <c r="AB1644" s="45"/>
      <c r="AC1644" s="45"/>
      <c r="AD1644" s="45"/>
      <c r="AE1644" s="45"/>
      <c r="AF1644" s="45"/>
      <c r="AG1644" s="45"/>
      <c r="AH1644" s="45"/>
      <c r="AI1644" s="45"/>
      <c r="AJ1644" s="45"/>
      <c r="AK1644" s="45"/>
      <c r="AL1644" s="45"/>
      <c r="AM1644" s="45"/>
      <c r="AN1644" s="45"/>
      <c r="AO1644" s="45"/>
      <c r="AP1644" s="45"/>
      <c r="AQ1644" s="45"/>
      <c r="AR1644" s="45"/>
      <c r="AS1644" s="45"/>
      <c r="AT1644" s="45"/>
      <c r="AU1644" s="45"/>
      <c r="AV1644" s="45"/>
      <c r="AW1644" s="45"/>
      <c r="AX1644" s="46"/>
    </row>
    <row r="1645" spans="1:251">
      <c r="B1645" s="47"/>
    </row>
    <row r="1646" spans="1:251" ht="14.25">
      <c r="B1646" s="36" t="s">
        <v>240</v>
      </c>
      <c r="C1646" s="34"/>
      <c r="D1646" s="34"/>
      <c r="E1646" s="34"/>
      <c r="F1646" s="34"/>
      <c r="G1646" s="34"/>
      <c r="H1646" s="34"/>
      <c r="I1646" s="34"/>
      <c r="J1646" s="34"/>
      <c r="K1646" s="34"/>
      <c r="L1646" s="35"/>
      <c r="M1646" s="35"/>
      <c r="N1646" s="35"/>
      <c r="O1646" s="35"/>
      <c r="P1646" s="34"/>
      <c r="Q1646" s="34"/>
      <c r="R1646" s="34"/>
      <c r="S1646" s="34"/>
      <c r="T1646" s="34"/>
      <c r="U1646" s="34"/>
      <c r="V1646" s="36"/>
      <c r="W1646" s="36"/>
      <c r="X1646" s="36"/>
      <c r="Y1646" s="36"/>
      <c r="Z1646" s="36"/>
      <c r="AA1646" s="36"/>
      <c r="AB1646" s="36"/>
      <c r="AC1646" s="36"/>
      <c r="AD1646" s="36"/>
      <c r="AE1646" s="36"/>
      <c r="AF1646" s="36"/>
      <c r="AG1646" s="36"/>
      <c r="AH1646" s="36"/>
      <c r="AI1646" s="36"/>
      <c r="AJ1646" s="36"/>
      <c r="AK1646" s="36"/>
      <c r="AL1646" s="36"/>
      <c r="AM1646" s="36"/>
      <c r="AN1646" s="36"/>
      <c r="AO1646" s="36"/>
      <c r="AP1646" s="36"/>
      <c r="AQ1646" s="36"/>
      <c r="AR1646" s="36"/>
      <c r="AS1646" s="36"/>
      <c r="AT1646" s="36"/>
      <c r="AU1646" s="36"/>
      <c r="AV1646" s="36"/>
      <c r="AW1646" s="36"/>
      <c r="AX1646" s="36"/>
    </row>
    <row r="1647" spans="1:251" ht="15" thickBot="1">
      <c r="B1647" s="34"/>
      <c r="C1647" s="34"/>
      <c r="D1647" s="34"/>
      <c r="E1647" s="34"/>
      <c r="F1647" s="34"/>
      <c r="G1647" s="34"/>
      <c r="H1647" s="34"/>
      <c r="I1647" s="34"/>
      <c r="J1647" s="34"/>
      <c r="K1647" s="34"/>
      <c r="L1647" s="35"/>
      <c r="M1647" s="35"/>
      <c r="N1647" s="35"/>
      <c r="O1647" s="35"/>
      <c r="P1647" s="34"/>
      <c r="Q1647" s="34"/>
      <c r="R1647" s="34"/>
      <c r="S1647" s="34"/>
      <c r="T1647" s="34"/>
      <c r="U1647" s="34"/>
      <c r="V1647" s="36"/>
      <c r="W1647" s="36"/>
      <c r="X1647" s="36"/>
      <c r="Y1647" s="36"/>
      <c r="Z1647" s="36"/>
      <c r="AA1647" s="36"/>
      <c r="AB1647" s="36"/>
      <c r="AC1647" s="36"/>
      <c r="AD1647" s="36"/>
      <c r="AE1647" s="36"/>
      <c r="AF1647" s="36"/>
      <c r="AG1647" s="36"/>
      <c r="AH1647" s="36"/>
      <c r="AI1647" s="36"/>
      <c r="AJ1647" s="36"/>
      <c r="AK1647" s="36"/>
      <c r="AL1647" s="36"/>
      <c r="AM1647" s="36"/>
      <c r="AN1647" s="36"/>
      <c r="AO1647" s="36"/>
      <c r="AP1647" s="36"/>
      <c r="AQ1647" s="36"/>
      <c r="AR1647" s="36"/>
      <c r="AS1647" s="36"/>
      <c r="AT1647" s="36"/>
      <c r="AU1647" s="36"/>
      <c r="AV1647" s="36"/>
      <c r="AW1647" s="36"/>
      <c r="AX1647" s="48" t="s">
        <v>241</v>
      </c>
    </row>
    <row r="1648" spans="1:251" s="42" customFormat="1" ht="13.5" customHeight="1">
      <c r="A1648" s="34"/>
      <c r="B1648" s="119" t="s">
        <v>242</v>
      </c>
      <c r="C1648" s="120"/>
      <c r="D1648" s="120"/>
      <c r="E1648" s="120"/>
      <c r="F1648" s="120"/>
      <c r="G1648" s="120"/>
      <c r="H1648" s="120"/>
      <c r="I1648" s="120"/>
      <c r="J1648" s="120"/>
      <c r="K1648" s="120"/>
      <c r="L1648" s="120"/>
      <c r="M1648" s="120"/>
      <c r="N1648" s="120"/>
      <c r="O1648" s="120"/>
      <c r="P1648" s="120"/>
      <c r="Q1648" s="120"/>
      <c r="R1648" s="120"/>
      <c r="S1648" s="120"/>
      <c r="T1648" s="120"/>
      <c r="U1648" s="120"/>
      <c r="V1648" s="120"/>
      <c r="W1648" s="120"/>
      <c r="X1648" s="120"/>
      <c r="Y1648" s="120"/>
      <c r="Z1648" s="121"/>
      <c r="AA1648" s="125" t="s">
        <v>1062</v>
      </c>
      <c r="AB1648" s="120"/>
      <c r="AC1648" s="120"/>
      <c r="AD1648" s="120"/>
      <c r="AE1648" s="120"/>
      <c r="AF1648" s="120"/>
      <c r="AG1648" s="120"/>
      <c r="AH1648" s="120"/>
      <c r="AI1648" s="121"/>
      <c r="AJ1648" s="125" t="s">
        <v>1063</v>
      </c>
      <c r="AK1648" s="120"/>
      <c r="AL1648" s="120"/>
      <c r="AM1648" s="120"/>
      <c r="AN1648" s="120"/>
      <c r="AO1648" s="120"/>
      <c r="AP1648" s="120"/>
      <c r="AQ1648" s="120"/>
      <c r="AR1648" s="121"/>
      <c r="AS1648" s="125" t="s">
        <v>243</v>
      </c>
      <c r="AT1648" s="120"/>
      <c r="AU1648" s="120"/>
      <c r="AV1648" s="120"/>
      <c r="AW1648" s="120"/>
      <c r="AX1648" s="127"/>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29"/>
      <c r="CA1648" s="29"/>
      <c r="CB1648" s="29"/>
      <c r="CC1648" s="29"/>
      <c r="CD1648" s="29"/>
      <c r="CE1648" s="29"/>
      <c r="CF1648" s="29"/>
      <c r="CG1648" s="29"/>
      <c r="CH1648" s="29"/>
      <c r="CI1648" s="29"/>
      <c r="CJ1648" s="29"/>
      <c r="CK1648" s="29"/>
      <c r="CL1648" s="29"/>
      <c r="CM1648" s="29"/>
      <c r="CN1648" s="29"/>
      <c r="CO1648" s="29"/>
      <c r="CP1648" s="29"/>
      <c r="CQ1648" s="29"/>
      <c r="CR1648" s="29"/>
      <c r="CS1648" s="29"/>
      <c r="CT1648" s="29"/>
      <c r="CU1648" s="29"/>
      <c r="CV1648" s="29"/>
      <c r="CW1648" s="29"/>
      <c r="CX1648" s="29"/>
      <c r="CY1648" s="29"/>
      <c r="CZ1648" s="29"/>
      <c r="DA1648" s="29"/>
      <c r="DB1648" s="29"/>
      <c r="DC1648" s="29"/>
      <c r="DD1648" s="29"/>
      <c r="DE1648" s="29"/>
      <c r="DF1648" s="29"/>
      <c r="DG1648" s="29"/>
      <c r="DH1648" s="29"/>
      <c r="DI1648" s="29"/>
      <c r="DJ1648" s="29"/>
      <c r="DK1648" s="29"/>
      <c r="DL1648" s="29"/>
      <c r="DM1648" s="29"/>
      <c r="DN1648" s="29"/>
      <c r="DO1648" s="29"/>
      <c r="DP1648" s="29"/>
      <c r="DQ1648" s="29"/>
      <c r="DR1648" s="29"/>
      <c r="DS1648" s="29"/>
      <c r="DT1648" s="29"/>
      <c r="DU1648" s="29"/>
      <c r="DV1648" s="29"/>
      <c r="DW1648" s="29"/>
      <c r="DX1648" s="29"/>
      <c r="DY1648" s="29"/>
      <c r="DZ1648" s="29"/>
      <c r="EA1648" s="29"/>
      <c r="EB1648" s="29"/>
      <c r="EC1648" s="29"/>
      <c r="ED1648" s="29"/>
      <c r="EE1648" s="29"/>
      <c r="EF1648" s="29"/>
      <c r="EG1648" s="29"/>
      <c r="EH1648" s="29"/>
      <c r="EI1648" s="29"/>
      <c r="EJ1648" s="29"/>
      <c r="EK1648" s="29"/>
      <c r="EL1648" s="29"/>
      <c r="EM1648" s="29"/>
      <c r="EN1648" s="29"/>
      <c r="EO1648" s="29"/>
      <c r="EP1648" s="29"/>
      <c r="EQ1648" s="29"/>
      <c r="ER1648" s="29"/>
      <c r="ES1648" s="29"/>
      <c r="ET1648" s="29"/>
      <c r="EU1648" s="29"/>
      <c r="EV1648" s="29"/>
      <c r="EW1648" s="29"/>
      <c r="EX1648" s="29"/>
      <c r="EY1648" s="29"/>
      <c r="EZ1648" s="29"/>
      <c r="FA1648" s="29"/>
      <c r="FB1648" s="29"/>
      <c r="FC1648" s="29"/>
      <c r="FD1648" s="29"/>
      <c r="FE1648" s="29"/>
      <c r="FF1648" s="29"/>
      <c r="FG1648" s="29"/>
      <c r="FH1648" s="29"/>
      <c r="FI1648" s="29"/>
      <c r="FJ1648" s="29"/>
      <c r="FK1648" s="29"/>
      <c r="FL1648" s="29"/>
      <c r="FM1648" s="29"/>
      <c r="FN1648" s="29"/>
      <c r="FO1648" s="29"/>
      <c r="FP1648" s="29"/>
      <c r="FQ1648" s="29"/>
      <c r="FR1648" s="29"/>
      <c r="FS1648" s="29"/>
      <c r="FT1648" s="29"/>
      <c r="FU1648" s="29"/>
      <c r="FV1648" s="29"/>
      <c r="FW1648" s="29"/>
      <c r="FX1648" s="29"/>
      <c r="FY1648" s="29"/>
      <c r="FZ1648" s="29"/>
      <c r="GA1648" s="29"/>
      <c r="GB1648" s="29"/>
      <c r="GC1648" s="29"/>
      <c r="GD1648" s="29"/>
      <c r="GE1648" s="29"/>
      <c r="GF1648" s="29"/>
      <c r="GG1648" s="29"/>
      <c r="GH1648" s="29"/>
      <c r="GI1648" s="29"/>
      <c r="GJ1648" s="29"/>
      <c r="GK1648" s="29"/>
      <c r="GL1648" s="29"/>
      <c r="GM1648" s="29"/>
      <c r="GN1648" s="29"/>
      <c r="GO1648" s="29"/>
      <c r="GP1648" s="29"/>
      <c r="GQ1648" s="29"/>
      <c r="GR1648" s="29"/>
      <c r="GS1648" s="29"/>
      <c r="GT1648" s="29"/>
      <c r="GU1648" s="29"/>
      <c r="GV1648" s="29"/>
      <c r="GW1648" s="29"/>
      <c r="GX1648" s="29"/>
      <c r="GY1648" s="29"/>
      <c r="GZ1648" s="29"/>
      <c r="HA1648" s="29"/>
      <c r="HB1648" s="29"/>
      <c r="HC1648" s="29"/>
      <c r="HD1648" s="29"/>
      <c r="HE1648" s="29"/>
      <c r="HF1648" s="29"/>
      <c r="HG1648" s="29"/>
      <c r="HH1648" s="29"/>
      <c r="HI1648" s="29"/>
      <c r="HJ1648" s="29"/>
      <c r="HK1648" s="29"/>
      <c r="HL1648" s="29"/>
      <c r="HM1648" s="29"/>
      <c r="HN1648" s="29"/>
      <c r="HO1648" s="29"/>
      <c r="HP1648" s="29"/>
      <c r="HQ1648" s="29"/>
      <c r="HR1648" s="29"/>
      <c r="HS1648" s="29"/>
      <c r="HT1648" s="29"/>
      <c r="HU1648" s="29"/>
      <c r="HV1648" s="29"/>
      <c r="HW1648" s="29"/>
      <c r="HX1648" s="29"/>
      <c r="HY1648" s="29"/>
      <c r="HZ1648" s="29"/>
      <c r="IA1648" s="29"/>
      <c r="IB1648" s="29"/>
      <c r="IC1648" s="29"/>
      <c r="ID1648" s="29"/>
      <c r="IE1648" s="29"/>
      <c r="IF1648" s="29"/>
      <c r="IG1648" s="29"/>
      <c r="IH1648" s="29"/>
      <c r="II1648" s="29"/>
      <c r="IJ1648" s="29"/>
      <c r="IK1648" s="29"/>
      <c r="IL1648" s="29"/>
      <c r="IM1648" s="29"/>
      <c r="IN1648" s="29"/>
      <c r="IO1648" s="29"/>
      <c r="IP1648" s="29"/>
      <c r="IQ1648" s="29"/>
    </row>
    <row r="1649" spans="1:251" s="42" customFormat="1" ht="13.5">
      <c r="A1649" s="34"/>
      <c r="B1649" s="122"/>
      <c r="C1649" s="123"/>
      <c r="D1649" s="123"/>
      <c r="E1649" s="123"/>
      <c r="F1649" s="123"/>
      <c r="G1649" s="123"/>
      <c r="H1649" s="123"/>
      <c r="I1649" s="123"/>
      <c r="J1649" s="123"/>
      <c r="K1649" s="123"/>
      <c r="L1649" s="123"/>
      <c r="M1649" s="123"/>
      <c r="N1649" s="123"/>
      <c r="O1649" s="123"/>
      <c r="P1649" s="123"/>
      <c r="Q1649" s="123"/>
      <c r="R1649" s="123"/>
      <c r="S1649" s="123"/>
      <c r="T1649" s="123"/>
      <c r="U1649" s="123"/>
      <c r="V1649" s="123"/>
      <c r="W1649" s="123"/>
      <c r="X1649" s="123"/>
      <c r="Y1649" s="123"/>
      <c r="Z1649" s="124"/>
      <c r="AA1649" s="126"/>
      <c r="AB1649" s="123"/>
      <c r="AC1649" s="123"/>
      <c r="AD1649" s="123"/>
      <c r="AE1649" s="123"/>
      <c r="AF1649" s="123"/>
      <c r="AG1649" s="123"/>
      <c r="AH1649" s="123"/>
      <c r="AI1649" s="124"/>
      <c r="AJ1649" s="126"/>
      <c r="AK1649" s="123"/>
      <c r="AL1649" s="123"/>
      <c r="AM1649" s="123"/>
      <c r="AN1649" s="123"/>
      <c r="AO1649" s="123"/>
      <c r="AP1649" s="123"/>
      <c r="AQ1649" s="123"/>
      <c r="AR1649" s="124"/>
      <c r="AS1649" s="126"/>
      <c r="AT1649" s="123"/>
      <c r="AU1649" s="123"/>
      <c r="AV1649" s="123"/>
      <c r="AW1649" s="123"/>
      <c r="AX1649" s="128"/>
      <c r="AY1649" s="29"/>
      <c r="AZ1649" s="29"/>
      <c r="BA1649" s="29"/>
      <c r="BB1649" s="65"/>
      <c r="BC1649" s="4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c r="CA1649" s="29"/>
      <c r="CB1649" s="29"/>
      <c r="CC1649" s="29"/>
      <c r="CD1649" s="29"/>
      <c r="CE1649" s="29"/>
      <c r="CF1649" s="29"/>
      <c r="CG1649" s="29"/>
      <c r="CH1649" s="29"/>
      <c r="CI1649" s="29"/>
      <c r="CJ1649" s="29"/>
      <c r="CK1649" s="29"/>
      <c r="CL1649" s="29"/>
      <c r="CM1649" s="29"/>
      <c r="CN1649" s="29"/>
      <c r="CO1649" s="29"/>
      <c r="CP1649" s="29"/>
      <c r="CQ1649" s="29"/>
      <c r="CR1649" s="29"/>
      <c r="CS1649" s="29"/>
      <c r="CT1649" s="29"/>
      <c r="CU1649" s="29"/>
      <c r="CV1649" s="29"/>
      <c r="CW1649" s="29"/>
      <c r="CX1649" s="29"/>
      <c r="CY1649" s="29"/>
      <c r="CZ1649" s="29"/>
      <c r="DA1649" s="29"/>
      <c r="DB1649" s="29"/>
      <c r="DC1649" s="29"/>
      <c r="DD1649" s="29"/>
      <c r="DE1649" s="29"/>
      <c r="DF1649" s="29"/>
      <c r="DG1649" s="29"/>
      <c r="DH1649" s="29"/>
      <c r="DI1649" s="29"/>
      <c r="DJ1649" s="29"/>
      <c r="DK1649" s="29"/>
      <c r="DL1649" s="29"/>
      <c r="DM1649" s="29"/>
      <c r="DN1649" s="29"/>
      <c r="DO1649" s="29"/>
      <c r="DP1649" s="29"/>
      <c r="DQ1649" s="29"/>
      <c r="DR1649" s="29"/>
      <c r="DS1649" s="29"/>
      <c r="DT1649" s="29"/>
      <c r="DU1649" s="29"/>
      <c r="DV1649" s="29"/>
      <c r="DW1649" s="29"/>
      <c r="DX1649" s="29"/>
      <c r="DY1649" s="29"/>
      <c r="DZ1649" s="29"/>
      <c r="EA1649" s="29"/>
      <c r="EB1649" s="29"/>
      <c r="EC1649" s="29"/>
      <c r="ED1649" s="29"/>
      <c r="EE1649" s="29"/>
      <c r="EF1649" s="29"/>
      <c r="EG1649" s="29"/>
      <c r="EH1649" s="29"/>
      <c r="EI1649" s="29"/>
      <c r="EJ1649" s="29"/>
      <c r="EK1649" s="29"/>
      <c r="EL1649" s="29"/>
      <c r="EM1649" s="29"/>
      <c r="EN1649" s="29"/>
      <c r="EO1649" s="29"/>
      <c r="EP1649" s="29"/>
      <c r="EQ1649" s="29"/>
      <c r="ER1649" s="29"/>
      <c r="ES1649" s="29"/>
      <c r="ET1649" s="29"/>
      <c r="EU1649" s="29"/>
      <c r="EV1649" s="29"/>
      <c r="EW1649" s="29"/>
      <c r="EX1649" s="29"/>
      <c r="EY1649" s="29"/>
      <c r="EZ1649" s="29"/>
      <c r="FA1649" s="29"/>
      <c r="FB1649" s="29"/>
      <c r="FC1649" s="29"/>
      <c r="FD1649" s="29"/>
      <c r="FE1649" s="29"/>
      <c r="FF1649" s="29"/>
      <c r="FG1649" s="29"/>
      <c r="FH1649" s="29"/>
      <c r="FI1649" s="29"/>
      <c r="FJ1649" s="29"/>
      <c r="FK1649" s="29"/>
      <c r="FL1649" s="29"/>
      <c r="FM1649" s="29"/>
      <c r="FN1649" s="29"/>
      <c r="FO1649" s="29"/>
      <c r="FP1649" s="29"/>
      <c r="FQ1649" s="29"/>
      <c r="FR1649" s="29"/>
      <c r="FS1649" s="29"/>
      <c r="FT1649" s="29"/>
      <c r="FU1649" s="29"/>
      <c r="FV1649" s="29"/>
      <c r="FW1649" s="29"/>
      <c r="FX1649" s="29"/>
      <c r="FY1649" s="29"/>
      <c r="FZ1649" s="29"/>
      <c r="GA1649" s="29"/>
      <c r="GB1649" s="29"/>
      <c r="GC1649" s="29"/>
      <c r="GD1649" s="29"/>
      <c r="GE1649" s="29"/>
      <c r="GF1649" s="29"/>
      <c r="GG1649" s="29"/>
      <c r="GH1649" s="29"/>
      <c r="GI1649" s="29"/>
      <c r="GJ1649" s="29"/>
      <c r="GK1649" s="29"/>
      <c r="GL1649" s="29"/>
      <c r="GM1649" s="29"/>
      <c r="GN1649" s="29"/>
      <c r="GO1649" s="29"/>
      <c r="GP1649" s="29"/>
      <c r="GQ1649" s="29"/>
      <c r="GR1649" s="29"/>
      <c r="GS1649" s="29"/>
      <c r="GT1649" s="29"/>
      <c r="GU1649" s="29"/>
      <c r="GV1649" s="29"/>
      <c r="GW1649" s="29"/>
      <c r="GX1649" s="29"/>
      <c r="GY1649" s="29"/>
      <c r="GZ1649" s="29"/>
      <c r="HA1649" s="29"/>
      <c r="HB1649" s="29"/>
      <c r="HC1649" s="29"/>
      <c r="HD1649" s="29"/>
      <c r="HE1649" s="29"/>
      <c r="HF1649" s="29"/>
      <c r="HG1649" s="29"/>
      <c r="HH1649" s="29"/>
      <c r="HI1649" s="29"/>
      <c r="HJ1649" s="29"/>
      <c r="HK1649" s="29"/>
      <c r="HL1649" s="29"/>
      <c r="HM1649" s="29"/>
      <c r="HN1649" s="29"/>
      <c r="HO1649" s="29"/>
      <c r="HP1649" s="29"/>
      <c r="HQ1649" s="29"/>
      <c r="HR1649" s="29"/>
      <c r="HS1649" s="29"/>
      <c r="HT1649" s="29"/>
      <c r="HU1649" s="29"/>
      <c r="HV1649" s="29"/>
      <c r="HW1649" s="29"/>
      <c r="HX1649" s="29"/>
      <c r="HY1649" s="29"/>
      <c r="HZ1649" s="29"/>
      <c r="IA1649" s="29"/>
      <c r="IB1649" s="29"/>
      <c r="IC1649" s="29"/>
      <c r="ID1649" s="29"/>
      <c r="IE1649" s="29"/>
      <c r="IF1649" s="29"/>
      <c r="IG1649" s="29"/>
      <c r="IH1649" s="29"/>
      <c r="II1649" s="29"/>
      <c r="IJ1649" s="29"/>
      <c r="IK1649" s="29"/>
      <c r="IL1649" s="29"/>
      <c r="IM1649" s="29"/>
      <c r="IN1649" s="29"/>
      <c r="IO1649" s="29"/>
      <c r="IP1649" s="29"/>
      <c r="IQ1649" s="29"/>
    </row>
    <row r="1650" spans="1:251" s="42" customFormat="1" ht="18.75" customHeight="1">
      <c r="A1650" s="34"/>
      <c r="B1650" s="50"/>
      <c r="C1650" s="129" t="s">
        <v>1075</v>
      </c>
      <c r="D1650" s="147"/>
      <c r="E1650" s="147"/>
      <c r="F1650" s="147"/>
      <c r="G1650" s="147"/>
      <c r="H1650" s="147"/>
      <c r="I1650" s="147"/>
      <c r="J1650" s="147"/>
      <c r="K1650" s="147"/>
      <c r="L1650" s="147"/>
      <c r="M1650" s="147"/>
      <c r="N1650" s="147"/>
      <c r="O1650" s="147"/>
      <c r="P1650" s="147"/>
      <c r="Q1650" s="147"/>
      <c r="R1650" s="147"/>
      <c r="S1650" s="147"/>
      <c r="T1650" s="147"/>
      <c r="U1650" s="147"/>
      <c r="V1650" s="147"/>
      <c r="W1650" s="147"/>
      <c r="X1650" s="147"/>
      <c r="Y1650" s="147"/>
      <c r="Z1650" s="148"/>
      <c r="AA1650" s="132">
        <v>145</v>
      </c>
      <c r="AB1650" s="133"/>
      <c r="AC1650" s="133"/>
      <c r="AD1650" s="133"/>
      <c r="AE1650" s="133"/>
      <c r="AF1650" s="133"/>
      <c r="AG1650" s="133"/>
      <c r="AH1650" s="133"/>
      <c r="AI1650" s="134"/>
      <c r="AJ1650" s="132">
        <v>145</v>
      </c>
      <c r="AK1650" s="133"/>
      <c r="AL1650" s="133"/>
      <c r="AM1650" s="133"/>
      <c r="AN1650" s="133"/>
      <c r="AO1650" s="133"/>
      <c r="AP1650" s="133"/>
      <c r="AQ1650" s="133"/>
      <c r="AR1650" s="134"/>
      <c r="AS1650" s="135"/>
      <c r="AT1650" s="136"/>
      <c r="AU1650" s="136"/>
      <c r="AV1650" s="136"/>
      <c r="AW1650" s="136"/>
      <c r="AX1650" s="137"/>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29"/>
      <c r="CA1650" s="29"/>
      <c r="CB1650" s="29"/>
      <c r="CC1650" s="29"/>
      <c r="CD1650" s="29"/>
      <c r="CE1650" s="29"/>
      <c r="CF1650" s="29"/>
      <c r="CG1650" s="29"/>
      <c r="CH1650" s="29"/>
      <c r="CI1650" s="29"/>
      <c r="CJ1650" s="29"/>
      <c r="CK1650" s="29"/>
      <c r="CL1650" s="29"/>
      <c r="CM1650" s="29"/>
      <c r="CN1650" s="29"/>
      <c r="CO1650" s="29"/>
      <c r="CP1650" s="29"/>
      <c r="CQ1650" s="29"/>
      <c r="CR1650" s="29"/>
      <c r="CS1650" s="29"/>
      <c r="CT1650" s="29"/>
      <c r="CU1650" s="29"/>
      <c r="CV1650" s="29"/>
      <c r="CW1650" s="29"/>
      <c r="CX1650" s="29"/>
      <c r="CY1650" s="29"/>
      <c r="CZ1650" s="29"/>
      <c r="DA1650" s="29"/>
      <c r="DB1650" s="29"/>
      <c r="DC1650" s="29"/>
      <c r="DD1650" s="29"/>
      <c r="DE1650" s="29"/>
      <c r="DF1650" s="29"/>
      <c r="DG1650" s="29"/>
      <c r="DH1650" s="29"/>
      <c r="DI1650" s="29"/>
      <c r="DJ1650" s="29"/>
      <c r="DK1650" s="29"/>
      <c r="DL1650" s="29"/>
      <c r="DM1650" s="29"/>
      <c r="DN1650" s="29"/>
      <c r="DO1650" s="29"/>
      <c r="DP1650" s="29"/>
      <c r="DQ1650" s="29"/>
      <c r="DR1650" s="29"/>
      <c r="DS1650" s="29"/>
      <c r="DT1650" s="29"/>
      <c r="DU1650" s="29"/>
      <c r="DV1650" s="29"/>
      <c r="DW1650" s="29"/>
      <c r="DX1650" s="29"/>
      <c r="DY1650" s="29"/>
      <c r="DZ1650" s="29"/>
      <c r="EA1650" s="29"/>
      <c r="EB1650" s="29"/>
      <c r="EC1650" s="29"/>
      <c r="ED1650" s="29"/>
      <c r="EE1650" s="29"/>
      <c r="EF1650" s="29"/>
      <c r="EG1650" s="29"/>
      <c r="EH1650" s="29"/>
      <c r="EI1650" s="29"/>
      <c r="EJ1650" s="29"/>
      <c r="EK1650" s="29"/>
      <c r="EL1650" s="29"/>
      <c r="EM1650" s="29"/>
      <c r="EN1650" s="29"/>
      <c r="EO1650" s="29"/>
      <c r="EP1650" s="29"/>
      <c r="EQ1650" s="29"/>
      <c r="ER1650" s="29"/>
      <c r="ES1650" s="29"/>
      <c r="ET1650" s="29"/>
      <c r="EU1650" s="29"/>
      <c r="EV1650" s="29"/>
      <c r="EW1650" s="29"/>
      <c r="EX1650" s="29"/>
      <c r="EY1650" s="29"/>
      <c r="EZ1650" s="29"/>
      <c r="FA1650" s="29"/>
      <c r="FB1650" s="29"/>
      <c r="FC1650" s="29"/>
      <c r="FD1650" s="29"/>
      <c r="FE1650" s="29"/>
      <c r="FF1650" s="29"/>
      <c r="FG1650" s="29"/>
      <c r="FH1650" s="29"/>
      <c r="FI1650" s="29"/>
      <c r="FJ1650" s="29"/>
      <c r="FK1650" s="29"/>
      <c r="FL1650" s="29"/>
      <c r="FM1650" s="29"/>
      <c r="FN1650" s="29"/>
      <c r="FO1650" s="29"/>
      <c r="FP1650" s="29"/>
      <c r="FQ1650" s="29"/>
      <c r="FR1650" s="29"/>
      <c r="FS1650" s="29"/>
      <c r="FT1650" s="29"/>
      <c r="FU1650" s="29"/>
      <c r="FV1650" s="29"/>
      <c r="FW1650" s="29"/>
      <c r="FX1650" s="29"/>
      <c r="FY1650" s="29"/>
      <c r="FZ1650" s="29"/>
      <c r="GA1650" s="29"/>
      <c r="GB1650" s="29"/>
      <c r="GC1650" s="29"/>
      <c r="GD1650" s="29"/>
      <c r="GE1650" s="29"/>
      <c r="GF1650" s="29"/>
      <c r="GG1650" s="29"/>
      <c r="GH1650" s="29"/>
      <c r="GI1650" s="29"/>
      <c r="GJ1650" s="29"/>
      <c r="GK1650" s="29"/>
      <c r="GL1650" s="29"/>
      <c r="GM1650" s="29"/>
      <c r="GN1650" s="29"/>
      <c r="GO1650" s="29"/>
      <c r="GP1650" s="29"/>
      <c r="GQ1650" s="29"/>
      <c r="GR1650" s="29"/>
      <c r="GS1650" s="29"/>
      <c r="GT1650" s="29"/>
      <c r="GU1650" s="29"/>
      <c r="GV1650" s="29"/>
      <c r="GW1650" s="29"/>
      <c r="GX1650" s="29"/>
      <c r="GY1650" s="29"/>
      <c r="GZ1650" s="29"/>
      <c r="HA1650" s="29"/>
      <c r="HB1650" s="29"/>
      <c r="HC1650" s="29"/>
      <c r="HD1650" s="29"/>
      <c r="HE1650" s="29"/>
      <c r="HF1650" s="29"/>
      <c r="HG1650" s="29"/>
      <c r="HH1650" s="29"/>
      <c r="HI1650" s="29"/>
      <c r="HJ1650" s="29"/>
      <c r="HK1650" s="29"/>
      <c r="HL1650" s="29"/>
      <c r="HM1650" s="29"/>
      <c r="HN1650" s="29"/>
      <c r="HO1650" s="29"/>
      <c r="HP1650" s="29"/>
      <c r="HQ1650" s="29"/>
      <c r="HR1650" s="29"/>
      <c r="HS1650" s="29"/>
      <c r="HT1650" s="29"/>
      <c r="HU1650" s="29"/>
      <c r="HV1650" s="29"/>
      <c r="HW1650" s="29"/>
      <c r="HX1650" s="29"/>
      <c r="HY1650" s="29"/>
      <c r="HZ1650" s="29"/>
      <c r="IA1650" s="29"/>
      <c r="IB1650" s="29"/>
      <c r="IC1650" s="29"/>
      <c r="ID1650" s="29"/>
      <c r="IE1650" s="29"/>
      <c r="IF1650" s="29"/>
      <c r="IG1650" s="29"/>
      <c r="IH1650" s="29"/>
      <c r="II1650" s="29"/>
      <c r="IJ1650" s="29"/>
      <c r="IK1650" s="29"/>
      <c r="IL1650" s="29"/>
      <c r="IM1650" s="29"/>
      <c r="IN1650" s="29"/>
      <c r="IO1650" s="29"/>
      <c r="IP1650" s="29"/>
      <c r="IQ1650" s="29"/>
    </row>
    <row r="1651" spans="1:251" s="42" customFormat="1" ht="18.75" customHeight="1">
      <c r="A1651" s="34"/>
      <c r="B1651" s="50"/>
      <c r="C1651" s="129" t="s">
        <v>514</v>
      </c>
      <c r="D1651" s="147"/>
      <c r="E1651" s="147"/>
      <c r="F1651" s="147"/>
      <c r="G1651" s="147"/>
      <c r="H1651" s="147"/>
      <c r="I1651" s="147"/>
      <c r="J1651" s="147"/>
      <c r="K1651" s="147"/>
      <c r="L1651" s="147"/>
      <c r="M1651" s="147"/>
      <c r="N1651" s="147"/>
      <c r="O1651" s="147"/>
      <c r="P1651" s="147"/>
      <c r="Q1651" s="147"/>
      <c r="R1651" s="147"/>
      <c r="S1651" s="147"/>
      <c r="T1651" s="147"/>
      <c r="U1651" s="147"/>
      <c r="V1651" s="147"/>
      <c r="W1651" s="147"/>
      <c r="X1651" s="147"/>
      <c r="Y1651" s="147"/>
      <c r="Z1651" s="148"/>
      <c r="AA1651" s="132">
        <v>1784</v>
      </c>
      <c r="AB1651" s="133"/>
      <c r="AC1651" s="133"/>
      <c r="AD1651" s="133"/>
      <c r="AE1651" s="133"/>
      <c r="AF1651" s="133"/>
      <c r="AG1651" s="133"/>
      <c r="AH1651" s="133"/>
      <c r="AI1651" s="134"/>
      <c r="AJ1651" s="132">
        <v>1784</v>
      </c>
      <c r="AK1651" s="133"/>
      <c r="AL1651" s="133"/>
      <c r="AM1651" s="133"/>
      <c r="AN1651" s="133"/>
      <c r="AO1651" s="133"/>
      <c r="AP1651" s="133"/>
      <c r="AQ1651" s="133"/>
      <c r="AR1651" s="134"/>
      <c r="AS1651" s="135" t="s">
        <v>249</v>
      </c>
      <c r="AT1651" s="136"/>
      <c r="AU1651" s="136"/>
      <c r="AV1651" s="136"/>
      <c r="AW1651" s="136"/>
      <c r="AX1651" s="137"/>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c r="CA1651" s="29"/>
      <c r="CB1651" s="29"/>
      <c r="CC1651" s="29"/>
      <c r="CD1651" s="29"/>
      <c r="CE1651" s="29"/>
      <c r="CF1651" s="29"/>
      <c r="CG1651" s="29"/>
      <c r="CH1651" s="29"/>
      <c r="CI1651" s="29"/>
      <c r="CJ1651" s="29"/>
      <c r="CK1651" s="29"/>
      <c r="CL1651" s="29"/>
      <c r="CM1651" s="29"/>
      <c r="CN1651" s="29"/>
      <c r="CO1651" s="29"/>
      <c r="CP1651" s="29"/>
      <c r="CQ1651" s="29"/>
      <c r="CR1651" s="29"/>
      <c r="CS1651" s="29"/>
      <c r="CT1651" s="29"/>
      <c r="CU1651" s="29"/>
      <c r="CV1651" s="29"/>
      <c r="CW1651" s="29"/>
      <c r="CX1651" s="29"/>
      <c r="CY1651" s="29"/>
      <c r="CZ1651" s="29"/>
      <c r="DA1651" s="29"/>
      <c r="DB1651" s="29"/>
      <c r="DC1651" s="29"/>
      <c r="DD1651" s="29"/>
      <c r="DE1651" s="29"/>
      <c r="DF1651" s="29"/>
      <c r="DG1651" s="29"/>
      <c r="DH1651" s="29"/>
      <c r="DI1651" s="29"/>
      <c r="DJ1651" s="29"/>
      <c r="DK1651" s="29"/>
      <c r="DL1651" s="29"/>
      <c r="DM1651" s="29"/>
      <c r="DN1651" s="29"/>
      <c r="DO1651" s="29"/>
      <c r="DP1651" s="29"/>
      <c r="DQ1651" s="29"/>
      <c r="DR1651" s="29"/>
      <c r="DS1651" s="29"/>
      <c r="DT1651" s="29"/>
      <c r="DU1651" s="29"/>
      <c r="DV1651" s="29"/>
      <c r="DW1651" s="29"/>
      <c r="DX1651" s="29"/>
      <c r="DY1651" s="29"/>
      <c r="DZ1651" s="29"/>
      <c r="EA1651" s="29"/>
      <c r="EB1651" s="29"/>
      <c r="EC1651" s="29"/>
      <c r="ED1651" s="29"/>
      <c r="EE1651" s="29"/>
      <c r="EF1651" s="29"/>
      <c r="EG1651" s="29"/>
      <c r="EH1651" s="29"/>
      <c r="EI1651" s="29"/>
      <c r="EJ1651" s="29"/>
      <c r="EK1651" s="29"/>
      <c r="EL1651" s="29"/>
      <c r="EM1651" s="29"/>
      <c r="EN1651" s="29"/>
      <c r="EO1651" s="29"/>
      <c r="EP1651" s="29"/>
      <c r="EQ1651" s="29"/>
      <c r="ER1651" s="29"/>
      <c r="ES1651" s="29"/>
      <c r="ET1651" s="29"/>
      <c r="EU1651" s="29"/>
      <c r="EV1651" s="29"/>
      <c r="EW1651" s="29"/>
      <c r="EX1651" s="29"/>
      <c r="EY1651" s="29"/>
      <c r="EZ1651" s="29"/>
      <c r="FA1651" s="29"/>
      <c r="FB1651" s="29"/>
      <c r="FC1651" s="29"/>
      <c r="FD1651" s="29"/>
      <c r="FE1651" s="29"/>
      <c r="FF1651" s="29"/>
      <c r="FG1651" s="29"/>
      <c r="FH1651" s="29"/>
      <c r="FI1651" s="29"/>
      <c r="FJ1651" s="29"/>
      <c r="FK1651" s="29"/>
      <c r="FL1651" s="29"/>
      <c r="FM1651" s="29"/>
      <c r="FN1651" s="29"/>
      <c r="FO1651" s="29"/>
      <c r="FP1651" s="29"/>
      <c r="FQ1651" s="29"/>
      <c r="FR1651" s="29"/>
      <c r="FS1651" s="29"/>
      <c r="FT1651" s="29"/>
      <c r="FU1651" s="29"/>
      <c r="FV1651" s="29"/>
      <c r="FW1651" s="29"/>
      <c r="FX1651" s="29"/>
      <c r="FY1651" s="29"/>
      <c r="FZ1651" s="29"/>
      <c r="GA1651" s="29"/>
      <c r="GB1651" s="29"/>
      <c r="GC1651" s="29"/>
      <c r="GD1651" s="29"/>
      <c r="GE1651" s="29"/>
      <c r="GF1651" s="29"/>
      <c r="GG1651" s="29"/>
      <c r="GH1651" s="29"/>
      <c r="GI1651" s="29"/>
      <c r="GJ1651" s="29"/>
      <c r="GK1651" s="29"/>
      <c r="GL1651" s="29"/>
      <c r="GM1651" s="29"/>
      <c r="GN1651" s="29"/>
      <c r="GO1651" s="29"/>
      <c r="GP1651" s="29"/>
      <c r="GQ1651" s="29"/>
      <c r="GR1651" s="29"/>
      <c r="GS1651" s="29"/>
      <c r="GT1651" s="29"/>
      <c r="GU1651" s="29"/>
      <c r="GV1651" s="29"/>
      <c r="GW1651" s="29"/>
      <c r="GX1651" s="29"/>
      <c r="GY1651" s="29"/>
      <c r="GZ1651" s="29"/>
      <c r="HA1651" s="29"/>
      <c r="HB1651" s="29"/>
      <c r="HC1651" s="29"/>
      <c r="HD1651" s="29"/>
      <c r="HE1651" s="29"/>
      <c r="HF1651" s="29"/>
      <c r="HG1651" s="29"/>
      <c r="HH1651" s="29"/>
      <c r="HI1651" s="29"/>
      <c r="HJ1651" s="29"/>
      <c r="HK1651" s="29"/>
      <c r="HL1651" s="29"/>
      <c r="HM1651" s="29"/>
      <c r="HN1651" s="29"/>
      <c r="HO1651" s="29"/>
      <c r="HP1651" s="29"/>
      <c r="HQ1651" s="29"/>
      <c r="HR1651" s="29"/>
      <c r="HS1651" s="29"/>
      <c r="HT1651" s="29"/>
      <c r="HU1651" s="29"/>
      <c r="HV1651" s="29"/>
      <c r="HW1651" s="29"/>
      <c r="HX1651" s="29"/>
      <c r="HY1651" s="29"/>
      <c r="HZ1651" s="29"/>
      <c r="IA1651" s="29"/>
      <c r="IB1651" s="29"/>
      <c r="IC1651" s="29"/>
      <c r="ID1651" s="29"/>
      <c r="IE1651" s="29"/>
      <c r="IF1651" s="29"/>
      <c r="IG1651" s="29"/>
      <c r="IH1651" s="29"/>
      <c r="II1651" s="29"/>
      <c r="IJ1651" s="29"/>
      <c r="IK1651" s="29"/>
      <c r="IL1651" s="29"/>
      <c r="IM1651" s="29"/>
      <c r="IN1651" s="29"/>
      <c r="IO1651" s="29"/>
      <c r="IP1651" s="29"/>
      <c r="IQ1651" s="29"/>
    </row>
    <row r="1652" spans="1:251" s="42" customFormat="1" ht="18.75" customHeight="1">
      <c r="A1652" s="34"/>
      <c r="B1652" s="50"/>
      <c r="C1652" s="129" t="s">
        <v>515</v>
      </c>
      <c r="D1652" s="147"/>
      <c r="E1652" s="147"/>
      <c r="F1652" s="147"/>
      <c r="G1652" s="147"/>
      <c r="H1652" s="147"/>
      <c r="I1652" s="147"/>
      <c r="J1652" s="147"/>
      <c r="K1652" s="147"/>
      <c r="L1652" s="147"/>
      <c r="M1652" s="147"/>
      <c r="N1652" s="147"/>
      <c r="O1652" s="147"/>
      <c r="P1652" s="147"/>
      <c r="Q1652" s="147"/>
      <c r="R1652" s="147"/>
      <c r="S1652" s="147"/>
      <c r="T1652" s="147"/>
      <c r="U1652" s="147"/>
      <c r="V1652" s="147"/>
      <c r="W1652" s="147"/>
      <c r="X1652" s="147"/>
      <c r="Y1652" s="147"/>
      <c r="Z1652" s="148"/>
      <c r="AA1652" s="132">
        <v>942</v>
      </c>
      <c r="AB1652" s="133"/>
      <c r="AC1652" s="133"/>
      <c r="AD1652" s="133"/>
      <c r="AE1652" s="133"/>
      <c r="AF1652" s="133"/>
      <c r="AG1652" s="133"/>
      <c r="AH1652" s="133"/>
      <c r="AI1652" s="134"/>
      <c r="AJ1652" s="132">
        <v>942</v>
      </c>
      <c r="AK1652" s="133"/>
      <c r="AL1652" s="133"/>
      <c r="AM1652" s="133"/>
      <c r="AN1652" s="133"/>
      <c r="AO1652" s="133"/>
      <c r="AP1652" s="133"/>
      <c r="AQ1652" s="133"/>
      <c r="AR1652" s="134"/>
      <c r="AS1652" s="135" t="s">
        <v>249</v>
      </c>
      <c r="AT1652" s="136"/>
      <c r="AU1652" s="136"/>
      <c r="AV1652" s="136"/>
      <c r="AW1652" s="136"/>
      <c r="AX1652" s="137"/>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29"/>
      <c r="CA1652" s="29"/>
      <c r="CB1652" s="29"/>
      <c r="CC1652" s="29"/>
      <c r="CD1652" s="29"/>
      <c r="CE1652" s="29"/>
      <c r="CF1652" s="29"/>
      <c r="CG1652" s="29"/>
      <c r="CH1652" s="29"/>
      <c r="CI1652" s="29"/>
      <c r="CJ1652" s="29"/>
      <c r="CK1652" s="29"/>
      <c r="CL1652" s="29"/>
      <c r="CM1652" s="29"/>
      <c r="CN1652" s="29"/>
      <c r="CO1652" s="29"/>
      <c r="CP1652" s="29"/>
      <c r="CQ1652" s="29"/>
      <c r="CR1652" s="29"/>
      <c r="CS1652" s="29"/>
      <c r="CT1652" s="29"/>
      <c r="CU1652" s="29"/>
      <c r="CV1652" s="29"/>
      <c r="CW1652" s="29"/>
      <c r="CX1652" s="29"/>
      <c r="CY1652" s="29"/>
      <c r="CZ1652" s="29"/>
      <c r="DA1652" s="29"/>
      <c r="DB1652" s="29"/>
      <c r="DC1652" s="29"/>
      <c r="DD1652" s="29"/>
      <c r="DE1652" s="29"/>
      <c r="DF1652" s="29"/>
      <c r="DG1652" s="29"/>
      <c r="DH1652" s="29"/>
      <c r="DI1652" s="29"/>
      <c r="DJ1652" s="29"/>
      <c r="DK1652" s="29"/>
      <c r="DL1652" s="29"/>
      <c r="DM1652" s="29"/>
      <c r="DN1652" s="29"/>
      <c r="DO1652" s="29"/>
      <c r="DP1652" s="29"/>
      <c r="DQ1652" s="29"/>
      <c r="DR1652" s="29"/>
      <c r="DS1652" s="29"/>
      <c r="DT1652" s="29"/>
      <c r="DU1652" s="29"/>
      <c r="DV1652" s="29"/>
      <c r="DW1652" s="29"/>
      <c r="DX1652" s="29"/>
      <c r="DY1652" s="29"/>
      <c r="DZ1652" s="29"/>
      <c r="EA1652" s="29"/>
      <c r="EB1652" s="29"/>
      <c r="EC1652" s="29"/>
      <c r="ED1652" s="29"/>
      <c r="EE1652" s="29"/>
      <c r="EF1652" s="29"/>
      <c r="EG1652" s="29"/>
      <c r="EH1652" s="29"/>
      <c r="EI1652" s="29"/>
      <c r="EJ1652" s="29"/>
      <c r="EK1652" s="29"/>
      <c r="EL1652" s="29"/>
      <c r="EM1652" s="29"/>
      <c r="EN1652" s="29"/>
      <c r="EO1652" s="29"/>
      <c r="EP1652" s="29"/>
      <c r="EQ1652" s="29"/>
      <c r="ER1652" s="29"/>
      <c r="ES1652" s="29"/>
      <c r="ET1652" s="29"/>
      <c r="EU1652" s="29"/>
      <c r="EV1652" s="29"/>
      <c r="EW1652" s="29"/>
      <c r="EX1652" s="29"/>
      <c r="EY1652" s="29"/>
      <c r="EZ1652" s="29"/>
      <c r="FA1652" s="29"/>
      <c r="FB1652" s="29"/>
      <c r="FC1652" s="29"/>
      <c r="FD1652" s="29"/>
      <c r="FE1652" s="29"/>
      <c r="FF1652" s="29"/>
      <c r="FG1652" s="29"/>
      <c r="FH1652" s="29"/>
      <c r="FI1652" s="29"/>
      <c r="FJ1652" s="29"/>
      <c r="FK1652" s="29"/>
      <c r="FL1652" s="29"/>
      <c r="FM1652" s="29"/>
      <c r="FN1652" s="29"/>
      <c r="FO1652" s="29"/>
      <c r="FP1652" s="29"/>
      <c r="FQ1652" s="29"/>
      <c r="FR1652" s="29"/>
      <c r="FS1652" s="29"/>
      <c r="FT1652" s="29"/>
      <c r="FU1652" s="29"/>
      <c r="FV1652" s="29"/>
      <c r="FW1652" s="29"/>
      <c r="FX1652" s="29"/>
      <c r="FY1652" s="29"/>
      <c r="FZ1652" s="29"/>
      <c r="GA1652" s="29"/>
      <c r="GB1652" s="29"/>
      <c r="GC1652" s="29"/>
      <c r="GD1652" s="29"/>
      <c r="GE1652" s="29"/>
      <c r="GF1652" s="29"/>
      <c r="GG1652" s="29"/>
      <c r="GH1652" s="29"/>
      <c r="GI1652" s="29"/>
      <c r="GJ1652" s="29"/>
      <c r="GK1652" s="29"/>
      <c r="GL1652" s="29"/>
      <c r="GM1652" s="29"/>
      <c r="GN1652" s="29"/>
      <c r="GO1652" s="29"/>
      <c r="GP1652" s="29"/>
      <c r="GQ1652" s="29"/>
      <c r="GR1652" s="29"/>
      <c r="GS1652" s="29"/>
      <c r="GT1652" s="29"/>
      <c r="GU1652" s="29"/>
      <c r="GV1652" s="29"/>
      <c r="GW1652" s="29"/>
      <c r="GX1652" s="29"/>
      <c r="GY1652" s="29"/>
      <c r="GZ1652" s="29"/>
      <c r="HA1652" s="29"/>
      <c r="HB1652" s="29"/>
      <c r="HC1652" s="29"/>
      <c r="HD1652" s="29"/>
      <c r="HE1652" s="29"/>
      <c r="HF1652" s="29"/>
      <c r="HG1652" s="29"/>
      <c r="HH1652" s="29"/>
      <c r="HI1652" s="29"/>
      <c r="HJ1652" s="29"/>
      <c r="HK1652" s="29"/>
      <c r="HL1652" s="29"/>
      <c r="HM1652" s="29"/>
      <c r="HN1652" s="29"/>
      <c r="HO1652" s="29"/>
      <c r="HP1652" s="29"/>
      <c r="HQ1652" s="29"/>
      <c r="HR1652" s="29"/>
      <c r="HS1652" s="29"/>
      <c r="HT1652" s="29"/>
      <c r="HU1652" s="29"/>
      <c r="HV1652" s="29"/>
      <c r="HW1652" s="29"/>
      <c r="HX1652" s="29"/>
      <c r="HY1652" s="29"/>
      <c r="HZ1652" s="29"/>
      <c r="IA1652" s="29"/>
      <c r="IB1652" s="29"/>
      <c r="IC1652" s="29"/>
      <c r="ID1652" s="29"/>
      <c r="IE1652" s="29"/>
      <c r="IF1652" s="29"/>
      <c r="IG1652" s="29"/>
      <c r="IH1652" s="29"/>
      <c r="II1652" s="29"/>
      <c r="IJ1652" s="29"/>
      <c r="IK1652" s="29"/>
      <c r="IL1652" s="29"/>
      <c r="IM1652" s="29"/>
      <c r="IN1652" s="29"/>
      <c r="IO1652" s="29"/>
      <c r="IP1652" s="29"/>
      <c r="IQ1652" s="29"/>
    </row>
    <row r="1653" spans="1:251" s="42" customFormat="1" ht="18.75" customHeight="1" thickBot="1">
      <c r="A1653" s="43"/>
      <c r="B1653" s="138" t="s">
        <v>244</v>
      </c>
      <c r="C1653" s="139"/>
      <c r="D1653" s="139"/>
      <c r="E1653" s="139"/>
      <c r="F1653" s="139"/>
      <c r="G1653" s="139"/>
      <c r="H1653" s="139"/>
      <c r="I1653" s="139"/>
      <c r="J1653" s="139"/>
      <c r="K1653" s="139"/>
      <c r="L1653" s="139"/>
      <c r="M1653" s="139"/>
      <c r="N1653" s="139"/>
      <c r="O1653" s="139"/>
      <c r="P1653" s="139"/>
      <c r="Q1653" s="139"/>
      <c r="R1653" s="139"/>
      <c r="S1653" s="139"/>
      <c r="T1653" s="139"/>
      <c r="U1653" s="139"/>
      <c r="V1653" s="139"/>
      <c r="W1653" s="139"/>
      <c r="X1653" s="139"/>
      <c r="Y1653" s="139"/>
      <c r="Z1653" s="140"/>
      <c r="AA1653" s="141">
        <f>SUM(AA1650:AI1652)</f>
        <v>2871</v>
      </c>
      <c r="AB1653" s="142"/>
      <c r="AC1653" s="142"/>
      <c r="AD1653" s="142"/>
      <c r="AE1653" s="142"/>
      <c r="AF1653" s="142"/>
      <c r="AG1653" s="142"/>
      <c r="AH1653" s="142"/>
      <c r="AI1653" s="143"/>
      <c r="AJ1653" s="141">
        <f>SUM(AJ1650:AR1652)</f>
        <v>2871</v>
      </c>
      <c r="AK1653" s="142"/>
      <c r="AL1653" s="142"/>
      <c r="AM1653" s="142"/>
      <c r="AN1653" s="142"/>
      <c r="AO1653" s="142"/>
      <c r="AP1653" s="142"/>
      <c r="AQ1653" s="142"/>
      <c r="AR1653" s="143"/>
      <c r="AS1653" s="144"/>
      <c r="AT1653" s="145"/>
      <c r="AU1653" s="145"/>
      <c r="AV1653" s="145"/>
      <c r="AW1653" s="145"/>
      <c r="AX1653" s="146"/>
      <c r="AY1653" s="29"/>
      <c r="AZ1653" s="29"/>
      <c r="BA1653" s="29"/>
      <c r="BB1653" s="29"/>
      <c r="BC1653" s="29"/>
      <c r="BD1653" s="29"/>
      <c r="BE1653" s="29"/>
      <c r="BF1653" s="29"/>
      <c r="BG1653" s="29"/>
      <c r="BH1653" s="29"/>
      <c r="BI1653" s="29"/>
      <c r="BJ1653" s="29"/>
      <c r="BK1653" s="29"/>
      <c r="BL1653" s="29"/>
      <c r="BM1653" s="29"/>
      <c r="BN1653" s="29"/>
      <c r="BO1653" s="29"/>
      <c r="BP1653" s="29"/>
      <c r="BQ1653" s="29"/>
      <c r="BR1653" s="29"/>
      <c r="BS1653" s="29"/>
      <c r="BT1653" s="29"/>
      <c r="BU1653" s="29"/>
      <c r="BV1653" s="29"/>
      <c r="BW1653" s="29"/>
      <c r="BX1653" s="29"/>
      <c r="BY1653" s="29"/>
      <c r="BZ1653" s="29"/>
      <c r="CA1653" s="29"/>
      <c r="CB1653" s="29"/>
      <c r="CC1653" s="29"/>
      <c r="CD1653" s="29"/>
      <c r="CE1653" s="29"/>
      <c r="CF1653" s="29"/>
      <c r="CG1653" s="29"/>
      <c r="CH1653" s="29"/>
      <c r="CI1653" s="29"/>
      <c r="CJ1653" s="29"/>
      <c r="CK1653" s="29"/>
      <c r="CL1653" s="29"/>
      <c r="CM1653" s="29"/>
      <c r="CN1653" s="29"/>
      <c r="CO1653" s="29"/>
      <c r="CP1653" s="29"/>
      <c r="CQ1653" s="29"/>
      <c r="CR1653" s="29"/>
      <c r="CS1653" s="29"/>
      <c r="CT1653" s="29"/>
      <c r="CU1653" s="29"/>
      <c r="CV1653" s="29"/>
      <c r="CW1653" s="29"/>
      <c r="CX1653" s="29"/>
      <c r="CY1653" s="29"/>
      <c r="CZ1653" s="29"/>
      <c r="DA1653" s="29"/>
      <c r="DB1653" s="29"/>
      <c r="DC1653" s="29"/>
      <c r="DD1653" s="29"/>
      <c r="DE1653" s="29"/>
      <c r="DF1653" s="29"/>
      <c r="DG1653" s="29"/>
      <c r="DH1653" s="29"/>
      <c r="DI1653" s="29"/>
      <c r="DJ1653" s="29"/>
      <c r="DK1653" s="29"/>
      <c r="DL1653" s="29"/>
      <c r="DM1653" s="29"/>
      <c r="DN1653" s="29"/>
      <c r="DO1653" s="29"/>
      <c r="DP1653" s="29"/>
      <c r="DQ1653" s="29"/>
      <c r="DR1653" s="29"/>
      <c r="DS1653" s="29"/>
      <c r="DT1653" s="29"/>
      <c r="DU1653" s="29"/>
      <c r="DV1653" s="29"/>
      <c r="DW1653" s="29"/>
      <c r="DX1653" s="29"/>
      <c r="DY1653" s="29"/>
      <c r="DZ1653" s="29"/>
      <c r="EA1653" s="29"/>
      <c r="EB1653" s="29"/>
      <c r="EC1653" s="29"/>
      <c r="ED1653" s="29"/>
      <c r="EE1653" s="29"/>
      <c r="EF1653" s="29"/>
      <c r="EG1653" s="29"/>
      <c r="EH1653" s="29"/>
      <c r="EI1653" s="29"/>
      <c r="EJ1653" s="29"/>
      <c r="EK1653" s="29"/>
      <c r="EL1653" s="29"/>
      <c r="EM1653" s="29"/>
      <c r="EN1653" s="29"/>
      <c r="EO1653" s="29"/>
      <c r="EP1653" s="29"/>
      <c r="EQ1653" s="29"/>
      <c r="ER1653" s="29"/>
      <c r="ES1653" s="29"/>
      <c r="ET1653" s="29"/>
      <c r="EU1653" s="29"/>
      <c r="EV1653" s="29"/>
      <c r="EW1653" s="29"/>
      <c r="EX1653" s="29"/>
      <c r="EY1653" s="29"/>
      <c r="EZ1653" s="29"/>
      <c r="FA1653" s="29"/>
      <c r="FB1653" s="29"/>
      <c r="FC1653" s="29"/>
      <c r="FD1653" s="29"/>
      <c r="FE1653" s="29"/>
      <c r="FF1653" s="29"/>
      <c r="FG1653" s="29"/>
      <c r="FH1653" s="29"/>
      <c r="FI1653" s="29"/>
      <c r="FJ1653" s="29"/>
      <c r="FK1653" s="29"/>
      <c r="FL1653" s="29"/>
      <c r="FM1653" s="29"/>
      <c r="FN1653" s="29"/>
      <c r="FO1653" s="29"/>
      <c r="FP1653" s="29"/>
      <c r="FQ1653" s="29"/>
      <c r="FR1653" s="29"/>
      <c r="FS1653" s="29"/>
      <c r="FT1653" s="29"/>
      <c r="FU1653" s="29"/>
      <c r="FV1653" s="29"/>
      <c r="FW1653" s="29"/>
      <c r="FX1653" s="29"/>
      <c r="FY1653" s="29"/>
      <c r="FZ1653" s="29"/>
      <c r="GA1653" s="29"/>
      <c r="GB1653" s="29"/>
      <c r="GC1653" s="29"/>
      <c r="GD1653" s="29"/>
      <c r="GE1653" s="29"/>
      <c r="GF1653" s="29"/>
      <c r="GG1653" s="29"/>
      <c r="GH1653" s="29"/>
      <c r="GI1653" s="29"/>
      <c r="GJ1653" s="29"/>
      <c r="GK1653" s="29"/>
      <c r="GL1653" s="29"/>
      <c r="GM1653" s="29"/>
      <c r="GN1653" s="29"/>
      <c r="GO1653" s="29"/>
      <c r="GP1653" s="29"/>
      <c r="GQ1653" s="29"/>
      <c r="GR1653" s="29"/>
      <c r="GS1653" s="29"/>
      <c r="GT1653" s="29"/>
      <c r="GU1653" s="29"/>
      <c r="GV1653" s="29"/>
      <c r="GW1653" s="29"/>
      <c r="GX1653" s="29"/>
      <c r="GY1653" s="29"/>
      <c r="GZ1653" s="29"/>
      <c r="HA1653" s="29"/>
      <c r="HB1653" s="29"/>
      <c r="HC1653" s="29"/>
      <c r="HD1653" s="29"/>
      <c r="HE1653" s="29"/>
      <c r="HF1653" s="29"/>
      <c r="HG1653" s="29"/>
      <c r="HH1653" s="29"/>
      <c r="HI1653" s="29"/>
      <c r="HJ1653" s="29"/>
      <c r="HK1653" s="29"/>
      <c r="HL1653" s="29"/>
      <c r="HM1653" s="29"/>
      <c r="HN1653" s="29"/>
      <c r="HO1653" s="29"/>
      <c r="HP1653" s="29"/>
      <c r="HQ1653" s="29"/>
      <c r="HR1653" s="29"/>
      <c r="HS1653" s="29"/>
      <c r="HT1653" s="29"/>
      <c r="HU1653" s="29"/>
      <c r="HV1653" s="29"/>
      <c r="HW1653" s="29"/>
      <c r="HX1653" s="29"/>
      <c r="HY1653" s="29"/>
      <c r="HZ1653" s="29"/>
      <c r="IA1653" s="29"/>
      <c r="IB1653" s="29"/>
      <c r="IC1653" s="29"/>
      <c r="ID1653" s="29"/>
      <c r="IE1653" s="29"/>
      <c r="IF1653" s="29"/>
      <c r="IG1653" s="29"/>
      <c r="IH1653" s="29"/>
      <c r="II1653" s="29"/>
      <c r="IJ1653" s="29"/>
      <c r="IK1653" s="29"/>
      <c r="IL1653" s="29"/>
      <c r="IM1653" s="29"/>
      <c r="IN1653" s="29"/>
      <c r="IO1653" s="29"/>
      <c r="IP1653" s="29"/>
      <c r="IQ1653" s="29"/>
    </row>
    <row r="1656" spans="1:251" ht="18.75">
      <c r="A1656" s="28" t="s">
        <v>234</v>
      </c>
      <c r="AW1656" s="30"/>
      <c r="AX1656" s="31"/>
      <c r="AY1656" s="30"/>
    </row>
    <row r="1658" spans="1:251" ht="18.75">
      <c r="B1658" s="109" t="s">
        <v>0</v>
      </c>
      <c r="C1658" s="150"/>
      <c r="D1658" s="150"/>
      <c r="E1658" s="150"/>
      <c r="F1658" s="150"/>
      <c r="G1658" s="150"/>
      <c r="H1658" s="150"/>
      <c r="I1658" s="150"/>
      <c r="J1658" s="150"/>
      <c r="K1658" s="150"/>
      <c r="L1658" s="150"/>
      <c r="M1658" s="150"/>
      <c r="N1658" s="150"/>
      <c r="O1658" s="150"/>
      <c r="P1658" s="150"/>
      <c r="Q1658" s="150"/>
      <c r="R1658" s="150"/>
      <c r="S1658" s="150"/>
      <c r="T1658" s="150"/>
      <c r="U1658" s="150"/>
      <c r="V1658" s="150"/>
      <c r="W1658" s="150"/>
      <c r="X1658" s="150"/>
      <c r="Y1658" s="150"/>
      <c r="Z1658" s="150"/>
      <c r="AA1658" s="150"/>
      <c r="AB1658" s="150"/>
      <c r="AC1658" s="150"/>
      <c r="AD1658" s="150"/>
      <c r="AE1658" s="150"/>
      <c r="AF1658" s="150"/>
      <c r="AG1658" s="150"/>
      <c r="AH1658" s="150"/>
      <c r="AI1658" s="150"/>
      <c r="AJ1658" s="150"/>
      <c r="AK1658" s="150"/>
      <c r="AL1658" s="150"/>
      <c r="AM1658" s="150"/>
      <c r="AN1658" s="150"/>
      <c r="AO1658" s="150"/>
      <c r="AP1658" s="150"/>
      <c r="AQ1658" s="150"/>
      <c r="AR1658" s="150"/>
      <c r="AS1658" s="150"/>
      <c r="AT1658" s="150"/>
      <c r="AU1658" s="150"/>
      <c r="AV1658" s="150"/>
      <c r="AW1658" s="150"/>
      <c r="AX1658" s="150"/>
    </row>
    <row r="1659" spans="1:251">
      <c r="Z1659" s="32"/>
      <c r="AD1659" s="32"/>
      <c r="AE1659" s="32"/>
      <c r="AF1659" s="32"/>
      <c r="AG1659" s="32"/>
      <c r="AH1659" s="32"/>
      <c r="AI1659" s="32"/>
      <c r="AO1659" s="32"/>
    </row>
    <row r="1660" spans="1:251" ht="13.5" thickBot="1">
      <c r="Z1660" s="32"/>
      <c r="AD1660" s="32"/>
      <c r="AE1660" s="32"/>
      <c r="AF1660" s="32"/>
      <c r="AG1660" s="32"/>
      <c r="AH1660" s="32"/>
      <c r="AI1660" s="32"/>
      <c r="AO1660" s="32"/>
      <c r="DI1660" s="26"/>
    </row>
    <row r="1661" spans="1:251" ht="24.75" customHeight="1" thickBot="1">
      <c r="B1661" s="111" t="s">
        <v>235</v>
      </c>
      <c r="C1661" s="112"/>
      <c r="D1661" s="112"/>
      <c r="E1661" s="112"/>
      <c r="F1661" s="112"/>
      <c r="G1661" s="112"/>
      <c r="H1661" s="113" t="s">
        <v>516</v>
      </c>
      <c r="I1661" s="114"/>
      <c r="J1661" s="114"/>
      <c r="K1661" s="114"/>
      <c r="L1661" s="114"/>
      <c r="M1661" s="114"/>
      <c r="N1661" s="114"/>
      <c r="O1661" s="114"/>
      <c r="P1661" s="114"/>
      <c r="Q1661" s="114"/>
      <c r="R1661" s="114"/>
      <c r="S1661" s="114"/>
      <c r="T1661" s="114"/>
      <c r="U1661" s="114"/>
      <c r="V1661" s="114"/>
      <c r="W1661" s="114"/>
      <c r="X1661" s="114"/>
      <c r="Y1661" s="114"/>
      <c r="Z1661" s="114"/>
      <c r="AA1661" s="114"/>
      <c r="AB1661" s="114"/>
      <c r="AC1661" s="114"/>
      <c r="AD1661" s="114"/>
      <c r="AE1661" s="114"/>
      <c r="AF1661" s="114"/>
      <c r="AG1661" s="114"/>
      <c r="AH1661" s="114"/>
      <c r="AI1661" s="114"/>
      <c r="AJ1661" s="114"/>
      <c r="AK1661" s="114"/>
      <c r="AL1661" s="114"/>
      <c r="AM1661" s="114"/>
      <c r="AN1661" s="114"/>
      <c r="AO1661" s="114"/>
      <c r="AP1661" s="114"/>
      <c r="AQ1661" s="114"/>
      <c r="AR1661" s="114"/>
      <c r="AS1661" s="114"/>
      <c r="AT1661" s="114"/>
      <c r="AU1661" s="114"/>
      <c r="AV1661" s="114"/>
      <c r="AW1661" s="114"/>
      <c r="AX1661" s="115"/>
      <c r="DI1661" s="26"/>
    </row>
    <row r="1662" spans="1:251" ht="14.25">
      <c r="B1662" s="33"/>
      <c r="C1662" s="33"/>
      <c r="D1662" s="33"/>
      <c r="E1662" s="33"/>
      <c r="F1662" s="33"/>
      <c r="G1662" s="33"/>
      <c r="H1662" s="34"/>
      <c r="I1662" s="34"/>
      <c r="J1662" s="34"/>
      <c r="K1662" s="34"/>
      <c r="L1662" s="35"/>
      <c r="M1662" s="35"/>
      <c r="N1662" s="35"/>
      <c r="O1662" s="35"/>
      <c r="P1662" s="34"/>
      <c r="Q1662" s="34"/>
      <c r="R1662" s="34"/>
      <c r="S1662" s="34"/>
      <c r="T1662" s="34"/>
      <c r="U1662" s="34"/>
      <c r="V1662" s="36"/>
      <c r="W1662" s="36"/>
      <c r="X1662" s="36"/>
      <c r="Y1662" s="36"/>
      <c r="Z1662" s="36"/>
      <c r="AA1662" s="36"/>
      <c r="AB1662" s="36"/>
      <c r="AC1662" s="36"/>
      <c r="AD1662" s="36"/>
      <c r="AE1662" s="36"/>
      <c r="AF1662" s="36"/>
      <c r="AG1662" s="36"/>
      <c r="AH1662" s="36"/>
      <c r="AI1662" s="36"/>
      <c r="AJ1662" s="36"/>
      <c r="AK1662" s="36"/>
      <c r="AL1662" s="36"/>
      <c r="AM1662" s="36"/>
      <c r="AN1662" s="36"/>
      <c r="AO1662" s="36"/>
      <c r="AP1662" s="36"/>
      <c r="AQ1662" s="36"/>
      <c r="AR1662" s="36"/>
      <c r="AS1662" s="36"/>
      <c r="AT1662" s="36"/>
      <c r="AU1662" s="36"/>
      <c r="AV1662" s="36"/>
      <c r="AW1662" s="36"/>
      <c r="AX1662" s="36"/>
      <c r="DI1662" s="26"/>
    </row>
    <row r="1663" spans="1:251" ht="15" thickBot="1">
      <c r="A1663" s="37"/>
      <c r="B1663" s="36" t="s">
        <v>237</v>
      </c>
      <c r="C1663" s="34"/>
      <c r="D1663" s="34"/>
      <c r="E1663" s="34"/>
      <c r="F1663" s="34"/>
      <c r="G1663" s="34"/>
      <c r="H1663" s="34"/>
      <c r="I1663" s="34"/>
      <c r="J1663" s="34"/>
      <c r="K1663" s="34"/>
      <c r="L1663" s="35"/>
      <c r="M1663" s="35"/>
      <c r="N1663" s="35"/>
      <c r="O1663" s="35"/>
      <c r="P1663" s="34"/>
      <c r="Q1663" s="34"/>
      <c r="R1663" s="34"/>
      <c r="S1663" s="34"/>
      <c r="T1663" s="34"/>
      <c r="U1663" s="34"/>
      <c r="V1663" s="36"/>
      <c r="W1663" s="36"/>
      <c r="X1663" s="36"/>
      <c r="Y1663" s="36"/>
      <c r="Z1663" s="36"/>
      <c r="AA1663" s="36"/>
      <c r="AB1663" s="36"/>
      <c r="AC1663" s="36"/>
      <c r="AD1663" s="36"/>
      <c r="AE1663" s="36"/>
      <c r="AF1663" s="36"/>
      <c r="AG1663" s="36"/>
      <c r="AH1663" s="36"/>
      <c r="AI1663" s="36"/>
      <c r="AJ1663" s="36"/>
      <c r="AK1663" s="36"/>
      <c r="AL1663" s="36"/>
      <c r="AM1663" s="36"/>
      <c r="AN1663" s="36"/>
      <c r="AO1663" s="36"/>
      <c r="AP1663" s="36"/>
      <c r="AQ1663" s="36"/>
      <c r="AR1663" s="36"/>
      <c r="AS1663" s="36"/>
      <c r="AT1663" s="36"/>
      <c r="AU1663" s="36"/>
      <c r="AV1663" s="36"/>
      <c r="AW1663" s="36"/>
      <c r="AX1663" s="36"/>
      <c r="DI1663" s="26"/>
    </row>
    <row r="1664" spans="1:251" ht="14.25">
      <c r="A1664" s="34"/>
      <c r="B1664" s="38"/>
      <c r="C1664" s="33"/>
      <c r="D1664" s="33"/>
      <c r="E1664" s="33"/>
      <c r="F1664" s="33"/>
      <c r="G1664" s="33"/>
      <c r="H1664" s="33"/>
      <c r="I1664" s="33"/>
      <c r="J1664" s="33"/>
      <c r="K1664" s="33"/>
      <c r="L1664" s="39"/>
      <c r="M1664" s="39"/>
      <c r="N1664" s="39"/>
      <c r="O1664" s="39"/>
      <c r="P1664" s="33"/>
      <c r="Q1664" s="33"/>
      <c r="R1664" s="33"/>
      <c r="S1664" s="33"/>
      <c r="T1664" s="33"/>
      <c r="U1664" s="33"/>
      <c r="V1664" s="40"/>
      <c r="W1664" s="40"/>
      <c r="X1664" s="40"/>
      <c r="Y1664" s="40"/>
      <c r="Z1664" s="40"/>
      <c r="AA1664" s="40"/>
      <c r="AB1664" s="40"/>
      <c r="AC1664" s="40"/>
      <c r="AD1664" s="40"/>
      <c r="AE1664" s="40"/>
      <c r="AF1664" s="40"/>
      <c r="AG1664" s="40"/>
      <c r="AH1664" s="40"/>
      <c r="AI1664" s="40"/>
      <c r="AJ1664" s="40"/>
      <c r="AK1664" s="40"/>
      <c r="AL1664" s="40"/>
      <c r="AM1664" s="40"/>
      <c r="AN1664" s="40"/>
      <c r="AO1664" s="40"/>
      <c r="AP1664" s="40"/>
      <c r="AQ1664" s="40"/>
      <c r="AR1664" s="40"/>
      <c r="AS1664" s="40"/>
      <c r="AT1664" s="40"/>
      <c r="AU1664" s="40"/>
      <c r="AV1664" s="40"/>
      <c r="AW1664" s="40"/>
      <c r="AX1664" s="41"/>
    </row>
    <row r="1665" spans="1:113" ht="12" customHeight="1">
      <c r="A1665" s="34"/>
      <c r="B1665" s="116" t="s">
        <v>517</v>
      </c>
      <c r="C1665" s="117"/>
      <c r="D1665" s="117"/>
      <c r="E1665" s="117"/>
      <c r="F1665" s="117"/>
      <c r="G1665" s="117"/>
      <c r="H1665" s="117"/>
      <c r="I1665" s="117"/>
      <c r="J1665" s="117"/>
      <c r="K1665" s="117"/>
      <c r="L1665" s="117"/>
      <c r="M1665" s="117"/>
      <c r="N1665" s="117"/>
      <c r="O1665" s="117"/>
      <c r="P1665" s="117"/>
      <c r="Q1665" s="117"/>
      <c r="R1665" s="117"/>
      <c r="S1665" s="117"/>
      <c r="T1665" s="117"/>
      <c r="U1665" s="117"/>
      <c r="V1665" s="117"/>
      <c r="W1665" s="117"/>
      <c r="X1665" s="117"/>
      <c r="Y1665" s="117"/>
      <c r="Z1665" s="117"/>
      <c r="AA1665" s="117"/>
      <c r="AB1665" s="117"/>
      <c r="AC1665" s="117"/>
      <c r="AD1665" s="117"/>
      <c r="AE1665" s="117"/>
      <c r="AF1665" s="117"/>
      <c r="AG1665" s="117"/>
      <c r="AH1665" s="117"/>
      <c r="AI1665" s="117"/>
      <c r="AJ1665" s="117"/>
      <c r="AK1665" s="117"/>
      <c r="AL1665" s="117"/>
      <c r="AM1665" s="117"/>
      <c r="AN1665" s="117"/>
      <c r="AO1665" s="117"/>
      <c r="AP1665" s="117"/>
      <c r="AQ1665" s="117"/>
      <c r="AR1665" s="117"/>
      <c r="AS1665" s="117"/>
      <c r="AT1665" s="117"/>
      <c r="AU1665" s="117"/>
      <c r="AV1665" s="117"/>
      <c r="AW1665" s="117"/>
      <c r="AX1665" s="118"/>
    </row>
    <row r="1666" spans="1:113" ht="12" customHeight="1">
      <c r="A1666" s="34"/>
      <c r="B1666" s="116"/>
      <c r="C1666" s="117"/>
      <c r="D1666" s="117"/>
      <c r="E1666" s="117"/>
      <c r="F1666" s="117"/>
      <c r="G1666" s="117"/>
      <c r="H1666" s="117"/>
      <c r="I1666" s="117"/>
      <c r="J1666" s="117"/>
      <c r="K1666" s="117"/>
      <c r="L1666" s="117"/>
      <c r="M1666" s="117"/>
      <c r="N1666" s="117"/>
      <c r="O1666" s="117"/>
      <c r="P1666" s="117"/>
      <c r="Q1666" s="117"/>
      <c r="R1666" s="117"/>
      <c r="S1666" s="117"/>
      <c r="T1666" s="117"/>
      <c r="U1666" s="117"/>
      <c r="V1666" s="117"/>
      <c r="W1666" s="117"/>
      <c r="X1666" s="117"/>
      <c r="Y1666" s="117"/>
      <c r="Z1666" s="117"/>
      <c r="AA1666" s="117"/>
      <c r="AB1666" s="117"/>
      <c r="AC1666" s="117"/>
      <c r="AD1666" s="117"/>
      <c r="AE1666" s="117"/>
      <c r="AF1666" s="117"/>
      <c r="AG1666" s="117"/>
      <c r="AH1666" s="117"/>
      <c r="AI1666" s="117"/>
      <c r="AJ1666" s="117"/>
      <c r="AK1666" s="117"/>
      <c r="AL1666" s="117"/>
      <c r="AM1666" s="117"/>
      <c r="AN1666" s="117"/>
      <c r="AO1666" s="117"/>
      <c r="AP1666" s="117"/>
      <c r="AQ1666" s="117"/>
      <c r="AR1666" s="117"/>
      <c r="AS1666" s="117"/>
      <c r="AT1666" s="117"/>
      <c r="AU1666" s="117"/>
      <c r="AV1666" s="117"/>
      <c r="AW1666" s="117"/>
      <c r="AX1666" s="118"/>
      <c r="BC1666" s="42"/>
    </row>
    <row r="1667" spans="1:113" ht="12" customHeight="1">
      <c r="A1667" s="34"/>
      <c r="B1667" s="116"/>
      <c r="C1667" s="117"/>
      <c r="D1667" s="117"/>
      <c r="E1667" s="117"/>
      <c r="F1667" s="117"/>
      <c r="G1667" s="117"/>
      <c r="H1667" s="117"/>
      <c r="I1667" s="117"/>
      <c r="J1667" s="117"/>
      <c r="K1667" s="117"/>
      <c r="L1667" s="117"/>
      <c r="M1667" s="117"/>
      <c r="N1667" s="117"/>
      <c r="O1667" s="117"/>
      <c r="P1667" s="117"/>
      <c r="Q1667" s="117"/>
      <c r="R1667" s="117"/>
      <c r="S1667" s="117"/>
      <c r="T1667" s="117"/>
      <c r="U1667" s="117"/>
      <c r="V1667" s="117"/>
      <c r="W1667" s="117"/>
      <c r="X1667" s="117"/>
      <c r="Y1667" s="117"/>
      <c r="Z1667" s="117"/>
      <c r="AA1667" s="117"/>
      <c r="AB1667" s="117"/>
      <c r="AC1667" s="117"/>
      <c r="AD1667" s="117"/>
      <c r="AE1667" s="117"/>
      <c r="AF1667" s="117"/>
      <c r="AG1667" s="117"/>
      <c r="AH1667" s="117"/>
      <c r="AI1667" s="117"/>
      <c r="AJ1667" s="117"/>
      <c r="AK1667" s="117"/>
      <c r="AL1667" s="117"/>
      <c r="AM1667" s="117"/>
      <c r="AN1667" s="117"/>
      <c r="AO1667" s="117"/>
      <c r="AP1667" s="117"/>
      <c r="AQ1667" s="117"/>
      <c r="AR1667" s="117"/>
      <c r="AS1667" s="117"/>
      <c r="AT1667" s="117"/>
      <c r="AU1667" s="117"/>
      <c r="AV1667" s="117"/>
      <c r="AW1667" s="117"/>
      <c r="AX1667" s="118"/>
    </row>
    <row r="1668" spans="1:113" ht="12" customHeight="1">
      <c r="A1668" s="34"/>
      <c r="B1668" s="116"/>
      <c r="C1668" s="117"/>
      <c r="D1668" s="117"/>
      <c r="E1668" s="117"/>
      <c r="F1668" s="117"/>
      <c r="G1668" s="117"/>
      <c r="H1668" s="117"/>
      <c r="I1668" s="117"/>
      <c r="J1668" s="117"/>
      <c r="K1668" s="117"/>
      <c r="L1668" s="117"/>
      <c r="M1668" s="117"/>
      <c r="N1668" s="117"/>
      <c r="O1668" s="117"/>
      <c r="P1668" s="117"/>
      <c r="Q1668" s="117"/>
      <c r="R1668" s="117"/>
      <c r="S1668" s="117"/>
      <c r="T1668" s="117"/>
      <c r="U1668" s="117"/>
      <c r="V1668" s="117"/>
      <c r="W1668" s="117"/>
      <c r="X1668" s="117"/>
      <c r="Y1668" s="117"/>
      <c r="Z1668" s="117"/>
      <c r="AA1668" s="117"/>
      <c r="AB1668" s="117"/>
      <c r="AC1668" s="117"/>
      <c r="AD1668" s="117"/>
      <c r="AE1668" s="117"/>
      <c r="AF1668" s="117"/>
      <c r="AG1668" s="117"/>
      <c r="AH1668" s="117"/>
      <c r="AI1668" s="117"/>
      <c r="AJ1668" s="117"/>
      <c r="AK1668" s="117"/>
      <c r="AL1668" s="117"/>
      <c r="AM1668" s="117"/>
      <c r="AN1668" s="117"/>
      <c r="AO1668" s="117"/>
      <c r="AP1668" s="117"/>
      <c r="AQ1668" s="117"/>
      <c r="AR1668" s="117"/>
      <c r="AS1668" s="117"/>
      <c r="AT1668" s="117"/>
      <c r="AU1668" s="117"/>
      <c r="AV1668" s="117"/>
      <c r="AW1668" s="117"/>
      <c r="AX1668" s="118"/>
    </row>
    <row r="1669" spans="1:113" ht="12" customHeight="1">
      <c r="A1669" s="34"/>
      <c r="B1669" s="116"/>
      <c r="C1669" s="117"/>
      <c r="D1669" s="117"/>
      <c r="E1669" s="117"/>
      <c r="F1669" s="117"/>
      <c r="G1669" s="117"/>
      <c r="H1669" s="117"/>
      <c r="I1669" s="117"/>
      <c r="J1669" s="117"/>
      <c r="K1669" s="117"/>
      <c r="L1669" s="117"/>
      <c r="M1669" s="117"/>
      <c r="N1669" s="117"/>
      <c r="O1669" s="117"/>
      <c r="P1669" s="117"/>
      <c r="Q1669" s="117"/>
      <c r="R1669" s="117"/>
      <c r="S1669" s="117"/>
      <c r="T1669" s="117"/>
      <c r="U1669" s="117"/>
      <c r="V1669" s="117"/>
      <c r="W1669" s="117"/>
      <c r="X1669" s="117"/>
      <c r="Y1669" s="117"/>
      <c r="Z1669" s="117"/>
      <c r="AA1669" s="117"/>
      <c r="AB1669" s="117"/>
      <c r="AC1669" s="117"/>
      <c r="AD1669" s="117"/>
      <c r="AE1669" s="117"/>
      <c r="AF1669" s="117"/>
      <c r="AG1669" s="117"/>
      <c r="AH1669" s="117"/>
      <c r="AI1669" s="117"/>
      <c r="AJ1669" s="117"/>
      <c r="AK1669" s="117"/>
      <c r="AL1669" s="117"/>
      <c r="AM1669" s="117"/>
      <c r="AN1669" s="117"/>
      <c r="AO1669" s="117"/>
      <c r="AP1669" s="117"/>
      <c r="AQ1669" s="117"/>
      <c r="AR1669" s="117"/>
      <c r="AS1669" s="117"/>
      <c r="AT1669" s="117"/>
      <c r="AU1669" s="117"/>
      <c r="AV1669" s="117"/>
      <c r="AW1669" s="117"/>
      <c r="AX1669" s="118"/>
    </row>
    <row r="1670" spans="1:113" ht="15" thickBot="1">
      <c r="A1670" s="43"/>
      <c r="B1670" s="44"/>
      <c r="C1670" s="45"/>
      <c r="D1670" s="45"/>
      <c r="E1670" s="45"/>
      <c r="F1670" s="45"/>
      <c r="G1670" s="45"/>
      <c r="H1670" s="45"/>
      <c r="I1670" s="45"/>
      <c r="J1670" s="45"/>
      <c r="K1670" s="45"/>
      <c r="L1670" s="45"/>
      <c r="M1670" s="45"/>
      <c r="N1670" s="45"/>
      <c r="O1670" s="45"/>
      <c r="P1670" s="45"/>
      <c r="Q1670" s="45"/>
      <c r="R1670" s="45"/>
      <c r="S1670" s="45"/>
      <c r="T1670" s="45"/>
      <c r="U1670" s="45"/>
      <c r="V1670" s="45"/>
      <c r="W1670" s="45"/>
      <c r="X1670" s="45"/>
      <c r="Y1670" s="45"/>
      <c r="Z1670" s="45"/>
      <c r="AA1670" s="45"/>
      <c r="AB1670" s="45"/>
      <c r="AC1670" s="45"/>
      <c r="AD1670" s="45"/>
      <c r="AE1670" s="45"/>
      <c r="AF1670" s="45"/>
      <c r="AG1670" s="45"/>
      <c r="AH1670" s="45"/>
      <c r="AI1670" s="45"/>
      <c r="AJ1670" s="45"/>
      <c r="AK1670" s="45"/>
      <c r="AL1670" s="45"/>
      <c r="AM1670" s="45"/>
      <c r="AN1670" s="45"/>
      <c r="AO1670" s="45"/>
      <c r="AP1670" s="45"/>
      <c r="AQ1670" s="45"/>
      <c r="AR1670" s="45"/>
      <c r="AS1670" s="45"/>
      <c r="AT1670" s="45"/>
      <c r="AU1670" s="45"/>
      <c r="AV1670" s="45"/>
      <c r="AW1670" s="45"/>
      <c r="AX1670" s="46"/>
    </row>
    <row r="1671" spans="1:113">
      <c r="B1671" s="47"/>
    </row>
    <row r="1672" spans="1:113" ht="15" thickBot="1">
      <c r="A1672" s="37"/>
      <c r="B1672" s="36" t="s">
        <v>238</v>
      </c>
      <c r="C1672" s="34"/>
      <c r="D1672" s="34"/>
      <c r="E1672" s="34"/>
      <c r="F1672" s="34"/>
      <c r="G1672" s="34"/>
      <c r="H1672" s="34"/>
      <c r="I1672" s="34"/>
      <c r="J1672" s="34"/>
      <c r="K1672" s="34"/>
      <c r="L1672" s="35"/>
      <c r="M1672" s="35"/>
      <c r="N1672" s="35"/>
      <c r="O1672" s="35"/>
      <c r="P1672" s="34"/>
      <c r="Q1672" s="34"/>
      <c r="R1672" s="34"/>
      <c r="S1672" s="34"/>
      <c r="T1672" s="34"/>
      <c r="U1672" s="34"/>
      <c r="V1672" s="36"/>
      <c r="W1672" s="36"/>
      <c r="X1672" s="36"/>
      <c r="Y1672" s="36"/>
      <c r="Z1672" s="36"/>
      <c r="AA1672" s="36"/>
      <c r="AB1672" s="36"/>
      <c r="AC1672" s="36"/>
      <c r="AD1672" s="36"/>
      <c r="AE1672" s="36"/>
      <c r="AF1672" s="36"/>
      <c r="AG1672" s="36"/>
      <c r="AH1672" s="36"/>
      <c r="AI1672" s="36"/>
      <c r="AJ1672" s="36"/>
      <c r="AK1672" s="36"/>
      <c r="AL1672" s="36"/>
      <c r="AM1672" s="36"/>
      <c r="AN1672" s="36"/>
      <c r="AO1672" s="36"/>
      <c r="AP1672" s="36"/>
      <c r="AQ1672" s="36"/>
      <c r="AR1672" s="36"/>
      <c r="AS1672" s="36"/>
      <c r="AT1672" s="36"/>
      <c r="AU1672" s="36"/>
      <c r="AV1672" s="36"/>
      <c r="AW1672" s="36"/>
      <c r="AX1672" s="36"/>
      <c r="DI1672" s="26"/>
    </row>
    <row r="1673" spans="1:113" ht="14.25">
      <c r="A1673" s="34"/>
      <c r="B1673" s="38"/>
      <c r="C1673" s="33"/>
      <c r="D1673" s="33"/>
      <c r="E1673" s="33"/>
      <c r="F1673" s="33"/>
      <c r="G1673" s="33"/>
      <c r="H1673" s="33"/>
      <c r="I1673" s="33"/>
      <c r="J1673" s="33"/>
      <c r="K1673" s="33"/>
      <c r="L1673" s="39"/>
      <c r="M1673" s="39"/>
      <c r="N1673" s="39"/>
      <c r="O1673" s="39"/>
      <c r="P1673" s="33"/>
      <c r="Q1673" s="33"/>
      <c r="R1673" s="33"/>
      <c r="S1673" s="33"/>
      <c r="T1673" s="33"/>
      <c r="U1673" s="33"/>
      <c r="V1673" s="40"/>
      <c r="W1673" s="40"/>
      <c r="X1673" s="40"/>
      <c r="Y1673" s="40"/>
      <c r="Z1673" s="40"/>
      <c r="AA1673" s="40"/>
      <c r="AB1673" s="40"/>
      <c r="AC1673" s="40"/>
      <c r="AD1673" s="40"/>
      <c r="AE1673" s="40"/>
      <c r="AF1673" s="40"/>
      <c r="AG1673" s="40"/>
      <c r="AH1673" s="40"/>
      <c r="AI1673" s="40"/>
      <c r="AJ1673" s="40"/>
      <c r="AK1673" s="40"/>
      <c r="AL1673" s="40"/>
      <c r="AM1673" s="40"/>
      <c r="AN1673" s="40"/>
      <c r="AO1673" s="40"/>
      <c r="AP1673" s="40"/>
      <c r="AQ1673" s="40"/>
      <c r="AR1673" s="40"/>
      <c r="AS1673" s="40"/>
      <c r="AT1673" s="40"/>
      <c r="AU1673" s="40"/>
      <c r="AV1673" s="40"/>
      <c r="AW1673" s="40"/>
      <c r="AX1673" s="41"/>
    </row>
    <row r="1674" spans="1:113" ht="12" customHeight="1">
      <c r="A1674" s="34"/>
      <c r="B1674" s="116" t="s">
        <v>518</v>
      </c>
      <c r="C1674" s="117"/>
      <c r="D1674" s="117"/>
      <c r="E1674" s="117"/>
      <c r="F1674" s="117"/>
      <c r="G1674" s="117"/>
      <c r="H1674" s="117"/>
      <c r="I1674" s="117"/>
      <c r="J1674" s="117"/>
      <c r="K1674" s="117"/>
      <c r="L1674" s="117"/>
      <c r="M1674" s="117"/>
      <c r="N1674" s="117"/>
      <c r="O1674" s="117"/>
      <c r="P1674" s="117"/>
      <c r="Q1674" s="117"/>
      <c r="R1674" s="117"/>
      <c r="S1674" s="117"/>
      <c r="T1674" s="117"/>
      <c r="U1674" s="117"/>
      <c r="V1674" s="117"/>
      <c r="W1674" s="117"/>
      <c r="X1674" s="117"/>
      <c r="Y1674" s="117"/>
      <c r="Z1674" s="117"/>
      <c r="AA1674" s="117"/>
      <c r="AB1674" s="117"/>
      <c r="AC1674" s="117"/>
      <c r="AD1674" s="117"/>
      <c r="AE1674" s="117"/>
      <c r="AF1674" s="117"/>
      <c r="AG1674" s="117"/>
      <c r="AH1674" s="117"/>
      <c r="AI1674" s="117"/>
      <c r="AJ1674" s="117"/>
      <c r="AK1674" s="117"/>
      <c r="AL1674" s="117"/>
      <c r="AM1674" s="117"/>
      <c r="AN1674" s="117"/>
      <c r="AO1674" s="117"/>
      <c r="AP1674" s="117"/>
      <c r="AQ1674" s="117"/>
      <c r="AR1674" s="117"/>
      <c r="AS1674" s="117"/>
      <c r="AT1674" s="117"/>
      <c r="AU1674" s="117"/>
      <c r="AV1674" s="117"/>
      <c r="AW1674" s="117"/>
      <c r="AX1674" s="118"/>
    </row>
    <row r="1675" spans="1:113" ht="12" customHeight="1">
      <c r="A1675" s="34"/>
      <c r="B1675" s="116"/>
      <c r="C1675" s="117"/>
      <c r="D1675" s="117"/>
      <c r="E1675" s="117"/>
      <c r="F1675" s="117"/>
      <c r="G1675" s="117"/>
      <c r="H1675" s="117"/>
      <c r="I1675" s="117"/>
      <c r="J1675" s="117"/>
      <c r="K1675" s="117"/>
      <c r="L1675" s="117"/>
      <c r="M1675" s="117"/>
      <c r="N1675" s="117"/>
      <c r="O1675" s="117"/>
      <c r="P1675" s="117"/>
      <c r="Q1675" s="117"/>
      <c r="R1675" s="117"/>
      <c r="S1675" s="117"/>
      <c r="T1675" s="117"/>
      <c r="U1675" s="117"/>
      <c r="V1675" s="117"/>
      <c r="W1675" s="117"/>
      <c r="X1675" s="117"/>
      <c r="Y1675" s="117"/>
      <c r="Z1675" s="117"/>
      <c r="AA1675" s="117"/>
      <c r="AB1675" s="117"/>
      <c r="AC1675" s="117"/>
      <c r="AD1675" s="117"/>
      <c r="AE1675" s="117"/>
      <c r="AF1675" s="117"/>
      <c r="AG1675" s="117"/>
      <c r="AH1675" s="117"/>
      <c r="AI1675" s="117"/>
      <c r="AJ1675" s="117"/>
      <c r="AK1675" s="117"/>
      <c r="AL1675" s="117"/>
      <c r="AM1675" s="117"/>
      <c r="AN1675" s="117"/>
      <c r="AO1675" s="117"/>
      <c r="AP1675" s="117"/>
      <c r="AQ1675" s="117"/>
      <c r="AR1675" s="117"/>
      <c r="AS1675" s="117"/>
      <c r="AT1675" s="117"/>
      <c r="AU1675" s="117"/>
      <c r="AV1675" s="117"/>
      <c r="AW1675" s="117"/>
      <c r="AX1675" s="118"/>
      <c r="BC1675" s="42"/>
    </row>
    <row r="1676" spans="1:113" ht="12" customHeight="1">
      <c r="A1676" s="34"/>
      <c r="B1676" s="116"/>
      <c r="C1676" s="117"/>
      <c r="D1676" s="117"/>
      <c r="E1676" s="117"/>
      <c r="F1676" s="117"/>
      <c r="G1676" s="117"/>
      <c r="H1676" s="117"/>
      <c r="I1676" s="117"/>
      <c r="J1676" s="117"/>
      <c r="K1676" s="117"/>
      <c r="L1676" s="117"/>
      <c r="M1676" s="117"/>
      <c r="N1676" s="117"/>
      <c r="O1676" s="117"/>
      <c r="P1676" s="117"/>
      <c r="Q1676" s="117"/>
      <c r="R1676" s="117"/>
      <c r="S1676" s="117"/>
      <c r="T1676" s="117"/>
      <c r="U1676" s="117"/>
      <c r="V1676" s="117"/>
      <c r="W1676" s="117"/>
      <c r="X1676" s="117"/>
      <c r="Y1676" s="117"/>
      <c r="Z1676" s="117"/>
      <c r="AA1676" s="117"/>
      <c r="AB1676" s="117"/>
      <c r="AC1676" s="117"/>
      <c r="AD1676" s="117"/>
      <c r="AE1676" s="117"/>
      <c r="AF1676" s="117"/>
      <c r="AG1676" s="117"/>
      <c r="AH1676" s="117"/>
      <c r="AI1676" s="117"/>
      <c r="AJ1676" s="117"/>
      <c r="AK1676" s="117"/>
      <c r="AL1676" s="117"/>
      <c r="AM1676" s="117"/>
      <c r="AN1676" s="117"/>
      <c r="AO1676" s="117"/>
      <c r="AP1676" s="117"/>
      <c r="AQ1676" s="117"/>
      <c r="AR1676" s="117"/>
      <c r="AS1676" s="117"/>
      <c r="AT1676" s="117"/>
      <c r="AU1676" s="117"/>
      <c r="AV1676" s="117"/>
      <c r="AW1676" s="117"/>
      <c r="AX1676" s="118"/>
    </row>
    <row r="1677" spans="1:113" ht="12" customHeight="1">
      <c r="A1677" s="34"/>
      <c r="B1677" s="116"/>
      <c r="C1677" s="117"/>
      <c r="D1677" s="117"/>
      <c r="E1677" s="117"/>
      <c r="F1677" s="117"/>
      <c r="G1677" s="117"/>
      <c r="H1677" s="117"/>
      <c r="I1677" s="117"/>
      <c r="J1677" s="117"/>
      <c r="K1677" s="117"/>
      <c r="L1677" s="117"/>
      <c r="M1677" s="117"/>
      <c r="N1677" s="117"/>
      <c r="O1677" s="117"/>
      <c r="P1677" s="117"/>
      <c r="Q1677" s="117"/>
      <c r="R1677" s="117"/>
      <c r="S1677" s="117"/>
      <c r="T1677" s="117"/>
      <c r="U1677" s="117"/>
      <c r="V1677" s="117"/>
      <c r="W1677" s="117"/>
      <c r="X1677" s="117"/>
      <c r="Y1677" s="117"/>
      <c r="Z1677" s="117"/>
      <c r="AA1677" s="117"/>
      <c r="AB1677" s="117"/>
      <c r="AC1677" s="117"/>
      <c r="AD1677" s="117"/>
      <c r="AE1677" s="117"/>
      <c r="AF1677" s="117"/>
      <c r="AG1677" s="117"/>
      <c r="AH1677" s="117"/>
      <c r="AI1677" s="117"/>
      <c r="AJ1677" s="117"/>
      <c r="AK1677" s="117"/>
      <c r="AL1677" s="117"/>
      <c r="AM1677" s="117"/>
      <c r="AN1677" s="117"/>
      <c r="AO1677" s="117"/>
      <c r="AP1677" s="117"/>
      <c r="AQ1677" s="117"/>
      <c r="AR1677" s="117"/>
      <c r="AS1677" s="117"/>
      <c r="AT1677" s="117"/>
      <c r="AU1677" s="117"/>
      <c r="AV1677" s="117"/>
      <c r="AW1677" s="117"/>
      <c r="AX1677" s="118"/>
    </row>
    <row r="1678" spans="1:113" ht="12" customHeight="1">
      <c r="A1678" s="34"/>
      <c r="B1678" s="116"/>
      <c r="C1678" s="117"/>
      <c r="D1678" s="117"/>
      <c r="E1678" s="117"/>
      <c r="F1678" s="117"/>
      <c r="G1678" s="117"/>
      <c r="H1678" s="117"/>
      <c r="I1678" s="117"/>
      <c r="J1678" s="117"/>
      <c r="K1678" s="117"/>
      <c r="L1678" s="117"/>
      <c r="M1678" s="117"/>
      <c r="N1678" s="117"/>
      <c r="O1678" s="117"/>
      <c r="P1678" s="117"/>
      <c r="Q1678" s="117"/>
      <c r="R1678" s="117"/>
      <c r="S1678" s="117"/>
      <c r="T1678" s="117"/>
      <c r="U1678" s="117"/>
      <c r="V1678" s="117"/>
      <c r="W1678" s="117"/>
      <c r="X1678" s="117"/>
      <c r="Y1678" s="117"/>
      <c r="Z1678" s="117"/>
      <c r="AA1678" s="117"/>
      <c r="AB1678" s="117"/>
      <c r="AC1678" s="117"/>
      <c r="AD1678" s="117"/>
      <c r="AE1678" s="117"/>
      <c r="AF1678" s="117"/>
      <c r="AG1678" s="117"/>
      <c r="AH1678" s="117"/>
      <c r="AI1678" s="117"/>
      <c r="AJ1678" s="117"/>
      <c r="AK1678" s="117"/>
      <c r="AL1678" s="117"/>
      <c r="AM1678" s="117"/>
      <c r="AN1678" s="117"/>
      <c r="AO1678" s="117"/>
      <c r="AP1678" s="117"/>
      <c r="AQ1678" s="117"/>
      <c r="AR1678" s="117"/>
      <c r="AS1678" s="117"/>
      <c r="AT1678" s="117"/>
      <c r="AU1678" s="117"/>
      <c r="AV1678" s="117"/>
      <c r="AW1678" s="117"/>
      <c r="AX1678" s="118"/>
    </row>
    <row r="1679" spans="1:113" ht="15" thickBot="1">
      <c r="A1679" s="43"/>
      <c r="B1679" s="44"/>
      <c r="C1679" s="45"/>
      <c r="D1679" s="45"/>
      <c r="E1679" s="45"/>
      <c r="F1679" s="45"/>
      <c r="G1679" s="45"/>
      <c r="H1679" s="45"/>
      <c r="I1679" s="45"/>
      <c r="J1679" s="45"/>
      <c r="K1679" s="45"/>
      <c r="L1679" s="45"/>
      <c r="M1679" s="45"/>
      <c r="N1679" s="45"/>
      <c r="O1679" s="45"/>
      <c r="P1679" s="45"/>
      <c r="Q1679" s="45"/>
      <c r="R1679" s="45"/>
      <c r="S1679" s="45"/>
      <c r="T1679" s="45"/>
      <c r="U1679" s="45"/>
      <c r="V1679" s="45"/>
      <c r="W1679" s="45"/>
      <c r="X1679" s="45"/>
      <c r="Y1679" s="45"/>
      <c r="Z1679" s="45"/>
      <c r="AA1679" s="45"/>
      <c r="AB1679" s="45"/>
      <c r="AC1679" s="45"/>
      <c r="AD1679" s="45"/>
      <c r="AE1679" s="45"/>
      <c r="AF1679" s="45"/>
      <c r="AG1679" s="45"/>
      <c r="AH1679" s="45"/>
      <c r="AI1679" s="45"/>
      <c r="AJ1679" s="45"/>
      <c r="AK1679" s="45"/>
      <c r="AL1679" s="45"/>
      <c r="AM1679" s="45"/>
      <c r="AN1679" s="45"/>
      <c r="AO1679" s="45"/>
      <c r="AP1679" s="45"/>
      <c r="AQ1679" s="45"/>
      <c r="AR1679" s="45"/>
      <c r="AS1679" s="45"/>
      <c r="AT1679" s="45"/>
      <c r="AU1679" s="45"/>
      <c r="AV1679" s="45"/>
      <c r="AW1679" s="45"/>
      <c r="AX1679" s="46"/>
    </row>
    <row r="1680" spans="1:113">
      <c r="B1680" s="47"/>
    </row>
    <row r="1681" spans="1:251" ht="14.25">
      <c r="B1681" s="36" t="s">
        <v>240</v>
      </c>
      <c r="C1681" s="34"/>
      <c r="D1681" s="34"/>
      <c r="E1681" s="34"/>
      <c r="F1681" s="34"/>
      <c r="G1681" s="34"/>
      <c r="H1681" s="34"/>
      <c r="I1681" s="34"/>
      <c r="J1681" s="34"/>
      <c r="K1681" s="34"/>
      <c r="L1681" s="35"/>
      <c r="M1681" s="35"/>
      <c r="N1681" s="35"/>
      <c r="O1681" s="35"/>
      <c r="P1681" s="34"/>
      <c r="Q1681" s="34"/>
      <c r="R1681" s="34"/>
      <c r="S1681" s="34"/>
      <c r="T1681" s="34"/>
      <c r="U1681" s="34"/>
      <c r="V1681" s="36"/>
      <c r="W1681" s="36"/>
      <c r="X1681" s="36"/>
      <c r="Y1681" s="36"/>
      <c r="Z1681" s="36"/>
      <c r="AA1681" s="36"/>
      <c r="AB1681" s="36"/>
      <c r="AC1681" s="36"/>
      <c r="AD1681" s="36"/>
      <c r="AE1681" s="36"/>
      <c r="AF1681" s="36"/>
      <c r="AG1681" s="36"/>
      <c r="AH1681" s="36"/>
      <c r="AI1681" s="36"/>
      <c r="AJ1681" s="36"/>
      <c r="AK1681" s="36"/>
      <c r="AL1681" s="36"/>
      <c r="AM1681" s="36"/>
      <c r="AN1681" s="36"/>
      <c r="AO1681" s="36"/>
      <c r="AP1681" s="36"/>
      <c r="AQ1681" s="36"/>
      <c r="AR1681" s="36"/>
      <c r="AS1681" s="36"/>
      <c r="AT1681" s="36"/>
      <c r="AU1681" s="36"/>
      <c r="AV1681" s="36"/>
      <c r="AW1681" s="36"/>
      <c r="AX1681" s="36"/>
    </row>
    <row r="1682" spans="1:251" ht="15" thickBot="1">
      <c r="B1682" s="34"/>
      <c r="C1682" s="34"/>
      <c r="D1682" s="34"/>
      <c r="E1682" s="34"/>
      <c r="F1682" s="34"/>
      <c r="G1682" s="34"/>
      <c r="H1682" s="34"/>
      <c r="I1682" s="34"/>
      <c r="J1682" s="34"/>
      <c r="K1682" s="34"/>
      <c r="L1682" s="35"/>
      <c r="M1682" s="35"/>
      <c r="N1682" s="35"/>
      <c r="O1682" s="35"/>
      <c r="P1682" s="34"/>
      <c r="Q1682" s="34"/>
      <c r="R1682" s="34"/>
      <c r="S1682" s="34"/>
      <c r="T1682" s="34"/>
      <c r="U1682" s="34"/>
      <c r="V1682" s="36"/>
      <c r="W1682" s="36"/>
      <c r="X1682" s="36"/>
      <c r="Y1682" s="36"/>
      <c r="Z1682" s="36"/>
      <c r="AA1682" s="36"/>
      <c r="AB1682" s="36"/>
      <c r="AC1682" s="36"/>
      <c r="AD1682" s="36"/>
      <c r="AE1682" s="36"/>
      <c r="AF1682" s="36"/>
      <c r="AG1682" s="36"/>
      <c r="AH1682" s="36"/>
      <c r="AI1682" s="36"/>
      <c r="AJ1682" s="36"/>
      <c r="AK1682" s="36"/>
      <c r="AL1682" s="36"/>
      <c r="AM1682" s="36"/>
      <c r="AN1682" s="36"/>
      <c r="AO1682" s="36"/>
      <c r="AP1682" s="36"/>
      <c r="AQ1682" s="36"/>
      <c r="AR1682" s="36"/>
      <c r="AS1682" s="36"/>
      <c r="AT1682" s="36"/>
      <c r="AU1682" s="36"/>
      <c r="AV1682" s="36"/>
      <c r="AW1682" s="36"/>
      <c r="AX1682" s="48" t="s">
        <v>241</v>
      </c>
    </row>
    <row r="1683" spans="1:251" s="42" customFormat="1" ht="13.5" customHeight="1">
      <c r="A1683" s="34"/>
      <c r="B1683" s="119" t="s">
        <v>242</v>
      </c>
      <c r="C1683" s="120"/>
      <c r="D1683" s="120"/>
      <c r="E1683" s="120"/>
      <c r="F1683" s="120"/>
      <c r="G1683" s="120"/>
      <c r="H1683" s="120"/>
      <c r="I1683" s="120"/>
      <c r="J1683" s="120"/>
      <c r="K1683" s="120"/>
      <c r="L1683" s="120"/>
      <c r="M1683" s="120"/>
      <c r="N1683" s="120"/>
      <c r="O1683" s="120"/>
      <c r="P1683" s="120"/>
      <c r="Q1683" s="120"/>
      <c r="R1683" s="120"/>
      <c r="S1683" s="120"/>
      <c r="T1683" s="120"/>
      <c r="U1683" s="120"/>
      <c r="V1683" s="120"/>
      <c r="W1683" s="120"/>
      <c r="X1683" s="120"/>
      <c r="Y1683" s="120"/>
      <c r="Z1683" s="121"/>
      <c r="AA1683" s="125" t="s">
        <v>1062</v>
      </c>
      <c r="AB1683" s="120"/>
      <c r="AC1683" s="120"/>
      <c r="AD1683" s="120"/>
      <c r="AE1683" s="120"/>
      <c r="AF1683" s="120"/>
      <c r="AG1683" s="120"/>
      <c r="AH1683" s="120"/>
      <c r="AI1683" s="121"/>
      <c r="AJ1683" s="125" t="s">
        <v>1063</v>
      </c>
      <c r="AK1683" s="120"/>
      <c r="AL1683" s="120"/>
      <c r="AM1683" s="120"/>
      <c r="AN1683" s="120"/>
      <c r="AO1683" s="120"/>
      <c r="AP1683" s="120"/>
      <c r="AQ1683" s="120"/>
      <c r="AR1683" s="121"/>
      <c r="AS1683" s="125" t="s">
        <v>243</v>
      </c>
      <c r="AT1683" s="120"/>
      <c r="AU1683" s="120"/>
      <c r="AV1683" s="120"/>
      <c r="AW1683" s="120"/>
      <c r="AX1683" s="127"/>
      <c r="AY1683" s="29"/>
      <c r="AZ1683" s="29"/>
      <c r="BA1683" s="29"/>
      <c r="BB1683" s="29"/>
      <c r="BC1683" s="29"/>
      <c r="BD1683" s="29"/>
      <c r="BE1683" s="29"/>
      <c r="BF1683" s="29"/>
      <c r="BG1683" s="29"/>
      <c r="BH1683" s="29"/>
      <c r="BI1683" s="29"/>
      <c r="BJ1683" s="29"/>
      <c r="BK1683" s="29"/>
      <c r="BL1683" s="29"/>
      <c r="BM1683" s="29"/>
      <c r="BN1683" s="29"/>
      <c r="BO1683" s="29"/>
      <c r="BP1683" s="29"/>
      <c r="BQ1683" s="29"/>
      <c r="BR1683" s="29"/>
      <c r="BS1683" s="29"/>
      <c r="BT1683" s="29"/>
      <c r="BU1683" s="29"/>
      <c r="BV1683" s="29"/>
      <c r="BW1683" s="29"/>
      <c r="BX1683" s="29"/>
      <c r="BY1683" s="29"/>
      <c r="BZ1683" s="29"/>
      <c r="CA1683" s="29"/>
      <c r="CB1683" s="29"/>
      <c r="CC1683" s="29"/>
      <c r="CD1683" s="29"/>
      <c r="CE1683" s="29"/>
      <c r="CF1683" s="29"/>
      <c r="CG1683" s="29"/>
      <c r="CH1683" s="29"/>
      <c r="CI1683" s="29"/>
      <c r="CJ1683" s="29"/>
      <c r="CK1683" s="29"/>
      <c r="CL1683" s="29"/>
      <c r="CM1683" s="29"/>
      <c r="CN1683" s="29"/>
      <c r="CO1683" s="29"/>
      <c r="CP1683" s="29"/>
      <c r="CQ1683" s="29"/>
      <c r="CR1683" s="29"/>
      <c r="CS1683" s="29"/>
      <c r="CT1683" s="29"/>
      <c r="CU1683" s="29"/>
      <c r="CV1683" s="29"/>
      <c r="CW1683" s="29"/>
      <c r="CX1683" s="29"/>
      <c r="CY1683" s="29"/>
      <c r="CZ1683" s="29"/>
      <c r="DA1683" s="29"/>
      <c r="DB1683" s="29"/>
      <c r="DC1683" s="29"/>
      <c r="DD1683" s="29"/>
      <c r="DE1683" s="29"/>
      <c r="DF1683" s="29"/>
      <c r="DG1683" s="29"/>
      <c r="DH1683" s="29"/>
      <c r="DI1683" s="29"/>
      <c r="DJ1683" s="29"/>
      <c r="DK1683" s="29"/>
      <c r="DL1683" s="29"/>
      <c r="DM1683" s="29"/>
      <c r="DN1683" s="29"/>
      <c r="DO1683" s="29"/>
      <c r="DP1683" s="29"/>
      <c r="DQ1683" s="29"/>
      <c r="DR1683" s="29"/>
      <c r="DS1683" s="29"/>
      <c r="DT1683" s="29"/>
      <c r="DU1683" s="29"/>
      <c r="DV1683" s="29"/>
      <c r="DW1683" s="29"/>
      <c r="DX1683" s="29"/>
      <c r="DY1683" s="29"/>
      <c r="DZ1683" s="29"/>
      <c r="EA1683" s="29"/>
      <c r="EB1683" s="29"/>
      <c r="EC1683" s="29"/>
      <c r="ED1683" s="29"/>
      <c r="EE1683" s="29"/>
      <c r="EF1683" s="29"/>
      <c r="EG1683" s="29"/>
      <c r="EH1683" s="29"/>
      <c r="EI1683" s="29"/>
      <c r="EJ1683" s="29"/>
      <c r="EK1683" s="29"/>
      <c r="EL1683" s="29"/>
      <c r="EM1683" s="29"/>
      <c r="EN1683" s="29"/>
      <c r="EO1683" s="29"/>
      <c r="EP1683" s="29"/>
      <c r="EQ1683" s="29"/>
      <c r="ER1683" s="29"/>
      <c r="ES1683" s="29"/>
      <c r="ET1683" s="29"/>
      <c r="EU1683" s="29"/>
      <c r="EV1683" s="29"/>
      <c r="EW1683" s="29"/>
      <c r="EX1683" s="29"/>
      <c r="EY1683" s="29"/>
      <c r="EZ1683" s="29"/>
      <c r="FA1683" s="29"/>
      <c r="FB1683" s="29"/>
      <c r="FC1683" s="29"/>
      <c r="FD1683" s="29"/>
      <c r="FE1683" s="29"/>
      <c r="FF1683" s="29"/>
      <c r="FG1683" s="29"/>
      <c r="FH1683" s="29"/>
      <c r="FI1683" s="29"/>
      <c r="FJ1683" s="29"/>
      <c r="FK1683" s="29"/>
      <c r="FL1683" s="29"/>
      <c r="FM1683" s="29"/>
      <c r="FN1683" s="29"/>
      <c r="FO1683" s="29"/>
      <c r="FP1683" s="29"/>
      <c r="FQ1683" s="29"/>
      <c r="FR1683" s="29"/>
      <c r="FS1683" s="29"/>
      <c r="FT1683" s="29"/>
      <c r="FU1683" s="29"/>
      <c r="FV1683" s="29"/>
      <c r="FW1683" s="29"/>
      <c r="FX1683" s="29"/>
      <c r="FY1683" s="29"/>
      <c r="FZ1683" s="29"/>
      <c r="GA1683" s="29"/>
      <c r="GB1683" s="29"/>
      <c r="GC1683" s="29"/>
      <c r="GD1683" s="29"/>
      <c r="GE1683" s="29"/>
      <c r="GF1683" s="29"/>
      <c r="GG1683" s="29"/>
      <c r="GH1683" s="29"/>
      <c r="GI1683" s="29"/>
      <c r="GJ1683" s="29"/>
      <c r="GK1683" s="29"/>
      <c r="GL1683" s="29"/>
      <c r="GM1683" s="29"/>
      <c r="GN1683" s="29"/>
      <c r="GO1683" s="29"/>
      <c r="GP1683" s="29"/>
      <c r="GQ1683" s="29"/>
      <c r="GR1683" s="29"/>
      <c r="GS1683" s="29"/>
      <c r="GT1683" s="29"/>
      <c r="GU1683" s="29"/>
      <c r="GV1683" s="29"/>
      <c r="GW1683" s="29"/>
      <c r="GX1683" s="29"/>
      <c r="GY1683" s="29"/>
      <c r="GZ1683" s="29"/>
      <c r="HA1683" s="29"/>
      <c r="HB1683" s="29"/>
      <c r="HC1683" s="29"/>
      <c r="HD1683" s="29"/>
      <c r="HE1683" s="29"/>
      <c r="HF1683" s="29"/>
      <c r="HG1683" s="29"/>
      <c r="HH1683" s="29"/>
      <c r="HI1683" s="29"/>
      <c r="HJ1683" s="29"/>
      <c r="HK1683" s="29"/>
      <c r="HL1683" s="29"/>
      <c r="HM1683" s="29"/>
      <c r="HN1683" s="29"/>
      <c r="HO1683" s="29"/>
      <c r="HP1683" s="29"/>
      <c r="HQ1683" s="29"/>
      <c r="HR1683" s="29"/>
      <c r="HS1683" s="29"/>
      <c r="HT1683" s="29"/>
      <c r="HU1683" s="29"/>
      <c r="HV1683" s="29"/>
      <c r="HW1683" s="29"/>
      <c r="HX1683" s="29"/>
      <c r="HY1683" s="29"/>
      <c r="HZ1683" s="29"/>
      <c r="IA1683" s="29"/>
      <c r="IB1683" s="29"/>
      <c r="IC1683" s="29"/>
      <c r="ID1683" s="29"/>
      <c r="IE1683" s="29"/>
      <c r="IF1683" s="29"/>
      <c r="IG1683" s="29"/>
      <c r="IH1683" s="29"/>
      <c r="II1683" s="29"/>
      <c r="IJ1683" s="29"/>
      <c r="IK1683" s="29"/>
      <c r="IL1683" s="29"/>
      <c r="IM1683" s="29"/>
      <c r="IN1683" s="29"/>
      <c r="IO1683" s="29"/>
      <c r="IP1683" s="29"/>
      <c r="IQ1683" s="29"/>
    </row>
    <row r="1684" spans="1:251" s="42" customFormat="1" ht="13.5">
      <c r="A1684" s="34"/>
      <c r="B1684" s="122"/>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24"/>
      <c r="AA1684" s="126"/>
      <c r="AB1684" s="123"/>
      <c r="AC1684" s="123"/>
      <c r="AD1684" s="123"/>
      <c r="AE1684" s="123"/>
      <c r="AF1684" s="123"/>
      <c r="AG1684" s="123"/>
      <c r="AH1684" s="123"/>
      <c r="AI1684" s="124"/>
      <c r="AJ1684" s="126"/>
      <c r="AK1684" s="123"/>
      <c r="AL1684" s="123"/>
      <c r="AM1684" s="123"/>
      <c r="AN1684" s="123"/>
      <c r="AO1684" s="123"/>
      <c r="AP1684" s="123"/>
      <c r="AQ1684" s="123"/>
      <c r="AR1684" s="124"/>
      <c r="AS1684" s="126"/>
      <c r="AT1684" s="123"/>
      <c r="AU1684" s="123"/>
      <c r="AV1684" s="123"/>
      <c r="AW1684" s="123"/>
      <c r="AX1684" s="128"/>
      <c r="AY1684" s="29"/>
      <c r="AZ1684" s="29"/>
      <c r="BA1684" s="29"/>
      <c r="BB1684" s="65"/>
      <c r="BC1684" s="4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c r="CA1684" s="29"/>
      <c r="CB1684" s="29"/>
      <c r="CC1684" s="29"/>
      <c r="CD1684" s="29"/>
      <c r="CE1684" s="29"/>
      <c r="CF1684" s="29"/>
      <c r="CG1684" s="29"/>
      <c r="CH1684" s="29"/>
      <c r="CI1684" s="29"/>
      <c r="CJ1684" s="29"/>
      <c r="CK1684" s="29"/>
      <c r="CL1684" s="29"/>
      <c r="CM1684" s="29"/>
      <c r="CN1684" s="29"/>
      <c r="CO1684" s="29"/>
      <c r="CP1684" s="29"/>
      <c r="CQ1684" s="29"/>
      <c r="CR1684" s="29"/>
      <c r="CS1684" s="29"/>
      <c r="CT1684" s="29"/>
      <c r="CU1684" s="29"/>
      <c r="CV1684" s="29"/>
      <c r="CW1684" s="29"/>
      <c r="CX1684" s="29"/>
      <c r="CY1684" s="29"/>
      <c r="CZ1684" s="29"/>
      <c r="DA1684" s="29"/>
      <c r="DB1684" s="29"/>
      <c r="DC1684" s="29"/>
      <c r="DD1684" s="29"/>
      <c r="DE1684" s="29"/>
      <c r="DF1684" s="29"/>
      <c r="DG1684" s="29"/>
      <c r="DH1684" s="29"/>
      <c r="DI1684" s="29"/>
      <c r="DJ1684" s="29"/>
      <c r="DK1684" s="29"/>
      <c r="DL1684" s="29"/>
      <c r="DM1684" s="29"/>
      <c r="DN1684" s="29"/>
      <c r="DO1684" s="29"/>
      <c r="DP1684" s="29"/>
      <c r="DQ1684" s="29"/>
      <c r="DR1684" s="29"/>
      <c r="DS1684" s="29"/>
      <c r="DT1684" s="29"/>
      <c r="DU1684" s="29"/>
      <c r="DV1684" s="29"/>
      <c r="DW1684" s="29"/>
      <c r="DX1684" s="29"/>
      <c r="DY1684" s="29"/>
      <c r="DZ1684" s="29"/>
      <c r="EA1684" s="29"/>
      <c r="EB1684" s="29"/>
      <c r="EC1684" s="29"/>
      <c r="ED1684" s="29"/>
      <c r="EE1684" s="29"/>
      <c r="EF1684" s="29"/>
      <c r="EG1684" s="29"/>
      <c r="EH1684" s="29"/>
      <c r="EI1684" s="29"/>
      <c r="EJ1684" s="29"/>
      <c r="EK1684" s="29"/>
      <c r="EL1684" s="29"/>
      <c r="EM1684" s="29"/>
      <c r="EN1684" s="29"/>
      <c r="EO1684" s="29"/>
      <c r="EP1684" s="29"/>
      <c r="EQ1684" s="29"/>
      <c r="ER1684" s="29"/>
      <c r="ES1684" s="29"/>
      <c r="ET1684" s="29"/>
      <c r="EU1684" s="29"/>
      <c r="EV1684" s="29"/>
      <c r="EW1684" s="29"/>
      <c r="EX1684" s="29"/>
      <c r="EY1684" s="29"/>
      <c r="EZ1684" s="29"/>
      <c r="FA1684" s="29"/>
      <c r="FB1684" s="29"/>
      <c r="FC1684" s="29"/>
      <c r="FD1684" s="29"/>
      <c r="FE1684" s="29"/>
      <c r="FF1684" s="29"/>
      <c r="FG1684" s="29"/>
      <c r="FH1684" s="29"/>
      <c r="FI1684" s="29"/>
      <c r="FJ1684" s="29"/>
      <c r="FK1684" s="29"/>
      <c r="FL1684" s="29"/>
      <c r="FM1684" s="29"/>
      <c r="FN1684" s="29"/>
      <c r="FO1684" s="29"/>
      <c r="FP1684" s="29"/>
      <c r="FQ1684" s="29"/>
      <c r="FR1684" s="29"/>
      <c r="FS1684" s="29"/>
      <c r="FT1684" s="29"/>
      <c r="FU1684" s="29"/>
      <c r="FV1684" s="29"/>
      <c r="FW1684" s="29"/>
      <c r="FX1684" s="29"/>
      <c r="FY1684" s="29"/>
      <c r="FZ1684" s="29"/>
      <c r="GA1684" s="29"/>
      <c r="GB1684" s="29"/>
      <c r="GC1684" s="29"/>
      <c r="GD1684" s="29"/>
      <c r="GE1684" s="29"/>
      <c r="GF1684" s="29"/>
      <c r="GG1684" s="29"/>
      <c r="GH1684" s="29"/>
      <c r="GI1684" s="29"/>
      <c r="GJ1684" s="29"/>
      <c r="GK1684" s="29"/>
      <c r="GL1684" s="29"/>
      <c r="GM1684" s="29"/>
      <c r="GN1684" s="29"/>
      <c r="GO1684" s="29"/>
      <c r="GP1684" s="29"/>
      <c r="GQ1684" s="29"/>
      <c r="GR1684" s="29"/>
      <c r="GS1684" s="29"/>
      <c r="GT1684" s="29"/>
      <c r="GU1684" s="29"/>
      <c r="GV1684" s="29"/>
      <c r="GW1684" s="29"/>
      <c r="GX1684" s="29"/>
      <c r="GY1684" s="29"/>
      <c r="GZ1684" s="29"/>
      <c r="HA1684" s="29"/>
      <c r="HB1684" s="29"/>
      <c r="HC1684" s="29"/>
      <c r="HD1684" s="29"/>
      <c r="HE1684" s="29"/>
      <c r="HF1684" s="29"/>
      <c r="HG1684" s="29"/>
      <c r="HH1684" s="29"/>
      <c r="HI1684" s="29"/>
      <c r="HJ1684" s="29"/>
      <c r="HK1684" s="29"/>
      <c r="HL1684" s="29"/>
      <c r="HM1684" s="29"/>
      <c r="HN1684" s="29"/>
      <c r="HO1684" s="29"/>
      <c r="HP1684" s="29"/>
      <c r="HQ1684" s="29"/>
      <c r="HR1684" s="29"/>
      <c r="HS1684" s="29"/>
      <c r="HT1684" s="29"/>
      <c r="HU1684" s="29"/>
      <c r="HV1684" s="29"/>
      <c r="HW1684" s="29"/>
      <c r="HX1684" s="29"/>
      <c r="HY1684" s="29"/>
      <c r="HZ1684" s="29"/>
      <c r="IA1684" s="29"/>
      <c r="IB1684" s="29"/>
      <c r="IC1684" s="29"/>
      <c r="ID1684" s="29"/>
      <c r="IE1684" s="29"/>
      <c r="IF1684" s="29"/>
      <c r="IG1684" s="29"/>
      <c r="IH1684" s="29"/>
      <c r="II1684" s="29"/>
      <c r="IJ1684" s="29"/>
      <c r="IK1684" s="29"/>
      <c r="IL1684" s="29"/>
      <c r="IM1684" s="29"/>
      <c r="IN1684" s="29"/>
      <c r="IO1684" s="29"/>
      <c r="IP1684" s="29"/>
      <c r="IQ1684" s="29"/>
    </row>
    <row r="1685" spans="1:251" s="42" customFormat="1" ht="18.75" customHeight="1">
      <c r="A1685" s="34"/>
      <c r="B1685" s="50"/>
      <c r="C1685" s="129" t="s">
        <v>519</v>
      </c>
      <c r="D1685" s="147"/>
      <c r="E1685" s="147"/>
      <c r="F1685" s="147"/>
      <c r="G1685" s="147"/>
      <c r="H1685" s="147"/>
      <c r="I1685" s="147"/>
      <c r="J1685" s="147"/>
      <c r="K1685" s="147"/>
      <c r="L1685" s="147"/>
      <c r="M1685" s="147"/>
      <c r="N1685" s="147"/>
      <c r="O1685" s="147"/>
      <c r="P1685" s="147"/>
      <c r="Q1685" s="147"/>
      <c r="R1685" s="147"/>
      <c r="S1685" s="147"/>
      <c r="T1685" s="147"/>
      <c r="U1685" s="147"/>
      <c r="V1685" s="147"/>
      <c r="W1685" s="147"/>
      <c r="X1685" s="147"/>
      <c r="Y1685" s="147"/>
      <c r="Z1685" s="148"/>
      <c r="AA1685" s="132">
        <v>4323</v>
      </c>
      <c r="AB1685" s="133"/>
      <c r="AC1685" s="133"/>
      <c r="AD1685" s="133"/>
      <c r="AE1685" s="133"/>
      <c r="AF1685" s="133"/>
      <c r="AG1685" s="133"/>
      <c r="AH1685" s="133"/>
      <c r="AI1685" s="134"/>
      <c r="AJ1685" s="132">
        <v>4323</v>
      </c>
      <c r="AK1685" s="133"/>
      <c r="AL1685" s="133"/>
      <c r="AM1685" s="133"/>
      <c r="AN1685" s="133"/>
      <c r="AO1685" s="133"/>
      <c r="AP1685" s="133"/>
      <c r="AQ1685" s="133"/>
      <c r="AR1685" s="134"/>
      <c r="AS1685" s="135"/>
      <c r="AT1685" s="136"/>
      <c r="AU1685" s="136"/>
      <c r="AV1685" s="136"/>
      <c r="AW1685" s="136"/>
      <c r="AX1685" s="137"/>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c r="CA1685" s="29"/>
      <c r="CB1685" s="29"/>
      <c r="CC1685" s="29"/>
      <c r="CD1685" s="29"/>
      <c r="CE1685" s="29"/>
      <c r="CF1685" s="29"/>
      <c r="CG1685" s="29"/>
      <c r="CH1685" s="29"/>
      <c r="CI1685" s="29"/>
      <c r="CJ1685" s="29"/>
      <c r="CK1685" s="29"/>
      <c r="CL1685" s="29"/>
      <c r="CM1685" s="29"/>
      <c r="CN1685" s="29"/>
      <c r="CO1685" s="29"/>
      <c r="CP1685" s="29"/>
      <c r="CQ1685" s="29"/>
      <c r="CR1685" s="29"/>
      <c r="CS1685" s="29"/>
      <c r="CT1685" s="29"/>
      <c r="CU1685" s="29"/>
      <c r="CV1685" s="29"/>
      <c r="CW1685" s="29"/>
      <c r="CX1685" s="29"/>
      <c r="CY1685" s="29"/>
      <c r="CZ1685" s="29"/>
      <c r="DA1685" s="29"/>
      <c r="DB1685" s="29"/>
      <c r="DC1685" s="29"/>
      <c r="DD1685" s="29"/>
      <c r="DE1685" s="29"/>
      <c r="DF1685" s="29"/>
      <c r="DG1685" s="29"/>
      <c r="DH1685" s="29"/>
      <c r="DI1685" s="29"/>
      <c r="DJ1685" s="29"/>
      <c r="DK1685" s="29"/>
      <c r="DL1685" s="29"/>
      <c r="DM1685" s="29"/>
      <c r="DN1685" s="29"/>
      <c r="DO1685" s="29"/>
      <c r="DP1685" s="29"/>
      <c r="DQ1685" s="29"/>
      <c r="DR1685" s="29"/>
      <c r="DS1685" s="29"/>
      <c r="DT1685" s="29"/>
      <c r="DU1685" s="29"/>
      <c r="DV1685" s="29"/>
      <c r="DW1685" s="29"/>
      <c r="DX1685" s="29"/>
      <c r="DY1685" s="29"/>
      <c r="DZ1685" s="29"/>
      <c r="EA1685" s="29"/>
      <c r="EB1685" s="29"/>
      <c r="EC1685" s="29"/>
      <c r="ED1685" s="29"/>
      <c r="EE1685" s="29"/>
      <c r="EF1685" s="29"/>
      <c r="EG1685" s="29"/>
      <c r="EH1685" s="29"/>
      <c r="EI1685" s="29"/>
      <c r="EJ1685" s="29"/>
      <c r="EK1685" s="29"/>
      <c r="EL1685" s="29"/>
      <c r="EM1685" s="29"/>
      <c r="EN1685" s="29"/>
      <c r="EO1685" s="29"/>
      <c r="EP1685" s="29"/>
      <c r="EQ1685" s="29"/>
      <c r="ER1685" s="29"/>
      <c r="ES1685" s="29"/>
      <c r="ET1685" s="29"/>
      <c r="EU1685" s="29"/>
      <c r="EV1685" s="29"/>
      <c r="EW1685" s="29"/>
      <c r="EX1685" s="29"/>
      <c r="EY1685" s="29"/>
      <c r="EZ1685" s="29"/>
      <c r="FA1685" s="29"/>
      <c r="FB1685" s="29"/>
      <c r="FC1685" s="29"/>
      <c r="FD1685" s="29"/>
      <c r="FE1685" s="29"/>
      <c r="FF1685" s="29"/>
      <c r="FG1685" s="29"/>
      <c r="FH1685" s="29"/>
      <c r="FI1685" s="29"/>
      <c r="FJ1685" s="29"/>
      <c r="FK1685" s="29"/>
      <c r="FL1685" s="29"/>
      <c r="FM1685" s="29"/>
      <c r="FN1685" s="29"/>
      <c r="FO1685" s="29"/>
      <c r="FP1685" s="29"/>
      <c r="FQ1685" s="29"/>
      <c r="FR1685" s="29"/>
      <c r="FS1685" s="29"/>
      <c r="FT1685" s="29"/>
      <c r="FU1685" s="29"/>
      <c r="FV1685" s="29"/>
      <c r="FW1685" s="29"/>
      <c r="FX1685" s="29"/>
      <c r="FY1685" s="29"/>
      <c r="FZ1685" s="29"/>
      <c r="GA1685" s="29"/>
      <c r="GB1685" s="29"/>
      <c r="GC1685" s="29"/>
      <c r="GD1685" s="29"/>
      <c r="GE1685" s="29"/>
      <c r="GF1685" s="29"/>
      <c r="GG1685" s="29"/>
      <c r="GH1685" s="29"/>
      <c r="GI1685" s="29"/>
      <c r="GJ1685" s="29"/>
      <c r="GK1685" s="29"/>
      <c r="GL1685" s="29"/>
      <c r="GM1685" s="29"/>
      <c r="GN1685" s="29"/>
      <c r="GO1685" s="29"/>
      <c r="GP1685" s="29"/>
      <c r="GQ1685" s="29"/>
      <c r="GR1685" s="29"/>
      <c r="GS1685" s="29"/>
      <c r="GT1685" s="29"/>
      <c r="GU1685" s="29"/>
      <c r="GV1685" s="29"/>
      <c r="GW1685" s="29"/>
      <c r="GX1685" s="29"/>
      <c r="GY1685" s="29"/>
      <c r="GZ1685" s="29"/>
      <c r="HA1685" s="29"/>
      <c r="HB1685" s="29"/>
      <c r="HC1685" s="29"/>
      <c r="HD1685" s="29"/>
      <c r="HE1685" s="29"/>
      <c r="HF1685" s="29"/>
      <c r="HG1685" s="29"/>
      <c r="HH1685" s="29"/>
      <c r="HI1685" s="29"/>
      <c r="HJ1685" s="29"/>
      <c r="HK1685" s="29"/>
      <c r="HL1685" s="29"/>
      <c r="HM1685" s="29"/>
      <c r="HN1685" s="29"/>
      <c r="HO1685" s="29"/>
      <c r="HP1685" s="29"/>
      <c r="HQ1685" s="29"/>
      <c r="HR1685" s="29"/>
      <c r="HS1685" s="29"/>
      <c r="HT1685" s="29"/>
      <c r="HU1685" s="29"/>
      <c r="HV1685" s="29"/>
      <c r="HW1685" s="29"/>
      <c r="HX1685" s="29"/>
      <c r="HY1685" s="29"/>
      <c r="HZ1685" s="29"/>
      <c r="IA1685" s="29"/>
      <c r="IB1685" s="29"/>
      <c r="IC1685" s="29"/>
      <c r="ID1685" s="29"/>
      <c r="IE1685" s="29"/>
      <c r="IF1685" s="29"/>
      <c r="IG1685" s="29"/>
      <c r="IH1685" s="29"/>
      <c r="II1685" s="29"/>
      <c r="IJ1685" s="29"/>
      <c r="IK1685" s="29"/>
      <c r="IL1685" s="29"/>
      <c r="IM1685" s="29"/>
      <c r="IN1685" s="29"/>
      <c r="IO1685" s="29"/>
      <c r="IP1685" s="29"/>
      <c r="IQ1685" s="29"/>
    </row>
    <row r="1686" spans="1:251" s="42" customFormat="1" ht="18.75" customHeight="1" thickBot="1">
      <c r="A1686" s="43"/>
      <c r="B1686" s="138" t="s">
        <v>244</v>
      </c>
      <c r="C1686" s="139"/>
      <c r="D1686" s="139"/>
      <c r="E1686" s="139"/>
      <c r="F1686" s="139"/>
      <c r="G1686" s="139"/>
      <c r="H1686" s="139"/>
      <c r="I1686" s="139"/>
      <c r="J1686" s="139"/>
      <c r="K1686" s="139"/>
      <c r="L1686" s="139"/>
      <c r="M1686" s="139"/>
      <c r="N1686" s="139"/>
      <c r="O1686" s="139"/>
      <c r="P1686" s="139"/>
      <c r="Q1686" s="139"/>
      <c r="R1686" s="139"/>
      <c r="S1686" s="139"/>
      <c r="T1686" s="139"/>
      <c r="U1686" s="139"/>
      <c r="V1686" s="139"/>
      <c r="W1686" s="139"/>
      <c r="X1686" s="139"/>
      <c r="Y1686" s="139"/>
      <c r="Z1686" s="140"/>
      <c r="AA1686" s="141">
        <f>SUM($AA$1685:$AA$1685)</f>
        <v>4323</v>
      </c>
      <c r="AB1686" s="142"/>
      <c r="AC1686" s="142"/>
      <c r="AD1686" s="142"/>
      <c r="AE1686" s="142"/>
      <c r="AF1686" s="142"/>
      <c r="AG1686" s="142"/>
      <c r="AH1686" s="142"/>
      <c r="AI1686" s="143"/>
      <c r="AJ1686" s="141">
        <f>SUM($AJ$1685:$AJ$1685)</f>
        <v>4323</v>
      </c>
      <c r="AK1686" s="142"/>
      <c r="AL1686" s="142"/>
      <c r="AM1686" s="142"/>
      <c r="AN1686" s="142"/>
      <c r="AO1686" s="142"/>
      <c r="AP1686" s="142"/>
      <c r="AQ1686" s="142"/>
      <c r="AR1686" s="143"/>
      <c r="AS1686" s="144"/>
      <c r="AT1686" s="145"/>
      <c r="AU1686" s="145"/>
      <c r="AV1686" s="145"/>
      <c r="AW1686" s="145"/>
      <c r="AX1686" s="146"/>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c r="CA1686" s="29"/>
      <c r="CB1686" s="29"/>
      <c r="CC1686" s="29"/>
      <c r="CD1686" s="29"/>
      <c r="CE1686" s="29"/>
      <c r="CF1686" s="29"/>
      <c r="CG1686" s="29"/>
      <c r="CH1686" s="29"/>
      <c r="CI1686" s="29"/>
      <c r="CJ1686" s="29"/>
      <c r="CK1686" s="29"/>
      <c r="CL1686" s="29"/>
      <c r="CM1686" s="29"/>
      <c r="CN1686" s="29"/>
      <c r="CO1686" s="29"/>
      <c r="CP1686" s="29"/>
      <c r="CQ1686" s="29"/>
      <c r="CR1686" s="29"/>
      <c r="CS1686" s="29"/>
      <c r="CT1686" s="29"/>
      <c r="CU1686" s="29"/>
      <c r="CV1686" s="29"/>
      <c r="CW1686" s="29"/>
      <c r="CX1686" s="29"/>
      <c r="CY1686" s="29"/>
      <c r="CZ1686" s="29"/>
      <c r="DA1686" s="29"/>
      <c r="DB1686" s="29"/>
      <c r="DC1686" s="29"/>
      <c r="DD1686" s="29"/>
      <c r="DE1686" s="29"/>
      <c r="DF1686" s="29"/>
      <c r="DG1686" s="29"/>
      <c r="DH1686" s="29"/>
      <c r="DI1686" s="29"/>
      <c r="DJ1686" s="29"/>
      <c r="DK1686" s="29"/>
      <c r="DL1686" s="29"/>
      <c r="DM1686" s="29"/>
      <c r="DN1686" s="29"/>
      <c r="DO1686" s="29"/>
      <c r="DP1686" s="29"/>
      <c r="DQ1686" s="29"/>
      <c r="DR1686" s="29"/>
      <c r="DS1686" s="29"/>
      <c r="DT1686" s="29"/>
      <c r="DU1686" s="29"/>
      <c r="DV1686" s="29"/>
      <c r="DW1686" s="29"/>
      <c r="DX1686" s="29"/>
      <c r="DY1686" s="29"/>
      <c r="DZ1686" s="29"/>
      <c r="EA1686" s="29"/>
      <c r="EB1686" s="29"/>
      <c r="EC1686" s="29"/>
      <c r="ED1686" s="29"/>
      <c r="EE1686" s="29"/>
      <c r="EF1686" s="29"/>
      <c r="EG1686" s="29"/>
      <c r="EH1686" s="29"/>
      <c r="EI1686" s="29"/>
      <c r="EJ1686" s="29"/>
      <c r="EK1686" s="29"/>
      <c r="EL1686" s="29"/>
      <c r="EM1686" s="29"/>
      <c r="EN1686" s="29"/>
      <c r="EO1686" s="29"/>
      <c r="EP1686" s="29"/>
      <c r="EQ1686" s="29"/>
      <c r="ER1686" s="29"/>
      <c r="ES1686" s="29"/>
      <c r="ET1686" s="29"/>
      <c r="EU1686" s="29"/>
      <c r="EV1686" s="29"/>
      <c r="EW1686" s="29"/>
      <c r="EX1686" s="29"/>
      <c r="EY1686" s="29"/>
      <c r="EZ1686" s="29"/>
      <c r="FA1686" s="29"/>
      <c r="FB1686" s="29"/>
      <c r="FC1686" s="29"/>
      <c r="FD1686" s="29"/>
      <c r="FE1686" s="29"/>
      <c r="FF1686" s="29"/>
      <c r="FG1686" s="29"/>
      <c r="FH1686" s="29"/>
      <c r="FI1686" s="29"/>
      <c r="FJ1686" s="29"/>
      <c r="FK1686" s="29"/>
      <c r="FL1686" s="29"/>
      <c r="FM1686" s="29"/>
      <c r="FN1686" s="29"/>
      <c r="FO1686" s="29"/>
      <c r="FP1686" s="29"/>
      <c r="FQ1686" s="29"/>
      <c r="FR1686" s="29"/>
      <c r="FS1686" s="29"/>
      <c r="FT1686" s="29"/>
      <c r="FU1686" s="29"/>
      <c r="FV1686" s="29"/>
      <c r="FW1686" s="29"/>
      <c r="FX1686" s="29"/>
      <c r="FY1686" s="29"/>
      <c r="FZ1686" s="29"/>
      <c r="GA1686" s="29"/>
      <c r="GB1686" s="29"/>
      <c r="GC1686" s="29"/>
      <c r="GD1686" s="29"/>
      <c r="GE1686" s="29"/>
      <c r="GF1686" s="29"/>
      <c r="GG1686" s="29"/>
      <c r="GH1686" s="29"/>
      <c r="GI1686" s="29"/>
      <c r="GJ1686" s="29"/>
      <c r="GK1686" s="29"/>
      <c r="GL1686" s="29"/>
      <c r="GM1686" s="29"/>
      <c r="GN1686" s="29"/>
      <c r="GO1686" s="29"/>
      <c r="GP1686" s="29"/>
      <c r="GQ1686" s="29"/>
      <c r="GR1686" s="29"/>
      <c r="GS1686" s="29"/>
      <c r="GT1686" s="29"/>
      <c r="GU1686" s="29"/>
      <c r="GV1686" s="29"/>
      <c r="GW1686" s="29"/>
      <c r="GX1686" s="29"/>
      <c r="GY1686" s="29"/>
      <c r="GZ1686" s="29"/>
      <c r="HA1686" s="29"/>
      <c r="HB1686" s="29"/>
      <c r="HC1686" s="29"/>
      <c r="HD1686" s="29"/>
      <c r="HE1686" s="29"/>
      <c r="HF1686" s="29"/>
      <c r="HG1686" s="29"/>
      <c r="HH1686" s="29"/>
      <c r="HI1686" s="29"/>
      <c r="HJ1686" s="29"/>
      <c r="HK1686" s="29"/>
      <c r="HL1686" s="29"/>
      <c r="HM1686" s="29"/>
      <c r="HN1686" s="29"/>
      <c r="HO1686" s="29"/>
      <c r="HP1686" s="29"/>
      <c r="HQ1686" s="29"/>
      <c r="HR1686" s="29"/>
      <c r="HS1686" s="29"/>
      <c r="HT1686" s="29"/>
      <c r="HU1686" s="29"/>
      <c r="HV1686" s="29"/>
      <c r="HW1686" s="29"/>
      <c r="HX1686" s="29"/>
      <c r="HY1686" s="29"/>
      <c r="HZ1686" s="29"/>
      <c r="IA1686" s="29"/>
      <c r="IB1686" s="29"/>
      <c r="IC1686" s="29"/>
      <c r="ID1686" s="29"/>
      <c r="IE1686" s="29"/>
      <c r="IF1686" s="29"/>
      <c r="IG1686" s="29"/>
      <c r="IH1686" s="29"/>
      <c r="II1686" s="29"/>
      <c r="IJ1686" s="29"/>
      <c r="IK1686" s="29"/>
      <c r="IL1686" s="29"/>
      <c r="IM1686" s="29"/>
      <c r="IN1686" s="29"/>
      <c r="IO1686" s="29"/>
      <c r="IP1686" s="29"/>
      <c r="IQ1686" s="29"/>
    </row>
    <row r="1688" spans="1:251" ht="18.75">
      <c r="A1688" s="28" t="s">
        <v>234</v>
      </c>
      <c r="AW1688" s="30"/>
      <c r="AX1688" s="31"/>
      <c r="AY1688" s="30"/>
    </row>
    <row r="1690" spans="1:251" ht="18.75">
      <c r="B1690" s="109" t="s">
        <v>0</v>
      </c>
      <c r="C1690" s="150"/>
      <c r="D1690" s="150"/>
      <c r="E1690" s="150"/>
      <c r="F1690" s="150"/>
      <c r="G1690" s="150"/>
      <c r="H1690" s="150"/>
      <c r="I1690" s="150"/>
      <c r="J1690" s="150"/>
      <c r="K1690" s="150"/>
      <c r="L1690" s="150"/>
      <c r="M1690" s="150"/>
      <c r="N1690" s="150"/>
      <c r="O1690" s="150"/>
      <c r="P1690" s="150"/>
      <c r="Q1690" s="150"/>
      <c r="R1690" s="150"/>
      <c r="S1690" s="150"/>
      <c r="T1690" s="150"/>
      <c r="U1690" s="150"/>
      <c r="V1690" s="150"/>
      <c r="W1690" s="150"/>
      <c r="X1690" s="150"/>
      <c r="Y1690" s="150"/>
      <c r="Z1690" s="150"/>
      <c r="AA1690" s="150"/>
      <c r="AB1690" s="150"/>
      <c r="AC1690" s="150"/>
      <c r="AD1690" s="150"/>
      <c r="AE1690" s="150"/>
      <c r="AF1690" s="150"/>
      <c r="AG1690" s="150"/>
      <c r="AH1690" s="150"/>
      <c r="AI1690" s="150"/>
      <c r="AJ1690" s="150"/>
      <c r="AK1690" s="150"/>
      <c r="AL1690" s="150"/>
      <c r="AM1690" s="150"/>
      <c r="AN1690" s="150"/>
      <c r="AO1690" s="150"/>
      <c r="AP1690" s="150"/>
      <c r="AQ1690" s="150"/>
      <c r="AR1690" s="150"/>
      <c r="AS1690" s="150"/>
      <c r="AT1690" s="150"/>
      <c r="AU1690" s="150"/>
      <c r="AV1690" s="150"/>
      <c r="AW1690" s="150"/>
      <c r="AX1690" s="150"/>
    </row>
    <row r="1691" spans="1:251">
      <c r="Z1691" s="32"/>
      <c r="AD1691" s="32"/>
      <c r="AE1691" s="32"/>
      <c r="AF1691" s="32"/>
      <c r="AG1691" s="32"/>
      <c r="AH1691" s="32"/>
      <c r="AI1691" s="32"/>
      <c r="AO1691" s="32"/>
    </row>
    <row r="1692" spans="1:251" ht="13.5" thickBot="1">
      <c r="Z1692" s="32"/>
      <c r="AD1692" s="32"/>
      <c r="AE1692" s="32"/>
      <c r="AF1692" s="32"/>
      <c r="AG1692" s="32"/>
      <c r="AH1692" s="32"/>
      <c r="AI1692" s="32"/>
      <c r="AO1692" s="32"/>
      <c r="DI1692" s="26"/>
    </row>
    <row r="1693" spans="1:251" ht="24.75" customHeight="1" thickBot="1">
      <c r="B1693" s="111" t="s">
        <v>235</v>
      </c>
      <c r="C1693" s="112"/>
      <c r="D1693" s="112"/>
      <c r="E1693" s="112"/>
      <c r="F1693" s="112"/>
      <c r="G1693" s="112"/>
      <c r="H1693" s="113" t="s">
        <v>520</v>
      </c>
      <c r="I1693" s="114"/>
      <c r="J1693" s="114"/>
      <c r="K1693" s="114"/>
      <c r="L1693" s="114"/>
      <c r="M1693" s="114"/>
      <c r="N1693" s="114"/>
      <c r="O1693" s="114"/>
      <c r="P1693" s="114"/>
      <c r="Q1693" s="114"/>
      <c r="R1693" s="114"/>
      <c r="S1693" s="114"/>
      <c r="T1693" s="114"/>
      <c r="U1693" s="114"/>
      <c r="V1693" s="114"/>
      <c r="W1693" s="114"/>
      <c r="X1693" s="114"/>
      <c r="Y1693" s="114"/>
      <c r="Z1693" s="114"/>
      <c r="AA1693" s="114"/>
      <c r="AB1693" s="114"/>
      <c r="AC1693" s="114"/>
      <c r="AD1693" s="114"/>
      <c r="AE1693" s="114"/>
      <c r="AF1693" s="114"/>
      <c r="AG1693" s="114"/>
      <c r="AH1693" s="114"/>
      <c r="AI1693" s="114"/>
      <c r="AJ1693" s="114"/>
      <c r="AK1693" s="114"/>
      <c r="AL1693" s="114"/>
      <c r="AM1693" s="114"/>
      <c r="AN1693" s="114"/>
      <c r="AO1693" s="114"/>
      <c r="AP1693" s="114"/>
      <c r="AQ1693" s="114"/>
      <c r="AR1693" s="114"/>
      <c r="AS1693" s="114"/>
      <c r="AT1693" s="114"/>
      <c r="AU1693" s="114"/>
      <c r="AV1693" s="114"/>
      <c r="AW1693" s="114"/>
      <c r="AX1693" s="115"/>
      <c r="DI1693" s="26"/>
    </row>
    <row r="1694" spans="1:251" ht="14.25">
      <c r="B1694" s="33"/>
      <c r="C1694" s="33"/>
      <c r="D1694" s="33"/>
      <c r="E1694" s="33"/>
      <c r="F1694" s="33"/>
      <c r="G1694" s="33"/>
      <c r="H1694" s="34"/>
      <c r="I1694" s="34"/>
      <c r="J1694" s="34"/>
      <c r="K1694" s="34"/>
      <c r="L1694" s="35"/>
      <c r="M1694" s="35"/>
      <c r="N1694" s="35"/>
      <c r="O1694" s="35"/>
      <c r="P1694" s="34"/>
      <c r="Q1694" s="34"/>
      <c r="R1694" s="34"/>
      <c r="S1694" s="34"/>
      <c r="T1694" s="34"/>
      <c r="U1694" s="34"/>
      <c r="V1694" s="36"/>
      <c r="W1694" s="36"/>
      <c r="X1694" s="36"/>
      <c r="Y1694" s="36"/>
      <c r="Z1694" s="36"/>
      <c r="AA1694" s="36"/>
      <c r="AB1694" s="36"/>
      <c r="AC1694" s="36"/>
      <c r="AD1694" s="36"/>
      <c r="AE1694" s="36"/>
      <c r="AF1694" s="36"/>
      <c r="AG1694" s="36"/>
      <c r="AH1694" s="36"/>
      <c r="AI1694" s="36"/>
      <c r="AJ1694" s="36"/>
      <c r="AK1694" s="36"/>
      <c r="AL1694" s="36"/>
      <c r="AM1694" s="36"/>
      <c r="AN1694" s="36"/>
      <c r="AO1694" s="36"/>
      <c r="AP1694" s="36"/>
      <c r="AQ1694" s="36"/>
      <c r="AR1694" s="36"/>
      <c r="AS1694" s="36"/>
      <c r="AT1694" s="36"/>
      <c r="AU1694" s="36"/>
      <c r="AV1694" s="36"/>
      <c r="AW1694" s="36"/>
      <c r="AX1694" s="36"/>
      <c r="DI1694" s="26"/>
    </row>
    <row r="1695" spans="1:251" ht="15" thickBot="1">
      <c r="A1695" s="37"/>
      <c r="B1695" s="36" t="s">
        <v>237</v>
      </c>
      <c r="C1695" s="34"/>
      <c r="D1695" s="34"/>
      <c r="E1695" s="34"/>
      <c r="F1695" s="34"/>
      <c r="G1695" s="34"/>
      <c r="H1695" s="34"/>
      <c r="I1695" s="34"/>
      <c r="J1695" s="34"/>
      <c r="K1695" s="34"/>
      <c r="L1695" s="35"/>
      <c r="M1695" s="35"/>
      <c r="N1695" s="35"/>
      <c r="O1695" s="35"/>
      <c r="P1695" s="34"/>
      <c r="Q1695" s="34"/>
      <c r="R1695" s="34"/>
      <c r="S1695" s="34"/>
      <c r="T1695" s="34"/>
      <c r="U1695" s="34"/>
      <c r="V1695" s="36"/>
      <c r="W1695" s="36"/>
      <c r="X1695" s="36"/>
      <c r="Y1695" s="36"/>
      <c r="Z1695" s="36"/>
      <c r="AA1695" s="36"/>
      <c r="AB1695" s="36"/>
      <c r="AC1695" s="36"/>
      <c r="AD1695" s="36"/>
      <c r="AE1695" s="36"/>
      <c r="AF1695" s="36"/>
      <c r="AG1695" s="36"/>
      <c r="AH1695" s="36"/>
      <c r="AI1695" s="36"/>
      <c r="AJ1695" s="36"/>
      <c r="AK1695" s="36"/>
      <c r="AL1695" s="36"/>
      <c r="AM1695" s="36"/>
      <c r="AN1695" s="36"/>
      <c r="AO1695" s="36"/>
      <c r="AP1695" s="36"/>
      <c r="AQ1695" s="36"/>
      <c r="AR1695" s="36"/>
      <c r="AS1695" s="36"/>
      <c r="AT1695" s="36"/>
      <c r="AU1695" s="36"/>
      <c r="AV1695" s="36"/>
      <c r="AW1695" s="36"/>
      <c r="AX1695" s="36"/>
      <c r="DI1695" s="26"/>
    </row>
    <row r="1696" spans="1:251" ht="14.25">
      <c r="A1696" s="34"/>
      <c r="B1696" s="38"/>
      <c r="C1696" s="33"/>
      <c r="D1696" s="33"/>
      <c r="E1696" s="33"/>
      <c r="F1696" s="33"/>
      <c r="G1696" s="33"/>
      <c r="H1696" s="33"/>
      <c r="I1696" s="33"/>
      <c r="J1696" s="33"/>
      <c r="K1696" s="33"/>
      <c r="L1696" s="39"/>
      <c r="M1696" s="39"/>
      <c r="N1696" s="39"/>
      <c r="O1696" s="39"/>
      <c r="P1696" s="33"/>
      <c r="Q1696" s="33"/>
      <c r="R1696" s="33"/>
      <c r="S1696" s="33"/>
      <c r="T1696" s="33"/>
      <c r="U1696" s="33"/>
      <c r="V1696" s="40"/>
      <c r="W1696" s="40"/>
      <c r="X1696" s="40"/>
      <c r="Y1696" s="40"/>
      <c r="Z1696" s="40"/>
      <c r="AA1696" s="40"/>
      <c r="AB1696" s="40"/>
      <c r="AC1696" s="40"/>
      <c r="AD1696" s="40"/>
      <c r="AE1696" s="40"/>
      <c r="AF1696" s="40"/>
      <c r="AG1696" s="40"/>
      <c r="AH1696" s="40"/>
      <c r="AI1696" s="40"/>
      <c r="AJ1696" s="40"/>
      <c r="AK1696" s="40"/>
      <c r="AL1696" s="40"/>
      <c r="AM1696" s="40"/>
      <c r="AN1696" s="40"/>
      <c r="AO1696" s="40"/>
      <c r="AP1696" s="40"/>
      <c r="AQ1696" s="40"/>
      <c r="AR1696" s="40"/>
      <c r="AS1696" s="40"/>
      <c r="AT1696" s="40"/>
      <c r="AU1696" s="40"/>
      <c r="AV1696" s="40"/>
      <c r="AW1696" s="40"/>
      <c r="AX1696" s="41"/>
    </row>
    <row r="1697" spans="1:113" ht="12" customHeight="1">
      <c r="A1697" s="34"/>
      <c r="B1697" s="116" t="s">
        <v>1132</v>
      </c>
      <c r="C1697" s="117"/>
      <c r="D1697" s="117"/>
      <c r="E1697" s="117"/>
      <c r="F1697" s="117"/>
      <c r="G1697" s="117"/>
      <c r="H1697" s="117"/>
      <c r="I1697" s="117"/>
      <c r="J1697" s="117"/>
      <c r="K1697" s="117"/>
      <c r="L1697" s="117"/>
      <c r="M1697" s="117"/>
      <c r="N1697" s="117"/>
      <c r="O1697" s="117"/>
      <c r="P1697" s="117"/>
      <c r="Q1697" s="117"/>
      <c r="R1697" s="117"/>
      <c r="S1697" s="117"/>
      <c r="T1697" s="117"/>
      <c r="U1697" s="117"/>
      <c r="V1697" s="117"/>
      <c r="W1697" s="117"/>
      <c r="X1697" s="117"/>
      <c r="Y1697" s="117"/>
      <c r="Z1697" s="117"/>
      <c r="AA1697" s="117"/>
      <c r="AB1697" s="117"/>
      <c r="AC1697" s="117"/>
      <c r="AD1697" s="117"/>
      <c r="AE1697" s="117"/>
      <c r="AF1697" s="117"/>
      <c r="AG1697" s="117"/>
      <c r="AH1697" s="117"/>
      <c r="AI1697" s="117"/>
      <c r="AJ1697" s="117"/>
      <c r="AK1697" s="117"/>
      <c r="AL1697" s="117"/>
      <c r="AM1697" s="117"/>
      <c r="AN1697" s="117"/>
      <c r="AO1697" s="117"/>
      <c r="AP1697" s="117"/>
      <c r="AQ1697" s="117"/>
      <c r="AR1697" s="117"/>
      <c r="AS1697" s="117"/>
      <c r="AT1697" s="117"/>
      <c r="AU1697" s="117"/>
      <c r="AV1697" s="117"/>
      <c r="AW1697" s="117"/>
      <c r="AX1697" s="118"/>
    </row>
    <row r="1698" spans="1:113" ht="12" customHeight="1">
      <c r="A1698" s="34"/>
      <c r="B1698" s="116"/>
      <c r="C1698" s="117"/>
      <c r="D1698" s="117"/>
      <c r="E1698" s="117"/>
      <c r="F1698" s="117"/>
      <c r="G1698" s="117"/>
      <c r="H1698" s="117"/>
      <c r="I1698" s="117"/>
      <c r="J1698" s="117"/>
      <c r="K1698" s="117"/>
      <c r="L1698" s="117"/>
      <c r="M1698" s="117"/>
      <c r="N1698" s="117"/>
      <c r="O1698" s="117"/>
      <c r="P1698" s="117"/>
      <c r="Q1698" s="117"/>
      <c r="R1698" s="117"/>
      <c r="S1698" s="117"/>
      <c r="T1698" s="117"/>
      <c r="U1698" s="117"/>
      <c r="V1698" s="117"/>
      <c r="W1698" s="117"/>
      <c r="X1698" s="117"/>
      <c r="Y1698" s="117"/>
      <c r="Z1698" s="117"/>
      <c r="AA1698" s="117"/>
      <c r="AB1698" s="117"/>
      <c r="AC1698" s="117"/>
      <c r="AD1698" s="117"/>
      <c r="AE1698" s="117"/>
      <c r="AF1698" s="117"/>
      <c r="AG1698" s="117"/>
      <c r="AH1698" s="117"/>
      <c r="AI1698" s="117"/>
      <c r="AJ1698" s="117"/>
      <c r="AK1698" s="117"/>
      <c r="AL1698" s="117"/>
      <c r="AM1698" s="117"/>
      <c r="AN1698" s="117"/>
      <c r="AO1698" s="117"/>
      <c r="AP1698" s="117"/>
      <c r="AQ1698" s="117"/>
      <c r="AR1698" s="117"/>
      <c r="AS1698" s="117"/>
      <c r="AT1698" s="117"/>
      <c r="AU1698" s="117"/>
      <c r="AV1698" s="117"/>
      <c r="AW1698" s="117"/>
      <c r="AX1698" s="118"/>
      <c r="BC1698" s="42"/>
    </row>
    <row r="1699" spans="1:113" ht="12" customHeight="1">
      <c r="A1699" s="34"/>
      <c r="B1699" s="116"/>
      <c r="C1699" s="117"/>
      <c r="D1699" s="117"/>
      <c r="E1699" s="117"/>
      <c r="F1699" s="117"/>
      <c r="G1699" s="117"/>
      <c r="H1699" s="117"/>
      <c r="I1699" s="117"/>
      <c r="J1699" s="117"/>
      <c r="K1699" s="117"/>
      <c r="L1699" s="117"/>
      <c r="M1699" s="117"/>
      <c r="N1699" s="117"/>
      <c r="O1699" s="117"/>
      <c r="P1699" s="117"/>
      <c r="Q1699" s="117"/>
      <c r="R1699" s="117"/>
      <c r="S1699" s="117"/>
      <c r="T1699" s="117"/>
      <c r="U1699" s="117"/>
      <c r="V1699" s="117"/>
      <c r="W1699" s="117"/>
      <c r="X1699" s="117"/>
      <c r="Y1699" s="117"/>
      <c r="Z1699" s="117"/>
      <c r="AA1699" s="117"/>
      <c r="AB1699" s="117"/>
      <c r="AC1699" s="117"/>
      <c r="AD1699" s="117"/>
      <c r="AE1699" s="117"/>
      <c r="AF1699" s="117"/>
      <c r="AG1699" s="117"/>
      <c r="AH1699" s="117"/>
      <c r="AI1699" s="117"/>
      <c r="AJ1699" s="117"/>
      <c r="AK1699" s="117"/>
      <c r="AL1699" s="117"/>
      <c r="AM1699" s="117"/>
      <c r="AN1699" s="117"/>
      <c r="AO1699" s="117"/>
      <c r="AP1699" s="117"/>
      <c r="AQ1699" s="117"/>
      <c r="AR1699" s="117"/>
      <c r="AS1699" s="117"/>
      <c r="AT1699" s="117"/>
      <c r="AU1699" s="117"/>
      <c r="AV1699" s="117"/>
      <c r="AW1699" s="117"/>
      <c r="AX1699" s="118"/>
    </row>
    <row r="1700" spans="1:113" ht="12" customHeight="1">
      <c r="A1700" s="34"/>
      <c r="B1700" s="116"/>
      <c r="C1700" s="117"/>
      <c r="D1700" s="117"/>
      <c r="E1700" s="117"/>
      <c r="F1700" s="117"/>
      <c r="G1700" s="117"/>
      <c r="H1700" s="117"/>
      <c r="I1700" s="117"/>
      <c r="J1700" s="117"/>
      <c r="K1700" s="117"/>
      <c r="L1700" s="117"/>
      <c r="M1700" s="117"/>
      <c r="N1700" s="117"/>
      <c r="O1700" s="117"/>
      <c r="P1700" s="117"/>
      <c r="Q1700" s="117"/>
      <c r="R1700" s="117"/>
      <c r="S1700" s="117"/>
      <c r="T1700" s="117"/>
      <c r="U1700" s="117"/>
      <c r="V1700" s="117"/>
      <c r="W1700" s="117"/>
      <c r="X1700" s="117"/>
      <c r="Y1700" s="117"/>
      <c r="Z1700" s="117"/>
      <c r="AA1700" s="117"/>
      <c r="AB1700" s="117"/>
      <c r="AC1700" s="117"/>
      <c r="AD1700" s="117"/>
      <c r="AE1700" s="117"/>
      <c r="AF1700" s="117"/>
      <c r="AG1700" s="117"/>
      <c r="AH1700" s="117"/>
      <c r="AI1700" s="117"/>
      <c r="AJ1700" s="117"/>
      <c r="AK1700" s="117"/>
      <c r="AL1700" s="117"/>
      <c r="AM1700" s="117"/>
      <c r="AN1700" s="117"/>
      <c r="AO1700" s="117"/>
      <c r="AP1700" s="117"/>
      <c r="AQ1700" s="117"/>
      <c r="AR1700" s="117"/>
      <c r="AS1700" s="117"/>
      <c r="AT1700" s="117"/>
      <c r="AU1700" s="117"/>
      <c r="AV1700" s="117"/>
      <c r="AW1700" s="117"/>
      <c r="AX1700" s="118"/>
    </row>
    <row r="1701" spans="1:113" ht="12" customHeight="1">
      <c r="A1701" s="34"/>
      <c r="B1701" s="116"/>
      <c r="C1701" s="117"/>
      <c r="D1701" s="117"/>
      <c r="E1701" s="117"/>
      <c r="F1701" s="117"/>
      <c r="G1701" s="117"/>
      <c r="H1701" s="117"/>
      <c r="I1701" s="117"/>
      <c r="J1701" s="117"/>
      <c r="K1701" s="117"/>
      <c r="L1701" s="117"/>
      <c r="M1701" s="117"/>
      <c r="N1701" s="117"/>
      <c r="O1701" s="117"/>
      <c r="P1701" s="117"/>
      <c r="Q1701" s="117"/>
      <c r="R1701" s="117"/>
      <c r="S1701" s="117"/>
      <c r="T1701" s="117"/>
      <c r="U1701" s="117"/>
      <c r="V1701" s="117"/>
      <c r="W1701" s="117"/>
      <c r="X1701" s="117"/>
      <c r="Y1701" s="117"/>
      <c r="Z1701" s="117"/>
      <c r="AA1701" s="117"/>
      <c r="AB1701" s="117"/>
      <c r="AC1701" s="117"/>
      <c r="AD1701" s="117"/>
      <c r="AE1701" s="117"/>
      <c r="AF1701" s="117"/>
      <c r="AG1701" s="117"/>
      <c r="AH1701" s="117"/>
      <c r="AI1701" s="117"/>
      <c r="AJ1701" s="117"/>
      <c r="AK1701" s="117"/>
      <c r="AL1701" s="117"/>
      <c r="AM1701" s="117"/>
      <c r="AN1701" s="117"/>
      <c r="AO1701" s="117"/>
      <c r="AP1701" s="117"/>
      <c r="AQ1701" s="117"/>
      <c r="AR1701" s="117"/>
      <c r="AS1701" s="117"/>
      <c r="AT1701" s="117"/>
      <c r="AU1701" s="117"/>
      <c r="AV1701" s="117"/>
      <c r="AW1701" s="117"/>
      <c r="AX1701" s="118"/>
    </row>
    <row r="1702" spans="1:113" ht="15" thickBot="1">
      <c r="A1702" s="43"/>
      <c r="B1702" s="44"/>
      <c r="C1702" s="45"/>
      <c r="D1702" s="45"/>
      <c r="E1702" s="45"/>
      <c r="F1702" s="45"/>
      <c r="G1702" s="45"/>
      <c r="H1702" s="45"/>
      <c r="I1702" s="45"/>
      <c r="J1702" s="45"/>
      <c r="K1702" s="45"/>
      <c r="L1702" s="45"/>
      <c r="M1702" s="45"/>
      <c r="N1702" s="45"/>
      <c r="O1702" s="45"/>
      <c r="P1702" s="45"/>
      <c r="Q1702" s="45"/>
      <c r="R1702" s="45"/>
      <c r="S1702" s="45"/>
      <c r="T1702" s="45"/>
      <c r="U1702" s="45"/>
      <c r="V1702" s="45"/>
      <c r="W1702" s="45"/>
      <c r="X1702" s="45"/>
      <c r="Y1702" s="45"/>
      <c r="Z1702" s="45"/>
      <c r="AA1702" s="45"/>
      <c r="AB1702" s="45"/>
      <c r="AC1702" s="45"/>
      <c r="AD1702" s="45"/>
      <c r="AE1702" s="45"/>
      <c r="AF1702" s="45"/>
      <c r="AG1702" s="45"/>
      <c r="AH1702" s="45"/>
      <c r="AI1702" s="45"/>
      <c r="AJ1702" s="45"/>
      <c r="AK1702" s="45"/>
      <c r="AL1702" s="45"/>
      <c r="AM1702" s="45"/>
      <c r="AN1702" s="45"/>
      <c r="AO1702" s="45"/>
      <c r="AP1702" s="45"/>
      <c r="AQ1702" s="45"/>
      <c r="AR1702" s="45"/>
      <c r="AS1702" s="45"/>
      <c r="AT1702" s="45"/>
      <c r="AU1702" s="45"/>
      <c r="AV1702" s="45"/>
      <c r="AW1702" s="45"/>
      <c r="AX1702" s="46"/>
    </row>
    <row r="1703" spans="1:113">
      <c r="B1703" s="47"/>
    </row>
    <row r="1704" spans="1:113" ht="15" thickBot="1">
      <c r="A1704" s="37"/>
      <c r="B1704" s="36" t="s">
        <v>238</v>
      </c>
      <c r="C1704" s="34"/>
      <c r="D1704" s="34"/>
      <c r="E1704" s="34"/>
      <c r="F1704" s="34"/>
      <c r="G1704" s="34"/>
      <c r="H1704" s="34"/>
      <c r="I1704" s="34"/>
      <c r="J1704" s="34"/>
      <c r="K1704" s="34"/>
      <c r="L1704" s="35"/>
      <c r="M1704" s="35"/>
      <c r="N1704" s="35"/>
      <c r="O1704" s="35"/>
      <c r="P1704" s="34"/>
      <c r="Q1704" s="34"/>
      <c r="R1704" s="34"/>
      <c r="S1704" s="34"/>
      <c r="T1704" s="34"/>
      <c r="U1704" s="34"/>
      <c r="V1704" s="36"/>
      <c r="W1704" s="36"/>
      <c r="X1704" s="36"/>
      <c r="Y1704" s="36"/>
      <c r="Z1704" s="36"/>
      <c r="AA1704" s="36"/>
      <c r="AB1704" s="36"/>
      <c r="AC1704" s="36"/>
      <c r="AD1704" s="36"/>
      <c r="AE1704" s="36"/>
      <c r="AF1704" s="36"/>
      <c r="AG1704" s="36"/>
      <c r="AH1704" s="36"/>
      <c r="AI1704" s="36"/>
      <c r="AJ1704" s="36"/>
      <c r="AK1704" s="36"/>
      <c r="AL1704" s="36"/>
      <c r="AM1704" s="36"/>
      <c r="AN1704" s="36"/>
      <c r="AO1704" s="36"/>
      <c r="AP1704" s="36"/>
      <c r="AQ1704" s="36"/>
      <c r="AR1704" s="36"/>
      <c r="AS1704" s="36"/>
      <c r="AT1704" s="36"/>
      <c r="AU1704" s="36"/>
      <c r="AV1704" s="36"/>
      <c r="AW1704" s="36"/>
      <c r="AX1704" s="36"/>
      <c r="DI1704" s="26"/>
    </row>
    <row r="1705" spans="1:113" ht="14.25">
      <c r="A1705" s="34"/>
      <c r="B1705" s="38"/>
      <c r="C1705" s="33"/>
      <c r="D1705" s="33"/>
      <c r="E1705" s="33"/>
      <c r="F1705" s="33"/>
      <c r="G1705" s="33"/>
      <c r="H1705" s="33"/>
      <c r="I1705" s="33"/>
      <c r="J1705" s="33"/>
      <c r="K1705" s="33"/>
      <c r="L1705" s="39"/>
      <c r="M1705" s="39"/>
      <c r="N1705" s="39"/>
      <c r="O1705" s="39"/>
      <c r="P1705" s="33"/>
      <c r="Q1705" s="33"/>
      <c r="R1705" s="33"/>
      <c r="S1705" s="33"/>
      <c r="T1705" s="33"/>
      <c r="U1705" s="33"/>
      <c r="V1705" s="40"/>
      <c r="W1705" s="40"/>
      <c r="X1705" s="40"/>
      <c r="Y1705" s="40"/>
      <c r="Z1705" s="40"/>
      <c r="AA1705" s="40"/>
      <c r="AB1705" s="40"/>
      <c r="AC1705" s="40"/>
      <c r="AD1705" s="40"/>
      <c r="AE1705" s="40"/>
      <c r="AF1705" s="40"/>
      <c r="AG1705" s="40"/>
      <c r="AH1705" s="40"/>
      <c r="AI1705" s="40"/>
      <c r="AJ1705" s="40"/>
      <c r="AK1705" s="40"/>
      <c r="AL1705" s="40"/>
      <c r="AM1705" s="40"/>
      <c r="AN1705" s="40"/>
      <c r="AO1705" s="40"/>
      <c r="AP1705" s="40"/>
      <c r="AQ1705" s="40"/>
      <c r="AR1705" s="40"/>
      <c r="AS1705" s="40"/>
      <c r="AT1705" s="40"/>
      <c r="AU1705" s="40"/>
      <c r="AV1705" s="40"/>
      <c r="AW1705" s="40"/>
      <c r="AX1705" s="41"/>
    </row>
    <row r="1706" spans="1:113" ht="12" customHeight="1">
      <c r="A1706" s="34"/>
      <c r="B1706" s="116" t="s">
        <v>1133</v>
      </c>
      <c r="C1706" s="117"/>
      <c r="D1706" s="117"/>
      <c r="E1706" s="117"/>
      <c r="F1706" s="117"/>
      <c r="G1706" s="117"/>
      <c r="H1706" s="117"/>
      <c r="I1706" s="117"/>
      <c r="J1706" s="117"/>
      <c r="K1706" s="117"/>
      <c r="L1706" s="117"/>
      <c r="M1706" s="117"/>
      <c r="N1706" s="117"/>
      <c r="O1706" s="117"/>
      <c r="P1706" s="117"/>
      <c r="Q1706" s="117"/>
      <c r="R1706" s="117"/>
      <c r="S1706" s="117"/>
      <c r="T1706" s="117"/>
      <c r="U1706" s="117"/>
      <c r="V1706" s="117"/>
      <c r="W1706" s="117"/>
      <c r="X1706" s="117"/>
      <c r="Y1706" s="117"/>
      <c r="Z1706" s="117"/>
      <c r="AA1706" s="117"/>
      <c r="AB1706" s="117"/>
      <c r="AC1706" s="117"/>
      <c r="AD1706" s="117"/>
      <c r="AE1706" s="117"/>
      <c r="AF1706" s="117"/>
      <c r="AG1706" s="117"/>
      <c r="AH1706" s="117"/>
      <c r="AI1706" s="117"/>
      <c r="AJ1706" s="117"/>
      <c r="AK1706" s="117"/>
      <c r="AL1706" s="117"/>
      <c r="AM1706" s="117"/>
      <c r="AN1706" s="117"/>
      <c r="AO1706" s="117"/>
      <c r="AP1706" s="117"/>
      <c r="AQ1706" s="117"/>
      <c r="AR1706" s="117"/>
      <c r="AS1706" s="117"/>
      <c r="AT1706" s="117"/>
      <c r="AU1706" s="117"/>
      <c r="AV1706" s="117"/>
      <c r="AW1706" s="117"/>
      <c r="AX1706" s="118"/>
    </row>
    <row r="1707" spans="1:113" ht="12" customHeight="1">
      <c r="A1707" s="34"/>
      <c r="B1707" s="116"/>
      <c r="C1707" s="117"/>
      <c r="D1707" s="117"/>
      <c r="E1707" s="117"/>
      <c r="F1707" s="117"/>
      <c r="G1707" s="117"/>
      <c r="H1707" s="117"/>
      <c r="I1707" s="117"/>
      <c r="J1707" s="117"/>
      <c r="K1707" s="117"/>
      <c r="L1707" s="117"/>
      <c r="M1707" s="117"/>
      <c r="N1707" s="117"/>
      <c r="O1707" s="117"/>
      <c r="P1707" s="117"/>
      <c r="Q1707" s="117"/>
      <c r="R1707" s="117"/>
      <c r="S1707" s="117"/>
      <c r="T1707" s="117"/>
      <c r="U1707" s="117"/>
      <c r="V1707" s="117"/>
      <c r="W1707" s="117"/>
      <c r="X1707" s="117"/>
      <c r="Y1707" s="117"/>
      <c r="Z1707" s="117"/>
      <c r="AA1707" s="117"/>
      <c r="AB1707" s="117"/>
      <c r="AC1707" s="117"/>
      <c r="AD1707" s="117"/>
      <c r="AE1707" s="117"/>
      <c r="AF1707" s="117"/>
      <c r="AG1707" s="117"/>
      <c r="AH1707" s="117"/>
      <c r="AI1707" s="117"/>
      <c r="AJ1707" s="117"/>
      <c r="AK1707" s="117"/>
      <c r="AL1707" s="117"/>
      <c r="AM1707" s="117"/>
      <c r="AN1707" s="117"/>
      <c r="AO1707" s="117"/>
      <c r="AP1707" s="117"/>
      <c r="AQ1707" s="117"/>
      <c r="AR1707" s="117"/>
      <c r="AS1707" s="117"/>
      <c r="AT1707" s="117"/>
      <c r="AU1707" s="117"/>
      <c r="AV1707" s="117"/>
      <c r="AW1707" s="117"/>
      <c r="AX1707" s="118"/>
      <c r="BC1707" s="42"/>
    </row>
    <row r="1708" spans="1:113" ht="12" customHeight="1">
      <c r="A1708" s="34"/>
      <c r="B1708" s="116"/>
      <c r="C1708" s="117"/>
      <c r="D1708" s="117"/>
      <c r="E1708" s="117"/>
      <c r="F1708" s="117"/>
      <c r="G1708" s="117"/>
      <c r="H1708" s="117"/>
      <c r="I1708" s="117"/>
      <c r="J1708" s="117"/>
      <c r="K1708" s="117"/>
      <c r="L1708" s="117"/>
      <c r="M1708" s="117"/>
      <c r="N1708" s="117"/>
      <c r="O1708" s="117"/>
      <c r="P1708" s="117"/>
      <c r="Q1708" s="117"/>
      <c r="R1708" s="117"/>
      <c r="S1708" s="117"/>
      <c r="T1708" s="117"/>
      <c r="U1708" s="117"/>
      <c r="V1708" s="117"/>
      <c r="W1708" s="117"/>
      <c r="X1708" s="117"/>
      <c r="Y1708" s="117"/>
      <c r="Z1708" s="117"/>
      <c r="AA1708" s="117"/>
      <c r="AB1708" s="117"/>
      <c r="AC1708" s="117"/>
      <c r="AD1708" s="117"/>
      <c r="AE1708" s="117"/>
      <c r="AF1708" s="117"/>
      <c r="AG1708" s="117"/>
      <c r="AH1708" s="117"/>
      <c r="AI1708" s="117"/>
      <c r="AJ1708" s="117"/>
      <c r="AK1708" s="117"/>
      <c r="AL1708" s="117"/>
      <c r="AM1708" s="117"/>
      <c r="AN1708" s="117"/>
      <c r="AO1708" s="117"/>
      <c r="AP1708" s="117"/>
      <c r="AQ1708" s="117"/>
      <c r="AR1708" s="117"/>
      <c r="AS1708" s="117"/>
      <c r="AT1708" s="117"/>
      <c r="AU1708" s="117"/>
      <c r="AV1708" s="117"/>
      <c r="AW1708" s="117"/>
      <c r="AX1708" s="118"/>
    </row>
    <row r="1709" spans="1:113" ht="12" customHeight="1">
      <c r="A1709" s="34"/>
      <c r="B1709" s="116"/>
      <c r="C1709" s="117"/>
      <c r="D1709" s="117"/>
      <c r="E1709" s="117"/>
      <c r="F1709" s="117"/>
      <c r="G1709" s="117"/>
      <c r="H1709" s="117"/>
      <c r="I1709" s="117"/>
      <c r="J1709" s="117"/>
      <c r="K1709" s="117"/>
      <c r="L1709" s="117"/>
      <c r="M1709" s="117"/>
      <c r="N1709" s="117"/>
      <c r="O1709" s="117"/>
      <c r="P1709" s="117"/>
      <c r="Q1709" s="117"/>
      <c r="R1709" s="117"/>
      <c r="S1709" s="117"/>
      <c r="T1709" s="117"/>
      <c r="U1709" s="117"/>
      <c r="V1709" s="117"/>
      <c r="W1709" s="117"/>
      <c r="X1709" s="117"/>
      <c r="Y1709" s="117"/>
      <c r="Z1709" s="117"/>
      <c r="AA1709" s="117"/>
      <c r="AB1709" s="117"/>
      <c r="AC1709" s="117"/>
      <c r="AD1709" s="117"/>
      <c r="AE1709" s="117"/>
      <c r="AF1709" s="117"/>
      <c r="AG1709" s="117"/>
      <c r="AH1709" s="117"/>
      <c r="AI1709" s="117"/>
      <c r="AJ1709" s="117"/>
      <c r="AK1709" s="117"/>
      <c r="AL1709" s="117"/>
      <c r="AM1709" s="117"/>
      <c r="AN1709" s="117"/>
      <c r="AO1709" s="117"/>
      <c r="AP1709" s="117"/>
      <c r="AQ1709" s="117"/>
      <c r="AR1709" s="117"/>
      <c r="AS1709" s="117"/>
      <c r="AT1709" s="117"/>
      <c r="AU1709" s="117"/>
      <c r="AV1709" s="117"/>
      <c r="AW1709" s="117"/>
      <c r="AX1709" s="118"/>
    </row>
    <row r="1710" spans="1:113" ht="30.75" customHeight="1">
      <c r="A1710" s="34"/>
      <c r="B1710" s="116"/>
      <c r="C1710" s="117"/>
      <c r="D1710" s="117"/>
      <c r="E1710" s="117"/>
      <c r="F1710" s="117"/>
      <c r="G1710" s="117"/>
      <c r="H1710" s="117"/>
      <c r="I1710" s="117"/>
      <c r="J1710" s="117"/>
      <c r="K1710" s="117"/>
      <c r="L1710" s="117"/>
      <c r="M1710" s="117"/>
      <c r="N1710" s="117"/>
      <c r="O1710" s="117"/>
      <c r="P1710" s="117"/>
      <c r="Q1710" s="117"/>
      <c r="R1710" s="117"/>
      <c r="S1710" s="117"/>
      <c r="T1710" s="117"/>
      <c r="U1710" s="117"/>
      <c r="V1710" s="117"/>
      <c r="W1710" s="117"/>
      <c r="X1710" s="117"/>
      <c r="Y1710" s="117"/>
      <c r="Z1710" s="117"/>
      <c r="AA1710" s="117"/>
      <c r="AB1710" s="117"/>
      <c r="AC1710" s="117"/>
      <c r="AD1710" s="117"/>
      <c r="AE1710" s="117"/>
      <c r="AF1710" s="117"/>
      <c r="AG1710" s="117"/>
      <c r="AH1710" s="117"/>
      <c r="AI1710" s="117"/>
      <c r="AJ1710" s="117"/>
      <c r="AK1710" s="117"/>
      <c r="AL1710" s="117"/>
      <c r="AM1710" s="117"/>
      <c r="AN1710" s="117"/>
      <c r="AO1710" s="117"/>
      <c r="AP1710" s="117"/>
      <c r="AQ1710" s="117"/>
      <c r="AR1710" s="117"/>
      <c r="AS1710" s="117"/>
      <c r="AT1710" s="117"/>
      <c r="AU1710" s="117"/>
      <c r="AV1710" s="117"/>
      <c r="AW1710" s="117"/>
      <c r="AX1710" s="118"/>
    </row>
    <row r="1711" spans="1:113" ht="15" thickBot="1">
      <c r="A1711" s="43"/>
      <c r="B1711" s="44"/>
      <c r="C1711" s="45"/>
      <c r="D1711" s="45"/>
      <c r="E1711" s="45"/>
      <c r="F1711" s="45"/>
      <c r="G1711" s="45"/>
      <c r="H1711" s="45"/>
      <c r="I1711" s="45"/>
      <c r="J1711" s="45"/>
      <c r="K1711" s="45"/>
      <c r="L1711" s="45"/>
      <c r="M1711" s="45"/>
      <c r="N1711" s="45"/>
      <c r="O1711" s="45"/>
      <c r="P1711" s="45"/>
      <c r="Q1711" s="45"/>
      <c r="R1711" s="45"/>
      <c r="S1711" s="45"/>
      <c r="T1711" s="45"/>
      <c r="U1711" s="45"/>
      <c r="V1711" s="45"/>
      <c r="W1711" s="45"/>
      <c r="X1711" s="45"/>
      <c r="Y1711" s="45"/>
      <c r="Z1711" s="45"/>
      <c r="AA1711" s="45"/>
      <c r="AB1711" s="45"/>
      <c r="AC1711" s="45"/>
      <c r="AD1711" s="45"/>
      <c r="AE1711" s="45"/>
      <c r="AF1711" s="45"/>
      <c r="AG1711" s="45"/>
      <c r="AH1711" s="45"/>
      <c r="AI1711" s="45"/>
      <c r="AJ1711" s="45"/>
      <c r="AK1711" s="45"/>
      <c r="AL1711" s="45"/>
      <c r="AM1711" s="45"/>
      <c r="AN1711" s="45"/>
      <c r="AO1711" s="45"/>
      <c r="AP1711" s="45"/>
      <c r="AQ1711" s="45"/>
      <c r="AR1711" s="45"/>
      <c r="AS1711" s="45"/>
      <c r="AT1711" s="45"/>
      <c r="AU1711" s="45"/>
      <c r="AV1711" s="45"/>
      <c r="AW1711" s="45"/>
      <c r="AX1711" s="46"/>
    </row>
    <row r="1712" spans="1:113">
      <c r="B1712" s="47"/>
    </row>
    <row r="1713" spans="1:251" ht="14.25">
      <c r="B1713" s="36" t="s">
        <v>240</v>
      </c>
      <c r="C1713" s="34"/>
      <c r="D1713" s="34"/>
      <c r="E1713" s="34"/>
      <c r="F1713" s="34"/>
      <c r="G1713" s="34"/>
      <c r="H1713" s="34"/>
      <c r="I1713" s="34"/>
      <c r="J1713" s="34"/>
      <c r="K1713" s="34"/>
      <c r="L1713" s="35"/>
      <c r="M1713" s="35"/>
      <c r="N1713" s="35"/>
      <c r="O1713" s="35"/>
      <c r="P1713" s="34"/>
      <c r="Q1713" s="34"/>
      <c r="R1713" s="34"/>
      <c r="S1713" s="34"/>
      <c r="T1713" s="34"/>
      <c r="U1713" s="34"/>
      <c r="V1713" s="36"/>
      <c r="W1713" s="36"/>
      <c r="X1713" s="36"/>
      <c r="Y1713" s="36"/>
      <c r="Z1713" s="36"/>
      <c r="AA1713" s="36"/>
      <c r="AB1713" s="36"/>
      <c r="AC1713" s="36"/>
      <c r="AD1713" s="36"/>
      <c r="AE1713" s="36"/>
      <c r="AF1713" s="36"/>
      <c r="AG1713" s="36"/>
      <c r="AH1713" s="36"/>
      <c r="AI1713" s="36"/>
      <c r="AJ1713" s="36"/>
      <c r="AK1713" s="36"/>
      <c r="AL1713" s="36"/>
      <c r="AM1713" s="36"/>
      <c r="AN1713" s="36"/>
      <c r="AO1713" s="36"/>
      <c r="AP1713" s="36"/>
      <c r="AQ1713" s="36"/>
      <c r="AR1713" s="36"/>
      <c r="AS1713" s="36"/>
      <c r="AT1713" s="36"/>
      <c r="AU1713" s="36"/>
      <c r="AV1713" s="36"/>
      <c r="AW1713" s="36"/>
      <c r="AX1713" s="36"/>
    </row>
    <row r="1714" spans="1:251" ht="15" thickBot="1">
      <c r="B1714" s="34"/>
      <c r="C1714" s="34"/>
      <c r="D1714" s="34"/>
      <c r="E1714" s="34"/>
      <c r="F1714" s="34"/>
      <c r="G1714" s="34"/>
      <c r="H1714" s="34"/>
      <c r="I1714" s="34"/>
      <c r="J1714" s="34"/>
      <c r="K1714" s="34"/>
      <c r="L1714" s="35"/>
      <c r="M1714" s="35"/>
      <c r="N1714" s="35"/>
      <c r="O1714" s="35"/>
      <c r="P1714" s="34"/>
      <c r="Q1714" s="34"/>
      <c r="R1714" s="34"/>
      <c r="S1714" s="34"/>
      <c r="T1714" s="34"/>
      <c r="U1714" s="34"/>
      <c r="V1714" s="36"/>
      <c r="W1714" s="36"/>
      <c r="X1714" s="36"/>
      <c r="Y1714" s="36"/>
      <c r="Z1714" s="36"/>
      <c r="AA1714" s="36"/>
      <c r="AB1714" s="36"/>
      <c r="AC1714" s="36"/>
      <c r="AD1714" s="36"/>
      <c r="AE1714" s="36"/>
      <c r="AF1714" s="36"/>
      <c r="AG1714" s="36"/>
      <c r="AH1714" s="36"/>
      <c r="AI1714" s="36"/>
      <c r="AJ1714" s="36"/>
      <c r="AK1714" s="36"/>
      <c r="AL1714" s="36"/>
      <c r="AM1714" s="36"/>
      <c r="AN1714" s="36"/>
      <c r="AO1714" s="36"/>
      <c r="AP1714" s="36"/>
      <c r="AQ1714" s="36"/>
      <c r="AR1714" s="36"/>
      <c r="AS1714" s="36"/>
      <c r="AT1714" s="36"/>
      <c r="AU1714" s="36"/>
      <c r="AV1714" s="36"/>
      <c r="AW1714" s="36"/>
      <c r="AX1714" s="48" t="s">
        <v>241</v>
      </c>
    </row>
    <row r="1715" spans="1:251" s="42" customFormat="1" ht="13.5" customHeight="1">
      <c r="A1715" s="34"/>
      <c r="B1715" s="119" t="s">
        <v>242</v>
      </c>
      <c r="C1715" s="120"/>
      <c r="D1715" s="120"/>
      <c r="E1715" s="120"/>
      <c r="F1715" s="120"/>
      <c r="G1715" s="120"/>
      <c r="H1715" s="120"/>
      <c r="I1715" s="120"/>
      <c r="J1715" s="120"/>
      <c r="K1715" s="120"/>
      <c r="L1715" s="120"/>
      <c r="M1715" s="120"/>
      <c r="N1715" s="120"/>
      <c r="O1715" s="120"/>
      <c r="P1715" s="120"/>
      <c r="Q1715" s="120"/>
      <c r="R1715" s="120"/>
      <c r="S1715" s="120"/>
      <c r="T1715" s="120"/>
      <c r="U1715" s="120"/>
      <c r="V1715" s="120"/>
      <c r="W1715" s="120"/>
      <c r="X1715" s="120"/>
      <c r="Y1715" s="120"/>
      <c r="Z1715" s="121"/>
      <c r="AA1715" s="125" t="s">
        <v>1062</v>
      </c>
      <c r="AB1715" s="120"/>
      <c r="AC1715" s="120"/>
      <c r="AD1715" s="120"/>
      <c r="AE1715" s="120"/>
      <c r="AF1715" s="120"/>
      <c r="AG1715" s="120"/>
      <c r="AH1715" s="120"/>
      <c r="AI1715" s="121"/>
      <c r="AJ1715" s="125" t="s">
        <v>1063</v>
      </c>
      <c r="AK1715" s="120"/>
      <c r="AL1715" s="120"/>
      <c r="AM1715" s="120"/>
      <c r="AN1715" s="120"/>
      <c r="AO1715" s="120"/>
      <c r="AP1715" s="120"/>
      <c r="AQ1715" s="120"/>
      <c r="AR1715" s="121"/>
      <c r="AS1715" s="125" t="s">
        <v>243</v>
      </c>
      <c r="AT1715" s="120"/>
      <c r="AU1715" s="120"/>
      <c r="AV1715" s="120"/>
      <c r="AW1715" s="120"/>
      <c r="AX1715" s="127"/>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29"/>
      <c r="CA1715" s="29"/>
      <c r="CB1715" s="29"/>
      <c r="CC1715" s="29"/>
      <c r="CD1715" s="29"/>
      <c r="CE1715" s="29"/>
      <c r="CF1715" s="29"/>
      <c r="CG1715" s="29"/>
      <c r="CH1715" s="29"/>
      <c r="CI1715" s="29"/>
      <c r="CJ1715" s="29"/>
      <c r="CK1715" s="29"/>
      <c r="CL1715" s="29"/>
      <c r="CM1715" s="29"/>
      <c r="CN1715" s="29"/>
      <c r="CO1715" s="29"/>
      <c r="CP1715" s="29"/>
      <c r="CQ1715" s="29"/>
      <c r="CR1715" s="29"/>
      <c r="CS1715" s="29"/>
      <c r="CT1715" s="29"/>
      <c r="CU1715" s="29"/>
      <c r="CV1715" s="29"/>
      <c r="CW1715" s="29"/>
      <c r="CX1715" s="29"/>
      <c r="CY1715" s="29"/>
      <c r="CZ1715" s="29"/>
      <c r="DA1715" s="29"/>
      <c r="DB1715" s="29"/>
      <c r="DC1715" s="29"/>
      <c r="DD1715" s="29"/>
      <c r="DE1715" s="29"/>
      <c r="DF1715" s="29"/>
      <c r="DG1715" s="29"/>
      <c r="DH1715" s="29"/>
      <c r="DI1715" s="29"/>
      <c r="DJ1715" s="29"/>
      <c r="DK1715" s="29"/>
      <c r="DL1715" s="29"/>
      <c r="DM1715" s="29"/>
      <c r="DN1715" s="29"/>
      <c r="DO1715" s="29"/>
      <c r="DP1715" s="29"/>
      <c r="DQ1715" s="29"/>
      <c r="DR1715" s="29"/>
      <c r="DS1715" s="29"/>
      <c r="DT1715" s="29"/>
      <c r="DU1715" s="29"/>
      <c r="DV1715" s="29"/>
      <c r="DW1715" s="29"/>
      <c r="DX1715" s="29"/>
      <c r="DY1715" s="29"/>
      <c r="DZ1715" s="29"/>
      <c r="EA1715" s="29"/>
      <c r="EB1715" s="29"/>
      <c r="EC1715" s="29"/>
      <c r="ED1715" s="29"/>
      <c r="EE1715" s="29"/>
      <c r="EF1715" s="29"/>
      <c r="EG1715" s="29"/>
      <c r="EH1715" s="29"/>
      <c r="EI1715" s="29"/>
      <c r="EJ1715" s="29"/>
      <c r="EK1715" s="29"/>
      <c r="EL1715" s="29"/>
      <c r="EM1715" s="29"/>
      <c r="EN1715" s="29"/>
      <c r="EO1715" s="29"/>
      <c r="EP1715" s="29"/>
      <c r="EQ1715" s="29"/>
      <c r="ER1715" s="29"/>
      <c r="ES1715" s="29"/>
      <c r="ET1715" s="29"/>
      <c r="EU1715" s="29"/>
      <c r="EV1715" s="29"/>
      <c r="EW1715" s="29"/>
      <c r="EX1715" s="29"/>
      <c r="EY1715" s="29"/>
      <c r="EZ1715" s="29"/>
      <c r="FA1715" s="29"/>
      <c r="FB1715" s="29"/>
      <c r="FC1715" s="29"/>
      <c r="FD1715" s="29"/>
      <c r="FE1715" s="29"/>
      <c r="FF1715" s="29"/>
      <c r="FG1715" s="29"/>
      <c r="FH1715" s="29"/>
      <c r="FI1715" s="29"/>
      <c r="FJ1715" s="29"/>
      <c r="FK1715" s="29"/>
      <c r="FL1715" s="29"/>
      <c r="FM1715" s="29"/>
      <c r="FN1715" s="29"/>
      <c r="FO1715" s="29"/>
      <c r="FP1715" s="29"/>
      <c r="FQ1715" s="29"/>
      <c r="FR1715" s="29"/>
      <c r="FS1715" s="29"/>
      <c r="FT1715" s="29"/>
      <c r="FU1715" s="29"/>
      <c r="FV1715" s="29"/>
      <c r="FW1715" s="29"/>
      <c r="FX1715" s="29"/>
      <c r="FY1715" s="29"/>
      <c r="FZ1715" s="29"/>
      <c r="GA1715" s="29"/>
      <c r="GB1715" s="29"/>
      <c r="GC1715" s="29"/>
      <c r="GD1715" s="29"/>
      <c r="GE1715" s="29"/>
      <c r="GF1715" s="29"/>
      <c r="GG1715" s="29"/>
      <c r="GH1715" s="29"/>
      <c r="GI1715" s="29"/>
      <c r="GJ1715" s="29"/>
      <c r="GK1715" s="29"/>
      <c r="GL1715" s="29"/>
      <c r="GM1715" s="29"/>
      <c r="GN1715" s="29"/>
      <c r="GO1715" s="29"/>
      <c r="GP1715" s="29"/>
      <c r="GQ1715" s="29"/>
      <c r="GR1715" s="29"/>
      <c r="GS1715" s="29"/>
      <c r="GT1715" s="29"/>
      <c r="GU1715" s="29"/>
      <c r="GV1715" s="29"/>
      <c r="GW1715" s="29"/>
      <c r="GX1715" s="29"/>
      <c r="GY1715" s="29"/>
      <c r="GZ1715" s="29"/>
      <c r="HA1715" s="29"/>
      <c r="HB1715" s="29"/>
      <c r="HC1715" s="29"/>
      <c r="HD1715" s="29"/>
      <c r="HE1715" s="29"/>
      <c r="HF1715" s="29"/>
      <c r="HG1715" s="29"/>
      <c r="HH1715" s="29"/>
      <c r="HI1715" s="29"/>
      <c r="HJ1715" s="29"/>
      <c r="HK1715" s="29"/>
      <c r="HL1715" s="29"/>
      <c r="HM1715" s="29"/>
      <c r="HN1715" s="29"/>
      <c r="HO1715" s="29"/>
      <c r="HP1715" s="29"/>
      <c r="HQ1715" s="29"/>
      <c r="HR1715" s="29"/>
      <c r="HS1715" s="29"/>
      <c r="HT1715" s="29"/>
      <c r="HU1715" s="29"/>
      <c r="HV1715" s="29"/>
      <c r="HW1715" s="29"/>
      <c r="HX1715" s="29"/>
      <c r="HY1715" s="29"/>
      <c r="HZ1715" s="29"/>
      <c r="IA1715" s="29"/>
      <c r="IB1715" s="29"/>
      <c r="IC1715" s="29"/>
      <c r="ID1715" s="29"/>
      <c r="IE1715" s="29"/>
      <c r="IF1715" s="29"/>
      <c r="IG1715" s="29"/>
      <c r="IH1715" s="29"/>
      <c r="II1715" s="29"/>
      <c r="IJ1715" s="29"/>
      <c r="IK1715" s="29"/>
      <c r="IL1715" s="29"/>
      <c r="IM1715" s="29"/>
      <c r="IN1715" s="29"/>
      <c r="IO1715" s="29"/>
      <c r="IP1715" s="29"/>
      <c r="IQ1715" s="29"/>
    </row>
    <row r="1716" spans="1:251" s="42" customFormat="1" ht="13.5">
      <c r="A1716" s="34"/>
      <c r="B1716" s="122"/>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24"/>
      <c r="AA1716" s="126"/>
      <c r="AB1716" s="123"/>
      <c r="AC1716" s="123"/>
      <c r="AD1716" s="123"/>
      <c r="AE1716" s="123"/>
      <c r="AF1716" s="123"/>
      <c r="AG1716" s="123"/>
      <c r="AH1716" s="123"/>
      <c r="AI1716" s="124"/>
      <c r="AJ1716" s="126"/>
      <c r="AK1716" s="123"/>
      <c r="AL1716" s="123"/>
      <c r="AM1716" s="123"/>
      <c r="AN1716" s="123"/>
      <c r="AO1716" s="123"/>
      <c r="AP1716" s="123"/>
      <c r="AQ1716" s="123"/>
      <c r="AR1716" s="124"/>
      <c r="AS1716" s="126"/>
      <c r="AT1716" s="123"/>
      <c r="AU1716" s="123"/>
      <c r="AV1716" s="123"/>
      <c r="AW1716" s="123"/>
      <c r="AX1716" s="128"/>
      <c r="AY1716" s="29"/>
      <c r="AZ1716" s="29"/>
      <c r="BA1716" s="29"/>
      <c r="BB1716" s="65"/>
      <c r="BC1716" s="4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29"/>
      <c r="CA1716" s="29"/>
      <c r="CB1716" s="29"/>
      <c r="CC1716" s="29"/>
      <c r="CD1716" s="29"/>
      <c r="CE1716" s="29"/>
      <c r="CF1716" s="29"/>
      <c r="CG1716" s="29"/>
      <c r="CH1716" s="29"/>
      <c r="CI1716" s="29"/>
      <c r="CJ1716" s="29"/>
      <c r="CK1716" s="29"/>
      <c r="CL1716" s="29"/>
      <c r="CM1716" s="29"/>
      <c r="CN1716" s="29"/>
      <c r="CO1716" s="29"/>
      <c r="CP1716" s="29"/>
      <c r="CQ1716" s="29"/>
      <c r="CR1716" s="29"/>
      <c r="CS1716" s="29"/>
      <c r="CT1716" s="29"/>
      <c r="CU1716" s="29"/>
      <c r="CV1716" s="29"/>
      <c r="CW1716" s="29"/>
      <c r="CX1716" s="29"/>
      <c r="CY1716" s="29"/>
      <c r="CZ1716" s="29"/>
      <c r="DA1716" s="29"/>
      <c r="DB1716" s="29"/>
      <c r="DC1716" s="29"/>
      <c r="DD1716" s="29"/>
      <c r="DE1716" s="29"/>
      <c r="DF1716" s="29"/>
      <c r="DG1716" s="29"/>
      <c r="DH1716" s="29"/>
      <c r="DI1716" s="29"/>
      <c r="DJ1716" s="29"/>
      <c r="DK1716" s="29"/>
      <c r="DL1716" s="29"/>
      <c r="DM1716" s="29"/>
      <c r="DN1716" s="29"/>
      <c r="DO1716" s="29"/>
      <c r="DP1716" s="29"/>
      <c r="DQ1716" s="29"/>
      <c r="DR1716" s="29"/>
      <c r="DS1716" s="29"/>
      <c r="DT1716" s="29"/>
      <c r="DU1716" s="29"/>
      <c r="DV1716" s="29"/>
      <c r="DW1716" s="29"/>
      <c r="DX1716" s="29"/>
      <c r="DY1716" s="29"/>
      <c r="DZ1716" s="29"/>
      <c r="EA1716" s="29"/>
      <c r="EB1716" s="29"/>
      <c r="EC1716" s="29"/>
      <c r="ED1716" s="29"/>
      <c r="EE1716" s="29"/>
      <c r="EF1716" s="29"/>
      <c r="EG1716" s="29"/>
      <c r="EH1716" s="29"/>
      <c r="EI1716" s="29"/>
      <c r="EJ1716" s="29"/>
      <c r="EK1716" s="29"/>
      <c r="EL1716" s="29"/>
      <c r="EM1716" s="29"/>
      <c r="EN1716" s="29"/>
      <c r="EO1716" s="29"/>
      <c r="EP1716" s="29"/>
      <c r="EQ1716" s="29"/>
      <c r="ER1716" s="29"/>
      <c r="ES1716" s="29"/>
      <c r="ET1716" s="29"/>
      <c r="EU1716" s="29"/>
      <c r="EV1716" s="29"/>
      <c r="EW1716" s="29"/>
      <c r="EX1716" s="29"/>
      <c r="EY1716" s="29"/>
      <c r="EZ1716" s="29"/>
      <c r="FA1716" s="29"/>
      <c r="FB1716" s="29"/>
      <c r="FC1716" s="29"/>
      <c r="FD1716" s="29"/>
      <c r="FE1716" s="29"/>
      <c r="FF1716" s="29"/>
      <c r="FG1716" s="29"/>
      <c r="FH1716" s="29"/>
      <c r="FI1716" s="29"/>
      <c r="FJ1716" s="29"/>
      <c r="FK1716" s="29"/>
      <c r="FL1716" s="29"/>
      <c r="FM1716" s="29"/>
      <c r="FN1716" s="29"/>
      <c r="FO1716" s="29"/>
      <c r="FP1716" s="29"/>
      <c r="FQ1716" s="29"/>
      <c r="FR1716" s="29"/>
      <c r="FS1716" s="29"/>
      <c r="FT1716" s="29"/>
      <c r="FU1716" s="29"/>
      <c r="FV1716" s="29"/>
      <c r="FW1716" s="29"/>
      <c r="FX1716" s="29"/>
      <c r="FY1716" s="29"/>
      <c r="FZ1716" s="29"/>
      <c r="GA1716" s="29"/>
      <c r="GB1716" s="29"/>
      <c r="GC1716" s="29"/>
      <c r="GD1716" s="29"/>
      <c r="GE1716" s="29"/>
      <c r="GF1716" s="29"/>
      <c r="GG1716" s="29"/>
      <c r="GH1716" s="29"/>
      <c r="GI1716" s="29"/>
      <c r="GJ1716" s="29"/>
      <c r="GK1716" s="29"/>
      <c r="GL1716" s="29"/>
      <c r="GM1716" s="29"/>
      <c r="GN1716" s="29"/>
      <c r="GO1716" s="29"/>
      <c r="GP1716" s="29"/>
      <c r="GQ1716" s="29"/>
      <c r="GR1716" s="29"/>
      <c r="GS1716" s="29"/>
      <c r="GT1716" s="29"/>
      <c r="GU1716" s="29"/>
      <c r="GV1716" s="29"/>
      <c r="GW1716" s="29"/>
      <c r="GX1716" s="29"/>
      <c r="GY1716" s="29"/>
      <c r="GZ1716" s="29"/>
      <c r="HA1716" s="29"/>
      <c r="HB1716" s="29"/>
      <c r="HC1716" s="29"/>
      <c r="HD1716" s="29"/>
      <c r="HE1716" s="29"/>
      <c r="HF1716" s="29"/>
      <c r="HG1716" s="29"/>
      <c r="HH1716" s="29"/>
      <c r="HI1716" s="29"/>
      <c r="HJ1716" s="29"/>
      <c r="HK1716" s="29"/>
      <c r="HL1716" s="29"/>
      <c r="HM1716" s="29"/>
      <c r="HN1716" s="29"/>
      <c r="HO1716" s="29"/>
      <c r="HP1716" s="29"/>
      <c r="HQ1716" s="29"/>
      <c r="HR1716" s="29"/>
      <c r="HS1716" s="29"/>
      <c r="HT1716" s="29"/>
      <c r="HU1716" s="29"/>
      <c r="HV1716" s="29"/>
      <c r="HW1716" s="29"/>
      <c r="HX1716" s="29"/>
      <c r="HY1716" s="29"/>
      <c r="HZ1716" s="29"/>
      <c r="IA1716" s="29"/>
      <c r="IB1716" s="29"/>
      <c r="IC1716" s="29"/>
      <c r="ID1716" s="29"/>
      <c r="IE1716" s="29"/>
      <c r="IF1716" s="29"/>
      <c r="IG1716" s="29"/>
      <c r="IH1716" s="29"/>
      <c r="II1716" s="29"/>
      <c r="IJ1716" s="29"/>
      <c r="IK1716" s="29"/>
      <c r="IL1716" s="29"/>
      <c r="IM1716" s="29"/>
      <c r="IN1716" s="29"/>
      <c r="IO1716" s="29"/>
      <c r="IP1716" s="29"/>
      <c r="IQ1716" s="29"/>
    </row>
    <row r="1717" spans="1:251" s="42" customFormat="1" ht="18.75" customHeight="1">
      <c r="A1717" s="34"/>
      <c r="B1717" s="50"/>
      <c r="C1717" s="129" t="s">
        <v>521</v>
      </c>
      <c r="D1717" s="147"/>
      <c r="E1717" s="147"/>
      <c r="F1717" s="147"/>
      <c r="G1717" s="147"/>
      <c r="H1717" s="147"/>
      <c r="I1717" s="147"/>
      <c r="J1717" s="147"/>
      <c r="K1717" s="147"/>
      <c r="L1717" s="147"/>
      <c r="M1717" s="147"/>
      <c r="N1717" s="147"/>
      <c r="O1717" s="147"/>
      <c r="P1717" s="147"/>
      <c r="Q1717" s="147"/>
      <c r="R1717" s="147"/>
      <c r="S1717" s="147"/>
      <c r="T1717" s="147"/>
      <c r="U1717" s="147"/>
      <c r="V1717" s="147"/>
      <c r="W1717" s="147"/>
      <c r="X1717" s="147"/>
      <c r="Y1717" s="147"/>
      <c r="Z1717" s="148"/>
      <c r="AA1717" s="132">
        <v>34349</v>
      </c>
      <c r="AB1717" s="133"/>
      <c r="AC1717" s="133"/>
      <c r="AD1717" s="133"/>
      <c r="AE1717" s="133"/>
      <c r="AF1717" s="133"/>
      <c r="AG1717" s="133"/>
      <c r="AH1717" s="133"/>
      <c r="AI1717" s="134"/>
      <c r="AJ1717" s="132">
        <v>53084</v>
      </c>
      <c r="AK1717" s="133"/>
      <c r="AL1717" s="133"/>
      <c r="AM1717" s="133"/>
      <c r="AN1717" s="133"/>
      <c r="AO1717" s="133"/>
      <c r="AP1717" s="133"/>
      <c r="AQ1717" s="133"/>
      <c r="AR1717" s="134"/>
      <c r="AS1717" s="135"/>
      <c r="AT1717" s="136"/>
      <c r="AU1717" s="136"/>
      <c r="AV1717" s="136"/>
      <c r="AW1717" s="136"/>
      <c r="AX1717" s="137"/>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c r="CA1717" s="29"/>
      <c r="CB1717" s="29"/>
      <c r="CC1717" s="29"/>
      <c r="CD1717" s="29"/>
      <c r="CE1717" s="29"/>
      <c r="CF1717" s="29"/>
      <c r="CG1717" s="29"/>
      <c r="CH1717" s="29"/>
      <c r="CI1717" s="29"/>
      <c r="CJ1717" s="29"/>
      <c r="CK1717" s="29"/>
      <c r="CL1717" s="29"/>
      <c r="CM1717" s="29"/>
      <c r="CN1717" s="29"/>
      <c r="CO1717" s="29"/>
      <c r="CP1717" s="29"/>
      <c r="CQ1717" s="29"/>
      <c r="CR1717" s="29"/>
      <c r="CS1717" s="29"/>
      <c r="CT1717" s="29"/>
      <c r="CU1717" s="29"/>
      <c r="CV1717" s="29"/>
      <c r="CW1717" s="29"/>
      <c r="CX1717" s="29"/>
      <c r="CY1717" s="29"/>
      <c r="CZ1717" s="29"/>
      <c r="DA1717" s="29"/>
      <c r="DB1717" s="29"/>
      <c r="DC1717" s="29"/>
      <c r="DD1717" s="29"/>
      <c r="DE1717" s="29"/>
      <c r="DF1717" s="29"/>
      <c r="DG1717" s="29"/>
      <c r="DH1717" s="29"/>
      <c r="DI1717" s="29"/>
      <c r="DJ1717" s="29"/>
      <c r="DK1717" s="29"/>
      <c r="DL1717" s="29"/>
      <c r="DM1717" s="29"/>
      <c r="DN1717" s="29"/>
      <c r="DO1717" s="29"/>
      <c r="DP1717" s="29"/>
      <c r="DQ1717" s="29"/>
      <c r="DR1717" s="29"/>
      <c r="DS1717" s="29"/>
      <c r="DT1717" s="29"/>
      <c r="DU1717" s="29"/>
      <c r="DV1717" s="29"/>
      <c r="DW1717" s="29"/>
      <c r="DX1717" s="29"/>
      <c r="DY1717" s="29"/>
      <c r="DZ1717" s="29"/>
      <c r="EA1717" s="29"/>
      <c r="EB1717" s="29"/>
      <c r="EC1717" s="29"/>
      <c r="ED1717" s="29"/>
      <c r="EE1717" s="29"/>
      <c r="EF1717" s="29"/>
      <c r="EG1717" s="29"/>
      <c r="EH1717" s="29"/>
      <c r="EI1717" s="29"/>
      <c r="EJ1717" s="29"/>
      <c r="EK1717" s="29"/>
      <c r="EL1717" s="29"/>
      <c r="EM1717" s="29"/>
      <c r="EN1717" s="29"/>
      <c r="EO1717" s="29"/>
      <c r="EP1717" s="29"/>
      <c r="EQ1717" s="29"/>
      <c r="ER1717" s="29"/>
      <c r="ES1717" s="29"/>
      <c r="ET1717" s="29"/>
      <c r="EU1717" s="29"/>
      <c r="EV1717" s="29"/>
      <c r="EW1717" s="29"/>
      <c r="EX1717" s="29"/>
      <c r="EY1717" s="29"/>
      <c r="EZ1717" s="29"/>
      <c r="FA1717" s="29"/>
      <c r="FB1717" s="29"/>
      <c r="FC1717" s="29"/>
      <c r="FD1717" s="29"/>
      <c r="FE1717" s="29"/>
      <c r="FF1717" s="29"/>
      <c r="FG1717" s="29"/>
      <c r="FH1717" s="29"/>
      <c r="FI1717" s="29"/>
      <c r="FJ1717" s="29"/>
      <c r="FK1717" s="29"/>
      <c r="FL1717" s="29"/>
      <c r="FM1717" s="29"/>
      <c r="FN1717" s="29"/>
      <c r="FO1717" s="29"/>
      <c r="FP1717" s="29"/>
      <c r="FQ1717" s="29"/>
      <c r="FR1717" s="29"/>
      <c r="FS1717" s="29"/>
      <c r="FT1717" s="29"/>
      <c r="FU1717" s="29"/>
      <c r="FV1717" s="29"/>
      <c r="FW1717" s="29"/>
      <c r="FX1717" s="29"/>
      <c r="FY1717" s="29"/>
      <c r="FZ1717" s="29"/>
      <c r="GA1717" s="29"/>
      <c r="GB1717" s="29"/>
      <c r="GC1717" s="29"/>
      <c r="GD1717" s="29"/>
      <c r="GE1717" s="29"/>
      <c r="GF1717" s="29"/>
      <c r="GG1717" s="29"/>
      <c r="GH1717" s="29"/>
      <c r="GI1717" s="29"/>
      <c r="GJ1717" s="29"/>
      <c r="GK1717" s="29"/>
      <c r="GL1717" s="29"/>
      <c r="GM1717" s="29"/>
      <c r="GN1717" s="29"/>
      <c r="GO1717" s="29"/>
      <c r="GP1717" s="29"/>
      <c r="GQ1717" s="29"/>
      <c r="GR1717" s="29"/>
      <c r="GS1717" s="29"/>
      <c r="GT1717" s="29"/>
      <c r="GU1717" s="29"/>
      <c r="GV1717" s="29"/>
      <c r="GW1717" s="29"/>
      <c r="GX1717" s="29"/>
      <c r="GY1717" s="29"/>
      <c r="GZ1717" s="29"/>
      <c r="HA1717" s="29"/>
      <c r="HB1717" s="29"/>
      <c r="HC1717" s="29"/>
      <c r="HD1717" s="29"/>
      <c r="HE1717" s="29"/>
      <c r="HF1717" s="29"/>
      <c r="HG1717" s="29"/>
      <c r="HH1717" s="29"/>
      <c r="HI1717" s="29"/>
      <c r="HJ1717" s="29"/>
      <c r="HK1717" s="29"/>
      <c r="HL1717" s="29"/>
      <c r="HM1717" s="29"/>
      <c r="HN1717" s="29"/>
      <c r="HO1717" s="29"/>
      <c r="HP1717" s="29"/>
      <c r="HQ1717" s="29"/>
      <c r="HR1717" s="29"/>
      <c r="HS1717" s="29"/>
      <c r="HT1717" s="29"/>
      <c r="HU1717" s="29"/>
      <c r="HV1717" s="29"/>
      <c r="HW1717" s="29"/>
      <c r="HX1717" s="29"/>
      <c r="HY1717" s="29"/>
      <c r="HZ1717" s="29"/>
      <c r="IA1717" s="29"/>
      <c r="IB1717" s="29"/>
      <c r="IC1717" s="29"/>
      <c r="ID1717" s="29"/>
      <c r="IE1717" s="29"/>
      <c r="IF1717" s="29"/>
      <c r="IG1717" s="29"/>
      <c r="IH1717" s="29"/>
      <c r="II1717" s="29"/>
      <c r="IJ1717" s="29"/>
      <c r="IK1717" s="29"/>
      <c r="IL1717" s="29"/>
      <c r="IM1717" s="29"/>
      <c r="IN1717" s="29"/>
      <c r="IO1717" s="29"/>
      <c r="IP1717" s="29"/>
      <c r="IQ1717" s="29"/>
    </row>
    <row r="1718" spans="1:251" s="42" customFormat="1" ht="18.75" customHeight="1">
      <c r="A1718" s="34"/>
      <c r="B1718" s="50"/>
      <c r="C1718" s="129" t="s">
        <v>522</v>
      </c>
      <c r="D1718" s="147"/>
      <c r="E1718" s="147"/>
      <c r="F1718" s="147"/>
      <c r="G1718" s="147"/>
      <c r="H1718" s="147"/>
      <c r="I1718" s="147"/>
      <c r="J1718" s="147"/>
      <c r="K1718" s="147"/>
      <c r="L1718" s="147"/>
      <c r="M1718" s="147"/>
      <c r="N1718" s="147"/>
      <c r="O1718" s="147"/>
      <c r="P1718" s="147"/>
      <c r="Q1718" s="147"/>
      <c r="R1718" s="147"/>
      <c r="S1718" s="147"/>
      <c r="T1718" s="147"/>
      <c r="U1718" s="147"/>
      <c r="V1718" s="147"/>
      <c r="W1718" s="147"/>
      <c r="X1718" s="147"/>
      <c r="Y1718" s="147"/>
      <c r="Z1718" s="148"/>
      <c r="AA1718" s="132">
        <v>12774</v>
      </c>
      <c r="AB1718" s="133"/>
      <c r="AC1718" s="133"/>
      <c r="AD1718" s="133"/>
      <c r="AE1718" s="133"/>
      <c r="AF1718" s="133"/>
      <c r="AG1718" s="133"/>
      <c r="AH1718" s="133"/>
      <c r="AI1718" s="134"/>
      <c r="AJ1718" s="132">
        <v>21221</v>
      </c>
      <c r="AK1718" s="133"/>
      <c r="AL1718" s="133"/>
      <c r="AM1718" s="133"/>
      <c r="AN1718" s="133"/>
      <c r="AO1718" s="133"/>
      <c r="AP1718" s="133"/>
      <c r="AQ1718" s="133"/>
      <c r="AR1718" s="134"/>
      <c r="AS1718" s="135"/>
      <c r="AT1718" s="136"/>
      <c r="AU1718" s="136"/>
      <c r="AV1718" s="136"/>
      <c r="AW1718" s="136"/>
      <c r="AX1718" s="137"/>
      <c r="AY1718" s="29"/>
      <c r="AZ1718" s="29"/>
      <c r="BA1718" s="29"/>
      <c r="BB1718" s="29"/>
      <c r="BC1718" s="29"/>
      <c r="BD1718" s="29"/>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29"/>
      <c r="CA1718" s="29"/>
      <c r="CB1718" s="29"/>
      <c r="CC1718" s="29"/>
      <c r="CD1718" s="29"/>
      <c r="CE1718" s="29"/>
      <c r="CF1718" s="29"/>
      <c r="CG1718" s="29"/>
      <c r="CH1718" s="29"/>
      <c r="CI1718" s="29"/>
      <c r="CJ1718" s="29"/>
      <c r="CK1718" s="29"/>
      <c r="CL1718" s="29"/>
      <c r="CM1718" s="29"/>
      <c r="CN1718" s="29"/>
      <c r="CO1718" s="29"/>
      <c r="CP1718" s="29"/>
      <c r="CQ1718" s="29"/>
      <c r="CR1718" s="29"/>
      <c r="CS1718" s="29"/>
      <c r="CT1718" s="29"/>
      <c r="CU1718" s="29"/>
      <c r="CV1718" s="29"/>
      <c r="CW1718" s="29"/>
      <c r="CX1718" s="29"/>
      <c r="CY1718" s="29"/>
      <c r="CZ1718" s="29"/>
      <c r="DA1718" s="29"/>
      <c r="DB1718" s="29"/>
      <c r="DC1718" s="29"/>
      <c r="DD1718" s="29"/>
      <c r="DE1718" s="29"/>
      <c r="DF1718" s="29"/>
      <c r="DG1718" s="29"/>
      <c r="DH1718" s="29"/>
      <c r="DI1718" s="29"/>
      <c r="DJ1718" s="29"/>
      <c r="DK1718" s="29"/>
      <c r="DL1718" s="29"/>
      <c r="DM1718" s="29"/>
      <c r="DN1718" s="29"/>
      <c r="DO1718" s="29"/>
      <c r="DP1718" s="29"/>
      <c r="DQ1718" s="29"/>
      <c r="DR1718" s="29"/>
      <c r="DS1718" s="29"/>
      <c r="DT1718" s="29"/>
      <c r="DU1718" s="29"/>
      <c r="DV1718" s="29"/>
      <c r="DW1718" s="29"/>
      <c r="DX1718" s="29"/>
      <c r="DY1718" s="29"/>
      <c r="DZ1718" s="29"/>
      <c r="EA1718" s="29"/>
      <c r="EB1718" s="29"/>
      <c r="EC1718" s="29"/>
      <c r="ED1718" s="29"/>
      <c r="EE1718" s="29"/>
      <c r="EF1718" s="29"/>
      <c r="EG1718" s="29"/>
      <c r="EH1718" s="29"/>
      <c r="EI1718" s="29"/>
      <c r="EJ1718" s="29"/>
      <c r="EK1718" s="29"/>
      <c r="EL1718" s="29"/>
      <c r="EM1718" s="29"/>
      <c r="EN1718" s="29"/>
      <c r="EO1718" s="29"/>
      <c r="EP1718" s="29"/>
      <c r="EQ1718" s="29"/>
      <c r="ER1718" s="29"/>
      <c r="ES1718" s="29"/>
      <c r="ET1718" s="29"/>
      <c r="EU1718" s="29"/>
      <c r="EV1718" s="29"/>
      <c r="EW1718" s="29"/>
      <c r="EX1718" s="29"/>
      <c r="EY1718" s="29"/>
      <c r="EZ1718" s="29"/>
      <c r="FA1718" s="29"/>
      <c r="FB1718" s="29"/>
      <c r="FC1718" s="29"/>
      <c r="FD1718" s="29"/>
      <c r="FE1718" s="29"/>
      <c r="FF1718" s="29"/>
      <c r="FG1718" s="29"/>
      <c r="FH1718" s="29"/>
      <c r="FI1718" s="29"/>
      <c r="FJ1718" s="29"/>
      <c r="FK1718" s="29"/>
      <c r="FL1718" s="29"/>
      <c r="FM1718" s="29"/>
      <c r="FN1718" s="29"/>
      <c r="FO1718" s="29"/>
      <c r="FP1718" s="29"/>
      <c r="FQ1718" s="29"/>
      <c r="FR1718" s="29"/>
      <c r="FS1718" s="29"/>
      <c r="FT1718" s="29"/>
      <c r="FU1718" s="29"/>
      <c r="FV1718" s="29"/>
      <c r="FW1718" s="29"/>
      <c r="FX1718" s="29"/>
      <c r="FY1718" s="29"/>
      <c r="FZ1718" s="29"/>
      <c r="GA1718" s="29"/>
      <c r="GB1718" s="29"/>
      <c r="GC1718" s="29"/>
      <c r="GD1718" s="29"/>
      <c r="GE1718" s="29"/>
      <c r="GF1718" s="29"/>
      <c r="GG1718" s="29"/>
      <c r="GH1718" s="29"/>
      <c r="GI1718" s="29"/>
      <c r="GJ1718" s="29"/>
      <c r="GK1718" s="29"/>
      <c r="GL1718" s="29"/>
      <c r="GM1718" s="29"/>
      <c r="GN1718" s="29"/>
      <c r="GO1718" s="29"/>
      <c r="GP1718" s="29"/>
      <c r="GQ1718" s="29"/>
      <c r="GR1718" s="29"/>
      <c r="GS1718" s="29"/>
      <c r="GT1718" s="29"/>
      <c r="GU1718" s="29"/>
      <c r="GV1718" s="29"/>
      <c r="GW1718" s="29"/>
      <c r="GX1718" s="29"/>
      <c r="GY1718" s="29"/>
      <c r="GZ1718" s="29"/>
      <c r="HA1718" s="29"/>
      <c r="HB1718" s="29"/>
      <c r="HC1718" s="29"/>
      <c r="HD1718" s="29"/>
      <c r="HE1718" s="29"/>
      <c r="HF1718" s="29"/>
      <c r="HG1718" s="29"/>
      <c r="HH1718" s="29"/>
      <c r="HI1718" s="29"/>
      <c r="HJ1718" s="29"/>
      <c r="HK1718" s="29"/>
      <c r="HL1718" s="29"/>
      <c r="HM1718" s="29"/>
      <c r="HN1718" s="29"/>
      <c r="HO1718" s="29"/>
      <c r="HP1718" s="29"/>
      <c r="HQ1718" s="29"/>
      <c r="HR1718" s="29"/>
      <c r="HS1718" s="29"/>
      <c r="HT1718" s="29"/>
      <c r="HU1718" s="29"/>
      <c r="HV1718" s="29"/>
      <c r="HW1718" s="29"/>
      <c r="HX1718" s="29"/>
      <c r="HY1718" s="29"/>
      <c r="HZ1718" s="29"/>
      <c r="IA1718" s="29"/>
      <c r="IB1718" s="29"/>
      <c r="IC1718" s="29"/>
      <c r="ID1718" s="29"/>
      <c r="IE1718" s="29"/>
      <c r="IF1718" s="29"/>
      <c r="IG1718" s="29"/>
      <c r="IH1718" s="29"/>
      <c r="II1718" s="29"/>
      <c r="IJ1718" s="29"/>
      <c r="IK1718" s="29"/>
      <c r="IL1718" s="29"/>
      <c r="IM1718" s="29"/>
      <c r="IN1718" s="29"/>
      <c r="IO1718" s="29"/>
      <c r="IP1718" s="29"/>
      <c r="IQ1718" s="29"/>
    </row>
    <row r="1719" spans="1:251" s="42" customFormat="1" ht="18.75" customHeight="1">
      <c r="A1719" s="34"/>
      <c r="B1719" s="50"/>
      <c r="C1719" s="129" t="s">
        <v>523</v>
      </c>
      <c r="D1719" s="147"/>
      <c r="E1719" s="147"/>
      <c r="F1719" s="147"/>
      <c r="G1719" s="147"/>
      <c r="H1719" s="147"/>
      <c r="I1719" s="147"/>
      <c r="J1719" s="147"/>
      <c r="K1719" s="147"/>
      <c r="L1719" s="147"/>
      <c r="M1719" s="147"/>
      <c r="N1719" s="147"/>
      <c r="O1719" s="147"/>
      <c r="P1719" s="147"/>
      <c r="Q1719" s="147"/>
      <c r="R1719" s="147"/>
      <c r="S1719" s="147"/>
      <c r="T1719" s="147"/>
      <c r="U1719" s="147"/>
      <c r="V1719" s="147"/>
      <c r="W1719" s="147"/>
      <c r="X1719" s="147"/>
      <c r="Y1719" s="147"/>
      <c r="Z1719" s="148"/>
      <c r="AA1719" s="132">
        <v>1453</v>
      </c>
      <c r="AB1719" s="133"/>
      <c r="AC1719" s="133"/>
      <c r="AD1719" s="133"/>
      <c r="AE1719" s="133"/>
      <c r="AF1719" s="133"/>
      <c r="AG1719" s="133"/>
      <c r="AH1719" s="133"/>
      <c r="AI1719" s="134"/>
      <c r="AJ1719" s="132">
        <v>1412</v>
      </c>
      <c r="AK1719" s="133"/>
      <c r="AL1719" s="133"/>
      <c r="AM1719" s="133"/>
      <c r="AN1719" s="133"/>
      <c r="AO1719" s="133"/>
      <c r="AP1719" s="133"/>
      <c r="AQ1719" s="133"/>
      <c r="AR1719" s="134"/>
      <c r="AS1719" s="135"/>
      <c r="AT1719" s="136"/>
      <c r="AU1719" s="136"/>
      <c r="AV1719" s="136"/>
      <c r="AW1719" s="136"/>
      <c r="AX1719" s="137"/>
      <c r="AY1719" s="29"/>
      <c r="AZ1719" s="29"/>
      <c r="BA1719" s="29"/>
      <c r="BB1719" s="29"/>
      <c r="BC1719" s="29"/>
      <c r="BD1719" s="29"/>
      <c r="BE1719" s="29"/>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29"/>
      <c r="CA1719" s="29"/>
      <c r="CB1719" s="29"/>
      <c r="CC1719" s="29"/>
      <c r="CD1719" s="29"/>
      <c r="CE1719" s="29"/>
      <c r="CF1719" s="29"/>
      <c r="CG1719" s="29"/>
      <c r="CH1719" s="29"/>
      <c r="CI1719" s="29"/>
      <c r="CJ1719" s="29"/>
      <c r="CK1719" s="29"/>
      <c r="CL1719" s="29"/>
      <c r="CM1719" s="29"/>
      <c r="CN1719" s="29"/>
      <c r="CO1719" s="29"/>
      <c r="CP1719" s="29"/>
      <c r="CQ1719" s="29"/>
      <c r="CR1719" s="29"/>
      <c r="CS1719" s="29"/>
      <c r="CT1719" s="29"/>
      <c r="CU1719" s="29"/>
      <c r="CV1719" s="29"/>
      <c r="CW1719" s="29"/>
      <c r="CX1719" s="29"/>
      <c r="CY1719" s="29"/>
      <c r="CZ1719" s="29"/>
      <c r="DA1719" s="29"/>
      <c r="DB1719" s="29"/>
      <c r="DC1719" s="29"/>
      <c r="DD1719" s="29"/>
      <c r="DE1719" s="29"/>
      <c r="DF1719" s="29"/>
      <c r="DG1719" s="29"/>
      <c r="DH1719" s="29"/>
      <c r="DI1719" s="29"/>
      <c r="DJ1719" s="29"/>
      <c r="DK1719" s="29"/>
      <c r="DL1719" s="29"/>
      <c r="DM1719" s="29"/>
      <c r="DN1719" s="29"/>
      <c r="DO1719" s="29"/>
      <c r="DP1719" s="29"/>
      <c r="DQ1719" s="29"/>
      <c r="DR1719" s="29"/>
      <c r="DS1719" s="29"/>
      <c r="DT1719" s="29"/>
      <c r="DU1719" s="29"/>
      <c r="DV1719" s="29"/>
      <c r="DW1719" s="29"/>
      <c r="DX1719" s="29"/>
      <c r="DY1719" s="29"/>
      <c r="DZ1719" s="29"/>
      <c r="EA1719" s="29"/>
      <c r="EB1719" s="29"/>
      <c r="EC1719" s="29"/>
      <c r="ED1719" s="29"/>
      <c r="EE1719" s="29"/>
      <c r="EF1719" s="29"/>
      <c r="EG1719" s="29"/>
      <c r="EH1719" s="29"/>
      <c r="EI1719" s="29"/>
      <c r="EJ1719" s="29"/>
      <c r="EK1719" s="29"/>
      <c r="EL1719" s="29"/>
      <c r="EM1719" s="29"/>
      <c r="EN1719" s="29"/>
      <c r="EO1719" s="29"/>
      <c r="EP1719" s="29"/>
      <c r="EQ1719" s="29"/>
      <c r="ER1719" s="29"/>
      <c r="ES1719" s="29"/>
      <c r="ET1719" s="29"/>
      <c r="EU1719" s="29"/>
      <c r="EV1719" s="29"/>
      <c r="EW1719" s="29"/>
      <c r="EX1719" s="29"/>
      <c r="EY1719" s="29"/>
      <c r="EZ1719" s="29"/>
      <c r="FA1719" s="29"/>
      <c r="FB1719" s="29"/>
      <c r="FC1719" s="29"/>
      <c r="FD1719" s="29"/>
      <c r="FE1719" s="29"/>
      <c r="FF1719" s="29"/>
      <c r="FG1719" s="29"/>
      <c r="FH1719" s="29"/>
      <c r="FI1719" s="29"/>
      <c r="FJ1719" s="29"/>
      <c r="FK1719" s="29"/>
      <c r="FL1719" s="29"/>
      <c r="FM1719" s="29"/>
      <c r="FN1719" s="29"/>
      <c r="FO1719" s="29"/>
      <c r="FP1719" s="29"/>
      <c r="FQ1719" s="29"/>
      <c r="FR1719" s="29"/>
      <c r="FS1719" s="29"/>
      <c r="FT1719" s="29"/>
      <c r="FU1719" s="29"/>
      <c r="FV1719" s="29"/>
      <c r="FW1719" s="29"/>
      <c r="FX1719" s="29"/>
      <c r="FY1719" s="29"/>
      <c r="FZ1719" s="29"/>
      <c r="GA1719" s="29"/>
      <c r="GB1719" s="29"/>
      <c r="GC1719" s="29"/>
      <c r="GD1719" s="29"/>
      <c r="GE1719" s="29"/>
      <c r="GF1719" s="29"/>
      <c r="GG1719" s="29"/>
      <c r="GH1719" s="29"/>
      <c r="GI1719" s="29"/>
      <c r="GJ1719" s="29"/>
      <c r="GK1719" s="29"/>
      <c r="GL1719" s="29"/>
      <c r="GM1719" s="29"/>
      <c r="GN1719" s="29"/>
      <c r="GO1719" s="29"/>
      <c r="GP1719" s="29"/>
      <c r="GQ1719" s="29"/>
      <c r="GR1719" s="29"/>
      <c r="GS1719" s="29"/>
      <c r="GT1719" s="29"/>
      <c r="GU1719" s="29"/>
      <c r="GV1719" s="29"/>
      <c r="GW1719" s="29"/>
      <c r="GX1719" s="29"/>
      <c r="GY1719" s="29"/>
      <c r="GZ1719" s="29"/>
      <c r="HA1719" s="29"/>
      <c r="HB1719" s="29"/>
      <c r="HC1719" s="29"/>
      <c r="HD1719" s="29"/>
      <c r="HE1719" s="29"/>
      <c r="HF1719" s="29"/>
      <c r="HG1719" s="29"/>
      <c r="HH1719" s="29"/>
      <c r="HI1719" s="29"/>
      <c r="HJ1719" s="29"/>
      <c r="HK1719" s="29"/>
      <c r="HL1719" s="29"/>
      <c r="HM1719" s="29"/>
      <c r="HN1719" s="29"/>
      <c r="HO1719" s="29"/>
      <c r="HP1719" s="29"/>
      <c r="HQ1719" s="29"/>
      <c r="HR1719" s="29"/>
      <c r="HS1719" s="29"/>
      <c r="HT1719" s="29"/>
      <c r="HU1719" s="29"/>
      <c r="HV1719" s="29"/>
      <c r="HW1719" s="29"/>
      <c r="HX1719" s="29"/>
      <c r="HY1719" s="29"/>
      <c r="HZ1719" s="29"/>
      <c r="IA1719" s="29"/>
      <c r="IB1719" s="29"/>
      <c r="IC1719" s="29"/>
      <c r="ID1719" s="29"/>
      <c r="IE1719" s="29"/>
      <c r="IF1719" s="29"/>
      <c r="IG1719" s="29"/>
      <c r="IH1719" s="29"/>
      <c r="II1719" s="29"/>
      <c r="IJ1719" s="29"/>
      <c r="IK1719" s="29"/>
      <c r="IL1719" s="29"/>
      <c r="IM1719" s="29"/>
      <c r="IN1719" s="29"/>
      <c r="IO1719" s="29"/>
      <c r="IP1719" s="29"/>
      <c r="IQ1719" s="29"/>
    </row>
    <row r="1720" spans="1:251" s="42" customFormat="1" ht="18.75" customHeight="1">
      <c r="A1720" s="34"/>
      <c r="B1720" s="50"/>
      <c r="C1720" s="129" t="s">
        <v>524</v>
      </c>
      <c r="D1720" s="147"/>
      <c r="E1720" s="147"/>
      <c r="F1720" s="147"/>
      <c r="G1720" s="147"/>
      <c r="H1720" s="147"/>
      <c r="I1720" s="147"/>
      <c r="J1720" s="147"/>
      <c r="K1720" s="147"/>
      <c r="L1720" s="147"/>
      <c r="M1720" s="147"/>
      <c r="N1720" s="147"/>
      <c r="O1720" s="147"/>
      <c r="P1720" s="147"/>
      <c r="Q1720" s="147"/>
      <c r="R1720" s="147"/>
      <c r="S1720" s="147"/>
      <c r="T1720" s="147"/>
      <c r="U1720" s="147"/>
      <c r="V1720" s="147"/>
      <c r="W1720" s="147"/>
      <c r="X1720" s="147"/>
      <c r="Y1720" s="147"/>
      <c r="Z1720" s="148"/>
      <c r="AA1720" s="132">
        <v>19439</v>
      </c>
      <c r="AB1720" s="133"/>
      <c r="AC1720" s="133"/>
      <c r="AD1720" s="133"/>
      <c r="AE1720" s="133"/>
      <c r="AF1720" s="133"/>
      <c r="AG1720" s="133"/>
      <c r="AH1720" s="133"/>
      <c r="AI1720" s="134"/>
      <c r="AJ1720" s="132">
        <v>19870</v>
      </c>
      <c r="AK1720" s="133"/>
      <c r="AL1720" s="133"/>
      <c r="AM1720" s="133"/>
      <c r="AN1720" s="133"/>
      <c r="AO1720" s="133"/>
      <c r="AP1720" s="133"/>
      <c r="AQ1720" s="133"/>
      <c r="AR1720" s="134"/>
      <c r="AS1720" s="135"/>
      <c r="AT1720" s="136"/>
      <c r="AU1720" s="136"/>
      <c r="AV1720" s="136"/>
      <c r="AW1720" s="136"/>
      <c r="AX1720" s="137"/>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29"/>
      <c r="CA1720" s="29"/>
      <c r="CB1720" s="29"/>
      <c r="CC1720" s="29"/>
      <c r="CD1720" s="29"/>
      <c r="CE1720" s="29"/>
      <c r="CF1720" s="29"/>
      <c r="CG1720" s="29"/>
      <c r="CH1720" s="29"/>
      <c r="CI1720" s="29"/>
      <c r="CJ1720" s="29"/>
      <c r="CK1720" s="29"/>
      <c r="CL1720" s="29"/>
      <c r="CM1720" s="29"/>
      <c r="CN1720" s="29"/>
      <c r="CO1720" s="29"/>
      <c r="CP1720" s="29"/>
      <c r="CQ1720" s="29"/>
      <c r="CR1720" s="29"/>
      <c r="CS1720" s="29"/>
      <c r="CT1720" s="29"/>
      <c r="CU1720" s="29"/>
      <c r="CV1720" s="29"/>
      <c r="CW1720" s="29"/>
      <c r="CX1720" s="29"/>
      <c r="CY1720" s="29"/>
      <c r="CZ1720" s="29"/>
      <c r="DA1720" s="29"/>
      <c r="DB1720" s="29"/>
      <c r="DC1720" s="29"/>
      <c r="DD1720" s="29"/>
      <c r="DE1720" s="29"/>
      <c r="DF1720" s="29"/>
      <c r="DG1720" s="29"/>
      <c r="DH1720" s="29"/>
      <c r="DI1720" s="29"/>
      <c r="DJ1720" s="29"/>
      <c r="DK1720" s="29"/>
      <c r="DL1720" s="29"/>
      <c r="DM1720" s="29"/>
      <c r="DN1720" s="29"/>
      <c r="DO1720" s="29"/>
      <c r="DP1720" s="29"/>
      <c r="DQ1720" s="29"/>
      <c r="DR1720" s="29"/>
      <c r="DS1720" s="29"/>
      <c r="DT1720" s="29"/>
      <c r="DU1720" s="29"/>
      <c r="DV1720" s="29"/>
      <c r="DW1720" s="29"/>
      <c r="DX1720" s="29"/>
      <c r="DY1720" s="29"/>
      <c r="DZ1720" s="29"/>
      <c r="EA1720" s="29"/>
      <c r="EB1720" s="29"/>
      <c r="EC1720" s="29"/>
      <c r="ED1720" s="29"/>
      <c r="EE1720" s="29"/>
      <c r="EF1720" s="29"/>
      <c r="EG1720" s="29"/>
      <c r="EH1720" s="29"/>
      <c r="EI1720" s="29"/>
      <c r="EJ1720" s="29"/>
      <c r="EK1720" s="29"/>
      <c r="EL1720" s="29"/>
      <c r="EM1720" s="29"/>
      <c r="EN1720" s="29"/>
      <c r="EO1720" s="29"/>
      <c r="EP1720" s="29"/>
      <c r="EQ1720" s="29"/>
      <c r="ER1720" s="29"/>
      <c r="ES1720" s="29"/>
      <c r="ET1720" s="29"/>
      <c r="EU1720" s="29"/>
      <c r="EV1720" s="29"/>
      <c r="EW1720" s="29"/>
      <c r="EX1720" s="29"/>
      <c r="EY1720" s="29"/>
      <c r="EZ1720" s="29"/>
      <c r="FA1720" s="29"/>
      <c r="FB1720" s="29"/>
      <c r="FC1720" s="29"/>
      <c r="FD1720" s="29"/>
      <c r="FE1720" s="29"/>
      <c r="FF1720" s="29"/>
      <c r="FG1720" s="29"/>
      <c r="FH1720" s="29"/>
      <c r="FI1720" s="29"/>
      <c r="FJ1720" s="29"/>
      <c r="FK1720" s="29"/>
      <c r="FL1720" s="29"/>
      <c r="FM1720" s="29"/>
      <c r="FN1720" s="29"/>
      <c r="FO1720" s="29"/>
      <c r="FP1720" s="29"/>
      <c r="FQ1720" s="29"/>
      <c r="FR1720" s="29"/>
      <c r="FS1720" s="29"/>
      <c r="FT1720" s="29"/>
      <c r="FU1720" s="29"/>
      <c r="FV1720" s="29"/>
      <c r="FW1720" s="29"/>
      <c r="FX1720" s="29"/>
      <c r="FY1720" s="29"/>
      <c r="FZ1720" s="29"/>
      <c r="GA1720" s="29"/>
      <c r="GB1720" s="29"/>
      <c r="GC1720" s="29"/>
      <c r="GD1720" s="29"/>
      <c r="GE1720" s="29"/>
      <c r="GF1720" s="29"/>
      <c r="GG1720" s="29"/>
      <c r="GH1720" s="29"/>
      <c r="GI1720" s="29"/>
      <c r="GJ1720" s="29"/>
      <c r="GK1720" s="29"/>
      <c r="GL1720" s="29"/>
      <c r="GM1720" s="29"/>
      <c r="GN1720" s="29"/>
      <c r="GO1720" s="29"/>
      <c r="GP1720" s="29"/>
      <c r="GQ1720" s="29"/>
      <c r="GR1720" s="29"/>
      <c r="GS1720" s="29"/>
      <c r="GT1720" s="29"/>
      <c r="GU1720" s="29"/>
      <c r="GV1720" s="29"/>
      <c r="GW1720" s="29"/>
      <c r="GX1720" s="29"/>
      <c r="GY1720" s="29"/>
      <c r="GZ1720" s="29"/>
      <c r="HA1720" s="29"/>
      <c r="HB1720" s="29"/>
      <c r="HC1720" s="29"/>
      <c r="HD1720" s="29"/>
      <c r="HE1720" s="29"/>
      <c r="HF1720" s="29"/>
      <c r="HG1720" s="29"/>
      <c r="HH1720" s="29"/>
      <c r="HI1720" s="29"/>
      <c r="HJ1720" s="29"/>
      <c r="HK1720" s="29"/>
      <c r="HL1720" s="29"/>
      <c r="HM1720" s="29"/>
      <c r="HN1720" s="29"/>
      <c r="HO1720" s="29"/>
      <c r="HP1720" s="29"/>
      <c r="HQ1720" s="29"/>
      <c r="HR1720" s="29"/>
      <c r="HS1720" s="29"/>
      <c r="HT1720" s="29"/>
      <c r="HU1720" s="29"/>
      <c r="HV1720" s="29"/>
      <c r="HW1720" s="29"/>
      <c r="HX1720" s="29"/>
      <c r="HY1720" s="29"/>
      <c r="HZ1720" s="29"/>
      <c r="IA1720" s="29"/>
      <c r="IB1720" s="29"/>
      <c r="IC1720" s="29"/>
      <c r="ID1720" s="29"/>
      <c r="IE1720" s="29"/>
      <c r="IF1720" s="29"/>
      <c r="IG1720" s="29"/>
      <c r="IH1720" s="29"/>
      <c r="II1720" s="29"/>
      <c r="IJ1720" s="29"/>
      <c r="IK1720" s="29"/>
      <c r="IL1720" s="29"/>
      <c r="IM1720" s="29"/>
      <c r="IN1720" s="29"/>
      <c r="IO1720" s="29"/>
      <c r="IP1720" s="29"/>
      <c r="IQ1720" s="29"/>
    </row>
    <row r="1721" spans="1:251" s="42" customFormat="1" ht="18.75" customHeight="1">
      <c r="A1721" s="34"/>
      <c r="B1721" s="50"/>
      <c r="C1721" s="129" t="s">
        <v>525</v>
      </c>
      <c r="D1721" s="147"/>
      <c r="E1721" s="147"/>
      <c r="F1721" s="147"/>
      <c r="G1721" s="147"/>
      <c r="H1721" s="147"/>
      <c r="I1721" s="147"/>
      <c r="J1721" s="147"/>
      <c r="K1721" s="147"/>
      <c r="L1721" s="147"/>
      <c r="M1721" s="147"/>
      <c r="N1721" s="147"/>
      <c r="O1721" s="147"/>
      <c r="P1721" s="147"/>
      <c r="Q1721" s="147"/>
      <c r="R1721" s="147"/>
      <c r="S1721" s="147"/>
      <c r="T1721" s="147"/>
      <c r="U1721" s="147"/>
      <c r="V1721" s="147"/>
      <c r="W1721" s="147"/>
      <c r="X1721" s="147"/>
      <c r="Y1721" s="147"/>
      <c r="Z1721" s="148"/>
      <c r="AA1721" s="132">
        <v>7365</v>
      </c>
      <c r="AB1721" s="133"/>
      <c r="AC1721" s="133"/>
      <c r="AD1721" s="133"/>
      <c r="AE1721" s="133"/>
      <c r="AF1721" s="133"/>
      <c r="AG1721" s="133"/>
      <c r="AH1721" s="133"/>
      <c r="AI1721" s="134"/>
      <c r="AJ1721" s="132">
        <v>7379</v>
      </c>
      <c r="AK1721" s="133"/>
      <c r="AL1721" s="133"/>
      <c r="AM1721" s="133"/>
      <c r="AN1721" s="133"/>
      <c r="AO1721" s="133"/>
      <c r="AP1721" s="133"/>
      <c r="AQ1721" s="133"/>
      <c r="AR1721" s="134"/>
      <c r="AS1721" s="135"/>
      <c r="AT1721" s="136"/>
      <c r="AU1721" s="136"/>
      <c r="AV1721" s="136"/>
      <c r="AW1721" s="136"/>
      <c r="AX1721" s="137"/>
      <c r="AY1721" s="29"/>
      <c r="AZ1721" s="29"/>
      <c r="BA1721" s="29"/>
      <c r="BB1721" s="29"/>
      <c r="BC1721" s="29"/>
      <c r="BD1721" s="29"/>
      <c r="BE1721" s="29"/>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29"/>
      <c r="CA1721" s="29"/>
      <c r="CB1721" s="29"/>
      <c r="CC1721" s="29"/>
      <c r="CD1721" s="29"/>
      <c r="CE1721" s="29"/>
      <c r="CF1721" s="29"/>
      <c r="CG1721" s="29"/>
      <c r="CH1721" s="29"/>
      <c r="CI1721" s="29"/>
      <c r="CJ1721" s="29"/>
      <c r="CK1721" s="29"/>
      <c r="CL1721" s="29"/>
      <c r="CM1721" s="29"/>
      <c r="CN1721" s="29"/>
      <c r="CO1721" s="29"/>
      <c r="CP1721" s="29"/>
      <c r="CQ1721" s="29"/>
      <c r="CR1721" s="29"/>
      <c r="CS1721" s="29"/>
      <c r="CT1721" s="29"/>
      <c r="CU1721" s="29"/>
      <c r="CV1721" s="29"/>
      <c r="CW1721" s="29"/>
      <c r="CX1721" s="29"/>
      <c r="CY1721" s="29"/>
      <c r="CZ1721" s="29"/>
      <c r="DA1721" s="29"/>
      <c r="DB1721" s="29"/>
      <c r="DC1721" s="29"/>
      <c r="DD1721" s="29"/>
      <c r="DE1721" s="29"/>
      <c r="DF1721" s="29"/>
      <c r="DG1721" s="29"/>
      <c r="DH1721" s="29"/>
      <c r="DI1721" s="29"/>
      <c r="DJ1721" s="29"/>
      <c r="DK1721" s="29"/>
      <c r="DL1721" s="29"/>
      <c r="DM1721" s="29"/>
      <c r="DN1721" s="29"/>
      <c r="DO1721" s="29"/>
      <c r="DP1721" s="29"/>
      <c r="DQ1721" s="29"/>
      <c r="DR1721" s="29"/>
      <c r="DS1721" s="29"/>
      <c r="DT1721" s="29"/>
      <c r="DU1721" s="29"/>
      <c r="DV1721" s="29"/>
      <c r="DW1721" s="29"/>
      <c r="DX1721" s="29"/>
      <c r="DY1721" s="29"/>
      <c r="DZ1721" s="29"/>
      <c r="EA1721" s="29"/>
      <c r="EB1721" s="29"/>
      <c r="EC1721" s="29"/>
      <c r="ED1721" s="29"/>
      <c r="EE1721" s="29"/>
      <c r="EF1721" s="29"/>
      <c r="EG1721" s="29"/>
      <c r="EH1721" s="29"/>
      <c r="EI1721" s="29"/>
      <c r="EJ1721" s="29"/>
      <c r="EK1721" s="29"/>
      <c r="EL1721" s="29"/>
      <c r="EM1721" s="29"/>
      <c r="EN1721" s="29"/>
      <c r="EO1721" s="29"/>
      <c r="EP1721" s="29"/>
      <c r="EQ1721" s="29"/>
      <c r="ER1721" s="29"/>
      <c r="ES1721" s="29"/>
      <c r="ET1721" s="29"/>
      <c r="EU1721" s="29"/>
      <c r="EV1721" s="29"/>
      <c r="EW1721" s="29"/>
      <c r="EX1721" s="29"/>
      <c r="EY1721" s="29"/>
      <c r="EZ1721" s="29"/>
      <c r="FA1721" s="29"/>
      <c r="FB1721" s="29"/>
      <c r="FC1721" s="29"/>
      <c r="FD1721" s="29"/>
      <c r="FE1721" s="29"/>
      <c r="FF1721" s="29"/>
      <c r="FG1721" s="29"/>
      <c r="FH1721" s="29"/>
      <c r="FI1721" s="29"/>
      <c r="FJ1721" s="29"/>
      <c r="FK1721" s="29"/>
      <c r="FL1721" s="29"/>
      <c r="FM1721" s="29"/>
      <c r="FN1721" s="29"/>
      <c r="FO1721" s="29"/>
      <c r="FP1721" s="29"/>
      <c r="FQ1721" s="29"/>
      <c r="FR1721" s="29"/>
      <c r="FS1721" s="29"/>
      <c r="FT1721" s="29"/>
      <c r="FU1721" s="29"/>
      <c r="FV1721" s="29"/>
      <c r="FW1721" s="29"/>
      <c r="FX1721" s="29"/>
      <c r="FY1721" s="29"/>
      <c r="FZ1721" s="29"/>
      <c r="GA1721" s="29"/>
      <c r="GB1721" s="29"/>
      <c r="GC1721" s="29"/>
      <c r="GD1721" s="29"/>
      <c r="GE1721" s="29"/>
      <c r="GF1721" s="29"/>
      <c r="GG1721" s="29"/>
      <c r="GH1721" s="29"/>
      <c r="GI1721" s="29"/>
      <c r="GJ1721" s="29"/>
      <c r="GK1721" s="29"/>
      <c r="GL1721" s="29"/>
      <c r="GM1721" s="29"/>
      <c r="GN1721" s="29"/>
      <c r="GO1721" s="29"/>
      <c r="GP1721" s="29"/>
      <c r="GQ1721" s="29"/>
      <c r="GR1721" s="29"/>
      <c r="GS1721" s="29"/>
      <c r="GT1721" s="29"/>
      <c r="GU1721" s="29"/>
      <c r="GV1721" s="29"/>
      <c r="GW1721" s="29"/>
      <c r="GX1721" s="29"/>
      <c r="GY1721" s="29"/>
      <c r="GZ1721" s="29"/>
      <c r="HA1721" s="29"/>
      <c r="HB1721" s="29"/>
      <c r="HC1721" s="29"/>
      <c r="HD1721" s="29"/>
      <c r="HE1721" s="29"/>
      <c r="HF1721" s="29"/>
      <c r="HG1721" s="29"/>
      <c r="HH1721" s="29"/>
      <c r="HI1721" s="29"/>
      <c r="HJ1721" s="29"/>
      <c r="HK1721" s="29"/>
      <c r="HL1721" s="29"/>
      <c r="HM1721" s="29"/>
      <c r="HN1721" s="29"/>
      <c r="HO1721" s="29"/>
      <c r="HP1721" s="29"/>
      <c r="HQ1721" s="29"/>
      <c r="HR1721" s="29"/>
      <c r="HS1721" s="29"/>
      <c r="HT1721" s="29"/>
      <c r="HU1721" s="29"/>
      <c r="HV1721" s="29"/>
      <c r="HW1721" s="29"/>
      <c r="HX1721" s="29"/>
      <c r="HY1721" s="29"/>
      <c r="HZ1721" s="29"/>
      <c r="IA1721" s="29"/>
      <c r="IB1721" s="29"/>
      <c r="IC1721" s="29"/>
      <c r="ID1721" s="29"/>
      <c r="IE1721" s="29"/>
      <c r="IF1721" s="29"/>
      <c r="IG1721" s="29"/>
      <c r="IH1721" s="29"/>
      <c r="II1721" s="29"/>
      <c r="IJ1721" s="29"/>
      <c r="IK1721" s="29"/>
      <c r="IL1721" s="29"/>
      <c r="IM1721" s="29"/>
      <c r="IN1721" s="29"/>
      <c r="IO1721" s="29"/>
      <c r="IP1721" s="29"/>
      <c r="IQ1721" s="29"/>
    </row>
    <row r="1722" spans="1:251" s="42" customFormat="1" ht="18.75" customHeight="1">
      <c r="A1722" s="34"/>
      <c r="B1722" s="50"/>
      <c r="C1722" s="129" t="s">
        <v>526</v>
      </c>
      <c r="D1722" s="147"/>
      <c r="E1722" s="147"/>
      <c r="F1722" s="147"/>
      <c r="G1722" s="147"/>
      <c r="H1722" s="147"/>
      <c r="I1722" s="147"/>
      <c r="J1722" s="147"/>
      <c r="K1722" s="147"/>
      <c r="L1722" s="147"/>
      <c r="M1722" s="147"/>
      <c r="N1722" s="147"/>
      <c r="O1722" s="147"/>
      <c r="P1722" s="147"/>
      <c r="Q1722" s="147"/>
      <c r="R1722" s="147"/>
      <c r="S1722" s="147"/>
      <c r="T1722" s="147"/>
      <c r="U1722" s="147"/>
      <c r="V1722" s="147"/>
      <c r="W1722" s="147"/>
      <c r="X1722" s="147"/>
      <c r="Y1722" s="147"/>
      <c r="Z1722" s="148"/>
      <c r="AA1722" s="132">
        <v>145</v>
      </c>
      <c r="AB1722" s="133"/>
      <c r="AC1722" s="133"/>
      <c r="AD1722" s="133"/>
      <c r="AE1722" s="133"/>
      <c r="AF1722" s="133"/>
      <c r="AG1722" s="133"/>
      <c r="AH1722" s="133"/>
      <c r="AI1722" s="134"/>
      <c r="AJ1722" s="132">
        <v>148</v>
      </c>
      <c r="AK1722" s="133"/>
      <c r="AL1722" s="133"/>
      <c r="AM1722" s="133"/>
      <c r="AN1722" s="133"/>
      <c r="AO1722" s="133"/>
      <c r="AP1722" s="133"/>
      <c r="AQ1722" s="133"/>
      <c r="AR1722" s="134"/>
      <c r="AS1722" s="135"/>
      <c r="AT1722" s="136"/>
      <c r="AU1722" s="136"/>
      <c r="AV1722" s="136"/>
      <c r="AW1722" s="136"/>
      <c r="AX1722" s="137"/>
      <c r="AY1722" s="29"/>
      <c r="AZ1722" s="29"/>
      <c r="BA1722" s="29"/>
      <c r="BB1722" s="29"/>
      <c r="BC1722" s="29"/>
      <c r="BD1722" s="29"/>
      <c r="BE1722" s="29"/>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29"/>
      <c r="CA1722" s="29"/>
      <c r="CB1722" s="29"/>
      <c r="CC1722" s="29"/>
      <c r="CD1722" s="29"/>
      <c r="CE1722" s="29"/>
      <c r="CF1722" s="29"/>
      <c r="CG1722" s="29"/>
      <c r="CH1722" s="29"/>
      <c r="CI1722" s="29"/>
      <c r="CJ1722" s="29"/>
      <c r="CK1722" s="29"/>
      <c r="CL1722" s="29"/>
      <c r="CM1722" s="29"/>
      <c r="CN1722" s="29"/>
      <c r="CO1722" s="29"/>
      <c r="CP1722" s="29"/>
      <c r="CQ1722" s="29"/>
      <c r="CR1722" s="29"/>
      <c r="CS1722" s="29"/>
      <c r="CT1722" s="29"/>
      <c r="CU1722" s="29"/>
      <c r="CV1722" s="29"/>
      <c r="CW1722" s="29"/>
      <c r="CX1722" s="29"/>
      <c r="CY1722" s="29"/>
      <c r="CZ1722" s="29"/>
      <c r="DA1722" s="29"/>
      <c r="DB1722" s="29"/>
      <c r="DC1722" s="29"/>
      <c r="DD1722" s="29"/>
      <c r="DE1722" s="29"/>
      <c r="DF1722" s="29"/>
      <c r="DG1722" s="29"/>
      <c r="DH1722" s="29"/>
      <c r="DI1722" s="29"/>
      <c r="DJ1722" s="29"/>
      <c r="DK1722" s="29"/>
      <c r="DL1722" s="29"/>
      <c r="DM1722" s="29"/>
      <c r="DN1722" s="29"/>
      <c r="DO1722" s="29"/>
      <c r="DP1722" s="29"/>
      <c r="DQ1722" s="29"/>
      <c r="DR1722" s="29"/>
      <c r="DS1722" s="29"/>
      <c r="DT1722" s="29"/>
      <c r="DU1722" s="29"/>
      <c r="DV1722" s="29"/>
      <c r="DW1722" s="29"/>
      <c r="DX1722" s="29"/>
      <c r="DY1722" s="29"/>
      <c r="DZ1722" s="29"/>
      <c r="EA1722" s="29"/>
      <c r="EB1722" s="29"/>
      <c r="EC1722" s="29"/>
      <c r="ED1722" s="29"/>
      <c r="EE1722" s="29"/>
      <c r="EF1722" s="29"/>
      <c r="EG1722" s="29"/>
      <c r="EH1722" s="29"/>
      <c r="EI1722" s="29"/>
      <c r="EJ1722" s="29"/>
      <c r="EK1722" s="29"/>
      <c r="EL1722" s="29"/>
      <c r="EM1722" s="29"/>
      <c r="EN1722" s="29"/>
      <c r="EO1722" s="29"/>
      <c r="EP1722" s="29"/>
      <c r="EQ1722" s="29"/>
      <c r="ER1722" s="29"/>
      <c r="ES1722" s="29"/>
      <c r="ET1722" s="29"/>
      <c r="EU1722" s="29"/>
      <c r="EV1722" s="29"/>
      <c r="EW1722" s="29"/>
      <c r="EX1722" s="29"/>
      <c r="EY1722" s="29"/>
      <c r="EZ1722" s="29"/>
      <c r="FA1722" s="29"/>
      <c r="FB1722" s="29"/>
      <c r="FC1722" s="29"/>
      <c r="FD1722" s="29"/>
      <c r="FE1722" s="29"/>
      <c r="FF1722" s="29"/>
      <c r="FG1722" s="29"/>
      <c r="FH1722" s="29"/>
      <c r="FI1722" s="29"/>
      <c r="FJ1722" s="29"/>
      <c r="FK1722" s="29"/>
      <c r="FL1722" s="29"/>
      <c r="FM1722" s="29"/>
      <c r="FN1722" s="29"/>
      <c r="FO1722" s="29"/>
      <c r="FP1722" s="29"/>
      <c r="FQ1722" s="29"/>
      <c r="FR1722" s="29"/>
      <c r="FS1722" s="29"/>
      <c r="FT1722" s="29"/>
      <c r="FU1722" s="29"/>
      <c r="FV1722" s="29"/>
      <c r="FW1722" s="29"/>
      <c r="FX1722" s="29"/>
      <c r="FY1722" s="29"/>
      <c r="FZ1722" s="29"/>
      <c r="GA1722" s="29"/>
      <c r="GB1722" s="29"/>
      <c r="GC1722" s="29"/>
      <c r="GD1722" s="29"/>
      <c r="GE1722" s="29"/>
      <c r="GF1722" s="29"/>
      <c r="GG1722" s="29"/>
      <c r="GH1722" s="29"/>
      <c r="GI1722" s="29"/>
      <c r="GJ1722" s="29"/>
      <c r="GK1722" s="29"/>
      <c r="GL1722" s="29"/>
      <c r="GM1722" s="29"/>
      <c r="GN1722" s="29"/>
      <c r="GO1722" s="29"/>
      <c r="GP1722" s="29"/>
      <c r="GQ1722" s="29"/>
      <c r="GR1722" s="29"/>
      <c r="GS1722" s="29"/>
      <c r="GT1722" s="29"/>
      <c r="GU1722" s="29"/>
      <c r="GV1722" s="29"/>
      <c r="GW1722" s="29"/>
      <c r="GX1722" s="29"/>
      <c r="GY1722" s="29"/>
      <c r="GZ1722" s="29"/>
      <c r="HA1722" s="29"/>
      <c r="HB1722" s="29"/>
      <c r="HC1722" s="29"/>
      <c r="HD1722" s="29"/>
      <c r="HE1722" s="29"/>
      <c r="HF1722" s="29"/>
      <c r="HG1722" s="29"/>
      <c r="HH1722" s="29"/>
      <c r="HI1722" s="29"/>
      <c r="HJ1722" s="29"/>
      <c r="HK1722" s="29"/>
      <c r="HL1722" s="29"/>
      <c r="HM1722" s="29"/>
      <c r="HN1722" s="29"/>
      <c r="HO1722" s="29"/>
      <c r="HP1722" s="29"/>
      <c r="HQ1722" s="29"/>
      <c r="HR1722" s="29"/>
      <c r="HS1722" s="29"/>
      <c r="HT1722" s="29"/>
      <c r="HU1722" s="29"/>
      <c r="HV1722" s="29"/>
      <c r="HW1722" s="29"/>
      <c r="HX1722" s="29"/>
      <c r="HY1722" s="29"/>
      <c r="HZ1722" s="29"/>
      <c r="IA1722" s="29"/>
      <c r="IB1722" s="29"/>
      <c r="IC1722" s="29"/>
      <c r="ID1722" s="29"/>
      <c r="IE1722" s="29"/>
      <c r="IF1722" s="29"/>
      <c r="IG1722" s="29"/>
      <c r="IH1722" s="29"/>
      <c r="II1722" s="29"/>
      <c r="IJ1722" s="29"/>
      <c r="IK1722" s="29"/>
      <c r="IL1722" s="29"/>
      <c r="IM1722" s="29"/>
      <c r="IN1722" s="29"/>
      <c r="IO1722" s="29"/>
      <c r="IP1722" s="29"/>
      <c r="IQ1722" s="29"/>
    </row>
    <row r="1723" spans="1:251" s="42" customFormat="1" ht="18.75" customHeight="1">
      <c r="A1723" s="34"/>
      <c r="B1723" s="50"/>
      <c r="C1723" s="129" t="s">
        <v>527</v>
      </c>
      <c r="D1723" s="147"/>
      <c r="E1723" s="147"/>
      <c r="F1723" s="147"/>
      <c r="G1723" s="147"/>
      <c r="H1723" s="147"/>
      <c r="I1723" s="147"/>
      <c r="J1723" s="147"/>
      <c r="K1723" s="147"/>
      <c r="L1723" s="147"/>
      <c r="M1723" s="147"/>
      <c r="N1723" s="147"/>
      <c r="O1723" s="147"/>
      <c r="P1723" s="147"/>
      <c r="Q1723" s="147"/>
      <c r="R1723" s="147"/>
      <c r="S1723" s="147"/>
      <c r="T1723" s="147"/>
      <c r="U1723" s="147"/>
      <c r="V1723" s="147"/>
      <c r="W1723" s="147"/>
      <c r="X1723" s="147"/>
      <c r="Y1723" s="147"/>
      <c r="Z1723" s="148"/>
      <c r="AA1723" s="132">
        <v>14579</v>
      </c>
      <c r="AB1723" s="133"/>
      <c r="AC1723" s="133"/>
      <c r="AD1723" s="133"/>
      <c r="AE1723" s="133"/>
      <c r="AF1723" s="133"/>
      <c r="AG1723" s="133"/>
      <c r="AH1723" s="133"/>
      <c r="AI1723" s="134"/>
      <c r="AJ1723" s="132">
        <v>14685</v>
      </c>
      <c r="AK1723" s="133"/>
      <c r="AL1723" s="133"/>
      <c r="AM1723" s="133"/>
      <c r="AN1723" s="133"/>
      <c r="AO1723" s="133"/>
      <c r="AP1723" s="133"/>
      <c r="AQ1723" s="133"/>
      <c r="AR1723" s="134"/>
      <c r="AS1723" s="135"/>
      <c r="AT1723" s="136"/>
      <c r="AU1723" s="136"/>
      <c r="AV1723" s="136"/>
      <c r="AW1723" s="136"/>
      <c r="AX1723" s="137"/>
      <c r="AY1723" s="29"/>
      <c r="AZ1723" s="29"/>
      <c r="BA1723" s="29"/>
      <c r="BB1723" s="29"/>
      <c r="BC1723" s="29"/>
      <c r="BD1723" s="29"/>
      <c r="BE1723" s="29"/>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29"/>
      <c r="CA1723" s="29"/>
      <c r="CB1723" s="29"/>
      <c r="CC1723" s="29"/>
      <c r="CD1723" s="29"/>
      <c r="CE1723" s="29"/>
      <c r="CF1723" s="29"/>
      <c r="CG1723" s="29"/>
      <c r="CH1723" s="29"/>
      <c r="CI1723" s="29"/>
      <c r="CJ1723" s="29"/>
      <c r="CK1723" s="29"/>
      <c r="CL1723" s="29"/>
      <c r="CM1723" s="29"/>
      <c r="CN1723" s="29"/>
      <c r="CO1723" s="29"/>
      <c r="CP1723" s="29"/>
      <c r="CQ1723" s="29"/>
      <c r="CR1723" s="29"/>
      <c r="CS1723" s="29"/>
      <c r="CT1723" s="29"/>
      <c r="CU1723" s="29"/>
      <c r="CV1723" s="29"/>
      <c r="CW1723" s="29"/>
      <c r="CX1723" s="29"/>
      <c r="CY1723" s="29"/>
      <c r="CZ1723" s="29"/>
      <c r="DA1723" s="29"/>
      <c r="DB1723" s="29"/>
      <c r="DC1723" s="29"/>
      <c r="DD1723" s="29"/>
      <c r="DE1723" s="29"/>
      <c r="DF1723" s="29"/>
      <c r="DG1723" s="29"/>
      <c r="DH1723" s="29"/>
      <c r="DI1723" s="29"/>
      <c r="DJ1723" s="29"/>
      <c r="DK1723" s="29"/>
      <c r="DL1723" s="29"/>
      <c r="DM1723" s="29"/>
      <c r="DN1723" s="29"/>
      <c r="DO1723" s="29"/>
      <c r="DP1723" s="29"/>
      <c r="DQ1723" s="29"/>
      <c r="DR1723" s="29"/>
      <c r="DS1723" s="29"/>
      <c r="DT1723" s="29"/>
      <c r="DU1723" s="29"/>
      <c r="DV1723" s="29"/>
      <c r="DW1723" s="29"/>
      <c r="DX1723" s="29"/>
      <c r="DY1723" s="29"/>
      <c r="DZ1723" s="29"/>
      <c r="EA1723" s="29"/>
      <c r="EB1723" s="29"/>
      <c r="EC1723" s="29"/>
      <c r="ED1723" s="29"/>
      <c r="EE1723" s="29"/>
      <c r="EF1723" s="29"/>
      <c r="EG1723" s="29"/>
      <c r="EH1723" s="29"/>
      <c r="EI1723" s="29"/>
      <c r="EJ1723" s="29"/>
      <c r="EK1723" s="29"/>
      <c r="EL1723" s="29"/>
      <c r="EM1723" s="29"/>
      <c r="EN1723" s="29"/>
      <c r="EO1723" s="29"/>
      <c r="EP1723" s="29"/>
      <c r="EQ1723" s="29"/>
      <c r="ER1723" s="29"/>
      <c r="ES1723" s="29"/>
      <c r="ET1723" s="29"/>
      <c r="EU1723" s="29"/>
      <c r="EV1723" s="29"/>
      <c r="EW1723" s="29"/>
      <c r="EX1723" s="29"/>
      <c r="EY1723" s="29"/>
      <c r="EZ1723" s="29"/>
      <c r="FA1723" s="29"/>
      <c r="FB1723" s="29"/>
      <c r="FC1723" s="29"/>
      <c r="FD1723" s="29"/>
      <c r="FE1723" s="29"/>
      <c r="FF1723" s="29"/>
      <c r="FG1723" s="29"/>
      <c r="FH1723" s="29"/>
      <c r="FI1723" s="29"/>
      <c r="FJ1723" s="29"/>
      <c r="FK1723" s="29"/>
      <c r="FL1723" s="29"/>
      <c r="FM1723" s="29"/>
      <c r="FN1723" s="29"/>
      <c r="FO1723" s="29"/>
      <c r="FP1723" s="29"/>
      <c r="FQ1723" s="29"/>
      <c r="FR1723" s="29"/>
      <c r="FS1723" s="29"/>
      <c r="FT1723" s="29"/>
      <c r="FU1723" s="29"/>
      <c r="FV1723" s="29"/>
      <c r="FW1723" s="29"/>
      <c r="FX1723" s="29"/>
      <c r="FY1723" s="29"/>
      <c r="FZ1723" s="29"/>
      <c r="GA1723" s="29"/>
      <c r="GB1723" s="29"/>
      <c r="GC1723" s="29"/>
      <c r="GD1723" s="29"/>
      <c r="GE1723" s="29"/>
      <c r="GF1723" s="29"/>
      <c r="GG1723" s="29"/>
      <c r="GH1723" s="29"/>
      <c r="GI1723" s="29"/>
      <c r="GJ1723" s="29"/>
      <c r="GK1723" s="29"/>
      <c r="GL1723" s="29"/>
      <c r="GM1723" s="29"/>
      <c r="GN1723" s="29"/>
      <c r="GO1723" s="29"/>
      <c r="GP1723" s="29"/>
      <c r="GQ1723" s="29"/>
      <c r="GR1723" s="29"/>
      <c r="GS1723" s="29"/>
      <c r="GT1723" s="29"/>
      <c r="GU1723" s="29"/>
      <c r="GV1723" s="29"/>
      <c r="GW1723" s="29"/>
      <c r="GX1723" s="29"/>
      <c r="GY1723" s="29"/>
      <c r="GZ1723" s="29"/>
      <c r="HA1723" s="29"/>
      <c r="HB1723" s="29"/>
      <c r="HC1723" s="29"/>
      <c r="HD1723" s="29"/>
      <c r="HE1723" s="29"/>
      <c r="HF1723" s="29"/>
      <c r="HG1723" s="29"/>
      <c r="HH1723" s="29"/>
      <c r="HI1723" s="29"/>
      <c r="HJ1723" s="29"/>
      <c r="HK1723" s="29"/>
      <c r="HL1723" s="29"/>
      <c r="HM1723" s="29"/>
      <c r="HN1723" s="29"/>
      <c r="HO1723" s="29"/>
      <c r="HP1723" s="29"/>
      <c r="HQ1723" s="29"/>
      <c r="HR1723" s="29"/>
      <c r="HS1723" s="29"/>
      <c r="HT1723" s="29"/>
      <c r="HU1723" s="29"/>
      <c r="HV1723" s="29"/>
      <c r="HW1723" s="29"/>
      <c r="HX1723" s="29"/>
      <c r="HY1723" s="29"/>
      <c r="HZ1723" s="29"/>
      <c r="IA1723" s="29"/>
      <c r="IB1723" s="29"/>
      <c r="IC1723" s="29"/>
      <c r="ID1723" s="29"/>
      <c r="IE1723" s="29"/>
      <c r="IF1723" s="29"/>
      <c r="IG1723" s="29"/>
      <c r="IH1723" s="29"/>
      <c r="II1723" s="29"/>
      <c r="IJ1723" s="29"/>
      <c r="IK1723" s="29"/>
      <c r="IL1723" s="29"/>
      <c r="IM1723" s="29"/>
      <c r="IN1723" s="29"/>
      <c r="IO1723" s="29"/>
      <c r="IP1723" s="29"/>
      <c r="IQ1723" s="29"/>
    </row>
    <row r="1724" spans="1:251" s="42" customFormat="1" ht="18.75" customHeight="1">
      <c r="A1724" s="34"/>
      <c r="B1724" s="50"/>
      <c r="C1724" s="129" t="s">
        <v>528</v>
      </c>
      <c r="D1724" s="147"/>
      <c r="E1724" s="147"/>
      <c r="F1724" s="147"/>
      <c r="G1724" s="147"/>
      <c r="H1724" s="147"/>
      <c r="I1724" s="147"/>
      <c r="J1724" s="147"/>
      <c r="K1724" s="147"/>
      <c r="L1724" s="147"/>
      <c r="M1724" s="147"/>
      <c r="N1724" s="147"/>
      <c r="O1724" s="147"/>
      <c r="P1724" s="147"/>
      <c r="Q1724" s="147"/>
      <c r="R1724" s="147"/>
      <c r="S1724" s="147"/>
      <c r="T1724" s="147"/>
      <c r="U1724" s="147"/>
      <c r="V1724" s="147"/>
      <c r="W1724" s="147"/>
      <c r="X1724" s="147"/>
      <c r="Y1724" s="147"/>
      <c r="Z1724" s="148"/>
      <c r="AA1724" s="132">
        <v>6983</v>
      </c>
      <c r="AB1724" s="133"/>
      <c r="AC1724" s="133"/>
      <c r="AD1724" s="133"/>
      <c r="AE1724" s="133"/>
      <c r="AF1724" s="133"/>
      <c r="AG1724" s="133"/>
      <c r="AH1724" s="133"/>
      <c r="AI1724" s="134"/>
      <c r="AJ1724" s="132">
        <v>6983</v>
      </c>
      <c r="AK1724" s="133"/>
      <c r="AL1724" s="133"/>
      <c r="AM1724" s="133"/>
      <c r="AN1724" s="133"/>
      <c r="AO1724" s="133"/>
      <c r="AP1724" s="133"/>
      <c r="AQ1724" s="133"/>
      <c r="AR1724" s="134"/>
      <c r="AS1724" s="135"/>
      <c r="AT1724" s="136"/>
      <c r="AU1724" s="136"/>
      <c r="AV1724" s="136"/>
      <c r="AW1724" s="136"/>
      <c r="AX1724" s="137"/>
      <c r="AY1724" s="29"/>
      <c r="AZ1724" s="29"/>
      <c r="BA1724" s="29"/>
      <c r="BB1724" s="29"/>
      <c r="BC1724" s="29"/>
      <c r="BD1724" s="29"/>
      <c r="BE1724" s="29"/>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29"/>
      <c r="CA1724" s="29"/>
      <c r="CB1724" s="29"/>
      <c r="CC1724" s="29"/>
      <c r="CD1724" s="29"/>
      <c r="CE1724" s="29"/>
      <c r="CF1724" s="29"/>
      <c r="CG1724" s="29"/>
      <c r="CH1724" s="29"/>
      <c r="CI1724" s="29"/>
      <c r="CJ1724" s="29"/>
      <c r="CK1724" s="29"/>
      <c r="CL1724" s="29"/>
      <c r="CM1724" s="29"/>
      <c r="CN1724" s="29"/>
      <c r="CO1724" s="29"/>
      <c r="CP1724" s="29"/>
      <c r="CQ1724" s="29"/>
      <c r="CR1724" s="29"/>
      <c r="CS1724" s="29"/>
      <c r="CT1724" s="29"/>
      <c r="CU1724" s="29"/>
      <c r="CV1724" s="29"/>
      <c r="CW1724" s="29"/>
      <c r="CX1724" s="29"/>
      <c r="CY1724" s="29"/>
      <c r="CZ1724" s="29"/>
      <c r="DA1724" s="29"/>
      <c r="DB1724" s="29"/>
      <c r="DC1724" s="29"/>
      <c r="DD1724" s="29"/>
      <c r="DE1724" s="29"/>
      <c r="DF1724" s="29"/>
      <c r="DG1724" s="29"/>
      <c r="DH1724" s="29"/>
      <c r="DI1724" s="29"/>
      <c r="DJ1724" s="29"/>
      <c r="DK1724" s="29"/>
      <c r="DL1724" s="29"/>
      <c r="DM1724" s="29"/>
      <c r="DN1724" s="29"/>
      <c r="DO1724" s="29"/>
      <c r="DP1724" s="29"/>
      <c r="DQ1724" s="29"/>
      <c r="DR1724" s="29"/>
      <c r="DS1724" s="29"/>
      <c r="DT1724" s="29"/>
      <c r="DU1724" s="29"/>
      <c r="DV1724" s="29"/>
      <c r="DW1724" s="29"/>
      <c r="DX1724" s="29"/>
      <c r="DY1724" s="29"/>
      <c r="DZ1724" s="29"/>
      <c r="EA1724" s="29"/>
      <c r="EB1724" s="29"/>
      <c r="EC1724" s="29"/>
      <c r="ED1724" s="29"/>
      <c r="EE1724" s="29"/>
      <c r="EF1724" s="29"/>
      <c r="EG1724" s="29"/>
      <c r="EH1724" s="29"/>
      <c r="EI1724" s="29"/>
      <c r="EJ1724" s="29"/>
      <c r="EK1724" s="29"/>
      <c r="EL1724" s="29"/>
      <c r="EM1724" s="29"/>
      <c r="EN1724" s="29"/>
      <c r="EO1724" s="29"/>
      <c r="EP1724" s="29"/>
      <c r="EQ1724" s="29"/>
      <c r="ER1724" s="29"/>
      <c r="ES1724" s="29"/>
      <c r="ET1724" s="29"/>
      <c r="EU1724" s="29"/>
      <c r="EV1724" s="29"/>
      <c r="EW1724" s="29"/>
      <c r="EX1724" s="29"/>
      <c r="EY1724" s="29"/>
      <c r="EZ1724" s="29"/>
      <c r="FA1724" s="29"/>
      <c r="FB1724" s="29"/>
      <c r="FC1724" s="29"/>
      <c r="FD1724" s="29"/>
      <c r="FE1724" s="29"/>
      <c r="FF1724" s="29"/>
      <c r="FG1724" s="29"/>
      <c r="FH1724" s="29"/>
      <c r="FI1724" s="29"/>
      <c r="FJ1724" s="29"/>
      <c r="FK1724" s="29"/>
      <c r="FL1724" s="29"/>
      <c r="FM1724" s="29"/>
      <c r="FN1724" s="29"/>
      <c r="FO1724" s="29"/>
      <c r="FP1724" s="29"/>
      <c r="FQ1724" s="29"/>
      <c r="FR1724" s="29"/>
      <c r="FS1724" s="29"/>
      <c r="FT1724" s="29"/>
      <c r="FU1724" s="29"/>
      <c r="FV1724" s="29"/>
      <c r="FW1724" s="29"/>
      <c r="FX1724" s="29"/>
      <c r="FY1724" s="29"/>
      <c r="FZ1724" s="29"/>
      <c r="GA1724" s="29"/>
      <c r="GB1724" s="29"/>
      <c r="GC1724" s="29"/>
      <c r="GD1724" s="29"/>
      <c r="GE1724" s="29"/>
      <c r="GF1724" s="29"/>
      <c r="GG1724" s="29"/>
      <c r="GH1724" s="29"/>
      <c r="GI1724" s="29"/>
      <c r="GJ1724" s="29"/>
      <c r="GK1724" s="29"/>
      <c r="GL1724" s="29"/>
      <c r="GM1724" s="29"/>
      <c r="GN1724" s="29"/>
      <c r="GO1724" s="29"/>
      <c r="GP1724" s="29"/>
      <c r="GQ1724" s="29"/>
      <c r="GR1724" s="29"/>
      <c r="GS1724" s="29"/>
      <c r="GT1724" s="29"/>
      <c r="GU1724" s="29"/>
      <c r="GV1724" s="29"/>
      <c r="GW1724" s="29"/>
      <c r="GX1724" s="29"/>
      <c r="GY1724" s="29"/>
      <c r="GZ1724" s="29"/>
      <c r="HA1724" s="29"/>
      <c r="HB1724" s="29"/>
      <c r="HC1724" s="29"/>
      <c r="HD1724" s="29"/>
      <c r="HE1724" s="29"/>
      <c r="HF1724" s="29"/>
      <c r="HG1724" s="29"/>
      <c r="HH1724" s="29"/>
      <c r="HI1724" s="29"/>
      <c r="HJ1724" s="29"/>
      <c r="HK1724" s="29"/>
      <c r="HL1724" s="29"/>
      <c r="HM1724" s="29"/>
      <c r="HN1724" s="29"/>
      <c r="HO1724" s="29"/>
      <c r="HP1724" s="29"/>
      <c r="HQ1724" s="29"/>
      <c r="HR1724" s="29"/>
      <c r="HS1724" s="29"/>
      <c r="HT1724" s="29"/>
      <c r="HU1724" s="29"/>
      <c r="HV1724" s="29"/>
      <c r="HW1724" s="29"/>
      <c r="HX1724" s="29"/>
      <c r="HY1724" s="29"/>
      <c r="HZ1724" s="29"/>
      <c r="IA1724" s="29"/>
      <c r="IB1724" s="29"/>
      <c r="IC1724" s="29"/>
      <c r="ID1724" s="29"/>
      <c r="IE1724" s="29"/>
      <c r="IF1724" s="29"/>
      <c r="IG1724" s="29"/>
      <c r="IH1724" s="29"/>
      <c r="II1724" s="29"/>
      <c r="IJ1724" s="29"/>
      <c r="IK1724" s="29"/>
      <c r="IL1724" s="29"/>
      <c r="IM1724" s="29"/>
      <c r="IN1724" s="29"/>
      <c r="IO1724" s="29"/>
      <c r="IP1724" s="29"/>
      <c r="IQ1724" s="29"/>
    </row>
    <row r="1725" spans="1:251" s="42" customFormat="1" ht="18.75" customHeight="1">
      <c r="A1725" s="34"/>
      <c r="B1725" s="50"/>
      <c r="C1725" s="129" t="s">
        <v>529</v>
      </c>
      <c r="D1725" s="147"/>
      <c r="E1725" s="147"/>
      <c r="F1725" s="147"/>
      <c r="G1725" s="147"/>
      <c r="H1725" s="147"/>
      <c r="I1725" s="147"/>
      <c r="J1725" s="147"/>
      <c r="K1725" s="147"/>
      <c r="L1725" s="147"/>
      <c r="M1725" s="147"/>
      <c r="N1725" s="147"/>
      <c r="O1725" s="147"/>
      <c r="P1725" s="147"/>
      <c r="Q1725" s="147"/>
      <c r="R1725" s="147"/>
      <c r="S1725" s="147"/>
      <c r="T1725" s="147"/>
      <c r="U1725" s="147"/>
      <c r="V1725" s="147"/>
      <c r="W1725" s="147"/>
      <c r="X1725" s="147"/>
      <c r="Y1725" s="147"/>
      <c r="Z1725" s="148"/>
      <c r="AA1725" s="132">
        <v>19378</v>
      </c>
      <c r="AB1725" s="133"/>
      <c r="AC1725" s="133"/>
      <c r="AD1725" s="133"/>
      <c r="AE1725" s="133"/>
      <c r="AF1725" s="133"/>
      <c r="AG1725" s="133"/>
      <c r="AH1725" s="133"/>
      <c r="AI1725" s="134"/>
      <c r="AJ1725" s="132">
        <v>19378</v>
      </c>
      <c r="AK1725" s="133"/>
      <c r="AL1725" s="133"/>
      <c r="AM1725" s="133"/>
      <c r="AN1725" s="133"/>
      <c r="AO1725" s="133"/>
      <c r="AP1725" s="133"/>
      <c r="AQ1725" s="133"/>
      <c r="AR1725" s="134"/>
      <c r="AS1725" s="135"/>
      <c r="AT1725" s="136"/>
      <c r="AU1725" s="136"/>
      <c r="AV1725" s="136"/>
      <c r="AW1725" s="136"/>
      <c r="AX1725" s="137"/>
      <c r="AY1725" s="29"/>
      <c r="AZ1725" s="29"/>
      <c r="BA1725" s="29"/>
      <c r="BB1725" s="29"/>
      <c r="BC1725" s="29"/>
      <c r="BD1725" s="29"/>
      <c r="BE1725" s="29"/>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29"/>
      <c r="CA1725" s="29"/>
      <c r="CB1725" s="29"/>
      <c r="CC1725" s="29"/>
      <c r="CD1725" s="29"/>
      <c r="CE1725" s="29"/>
      <c r="CF1725" s="29"/>
      <c r="CG1725" s="29"/>
      <c r="CH1725" s="29"/>
      <c r="CI1725" s="29"/>
      <c r="CJ1725" s="29"/>
      <c r="CK1725" s="29"/>
      <c r="CL1725" s="29"/>
      <c r="CM1725" s="29"/>
      <c r="CN1725" s="29"/>
      <c r="CO1725" s="29"/>
      <c r="CP1725" s="29"/>
      <c r="CQ1725" s="29"/>
      <c r="CR1725" s="29"/>
      <c r="CS1725" s="29"/>
      <c r="CT1725" s="29"/>
      <c r="CU1725" s="29"/>
      <c r="CV1725" s="29"/>
      <c r="CW1725" s="29"/>
      <c r="CX1725" s="29"/>
      <c r="CY1725" s="29"/>
      <c r="CZ1725" s="29"/>
      <c r="DA1725" s="29"/>
      <c r="DB1725" s="29"/>
      <c r="DC1725" s="29"/>
      <c r="DD1725" s="29"/>
      <c r="DE1725" s="29"/>
      <c r="DF1725" s="29"/>
      <c r="DG1725" s="29"/>
      <c r="DH1725" s="29"/>
      <c r="DI1725" s="29"/>
      <c r="DJ1725" s="29"/>
      <c r="DK1725" s="29"/>
      <c r="DL1725" s="29"/>
      <c r="DM1725" s="29"/>
      <c r="DN1725" s="29"/>
      <c r="DO1725" s="29"/>
      <c r="DP1725" s="29"/>
      <c r="DQ1725" s="29"/>
      <c r="DR1725" s="29"/>
      <c r="DS1725" s="29"/>
      <c r="DT1725" s="29"/>
      <c r="DU1725" s="29"/>
      <c r="DV1725" s="29"/>
      <c r="DW1725" s="29"/>
      <c r="DX1725" s="29"/>
      <c r="DY1725" s="29"/>
      <c r="DZ1725" s="29"/>
      <c r="EA1725" s="29"/>
      <c r="EB1725" s="29"/>
      <c r="EC1725" s="29"/>
      <c r="ED1725" s="29"/>
      <c r="EE1725" s="29"/>
      <c r="EF1725" s="29"/>
      <c r="EG1725" s="29"/>
      <c r="EH1725" s="29"/>
      <c r="EI1725" s="29"/>
      <c r="EJ1725" s="29"/>
      <c r="EK1725" s="29"/>
      <c r="EL1725" s="29"/>
      <c r="EM1725" s="29"/>
      <c r="EN1725" s="29"/>
      <c r="EO1725" s="29"/>
      <c r="EP1725" s="29"/>
      <c r="EQ1725" s="29"/>
      <c r="ER1725" s="29"/>
      <c r="ES1725" s="29"/>
      <c r="ET1725" s="29"/>
      <c r="EU1725" s="29"/>
      <c r="EV1725" s="29"/>
      <c r="EW1725" s="29"/>
      <c r="EX1725" s="29"/>
      <c r="EY1725" s="29"/>
      <c r="EZ1725" s="29"/>
      <c r="FA1725" s="29"/>
      <c r="FB1725" s="29"/>
      <c r="FC1725" s="29"/>
      <c r="FD1725" s="29"/>
      <c r="FE1725" s="29"/>
      <c r="FF1725" s="29"/>
      <c r="FG1725" s="29"/>
      <c r="FH1725" s="29"/>
      <c r="FI1725" s="29"/>
      <c r="FJ1725" s="29"/>
      <c r="FK1725" s="29"/>
      <c r="FL1725" s="29"/>
      <c r="FM1725" s="29"/>
      <c r="FN1725" s="29"/>
      <c r="FO1725" s="29"/>
      <c r="FP1725" s="29"/>
      <c r="FQ1725" s="29"/>
      <c r="FR1725" s="29"/>
      <c r="FS1725" s="29"/>
      <c r="FT1725" s="29"/>
      <c r="FU1725" s="29"/>
      <c r="FV1725" s="29"/>
      <c r="FW1725" s="29"/>
      <c r="FX1725" s="29"/>
      <c r="FY1725" s="29"/>
      <c r="FZ1725" s="29"/>
      <c r="GA1725" s="29"/>
      <c r="GB1725" s="29"/>
      <c r="GC1725" s="29"/>
      <c r="GD1725" s="29"/>
      <c r="GE1725" s="29"/>
      <c r="GF1725" s="29"/>
      <c r="GG1725" s="29"/>
      <c r="GH1725" s="29"/>
      <c r="GI1725" s="29"/>
      <c r="GJ1725" s="29"/>
      <c r="GK1725" s="29"/>
      <c r="GL1725" s="29"/>
      <c r="GM1725" s="29"/>
      <c r="GN1725" s="29"/>
      <c r="GO1725" s="29"/>
      <c r="GP1725" s="29"/>
      <c r="GQ1725" s="29"/>
      <c r="GR1725" s="29"/>
      <c r="GS1725" s="29"/>
      <c r="GT1725" s="29"/>
      <c r="GU1725" s="29"/>
      <c r="GV1725" s="29"/>
      <c r="GW1725" s="29"/>
      <c r="GX1725" s="29"/>
      <c r="GY1725" s="29"/>
      <c r="GZ1725" s="29"/>
      <c r="HA1725" s="29"/>
      <c r="HB1725" s="29"/>
      <c r="HC1725" s="29"/>
      <c r="HD1725" s="29"/>
      <c r="HE1725" s="29"/>
      <c r="HF1725" s="29"/>
      <c r="HG1725" s="29"/>
      <c r="HH1725" s="29"/>
      <c r="HI1725" s="29"/>
      <c r="HJ1725" s="29"/>
      <c r="HK1725" s="29"/>
      <c r="HL1725" s="29"/>
      <c r="HM1725" s="29"/>
      <c r="HN1725" s="29"/>
      <c r="HO1725" s="29"/>
      <c r="HP1725" s="29"/>
      <c r="HQ1725" s="29"/>
      <c r="HR1725" s="29"/>
      <c r="HS1725" s="29"/>
      <c r="HT1725" s="29"/>
      <c r="HU1725" s="29"/>
      <c r="HV1725" s="29"/>
      <c r="HW1725" s="29"/>
      <c r="HX1725" s="29"/>
      <c r="HY1725" s="29"/>
      <c r="HZ1725" s="29"/>
      <c r="IA1725" s="29"/>
      <c r="IB1725" s="29"/>
      <c r="IC1725" s="29"/>
      <c r="ID1725" s="29"/>
      <c r="IE1725" s="29"/>
      <c r="IF1725" s="29"/>
      <c r="IG1725" s="29"/>
      <c r="IH1725" s="29"/>
      <c r="II1725" s="29"/>
      <c r="IJ1725" s="29"/>
      <c r="IK1725" s="29"/>
      <c r="IL1725" s="29"/>
      <c r="IM1725" s="29"/>
      <c r="IN1725" s="29"/>
      <c r="IO1725" s="29"/>
      <c r="IP1725" s="29"/>
      <c r="IQ1725" s="29"/>
    </row>
    <row r="1726" spans="1:251" s="42" customFormat="1" ht="18.75" customHeight="1">
      <c r="A1726" s="34"/>
      <c r="B1726" s="50"/>
      <c r="C1726" s="129" t="s">
        <v>530</v>
      </c>
      <c r="D1726" s="147"/>
      <c r="E1726" s="147"/>
      <c r="F1726" s="147"/>
      <c r="G1726" s="147"/>
      <c r="H1726" s="147"/>
      <c r="I1726" s="147"/>
      <c r="J1726" s="147"/>
      <c r="K1726" s="147"/>
      <c r="L1726" s="147"/>
      <c r="M1726" s="147"/>
      <c r="N1726" s="147"/>
      <c r="O1726" s="147"/>
      <c r="P1726" s="147"/>
      <c r="Q1726" s="147"/>
      <c r="R1726" s="147"/>
      <c r="S1726" s="147"/>
      <c r="T1726" s="147"/>
      <c r="U1726" s="147"/>
      <c r="V1726" s="147"/>
      <c r="W1726" s="147"/>
      <c r="X1726" s="147"/>
      <c r="Y1726" s="147"/>
      <c r="Z1726" s="148"/>
      <c r="AA1726" s="132">
        <v>246</v>
      </c>
      <c r="AB1726" s="133"/>
      <c r="AC1726" s="133"/>
      <c r="AD1726" s="133"/>
      <c r="AE1726" s="133"/>
      <c r="AF1726" s="133"/>
      <c r="AG1726" s="133"/>
      <c r="AH1726" s="133"/>
      <c r="AI1726" s="134"/>
      <c r="AJ1726" s="132">
        <v>36</v>
      </c>
      <c r="AK1726" s="133"/>
      <c r="AL1726" s="133"/>
      <c r="AM1726" s="133"/>
      <c r="AN1726" s="133"/>
      <c r="AO1726" s="133"/>
      <c r="AP1726" s="133"/>
      <c r="AQ1726" s="133"/>
      <c r="AR1726" s="134"/>
      <c r="AS1726" s="135"/>
      <c r="AT1726" s="136"/>
      <c r="AU1726" s="136"/>
      <c r="AV1726" s="136"/>
      <c r="AW1726" s="136"/>
      <c r="AX1726" s="137"/>
      <c r="AY1726" s="29"/>
      <c r="AZ1726" s="29"/>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29"/>
      <c r="CA1726" s="29"/>
      <c r="CB1726" s="29"/>
      <c r="CC1726" s="29"/>
      <c r="CD1726" s="29"/>
      <c r="CE1726" s="29"/>
      <c r="CF1726" s="29"/>
      <c r="CG1726" s="29"/>
      <c r="CH1726" s="29"/>
      <c r="CI1726" s="29"/>
      <c r="CJ1726" s="29"/>
      <c r="CK1726" s="29"/>
      <c r="CL1726" s="29"/>
      <c r="CM1726" s="29"/>
      <c r="CN1726" s="29"/>
      <c r="CO1726" s="29"/>
      <c r="CP1726" s="29"/>
      <c r="CQ1726" s="29"/>
      <c r="CR1726" s="29"/>
      <c r="CS1726" s="29"/>
      <c r="CT1726" s="29"/>
      <c r="CU1726" s="29"/>
      <c r="CV1726" s="29"/>
      <c r="CW1726" s="29"/>
      <c r="CX1726" s="29"/>
      <c r="CY1726" s="29"/>
      <c r="CZ1726" s="29"/>
      <c r="DA1726" s="29"/>
      <c r="DB1726" s="29"/>
      <c r="DC1726" s="29"/>
      <c r="DD1726" s="29"/>
      <c r="DE1726" s="29"/>
      <c r="DF1726" s="29"/>
      <c r="DG1726" s="29"/>
      <c r="DH1726" s="29"/>
      <c r="DI1726" s="29"/>
      <c r="DJ1726" s="29"/>
      <c r="DK1726" s="29"/>
      <c r="DL1726" s="29"/>
      <c r="DM1726" s="29"/>
      <c r="DN1726" s="29"/>
      <c r="DO1726" s="29"/>
      <c r="DP1726" s="29"/>
      <c r="DQ1726" s="29"/>
      <c r="DR1726" s="29"/>
      <c r="DS1726" s="29"/>
      <c r="DT1726" s="29"/>
      <c r="DU1726" s="29"/>
      <c r="DV1726" s="29"/>
      <c r="DW1726" s="29"/>
      <c r="DX1726" s="29"/>
      <c r="DY1726" s="29"/>
      <c r="DZ1726" s="29"/>
      <c r="EA1726" s="29"/>
      <c r="EB1726" s="29"/>
      <c r="EC1726" s="29"/>
      <c r="ED1726" s="29"/>
      <c r="EE1726" s="29"/>
      <c r="EF1726" s="29"/>
      <c r="EG1726" s="29"/>
      <c r="EH1726" s="29"/>
      <c r="EI1726" s="29"/>
      <c r="EJ1726" s="29"/>
      <c r="EK1726" s="29"/>
      <c r="EL1726" s="29"/>
      <c r="EM1726" s="29"/>
      <c r="EN1726" s="29"/>
      <c r="EO1726" s="29"/>
      <c r="EP1726" s="29"/>
      <c r="EQ1726" s="29"/>
      <c r="ER1726" s="29"/>
      <c r="ES1726" s="29"/>
      <c r="ET1726" s="29"/>
      <c r="EU1726" s="29"/>
      <c r="EV1726" s="29"/>
      <c r="EW1726" s="29"/>
      <c r="EX1726" s="29"/>
      <c r="EY1726" s="29"/>
      <c r="EZ1726" s="29"/>
      <c r="FA1726" s="29"/>
      <c r="FB1726" s="29"/>
      <c r="FC1726" s="29"/>
      <c r="FD1726" s="29"/>
      <c r="FE1726" s="29"/>
      <c r="FF1726" s="29"/>
      <c r="FG1726" s="29"/>
      <c r="FH1726" s="29"/>
      <c r="FI1726" s="29"/>
      <c r="FJ1726" s="29"/>
      <c r="FK1726" s="29"/>
      <c r="FL1726" s="29"/>
      <c r="FM1726" s="29"/>
      <c r="FN1726" s="29"/>
      <c r="FO1726" s="29"/>
      <c r="FP1726" s="29"/>
      <c r="FQ1726" s="29"/>
      <c r="FR1726" s="29"/>
      <c r="FS1726" s="29"/>
      <c r="FT1726" s="29"/>
      <c r="FU1726" s="29"/>
      <c r="FV1726" s="29"/>
      <c r="FW1726" s="29"/>
      <c r="FX1726" s="29"/>
      <c r="FY1726" s="29"/>
      <c r="FZ1726" s="29"/>
      <c r="GA1726" s="29"/>
      <c r="GB1726" s="29"/>
      <c r="GC1726" s="29"/>
      <c r="GD1726" s="29"/>
      <c r="GE1726" s="29"/>
      <c r="GF1726" s="29"/>
      <c r="GG1726" s="29"/>
      <c r="GH1726" s="29"/>
      <c r="GI1726" s="29"/>
      <c r="GJ1726" s="29"/>
      <c r="GK1726" s="29"/>
      <c r="GL1726" s="29"/>
      <c r="GM1726" s="29"/>
      <c r="GN1726" s="29"/>
      <c r="GO1726" s="29"/>
      <c r="GP1726" s="29"/>
      <c r="GQ1726" s="29"/>
      <c r="GR1726" s="29"/>
      <c r="GS1726" s="29"/>
      <c r="GT1726" s="29"/>
      <c r="GU1726" s="29"/>
      <c r="GV1726" s="29"/>
      <c r="GW1726" s="29"/>
      <c r="GX1726" s="29"/>
      <c r="GY1726" s="29"/>
      <c r="GZ1726" s="29"/>
      <c r="HA1726" s="29"/>
      <c r="HB1726" s="29"/>
      <c r="HC1726" s="29"/>
      <c r="HD1726" s="29"/>
      <c r="HE1726" s="29"/>
      <c r="HF1726" s="29"/>
      <c r="HG1726" s="29"/>
      <c r="HH1726" s="29"/>
      <c r="HI1726" s="29"/>
      <c r="HJ1726" s="29"/>
      <c r="HK1726" s="29"/>
      <c r="HL1726" s="29"/>
      <c r="HM1726" s="29"/>
      <c r="HN1726" s="29"/>
      <c r="HO1726" s="29"/>
      <c r="HP1726" s="29"/>
      <c r="HQ1726" s="29"/>
      <c r="HR1726" s="29"/>
      <c r="HS1726" s="29"/>
      <c r="HT1726" s="29"/>
      <c r="HU1726" s="29"/>
      <c r="HV1726" s="29"/>
      <c r="HW1726" s="29"/>
      <c r="HX1726" s="29"/>
      <c r="HY1726" s="29"/>
      <c r="HZ1726" s="29"/>
      <c r="IA1726" s="29"/>
      <c r="IB1726" s="29"/>
      <c r="IC1726" s="29"/>
      <c r="ID1726" s="29"/>
      <c r="IE1726" s="29"/>
      <c r="IF1726" s="29"/>
      <c r="IG1726" s="29"/>
      <c r="IH1726" s="29"/>
      <c r="II1726" s="29"/>
      <c r="IJ1726" s="29"/>
      <c r="IK1726" s="29"/>
      <c r="IL1726" s="29"/>
      <c r="IM1726" s="29"/>
      <c r="IN1726" s="29"/>
      <c r="IO1726" s="29"/>
      <c r="IP1726" s="29"/>
      <c r="IQ1726" s="29"/>
    </row>
    <row r="1727" spans="1:251" s="42" customFormat="1" ht="18.75" customHeight="1">
      <c r="A1727" s="34"/>
      <c r="B1727" s="50"/>
      <c r="C1727" s="129" t="s">
        <v>531</v>
      </c>
      <c r="D1727" s="147"/>
      <c r="E1727" s="147"/>
      <c r="F1727" s="147"/>
      <c r="G1727" s="147"/>
      <c r="H1727" s="147"/>
      <c r="I1727" s="147"/>
      <c r="J1727" s="147"/>
      <c r="K1727" s="147"/>
      <c r="L1727" s="147"/>
      <c r="M1727" s="147"/>
      <c r="N1727" s="147"/>
      <c r="O1727" s="147"/>
      <c r="P1727" s="147"/>
      <c r="Q1727" s="147"/>
      <c r="R1727" s="147"/>
      <c r="S1727" s="147"/>
      <c r="T1727" s="147"/>
      <c r="U1727" s="147"/>
      <c r="V1727" s="147"/>
      <c r="W1727" s="147"/>
      <c r="X1727" s="147"/>
      <c r="Y1727" s="147"/>
      <c r="Z1727" s="148"/>
      <c r="AA1727" s="132">
        <v>13583</v>
      </c>
      <c r="AB1727" s="133"/>
      <c r="AC1727" s="133"/>
      <c r="AD1727" s="133"/>
      <c r="AE1727" s="133"/>
      <c r="AF1727" s="133"/>
      <c r="AG1727" s="133"/>
      <c r="AH1727" s="133"/>
      <c r="AI1727" s="134"/>
      <c r="AJ1727" s="132">
        <v>13966</v>
      </c>
      <c r="AK1727" s="133"/>
      <c r="AL1727" s="133"/>
      <c r="AM1727" s="133"/>
      <c r="AN1727" s="133"/>
      <c r="AO1727" s="133"/>
      <c r="AP1727" s="133"/>
      <c r="AQ1727" s="133"/>
      <c r="AR1727" s="134"/>
      <c r="AS1727" s="135"/>
      <c r="AT1727" s="136"/>
      <c r="AU1727" s="136"/>
      <c r="AV1727" s="136"/>
      <c r="AW1727" s="136"/>
      <c r="AX1727" s="137"/>
      <c r="AY1727" s="29"/>
      <c r="AZ1727" s="29"/>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29"/>
      <c r="CA1727" s="29"/>
      <c r="CB1727" s="29"/>
      <c r="CC1727" s="29"/>
      <c r="CD1727" s="29"/>
      <c r="CE1727" s="29"/>
      <c r="CF1727" s="29"/>
      <c r="CG1727" s="29"/>
      <c r="CH1727" s="29"/>
      <c r="CI1727" s="29"/>
      <c r="CJ1727" s="29"/>
      <c r="CK1727" s="29"/>
      <c r="CL1727" s="29"/>
      <c r="CM1727" s="29"/>
      <c r="CN1727" s="29"/>
      <c r="CO1727" s="29"/>
      <c r="CP1727" s="29"/>
      <c r="CQ1727" s="29"/>
      <c r="CR1727" s="29"/>
      <c r="CS1727" s="29"/>
      <c r="CT1727" s="29"/>
      <c r="CU1727" s="29"/>
      <c r="CV1727" s="29"/>
      <c r="CW1727" s="29"/>
      <c r="CX1727" s="29"/>
      <c r="CY1727" s="29"/>
      <c r="CZ1727" s="29"/>
      <c r="DA1727" s="29"/>
      <c r="DB1727" s="29"/>
      <c r="DC1727" s="29"/>
      <c r="DD1727" s="29"/>
      <c r="DE1727" s="29"/>
      <c r="DF1727" s="29"/>
      <c r="DG1727" s="29"/>
      <c r="DH1727" s="29"/>
      <c r="DI1727" s="29"/>
      <c r="DJ1727" s="29"/>
      <c r="DK1727" s="29"/>
      <c r="DL1727" s="29"/>
      <c r="DM1727" s="29"/>
      <c r="DN1727" s="29"/>
      <c r="DO1727" s="29"/>
      <c r="DP1727" s="29"/>
      <c r="DQ1727" s="29"/>
      <c r="DR1727" s="29"/>
      <c r="DS1727" s="29"/>
      <c r="DT1727" s="29"/>
      <c r="DU1727" s="29"/>
      <c r="DV1727" s="29"/>
      <c r="DW1727" s="29"/>
      <c r="DX1727" s="29"/>
      <c r="DY1727" s="29"/>
      <c r="DZ1727" s="29"/>
      <c r="EA1727" s="29"/>
      <c r="EB1727" s="29"/>
      <c r="EC1727" s="29"/>
      <c r="ED1727" s="29"/>
      <c r="EE1727" s="29"/>
      <c r="EF1727" s="29"/>
      <c r="EG1727" s="29"/>
      <c r="EH1727" s="29"/>
      <c r="EI1727" s="29"/>
      <c r="EJ1727" s="29"/>
      <c r="EK1727" s="29"/>
      <c r="EL1727" s="29"/>
      <c r="EM1727" s="29"/>
      <c r="EN1727" s="29"/>
      <c r="EO1727" s="29"/>
      <c r="EP1727" s="29"/>
      <c r="EQ1727" s="29"/>
      <c r="ER1727" s="29"/>
      <c r="ES1727" s="29"/>
      <c r="ET1727" s="29"/>
      <c r="EU1727" s="29"/>
      <c r="EV1727" s="29"/>
      <c r="EW1727" s="29"/>
      <c r="EX1727" s="29"/>
      <c r="EY1727" s="29"/>
      <c r="EZ1727" s="29"/>
      <c r="FA1727" s="29"/>
      <c r="FB1727" s="29"/>
      <c r="FC1727" s="29"/>
      <c r="FD1727" s="29"/>
      <c r="FE1727" s="29"/>
      <c r="FF1727" s="29"/>
      <c r="FG1727" s="29"/>
      <c r="FH1727" s="29"/>
      <c r="FI1727" s="29"/>
      <c r="FJ1727" s="29"/>
      <c r="FK1727" s="29"/>
      <c r="FL1727" s="29"/>
      <c r="FM1727" s="29"/>
      <c r="FN1727" s="29"/>
      <c r="FO1727" s="29"/>
      <c r="FP1727" s="29"/>
      <c r="FQ1727" s="29"/>
      <c r="FR1727" s="29"/>
      <c r="FS1727" s="29"/>
      <c r="FT1727" s="29"/>
      <c r="FU1727" s="29"/>
      <c r="FV1727" s="29"/>
      <c r="FW1727" s="29"/>
      <c r="FX1727" s="29"/>
      <c r="FY1727" s="29"/>
      <c r="FZ1727" s="29"/>
      <c r="GA1727" s="29"/>
      <c r="GB1727" s="29"/>
      <c r="GC1727" s="29"/>
      <c r="GD1727" s="29"/>
      <c r="GE1727" s="29"/>
      <c r="GF1727" s="29"/>
      <c r="GG1727" s="29"/>
      <c r="GH1727" s="29"/>
      <c r="GI1727" s="29"/>
      <c r="GJ1727" s="29"/>
      <c r="GK1727" s="29"/>
      <c r="GL1727" s="29"/>
      <c r="GM1727" s="29"/>
      <c r="GN1727" s="29"/>
      <c r="GO1727" s="29"/>
      <c r="GP1727" s="29"/>
      <c r="GQ1727" s="29"/>
      <c r="GR1727" s="29"/>
      <c r="GS1727" s="29"/>
      <c r="GT1727" s="29"/>
      <c r="GU1727" s="29"/>
      <c r="GV1727" s="29"/>
      <c r="GW1727" s="29"/>
      <c r="GX1727" s="29"/>
      <c r="GY1727" s="29"/>
      <c r="GZ1727" s="29"/>
      <c r="HA1727" s="29"/>
      <c r="HB1727" s="29"/>
      <c r="HC1727" s="29"/>
      <c r="HD1727" s="29"/>
      <c r="HE1727" s="29"/>
      <c r="HF1727" s="29"/>
      <c r="HG1727" s="29"/>
      <c r="HH1727" s="29"/>
      <c r="HI1727" s="29"/>
      <c r="HJ1727" s="29"/>
      <c r="HK1727" s="29"/>
      <c r="HL1727" s="29"/>
      <c r="HM1727" s="29"/>
      <c r="HN1727" s="29"/>
      <c r="HO1727" s="29"/>
      <c r="HP1727" s="29"/>
      <c r="HQ1727" s="29"/>
      <c r="HR1727" s="29"/>
      <c r="HS1727" s="29"/>
      <c r="HT1727" s="29"/>
      <c r="HU1727" s="29"/>
      <c r="HV1727" s="29"/>
      <c r="HW1727" s="29"/>
      <c r="HX1727" s="29"/>
      <c r="HY1727" s="29"/>
      <c r="HZ1727" s="29"/>
      <c r="IA1727" s="29"/>
      <c r="IB1727" s="29"/>
      <c r="IC1727" s="29"/>
      <c r="ID1727" s="29"/>
      <c r="IE1727" s="29"/>
      <c r="IF1727" s="29"/>
      <c r="IG1727" s="29"/>
      <c r="IH1727" s="29"/>
      <c r="II1727" s="29"/>
      <c r="IJ1727" s="29"/>
      <c r="IK1727" s="29"/>
      <c r="IL1727" s="29"/>
      <c r="IM1727" s="29"/>
      <c r="IN1727" s="29"/>
      <c r="IO1727" s="29"/>
      <c r="IP1727" s="29"/>
      <c r="IQ1727" s="29"/>
    </row>
    <row r="1728" spans="1:251" s="42" customFormat="1" ht="18.75" customHeight="1" thickBot="1">
      <c r="A1728" s="43"/>
      <c r="B1728" s="138" t="s">
        <v>244</v>
      </c>
      <c r="C1728" s="139"/>
      <c r="D1728" s="139"/>
      <c r="E1728" s="139"/>
      <c r="F1728" s="139"/>
      <c r="G1728" s="139"/>
      <c r="H1728" s="139"/>
      <c r="I1728" s="139"/>
      <c r="J1728" s="139"/>
      <c r="K1728" s="139"/>
      <c r="L1728" s="139"/>
      <c r="M1728" s="139"/>
      <c r="N1728" s="139"/>
      <c r="O1728" s="139"/>
      <c r="P1728" s="139"/>
      <c r="Q1728" s="139"/>
      <c r="R1728" s="139"/>
      <c r="S1728" s="139"/>
      <c r="T1728" s="139"/>
      <c r="U1728" s="139"/>
      <c r="V1728" s="139"/>
      <c r="W1728" s="139"/>
      <c r="X1728" s="139"/>
      <c r="Y1728" s="139"/>
      <c r="Z1728" s="140"/>
      <c r="AA1728" s="141">
        <f>SUM(AA1717:AI1727)</f>
        <v>130294</v>
      </c>
      <c r="AB1728" s="142"/>
      <c r="AC1728" s="142"/>
      <c r="AD1728" s="142"/>
      <c r="AE1728" s="142"/>
      <c r="AF1728" s="142"/>
      <c r="AG1728" s="142"/>
      <c r="AH1728" s="142"/>
      <c r="AI1728" s="143"/>
      <c r="AJ1728" s="141">
        <f>SUM(AJ1717:AR1727)</f>
        <v>158162</v>
      </c>
      <c r="AK1728" s="142"/>
      <c r="AL1728" s="142"/>
      <c r="AM1728" s="142"/>
      <c r="AN1728" s="142"/>
      <c r="AO1728" s="142"/>
      <c r="AP1728" s="142"/>
      <c r="AQ1728" s="142"/>
      <c r="AR1728" s="143"/>
      <c r="AS1728" s="144"/>
      <c r="AT1728" s="145"/>
      <c r="AU1728" s="145"/>
      <c r="AV1728" s="145"/>
      <c r="AW1728" s="145"/>
      <c r="AX1728" s="146"/>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c r="CA1728" s="29"/>
      <c r="CB1728" s="29"/>
      <c r="CC1728" s="29"/>
      <c r="CD1728" s="29"/>
      <c r="CE1728" s="29"/>
      <c r="CF1728" s="29"/>
      <c r="CG1728" s="29"/>
      <c r="CH1728" s="29"/>
      <c r="CI1728" s="29"/>
      <c r="CJ1728" s="29"/>
      <c r="CK1728" s="29"/>
      <c r="CL1728" s="29"/>
      <c r="CM1728" s="29"/>
      <c r="CN1728" s="29"/>
      <c r="CO1728" s="29"/>
      <c r="CP1728" s="29"/>
      <c r="CQ1728" s="29"/>
      <c r="CR1728" s="29"/>
      <c r="CS1728" s="29"/>
      <c r="CT1728" s="29"/>
      <c r="CU1728" s="29"/>
      <c r="CV1728" s="29"/>
      <c r="CW1728" s="29"/>
      <c r="CX1728" s="29"/>
      <c r="CY1728" s="29"/>
      <c r="CZ1728" s="29"/>
      <c r="DA1728" s="29"/>
      <c r="DB1728" s="29"/>
      <c r="DC1728" s="29"/>
      <c r="DD1728" s="29"/>
      <c r="DE1728" s="29"/>
      <c r="DF1728" s="29"/>
      <c r="DG1728" s="29"/>
      <c r="DH1728" s="29"/>
      <c r="DI1728" s="29"/>
      <c r="DJ1728" s="29"/>
      <c r="DK1728" s="29"/>
      <c r="DL1728" s="29"/>
      <c r="DM1728" s="29"/>
      <c r="DN1728" s="29"/>
      <c r="DO1728" s="29"/>
      <c r="DP1728" s="29"/>
      <c r="DQ1728" s="29"/>
      <c r="DR1728" s="29"/>
      <c r="DS1728" s="29"/>
      <c r="DT1728" s="29"/>
      <c r="DU1728" s="29"/>
      <c r="DV1728" s="29"/>
      <c r="DW1728" s="29"/>
      <c r="DX1728" s="29"/>
      <c r="DY1728" s="29"/>
      <c r="DZ1728" s="29"/>
      <c r="EA1728" s="29"/>
      <c r="EB1728" s="29"/>
      <c r="EC1728" s="29"/>
      <c r="ED1728" s="29"/>
      <c r="EE1728" s="29"/>
      <c r="EF1728" s="29"/>
      <c r="EG1728" s="29"/>
      <c r="EH1728" s="29"/>
      <c r="EI1728" s="29"/>
      <c r="EJ1728" s="29"/>
      <c r="EK1728" s="29"/>
      <c r="EL1728" s="29"/>
      <c r="EM1728" s="29"/>
      <c r="EN1728" s="29"/>
      <c r="EO1728" s="29"/>
      <c r="EP1728" s="29"/>
      <c r="EQ1728" s="29"/>
      <c r="ER1728" s="29"/>
      <c r="ES1728" s="29"/>
      <c r="ET1728" s="29"/>
      <c r="EU1728" s="29"/>
      <c r="EV1728" s="29"/>
      <c r="EW1728" s="29"/>
      <c r="EX1728" s="29"/>
      <c r="EY1728" s="29"/>
      <c r="EZ1728" s="29"/>
      <c r="FA1728" s="29"/>
      <c r="FB1728" s="29"/>
      <c r="FC1728" s="29"/>
      <c r="FD1728" s="29"/>
      <c r="FE1728" s="29"/>
      <c r="FF1728" s="29"/>
      <c r="FG1728" s="29"/>
      <c r="FH1728" s="29"/>
      <c r="FI1728" s="29"/>
      <c r="FJ1728" s="29"/>
      <c r="FK1728" s="29"/>
      <c r="FL1728" s="29"/>
      <c r="FM1728" s="29"/>
      <c r="FN1728" s="29"/>
      <c r="FO1728" s="29"/>
      <c r="FP1728" s="29"/>
      <c r="FQ1728" s="29"/>
      <c r="FR1728" s="29"/>
      <c r="FS1728" s="29"/>
      <c r="FT1728" s="29"/>
      <c r="FU1728" s="29"/>
      <c r="FV1728" s="29"/>
      <c r="FW1728" s="29"/>
      <c r="FX1728" s="29"/>
      <c r="FY1728" s="29"/>
      <c r="FZ1728" s="29"/>
      <c r="GA1728" s="29"/>
      <c r="GB1728" s="29"/>
      <c r="GC1728" s="29"/>
      <c r="GD1728" s="29"/>
      <c r="GE1728" s="29"/>
      <c r="GF1728" s="29"/>
      <c r="GG1728" s="29"/>
      <c r="GH1728" s="29"/>
      <c r="GI1728" s="29"/>
      <c r="GJ1728" s="29"/>
      <c r="GK1728" s="29"/>
      <c r="GL1728" s="29"/>
      <c r="GM1728" s="29"/>
      <c r="GN1728" s="29"/>
      <c r="GO1728" s="29"/>
      <c r="GP1728" s="29"/>
      <c r="GQ1728" s="29"/>
      <c r="GR1728" s="29"/>
      <c r="GS1728" s="29"/>
      <c r="GT1728" s="29"/>
      <c r="GU1728" s="29"/>
      <c r="GV1728" s="29"/>
      <c r="GW1728" s="29"/>
      <c r="GX1728" s="29"/>
      <c r="GY1728" s="29"/>
      <c r="GZ1728" s="29"/>
      <c r="HA1728" s="29"/>
      <c r="HB1728" s="29"/>
      <c r="HC1728" s="29"/>
      <c r="HD1728" s="29"/>
      <c r="HE1728" s="29"/>
      <c r="HF1728" s="29"/>
      <c r="HG1728" s="29"/>
      <c r="HH1728" s="29"/>
      <c r="HI1728" s="29"/>
      <c r="HJ1728" s="29"/>
      <c r="HK1728" s="29"/>
      <c r="HL1728" s="29"/>
      <c r="HM1728" s="29"/>
      <c r="HN1728" s="29"/>
      <c r="HO1728" s="29"/>
      <c r="HP1728" s="29"/>
      <c r="HQ1728" s="29"/>
      <c r="HR1728" s="29"/>
      <c r="HS1728" s="29"/>
      <c r="HT1728" s="29"/>
      <c r="HU1728" s="29"/>
      <c r="HV1728" s="29"/>
      <c r="HW1728" s="29"/>
      <c r="HX1728" s="29"/>
      <c r="HY1728" s="29"/>
      <c r="HZ1728" s="29"/>
      <c r="IA1728" s="29"/>
      <c r="IB1728" s="29"/>
      <c r="IC1728" s="29"/>
      <c r="ID1728" s="29"/>
      <c r="IE1728" s="29"/>
      <c r="IF1728" s="29"/>
      <c r="IG1728" s="29"/>
      <c r="IH1728" s="29"/>
      <c r="II1728" s="29"/>
      <c r="IJ1728" s="29"/>
      <c r="IK1728" s="29"/>
      <c r="IL1728" s="29"/>
      <c r="IM1728" s="29"/>
      <c r="IN1728" s="29"/>
      <c r="IO1728" s="29"/>
      <c r="IP1728" s="29"/>
      <c r="IQ1728" s="29"/>
    </row>
    <row r="1730" spans="1:113" ht="18.75">
      <c r="A1730" s="28" t="s">
        <v>234</v>
      </c>
      <c r="AW1730" s="30"/>
      <c r="AX1730" s="31"/>
      <c r="AY1730" s="30"/>
    </row>
    <row r="1732" spans="1:113" ht="18.75">
      <c r="B1732" s="109" t="s">
        <v>0</v>
      </c>
      <c r="C1732" s="150"/>
      <c r="D1732" s="150"/>
      <c r="E1732" s="150"/>
      <c r="F1732" s="150"/>
      <c r="G1732" s="150"/>
      <c r="H1732" s="150"/>
      <c r="I1732" s="150"/>
      <c r="J1732" s="150"/>
      <c r="K1732" s="150"/>
      <c r="L1732" s="150"/>
      <c r="M1732" s="150"/>
      <c r="N1732" s="150"/>
      <c r="O1732" s="150"/>
      <c r="P1732" s="150"/>
      <c r="Q1732" s="150"/>
      <c r="R1732" s="150"/>
      <c r="S1732" s="150"/>
      <c r="T1732" s="150"/>
      <c r="U1732" s="150"/>
      <c r="V1732" s="150"/>
      <c r="W1732" s="150"/>
      <c r="X1732" s="150"/>
      <c r="Y1732" s="150"/>
      <c r="Z1732" s="150"/>
      <c r="AA1732" s="150"/>
      <c r="AB1732" s="150"/>
      <c r="AC1732" s="150"/>
      <c r="AD1732" s="150"/>
      <c r="AE1732" s="150"/>
      <c r="AF1732" s="150"/>
      <c r="AG1732" s="150"/>
      <c r="AH1732" s="150"/>
      <c r="AI1732" s="150"/>
      <c r="AJ1732" s="150"/>
      <c r="AK1732" s="150"/>
      <c r="AL1732" s="150"/>
      <c r="AM1732" s="150"/>
      <c r="AN1732" s="150"/>
      <c r="AO1732" s="150"/>
      <c r="AP1732" s="150"/>
      <c r="AQ1732" s="150"/>
      <c r="AR1732" s="150"/>
      <c r="AS1732" s="150"/>
      <c r="AT1732" s="150"/>
      <c r="AU1732" s="150"/>
      <c r="AV1732" s="150"/>
      <c r="AW1732" s="150"/>
      <c r="AX1732" s="150"/>
    </row>
    <row r="1733" spans="1:113">
      <c r="Z1733" s="32"/>
      <c r="AD1733" s="32"/>
      <c r="AE1733" s="32"/>
      <c r="AF1733" s="32"/>
      <c r="AG1733" s="32"/>
      <c r="AH1733" s="32"/>
      <c r="AI1733" s="32"/>
      <c r="AO1733" s="32"/>
    </row>
    <row r="1734" spans="1:113" ht="13.5" thickBot="1">
      <c r="Z1734" s="32"/>
      <c r="AD1734" s="32"/>
      <c r="AE1734" s="32"/>
      <c r="AF1734" s="32"/>
      <c r="AG1734" s="32"/>
      <c r="AH1734" s="32"/>
      <c r="AI1734" s="32"/>
      <c r="AO1734" s="32"/>
      <c r="DI1734" s="26"/>
    </row>
    <row r="1735" spans="1:113" ht="24.75" customHeight="1" thickBot="1">
      <c r="B1735" s="111" t="s">
        <v>235</v>
      </c>
      <c r="C1735" s="112"/>
      <c r="D1735" s="112"/>
      <c r="E1735" s="112"/>
      <c r="F1735" s="112"/>
      <c r="G1735" s="112"/>
      <c r="H1735" s="113" t="s">
        <v>532</v>
      </c>
      <c r="I1735" s="114"/>
      <c r="J1735" s="114"/>
      <c r="K1735" s="114"/>
      <c r="L1735" s="114"/>
      <c r="M1735" s="114"/>
      <c r="N1735" s="114"/>
      <c r="O1735" s="114"/>
      <c r="P1735" s="114"/>
      <c r="Q1735" s="114"/>
      <c r="R1735" s="114"/>
      <c r="S1735" s="114"/>
      <c r="T1735" s="114"/>
      <c r="U1735" s="114"/>
      <c r="V1735" s="114"/>
      <c r="W1735" s="114"/>
      <c r="X1735" s="114"/>
      <c r="Y1735" s="114"/>
      <c r="Z1735" s="114"/>
      <c r="AA1735" s="114"/>
      <c r="AB1735" s="114"/>
      <c r="AC1735" s="114"/>
      <c r="AD1735" s="114"/>
      <c r="AE1735" s="114"/>
      <c r="AF1735" s="114"/>
      <c r="AG1735" s="114"/>
      <c r="AH1735" s="114"/>
      <c r="AI1735" s="114"/>
      <c r="AJ1735" s="114"/>
      <c r="AK1735" s="114"/>
      <c r="AL1735" s="114"/>
      <c r="AM1735" s="114"/>
      <c r="AN1735" s="114"/>
      <c r="AO1735" s="114"/>
      <c r="AP1735" s="114"/>
      <c r="AQ1735" s="114"/>
      <c r="AR1735" s="114"/>
      <c r="AS1735" s="114"/>
      <c r="AT1735" s="114"/>
      <c r="AU1735" s="114"/>
      <c r="AV1735" s="114"/>
      <c r="AW1735" s="114"/>
      <c r="AX1735" s="115"/>
      <c r="DI1735" s="26"/>
    </row>
    <row r="1736" spans="1:113" ht="14.25">
      <c r="B1736" s="33"/>
      <c r="C1736" s="33"/>
      <c r="D1736" s="33"/>
      <c r="E1736" s="33"/>
      <c r="F1736" s="33"/>
      <c r="G1736" s="33"/>
      <c r="H1736" s="34"/>
      <c r="I1736" s="34"/>
      <c r="J1736" s="34"/>
      <c r="K1736" s="34"/>
      <c r="L1736" s="35"/>
      <c r="M1736" s="35"/>
      <c r="N1736" s="35"/>
      <c r="O1736" s="35"/>
      <c r="P1736" s="34"/>
      <c r="Q1736" s="34"/>
      <c r="R1736" s="34"/>
      <c r="S1736" s="34"/>
      <c r="T1736" s="34"/>
      <c r="U1736" s="34"/>
      <c r="V1736" s="36"/>
      <c r="W1736" s="36"/>
      <c r="X1736" s="36"/>
      <c r="Y1736" s="36"/>
      <c r="Z1736" s="36"/>
      <c r="AA1736" s="36"/>
      <c r="AB1736" s="36"/>
      <c r="AC1736" s="36"/>
      <c r="AD1736" s="36"/>
      <c r="AE1736" s="36"/>
      <c r="AF1736" s="36"/>
      <c r="AG1736" s="36"/>
      <c r="AH1736" s="36"/>
      <c r="AI1736" s="36"/>
      <c r="AJ1736" s="36"/>
      <c r="AK1736" s="36"/>
      <c r="AL1736" s="36"/>
      <c r="AM1736" s="36"/>
      <c r="AN1736" s="36"/>
      <c r="AO1736" s="36"/>
      <c r="AP1736" s="36"/>
      <c r="AQ1736" s="36"/>
      <c r="AR1736" s="36"/>
      <c r="AS1736" s="36"/>
      <c r="AT1736" s="36"/>
      <c r="AU1736" s="36"/>
      <c r="AV1736" s="36"/>
      <c r="AW1736" s="36"/>
      <c r="AX1736" s="36"/>
      <c r="DI1736" s="26"/>
    </row>
    <row r="1737" spans="1:113" ht="15" thickBot="1">
      <c r="A1737" s="37"/>
      <c r="B1737" s="36" t="s">
        <v>237</v>
      </c>
      <c r="C1737" s="34"/>
      <c r="D1737" s="34"/>
      <c r="E1737" s="34"/>
      <c r="F1737" s="34"/>
      <c r="G1737" s="34"/>
      <c r="H1737" s="34"/>
      <c r="I1737" s="34"/>
      <c r="J1737" s="34"/>
      <c r="K1737" s="34"/>
      <c r="L1737" s="35"/>
      <c r="M1737" s="35"/>
      <c r="N1737" s="35"/>
      <c r="O1737" s="35"/>
      <c r="P1737" s="34"/>
      <c r="Q1737" s="34"/>
      <c r="R1737" s="34"/>
      <c r="S1737" s="34"/>
      <c r="T1737" s="34"/>
      <c r="U1737" s="34"/>
      <c r="V1737" s="36"/>
      <c r="W1737" s="36"/>
      <c r="X1737" s="36"/>
      <c r="Y1737" s="36"/>
      <c r="Z1737" s="36"/>
      <c r="AA1737" s="36"/>
      <c r="AB1737" s="36"/>
      <c r="AC1737" s="36"/>
      <c r="AD1737" s="36"/>
      <c r="AE1737" s="36"/>
      <c r="AF1737" s="36"/>
      <c r="AG1737" s="36"/>
      <c r="AH1737" s="36"/>
      <c r="AI1737" s="36"/>
      <c r="AJ1737" s="36"/>
      <c r="AK1737" s="36"/>
      <c r="AL1737" s="36"/>
      <c r="AM1737" s="36"/>
      <c r="AN1737" s="36"/>
      <c r="AO1737" s="36"/>
      <c r="AP1737" s="36"/>
      <c r="AQ1737" s="36"/>
      <c r="AR1737" s="36"/>
      <c r="AS1737" s="36"/>
      <c r="AT1737" s="36"/>
      <c r="AU1737" s="36"/>
      <c r="AV1737" s="36"/>
      <c r="AW1737" s="36"/>
      <c r="AX1737" s="36"/>
      <c r="DI1737" s="26"/>
    </row>
    <row r="1738" spans="1:113" ht="14.25">
      <c r="A1738" s="34"/>
      <c r="B1738" s="38"/>
      <c r="C1738" s="33"/>
      <c r="D1738" s="33"/>
      <c r="E1738" s="33"/>
      <c r="F1738" s="33"/>
      <c r="G1738" s="33"/>
      <c r="H1738" s="33"/>
      <c r="I1738" s="33"/>
      <c r="J1738" s="33"/>
      <c r="K1738" s="33"/>
      <c r="L1738" s="39"/>
      <c r="M1738" s="39"/>
      <c r="N1738" s="39"/>
      <c r="O1738" s="39"/>
      <c r="P1738" s="33"/>
      <c r="Q1738" s="33"/>
      <c r="R1738" s="33"/>
      <c r="S1738" s="33"/>
      <c r="T1738" s="33"/>
      <c r="U1738" s="33"/>
      <c r="V1738" s="40"/>
      <c r="W1738" s="40"/>
      <c r="X1738" s="40"/>
      <c r="Y1738" s="40"/>
      <c r="Z1738" s="40"/>
      <c r="AA1738" s="40"/>
      <c r="AB1738" s="40"/>
      <c r="AC1738" s="40"/>
      <c r="AD1738" s="40"/>
      <c r="AE1738" s="40"/>
      <c r="AF1738" s="40"/>
      <c r="AG1738" s="40"/>
      <c r="AH1738" s="40"/>
      <c r="AI1738" s="40"/>
      <c r="AJ1738" s="40"/>
      <c r="AK1738" s="40"/>
      <c r="AL1738" s="40"/>
      <c r="AM1738" s="40"/>
      <c r="AN1738" s="40"/>
      <c r="AO1738" s="40"/>
      <c r="AP1738" s="40"/>
      <c r="AQ1738" s="40"/>
      <c r="AR1738" s="40"/>
      <c r="AS1738" s="40"/>
      <c r="AT1738" s="40"/>
      <c r="AU1738" s="40"/>
      <c r="AV1738" s="40"/>
      <c r="AW1738" s="40"/>
      <c r="AX1738" s="41"/>
    </row>
    <row r="1739" spans="1:113" ht="12" customHeight="1">
      <c r="A1739" s="34"/>
      <c r="B1739" s="116" t="s">
        <v>1128</v>
      </c>
      <c r="C1739" s="117"/>
      <c r="D1739" s="117"/>
      <c r="E1739" s="117"/>
      <c r="F1739" s="117"/>
      <c r="G1739" s="117"/>
      <c r="H1739" s="117"/>
      <c r="I1739" s="117"/>
      <c r="J1739" s="117"/>
      <c r="K1739" s="117"/>
      <c r="L1739" s="117"/>
      <c r="M1739" s="117"/>
      <c r="N1739" s="117"/>
      <c r="O1739" s="117"/>
      <c r="P1739" s="117"/>
      <c r="Q1739" s="117"/>
      <c r="R1739" s="117"/>
      <c r="S1739" s="117"/>
      <c r="T1739" s="117"/>
      <c r="U1739" s="117"/>
      <c r="V1739" s="117"/>
      <c r="W1739" s="117"/>
      <c r="X1739" s="117"/>
      <c r="Y1739" s="117"/>
      <c r="Z1739" s="117"/>
      <c r="AA1739" s="117"/>
      <c r="AB1739" s="117"/>
      <c r="AC1739" s="117"/>
      <c r="AD1739" s="117"/>
      <c r="AE1739" s="117"/>
      <c r="AF1739" s="117"/>
      <c r="AG1739" s="117"/>
      <c r="AH1739" s="117"/>
      <c r="AI1739" s="117"/>
      <c r="AJ1739" s="117"/>
      <c r="AK1739" s="117"/>
      <c r="AL1739" s="117"/>
      <c r="AM1739" s="117"/>
      <c r="AN1739" s="117"/>
      <c r="AO1739" s="117"/>
      <c r="AP1739" s="117"/>
      <c r="AQ1739" s="117"/>
      <c r="AR1739" s="117"/>
      <c r="AS1739" s="117"/>
      <c r="AT1739" s="117"/>
      <c r="AU1739" s="117"/>
      <c r="AV1739" s="117"/>
      <c r="AW1739" s="117"/>
      <c r="AX1739" s="118"/>
    </row>
    <row r="1740" spans="1:113" ht="12" customHeight="1">
      <c r="A1740" s="34"/>
      <c r="B1740" s="116"/>
      <c r="C1740" s="117"/>
      <c r="D1740" s="117"/>
      <c r="E1740" s="117"/>
      <c r="F1740" s="117"/>
      <c r="G1740" s="117"/>
      <c r="H1740" s="117"/>
      <c r="I1740" s="117"/>
      <c r="J1740" s="117"/>
      <c r="K1740" s="117"/>
      <c r="L1740" s="117"/>
      <c r="M1740" s="117"/>
      <c r="N1740" s="117"/>
      <c r="O1740" s="117"/>
      <c r="P1740" s="117"/>
      <c r="Q1740" s="117"/>
      <c r="R1740" s="117"/>
      <c r="S1740" s="117"/>
      <c r="T1740" s="117"/>
      <c r="U1740" s="117"/>
      <c r="V1740" s="117"/>
      <c r="W1740" s="117"/>
      <c r="X1740" s="117"/>
      <c r="Y1740" s="117"/>
      <c r="Z1740" s="117"/>
      <c r="AA1740" s="117"/>
      <c r="AB1740" s="117"/>
      <c r="AC1740" s="117"/>
      <c r="AD1740" s="117"/>
      <c r="AE1740" s="117"/>
      <c r="AF1740" s="117"/>
      <c r="AG1740" s="117"/>
      <c r="AH1740" s="117"/>
      <c r="AI1740" s="117"/>
      <c r="AJ1740" s="117"/>
      <c r="AK1740" s="117"/>
      <c r="AL1740" s="117"/>
      <c r="AM1740" s="117"/>
      <c r="AN1740" s="117"/>
      <c r="AO1740" s="117"/>
      <c r="AP1740" s="117"/>
      <c r="AQ1740" s="117"/>
      <c r="AR1740" s="117"/>
      <c r="AS1740" s="117"/>
      <c r="AT1740" s="117"/>
      <c r="AU1740" s="117"/>
      <c r="AV1740" s="117"/>
      <c r="AW1740" s="117"/>
      <c r="AX1740" s="118"/>
    </row>
    <row r="1741" spans="1:113" ht="12" customHeight="1">
      <c r="A1741" s="34"/>
      <c r="B1741" s="116"/>
      <c r="C1741" s="117"/>
      <c r="D1741" s="117"/>
      <c r="E1741" s="117"/>
      <c r="F1741" s="117"/>
      <c r="G1741" s="117"/>
      <c r="H1741" s="117"/>
      <c r="I1741" s="117"/>
      <c r="J1741" s="117"/>
      <c r="K1741" s="117"/>
      <c r="L1741" s="117"/>
      <c r="M1741" s="117"/>
      <c r="N1741" s="117"/>
      <c r="O1741" s="117"/>
      <c r="P1741" s="117"/>
      <c r="Q1741" s="117"/>
      <c r="R1741" s="117"/>
      <c r="S1741" s="117"/>
      <c r="T1741" s="117"/>
      <c r="U1741" s="117"/>
      <c r="V1741" s="117"/>
      <c r="W1741" s="117"/>
      <c r="X1741" s="117"/>
      <c r="Y1741" s="117"/>
      <c r="Z1741" s="117"/>
      <c r="AA1741" s="117"/>
      <c r="AB1741" s="117"/>
      <c r="AC1741" s="117"/>
      <c r="AD1741" s="117"/>
      <c r="AE1741" s="117"/>
      <c r="AF1741" s="117"/>
      <c r="AG1741" s="117"/>
      <c r="AH1741" s="117"/>
      <c r="AI1741" s="117"/>
      <c r="AJ1741" s="117"/>
      <c r="AK1741" s="117"/>
      <c r="AL1741" s="117"/>
      <c r="AM1741" s="117"/>
      <c r="AN1741" s="117"/>
      <c r="AO1741" s="117"/>
      <c r="AP1741" s="117"/>
      <c r="AQ1741" s="117"/>
      <c r="AR1741" s="117"/>
      <c r="AS1741" s="117"/>
      <c r="AT1741" s="117"/>
      <c r="AU1741" s="117"/>
      <c r="AV1741" s="117"/>
      <c r="AW1741" s="117"/>
      <c r="AX1741" s="118"/>
      <c r="BC1741" s="42"/>
    </row>
    <row r="1742" spans="1:113" ht="12" customHeight="1">
      <c r="A1742" s="34"/>
      <c r="B1742" s="116"/>
      <c r="C1742" s="117"/>
      <c r="D1742" s="117"/>
      <c r="E1742" s="117"/>
      <c r="F1742" s="117"/>
      <c r="G1742" s="117"/>
      <c r="H1742" s="117"/>
      <c r="I1742" s="117"/>
      <c r="J1742" s="117"/>
      <c r="K1742" s="117"/>
      <c r="L1742" s="117"/>
      <c r="M1742" s="117"/>
      <c r="N1742" s="117"/>
      <c r="O1742" s="117"/>
      <c r="P1742" s="117"/>
      <c r="Q1742" s="117"/>
      <c r="R1742" s="117"/>
      <c r="S1742" s="117"/>
      <c r="T1742" s="117"/>
      <c r="U1742" s="117"/>
      <c r="V1742" s="117"/>
      <c r="W1742" s="117"/>
      <c r="X1742" s="117"/>
      <c r="Y1742" s="117"/>
      <c r="Z1742" s="117"/>
      <c r="AA1742" s="117"/>
      <c r="AB1742" s="117"/>
      <c r="AC1742" s="117"/>
      <c r="AD1742" s="117"/>
      <c r="AE1742" s="117"/>
      <c r="AF1742" s="117"/>
      <c r="AG1742" s="117"/>
      <c r="AH1742" s="117"/>
      <c r="AI1742" s="117"/>
      <c r="AJ1742" s="117"/>
      <c r="AK1742" s="117"/>
      <c r="AL1742" s="117"/>
      <c r="AM1742" s="117"/>
      <c r="AN1742" s="117"/>
      <c r="AO1742" s="117"/>
      <c r="AP1742" s="117"/>
      <c r="AQ1742" s="117"/>
      <c r="AR1742" s="117"/>
      <c r="AS1742" s="117"/>
      <c r="AT1742" s="117"/>
      <c r="AU1742" s="117"/>
      <c r="AV1742" s="117"/>
      <c r="AW1742" s="117"/>
      <c r="AX1742" s="118"/>
    </row>
    <row r="1743" spans="1:113" ht="12" customHeight="1">
      <c r="A1743" s="34"/>
      <c r="B1743" s="116"/>
      <c r="C1743" s="117"/>
      <c r="D1743" s="117"/>
      <c r="E1743" s="117"/>
      <c r="F1743" s="117"/>
      <c r="G1743" s="117"/>
      <c r="H1743" s="117"/>
      <c r="I1743" s="117"/>
      <c r="J1743" s="117"/>
      <c r="K1743" s="117"/>
      <c r="L1743" s="117"/>
      <c r="M1743" s="117"/>
      <c r="N1743" s="117"/>
      <c r="O1743" s="117"/>
      <c r="P1743" s="117"/>
      <c r="Q1743" s="117"/>
      <c r="R1743" s="117"/>
      <c r="S1743" s="117"/>
      <c r="T1743" s="117"/>
      <c r="U1743" s="117"/>
      <c r="V1743" s="117"/>
      <c r="W1743" s="117"/>
      <c r="X1743" s="117"/>
      <c r="Y1743" s="117"/>
      <c r="Z1743" s="117"/>
      <c r="AA1743" s="117"/>
      <c r="AB1743" s="117"/>
      <c r="AC1743" s="117"/>
      <c r="AD1743" s="117"/>
      <c r="AE1743" s="117"/>
      <c r="AF1743" s="117"/>
      <c r="AG1743" s="117"/>
      <c r="AH1743" s="117"/>
      <c r="AI1743" s="117"/>
      <c r="AJ1743" s="117"/>
      <c r="AK1743" s="117"/>
      <c r="AL1743" s="117"/>
      <c r="AM1743" s="117"/>
      <c r="AN1743" s="117"/>
      <c r="AO1743" s="117"/>
      <c r="AP1743" s="117"/>
      <c r="AQ1743" s="117"/>
      <c r="AR1743" s="117"/>
      <c r="AS1743" s="117"/>
      <c r="AT1743" s="117"/>
      <c r="AU1743" s="117"/>
      <c r="AV1743" s="117"/>
      <c r="AW1743" s="117"/>
      <c r="AX1743" s="118"/>
    </row>
    <row r="1744" spans="1:113" ht="12" customHeight="1">
      <c r="A1744" s="34"/>
      <c r="B1744" s="116"/>
      <c r="C1744" s="117"/>
      <c r="D1744" s="117"/>
      <c r="E1744" s="117"/>
      <c r="F1744" s="117"/>
      <c r="G1744" s="117"/>
      <c r="H1744" s="117"/>
      <c r="I1744" s="117"/>
      <c r="J1744" s="117"/>
      <c r="K1744" s="117"/>
      <c r="L1744" s="117"/>
      <c r="M1744" s="117"/>
      <c r="N1744" s="117"/>
      <c r="O1744" s="117"/>
      <c r="P1744" s="117"/>
      <c r="Q1744" s="117"/>
      <c r="R1744" s="117"/>
      <c r="S1744" s="117"/>
      <c r="T1744" s="117"/>
      <c r="U1744" s="117"/>
      <c r="V1744" s="117"/>
      <c r="W1744" s="117"/>
      <c r="X1744" s="117"/>
      <c r="Y1744" s="117"/>
      <c r="Z1744" s="117"/>
      <c r="AA1744" s="117"/>
      <c r="AB1744" s="117"/>
      <c r="AC1744" s="117"/>
      <c r="AD1744" s="117"/>
      <c r="AE1744" s="117"/>
      <c r="AF1744" s="117"/>
      <c r="AG1744" s="117"/>
      <c r="AH1744" s="117"/>
      <c r="AI1744" s="117"/>
      <c r="AJ1744" s="117"/>
      <c r="AK1744" s="117"/>
      <c r="AL1744" s="117"/>
      <c r="AM1744" s="117"/>
      <c r="AN1744" s="117"/>
      <c r="AO1744" s="117"/>
      <c r="AP1744" s="117"/>
      <c r="AQ1744" s="117"/>
      <c r="AR1744" s="117"/>
      <c r="AS1744" s="117"/>
      <c r="AT1744" s="117"/>
      <c r="AU1744" s="117"/>
      <c r="AV1744" s="117"/>
      <c r="AW1744" s="117"/>
      <c r="AX1744" s="118"/>
    </row>
    <row r="1745" spans="1:251" ht="15" thickBot="1">
      <c r="A1745" s="43"/>
      <c r="B1745" s="44"/>
      <c r="C1745" s="45"/>
      <c r="D1745" s="45"/>
      <c r="E1745" s="45"/>
      <c r="F1745" s="45"/>
      <c r="G1745" s="45"/>
      <c r="H1745" s="45"/>
      <c r="I1745" s="45"/>
      <c r="J1745" s="45"/>
      <c r="K1745" s="45"/>
      <c r="L1745" s="45"/>
      <c r="M1745" s="45"/>
      <c r="N1745" s="45"/>
      <c r="O1745" s="45"/>
      <c r="P1745" s="45"/>
      <c r="Q1745" s="45"/>
      <c r="R1745" s="45"/>
      <c r="S1745" s="45"/>
      <c r="T1745" s="45"/>
      <c r="U1745" s="45"/>
      <c r="V1745" s="45"/>
      <c r="W1745" s="45"/>
      <c r="X1745" s="45"/>
      <c r="Y1745" s="45"/>
      <c r="Z1745" s="45"/>
      <c r="AA1745" s="45"/>
      <c r="AB1745" s="45"/>
      <c r="AC1745" s="45"/>
      <c r="AD1745" s="45"/>
      <c r="AE1745" s="45"/>
      <c r="AF1745" s="45"/>
      <c r="AG1745" s="45"/>
      <c r="AH1745" s="45"/>
      <c r="AI1745" s="45"/>
      <c r="AJ1745" s="45"/>
      <c r="AK1745" s="45"/>
      <c r="AL1745" s="45"/>
      <c r="AM1745" s="45"/>
      <c r="AN1745" s="45"/>
      <c r="AO1745" s="45"/>
      <c r="AP1745" s="45"/>
      <c r="AQ1745" s="45"/>
      <c r="AR1745" s="45"/>
      <c r="AS1745" s="45"/>
      <c r="AT1745" s="45"/>
      <c r="AU1745" s="45"/>
      <c r="AV1745" s="45"/>
      <c r="AW1745" s="45"/>
      <c r="AX1745" s="46"/>
    </row>
    <row r="1746" spans="1:251">
      <c r="B1746" s="47"/>
    </row>
    <row r="1747" spans="1:251" ht="15" thickBot="1">
      <c r="A1747" s="37"/>
      <c r="B1747" s="36" t="s">
        <v>238</v>
      </c>
      <c r="C1747" s="34"/>
      <c r="D1747" s="34"/>
      <c r="E1747" s="34"/>
      <c r="F1747" s="34"/>
      <c r="G1747" s="34"/>
      <c r="H1747" s="34"/>
      <c r="I1747" s="34"/>
      <c r="J1747" s="34"/>
      <c r="K1747" s="34"/>
      <c r="L1747" s="35"/>
      <c r="M1747" s="35"/>
      <c r="N1747" s="35"/>
      <c r="O1747" s="35"/>
      <c r="P1747" s="34"/>
      <c r="Q1747" s="34"/>
      <c r="R1747" s="34"/>
      <c r="S1747" s="34"/>
      <c r="T1747" s="34"/>
      <c r="U1747" s="34"/>
      <c r="V1747" s="36"/>
      <c r="W1747" s="36"/>
      <c r="X1747" s="36"/>
      <c r="Y1747" s="36"/>
      <c r="Z1747" s="36"/>
      <c r="AA1747" s="36"/>
      <c r="AB1747" s="36"/>
      <c r="AC1747" s="36"/>
      <c r="AD1747" s="36"/>
      <c r="AE1747" s="36"/>
      <c r="AF1747" s="36"/>
      <c r="AG1747" s="36"/>
      <c r="AH1747" s="36"/>
      <c r="AI1747" s="36"/>
      <c r="AJ1747" s="36"/>
      <c r="AK1747" s="36"/>
      <c r="AL1747" s="36"/>
      <c r="AM1747" s="36"/>
      <c r="AN1747" s="36"/>
      <c r="AO1747" s="36"/>
      <c r="AP1747" s="36"/>
      <c r="AQ1747" s="36"/>
      <c r="AR1747" s="36"/>
      <c r="AS1747" s="36"/>
      <c r="AT1747" s="36"/>
      <c r="AU1747" s="36"/>
      <c r="AV1747" s="36"/>
      <c r="AW1747" s="36"/>
      <c r="AX1747" s="36"/>
      <c r="DI1747" s="26"/>
    </row>
    <row r="1748" spans="1:251" ht="14.25">
      <c r="A1748" s="34"/>
      <c r="B1748" s="38"/>
      <c r="C1748" s="33"/>
      <c r="D1748" s="33"/>
      <c r="E1748" s="33"/>
      <c r="F1748" s="33"/>
      <c r="G1748" s="33"/>
      <c r="H1748" s="33"/>
      <c r="I1748" s="33"/>
      <c r="J1748" s="33"/>
      <c r="K1748" s="33"/>
      <c r="L1748" s="39"/>
      <c r="M1748" s="39"/>
      <c r="N1748" s="39"/>
      <c r="O1748" s="39"/>
      <c r="P1748" s="33"/>
      <c r="Q1748" s="33"/>
      <c r="R1748" s="33"/>
      <c r="S1748" s="33"/>
      <c r="T1748" s="33"/>
      <c r="U1748" s="33"/>
      <c r="V1748" s="40"/>
      <c r="W1748" s="40"/>
      <c r="X1748" s="40"/>
      <c r="Y1748" s="40"/>
      <c r="Z1748" s="40"/>
      <c r="AA1748" s="40"/>
      <c r="AB1748" s="40"/>
      <c r="AC1748" s="40"/>
      <c r="AD1748" s="40"/>
      <c r="AE1748" s="40"/>
      <c r="AF1748" s="40"/>
      <c r="AG1748" s="40"/>
      <c r="AH1748" s="40"/>
      <c r="AI1748" s="40"/>
      <c r="AJ1748" s="40"/>
      <c r="AK1748" s="40"/>
      <c r="AL1748" s="40"/>
      <c r="AM1748" s="40"/>
      <c r="AN1748" s="40"/>
      <c r="AO1748" s="40"/>
      <c r="AP1748" s="40"/>
      <c r="AQ1748" s="40"/>
      <c r="AR1748" s="40"/>
      <c r="AS1748" s="40"/>
      <c r="AT1748" s="40"/>
      <c r="AU1748" s="40"/>
      <c r="AV1748" s="40"/>
      <c r="AW1748" s="40"/>
      <c r="AX1748" s="41"/>
    </row>
    <row r="1749" spans="1:251" ht="12" customHeight="1">
      <c r="A1749" s="34"/>
      <c r="B1749" s="116" t="s">
        <v>1129</v>
      </c>
      <c r="C1749" s="117"/>
      <c r="D1749" s="117"/>
      <c r="E1749" s="117"/>
      <c r="F1749" s="117"/>
      <c r="G1749" s="117"/>
      <c r="H1749" s="117"/>
      <c r="I1749" s="117"/>
      <c r="J1749" s="117"/>
      <c r="K1749" s="117"/>
      <c r="L1749" s="117"/>
      <c r="M1749" s="117"/>
      <c r="N1749" s="117"/>
      <c r="O1749" s="117"/>
      <c r="P1749" s="117"/>
      <c r="Q1749" s="117"/>
      <c r="R1749" s="117"/>
      <c r="S1749" s="117"/>
      <c r="T1749" s="117"/>
      <c r="U1749" s="117"/>
      <c r="V1749" s="117"/>
      <c r="W1749" s="117"/>
      <c r="X1749" s="117"/>
      <c r="Y1749" s="117"/>
      <c r="Z1749" s="117"/>
      <c r="AA1749" s="117"/>
      <c r="AB1749" s="117"/>
      <c r="AC1749" s="117"/>
      <c r="AD1749" s="117"/>
      <c r="AE1749" s="117"/>
      <c r="AF1749" s="117"/>
      <c r="AG1749" s="117"/>
      <c r="AH1749" s="117"/>
      <c r="AI1749" s="117"/>
      <c r="AJ1749" s="117"/>
      <c r="AK1749" s="117"/>
      <c r="AL1749" s="117"/>
      <c r="AM1749" s="117"/>
      <c r="AN1749" s="117"/>
      <c r="AO1749" s="117"/>
      <c r="AP1749" s="117"/>
      <c r="AQ1749" s="117"/>
      <c r="AR1749" s="117"/>
      <c r="AS1749" s="117"/>
      <c r="AT1749" s="117"/>
      <c r="AU1749" s="117"/>
      <c r="AV1749" s="117"/>
      <c r="AW1749" s="117"/>
      <c r="AX1749" s="118"/>
    </row>
    <row r="1750" spans="1:251" ht="12" customHeight="1">
      <c r="A1750" s="34"/>
      <c r="B1750" s="116"/>
      <c r="C1750" s="117"/>
      <c r="D1750" s="117"/>
      <c r="E1750" s="117"/>
      <c r="F1750" s="117"/>
      <c r="G1750" s="117"/>
      <c r="H1750" s="117"/>
      <c r="I1750" s="117"/>
      <c r="J1750" s="117"/>
      <c r="K1750" s="117"/>
      <c r="L1750" s="117"/>
      <c r="M1750" s="117"/>
      <c r="N1750" s="117"/>
      <c r="O1750" s="117"/>
      <c r="P1750" s="117"/>
      <c r="Q1750" s="117"/>
      <c r="R1750" s="117"/>
      <c r="S1750" s="117"/>
      <c r="T1750" s="117"/>
      <c r="U1750" s="117"/>
      <c r="V1750" s="117"/>
      <c r="W1750" s="117"/>
      <c r="X1750" s="117"/>
      <c r="Y1750" s="117"/>
      <c r="Z1750" s="117"/>
      <c r="AA1750" s="117"/>
      <c r="AB1750" s="117"/>
      <c r="AC1750" s="117"/>
      <c r="AD1750" s="117"/>
      <c r="AE1750" s="117"/>
      <c r="AF1750" s="117"/>
      <c r="AG1750" s="117"/>
      <c r="AH1750" s="117"/>
      <c r="AI1750" s="117"/>
      <c r="AJ1750" s="117"/>
      <c r="AK1750" s="117"/>
      <c r="AL1750" s="117"/>
      <c r="AM1750" s="117"/>
      <c r="AN1750" s="117"/>
      <c r="AO1750" s="117"/>
      <c r="AP1750" s="117"/>
      <c r="AQ1750" s="117"/>
      <c r="AR1750" s="117"/>
      <c r="AS1750" s="117"/>
      <c r="AT1750" s="117"/>
      <c r="AU1750" s="117"/>
      <c r="AV1750" s="117"/>
      <c r="AW1750" s="117"/>
      <c r="AX1750" s="118"/>
    </row>
    <row r="1751" spans="1:251" ht="12" customHeight="1">
      <c r="A1751" s="34"/>
      <c r="B1751" s="116"/>
      <c r="C1751" s="117"/>
      <c r="D1751" s="117"/>
      <c r="E1751" s="117"/>
      <c r="F1751" s="117"/>
      <c r="G1751" s="117"/>
      <c r="H1751" s="117"/>
      <c r="I1751" s="117"/>
      <c r="J1751" s="117"/>
      <c r="K1751" s="117"/>
      <c r="L1751" s="117"/>
      <c r="M1751" s="117"/>
      <c r="N1751" s="117"/>
      <c r="O1751" s="117"/>
      <c r="P1751" s="117"/>
      <c r="Q1751" s="117"/>
      <c r="R1751" s="117"/>
      <c r="S1751" s="117"/>
      <c r="T1751" s="117"/>
      <c r="U1751" s="117"/>
      <c r="V1751" s="117"/>
      <c r="W1751" s="117"/>
      <c r="X1751" s="117"/>
      <c r="Y1751" s="117"/>
      <c r="Z1751" s="117"/>
      <c r="AA1751" s="117"/>
      <c r="AB1751" s="117"/>
      <c r="AC1751" s="117"/>
      <c r="AD1751" s="117"/>
      <c r="AE1751" s="117"/>
      <c r="AF1751" s="117"/>
      <c r="AG1751" s="117"/>
      <c r="AH1751" s="117"/>
      <c r="AI1751" s="117"/>
      <c r="AJ1751" s="117"/>
      <c r="AK1751" s="117"/>
      <c r="AL1751" s="117"/>
      <c r="AM1751" s="117"/>
      <c r="AN1751" s="117"/>
      <c r="AO1751" s="117"/>
      <c r="AP1751" s="117"/>
      <c r="AQ1751" s="117"/>
      <c r="AR1751" s="117"/>
      <c r="AS1751" s="117"/>
      <c r="AT1751" s="117"/>
      <c r="AU1751" s="117"/>
      <c r="AV1751" s="117"/>
      <c r="AW1751" s="117"/>
      <c r="AX1751" s="118"/>
      <c r="BC1751" s="42"/>
    </row>
    <row r="1752" spans="1:251" ht="12" customHeight="1">
      <c r="A1752" s="34"/>
      <c r="B1752" s="116"/>
      <c r="C1752" s="117"/>
      <c r="D1752" s="117"/>
      <c r="E1752" s="117"/>
      <c r="F1752" s="117"/>
      <c r="G1752" s="117"/>
      <c r="H1752" s="117"/>
      <c r="I1752" s="117"/>
      <c r="J1752" s="117"/>
      <c r="K1752" s="117"/>
      <c r="L1752" s="117"/>
      <c r="M1752" s="117"/>
      <c r="N1752" s="117"/>
      <c r="O1752" s="117"/>
      <c r="P1752" s="117"/>
      <c r="Q1752" s="117"/>
      <c r="R1752" s="117"/>
      <c r="S1752" s="117"/>
      <c r="T1752" s="117"/>
      <c r="U1752" s="117"/>
      <c r="V1752" s="117"/>
      <c r="W1752" s="117"/>
      <c r="X1752" s="117"/>
      <c r="Y1752" s="117"/>
      <c r="Z1752" s="117"/>
      <c r="AA1752" s="117"/>
      <c r="AB1752" s="117"/>
      <c r="AC1752" s="117"/>
      <c r="AD1752" s="117"/>
      <c r="AE1752" s="117"/>
      <c r="AF1752" s="117"/>
      <c r="AG1752" s="117"/>
      <c r="AH1752" s="117"/>
      <c r="AI1752" s="117"/>
      <c r="AJ1752" s="117"/>
      <c r="AK1752" s="117"/>
      <c r="AL1752" s="117"/>
      <c r="AM1752" s="117"/>
      <c r="AN1752" s="117"/>
      <c r="AO1752" s="117"/>
      <c r="AP1752" s="117"/>
      <c r="AQ1752" s="117"/>
      <c r="AR1752" s="117"/>
      <c r="AS1752" s="117"/>
      <c r="AT1752" s="117"/>
      <c r="AU1752" s="117"/>
      <c r="AV1752" s="117"/>
      <c r="AW1752" s="117"/>
      <c r="AX1752" s="118"/>
    </row>
    <row r="1753" spans="1:251" ht="12" customHeight="1">
      <c r="A1753" s="34"/>
      <c r="B1753" s="116"/>
      <c r="C1753" s="117"/>
      <c r="D1753" s="117"/>
      <c r="E1753" s="117"/>
      <c r="F1753" s="117"/>
      <c r="G1753" s="117"/>
      <c r="H1753" s="117"/>
      <c r="I1753" s="117"/>
      <c r="J1753" s="117"/>
      <c r="K1753" s="117"/>
      <c r="L1753" s="117"/>
      <c r="M1753" s="117"/>
      <c r="N1753" s="117"/>
      <c r="O1753" s="117"/>
      <c r="P1753" s="117"/>
      <c r="Q1753" s="117"/>
      <c r="R1753" s="117"/>
      <c r="S1753" s="117"/>
      <c r="T1753" s="117"/>
      <c r="U1753" s="117"/>
      <c r="V1753" s="117"/>
      <c r="W1753" s="117"/>
      <c r="X1753" s="117"/>
      <c r="Y1753" s="117"/>
      <c r="Z1753" s="117"/>
      <c r="AA1753" s="117"/>
      <c r="AB1753" s="117"/>
      <c r="AC1753" s="117"/>
      <c r="AD1753" s="117"/>
      <c r="AE1753" s="117"/>
      <c r="AF1753" s="117"/>
      <c r="AG1753" s="117"/>
      <c r="AH1753" s="117"/>
      <c r="AI1753" s="117"/>
      <c r="AJ1753" s="117"/>
      <c r="AK1753" s="117"/>
      <c r="AL1753" s="117"/>
      <c r="AM1753" s="117"/>
      <c r="AN1753" s="117"/>
      <c r="AO1753" s="117"/>
      <c r="AP1753" s="117"/>
      <c r="AQ1753" s="117"/>
      <c r="AR1753" s="117"/>
      <c r="AS1753" s="117"/>
      <c r="AT1753" s="117"/>
      <c r="AU1753" s="117"/>
      <c r="AV1753" s="117"/>
      <c r="AW1753" s="117"/>
      <c r="AX1753" s="118"/>
    </row>
    <row r="1754" spans="1:251" ht="12" customHeight="1">
      <c r="A1754" s="34"/>
      <c r="B1754" s="116"/>
      <c r="C1754" s="117"/>
      <c r="D1754" s="117"/>
      <c r="E1754" s="117"/>
      <c r="F1754" s="117"/>
      <c r="G1754" s="117"/>
      <c r="H1754" s="117"/>
      <c r="I1754" s="117"/>
      <c r="J1754" s="117"/>
      <c r="K1754" s="117"/>
      <c r="L1754" s="117"/>
      <c r="M1754" s="117"/>
      <c r="N1754" s="117"/>
      <c r="O1754" s="117"/>
      <c r="P1754" s="117"/>
      <c r="Q1754" s="117"/>
      <c r="R1754" s="117"/>
      <c r="S1754" s="117"/>
      <c r="T1754" s="117"/>
      <c r="U1754" s="117"/>
      <c r="V1754" s="117"/>
      <c r="W1754" s="117"/>
      <c r="X1754" s="117"/>
      <c r="Y1754" s="117"/>
      <c r="Z1754" s="117"/>
      <c r="AA1754" s="117"/>
      <c r="AB1754" s="117"/>
      <c r="AC1754" s="117"/>
      <c r="AD1754" s="117"/>
      <c r="AE1754" s="117"/>
      <c r="AF1754" s="117"/>
      <c r="AG1754" s="117"/>
      <c r="AH1754" s="117"/>
      <c r="AI1754" s="117"/>
      <c r="AJ1754" s="117"/>
      <c r="AK1754" s="117"/>
      <c r="AL1754" s="117"/>
      <c r="AM1754" s="117"/>
      <c r="AN1754" s="117"/>
      <c r="AO1754" s="117"/>
      <c r="AP1754" s="117"/>
      <c r="AQ1754" s="117"/>
      <c r="AR1754" s="117"/>
      <c r="AS1754" s="117"/>
      <c r="AT1754" s="117"/>
      <c r="AU1754" s="117"/>
      <c r="AV1754" s="117"/>
      <c r="AW1754" s="117"/>
      <c r="AX1754" s="118"/>
    </row>
    <row r="1755" spans="1:251" ht="15" thickBot="1">
      <c r="A1755" s="43"/>
      <c r="B1755" s="44"/>
      <c r="C1755" s="45"/>
      <c r="D1755" s="45"/>
      <c r="E1755" s="45"/>
      <c r="F1755" s="45"/>
      <c r="G1755" s="45"/>
      <c r="H1755" s="45"/>
      <c r="I1755" s="45"/>
      <c r="J1755" s="45"/>
      <c r="K1755" s="45"/>
      <c r="L1755" s="45"/>
      <c r="M1755" s="45"/>
      <c r="N1755" s="45"/>
      <c r="O1755" s="45"/>
      <c r="P1755" s="45"/>
      <c r="Q1755" s="45"/>
      <c r="R1755" s="45"/>
      <c r="S1755" s="45"/>
      <c r="T1755" s="45"/>
      <c r="U1755" s="45"/>
      <c r="V1755" s="45"/>
      <c r="W1755" s="45"/>
      <c r="X1755" s="45"/>
      <c r="Y1755" s="45"/>
      <c r="Z1755" s="45"/>
      <c r="AA1755" s="45"/>
      <c r="AB1755" s="45"/>
      <c r="AC1755" s="45"/>
      <c r="AD1755" s="45"/>
      <c r="AE1755" s="45"/>
      <c r="AF1755" s="45"/>
      <c r="AG1755" s="45"/>
      <c r="AH1755" s="45"/>
      <c r="AI1755" s="45"/>
      <c r="AJ1755" s="45"/>
      <c r="AK1755" s="45"/>
      <c r="AL1755" s="45"/>
      <c r="AM1755" s="45"/>
      <c r="AN1755" s="45"/>
      <c r="AO1755" s="45"/>
      <c r="AP1755" s="45"/>
      <c r="AQ1755" s="45"/>
      <c r="AR1755" s="45"/>
      <c r="AS1755" s="45"/>
      <c r="AT1755" s="45"/>
      <c r="AU1755" s="45"/>
      <c r="AV1755" s="45"/>
      <c r="AW1755" s="45"/>
      <c r="AX1755" s="46"/>
    </row>
    <row r="1756" spans="1:251">
      <c r="B1756" s="47"/>
    </row>
    <row r="1757" spans="1:251" ht="14.25">
      <c r="B1757" s="36" t="s">
        <v>240</v>
      </c>
      <c r="C1757" s="34"/>
      <c r="D1757" s="34"/>
      <c r="E1757" s="34"/>
      <c r="F1757" s="34"/>
      <c r="G1757" s="34"/>
      <c r="H1757" s="34"/>
      <c r="I1757" s="34"/>
      <c r="J1757" s="34"/>
      <c r="K1757" s="34"/>
      <c r="L1757" s="35"/>
      <c r="M1757" s="35"/>
      <c r="N1757" s="35"/>
      <c r="O1757" s="35"/>
      <c r="P1757" s="34"/>
      <c r="Q1757" s="34"/>
      <c r="R1757" s="34"/>
      <c r="S1757" s="34"/>
      <c r="T1757" s="34"/>
      <c r="U1757" s="34"/>
      <c r="V1757" s="36"/>
      <c r="W1757" s="36"/>
      <c r="X1757" s="36"/>
      <c r="Y1757" s="36"/>
      <c r="Z1757" s="36"/>
      <c r="AA1757" s="36"/>
      <c r="AB1757" s="36"/>
      <c r="AC1757" s="36"/>
      <c r="AD1757" s="36"/>
      <c r="AE1757" s="36"/>
      <c r="AF1757" s="36"/>
      <c r="AG1757" s="36"/>
      <c r="AH1757" s="36"/>
      <c r="AI1757" s="36"/>
      <c r="AJ1757" s="36"/>
      <c r="AK1757" s="36"/>
      <c r="AL1757" s="36"/>
      <c r="AM1757" s="36"/>
      <c r="AN1757" s="36"/>
      <c r="AO1757" s="36"/>
      <c r="AP1757" s="36"/>
      <c r="AQ1757" s="36"/>
      <c r="AR1757" s="36"/>
      <c r="AS1757" s="36"/>
      <c r="AT1757" s="36"/>
      <c r="AU1757" s="36"/>
      <c r="AV1757" s="36"/>
      <c r="AW1757" s="36"/>
      <c r="AX1757" s="36"/>
    </row>
    <row r="1758" spans="1:251" ht="15" thickBot="1">
      <c r="B1758" s="34"/>
      <c r="C1758" s="34"/>
      <c r="D1758" s="34"/>
      <c r="E1758" s="34"/>
      <c r="F1758" s="34"/>
      <c r="G1758" s="34"/>
      <c r="H1758" s="34"/>
      <c r="I1758" s="34"/>
      <c r="J1758" s="34"/>
      <c r="K1758" s="34"/>
      <c r="L1758" s="35"/>
      <c r="M1758" s="35"/>
      <c r="N1758" s="35"/>
      <c r="O1758" s="35"/>
      <c r="P1758" s="34"/>
      <c r="Q1758" s="34"/>
      <c r="R1758" s="34"/>
      <c r="S1758" s="34"/>
      <c r="T1758" s="34"/>
      <c r="U1758" s="34"/>
      <c r="V1758" s="36"/>
      <c r="W1758" s="36"/>
      <c r="X1758" s="36"/>
      <c r="Y1758" s="36"/>
      <c r="Z1758" s="36"/>
      <c r="AA1758" s="36"/>
      <c r="AB1758" s="36"/>
      <c r="AC1758" s="36"/>
      <c r="AD1758" s="36"/>
      <c r="AE1758" s="36"/>
      <c r="AF1758" s="36"/>
      <c r="AG1758" s="36"/>
      <c r="AH1758" s="36"/>
      <c r="AI1758" s="36"/>
      <c r="AJ1758" s="36"/>
      <c r="AK1758" s="36"/>
      <c r="AL1758" s="36"/>
      <c r="AM1758" s="36"/>
      <c r="AN1758" s="36"/>
      <c r="AO1758" s="36"/>
      <c r="AP1758" s="36"/>
      <c r="AQ1758" s="36"/>
      <c r="AR1758" s="36"/>
      <c r="AS1758" s="36"/>
      <c r="AT1758" s="36"/>
      <c r="AU1758" s="36"/>
      <c r="AV1758" s="36"/>
      <c r="AW1758" s="36"/>
      <c r="AX1758" s="48" t="s">
        <v>241</v>
      </c>
    </row>
    <row r="1759" spans="1:251" s="42" customFormat="1" ht="13.5" customHeight="1">
      <c r="A1759" s="34"/>
      <c r="B1759" s="119" t="s">
        <v>242</v>
      </c>
      <c r="C1759" s="120"/>
      <c r="D1759" s="120"/>
      <c r="E1759" s="120"/>
      <c r="F1759" s="120"/>
      <c r="G1759" s="120"/>
      <c r="H1759" s="120"/>
      <c r="I1759" s="120"/>
      <c r="J1759" s="120"/>
      <c r="K1759" s="120"/>
      <c r="L1759" s="120"/>
      <c r="M1759" s="120"/>
      <c r="N1759" s="120"/>
      <c r="O1759" s="120"/>
      <c r="P1759" s="120"/>
      <c r="Q1759" s="120"/>
      <c r="R1759" s="120"/>
      <c r="S1759" s="120"/>
      <c r="T1759" s="120"/>
      <c r="U1759" s="120"/>
      <c r="V1759" s="120"/>
      <c r="W1759" s="120"/>
      <c r="X1759" s="120"/>
      <c r="Y1759" s="120"/>
      <c r="Z1759" s="121"/>
      <c r="AA1759" s="125" t="s">
        <v>1062</v>
      </c>
      <c r="AB1759" s="120"/>
      <c r="AC1759" s="120"/>
      <c r="AD1759" s="120"/>
      <c r="AE1759" s="120"/>
      <c r="AF1759" s="120"/>
      <c r="AG1759" s="120"/>
      <c r="AH1759" s="120"/>
      <c r="AI1759" s="121"/>
      <c r="AJ1759" s="125" t="s">
        <v>1063</v>
      </c>
      <c r="AK1759" s="120"/>
      <c r="AL1759" s="120"/>
      <c r="AM1759" s="120"/>
      <c r="AN1759" s="120"/>
      <c r="AO1759" s="120"/>
      <c r="AP1759" s="120"/>
      <c r="AQ1759" s="120"/>
      <c r="AR1759" s="121"/>
      <c r="AS1759" s="125" t="s">
        <v>243</v>
      </c>
      <c r="AT1759" s="120"/>
      <c r="AU1759" s="120"/>
      <c r="AV1759" s="120"/>
      <c r="AW1759" s="120"/>
      <c r="AX1759" s="127"/>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c r="CA1759" s="29"/>
      <c r="CB1759" s="29"/>
      <c r="CC1759" s="29"/>
      <c r="CD1759" s="29"/>
      <c r="CE1759" s="29"/>
      <c r="CF1759" s="29"/>
      <c r="CG1759" s="29"/>
      <c r="CH1759" s="29"/>
      <c r="CI1759" s="29"/>
      <c r="CJ1759" s="29"/>
      <c r="CK1759" s="29"/>
      <c r="CL1759" s="29"/>
      <c r="CM1759" s="29"/>
      <c r="CN1759" s="29"/>
      <c r="CO1759" s="29"/>
      <c r="CP1759" s="29"/>
      <c r="CQ1759" s="29"/>
      <c r="CR1759" s="29"/>
      <c r="CS1759" s="29"/>
      <c r="CT1759" s="29"/>
      <c r="CU1759" s="29"/>
      <c r="CV1759" s="29"/>
      <c r="CW1759" s="29"/>
      <c r="CX1759" s="29"/>
      <c r="CY1759" s="29"/>
      <c r="CZ1759" s="29"/>
      <c r="DA1759" s="29"/>
      <c r="DB1759" s="29"/>
      <c r="DC1759" s="29"/>
      <c r="DD1759" s="29"/>
      <c r="DE1759" s="29"/>
      <c r="DF1759" s="29"/>
      <c r="DG1759" s="29"/>
      <c r="DH1759" s="29"/>
      <c r="DI1759" s="29"/>
      <c r="DJ1759" s="29"/>
      <c r="DK1759" s="29"/>
      <c r="DL1759" s="29"/>
      <c r="DM1759" s="29"/>
      <c r="DN1759" s="29"/>
      <c r="DO1759" s="29"/>
      <c r="DP1759" s="29"/>
      <c r="DQ1759" s="29"/>
      <c r="DR1759" s="29"/>
      <c r="DS1759" s="29"/>
      <c r="DT1759" s="29"/>
      <c r="DU1759" s="29"/>
      <c r="DV1759" s="29"/>
      <c r="DW1759" s="29"/>
      <c r="DX1759" s="29"/>
      <c r="DY1759" s="29"/>
      <c r="DZ1759" s="29"/>
      <c r="EA1759" s="29"/>
      <c r="EB1759" s="29"/>
      <c r="EC1759" s="29"/>
      <c r="ED1759" s="29"/>
      <c r="EE1759" s="29"/>
      <c r="EF1759" s="29"/>
      <c r="EG1759" s="29"/>
      <c r="EH1759" s="29"/>
      <c r="EI1759" s="29"/>
      <c r="EJ1759" s="29"/>
      <c r="EK1759" s="29"/>
      <c r="EL1759" s="29"/>
      <c r="EM1759" s="29"/>
      <c r="EN1759" s="29"/>
      <c r="EO1759" s="29"/>
      <c r="EP1759" s="29"/>
      <c r="EQ1759" s="29"/>
      <c r="ER1759" s="29"/>
      <c r="ES1759" s="29"/>
      <c r="ET1759" s="29"/>
      <c r="EU1759" s="29"/>
      <c r="EV1759" s="29"/>
      <c r="EW1759" s="29"/>
      <c r="EX1759" s="29"/>
      <c r="EY1759" s="29"/>
      <c r="EZ1759" s="29"/>
      <c r="FA1759" s="29"/>
      <c r="FB1759" s="29"/>
      <c r="FC1759" s="29"/>
      <c r="FD1759" s="29"/>
      <c r="FE1759" s="29"/>
      <c r="FF1759" s="29"/>
      <c r="FG1759" s="29"/>
      <c r="FH1759" s="29"/>
      <c r="FI1759" s="29"/>
      <c r="FJ1759" s="29"/>
      <c r="FK1759" s="29"/>
      <c r="FL1759" s="29"/>
      <c r="FM1759" s="29"/>
      <c r="FN1759" s="29"/>
      <c r="FO1759" s="29"/>
      <c r="FP1759" s="29"/>
      <c r="FQ1759" s="29"/>
      <c r="FR1759" s="29"/>
      <c r="FS1759" s="29"/>
      <c r="FT1759" s="29"/>
      <c r="FU1759" s="29"/>
      <c r="FV1759" s="29"/>
      <c r="FW1759" s="29"/>
      <c r="FX1759" s="29"/>
      <c r="FY1759" s="29"/>
      <c r="FZ1759" s="29"/>
      <c r="GA1759" s="29"/>
      <c r="GB1759" s="29"/>
      <c r="GC1759" s="29"/>
      <c r="GD1759" s="29"/>
      <c r="GE1759" s="29"/>
      <c r="GF1759" s="29"/>
      <c r="GG1759" s="29"/>
      <c r="GH1759" s="29"/>
      <c r="GI1759" s="29"/>
      <c r="GJ1759" s="29"/>
      <c r="GK1759" s="29"/>
      <c r="GL1759" s="29"/>
      <c r="GM1759" s="29"/>
      <c r="GN1759" s="29"/>
      <c r="GO1759" s="29"/>
      <c r="GP1759" s="29"/>
      <c r="GQ1759" s="29"/>
      <c r="GR1759" s="29"/>
      <c r="GS1759" s="29"/>
      <c r="GT1759" s="29"/>
      <c r="GU1759" s="29"/>
      <c r="GV1759" s="29"/>
      <c r="GW1759" s="29"/>
      <c r="GX1759" s="29"/>
      <c r="GY1759" s="29"/>
      <c r="GZ1759" s="29"/>
      <c r="HA1759" s="29"/>
      <c r="HB1759" s="29"/>
      <c r="HC1759" s="29"/>
      <c r="HD1759" s="29"/>
      <c r="HE1759" s="29"/>
      <c r="HF1759" s="29"/>
      <c r="HG1759" s="29"/>
      <c r="HH1759" s="29"/>
      <c r="HI1759" s="29"/>
      <c r="HJ1759" s="29"/>
      <c r="HK1759" s="29"/>
      <c r="HL1759" s="29"/>
      <c r="HM1759" s="29"/>
      <c r="HN1759" s="29"/>
      <c r="HO1759" s="29"/>
      <c r="HP1759" s="29"/>
      <c r="HQ1759" s="29"/>
      <c r="HR1759" s="29"/>
      <c r="HS1759" s="29"/>
      <c r="HT1759" s="29"/>
      <c r="HU1759" s="29"/>
      <c r="HV1759" s="29"/>
      <c r="HW1759" s="29"/>
      <c r="HX1759" s="29"/>
      <c r="HY1759" s="29"/>
      <c r="HZ1759" s="29"/>
      <c r="IA1759" s="29"/>
      <c r="IB1759" s="29"/>
      <c r="IC1759" s="29"/>
      <c r="ID1759" s="29"/>
      <c r="IE1759" s="29"/>
      <c r="IF1759" s="29"/>
      <c r="IG1759" s="29"/>
      <c r="IH1759" s="29"/>
      <c r="II1759" s="29"/>
      <c r="IJ1759" s="29"/>
      <c r="IK1759" s="29"/>
      <c r="IL1759" s="29"/>
      <c r="IM1759" s="29"/>
      <c r="IN1759" s="29"/>
      <c r="IO1759" s="29"/>
      <c r="IP1759" s="29"/>
      <c r="IQ1759" s="29"/>
    </row>
    <row r="1760" spans="1:251" s="42" customFormat="1" ht="13.5">
      <c r="A1760" s="34"/>
      <c r="B1760" s="122"/>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24"/>
      <c r="AA1760" s="126"/>
      <c r="AB1760" s="123"/>
      <c r="AC1760" s="123"/>
      <c r="AD1760" s="123"/>
      <c r="AE1760" s="123"/>
      <c r="AF1760" s="123"/>
      <c r="AG1760" s="123"/>
      <c r="AH1760" s="123"/>
      <c r="AI1760" s="124"/>
      <c r="AJ1760" s="126"/>
      <c r="AK1760" s="123"/>
      <c r="AL1760" s="123"/>
      <c r="AM1760" s="123"/>
      <c r="AN1760" s="123"/>
      <c r="AO1760" s="123"/>
      <c r="AP1760" s="123"/>
      <c r="AQ1760" s="123"/>
      <c r="AR1760" s="124"/>
      <c r="AS1760" s="126"/>
      <c r="AT1760" s="123"/>
      <c r="AU1760" s="123"/>
      <c r="AV1760" s="123"/>
      <c r="AW1760" s="123"/>
      <c r="AX1760" s="128"/>
      <c r="AY1760" s="29"/>
      <c r="AZ1760" s="29"/>
      <c r="BA1760" s="29"/>
      <c r="BB1760" s="65"/>
      <c r="BC1760" s="4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29"/>
      <c r="CA1760" s="29"/>
      <c r="CB1760" s="29"/>
      <c r="CC1760" s="29"/>
      <c r="CD1760" s="29"/>
      <c r="CE1760" s="29"/>
      <c r="CF1760" s="29"/>
      <c r="CG1760" s="29"/>
      <c r="CH1760" s="29"/>
      <c r="CI1760" s="29"/>
      <c r="CJ1760" s="29"/>
      <c r="CK1760" s="29"/>
      <c r="CL1760" s="29"/>
      <c r="CM1760" s="29"/>
      <c r="CN1760" s="29"/>
      <c r="CO1760" s="29"/>
      <c r="CP1760" s="29"/>
      <c r="CQ1760" s="29"/>
      <c r="CR1760" s="29"/>
      <c r="CS1760" s="29"/>
      <c r="CT1760" s="29"/>
      <c r="CU1760" s="29"/>
      <c r="CV1760" s="29"/>
      <c r="CW1760" s="29"/>
      <c r="CX1760" s="29"/>
      <c r="CY1760" s="29"/>
      <c r="CZ1760" s="29"/>
      <c r="DA1760" s="29"/>
      <c r="DB1760" s="29"/>
      <c r="DC1760" s="29"/>
      <c r="DD1760" s="29"/>
      <c r="DE1760" s="29"/>
      <c r="DF1760" s="29"/>
      <c r="DG1760" s="29"/>
      <c r="DH1760" s="29"/>
      <c r="DI1760" s="29"/>
      <c r="DJ1760" s="29"/>
      <c r="DK1760" s="29"/>
      <c r="DL1760" s="29"/>
      <c r="DM1760" s="29"/>
      <c r="DN1760" s="29"/>
      <c r="DO1760" s="29"/>
      <c r="DP1760" s="29"/>
      <c r="DQ1760" s="29"/>
      <c r="DR1760" s="29"/>
      <c r="DS1760" s="29"/>
      <c r="DT1760" s="29"/>
      <c r="DU1760" s="29"/>
      <c r="DV1760" s="29"/>
      <c r="DW1760" s="29"/>
      <c r="DX1760" s="29"/>
      <c r="DY1760" s="29"/>
      <c r="DZ1760" s="29"/>
      <c r="EA1760" s="29"/>
      <c r="EB1760" s="29"/>
      <c r="EC1760" s="29"/>
      <c r="ED1760" s="29"/>
      <c r="EE1760" s="29"/>
      <c r="EF1760" s="29"/>
      <c r="EG1760" s="29"/>
      <c r="EH1760" s="29"/>
      <c r="EI1760" s="29"/>
      <c r="EJ1760" s="29"/>
      <c r="EK1760" s="29"/>
      <c r="EL1760" s="29"/>
      <c r="EM1760" s="29"/>
      <c r="EN1760" s="29"/>
      <c r="EO1760" s="29"/>
      <c r="EP1760" s="29"/>
      <c r="EQ1760" s="29"/>
      <c r="ER1760" s="29"/>
      <c r="ES1760" s="29"/>
      <c r="ET1760" s="29"/>
      <c r="EU1760" s="29"/>
      <c r="EV1760" s="29"/>
      <c r="EW1760" s="29"/>
      <c r="EX1760" s="29"/>
      <c r="EY1760" s="29"/>
      <c r="EZ1760" s="29"/>
      <c r="FA1760" s="29"/>
      <c r="FB1760" s="29"/>
      <c r="FC1760" s="29"/>
      <c r="FD1760" s="29"/>
      <c r="FE1760" s="29"/>
      <c r="FF1760" s="29"/>
      <c r="FG1760" s="29"/>
      <c r="FH1760" s="29"/>
      <c r="FI1760" s="29"/>
      <c r="FJ1760" s="29"/>
      <c r="FK1760" s="29"/>
      <c r="FL1760" s="29"/>
      <c r="FM1760" s="29"/>
      <c r="FN1760" s="29"/>
      <c r="FO1760" s="29"/>
      <c r="FP1760" s="29"/>
      <c r="FQ1760" s="29"/>
      <c r="FR1760" s="29"/>
      <c r="FS1760" s="29"/>
      <c r="FT1760" s="29"/>
      <c r="FU1760" s="29"/>
      <c r="FV1760" s="29"/>
      <c r="FW1760" s="29"/>
      <c r="FX1760" s="29"/>
      <c r="FY1760" s="29"/>
      <c r="FZ1760" s="29"/>
      <c r="GA1760" s="29"/>
      <c r="GB1760" s="29"/>
      <c r="GC1760" s="29"/>
      <c r="GD1760" s="29"/>
      <c r="GE1760" s="29"/>
      <c r="GF1760" s="29"/>
      <c r="GG1760" s="29"/>
      <c r="GH1760" s="29"/>
      <c r="GI1760" s="29"/>
      <c r="GJ1760" s="29"/>
      <c r="GK1760" s="29"/>
      <c r="GL1760" s="29"/>
      <c r="GM1760" s="29"/>
      <c r="GN1760" s="29"/>
      <c r="GO1760" s="29"/>
      <c r="GP1760" s="29"/>
      <c r="GQ1760" s="29"/>
      <c r="GR1760" s="29"/>
      <c r="GS1760" s="29"/>
      <c r="GT1760" s="29"/>
      <c r="GU1760" s="29"/>
      <c r="GV1760" s="29"/>
      <c r="GW1760" s="29"/>
      <c r="GX1760" s="29"/>
      <c r="GY1760" s="29"/>
      <c r="GZ1760" s="29"/>
      <c r="HA1760" s="29"/>
      <c r="HB1760" s="29"/>
      <c r="HC1760" s="29"/>
      <c r="HD1760" s="29"/>
      <c r="HE1760" s="29"/>
      <c r="HF1760" s="29"/>
      <c r="HG1760" s="29"/>
      <c r="HH1760" s="29"/>
      <c r="HI1760" s="29"/>
      <c r="HJ1760" s="29"/>
      <c r="HK1760" s="29"/>
      <c r="HL1760" s="29"/>
      <c r="HM1760" s="29"/>
      <c r="HN1760" s="29"/>
      <c r="HO1760" s="29"/>
      <c r="HP1760" s="29"/>
      <c r="HQ1760" s="29"/>
      <c r="HR1760" s="29"/>
      <c r="HS1760" s="29"/>
      <c r="HT1760" s="29"/>
      <c r="HU1760" s="29"/>
      <c r="HV1760" s="29"/>
      <c r="HW1760" s="29"/>
      <c r="HX1760" s="29"/>
      <c r="HY1760" s="29"/>
      <c r="HZ1760" s="29"/>
      <c r="IA1760" s="29"/>
      <c r="IB1760" s="29"/>
      <c r="IC1760" s="29"/>
      <c r="ID1760" s="29"/>
      <c r="IE1760" s="29"/>
      <c r="IF1760" s="29"/>
      <c r="IG1760" s="29"/>
      <c r="IH1760" s="29"/>
      <c r="II1760" s="29"/>
      <c r="IJ1760" s="29"/>
      <c r="IK1760" s="29"/>
      <c r="IL1760" s="29"/>
      <c r="IM1760" s="29"/>
      <c r="IN1760" s="29"/>
      <c r="IO1760" s="29"/>
      <c r="IP1760" s="29"/>
      <c r="IQ1760" s="29"/>
    </row>
    <row r="1761" spans="1:251" s="42" customFormat="1" ht="18.75" customHeight="1">
      <c r="A1761" s="34"/>
      <c r="B1761" s="50"/>
      <c r="C1761" s="129" t="s">
        <v>533</v>
      </c>
      <c r="D1761" s="147"/>
      <c r="E1761" s="147"/>
      <c r="F1761" s="147"/>
      <c r="G1761" s="147"/>
      <c r="H1761" s="147"/>
      <c r="I1761" s="147"/>
      <c r="J1761" s="147"/>
      <c r="K1761" s="147"/>
      <c r="L1761" s="147"/>
      <c r="M1761" s="147"/>
      <c r="N1761" s="147"/>
      <c r="O1761" s="147"/>
      <c r="P1761" s="147"/>
      <c r="Q1761" s="147"/>
      <c r="R1761" s="147"/>
      <c r="S1761" s="147"/>
      <c r="T1761" s="147"/>
      <c r="U1761" s="147"/>
      <c r="V1761" s="147"/>
      <c r="W1761" s="147"/>
      <c r="X1761" s="147"/>
      <c r="Y1761" s="147"/>
      <c r="Z1761" s="148"/>
      <c r="AA1761" s="132">
        <v>66667</v>
      </c>
      <c r="AB1761" s="133"/>
      <c r="AC1761" s="133"/>
      <c r="AD1761" s="133"/>
      <c r="AE1761" s="133"/>
      <c r="AF1761" s="133"/>
      <c r="AG1761" s="133"/>
      <c r="AH1761" s="133"/>
      <c r="AI1761" s="134"/>
      <c r="AJ1761" s="132">
        <v>124395</v>
      </c>
      <c r="AK1761" s="133"/>
      <c r="AL1761" s="133"/>
      <c r="AM1761" s="133"/>
      <c r="AN1761" s="133"/>
      <c r="AO1761" s="133"/>
      <c r="AP1761" s="133"/>
      <c r="AQ1761" s="133"/>
      <c r="AR1761" s="134"/>
      <c r="AS1761" s="135"/>
      <c r="AT1761" s="136"/>
      <c r="AU1761" s="136"/>
      <c r="AV1761" s="136"/>
      <c r="AW1761" s="136"/>
      <c r="AX1761" s="137"/>
      <c r="AY1761" s="29"/>
      <c r="AZ1761" s="29"/>
      <c r="BA1761" s="29"/>
      <c r="BB1761" s="29"/>
      <c r="BC1761" s="29"/>
      <c r="BD1761" s="29"/>
      <c r="BE1761" s="29"/>
      <c r="BF1761" s="29"/>
      <c r="BG1761" s="29"/>
      <c r="BH1761" s="29"/>
      <c r="BI1761" s="29"/>
      <c r="BJ1761" s="29"/>
      <c r="BK1761" s="29"/>
      <c r="BL1761" s="29"/>
      <c r="BM1761" s="29"/>
      <c r="BN1761" s="29"/>
      <c r="BO1761" s="29"/>
      <c r="BP1761" s="29"/>
      <c r="BQ1761" s="29"/>
      <c r="BR1761" s="29"/>
      <c r="BS1761" s="29"/>
      <c r="BT1761" s="29"/>
      <c r="BU1761" s="29"/>
      <c r="BV1761" s="29"/>
      <c r="BW1761" s="29"/>
      <c r="BX1761" s="29"/>
      <c r="BY1761" s="29"/>
      <c r="BZ1761" s="29"/>
      <c r="CA1761" s="29"/>
      <c r="CB1761" s="29"/>
      <c r="CC1761" s="29"/>
      <c r="CD1761" s="29"/>
      <c r="CE1761" s="29"/>
      <c r="CF1761" s="29"/>
      <c r="CG1761" s="29"/>
      <c r="CH1761" s="29"/>
      <c r="CI1761" s="29"/>
      <c r="CJ1761" s="29"/>
      <c r="CK1761" s="29"/>
      <c r="CL1761" s="29"/>
      <c r="CM1761" s="29"/>
      <c r="CN1761" s="29"/>
      <c r="CO1761" s="29"/>
      <c r="CP1761" s="29"/>
      <c r="CQ1761" s="29"/>
      <c r="CR1761" s="29"/>
      <c r="CS1761" s="29"/>
      <c r="CT1761" s="29"/>
      <c r="CU1761" s="29"/>
      <c r="CV1761" s="29"/>
      <c r="CW1761" s="29"/>
      <c r="CX1761" s="29"/>
      <c r="CY1761" s="29"/>
      <c r="CZ1761" s="29"/>
      <c r="DA1761" s="29"/>
      <c r="DB1761" s="29"/>
      <c r="DC1761" s="29"/>
      <c r="DD1761" s="29"/>
      <c r="DE1761" s="29"/>
      <c r="DF1761" s="29"/>
      <c r="DG1761" s="29"/>
      <c r="DH1761" s="29"/>
      <c r="DI1761" s="29"/>
      <c r="DJ1761" s="29"/>
      <c r="DK1761" s="29"/>
      <c r="DL1761" s="29"/>
      <c r="DM1761" s="29"/>
      <c r="DN1761" s="29"/>
      <c r="DO1761" s="29"/>
      <c r="DP1761" s="29"/>
      <c r="DQ1761" s="29"/>
      <c r="DR1761" s="29"/>
      <c r="DS1761" s="29"/>
      <c r="DT1761" s="29"/>
      <c r="DU1761" s="29"/>
      <c r="DV1761" s="29"/>
      <c r="DW1761" s="29"/>
      <c r="DX1761" s="29"/>
      <c r="DY1761" s="29"/>
      <c r="DZ1761" s="29"/>
      <c r="EA1761" s="29"/>
      <c r="EB1761" s="29"/>
      <c r="EC1761" s="29"/>
      <c r="ED1761" s="29"/>
      <c r="EE1761" s="29"/>
      <c r="EF1761" s="29"/>
      <c r="EG1761" s="29"/>
      <c r="EH1761" s="29"/>
      <c r="EI1761" s="29"/>
      <c r="EJ1761" s="29"/>
      <c r="EK1761" s="29"/>
      <c r="EL1761" s="29"/>
      <c r="EM1761" s="29"/>
      <c r="EN1761" s="29"/>
      <c r="EO1761" s="29"/>
      <c r="EP1761" s="29"/>
      <c r="EQ1761" s="29"/>
      <c r="ER1761" s="29"/>
      <c r="ES1761" s="29"/>
      <c r="ET1761" s="29"/>
      <c r="EU1761" s="29"/>
      <c r="EV1761" s="29"/>
      <c r="EW1761" s="29"/>
      <c r="EX1761" s="29"/>
      <c r="EY1761" s="29"/>
      <c r="EZ1761" s="29"/>
      <c r="FA1761" s="29"/>
      <c r="FB1761" s="29"/>
      <c r="FC1761" s="29"/>
      <c r="FD1761" s="29"/>
      <c r="FE1761" s="29"/>
      <c r="FF1761" s="29"/>
      <c r="FG1761" s="29"/>
      <c r="FH1761" s="29"/>
      <c r="FI1761" s="29"/>
      <c r="FJ1761" s="29"/>
      <c r="FK1761" s="29"/>
      <c r="FL1761" s="29"/>
      <c r="FM1761" s="29"/>
      <c r="FN1761" s="29"/>
      <c r="FO1761" s="29"/>
      <c r="FP1761" s="29"/>
      <c r="FQ1761" s="29"/>
      <c r="FR1761" s="29"/>
      <c r="FS1761" s="29"/>
      <c r="FT1761" s="29"/>
      <c r="FU1761" s="29"/>
      <c r="FV1761" s="29"/>
      <c r="FW1761" s="29"/>
      <c r="FX1761" s="29"/>
      <c r="FY1761" s="29"/>
      <c r="FZ1761" s="29"/>
      <c r="GA1761" s="29"/>
      <c r="GB1761" s="29"/>
      <c r="GC1761" s="29"/>
      <c r="GD1761" s="29"/>
      <c r="GE1761" s="29"/>
      <c r="GF1761" s="29"/>
      <c r="GG1761" s="29"/>
      <c r="GH1761" s="29"/>
      <c r="GI1761" s="29"/>
      <c r="GJ1761" s="29"/>
      <c r="GK1761" s="29"/>
      <c r="GL1761" s="29"/>
      <c r="GM1761" s="29"/>
      <c r="GN1761" s="29"/>
      <c r="GO1761" s="29"/>
      <c r="GP1761" s="29"/>
      <c r="GQ1761" s="29"/>
      <c r="GR1761" s="29"/>
      <c r="GS1761" s="29"/>
      <c r="GT1761" s="29"/>
      <c r="GU1761" s="29"/>
      <c r="GV1761" s="29"/>
      <c r="GW1761" s="29"/>
      <c r="GX1761" s="29"/>
      <c r="GY1761" s="29"/>
      <c r="GZ1761" s="29"/>
      <c r="HA1761" s="29"/>
      <c r="HB1761" s="29"/>
      <c r="HC1761" s="29"/>
      <c r="HD1761" s="29"/>
      <c r="HE1761" s="29"/>
      <c r="HF1761" s="29"/>
      <c r="HG1761" s="29"/>
      <c r="HH1761" s="29"/>
      <c r="HI1761" s="29"/>
      <c r="HJ1761" s="29"/>
      <c r="HK1761" s="29"/>
      <c r="HL1761" s="29"/>
      <c r="HM1761" s="29"/>
      <c r="HN1761" s="29"/>
      <c r="HO1761" s="29"/>
      <c r="HP1761" s="29"/>
      <c r="HQ1761" s="29"/>
      <c r="HR1761" s="29"/>
      <c r="HS1761" s="29"/>
      <c r="HT1761" s="29"/>
      <c r="HU1761" s="29"/>
      <c r="HV1761" s="29"/>
      <c r="HW1761" s="29"/>
      <c r="HX1761" s="29"/>
      <c r="HY1761" s="29"/>
      <c r="HZ1761" s="29"/>
      <c r="IA1761" s="29"/>
      <c r="IB1761" s="29"/>
      <c r="IC1761" s="29"/>
      <c r="ID1761" s="29"/>
      <c r="IE1761" s="29"/>
      <c r="IF1761" s="29"/>
      <c r="IG1761" s="29"/>
      <c r="IH1761" s="29"/>
      <c r="II1761" s="29"/>
      <c r="IJ1761" s="29"/>
      <c r="IK1761" s="29"/>
      <c r="IL1761" s="29"/>
      <c r="IM1761" s="29"/>
      <c r="IN1761" s="29"/>
      <c r="IO1761" s="29"/>
      <c r="IP1761" s="29"/>
      <c r="IQ1761" s="29"/>
    </row>
    <row r="1762" spans="1:251" s="42" customFormat="1" ht="18.75" customHeight="1">
      <c r="A1762" s="34"/>
      <c r="B1762" s="50"/>
      <c r="C1762" s="129" t="s">
        <v>534</v>
      </c>
      <c r="D1762" s="147"/>
      <c r="E1762" s="147"/>
      <c r="F1762" s="147"/>
      <c r="G1762" s="147"/>
      <c r="H1762" s="147"/>
      <c r="I1762" s="147"/>
      <c r="J1762" s="147"/>
      <c r="K1762" s="147"/>
      <c r="L1762" s="147"/>
      <c r="M1762" s="147"/>
      <c r="N1762" s="147"/>
      <c r="O1762" s="147"/>
      <c r="P1762" s="147"/>
      <c r="Q1762" s="147"/>
      <c r="R1762" s="147"/>
      <c r="S1762" s="147"/>
      <c r="T1762" s="147"/>
      <c r="U1762" s="147"/>
      <c r="V1762" s="147"/>
      <c r="W1762" s="147"/>
      <c r="X1762" s="147"/>
      <c r="Y1762" s="147"/>
      <c r="Z1762" s="148"/>
      <c r="AA1762" s="132">
        <v>20000</v>
      </c>
      <c r="AB1762" s="133"/>
      <c r="AC1762" s="133"/>
      <c r="AD1762" s="133"/>
      <c r="AE1762" s="133"/>
      <c r="AF1762" s="133"/>
      <c r="AG1762" s="133"/>
      <c r="AH1762" s="133"/>
      <c r="AI1762" s="134"/>
      <c r="AJ1762" s="132">
        <v>24000</v>
      </c>
      <c r="AK1762" s="133"/>
      <c r="AL1762" s="133"/>
      <c r="AM1762" s="133"/>
      <c r="AN1762" s="133"/>
      <c r="AO1762" s="133"/>
      <c r="AP1762" s="133"/>
      <c r="AQ1762" s="133"/>
      <c r="AR1762" s="134"/>
      <c r="AS1762" s="135"/>
      <c r="AT1762" s="136"/>
      <c r="AU1762" s="136"/>
      <c r="AV1762" s="136"/>
      <c r="AW1762" s="136"/>
      <c r="AX1762" s="137"/>
      <c r="AY1762" s="29"/>
      <c r="AZ1762" s="29"/>
      <c r="BA1762" s="29"/>
      <c r="BB1762" s="29"/>
      <c r="BC1762" s="29"/>
      <c r="BD1762" s="29"/>
      <c r="BE1762" s="29"/>
      <c r="BF1762" s="29"/>
      <c r="BG1762" s="29"/>
      <c r="BH1762" s="29"/>
      <c r="BI1762" s="29"/>
      <c r="BJ1762" s="29"/>
      <c r="BK1762" s="29"/>
      <c r="BL1762" s="29"/>
      <c r="BM1762" s="29"/>
      <c r="BN1762" s="29"/>
      <c r="BO1762" s="29"/>
      <c r="BP1762" s="29"/>
      <c r="BQ1762" s="29"/>
      <c r="BR1762" s="29"/>
      <c r="BS1762" s="29"/>
      <c r="BT1762" s="29"/>
      <c r="BU1762" s="29"/>
      <c r="BV1762" s="29"/>
      <c r="BW1762" s="29"/>
      <c r="BX1762" s="29"/>
      <c r="BY1762" s="29"/>
      <c r="BZ1762" s="29"/>
      <c r="CA1762" s="29"/>
      <c r="CB1762" s="29"/>
      <c r="CC1762" s="29"/>
      <c r="CD1762" s="29"/>
      <c r="CE1762" s="29"/>
      <c r="CF1762" s="29"/>
      <c r="CG1762" s="29"/>
      <c r="CH1762" s="29"/>
      <c r="CI1762" s="29"/>
      <c r="CJ1762" s="29"/>
      <c r="CK1762" s="29"/>
      <c r="CL1762" s="29"/>
      <c r="CM1762" s="29"/>
      <c r="CN1762" s="29"/>
      <c r="CO1762" s="29"/>
      <c r="CP1762" s="29"/>
      <c r="CQ1762" s="29"/>
      <c r="CR1762" s="29"/>
      <c r="CS1762" s="29"/>
      <c r="CT1762" s="29"/>
      <c r="CU1762" s="29"/>
      <c r="CV1762" s="29"/>
      <c r="CW1762" s="29"/>
      <c r="CX1762" s="29"/>
      <c r="CY1762" s="29"/>
      <c r="CZ1762" s="29"/>
      <c r="DA1762" s="29"/>
      <c r="DB1762" s="29"/>
      <c r="DC1762" s="29"/>
      <c r="DD1762" s="29"/>
      <c r="DE1762" s="29"/>
      <c r="DF1762" s="29"/>
      <c r="DG1762" s="29"/>
      <c r="DH1762" s="29"/>
      <c r="DI1762" s="29"/>
      <c r="DJ1762" s="29"/>
      <c r="DK1762" s="29"/>
      <c r="DL1762" s="29"/>
      <c r="DM1762" s="29"/>
      <c r="DN1762" s="29"/>
      <c r="DO1762" s="29"/>
      <c r="DP1762" s="29"/>
      <c r="DQ1762" s="29"/>
      <c r="DR1762" s="29"/>
      <c r="DS1762" s="29"/>
      <c r="DT1762" s="29"/>
      <c r="DU1762" s="29"/>
      <c r="DV1762" s="29"/>
      <c r="DW1762" s="29"/>
      <c r="DX1762" s="29"/>
      <c r="DY1762" s="29"/>
      <c r="DZ1762" s="29"/>
      <c r="EA1762" s="29"/>
      <c r="EB1762" s="29"/>
      <c r="EC1762" s="29"/>
      <c r="ED1762" s="29"/>
      <c r="EE1762" s="29"/>
      <c r="EF1762" s="29"/>
      <c r="EG1762" s="29"/>
      <c r="EH1762" s="29"/>
      <c r="EI1762" s="29"/>
      <c r="EJ1762" s="29"/>
      <c r="EK1762" s="29"/>
      <c r="EL1762" s="29"/>
      <c r="EM1762" s="29"/>
      <c r="EN1762" s="29"/>
      <c r="EO1762" s="29"/>
      <c r="EP1762" s="29"/>
      <c r="EQ1762" s="29"/>
      <c r="ER1762" s="29"/>
      <c r="ES1762" s="29"/>
      <c r="ET1762" s="29"/>
      <c r="EU1762" s="29"/>
      <c r="EV1762" s="29"/>
      <c r="EW1762" s="29"/>
      <c r="EX1762" s="29"/>
      <c r="EY1762" s="29"/>
      <c r="EZ1762" s="29"/>
      <c r="FA1762" s="29"/>
      <c r="FB1762" s="29"/>
      <c r="FC1762" s="29"/>
      <c r="FD1762" s="29"/>
      <c r="FE1762" s="29"/>
      <c r="FF1762" s="29"/>
      <c r="FG1762" s="29"/>
      <c r="FH1762" s="29"/>
      <c r="FI1762" s="29"/>
      <c r="FJ1762" s="29"/>
      <c r="FK1762" s="29"/>
      <c r="FL1762" s="29"/>
      <c r="FM1762" s="29"/>
      <c r="FN1762" s="29"/>
      <c r="FO1762" s="29"/>
      <c r="FP1762" s="29"/>
      <c r="FQ1762" s="29"/>
      <c r="FR1762" s="29"/>
      <c r="FS1762" s="29"/>
      <c r="FT1762" s="29"/>
      <c r="FU1762" s="29"/>
      <c r="FV1762" s="29"/>
      <c r="FW1762" s="29"/>
      <c r="FX1762" s="29"/>
      <c r="FY1762" s="29"/>
      <c r="FZ1762" s="29"/>
      <c r="GA1762" s="29"/>
      <c r="GB1762" s="29"/>
      <c r="GC1762" s="29"/>
      <c r="GD1762" s="29"/>
      <c r="GE1762" s="29"/>
      <c r="GF1762" s="29"/>
      <c r="GG1762" s="29"/>
      <c r="GH1762" s="29"/>
      <c r="GI1762" s="29"/>
      <c r="GJ1762" s="29"/>
      <c r="GK1762" s="29"/>
      <c r="GL1762" s="29"/>
      <c r="GM1762" s="29"/>
      <c r="GN1762" s="29"/>
      <c r="GO1762" s="29"/>
      <c r="GP1762" s="29"/>
      <c r="GQ1762" s="29"/>
      <c r="GR1762" s="29"/>
      <c r="GS1762" s="29"/>
      <c r="GT1762" s="29"/>
      <c r="GU1762" s="29"/>
      <c r="GV1762" s="29"/>
      <c r="GW1762" s="29"/>
      <c r="GX1762" s="29"/>
      <c r="GY1762" s="29"/>
      <c r="GZ1762" s="29"/>
      <c r="HA1762" s="29"/>
      <c r="HB1762" s="29"/>
      <c r="HC1762" s="29"/>
      <c r="HD1762" s="29"/>
      <c r="HE1762" s="29"/>
      <c r="HF1762" s="29"/>
      <c r="HG1762" s="29"/>
      <c r="HH1762" s="29"/>
      <c r="HI1762" s="29"/>
      <c r="HJ1762" s="29"/>
      <c r="HK1762" s="29"/>
      <c r="HL1762" s="29"/>
      <c r="HM1762" s="29"/>
      <c r="HN1762" s="29"/>
      <c r="HO1762" s="29"/>
      <c r="HP1762" s="29"/>
      <c r="HQ1762" s="29"/>
      <c r="HR1762" s="29"/>
      <c r="HS1762" s="29"/>
      <c r="HT1762" s="29"/>
      <c r="HU1762" s="29"/>
      <c r="HV1762" s="29"/>
      <c r="HW1762" s="29"/>
      <c r="HX1762" s="29"/>
      <c r="HY1762" s="29"/>
      <c r="HZ1762" s="29"/>
      <c r="IA1762" s="29"/>
      <c r="IB1762" s="29"/>
      <c r="IC1762" s="29"/>
      <c r="ID1762" s="29"/>
      <c r="IE1762" s="29"/>
      <c r="IF1762" s="29"/>
      <c r="IG1762" s="29"/>
      <c r="IH1762" s="29"/>
      <c r="II1762" s="29"/>
      <c r="IJ1762" s="29"/>
      <c r="IK1762" s="29"/>
      <c r="IL1762" s="29"/>
      <c r="IM1762" s="29"/>
      <c r="IN1762" s="29"/>
      <c r="IO1762" s="29"/>
      <c r="IP1762" s="29"/>
      <c r="IQ1762" s="29"/>
    </row>
    <row r="1763" spans="1:251" s="42" customFormat="1" ht="18.75" customHeight="1">
      <c r="A1763" s="34"/>
      <c r="B1763" s="50"/>
      <c r="C1763" s="129" t="s">
        <v>1076</v>
      </c>
      <c r="D1763" s="147"/>
      <c r="E1763" s="147"/>
      <c r="F1763" s="147"/>
      <c r="G1763" s="147"/>
      <c r="H1763" s="147"/>
      <c r="I1763" s="147"/>
      <c r="J1763" s="147"/>
      <c r="K1763" s="147"/>
      <c r="L1763" s="147"/>
      <c r="M1763" s="147"/>
      <c r="N1763" s="147"/>
      <c r="O1763" s="147"/>
      <c r="P1763" s="147"/>
      <c r="Q1763" s="147"/>
      <c r="R1763" s="147"/>
      <c r="S1763" s="147"/>
      <c r="T1763" s="147"/>
      <c r="U1763" s="147"/>
      <c r="V1763" s="147"/>
      <c r="W1763" s="147"/>
      <c r="X1763" s="147"/>
      <c r="Y1763" s="147"/>
      <c r="Z1763" s="148"/>
      <c r="AA1763" s="132">
        <v>0</v>
      </c>
      <c r="AB1763" s="133"/>
      <c r="AC1763" s="133"/>
      <c r="AD1763" s="133"/>
      <c r="AE1763" s="133"/>
      <c r="AF1763" s="133"/>
      <c r="AG1763" s="133"/>
      <c r="AH1763" s="133"/>
      <c r="AI1763" s="134"/>
      <c r="AJ1763" s="132">
        <v>19200</v>
      </c>
      <c r="AK1763" s="133"/>
      <c r="AL1763" s="133"/>
      <c r="AM1763" s="133"/>
      <c r="AN1763" s="133"/>
      <c r="AO1763" s="133"/>
      <c r="AP1763" s="133"/>
      <c r="AQ1763" s="133"/>
      <c r="AR1763" s="134"/>
      <c r="AS1763" s="135"/>
      <c r="AT1763" s="136"/>
      <c r="AU1763" s="136"/>
      <c r="AV1763" s="136"/>
      <c r="AW1763" s="136"/>
      <c r="AX1763" s="137"/>
      <c r="AY1763" s="29"/>
      <c r="AZ1763" s="29"/>
      <c r="BA1763" s="29"/>
      <c r="BB1763" s="29"/>
      <c r="BC1763" s="29"/>
      <c r="BD1763" s="29"/>
      <c r="BE1763" s="29"/>
      <c r="BF1763" s="29"/>
      <c r="BG1763" s="29"/>
      <c r="BH1763" s="29"/>
      <c r="BI1763" s="29"/>
      <c r="BJ1763" s="29"/>
      <c r="BK1763" s="29"/>
      <c r="BL1763" s="29"/>
      <c r="BM1763" s="29"/>
      <c r="BN1763" s="29"/>
      <c r="BO1763" s="29"/>
      <c r="BP1763" s="29"/>
      <c r="BQ1763" s="29"/>
      <c r="BR1763" s="29"/>
      <c r="BS1763" s="29"/>
      <c r="BT1763" s="29"/>
      <c r="BU1763" s="29"/>
      <c r="BV1763" s="29"/>
      <c r="BW1763" s="29"/>
      <c r="BX1763" s="29"/>
      <c r="BY1763" s="29"/>
      <c r="BZ1763" s="29"/>
      <c r="CA1763" s="29"/>
      <c r="CB1763" s="29"/>
      <c r="CC1763" s="29"/>
      <c r="CD1763" s="29"/>
      <c r="CE1763" s="29"/>
      <c r="CF1763" s="29"/>
      <c r="CG1763" s="29"/>
      <c r="CH1763" s="29"/>
      <c r="CI1763" s="29"/>
      <c r="CJ1763" s="29"/>
      <c r="CK1763" s="29"/>
      <c r="CL1763" s="29"/>
      <c r="CM1763" s="29"/>
      <c r="CN1763" s="29"/>
      <c r="CO1763" s="29"/>
      <c r="CP1763" s="29"/>
      <c r="CQ1763" s="29"/>
      <c r="CR1763" s="29"/>
      <c r="CS1763" s="29"/>
      <c r="CT1763" s="29"/>
      <c r="CU1763" s="29"/>
      <c r="CV1763" s="29"/>
      <c r="CW1763" s="29"/>
      <c r="CX1763" s="29"/>
      <c r="CY1763" s="29"/>
      <c r="CZ1763" s="29"/>
      <c r="DA1763" s="29"/>
      <c r="DB1763" s="29"/>
      <c r="DC1763" s="29"/>
      <c r="DD1763" s="29"/>
      <c r="DE1763" s="29"/>
      <c r="DF1763" s="29"/>
      <c r="DG1763" s="29"/>
      <c r="DH1763" s="29"/>
      <c r="DI1763" s="29"/>
      <c r="DJ1763" s="29"/>
      <c r="DK1763" s="29"/>
      <c r="DL1763" s="29"/>
      <c r="DM1763" s="29"/>
      <c r="DN1763" s="29"/>
      <c r="DO1763" s="29"/>
      <c r="DP1763" s="29"/>
      <c r="DQ1763" s="29"/>
      <c r="DR1763" s="29"/>
      <c r="DS1763" s="29"/>
      <c r="DT1763" s="29"/>
      <c r="DU1763" s="29"/>
      <c r="DV1763" s="29"/>
      <c r="DW1763" s="29"/>
      <c r="DX1763" s="29"/>
      <c r="DY1763" s="29"/>
      <c r="DZ1763" s="29"/>
      <c r="EA1763" s="29"/>
      <c r="EB1763" s="29"/>
      <c r="EC1763" s="29"/>
      <c r="ED1763" s="29"/>
      <c r="EE1763" s="29"/>
      <c r="EF1763" s="29"/>
      <c r="EG1763" s="29"/>
      <c r="EH1763" s="29"/>
      <c r="EI1763" s="29"/>
      <c r="EJ1763" s="29"/>
      <c r="EK1763" s="29"/>
      <c r="EL1763" s="29"/>
      <c r="EM1763" s="29"/>
      <c r="EN1763" s="29"/>
      <c r="EO1763" s="29"/>
      <c r="EP1763" s="29"/>
      <c r="EQ1763" s="29"/>
      <c r="ER1763" s="29"/>
      <c r="ES1763" s="29"/>
      <c r="ET1763" s="29"/>
      <c r="EU1763" s="29"/>
      <c r="EV1763" s="29"/>
      <c r="EW1763" s="29"/>
      <c r="EX1763" s="29"/>
      <c r="EY1763" s="29"/>
      <c r="EZ1763" s="29"/>
      <c r="FA1763" s="29"/>
      <c r="FB1763" s="29"/>
      <c r="FC1763" s="29"/>
      <c r="FD1763" s="29"/>
      <c r="FE1763" s="29"/>
      <c r="FF1763" s="29"/>
      <c r="FG1763" s="29"/>
      <c r="FH1763" s="29"/>
      <c r="FI1763" s="29"/>
      <c r="FJ1763" s="29"/>
      <c r="FK1763" s="29"/>
      <c r="FL1763" s="29"/>
      <c r="FM1763" s="29"/>
      <c r="FN1763" s="29"/>
      <c r="FO1763" s="29"/>
      <c r="FP1763" s="29"/>
      <c r="FQ1763" s="29"/>
      <c r="FR1763" s="29"/>
      <c r="FS1763" s="29"/>
      <c r="FT1763" s="29"/>
      <c r="FU1763" s="29"/>
      <c r="FV1763" s="29"/>
      <c r="FW1763" s="29"/>
      <c r="FX1763" s="29"/>
      <c r="FY1763" s="29"/>
      <c r="FZ1763" s="29"/>
      <c r="GA1763" s="29"/>
      <c r="GB1763" s="29"/>
      <c r="GC1763" s="29"/>
      <c r="GD1763" s="29"/>
      <c r="GE1763" s="29"/>
      <c r="GF1763" s="29"/>
      <c r="GG1763" s="29"/>
      <c r="GH1763" s="29"/>
      <c r="GI1763" s="29"/>
      <c r="GJ1763" s="29"/>
      <c r="GK1763" s="29"/>
      <c r="GL1763" s="29"/>
      <c r="GM1763" s="29"/>
      <c r="GN1763" s="29"/>
      <c r="GO1763" s="29"/>
      <c r="GP1763" s="29"/>
      <c r="GQ1763" s="29"/>
      <c r="GR1763" s="29"/>
      <c r="GS1763" s="29"/>
      <c r="GT1763" s="29"/>
      <c r="GU1763" s="29"/>
      <c r="GV1763" s="29"/>
      <c r="GW1763" s="29"/>
      <c r="GX1763" s="29"/>
      <c r="GY1763" s="29"/>
      <c r="GZ1763" s="29"/>
      <c r="HA1763" s="29"/>
      <c r="HB1763" s="29"/>
      <c r="HC1763" s="29"/>
      <c r="HD1763" s="29"/>
      <c r="HE1763" s="29"/>
      <c r="HF1763" s="29"/>
      <c r="HG1763" s="29"/>
      <c r="HH1763" s="29"/>
      <c r="HI1763" s="29"/>
      <c r="HJ1763" s="29"/>
      <c r="HK1763" s="29"/>
      <c r="HL1763" s="29"/>
      <c r="HM1763" s="29"/>
      <c r="HN1763" s="29"/>
      <c r="HO1763" s="29"/>
      <c r="HP1763" s="29"/>
      <c r="HQ1763" s="29"/>
      <c r="HR1763" s="29"/>
      <c r="HS1763" s="29"/>
      <c r="HT1763" s="29"/>
      <c r="HU1763" s="29"/>
      <c r="HV1763" s="29"/>
      <c r="HW1763" s="29"/>
      <c r="HX1763" s="29"/>
      <c r="HY1763" s="29"/>
      <c r="HZ1763" s="29"/>
      <c r="IA1763" s="29"/>
      <c r="IB1763" s="29"/>
      <c r="IC1763" s="29"/>
      <c r="ID1763" s="29"/>
      <c r="IE1763" s="29"/>
      <c r="IF1763" s="29"/>
      <c r="IG1763" s="29"/>
      <c r="IH1763" s="29"/>
      <c r="II1763" s="29"/>
      <c r="IJ1763" s="29"/>
      <c r="IK1763" s="29"/>
      <c r="IL1763" s="29"/>
      <c r="IM1763" s="29"/>
      <c r="IN1763" s="29"/>
      <c r="IO1763" s="29"/>
      <c r="IP1763" s="29"/>
      <c r="IQ1763" s="29"/>
    </row>
    <row r="1764" spans="1:251" s="42" customFormat="1" ht="18.75" customHeight="1">
      <c r="A1764" s="34"/>
      <c r="B1764" s="50"/>
      <c r="C1764" s="129" t="s">
        <v>535</v>
      </c>
      <c r="D1764" s="147"/>
      <c r="E1764" s="147"/>
      <c r="F1764" s="147"/>
      <c r="G1764" s="147"/>
      <c r="H1764" s="147"/>
      <c r="I1764" s="147"/>
      <c r="J1764" s="147"/>
      <c r="K1764" s="147"/>
      <c r="L1764" s="147"/>
      <c r="M1764" s="147"/>
      <c r="N1764" s="147"/>
      <c r="O1764" s="147"/>
      <c r="P1764" s="147"/>
      <c r="Q1764" s="147"/>
      <c r="R1764" s="147"/>
      <c r="S1764" s="147"/>
      <c r="T1764" s="147"/>
      <c r="U1764" s="147"/>
      <c r="V1764" s="147"/>
      <c r="W1764" s="147"/>
      <c r="X1764" s="147"/>
      <c r="Y1764" s="147"/>
      <c r="Z1764" s="148"/>
      <c r="AA1764" s="132">
        <v>1870</v>
      </c>
      <c r="AB1764" s="133"/>
      <c r="AC1764" s="133"/>
      <c r="AD1764" s="133"/>
      <c r="AE1764" s="133"/>
      <c r="AF1764" s="133"/>
      <c r="AG1764" s="133"/>
      <c r="AH1764" s="133"/>
      <c r="AI1764" s="134"/>
      <c r="AJ1764" s="132">
        <v>2090</v>
      </c>
      <c r="AK1764" s="133"/>
      <c r="AL1764" s="133"/>
      <c r="AM1764" s="133"/>
      <c r="AN1764" s="133"/>
      <c r="AO1764" s="133"/>
      <c r="AP1764" s="133"/>
      <c r="AQ1764" s="133"/>
      <c r="AR1764" s="134"/>
      <c r="AS1764" s="135"/>
      <c r="AT1764" s="136"/>
      <c r="AU1764" s="136"/>
      <c r="AV1764" s="136"/>
      <c r="AW1764" s="136"/>
      <c r="AX1764" s="137"/>
      <c r="AY1764" s="29"/>
      <c r="AZ1764" s="29"/>
      <c r="BA1764" s="29"/>
      <c r="BB1764" s="29"/>
      <c r="BC1764" s="29"/>
      <c r="BD1764" s="29"/>
      <c r="BE1764" s="29"/>
      <c r="BF1764" s="29"/>
      <c r="BG1764" s="29"/>
      <c r="BH1764" s="29"/>
      <c r="BI1764" s="29"/>
      <c r="BJ1764" s="29"/>
      <c r="BK1764" s="29"/>
      <c r="BL1764" s="29"/>
      <c r="BM1764" s="29"/>
      <c r="BN1764" s="29"/>
      <c r="BO1764" s="29"/>
      <c r="BP1764" s="29"/>
      <c r="BQ1764" s="29"/>
      <c r="BR1764" s="29"/>
      <c r="BS1764" s="29"/>
      <c r="BT1764" s="29"/>
      <c r="BU1764" s="29"/>
      <c r="BV1764" s="29"/>
      <c r="BW1764" s="29"/>
      <c r="BX1764" s="29"/>
      <c r="BY1764" s="29"/>
      <c r="BZ1764" s="29"/>
      <c r="CA1764" s="29"/>
      <c r="CB1764" s="29"/>
      <c r="CC1764" s="29"/>
      <c r="CD1764" s="29"/>
      <c r="CE1764" s="29"/>
      <c r="CF1764" s="29"/>
      <c r="CG1764" s="29"/>
      <c r="CH1764" s="29"/>
      <c r="CI1764" s="29"/>
      <c r="CJ1764" s="29"/>
      <c r="CK1764" s="29"/>
      <c r="CL1764" s="29"/>
      <c r="CM1764" s="29"/>
      <c r="CN1764" s="29"/>
      <c r="CO1764" s="29"/>
      <c r="CP1764" s="29"/>
      <c r="CQ1764" s="29"/>
      <c r="CR1764" s="29"/>
      <c r="CS1764" s="29"/>
      <c r="CT1764" s="29"/>
      <c r="CU1764" s="29"/>
      <c r="CV1764" s="29"/>
      <c r="CW1764" s="29"/>
      <c r="CX1764" s="29"/>
      <c r="CY1764" s="29"/>
      <c r="CZ1764" s="29"/>
      <c r="DA1764" s="29"/>
      <c r="DB1764" s="29"/>
      <c r="DC1764" s="29"/>
      <c r="DD1764" s="29"/>
      <c r="DE1764" s="29"/>
      <c r="DF1764" s="29"/>
      <c r="DG1764" s="29"/>
      <c r="DH1764" s="29"/>
      <c r="DI1764" s="29"/>
      <c r="DJ1764" s="29"/>
      <c r="DK1764" s="29"/>
      <c r="DL1764" s="29"/>
      <c r="DM1764" s="29"/>
      <c r="DN1764" s="29"/>
      <c r="DO1764" s="29"/>
      <c r="DP1764" s="29"/>
      <c r="DQ1764" s="29"/>
      <c r="DR1764" s="29"/>
      <c r="DS1764" s="29"/>
      <c r="DT1764" s="29"/>
      <c r="DU1764" s="29"/>
      <c r="DV1764" s="29"/>
      <c r="DW1764" s="29"/>
      <c r="DX1764" s="29"/>
      <c r="DY1764" s="29"/>
      <c r="DZ1764" s="29"/>
      <c r="EA1764" s="29"/>
      <c r="EB1764" s="29"/>
      <c r="EC1764" s="29"/>
      <c r="ED1764" s="29"/>
      <c r="EE1764" s="29"/>
      <c r="EF1764" s="29"/>
      <c r="EG1764" s="29"/>
      <c r="EH1764" s="29"/>
      <c r="EI1764" s="29"/>
      <c r="EJ1764" s="29"/>
      <c r="EK1764" s="29"/>
      <c r="EL1764" s="29"/>
      <c r="EM1764" s="29"/>
      <c r="EN1764" s="29"/>
      <c r="EO1764" s="29"/>
      <c r="EP1764" s="29"/>
      <c r="EQ1764" s="29"/>
      <c r="ER1764" s="29"/>
      <c r="ES1764" s="29"/>
      <c r="ET1764" s="29"/>
      <c r="EU1764" s="29"/>
      <c r="EV1764" s="29"/>
      <c r="EW1764" s="29"/>
      <c r="EX1764" s="29"/>
      <c r="EY1764" s="29"/>
      <c r="EZ1764" s="29"/>
      <c r="FA1764" s="29"/>
      <c r="FB1764" s="29"/>
      <c r="FC1764" s="29"/>
      <c r="FD1764" s="29"/>
      <c r="FE1764" s="29"/>
      <c r="FF1764" s="29"/>
      <c r="FG1764" s="29"/>
      <c r="FH1764" s="29"/>
      <c r="FI1764" s="29"/>
      <c r="FJ1764" s="29"/>
      <c r="FK1764" s="29"/>
      <c r="FL1764" s="29"/>
      <c r="FM1764" s="29"/>
      <c r="FN1764" s="29"/>
      <c r="FO1764" s="29"/>
      <c r="FP1764" s="29"/>
      <c r="FQ1764" s="29"/>
      <c r="FR1764" s="29"/>
      <c r="FS1764" s="29"/>
      <c r="FT1764" s="29"/>
      <c r="FU1764" s="29"/>
      <c r="FV1764" s="29"/>
      <c r="FW1764" s="29"/>
      <c r="FX1764" s="29"/>
      <c r="FY1764" s="29"/>
      <c r="FZ1764" s="29"/>
      <c r="GA1764" s="29"/>
      <c r="GB1764" s="29"/>
      <c r="GC1764" s="29"/>
      <c r="GD1764" s="29"/>
      <c r="GE1764" s="29"/>
      <c r="GF1764" s="29"/>
      <c r="GG1764" s="29"/>
      <c r="GH1764" s="29"/>
      <c r="GI1764" s="29"/>
      <c r="GJ1764" s="29"/>
      <c r="GK1764" s="29"/>
      <c r="GL1764" s="29"/>
      <c r="GM1764" s="29"/>
      <c r="GN1764" s="29"/>
      <c r="GO1764" s="29"/>
      <c r="GP1764" s="29"/>
      <c r="GQ1764" s="29"/>
      <c r="GR1764" s="29"/>
      <c r="GS1764" s="29"/>
      <c r="GT1764" s="29"/>
      <c r="GU1764" s="29"/>
      <c r="GV1764" s="29"/>
      <c r="GW1764" s="29"/>
      <c r="GX1764" s="29"/>
      <c r="GY1764" s="29"/>
      <c r="GZ1764" s="29"/>
      <c r="HA1764" s="29"/>
      <c r="HB1764" s="29"/>
      <c r="HC1764" s="29"/>
      <c r="HD1764" s="29"/>
      <c r="HE1764" s="29"/>
      <c r="HF1764" s="29"/>
      <c r="HG1764" s="29"/>
      <c r="HH1764" s="29"/>
      <c r="HI1764" s="29"/>
      <c r="HJ1764" s="29"/>
      <c r="HK1764" s="29"/>
      <c r="HL1764" s="29"/>
      <c r="HM1764" s="29"/>
      <c r="HN1764" s="29"/>
      <c r="HO1764" s="29"/>
      <c r="HP1764" s="29"/>
      <c r="HQ1764" s="29"/>
      <c r="HR1764" s="29"/>
      <c r="HS1764" s="29"/>
      <c r="HT1764" s="29"/>
      <c r="HU1764" s="29"/>
      <c r="HV1764" s="29"/>
      <c r="HW1764" s="29"/>
      <c r="HX1764" s="29"/>
      <c r="HY1764" s="29"/>
      <c r="HZ1764" s="29"/>
      <c r="IA1764" s="29"/>
      <c r="IB1764" s="29"/>
      <c r="IC1764" s="29"/>
      <c r="ID1764" s="29"/>
      <c r="IE1764" s="29"/>
      <c r="IF1764" s="29"/>
      <c r="IG1764" s="29"/>
      <c r="IH1764" s="29"/>
      <c r="II1764" s="29"/>
      <c r="IJ1764" s="29"/>
      <c r="IK1764" s="29"/>
      <c r="IL1764" s="29"/>
      <c r="IM1764" s="29"/>
      <c r="IN1764" s="29"/>
      <c r="IO1764" s="29"/>
      <c r="IP1764" s="29"/>
      <c r="IQ1764" s="29"/>
    </row>
    <row r="1765" spans="1:251" s="42" customFormat="1" ht="18.75" customHeight="1">
      <c r="A1765" s="34"/>
      <c r="B1765" s="50"/>
      <c r="C1765" s="129" t="s">
        <v>536</v>
      </c>
      <c r="D1765" s="147"/>
      <c r="E1765" s="147"/>
      <c r="F1765" s="147"/>
      <c r="G1765" s="147"/>
      <c r="H1765" s="147"/>
      <c r="I1765" s="147"/>
      <c r="J1765" s="147"/>
      <c r="K1765" s="147"/>
      <c r="L1765" s="147"/>
      <c r="M1765" s="147"/>
      <c r="N1765" s="147"/>
      <c r="O1765" s="147"/>
      <c r="P1765" s="147"/>
      <c r="Q1765" s="147"/>
      <c r="R1765" s="147"/>
      <c r="S1765" s="147"/>
      <c r="T1765" s="147"/>
      <c r="U1765" s="147"/>
      <c r="V1765" s="147"/>
      <c r="W1765" s="147"/>
      <c r="X1765" s="147"/>
      <c r="Y1765" s="147"/>
      <c r="Z1765" s="148"/>
      <c r="AA1765" s="132">
        <v>573</v>
      </c>
      <c r="AB1765" s="133"/>
      <c r="AC1765" s="133"/>
      <c r="AD1765" s="133"/>
      <c r="AE1765" s="133"/>
      <c r="AF1765" s="133"/>
      <c r="AG1765" s="133"/>
      <c r="AH1765" s="133"/>
      <c r="AI1765" s="134"/>
      <c r="AJ1765" s="132">
        <v>169</v>
      </c>
      <c r="AK1765" s="133"/>
      <c r="AL1765" s="133"/>
      <c r="AM1765" s="133"/>
      <c r="AN1765" s="133"/>
      <c r="AO1765" s="133"/>
      <c r="AP1765" s="133"/>
      <c r="AQ1765" s="133"/>
      <c r="AR1765" s="134"/>
      <c r="AS1765" s="135"/>
      <c r="AT1765" s="136"/>
      <c r="AU1765" s="136"/>
      <c r="AV1765" s="136"/>
      <c r="AW1765" s="136"/>
      <c r="AX1765" s="137"/>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c r="CA1765" s="29"/>
      <c r="CB1765" s="29"/>
      <c r="CC1765" s="29"/>
      <c r="CD1765" s="29"/>
      <c r="CE1765" s="29"/>
      <c r="CF1765" s="29"/>
      <c r="CG1765" s="29"/>
      <c r="CH1765" s="29"/>
      <c r="CI1765" s="29"/>
      <c r="CJ1765" s="29"/>
      <c r="CK1765" s="29"/>
      <c r="CL1765" s="29"/>
      <c r="CM1765" s="29"/>
      <c r="CN1765" s="29"/>
      <c r="CO1765" s="29"/>
      <c r="CP1765" s="29"/>
      <c r="CQ1765" s="29"/>
      <c r="CR1765" s="29"/>
      <c r="CS1765" s="29"/>
      <c r="CT1765" s="29"/>
      <c r="CU1765" s="29"/>
      <c r="CV1765" s="29"/>
      <c r="CW1765" s="29"/>
      <c r="CX1765" s="29"/>
      <c r="CY1765" s="29"/>
      <c r="CZ1765" s="29"/>
      <c r="DA1765" s="29"/>
      <c r="DB1765" s="29"/>
      <c r="DC1765" s="29"/>
      <c r="DD1765" s="29"/>
      <c r="DE1765" s="29"/>
      <c r="DF1765" s="29"/>
      <c r="DG1765" s="29"/>
      <c r="DH1765" s="29"/>
      <c r="DI1765" s="29"/>
      <c r="DJ1765" s="29"/>
      <c r="DK1765" s="29"/>
      <c r="DL1765" s="29"/>
      <c r="DM1765" s="29"/>
      <c r="DN1765" s="29"/>
      <c r="DO1765" s="29"/>
      <c r="DP1765" s="29"/>
      <c r="DQ1765" s="29"/>
      <c r="DR1765" s="29"/>
      <c r="DS1765" s="29"/>
      <c r="DT1765" s="29"/>
      <c r="DU1765" s="29"/>
      <c r="DV1765" s="29"/>
      <c r="DW1765" s="29"/>
      <c r="DX1765" s="29"/>
      <c r="DY1765" s="29"/>
      <c r="DZ1765" s="29"/>
      <c r="EA1765" s="29"/>
      <c r="EB1765" s="29"/>
      <c r="EC1765" s="29"/>
      <c r="ED1765" s="29"/>
      <c r="EE1765" s="29"/>
      <c r="EF1765" s="29"/>
      <c r="EG1765" s="29"/>
      <c r="EH1765" s="29"/>
      <c r="EI1765" s="29"/>
      <c r="EJ1765" s="29"/>
      <c r="EK1765" s="29"/>
      <c r="EL1765" s="29"/>
      <c r="EM1765" s="29"/>
      <c r="EN1765" s="29"/>
      <c r="EO1765" s="29"/>
      <c r="EP1765" s="29"/>
      <c r="EQ1765" s="29"/>
      <c r="ER1765" s="29"/>
      <c r="ES1765" s="29"/>
      <c r="ET1765" s="29"/>
      <c r="EU1765" s="29"/>
      <c r="EV1765" s="29"/>
      <c r="EW1765" s="29"/>
      <c r="EX1765" s="29"/>
      <c r="EY1765" s="29"/>
      <c r="EZ1765" s="29"/>
      <c r="FA1765" s="29"/>
      <c r="FB1765" s="29"/>
      <c r="FC1765" s="29"/>
      <c r="FD1765" s="29"/>
      <c r="FE1765" s="29"/>
      <c r="FF1765" s="29"/>
      <c r="FG1765" s="29"/>
      <c r="FH1765" s="29"/>
      <c r="FI1765" s="29"/>
      <c r="FJ1765" s="29"/>
      <c r="FK1765" s="29"/>
      <c r="FL1765" s="29"/>
      <c r="FM1765" s="29"/>
      <c r="FN1765" s="29"/>
      <c r="FO1765" s="29"/>
      <c r="FP1765" s="29"/>
      <c r="FQ1765" s="29"/>
      <c r="FR1765" s="29"/>
      <c r="FS1765" s="29"/>
      <c r="FT1765" s="29"/>
      <c r="FU1765" s="29"/>
      <c r="FV1765" s="29"/>
      <c r="FW1765" s="29"/>
      <c r="FX1765" s="29"/>
      <c r="FY1765" s="29"/>
      <c r="FZ1765" s="29"/>
      <c r="GA1765" s="29"/>
      <c r="GB1765" s="29"/>
      <c r="GC1765" s="29"/>
      <c r="GD1765" s="29"/>
      <c r="GE1765" s="29"/>
      <c r="GF1765" s="29"/>
      <c r="GG1765" s="29"/>
      <c r="GH1765" s="29"/>
      <c r="GI1765" s="29"/>
      <c r="GJ1765" s="29"/>
      <c r="GK1765" s="29"/>
      <c r="GL1765" s="29"/>
      <c r="GM1765" s="29"/>
      <c r="GN1765" s="29"/>
      <c r="GO1765" s="29"/>
      <c r="GP1765" s="29"/>
      <c r="GQ1765" s="29"/>
      <c r="GR1765" s="29"/>
      <c r="GS1765" s="29"/>
      <c r="GT1765" s="29"/>
      <c r="GU1765" s="29"/>
      <c r="GV1765" s="29"/>
      <c r="GW1765" s="29"/>
      <c r="GX1765" s="29"/>
      <c r="GY1765" s="29"/>
      <c r="GZ1765" s="29"/>
      <c r="HA1765" s="29"/>
      <c r="HB1765" s="29"/>
      <c r="HC1765" s="29"/>
      <c r="HD1765" s="29"/>
      <c r="HE1765" s="29"/>
      <c r="HF1765" s="29"/>
      <c r="HG1765" s="29"/>
      <c r="HH1765" s="29"/>
      <c r="HI1765" s="29"/>
      <c r="HJ1765" s="29"/>
      <c r="HK1765" s="29"/>
      <c r="HL1765" s="29"/>
      <c r="HM1765" s="29"/>
      <c r="HN1765" s="29"/>
      <c r="HO1765" s="29"/>
      <c r="HP1765" s="29"/>
      <c r="HQ1765" s="29"/>
      <c r="HR1765" s="29"/>
      <c r="HS1765" s="29"/>
      <c r="HT1765" s="29"/>
      <c r="HU1765" s="29"/>
      <c r="HV1765" s="29"/>
      <c r="HW1765" s="29"/>
      <c r="HX1765" s="29"/>
      <c r="HY1765" s="29"/>
      <c r="HZ1765" s="29"/>
      <c r="IA1765" s="29"/>
      <c r="IB1765" s="29"/>
      <c r="IC1765" s="29"/>
      <c r="ID1765" s="29"/>
      <c r="IE1765" s="29"/>
      <c r="IF1765" s="29"/>
      <c r="IG1765" s="29"/>
      <c r="IH1765" s="29"/>
      <c r="II1765" s="29"/>
      <c r="IJ1765" s="29"/>
      <c r="IK1765" s="29"/>
      <c r="IL1765" s="29"/>
      <c r="IM1765" s="29"/>
      <c r="IN1765" s="29"/>
      <c r="IO1765" s="29"/>
      <c r="IP1765" s="29"/>
      <c r="IQ1765" s="29"/>
    </row>
    <row r="1766" spans="1:251" s="42" customFormat="1" ht="18.75" customHeight="1" thickBot="1">
      <c r="A1766" s="43"/>
      <c r="B1766" s="138" t="s">
        <v>244</v>
      </c>
      <c r="C1766" s="139"/>
      <c r="D1766" s="139"/>
      <c r="E1766" s="139"/>
      <c r="F1766" s="139"/>
      <c r="G1766" s="139"/>
      <c r="H1766" s="139"/>
      <c r="I1766" s="139"/>
      <c r="J1766" s="139"/>
      <c r="K1766" s="139"/>
      <c r="L1766" s="139"/>
      <c r="M1766" s="139"/>
      <c r="N1766" s="139"/>
      <c r="O1766" s="139"/>
      <c r="P1766" s="139"/>
      <c r="Q1766" s="139"/>
      <c r="R1766" s="139"/>
      <c r="S1766" s="139"/>
      <c r="T1766" s="139"/>
      <c r="U1766" s="139"/>
      <c r="V1766" s="139"/>
      <c r="W1766" s="139"/>
      <c r="X1766" s="139"/>
      <c r="Y1766" s="139"/>
      <c r="Z1766" s="140"/>
      <c r="AA1766" s="141">
        <f>SUM(AA1761:AI1765)</f>
        <v>89110</v>
      </c>
      <c r="AB1766" s="142"/>
      <c r="AC1766" s="142"/>
      <c r="AD1766" s="142"/>
      <c r="AE1766" s="142"/>
      <c r="AF1766" s="142"/>
      <c r="AG1766" s="142"/>
      <c r="AH1766" s="142"/>
      <c r="AI1766" s="143"/>
      <c r="AJ1766" s="141">
        <f>SUM(AJ1761:AR1765)</f>
        <v>169854</v>
      </c>
      <c r="AK1766" s="142"/>
      <c r="AL1766" s="142"/>
      <c r="AM1766" s="142"/>
      <c r="AN1766" s="142"/>
      <c r="AO1766" s="142"/>
      <c r="AP1766" s="142"/>
      <c r="AQ1766" s="142"/>
      <c r="AR1766" s="143"/>
      <c r="AS1766" s="144"/>
      <c r="AT1766" s="145"/>
      <c r="AU1766" s="145"/>
      <c r="AV1766" s="145"/>
      <c r="AW1766" s="145"/>
      <c r="AX1766" s="146"/>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c r="CA1766" s="29"/>
      <c r="CB1766" s="29"/>
      <c r="CC1766" s="29"/>
      <c r="CD1766" s="29"/>
      <c r="CE1766" s="29"/>
      <c r="CF1766" s="29"/>
      <c r="CG1766" s="29"/>
      <c r="CH1766" s="29"/>
      <c r="CI1766" s="29"/>
      <c r="CJ1766" s="29"/>
      <c r="CK1766" s="29"/>
      <c r="CL1766" s="29"/>
      <c r="CM1766" s="29"/>
      <c r="CN1766" s="29"/>
      <c r="CO1766" s="29"/>
      <c r="CP1766" s="29"/>
      <c r="CQ1766" s="29"/>
      <c r="CR1766" s="29"/>
      <c r="CS1766" s="29"/>
      <c r="CT1766" s="29"/>
      <c r="CU1766" s="29"/>
      <c r="CV1766" s="29"/>
      <c r="CW1766" s="29"/>
      <c r="CX1766" s="29"/>
      <c r="CY1766" s="29"/>
      <c r="CZ1766" s="29"/>
      <c r="DA1766" s="29"/>
      <c r="DB1766" s="29"/>
      <c r="DC1766" s="29"/>
      <c r="DD1766" s="29"/>
      <c r="DE1766" s="29"/>
      <c r="DF1766" s="29"/>
      <c r="DG1766" s="29"/>
      <c r="DH1766" s="29"/>
      <c r="DI1766" s="29"/>
      <c r="DJ1766" s="29"/>
      <c r="DK1766" s="29"/>
      <c r="DL1766" s="29"/>
      <c r="DM1766" s="29"/>
      <c r="DN1766" s="29"/>
      <c r="DO1766" s="29"/>
      <c r="DP1766" s="29"/>
      <c r="DQ1766" s="29"/>
      <c r="DR1766" s="29"/>
      <c r="DS1766" s="29"/>
      <c r="DT1766" s="29"/>
      <c r="DU1766" s="29"/>
      <c r="DV1766" s="29"/>
      <c r="DW1766" s="29"/>
      <c r="DX1766" s="29"/>
      <c r="DY1766" s="29"/>
      <c r="DZ1766" s="29"/>
      <c r="EA1766" s="29"/>
      <c r="EB1766" s="29"/>
      <c r="EC1766" s="29"/>
      <c r="ED1766" s="29"/>
      <c r="EE1766" s="29"/>
      <c r="EF1766" s="29"/>
      <c r="EG1766" s="29"/>
      <c r="EH1766" s="29"/>
      <c r="EI1766" s="29"/>
      <c r="EJ1766" s="29"/>
      <c r="EK1766" s="29"/>
      <c r="EL1766" s="29"/>
      <c r="EM1766" s="29"/>
      <c r="EN1766" s="29"/>
      <c r="EO1766" s="29"/>
      <c r="EP1766" s="29"/>
      <c r="EQ1766" s="29"/>
      <c r="ER1766" s="29"/>
      <c r="ES1766" s="29"/>
      <c r="ET1766" s="29"/>
      <c r="EU1766" s="29"/>
      <c r="EV1766" s="29"/>
      <c r="EW1766" s="29"/>
      <c r="EX1766" s="29"/>
      <c r="EY1766" s="29"/>
      <c r="EZ1766" s="29"/>
      <c r="FA1766" s="29"/>
      <c r="FB1766" s="29"/>
      <c r="FC1766" s="29"/>
      <c r="FD1766" s="29"/>
      <c r="FE1766" s="29"/>
      <c r="FF1766" s="29"/>
      <c r="FG1766" s="29"/>
      <c r="FH1766" s="29"/>
      <c r="FI1766" s="29"/>
      <c r="FJ1766" s="29"/>
      <c r="FK1766" s="29"/>
      <c r="FL1766" s="29"/>
      <c r="FM1766" s="29"/>
      <c r="FN1766" s="29"/>
      <c r="FO1766" s="29"/>
      <c r="FP1766" s="29"/>
      <c r="FQ1766" s="29"/>
      <c r="FR1766" s="29"/>
      <c r="FS1766" s="29"/>
      <c r="FT1766" s="29"/>
      <c r="FU1766" s="29"/>
      <c r="FV1766" s="29"/>
      <c r="FW1766" s="29"/>
      <c r="FX1766" s="29"/>
      <c r="FY1766" s="29"/>
      <c r="FZ1766" s="29"/>
      <c r="GA1766" s="29"/>
      <c r="GB1766" s="29"/>
      <c r="GC1766" s="29"/>
      <c r="GD1766" s="29"/>
      <c r="GE1766" s="29"/>
      <c r="GF1766" s="29"/>
      <c r="GG1766" s="29"/>
      <c r="GH1766" s="29"/>
      <c r="GI1766" s="29"/>
      <c r="GJ1766" s="29"/>
      <c r="GK1766" s="29"/>
      <c r="GL1766" s="29"/>
      <c r="GM1766" s="29"/>
      <c r="GN1766" s="29"/>
      <c r="GO1766" s="29"/>
      <c r="GP1766" s="29"/>
      <c r="GQ1766" s="29"/>
      <c r="GR1766" s="29"/>
      <c r="GS1766" s="29"/>
      <c r="GT1766" s="29"/>
      <c r="GU1766" s="29"/>
      <c r="GV1766" s="29"/>
      <c r="GW1766" s="29"/>
      <c r="GX1766" s="29"/>
      <c r="GY1766" s="29"/>
      <c r="GZ1766" s="29"/>
      <c r="HA1766" s="29"/>
      <c r="HB1766" s="29"/>
      <c r="HC1766" s="29"/>
      <c r="HD1766" s="29"/>
      <c r="HE1766" s="29"/>
      <c r="HF1766" s="29"/>
      <c r="HG1766" s="29"/>
      <c r="HH1766" s="29"/>
      <c r="HI1766" s="29"/>
      <c r="HJ1766" s="29"/>
      <c r="HK1766" s="29"/>
      <c r="HL1766" s="29"/>
      <c r="HM1766" s="29"/>
      <c r="HN1766" s="29"/>
      <c r="HO1766" s="29"/>
      <c r="HP1766" s="29"/>
      <c r="HQ1766" s="29"/>
      <c r="HR1766" s="29"/>
      <c r="HS1766" s="29"/>
      <c r="HT1766" s="29"/>
      <c r="HU1766" s="29"/>
      <c r="HV1766" s="29"/>
      <c r="HW1766" s="29"/>
      <c r="HX1766" s="29"/>
      <c r="HY1766" s="29"/>
      <c r="HZ1766" s="29"/>
      <c r="IA1766" s="29"/>
      <c r="IB1766" s="29"/>
      <c r="IC1766" s="29"/>
      <c r="ID1766" s="29"/>
      <c r="IE1766" s="29"/>
      <c r="IF1766" s="29"/>
      <c r="IG1766" s="29"/>
      <c r="IH1766" s="29"/>
      <c r="II1766" s="29"/>
      <c r="IJ1766" s="29"/>
      <c r="IK1766" s="29"/>
      <c r="IL1766" s="29"/>
      <c r="IM1766" s="29"/>
      <c r="IN1766" s="29"/>
      <c r="IO1766" s="29"/>
      <c r="IP1766" s="29"/>
      <c r="IQ1766" s="29"/>
    </row>
    <row r="1768" spans="1:251" ht="18.75">
      <c r="A1768" s="28" t="s">
        <v>234</v>
      </c>
      <c r="AW1768" s="30"/>
      <c r="AX1768" s="31"/>
      <c r="AY1768" s="30"/>
    </row>
    <row r="1770" spans="1:251" ht="18.75">
      <c r="B1770" s="109" t="s">
        <v>0</v>
      </c>
      <c r="C1770" s="150"/>
      <c r="D1770" s="150"/>
      <c r="E1770" s="150"/>
      <c r="F1770" s="150"/>
      <c r="G1770" s="150"/>
      <c r="H1770" s="150"/>
      <c r="I1770" s="150"/>
      <c r="J1770" s="150"/>
      <c r="K1770" s="150"/>
      <c r="L1770" s="150"/>
      <c r="M1770" s="150"/>
      <c r="N1770" s="150"/>
      <c r="O1770" s="150"/>
      <c r="P1770" s="150"/>
      <c r="Q1770" s="150"/>
      <c r="R1770" s="150"/>
      <c r="S1770" s="150"/>
      <c r="T1770" s="150"/>
      <c r="U1770" s="150"/>
      <c r="V1770" s="150"/>
      <c r="W1770" s="150"/>
      <c r="X1770" s="150"/>
      <c r="Y1770" s="150"/>
      <c r="Z1770" s="150"/>
      <c r="AA1770" s="150"/>
      <c r="AB1770" s="150"/>
      <c r="AC1770" s="150"/>
      <c r="AD1770" s="150"/>
      <c r="AE1770" s="150"/>
      <c r="AF1770" s="150"/>
      <c r="AG1770" s="150"/>
      <c r="AH1770" s="150"/>
      <c r="AI1770" s="150"/>
      <c r="AJ1770" s="150"/>
      <c r="AK1770" s="150"/>
      <c r="AL1770" s="150"/>
      <c r="AM1770" s="150"/>
      <c r="AN1770" s="150"/>
      <c r="AO1770" s="150"/>
      <c r="AP1770" s="150"/>
      <c r="AQ1770" s="150"/>
      <c r="AR1770" s="150"/>
      <c r="AS1770" s="150"/>
      <c r="AT1770" s="150"/>
      <c r="AU1770" s="150"/>
      <c r="AV1770" s="150"/>
      <c r="AW1770" s="150"/>
      <c r="AX1770" s="150"/>
    </row>
    <row r="1771" spans="1:251">
      <c r="Z1771" s="32"/>
      <c r="AD1771" s="32"/>
      <c r="AE1771" s="32"/>
      <c r="AF1771" s="32"/>
      <c r="AG1771" s="32"/>
      <c r="AH1771" s="32"/>
      <c r="AI1771" s="32"/>
      <c r="AO1771" s="32"/>
    </row>
    <row r="1772" spans="1:251" ht="13.5" thickBot="1">
      <c r="Z1772" s="32"/>
      <c r="AD1772" s="32"/>
      <c r="AE1772" s="32"/>
      <c r="AF1772" s="32"/>
      <c r="AG1772" s="32"/>
      <c r="AH1772" s="32"/>
      <c r="AI1772" s="32"/>
      <c r="AO1772" s="32"/>
      <c r="DI1772" s="26"/>
    </row>
    <row r="1773" spans="1:251" ht="24.75" customHeight="1" thickBot="1">
      <c r="B1773" s="111" t="s">
        <v>235</v>
      </c>
      <c r="C1773" s="112"/>
      <c r="D1773" s="112"/>
      <c r="E1773" s="112"/>
      <c r="F1773" s="112"/>
      <c r="G1773" s="112"/>
      <c r="H1773" s="113" t="s">
        <v>537</v>
      </c>
      <c r="I1773" s="114"/>
      <c r="J1773" s="114"/>
      <c r="K1773" s="114"/>
      <c r="L1773" s="114"/>
      <c r="M1773" s="114"/>
      <c r="N1773" s="114"/>
      <c r="O1773" s="114"/>
      <c r="P1773" s="114"/>
      <c r="Q1773" s="114"/>
      <c r="R1773" s="114"/>
      <c r="S1773" s="114"/>
      <c r="T1773" s="114"/>
      <c r="U1773" s="114"/>
      <c r="V1773" s="114"/>
      <c r="W1773" s="114"/>
      <c r="X1773" s="114"/>
      <c r="Y1773" s="114"/>
      <c r="Z1773" s="114"/>
      <c r="AA1773" s="114"/>
      <c r="AB1773" s="114"/>
      <c r="AC1773" s="114"/>
      <c r="AD1773" s="114"/>
      <c r="AE1773" s="114"/>
      <c r="AF1773" s="114"/>
      <c r="AG1773" s="114"/>
      <c r="AH1773" s="114"/>
      <c r="AI1773" s="114"/>
      <c r="AJ1773" s="114"/>
      <c r="AK1773" s="114"/>
      <c r="AL1773" s="114"/>
      <c r="AM1773" s="114"/>
      <c r="AN1773" s="114"/>
      <c r="AO1773" s="114"/>
      <c r="AP1773" s="114"/>
      <c r="AQ1773" s="114"/>
      <c r="AR1773" s="114"/>
      <c r="AS1773" s="114"/>
      <c r="AT1773" s="114"/>
      <c r="AU1773" s="114"/>
      <c r="AV1773" s="114"/>
      <c r="AW1773" s="114"/>
      <c r="AX1773" s="115"/>
      <c r="DI1773" s="26"/>
    </row>
    <row r="1774" spans="1:251" ht="14.25">
      <c r="B1774" s="33"/>
      <c r="C1774" s="33"/>
      <c r="D1774" s="33"/>
      <c r="E1774" s="33"/>
      <c r="F1774" s="33"/>
      <c r="G1774" s="33"/>
      <c r="H1774" s="34"/>
      <c r="I1774" s="34"/>
      <c r="J1774" s="34"/>
      <c r="K1774" s="34"/>
      <c r="L1774" s="35"/>
      <c r="M1774" s="35"/>
      <c r="N1774" s="35"/>
      <c r="O1774" s="35"/>
      <c r="P1774" s="34"/>
      <c r="Q1774" s="34"/>
      <c r="R1774" s="34"/>
      <c r="S1774" s="34"/>
      <c r="T1774" s="34"/>
      <c r="U1774" s="34"/>
      <c r="V1774" s="36"/>
      <c r="W1774" s="36"/>
      <c r="X1774" s="36"/>
      <c r="Y1774" s="36"/>
      <c r="Z1774" s="36"/>
      <c r="AA1774" s="36"/>
      <c r="AB1774" s="36"/>
      <c r="AC1774" s="36"/>
      <c r="AD1774" s="36"/>
      <c r="AE1774" s="36"/>
      <c r="AF1774" s="36"/>
      <c r="AG1774" s="36"/>
      <c r="AH1774" s="36"/>
      <c r="AI1774" s="36"/>
      <c r="AJ1774" s="36"/>
      <c r="AK1774" s="36"/>
      <c r="AL1774" s="36"/>
      <c r="AM1774" s="36"/>
      <c r="AN1774" s="36"/>
      <c r="AO1774" s="36"/>
      <c r="AP1774" s="36"/>
      <c r="AQ1774" s="36"/>
      <c r="AR1774" s="36"/>
      <c r="AS1774" s="36"/>
      <c r="AT1774" s="36"/>
      <c r="AU1774" s="36"/>
      <c r="AV1774" s="36"/>
      <c r="AW1774" s="36"/>
      <c r="AX1774" s="36"/>
      <c r="DI1774" s="26"/>
    </row>
    <row r="1775" spans="1:251" ht="15" thickBot="1">
      <c r="A1775" s="37"/>
      <c r="B1775" s="36" t="s">
        <v>237</v>
      </c>
      <c r="C1775" s="34"/>
      <c r="D1775" s="34"/>
      <c r="E1775" s="34"/>
      <c r="F1775" s="34"/>
      <c r="G1775" s="34"/>
      <c r="H1775" s="34"/>
      <c r="I1775" s="34"/>
      <c r="J1775" s="34"/>
      <c r="K1775" s="34"/>
      <c r="L1775" s="35"/>
      <c r="M1775" s="35"/>
      <c r="N1775" s="35"/>
      <c r="O1775" s="35"/>
      <c r="P1775" s="34"/>
      <c r="Q1775" s="34"/>
      <c r="R1775" s="34"/>
      <c r="S1775" s="34"/>
      <c r="T1775" s="34"/>
      <c r="U1775" s="34"/>
      <c r="V1775" s="36"/>
      <c r="W1775" s="36"/>
      <c r="X1775" s="36"/>
      <c r="Y1775" s="36"/>
      <c r="Z1775" s="36"/>
      <c r="AA1775" s="36"/>
      <c r="AB1775" s="36"/>
      <c r="AC1775" s="36"/>
      <c r="AD1775" s="36"/>
      <c r="AE1775" s="36"/>
      <c r="AF1775" s="36"/>
      <c r="AG1775" s="36"/>
      <c r="AH1775" s="36"/>
      <c r="AI1775" s="36"/>
      <c r="AJ1775" s="36"/>
      <c r="AK1775" s="36"/>
      <c r="AL1775" s="36"/>
      <c r="AM1775" s="36"/>
      <c r="AN1775" s="36"/>
      <c r="AO1775" s="36"/>
      <c r="AP1775" s="36"/>
      <c r="AQ1775" s="36"/>
      <c r="AR1775" s="36"/>
      <c r="AS1775" s="36"/>
      <c r="AT1775" s="36"/>
      <c r="AU1775" s="36"/>
      <c r="AV1775" s="36"/>
      <c r="AW1775" s="36"/>
      <c r="AX1775" s="36"/>
      <c r="DI1775" s="26"/>
    </row>
    <row r="1776" spans="1:251" ht="14.25">
      <c r="A1776" s="34"/>
      <c r="B1776" s="38"/>
      <c r="C1776" s="33"/>
      <c r="D1776" s="33"/>
      <c r="E1776" s="33"/>
      <c r="F1776" s="33"/>
      <c r="G1776" s="33"/>
      <c r="H1776" s="33"/>
      <c r="I1776" s="33"/>
      <c r="J1776" s="33"/>
      <c r="K1776" s="33"/>
      <c r="L1776" s="39"/>
      <c r="M1776" s="39"/>
      <c r="N1776" s="39"/>
      <c r="O1776" s="39"/>
      <c r="P1776" s="33"/>
      <c r="Q1776" s="33"/>
      <c r="R1776" s="33"/>
      <c r="S1776" s="33"/>
      <c r="T1776" s="33"/>
      <c r="U1776" s="33"/>
      <c r="V1776" s="40"/>
      <c r="W1776" s="40"/>
      <c r="X1776" s="40"/>
      <c r="Y1776" s="40"/>
      <c r="Z1776" s="40"/>
      <c r="AA1776" s="40"/>
      <c r="AB1776" s="40"/>
      <c r="AC1776" s="40"/>
      <c r="AD1776" s="40"/>
      <c r="AE1776" s="40"/>
      <c r="AF1776" s="40"/>
      <c r="AG1776" s="40"/>
      <c r="AH1776" s="40"/>
      <c r="AI1776" s="40"/>
      <c r="AJ1776" s="40"/>
      <c r="AK1776" s="40"/>
      <c r="AL1776" s="40"/>
      <c r="AM1776" s="40"/>
      <c r="AN1776" s="40"/>
      <c r="AO1776" s="40"/>
      <c r="AP1776" s="40"/>
      <c r="AQ1776" s="40"/>
      <c r="AR1776" s="40"/>
      <c r="AS1776" s="40"/>
      <c r="AT1776" s="40"/>
      <c r="AU1776" s="40"/>
      <c r="AV1776" s="40"/>
      <c r="AW1776" s="40"/>
      <c r="AX1776" s="41"/>
    </row>
    <row r="1777" spans="1:113" ht="12" customHeight="1">
      <c r="A1777" s="34"/>
      <c r="B1777" s="116" t="s">
        <v>538</v>
      </c>
      <c r="C1777" s="117"/>
      <c r="D1777" s="117"/>
      <c r="E1777" s="117"/>
      <c r="F1777" s="117"/>
      <c r="G1777" s="117"/>
      <c r="H1777" s="117"/>
      <c r="I1777" s="117"/>
      <c r="J1777" s="117"/>
      <c r="K1777" s="117"/>
      <c r="L1777" s="117"/>
      <c r="M1777" s="117"/>
      <c r="N1777" s="117"/>
      <c r="O1777" s="117"/>
      <c r="P1777" s="117"/>
      <c r="Q1777" s="117"/>
      <c r="R1777" s="117"/>
      <c r="S1777" s="117"/>
      <c r="T1777" s="117"/>
      <c r="U1777" s="117"/>
      <c r="V1777" s="117"/>
      <c r="W1777" s="117"/>
      <c r="X1777" s="117"/>
      <c r="Y1777" s="117"/>
      <c r="Z1777" s="117"/>
      <c r="AA1777" s="117"/>
      <c r="AB1777" s="117"/>
      <c r="AC1777" s="117"/>
      <c r="AD1777" s="117"/>
      <c r="AE1777" s="117"/>
      <c r="AF1777" s="117"/>
      <c r="AG1777" s="117"/>
      <c r="AH1777" s="117"/>
      <c r="AI1777" s="117"/>
      <c r="AJ1777" s="117"/>
      <c r="AK1777" s="117"/>
      <c r="AL1777" s="117"/>
      <c r="AM1777" s="117"/>
      <c r="AN1777" s="117"/>
      <c r="AO1777" s="117"/>
      <c r="AP1777" s="117"/>
      <c r="AQ1777" s="117"/>
      <c r="AR1777" s="117"/>
      <c r="AS1777" s="117"/>
      <c r="AT1777" s="117"/>
      <c r="AU1777" s="117"/>
      <c r="AV1777" s="117"/>
      <c r="AW1777" s="117"/>
      <c r="AX1777" s="118"/>
    </row>
    <row r="1778" spans="1:113" ht="12" customHeight="1">
      <c r="A1778" s="34"/>
      <c r="B1778" s="116"/>
      <c r="C1778" s="117"/>
      <c r="D1778" s="117"/>
      <c r="E1778" s="117"/>
      <c r="F1778" s="117"/>
      <c r="G1778" s="117"/>
      <c r="H1778" s="117"/>
      <c r="I1778" s="117"/>
      <c r="J1778" s="117"/>
      <c r="K1778" s="117"/>
      <c r="L1778" s="117"/>
      <c r="M1778" s="117"/>
      <c r="N1778" s="117"/>
      <c r="O1778" s="117"/>
      <c r="P1778" s="117"/>
      <c r="Q1778" s="117"/>
      <c r="R1778" s="117"/>
      <c r="S1778" s="117"/>
      <c r="T1778" s="117"/>
      <c r="U1778" s="117"/>
      <c r="V1778" s="117"/>
      <c r="W1778" s="117"/>
      <c r="X1778" s="117"/>
      <c r="Y1778" s="117"/>
      <c r="Z1778" s="117"/>
      <c r="AA1778" s="117"/>
      <c r="AB1778" s="117"/>
      <c r="AC1778" s="117"/>
      <c r="AD1778" s="117"/>
      <c r="AE1778" s="117"/>
      <c r="AF1778" s="117"/>
      <c r="AG1778" s="117"/>
      <c r="AH1778" s="117"/>
      <c r="AI1778" s="117"/>
      <c r="AJ1778" s="117"/>
      <c r="AK1778" s="117"/>
      <c r="AL1778" s="117"/>
      <c r="AM1778" s="117"/>
      <c r="AN1778" s="117"/>
      <c r="AO1778" s="117"/>
      <c r="AP1778" s="117"/>
      <c r="AQ1778" s="117"/>
      <c r="AR1778" s="117"/>
      <c r="AS1778" s="117"/>
      <c r="AT1778" s="117"/>
      <c r="AU1778" s="117"/>
      <c r="AV1778" s="117"/>
      <c r="AW1778" s="117"/>
      <c r="AX1778" s="118"/>
      <c r="BC1778" s="42"/>
    </row>
    <row r="1779" spans="1:113" ht="12" customHeight="1">
      <c r="A1779" s="34"/>
      <c r="B1779" s="116"/>
      <c r="C1779" s="117"/>
      <c r="D1779" s="117"/>
      <c r="E1779" s="117"/>
      <c r="F1779" s="117"/>
      <c r="G1779" s="117"/>
      <c r="H1779" s="117"/>
      <c r="I1779" s="117"/>
      <c r="J1779" s="117"/>
      <c r="K1779" s="117"/>
      <c r="L1779" s="117"/>
      <c r="M1779" s="117"/>
      <c r="N1779" s="117"/>
      <c r="O1779" s="117"/>
      <c r="P1779" s="117"/>
      <c r="Q1779" s="117"/>
      <c r="R1779" s="117"/>
      <c r="S1779" s="117"/>
      <c r="T1779" s="117"/>
      <c r="U1779" s="117"/>
      <c r="V1779" s="117"/>
      <c r="W1779" s="117"/>
      <c r="X1779" s="117"/>
      <c r="Y1779" s="117"/>
      <c r="Z1779" s="117"/>
      <c r="AA1779" s="117"/>
      <c r="AB1779" s="117"/>
      <c r="AC1779" s="117"/>
      <c r="AD1779" s="117"/>
      <c r="AE1779" s="117"/>
      <c r="AF1779" s="117"/>
      <c r="AG1779" s="117"/>
      <c r="AH1779" s="117"/>
      <c r="AI1779" s="117"/>
      <c r="AJ1779" s="117"/>
      <c r="AK1779" s="117"/>
      <c r="AL1779" s="117"/>
      <c r="AM1779" s="117"/>
      <c r="AN1779" s="117"/>
      <c r="AO1779" s="117"/>
      <c r="AP1779" s="117"/>
      <c r="AQ1779" s="117"/>
      <c r="AR1779" s="117"/>
      <c r="AS1779" s="117"/>
      <c r="AT1779" s="117"/>
      <c r="AU1779" s="117"/>
      <c r="AV1779" s="117"/>
      <c r="AW1779" s="117"/>
      <c r="AX1779" s="118"/>
    </row>
    <row r="1780" spans="1:113" ht="12" customHeight="1">
      <c r="A1780" s="34"/>
      <c r="B1780" s="116"/>
      <c r="C1780" s="117"/>
      <c r="D1780" s="117"/>
      <c r="E1780" s="117"/>
      <c r="F1780" s="117"/>
      <c r="G1780" s="117"/>
      <c r="H1780" s="117"/>
      <c r="I1780" s="117"/>
      <c r="J1780" s="117"/>
      <c r="K1780" s="117"/>
      <c r="L1780" s="117"/>
      <c r="M1780" s="117"/>
      <c r="N1780" s="117"/>
      <c r="O1780" s="117"/>
      <c r="P1780" s="117"/>
      <c r="Q1780" s="117"/>
      <c r="R1780" s="117"/>
      <c r="S1780" s="117"/>
      <c r="T1780" s="117"/>
      <c r="U1780" s="117"/>
      <c r="V1780" s="117"/>
      <c r="W1780" s="117"/>
      <c r="X1780" s="117"/>
      <c r="Y1780" s="117"/>
      <c r="Z1780" s="117"/>
      <c r="AA1780" s="117"/>
      <c r="AB1780" s="117"/>
      <c r="AC1780" s="117"/>
      <c r="AD1780" s="117"/>
      <c r="AE1780" s="117"/>
      <c r="AF1780" s="117"/>
      <c r="AG1780" s="117"/>
      <c r="AH1780" s="117"/>
      <c r="AI1780" s="117"/>
      <c r="AJ1780" s="117"/>
      <c r="AK1780" s="117"/>
      <c r="AL1780" s="117"/>
      <c r="AM1780" s="117"/>
      <c r="AN1780" s="117"/>
      <c r="AO1780" s="117"/>
      <c r="AP1780" s="117"/>
      <c r="AQ1780" s="117"/>
      <c r="AR1780" s="117"/>
      <c r="AS1780" s="117"/>
      <c r="AT1780" s="117"/>
      <c r="AU1780" s="117"/>
      <c r="AV1780" s="117"/>
      <c r="AW1780" s="117"/>
      <c r="AX1780" s="118"/>
    </row>
    <row r="1781" spans="1:113" ht="12" customHeight="1">
      <c r="A1781" s="34"/>
      <c r="B1781" s="116"/>
      <c r="C1781" s="117"/>
      <c r="D1781" s="117"/>
      <c r="E1781" s="117"/>
      <c r="F1781" s="117"/>
      <c r="G1781" s="117"/>
      <c r="H1781" s="117"/>
      <c r="I1781" s="117"/>
      <c r="J1781" s="117"/>
      <c r="K1781" s="117"/>
      <c r="L1781" s="117"/>
      <c r="M1781" s="117"/>
      <c r="N1781" s="117"/>
      <c r="O1781" s="117"/>
      <c r="P1781" s="117"/>
      <c r="Q1781" s="117"/>
      <c r="R1781" s="117"/>
      <c r="S1781" s="117"/>
      <c r="T1781" s="117"/>
      <c r="U1781" s="117"/>
      <c r="V1781" s="117"/>
      <c r="W1781" s="117"/>
      <c r="X1781" s="117"/>
      <c r="Y1781" s="117"/>
      <c r="Z1781" s="117"/>
      <c r="AA1781" s="117"/>
      <c r="AB1781" s="117"/>
      <c r="AC1781" s="117"/>
      <c r="AD1781" s="117"/>
      <c r="AE1781" s="117"/>
      <c r="AF1781" s="117"/>
      <c r="AG1781" s="117"/>
      <c r="AH1781" s="117"/>
      <c r="AI1781" s="117"/>
      <c r="AJ1781" s="117"/>
      <c r="AK1781" s="117"/>
      <c r="AL1781" s="117"/>
      <c r="AM1781" s="117"/>
      <c r="AN1781" s="117"/>
      <c r="AO1781" s="117"/>
      <c r="AP1781" s="117"/>
      <c r="AQ1781" s="117"/>
      <c r="AR1781" s="117"/>
      <c r="AS1781" s="117"/>
      <c r="AT1781" s="117"/>
      <c r="AU1781" s="117"/>
      <c r="AV1781" s="117"/>
      <c r="AW1781" s="117"/>
      <c r="AX1781" s="118"/>
    </row>
    <row r="1782" spans="1:113" ht="15" thickBot="1">
      <c r="A1782" s="43"/>
      <c r="B1782" s="44"/>
      <c r="C1782" s="45"/>
      <c r="D1782" s="45"/>
      <c r="E1782" s="45"/>
      <c r="F1782" s="45"/>
      <c r="G1782" s="45"/>
      <c r="H1782" s="45"/>
      <c r="I1782" s="45"/>
      <c r="J1782" s="45"/>
      <c r="K1782" s="45"/>
      <c r="L1782" s="45"/>
      <c r="M1782" s="45"/>
      <c r="N1782" s="45"/>
      <c r="O1782" s="45"/>
      <c r="P1782" s="45"/>
      <c r="Q1782" s="45"/>
      <c r="R1782" s="45"/>
      <c r="S1782" s="45"/>
      <c r="T1782" s="45"/>
      <c r="U1782" s="45"/>
      <c r="V1782" s="45"/>
      <c r="W1782" s="45"/>
      <c r="X1782" s="45"/>
      <c r="Y1782" s="45"/>
      <c r="Z1782" s="45"/>
      <c r="AA1782" s="45"/>
      <c r="AB1782" s="45"/>
      <c r="AC1782" s="45"/>
      <c r="AD1782" s="45"/>
      <c r="AE1782" s="45"/>
      <c r="AF1782" s="45"/>
      <c r="AG1782" s="45"/>
      <c r="AH1782" s="45"/>
      <c r="AI1782" s="45"/>
      <c r="AJ1782" s="45"/>
      <c r="AK1782" s="45"/>
      <c r="AL1782" s="45"/>
      <c r="AM1782" s="45"/>
      <c r="AN1782" s="45"/>
      <c r="AO1782" s="45"/>
      <c r="AP1782" s="45"/>
      <c r="AQ1782" s="45"/>
      <c r="AR1782" s="45"/>
      <c r="AS1782" s="45"/>
      <c r="AT1782" s="45"/>
      <c r="AU1782" s="45"/>
      <c r="AV1782" s="45"/>
      <c r="AW1782" s="45"/>
      <c r="AX1782" s="46"/>
    </row>
    <row r="1783" spans="1:113">
      <c r="B1783" s="47"/>
    </row>
    <row r="1784" spans="1:113" ht="15" thickBot="1">
      <c r="A1784" s="37"/>
      <c r="B1784" s="36" t="s">
        <v>238</v>
      </c>
      <c r="C1784" s="34"/>
      <c r="D1784" s="34"/>
      <c r="E1784" s="34"/>
      <c r="F1784" s="34"/>
      <c r="G1784" s="34"/>
      <c r="H1784" s="34"/>
      <c r="I1784" s="34"/>
      <c r="J1784" s="34"/>
      <c r="K1784" s="34"/>
      <c r="L1784" s="35"/>
      <c r="M1784" s="35"/>
      <c r="N1784" s="35"/>
      <c r="O1784" s="35"/>
      <c r="P1784" s="34"/>
      <c r="Q1784" s="34"/>
      <c r="R1784" s="34"/>
      <c r="S1784" s="34"/>
      <c r="T1784" s="34"/>
      <c r="U1784" s="34"/>
      <c r="V1784" s="36"/>
      <c r="W1784" s="36"/>
      <c r="X1784" s="36"/>
      <c r="Y1784" s="36"/>
      <c r="Z1784" s="36"/>
      <c r="AA1784" s="36"/>
      <c r="AB1784" s="36"/>
      <c r="AC1784" s="36"/>
      <c r="AD1784" s="36"/>
      <c r="AE1784" s="36"/>
      <c r="AF1784" s="36"/>
      <c r="AG1784" s="36"/>
      <c r="AH1784" s="36"/>
      <c r="AI1784" s="36"/>
      <c r="AJ1784" s="36"/>
      <c r="AK1784" s="36"/>
      <c r="AL1784" s="36"/>
      <c r="AM1784" s="36"/>
      <c r="AN1784" s="36"/>
      <c r="AO1784" s="36"/>
      <c r="AP1784" s="36"/>
      <c r="AQ1784" s="36"/>
      <c r="AR1784" s="36"/>
      <c r="AS1784" s="36"/>
      <c r="AT1784" s="36"/>
      <c r="AU1784" s="36"/>
      <c r="AV1784" s="36"/>
      <c r="AW1784" s="36"/>
      <c r="AX1784" s="36"/>
      <c r="DI1784" s="26"/>
    </row>
    <row r="1785" spans="1:113" ht="14.25">
      <c r="A1785" s="34"/>
      <c r="B1785" s="38"/>
      <c r="C1785" s="33"/>
      <c r="D1785" s="33"/>
      <c r="E1785" s="33"/>
      <c r="F1785" s="33"/>
      <c r="G1785" s="33"/>
      <c r="H1785" s="33"/>
      <c r="I1785" s="33"/>
      <c r="J1785" s="33"/>
      <c r="K1785" s="33"/>
      <c r="L1785" s="39"/>
      <c r="M1785" s="39"/>
      <c r="N1785" s="39"/>
      <c r="O1785" s="39"/>
      <c r="P1785" s="33"/>
      <c r="Q1785" s="33"/>
      <c r="R1785" s="33"/>
      <c r="S1785" s="33"/>
      <c r="T1785" s="33"/>
      <c r="U1785" s="33"/>
      <c r="V1785" s="40"/>
      <c r="W1785" s="40"/>
      <c r="X1785" s="40"/>
      <c r="Y1785" s="40"/>
      <c r="Z1785" s="40"/>
      <c r="AA1785" s="40"/>
      <c r="AB1785" s="40"/>
      <c r="AC1785" s="40"/>
      <c r="AD1785" s="40"/>
      <c r="AE1785" s="40"/>
      <c r="AF1785" s="40"/>
      <c r="AG1785" s="40"/>
      <c r="AH1785" s="40"/>
      <c r="AI1785" s="40"/>
      <c r="AJ1785" s="40"/>
      <c r="AK1785" s="40"/>
      <c r="AL1785" s="40"/>
      <c r="AM1785" s="40"/>
      <c r="AN1785" s="40"/>
      <c r="AO1785" s="40"/>
      <c r="AP1785" s="40"/>
      <c r="AQ1785" s="40"/>
      <c r="AR1785" s="40"/>
      <c r="AS1785" s="40"/>
      <c r="AT1785" s="40"/>
      <c r="AU1785" s="40"/>
      <c r="AV1785" s="40"/>
      <c r="AW1785" s="40"/>
      <c r="AX1785" s="41"/>
    </row>
    <row r="1786" spans="1:113" ht="12" customHeight="1">
      <c r="A1786" s="34"/>
      <c r="B1786" s="116" t="s">
        <v>539</v>
      </c>
      <c r="C1786" s="117"/>
      <c r="D1786" s="117"/>
      <c r="E1786" s="117"/>
      <c r="F1786" s="117"/>
      <c r="G1786" s="117"/>
      <c r="H1786" s="117"/>
      <c r="I1786" s="117"/>
      <c r="J1786" s="117"/>
      <c r="K1786" s="117"/>
      <c r="L1786" s="117"/>
      <c r="M1786" s="117"/>
      <c r="N1786" s="117"/>
      <c r="O1786" s="117"/>
      <c r="P1786" s="117"/>
      <c r="Q1786" s="117"/>
      <c r="R1786" s="117"/>
      <c r="S1786" s="117"/>
      <c r="T1786" s="117"/>
      <c r="U1786" s="117"/>
      <c r="V1786" s="117"/>
      <c r="W1786" s="117"/>
      <c r="X1786" s="117"/>
      <c r="Y1786" s="117"/>
      <c r="Z1786" s="117"/>
      <c r="AA1786" s="117"/>
      <c r="AB1786" s="117"/>
      <c r="AC1786" s="117"/>
      <c r="AD1786" s="117"/>
      <c r="AE1786" s="117"/>
      <c r="AF1786" s="117"/>
      <c r="AG1786" s="117"/>
      <c r="AH1786" s="117"/>
      <c r="AI1786" s="117"/>
      <c r="AJ1786" s="117"/>
      <c r="AK1786" s="117"/>
      <c r="AL1786" s="117"/>
      <c r="AM1786" s="117"/>
      <c r="AN1786" s="117"/>
      <c r="AO1786" s="117"/>
      <c r="AP1786" s="117"/>
      <c r="AQ1786" s="117"/>
      <c r="AR1786" s="117"/>
      <c r="AS1786" s="117"/>
      <c r="AT1786" s="117"/>
      <c r="AU1786" s="117"/>
      <c r="AV1786" s="117"/>
      <c r="AW1786" s="117"/>
      <c r="AX1786" s="118"/>
    </row>
    <row r="1787" spans="1:113" ht="12" customHeight="1">
      <c r="A1787" s="34"/>
      <c r="B1787" s="116"/>
      <c r="C1787" s="117"/>
      <c r="D1787" s="117"/>
      <c r="E1787" s="117"/>
      <c r="F1787" s="117"/>
      <c r="G1787" s="117"/>
      <c r="H1787" s="117"/>
      <c r="I1787" s="117"/>
      <c r="J1787" s="117"/>
      <c r="K1787" s="117"/>
      <c r="L1787" s="117"/>
      <c r="M1787" s="117"/>
      <c r="N1787" s="117"/>
      <c r="O1787" s="117"/>
      <c r="P1787" s="117"/>
      <c r="Q1787" s="117"/>
      <c r="R1787" s="117"/>
      <c r="S1787" s="117"/>
      <c r="T1787" s="117"/>
      <c r="U1787" s="117"/>
      <c r="V1787" s="117"/>
      <c r="W1787" s="117"/>
      <c r="X1787" s="117"/>
      <c r="Y1787" s="117"/>
      <c r="Z1787" s="117"/>
      <c r="AA1787" s="117"/>
      <c r="AB1787" s="117"/>
      <c r="AC1787" s="117"/>
      <c r="AD1787" s="117"/>
      <c r="AE1787" s="117"/>
      <c r="AF1787" s="117"/>
      <c r="AG1787" s="117"/>
      <c r="AH1787" s="117"/>
      <c r="AI1787" s="117"/>
      <c r="AJ1787" s="117"/>
      <c r="AK1787" s="117"/>
      <c r="AL1787" s="117"/>
      <c r="AM1787" s="117"/>
      <c r="AN1787" s="117"/>
      <c r="AO1787" s="117"/>
      <c r="AP1787" s="117"/>
      <c r="AQ1787" s="117"/>
      <c r="AR1787" s="117"/>
      <c r="AS1787" s="117"/>
      <c r="AT1787" s="117"/>
      <c r="AU1787" s="117"/>
      <c r="AV1787" s="117"/>
      <c r="AW1787" s="117"/>
      <c r="AX1787" s="118"/>
    </row>
    <row r="1788" spans="1:113" ht="12" customHeight="1">
      <c r="A1788" s="34"/>
      <c r="B1788" s="116"/>
      <c r="C1788" s="117"/>
      <c r="D1788" s="117"/>
      <c r="E1788" s="117"/>
      <c r="F1788" s="117"/>
      <c r="G1788" s="117"/>
      <c r="H1788" s="117"/>
      <c r="I1788" s="117"/>
      <c r="J1788" s="117"/>
      <c r="K1788" s="117"/>
      <c r="L1788" s="117"/>
      <c r="M1788" s="117"/>
      <c r="N1788" s="117"/>
      <c r="O1788" s="117"/>
      <c r="P1788" s="117"/>
      <c r="Q1788" s="117"/>
      <c r="R1788" s="117"/>
      <c r="S1788" s="117"/>
      <c r="T1788" s="117"/>
      <c r="U1788" s="117"/>
      <c r="V1788" s="117"/>
      <c r="W1788" s="117"/>
      <c r="X1788" s="117"/>
      <c r="Y1788" s="117"/>
      <c r="Z1788" s="117"/>
      <c r="AA1788" s="117"/>
      <c r="AB1788" s="117"/>
      <c r="AC1788" s="117"/>
      <c r="AD1788" s="117"/>
      <c r="AE1788" s="117"/>
      <c r="AF1788" s="117"/>
      <c r="AG1788" s="117"/>
      <c r="AH1788" s="117"/>
      <c r="AI1788" s="117"/>
      <c r="AJ1788" s="117"/>
      <c r="AK1788" s="117"/>
      <c r="AL1788" s="117"/>
      <c r="AM1788" s="117"/>
      <c r="AN1788" s="117"/>
      <c r="AO1788" s="117"/>
      <c r="AP1788" s="117"/>
      <c r="AQ1788" s="117"/>
      <c r="AR1788" s="117"/>
      <c r="AS1788" s="117"/>
      <c r="AT1788" s="117"/>
      <c r="AU1788" s="117"/>
      <c r="AV1788" s="117"/>
      <c r="AW1788" s="117"/>
      <c r="AX1788" s="118"/>
    </row>
    <row r="1789" spans="1:113" ht="12" customHeight="1">
      <c r="A1789" s="34"/>
      <c r="B1789" s="116"/>
      <c r="C1789" s="117"/>
      <c r="D1789" s="117"/>
      <c r="E1789" s="117"/>
      <c r="F1789" s="117"/>
      <c r="G1789" s="117"/>
      <c r="H1789" s="117"/>
      <c r="I1789" s="117"/>
      <c r="J1789" s="117"/>
      <c r="K1789" s="117"/>
      <c r="L1789" s="117"/>
      <c r="M1789" s="117"/>
      <c r="N1789" s="117"/>
      <c r="O1789" s="117"/>
      <c r="P1789" s="117"/>
      <c r="Q1789" s="117"/>
      <c r="R1789" s="117"/>
      <c r="S1789" s="117"/>
      <c r="T1789" s="117"/>
      <c r="U1789" s="117"/>
      <c r="V1789" s="117"/>
      <c r="W1789" s="117"/>
      <c r="X1789" s="117"/>
      <c r="Y1789" s="117"/>
      <c r="Z1789" s="117"/>
      <c r="AA1789" s="117"/>
      <c r="AB1789" s="117"/>
      <c r="AC1789" s="117"/>
      <c r="AD1789" s="117"/>
      <c r="AE1789" s="117"/>
      <c r="AF1789" s="117"/>
      <c r="AG1789" s="117"/>
      <c r="AH1789" s="117"/>
      <c r="AI1789" s="117"/>
      <c r="AJ1789" s="117"/>
      <c r="AK1789" s="117"/>
      <c r="AL1789" s="117"/>
      <c r="AM1789" s="117"/>
      <c r="AN1789" s="117"/>
      <c r="AO1789" s="117"/>
      <c r="AP1789" s="117"/>
      <c r="AQ1789" s="117"/>
      <c r="AR1789" s="117"/>
      <c r="AS1789" s="117"/>
      <c r="AT1789" s="117"/>
      <c r="AU1789" s="117"/>
      <c r="AV1789" s="117"/>
      <c r="AW1789" s="117"/>
      <c r="AX1789" s="118"/>
    </row>
    <row r="1790" spans="1:113" ht="12" customHeight="1">
      <c r="A1790" s="34"/>
      <c r="B1790" s="116"/>
      <c r="C1790" s="117"/>
      <c r="D1790" s="117"/>
      <c r="E1790" s="117"/>
      <c r="F1790" s="117"/>
      <c r="G1790" s="117"/>
      <c r="H1790" s="117"/>
      <c r="I1790" s="117"/>
      <c r="J1790" s="117"/>
      <c r="K1790" s="117"/>
      <c r="L1790" s="117"/>
      <c r="M1790" s="117"/>
      <c r="N1790" s="117"/>
      <c r="O1790" s="117"/>
      <c r="P1790" s="117"/>
      <c r="Q1790" s="117"/>
      <c r="R1790" s="117"/>
      <c r="S1790" s="117"/>
      <c r="T1790" s="117"/>
      <c r="U1790" s="117"/>
      <c r="V1790" s="117"/>
      <c r="W1790" s="117"/>
      <c r="X1790" s="117"/>
      <c r="Y1790" s="117"/>
      <c r="Z1790" s="117"/>
      <c r="AA1790" s="117"/>
      <c r="AB1790" s="117"/>
      <c r="AC1790" s="117"/>
      <c r="AD1790" s="117"/>
      <c r="AE1790" s="117"/>
      <c r="AF1790" s="117"/>
      <c r="AG1790" s="117"/>
      <c r="AH1790" s="117"/>
      <c r="AI1790" s="117"/>
      <c r="AJ1790" s="117"/>
      <c r="AK1790" s="117"/>
      <c r="AL1790" s="117"/>
      <c r="AM1790" s="117"/>
      <c r="AN1790" s="117"/>
      <c r="AO1790" s="117"/>
      <c r="AP1790" s="117"/>
      <c r="AQ1790" s="117"/>
      <c r="AR1790" s="117"/>
      <c r="AS1790" s="117"/>
      <c r="AT1790" s="117"/>
      <c r="AU1790" s="117"/>
      <c r="AV1790" s="117"/>
      <c r="AW1790" s="117"/>
      <c r="AX1790" s="118"/>
    </row>
    <row r="1791" spans="1:113" ht="12" customHeight="1">
      <c r="A1791" s="34"/>
      <c r="B1791" s="116"/>
      <c r="C1791" s="117"/>
      <c r="D1791" s="117"/>
      <c r="E1791" s="117"/>
      <c r="F1791" s="117"/>
      <c r="G1791" s="117"/>
      <c r="H1791" s="117"/>
      <c r="I1791" s="117"/>
      <c r="J1791" s="117"/>
      <c r="K1791" s="117"/>
      <c r="L1791" s="117"/>
      <c r="M1791" s="117"/>
      <c r="N1791" s="117"/>
      <c r="O1791" s="117"/>
      <c r="P1791" s="117"/>
      <c r="Q1791" s="117"/>
      <c r="R1791" s="117"/>
      <c r="S1791" s="117"/>
      <c r="T1791" s="117"/>
      <c r="U1791" s="117"/>
      <c r="V1791" s="117"/>
      <c r="W1791" s="117"/>
      <c r="X1791" s="117"/>
      <c r="Y1791" s="117"/>
      <c r="Z1791" s="117"/>
      <c r="AA1791" s="117"/>
      <c r="AB1791" s="117"/>
      <c r="AC1791" s="117"/>
      <c r="AD1791" s="117"/>
      <c r="AE1791" s="117"/>
      <c r="AF1791" s="117"/>
      <c r="AG1791" s="117"/>
      <c r="AH1791" s="117"/>
      <c r="AI1791" s="117"/>
      <c r="AJ1791" s="117"/>
      <c r="AK1791" s="117"/>
      <c r="AL1791" s="117"/>
      <c r="AM1791" s="117"/>
      <c r="AN1791" s="117"/>
      <c r="AO1791" s="117"/>
      <c r="AP1791" s="117"/>
      <c r="AQ1791" s="117"/>
      <c r="AR1791" s="117"/>
      <c r="AS1791" s="117"/>
      <c r="AT1791" s="117"/>
      <c r="AU1791" s="117"/>
      <c r="AV1791" s="117"/>
      <c r="AW1791" s="117"/>
      <c r="AX1791" s="118"/>
    </row>
    <row r="1792" spans="1:113" ht="12" customHeight="1">
      <c r="A1792" s="34"/>
      <c r="B1792" s="116"/>
      <c r="C1792" s="117"/>
      <c r="D1792" s="117"/>
      <c r="E1792" s="117"/>
      <c r="F1792" s="117"/>
      <c r="G1792" s="117"/>
      <c r="H1792" s="117"/>
      <c r="I1792" s="117"/>
      <c r="J1792" s="117"/>
      <c r="K1792" s="117"/>
      <c r="L1792" s="117"/>
      <c r="M1792" s="117"/>
      <c r="N1792" s="117"/>
      <c r="O1792" s="117"/>
      <c r="P1792" s="117"/>
      <c r="Q1792" s="117"/>
      <c r="R1792" s="117"/>
      <c r="S1792" s="117"/>
      <c r="T1792" s="117"/>
      <c r="U1792" s="117"/>
      <c r="V1792" s="117"/>
      <c r="W1792" s="117"/>
      <c r="X1792" s="117"/>
      <c r="Y1792" s="117"/>
      <c r="Z1792" s="117"/>
      <c r="AA1792" s="117"/>
      <c r="AB1792" s="117"/>
      <c r="AC1792" s="117"/>
      <c r="AD1792" s="117"/>
      <c r="AE1792" s="117"/>
      <c r="AF1792" s="117"/>
      <c r="AG1792" s="117"/>
      <c r="AH1792" s="117"/>
      <c r="AI1792" s="117"/>
      <c r="AJ1792" s="117"/>
      <c r="AK1792" s="117"/>
      <c r="AL1792" s="117"/>
      <c r="AM1792" s="117"/>
      <c r="AN1792" s="117"/>
      <c r="AO1792" s="117"/>
      <c r="AP1792" s="117"/>
      <c r="AQ1792" s="117"/>
      <c r="AR1792" s="117"/>
      <c r="AS1792" s="117"/>
      <c r="AT1792" s="117"/>
      <c r="AU1792" s="117"/>
      <c r="AV1792" s="117"/>
      <c r="AW1792" s="117"/>
      <c r="AX1792" s="118"/>
    </row>
    <row r="1793" spans="1:251" ht="12" customHeight="1">
      <c r="A1793" s="34"/>
      <c r="B1793" s="116"/>
      <c r="C1793" s="117"/>
      <c r="D1793" s="117"/>
      <c r="E1793" s="117"/>
      <c r="F1793" s="117"/>
      <c r="G1793" s="117"/>
      <c r="H1793" s="117"/>
      <c r="I1793" s="117"/>
      <c r="J1793" s="117"/>
      <c r="K1793" s="117"/>
      <c r="L1793" s="117"/>
      <c r="M1793" s="117"/>
      <c r="N1793" s="117"/>
      <c r="O1793" s="117"/>
      <c r="P1793" s="117"/>
      <c r="Q1793" s="117"/>
      <c r="R1793" s="117"/>
      <c r="S1793" s="117"/>
      <c r="T1793" s="117"/>
      <c r="U1793" s="117"/>
      <c r="V1793" s="117"/>
      <c r="W1793" s="117"/>
      <c r="X1793" s="117"/>
      <c r="Y1793" s="117"/>
      <c r="Z1793" s="117"/>
      <c r="AA1793" s="117"/>
      <c r="AB1793" s="117"/>
      <c r="AC1793" s="117"/>
      <c r="AD1793" s="117"/>
      <c r="AE1793" s="117"/>
      <c r="AF1793" s="117"/>
      <c r="AG1793" s="117"/>
      <c r="AH1793" s="117"/>
      <c r="AI1793" s="117"/>
      <c r="AJ1793" s="117"/>
      <c r="AK1793" s="117"/>
      <c r="AL1793" s="117"/>
      <c r="AM1793" s="117"/>
      <c r="AN1793" s="117"/>
      <c r="AO1793" s="117"/>
      <c r="AP1793" s="117"/>
      <c r="AQ1793" s="117"/>
      <c r="AR1793" s="117"/>
      <c r="AS1793" s="117"/>
      <c r="AT1793" s="117"/>
      <c r="AU1793" s="117"/>
      <c r="AV1793" s="117"/>
      <c r="AW1793" s="117"/>
      <c r="AX1793" s="118"/>
    </row>
    <row r="1794" spans="1:251" ht="12" customHeight="1">
      <c r="A1794" s="34"/>
      <c r="B1794" s="116"/>
      <c r="C1794" s="117"/>
      <c r="D1794" s="117"/>
      <c r="E1794" s="117"/>
      <c r="F1794" s="117"/>
      <c r="G1794" s="117"/>
      <c r="H1794" s="117"/>
      <c r="I1794" s="117"/>
      <c r="J1794" s="117"/>
      <c r="K1794" s="117"/>
      <c r="L1794" s="117"/>
      <c r="M1794" s="117"/>
      <c r="N1794" s="117"/>
      <c r="O1794" s="117"/>
      <c r="P1794" s="117"/>
      <c r="Q1794" s="117"/>
      <c r="R1794" s="117"/>
      <c r="S1794" s="117"/>
      <c r="T1794" s="117"/>
      <c r="U1794" s="117"/>
      <c r="V1794" s="117"/>
      <c r="W1794" s="117"/>
      <c r="X1794" s="117"/>
      <c r="Y1794" s="117"/>
      <c r="Z1794" s="117"/>
      <c r="AA1794" s="117"/>
      <c r="AB1794" s="117"/>
      <c r="AC1794" s="117"/>
      <c r="AD1794" s="117"/>
      <c r="AE1794" s="117"/>
      <c r="AF1794" s="117"/>
      <c r="AG1794" s="117"/>
      <c r="AH1794" s="117"/>
      <c r="AI1794" s="117"/>
      <c r="AJ1794" s="117"/>
      <c r="AK1794" s="117"/>
      <c r="AL1794" s="117"/>
      <c r="AM1794" s="117"/>
      <c r="AN1794" s="117"/>
      <c r="AO1794" s="117"/>
      <c r="AP1794" s="117"/>
      <c r="AQ1794" s="117"/>
      <c r="AR1794" s="117"/>
      <c r="AS1794" s="117"/>
      <c r="AT1794" s="117"/>
      <c r="AU1794" s="117"/>
      <c r="AV1794" s="117"/>
      <c r="AW1794" s="117"/>
      <c r="AX1794" s="118"/>
      <c r="BC1794" s="42"/>
    </row>
    <row r="1795" spans="1:251" ht="12" customHeight="1">
      <c r="A1795" s="34"/>
      <c r="B1795" s="116"/>
      <c r="C1795" s="117"/>
      <c r="D1795" s="117"/>
      <c r="E1795" s="117"/>
      <c r="F1795" s="117"/>
      <c r="G1795" s="117"/>
      <c r="H1795" s="117"/>
      <c r="I1795" s="117"/>
      <c r="J1795" s="117"/>
      <c r="K1795" s="117"/>
      <c r="L1795" s="117"/>
      <c r="M1795" s="117"/>
      <c r="N1795" s="117"/>
      <c r="O1795" s="117"/>
      <c r="P1795" s="117"/>
      <c r="Q1795" s="117"/>
      <c r="R1795" s="117"/>
      <c r="S1795" s="117"/>
      <c r="T1795" s="117"/>
      <c r="U1795" s="117"/>
      <c r="V1795" s="117"/>
      <c r="W1795" s="117"/>
      <c r="X1795" s="117"/>
      <c r="Y1795" s="117"/>
      <c r="Z1795" s="117"/>
      <c r="AA1795" s="117"/>
      <c r="AB1795" s="117"/>
      <c r="AC1795" s="117"/>
      <c r="AD1795" s="117"/>
      <c r="AE1795" s="117"/>
      <c r="AF1795" s="117"/>
      <c r="AG1795" s="117"/>
      <c r="AH1795" s="117"/>
      <c r="AI1795" s="117"/>
      <c r="AJ1795" s="117"/>
      <c r="AK1795" s="117"/>
      <c r="AL1795" s="117"/>
      <c r="AM1795" s="117"/>
      <c r="AN1795" s="117"/>
      <c r="AO1795" s="117"/>
      <c r="AP1795" s="117"/>
      <c r="AQ1795" s="117"/>
      <c r="AR1795" s="117"/>
      <c r="AS1795" s="117"/>
      <c r="AT1795" s="117"/>
      <c r="AU1795" s="117"/>
      <c r="AV1795" s="117"/>
      <c r="AW1795" s="117"/>
      <c r="AX1795" s="118"/>
    </row>
    <row r="1796" spans="1:251" ht="12" customHeight="1">
      <c r="A1796" s="34"/>
      <c r="B1796" s="116"/>
      <c r="C1796" s="117"/>
      <c r="D1796" s="117"/>
      <c r="E1796" s="117"/>
      <c r="F1796" s="117"/>
      <c r="G1796" s="117"/>
      <c r="H1796" s="117"/>
      <c r="I1796" s="117"/>
      <c r="J1796" s="117"/>
      <c r="K1796" s="117"/>
      <c r="L1796" s="117"/>
      <c r="M1796" s="117"/>
      <c r="N1796" s="117"/>
      <c r="O1796" s="117"/>
      <c r="P1796" s="117"/>
      <c r="Q1796" s="117"/>
      <c r="R1796" s="117"/>
      <c r="S1796" s="117"/>
      <c r="T1796" s="117"/>
      <c r="U1796" s="117"/>
      <c r="V1796" s="117"/>
      <c r="W1796" s="117"/>
      <c r="X1796" s="117"/>
      <c r="Y1796" s="117"/>
      <c r="Z1796" s="117"/>
      <c r="AA1796" s="117"/>
      <c r="AB1796" s="117"/>
      <c r="AC1796" s="117"/>
      <c r="AD1796" s="117"/>
      <c r="AE1796" s="117"/>
      <c r="AF1796" s="117"/>
      <c r="AG1796" s="117"/>
      <c r="AH1796" s="117"/>
      <c r="AI1796" s="117"/>
      <c r="AJ1796" s="117"/>
      <c r="AK1796" s="117"/>
      <c r="AL1796" s="117"/>
      <c r="AM1796" s="117"/>
      <c r="AN1796" s="117"/>
      <c r="AO1796" s="117"/>
      <c r="AP1796" s="117"/>
      <c r="AQ1796" s="117"/>
      <c r="AR1796" s="117"/>
      <c r="AS1796" s="117"/>
      <c r="AT1796" s="117"/>
      <c r="AU1796" s="117"/>
      <c r="AV1796" s="117"/>
      <c r="AW1796" s="117"/>
      <c r="AX1796" s="118"/>
    </row>
    <row r="1797" spans="1:251" ht="12" customHeight="1">
      <c r="A1797" s="34"/>
      <c r="B1797" s="116"/>
      <c r="C1797" s="117"/>
      <c r="D1797" s="117"/>
      <c r="E1797" s="117"/>
      <c r="F1797" s="117"/>
      <c r="G1797" s="117"/>
      <c r="H1797" s="117"/>
      <c r="I1797" s="117"/>
      <c r="J1797" s="117"/>
      <c r="K1797" s="117"/>
      <c r="L1797" s="117"/>
      <c r="M1797" s="117"/>
      <c r="N1797" s="117"/>
      <c r="O1797" s="117"/>
      <c r="P1797" s="117"/>
      <c r="Q1797" s="117"/>
      <c r="R1797" s="117"/>
      <c r="S1797" s="117"/>
      <c r="T1797" s="117"/>
      <c r="U1797" s="117"/>
      <c r="V1797" s="117"/>
      <c r="W1797" s="117"/>
      <c r="X1797" s="117"/>
      <c r="Y1797" s="117"/>
      <c r="Z1797" s="117"/>
      <c r="AA1797" s="117"/>
      <c r="AB1797" s="117"/>
      <c r="AC1797" s="117"/>
      <c r="AD1797" s="117"/>
      <c r="AE1797" s="117"/>
      <c r="AF1797" s="117"/>
      <c r="AG1797" s="117"/>
      <c r="AH1797" s="117"/>
      <c r="AI1797" s="117"/>
      <c r="AJ1797" s="117"/>
      <c r="AK1797" s="117"/>
      <c r="AL1797" s="117"/>
      <c r="AM1797" s="117"/>
      <c r="AN1797" s="117"/>
      <c r="AO1797" s="117"/>
      <c r="AP1797" s="117"/>
      <c r="AQ1797" s="117"/>
      <c r="AR1797" s="117"/>
      <c r="AS1797" s="117"/>
      <c r="AT1797" s="117"/>
      <c r="AU1797" s="117"/>
      <c r="AV1797" s="117"/>
      <c r="AW1797" s="117"/>
      <c r="AX1797" s="118"/>
    </row>
    <row r="1798" spans="1:251" ht="15" thickBot="1">
      <c r="A1798" s="43"/>
      <c r="B1798" s="44"/>
      <c r="C1798" s="45"/>
      <c r="D1798" s="45"/>
      <c r="E1798" s="45"/>
      <c r="F1798" s="45"/>
      <c r="G1798" s="45"/>
      <c r="H1798" s="45"/>
      <c r="I1798" s="45"/>
      <c r="J1798" s="45"/>
      <c r="K1798" s="45"/>
      <c r="L1798" s="45"/>
      <c r="M1798" s="45"/>
      <c r="N1798" s="45"/>
      <c r="O1798" s="45"/>
      <c r="P1798" s="45"/>
      <c r="Q1798" s="45"/>
      <c r="R1798" s="45"/>
      <c r="S1798" s="45"/>
      <c r="T1798" s="45"/>
      <c r="U1798" s="45"/>
      <c r="V1798" s="45"/>
      <c r="W1798" s="45"/>
      <c r="X1798" s="45"/>
      <c r="Y1798" s="45"/>
      <c r="Z1798" s="45"/>
      <c r="AA1798" s="45"/>
      <c r="AB1798" s="45"/>
      <c r="AC1798" s="45"/>
      <c r="AD1798" s="45"/>
      <c r="AE1798" s="45"/>
      <c r="AF1798" s="45"/>
      <c r="AG1798" s="45"/>
      <c r="AH1798" s="45"/>
      <c r="AI1798" s="45"/>
      <c r="AJ1798" s="45"/>
      <c r="AK1798" s="45"/>
      <c r="AL1798" s="45"/>
      <c r="AM1798" s="45"/>
      <c r="AN1798" s="45"/>
      <c r="AO1798" s="45"/>
      <c r="AP1798" s="45"/>
      <c r="AQ1798" s="45"/>
      <c r="AR1798" s="45"/>
      <c r="AS1798" s="45"/>
      <c r="AT1798" s="45"/>
      <c r="AU1798" s="45"/>
      <c r="AV1798" s="45"/>
      <c r="AW1798" s="45"/>
      <c r="AX1798" s="46"/>
    </row>
    <row r="1799" spans="1:251">
      <c r="B1799" s="47"/>
    </row>
    <row r="1800" spans="1:251" ht="14.25">
      <c r="B1800" s="36" t="s">
        <v>240</v>
      </c>
      <c r="C1800" s="34"/>
      <c r="D1800" s="34"/>
      <c r="E1800" s="34"/>
      <c r="F1800" s="34"/>
      <c r="G1800" s="34"/>
      <c r="H1800" s="34"/>
      <c r="I1800" s="34"/>
      <c r="J1800" s="34"/>
      <c r="K1800" s="34"/>
      <c r="L1800" s="35"/>
      <c r="M1800" s="35"/>
      <c r="N1800" s="35"/>
      <c r="O1800" s="35"/>
      <c r="P1800" s="34"/>
      <c r="Q1800" s="34"/>
      <c r="R1800" s="34"/>
      <c r="S1800" s="34"/>
      <c r="T1800" s="34"/>
      <c r="U1800" s="34"/>
      <c r="V1800" s="36"/>
      <c r="W1800" s="36"/>
      <c r="X1800" s="36"/>
      <c r="Y1800" s="36"/>
      <c r="Z1800" s="36"/>
      <c r="AA1800" s="36"/>
      <c r="AB1800" s="36"/>
      <c r="AC1800" s="36"/>
      <c r="AD1800" s="36"/>
      <c r="AE1800" s="36"/>
      <c r="AF1800" s="36"/>
      <c r="AG1800" s="36"/>
      <c r="AH1800" s="36"/>
      <c r="AI1800" s="36"/>
      <c r="AJ1800" s="36"/>
      <c r="AK1800" s="36"/>
      <c r="AL1800" s="36"/>
      <c r="AM1800" s="36"/>
      <c r="AN1800" s="36"/>
      <c r="AO1800" s="36"/>
      <c r="AP1800" s="36"/>
      <c r="AQ1800" s="36"/>
      <c r="AR1800" s="36"/>
      <c r="AS1800" s="36"/>
      <c r="AT1800" s="36"/>
      <c r="AU1800" s="36"/>
      <c r="AV1800" s="36"/>
      <c r="AW1800" s="36"/>
      <c r="AX1800" s="36"/>
    </row>
    <row r="1801" spans="1:251" ht="15" thickBot="1">
      <c r="B1801" s="34"/>
      <c r="C1801" s="34"/>
      <c r="D1801" s="34"/>
      <c r="E1801" s="34"/>
      <c r="F1801" s="34"/>
      <c r="G1801" s="34"/>
      <c r="H1801" s="34"/>
      <c r="I1801" s="34"/>
      <c r="J1801" s="34"/>
      <c r="K1801" s="34"/>
      <c r="L1801" s="35"/>
      <c r="M1801" s="35"/>
      <c r="N1801" s="35"/>
      <c r="O1801" s="35"/>
      <c r="P1801" s="34"/>
      <c r="Q1801" s="34"/>
      <c r="R1801" s="34"/>
      <c r="S1801" s="34"/>
      <c r="T1801" s="34"/>
      <c r="U1801" s="34"/>
      <c r="V1801" s="36"/>
      <c r="W1801" s="36"/>
      <c r="X1801" s="36"/>
      <c r="Y1801" s="36"/>
      <c r="Z1801" s="36"/>
      <c r="AA1801" s="36"/>
      <c r="AB1801" s="36"/>
      <c r="AC1801" s="36"/>
      <c r="AD1801" s="36"/>
      <c r="AE1801" s="36"/>
      <c r="AF1801" s="36"/>
      <c r="AG1801" s="36"/>
      <c r="AH1801" s="36"/>
      <c r="AI1801" s="36"/>
      <c r="AJ1801" s="36"/>
      <c r="AK1801" s="36"/>
      <c r="AL1801" s="36"/>
      <c r="AM1801" s="36"/>
      <c r="AN1801" s="36"/>
      <c r="AO1801" s="36"/>
      <c r="AP1801" s="36"/>
      <c r="AQ1801" s="36"/>
      <c r="AR1801" s="36"/>
      <c r="AS1801" s="36"/>
      <c r="AT1801" s="36"/>
      <c r="AU1801" s="36"/>
      <c r="AV1801" s="36"/>
      <c r="AW1801" s="36"/>
      <c r="AX1801" s="48" t="s">
        <v>241</v>
      </c>
    </row>
    <row r="1802" spans="1:251" s="42" customFormat="1" ht="13.5" customHeight="1">
      <c r="A1802" s="34"/>
      <c r="B1802" s="119" t="s">
        <v>242</v>
      </c>
      <c r="C1802" s="120"/>
      <c r="D1802" s="120"/>
      <c r="E1802" s="120"/>
      <c r="F1802" s="120"/>
      <c r="G1802" s="120"/>
      <c r="H1802" s="120"/>
      <c r="I1802" s="120"/>
      <c r="J1802" s="120"/>
      <c r="K1802" s="120"/>
      <c r="L1802" s="120"/>
      <c r="M1802" s="120"/>
      <c r="N1802" s="120"/>
      <c r="O1802" s="120"/>
      <c r="P1802" s="120"/>
      <c r="Q1802" s="120"/>
      <c r="R1802" s="120"/>
      <c r="S1802" s="120"/>
      <c r="T1802" s="120"/>
      <c r="U1802" s="120"/>
      <c r="V1802" s="120"/>
      <c r="W1802" s="120"/>
      <c r="X1802" s="120"/>
      <c r="Y1802" s="120"/>
      <c r="Z1802" s="121"/>
      <c r="AA1802" s="125" t="s">
        <v>1062</v>
      </c>
      <c r="AB1802" s="120"/>
      <c r="AC1802" s="120"/>
      <c r="AD1802" s="120"/>
      <c r="AE1802" s="120"/>
      <c r="AF1802" s="120"/>
      <c r="AG1802" s="120"/>
      <c r="AH1802" s="120"/>
      <c r="AI1802" s="121"/>
      <c r="AJ1802" s="125" t="s">
        <v>1063</v>
      </c>
      <c r="AK1802" s="120"/>
      <c r="AL1802" s="120"/>
      <c r="AM1802" s="120"/>
      <c r="AN1802" s="120"/>
      <c r="AO1802" s="120"/>
      <c r="AP1802" s="120"/>
      <c r="AQ1802" s="120"/>
      <c r="AR1802" s="121"/>
      <c r="AS1802" s="125" t="s">
        <v>243</v>
      </c>
      <c r="AT1802" s="120"/>
      <c r="AU1802" s="120"/>
      <c r="AV1802" s="120"/>
      <c r="AW1802" s="120"/>
      <c r="AX1802" s="127"/>
      <c r="AY1802" s="29"/>
      <c r="AZ1802" s="29"/>
      <c r="BA1802" s="29"/>
      <c r="BB1802" s="29"/>
      <c r="BC1802" s="29"/>
      <c r="BD1802" s="29"/>
      <c r="BE1802" s="29"/>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29"/>
      <c r="CA1802" s="29"/>
      <c r="CB1802" s="29"/>
      <c r="CC1802" s="29"/>
      <c r="CD1802" s="29"/>
      <c r="CE1802" s="29"/>
      <c r="CF1802" s="29"/>
      <c r="CG1802" s="29"/>
      <c r="CH1802" s="29"/>
      <c r="CI1802" s="29"/>
      <c r="CJ1802" s="29"/>
      <c r="CK1802" s="29"/>
      <c r="CL1802" s="29"/>
      <c r="CM1802" s="29"/>
      <c r="CN1802" s="29"/>
      <c r="CO1802" s="29"/>
      <c r="CP1802" s="29"/>
      <c r="CQ1802" s="29"/>
      <c r="CR1802" s="29"/>
      <c r="CS1802" s="29"/>
      <c r="CT1802" s="29"/>
      <c r="CU1802" s="29"/>
      <c r="CV1802" s="29"/>
      <c r="CW1802" s="29"/>
      <c r="CX1802" s="29"/>
      <c r="CY1802" s="29"/>
      <c r="CZ1802" s="29"/>
      <c r="DA1802" s="29"/>
      <c r="DB1802" s="29"/>
      <c r="DC1802" s="29"/>
      <c r="DD1802" s="29"/>
      <c r="DE1802" s="29"/>
      <c r="DF1802" s="29"/>
      <c r="DG1802" s="29"/>
      <c r="DH1802" s="29"/>
      <c r="DI1802" s="29"/>
      <c r="DJ1802" s="29"/>
      <c r="DK1802" s="29"/>
      <c r="DL1802" s="29"/>
      <c r="DM1802" s="29"/>
      <c r="DN1802" s="29"/>
      <c r="DO1802" s="29"/>
      <c r="DP1802" s="29"/>
      <c r="DQ1802" s="29"/>
      <c r="DR1802" s="29"/>
      <c r="DS1802" s="29"/>
      <c r="DT1802" s="29"/>
      <c r="DU1802" s="29"/>
      <c r="DV1802" s="29"/>
      <c r="DW1802" s="29"/>
      <c r="DX1802" s="29"/>
      <c r="DY1802" s="29"/>
      <c r="DZ1802" s="29"/>
      <c r="EA1802" s="29"/>
      <c r="EB1802" s="29"/>
      <c r="EC1802" s="29"/>
      <c r="ED1802" s="29"/>
      <c r="EE1802" s="29"/>
      <c r="EF1802" s="29"/>
      <c r="EG1802" s="29"/>
      <c r="EH1802" s="29"/>
      <c r="EI1802" s="29"/>
      <c r="EJ1802" s="29"/>
      <c r="EK1802" s="29"/>
      <c r="EL1802" s="29"/>
      <c r="EM1802" s="29"/>
      <c r="EN1802" s="29"/>
      <c r="EO1802" s="29"/>
      <c r="EP1802" s="29"/>
      <c r="EQ1802" s="29"/>
      <c r="ER1802" s="29"/>
      <c r="ES1802" s="29"/>
      <c r="ET1802" s="29"/>
      <c r="EU1802" s="29"/>
      <c r="EV1802" s="29"/>
      <c r="EW1802" s="29"/>
      <c r="EX1802" s="29"/>
      <c r="EY1802" s="29"/>
      <c r="EZ1802" s="29"/>
      <c r="FA1802" s="29"/>
      <c r="FB1802" s="29"/>
      <c r="FC1802" s="29"/>
      <c r="FD1802" s="29"/>
      <c r="FE1802" s="29"/>
      <c r="FF1802" s="29"/>
      <c r="FG1802" s="29"/>
      <c r="FH1802" s="29"/>
      <c r="FI1802" s="29"/>
      <c r="FJ1802" s="29"/>
      <c r="FK1802" s="29"/>
      <c r="FL1802" s="29"/>
      <c r="FM1802" s="29"/>
      <c r="FN1802" s="29"/>
      <c r="FO1802" s="29"/>
      <c r="FP1802" s="29"/>
      <c r="FQ1802" s="29"/>
      <c r="FR1802" s="29"/>
      <c r="FS1802" s="29"/>
      <c r="FT1802" s="29"/>
      <c r="FU1802" s="29"/>
      <c r="FV1802" s="29"/>
      <c r="FW1802" s="29"/>
      <c r="FX1802" s="29"/>
      <c r="FY1802" s="29"/>
      <c r="FZ1802" s="29"/>
      <c r="GA1802" s="29"/>
      <c r="GB1802" s="29"/>
      <c r="GC1802" s="29"/>
      <c r="GD1802" s="29"/>
      <c r="GE1802" s="29"/>
      <c r="GF1802" s="29"/>
      <c r="GG1802" s="29"/>
      <c r="GH1802" s="29"/>
      <c r="GI1802" s="29"/>
      <c r="GJ1802" s="29"/>
      <c r="GK1802" s="29"/>
      <c r="GL1802" s="29"/>
      <c r="GM1802" s="29"/>
      <c r="GN1802" s="29"/>
      <c r="GO1802" s="29"/>
      <c r="GP1802" s="29"/>
      <c r="GQ1802" s="29"/>
      <c r="GR1802" s="29"/>
      <c r="GS1802" s="29"/>
      <c r="GT1802" s="29"/>
      <c r="GU1802" s="29"/>
      <c r="GV1802" s="29"/>
      <c r="GW1802" s="29"/>
      <c r="GX1802" s="29"/>
      <c r="GY1802" s="29"/>
      <c r="GZ1802" s="29"/>
      <c r="HA1802" s="29"/>
      <c r="HB1802" s="29"/>
      <c r="HC1802" s="29"/>
      <c r="HD1802" s="29"/>
      <c r="HE1802" s="29"/>
      <c r="HF1802" s="29"/>
      <c r="HG1802" s="29"/>
      <c r="HH1802" s="29"/>
      <c r="HI1802" s="29"/>
      <c r="HJ1802" s="29"/>
      <c r="HK1802" s="29"/>
      <c r="HL1802" s="29"/>
      <c r="HM1802" s="29"/>
      <c r="HN1802" s="29"/>
      <c r="HO1802" s="29"/>
      <c r="HP1802" s="29"/>
      <c r="HQ1802" s="29"/>
      <c r="HR1802" s="29"/>
      <c r="HS1802" s="29"/>
      <c r="HT1802" s="29"/>
      <c r="HU1802" s="29"/>
      <c r="HV1802" s="29"/>
      <c r="HW1802" s="29"/>
      <c r="HX1802" s="29"/>
      <c r="HY1802" s="29"/>
      <c r="HZ1802" s="29"/>
      <c r="IA1802" s="29"/>
      <c r="IB1802" s="29"/>
      <c r="IC1802" s="29"/>
      <c r="ID1802" s="29"/>
      <c r="IE1802" s="29"/>
      <c r="IF1802" s="29"/>
      <c r="IG1802" s="29"/>
      <c r="IH1802" s="29"/>
      <c r="II1802" s="29"/>
      <c r="IJ1802" s="29"/>
      <c r="IK1802" s="29"/>
      <c r="IL1802" s="29"/>
      <c r="IM1802" s="29"/>
      <c r="IN1802" s="29"/>
      <c r="IO1802" s="29"/>
      <c r="IP1802" s="29"/>
      <c r="IQ1802" s="29"/>
    </row>
    <row r="1803" spans="1:251" s="42" customFormat="1" ht="13.5">
      <c r="A1803" s="34"/>
      <c r="B1803" s="122"/>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4"/>
      <c r="AA1803" s="126"/>
      <c r="AB1803" s="123"/>
      <c r="AC1803" s="123"/>
      <c r="AD1803" s="123"/>
      <c r="AE1803" s="123"/>
      <c r="AF1803" s="123"/>
      <c r="AG1803" s="123"/>
      <c r="AH1803" s="123"/>
      <c r="AI1803" s="124"/>
      <c r="AJ1803" s="126"/>
      <c r="AK1803" s="123"/>
      <c r="AL1803" s="123"/>
      <c r="AM1803" s="123"/>
      <c r="AN1803" s="123"/>
      <c r="AO1803" s="123"/>
      <c r="AP1803" s="123"/>
      <c r="AQ1803" s="123"/>
      <c r="AR1803" s="124"/>
      <c r="AS1803" s="126"/>
      <c r="AT1803" s="123"/>
      <c r="AU1803" s="123"/>
      <c r="AV1803" s="123"/>
      <c r="AW1803" s="123"/>
      <c r="AX1803" s="128"/>
      <c r="AY1803" s="29"/>
      <c r="AZ1803" s="29"/>
      <c r="BA1803" s="29"/>
      <c r="BB1803" s="65"/>
      <c r="BC1803" s="49"/>
      <c r="BE1803" s="29"/>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29"/>
      <c r="CA1803" s="29"/>
      <c r="CB1803" s="29"/>
      <c r="CC1803" s="29"/>
      <c r="CD1803" s="29"/>
      <c r="CE1803" s="29"/>
      <c r="CF1803" s="29"/>
      <c r="CG1803" s="29"/>
      <c r="CH1803" s="29"/>
      <c r="CI1803" s="29"/>
      <c r="CJ1803" s="29"/>
      <c r="CK1803" s="29"/>
      <c r="CL1803" s="29"/>
      <c r="CM1803" s="29"/>
      <c r="CN1803" s="29"/>
      <c r="CO1803" s="29"/>
      <c r="CP1803" s="29"/>
      <c r="CQ1803" s="29"/>
      <c r="CR1803" s="29"/>
      <c r="CS1803" s="29"/>
      <c r="CT1803" s="29"/>
      <c r="CU1803" s="29"/>
      <c r="CV1803" s="29"/>
      <c r="CW1803" s="29"/>
      <c r="CX1803" s="29"/>
      <c r="CY1803" s="29"/>
      <c r="CZ1803" s="29"/>
      <c r="DA1803" s="29"/>
      <c r="DB1803" s="29"/>
      <c r="DC1803" s="29"/>
      <c r="DD1803" s="29"/>
      <c r="DE1803" s="29"/>
      <c r="DF1803" s="29"/>
      <c r="DG1803" s="29"/>
      <c r="DH1803" s="29"/>
      <c r="DI1803" s="29"/>
      <c r="DJ1803" s="29"/>
      <c r="DK1803" s="29"/>
      <c r="DL1803" s="29"/>
      <c r="DM1803" s="29"/>
      <c r="DN1803" s="29"/>
      <c r="DO1803" s="29"/>
      <c r="DP1803" s="29"/>
      <c r="DQ1803" s="29"/>
      <c r="DR1803" s="29"/>
      <c r="DS1803" s="29"/>
      <c r="DT1803" s="29"/>
      <c r="DU1803" s="29"/>
      <c r="DV1803" s="29"/>
      <c r="DW1803" s="29"/>
      <c r="DX1803" s="29"/>
      <c r="DY1803" s="29"/>
      <c r="DZ1803" s="29"/>
      <c r="EA1803" s="29"/>
      <c r="EB1803" s="29"/>
      <c r="EC1803" s="29"/>
      <c r="ED1803" s="29"/>
      <c r="EE1803" s="29"/>
      <c r="EF1803" s="29"/>
      <c r="EG1803" s="29"/>
      <c r="EH1803" s="29"/>
      <c r="EI1803" s="29"/>
      <c r="EJ1803" s="29"/>
      <c r="EK1803" s="29"/>
      <c r="EL1803" s="29"/>
      <c r="EM1803" s="29"/>
      <c r="EN1803" s="29"/>
      <c r="EO1803" s="29"/>
      <c r="EP1803" s="29"/>
      <c r="EQ1803" s="29"/>
      <c r="ER1803" s="29"/>
      <c r="ES1803" s="29"/>
      <c r="ET1803" s="29"/>
      <c r="EU1803" s="29"/>
      <c r="EV1803" s="29"/>
      <c r="EW1803" s="29"/>
      <c r="EX1803" s="29"/>
      <c r="EY1803" s="29"/>
      <c r="EZ1803" s="29"/>
      <c r="FA1803" s="29"/>
      <c r="FB1803" s="29"/>
      <c r="FC1803" s="29"/>
      <c r="FD1803" s="29"/>
      <c r="FE1803" s="29"/>
      <c r="FF1803" s="29"/>
      <c r="FG1803" s="29"/>
      <c r="FH1803" s="29"/>
      <c r="FI1803" s="29"/>
      <c r="FJ1803" s="29"/>
      <c r="FK1803" s="29"/>
      <c r="FL1803" s="29"/>
      <c r="FM1803" s="29"/>
      <c r="FN1803" s="29"/>
      <c r="FO1803" s="29"/>
      <c r="FP1803" s="29"/>
      <c r="FQ1803" s="29"/>
      <c r="FR1803" s="29"/>
      <c r="FS1803" s="29"/>
      <c r="FT1803" s="29"/>
      <c r="FU1803" s="29"/>
      <c r="FV1803" s="29"/>
      <c r="FW1803" s="29"/>
      <c r="FX1803" s="29"/>
      <c r="FY1803" s="29"/>
      <c r="FZ1803" s="29"/>
      <c r="GA1803" s="29"/>
      <c r="GB1803" s="29"/>
      <c r="GC1803" s="29"/>
      <c r="GD1803" s="29"/>
      <c r="GE1803" s="29"/>
      <c r="GF1803" s="29"/>
      <c r="GG1803" s="29"/>
      <c r="GH1803" s="29"/>
      <c r="GI1803" s="29"/>
      <c r="GJ1803" s="29"/>
      <c r="GK1803" s="29"/>
      <c r="GL1803" s="29"/>
      <c r="GM1803" s="29"/>
      <c r="GN1803" s="29"/>
      <c r="GO1803" s="29"/>
      <c r="GP1803" s="29"/>
      <c r="GQ1803" s="29"/>
      <c r="GR1803" s="29"/>
      <c r="GS1803" s="29"/>
      <c r="GT1803" s="29"/>
      <c r="GU1803" s="29"/>
      <c r="GV1803" s="29"/>
      <c r="GW1803" s="29"/>
      <c r="GX1803" s="29"/>
      <c r="GY1803" s="29"/>
      <c r="GZ1803" s="29"/>
      <c r="HA1803" s="29"/>
      <c r="HB1803" s="29"/>
      <c r="HC1803" s="29"/>
      <c r="HD1803" s="29"/>
      <c r="HE1803" s="29"/>
      <c r="HF1803" s="29"/>
      <c r="HG1803" s="29"/>
      <c r="HH1803" s="29"/>
      <c r="HI1803" s="29"/>
      <c r="HJ1803" s="29"/>
      <c r="HK1803" s="29"/>
      <c r="HL1803" s="29"/>
      <c r="HM1803" s="29"/>
      <c r="HN1803" s="29"/>
      <c r="HO1803" s="29"/>
      <c r="HP1803" s="29"/>
      <c r="HQ1803" s="29"/>
      <c r="HR1803" s="29"/>
      <c r="HS1803" s="29"/>
      <c r="HT1803" s="29"/>
      <c r="HU1803" s="29"/>
      <c r="HV1803" s="29"/>
      <c r="HW1803" s="29"/>
      <c r="HX1803" s="29"/>
      <c r="HY1803" s="29"/>
      <c r="HZ1803" s="29"/>
      <c r="IA1803" s="29"/>
      <c r="IB1803" s="29"/>
      <c r="IC1803" s="29"/>
      <c r="ID1803" s="29"/>
      <c r="IE1803" s="29"/>
      <c r="IF1803" s="29"/>
      <c r="IG1803" s="29"/>
      <c r="IH1803" s="29"/>
      <c r="II1803" s="29"/>
      <c r="IJ1803" s="29"/>
      <c r="IK1803" s="29"/>
      <c r="IL1803" s="29"/>
      <c r="IM1803" s="29"/>
      <c r="IN1803" s="29"/>
      <c r="IO1803" s="29"/>
      <c r="IP1803" s="29"/>
      <c r="IQ1803" s="29"/>
    </row>
    <row r="1804" spans="1:251" s="42" customFormat="1" ht="18.75" customHeight="1">
      <c r="A1804" s="34"/>
      <c r="B1804" s="50"/>
      <c r="C1804" s="129" t="s">
        <v>540</v>
      </c>
      <c r="D1804" s="147"/>
      <c r="E1804" s="147"/>
      <c r="F1804" s="147"/>
      <c r="G1804" s="147"/>
      <c r="H1804" s="147"/>
      <c r="I1804" s="147"/>
      <c r="J1804" s="147"/>
      <c r="K1804" s="147"/>
      <c r="L1804" s="147"/>
      <c r="M1804" s="147"/>
      <c r="N1804" s="147"/>
      <c r="O1804" s="147"/>
      <c r="P1804" s="147"/>
      <c r="Q1804" s="147"/>
      <c r="R1804" s="147"/>
      <c r="S1804" s="147"/>
      <c r="T1804" s="147"/>
      <c r="U1804" s="147"/>
      <c r="V1804" s="147"/>
      <c r="W1804" s="147"/>
      <c r="X1804" s="147"/>
      <c r="Y1804" s="147"/>
      <c r="Z1804" s="148"/>
      <c r="AA1804" s="132">
        <v>165184</v>
      </c>
      <c r="AB1804" s="133"/>
      <c r="AC1804" s="133"/>
      <c r="AD1804" s="133"/>
      <c r="AE1804" s="133"/>
      <c r="AF1804" s="133"/>
      <c r="AG1804" s="133"/>
      <c r="AH1804" s="133"/>
      <c r="AI1804" s="134"/>
      <c r="AJ1804" s="132">
        <v>231554</v>
      </c>
      <c r="AK1804" s="133"/>
      <c r="AL1804" s="133"/>
      <c r="AM1804" s="133"/>
      <c r="AN1804" s="133"/>
      <c r="AO1804" s="133"/>
      <c r="AP1804" s="133"/>
      <c r="AQ1804" s="133"/>
      <c r="AR1804" s="134"/>
      <c r="AS1804" s="135"/>
      <c r="AT1804" s="136"/>
      <c r="AU1804" s="136"/>
      <c r="AV1804" s="136"/>
      <c r="AW1804" s="136"/>
      <c r="AX1804" s="137"/>
      <c r="AY1804" s="29"/>
      <c r="AZ1804" s="29"/>
      <c r="BA1804" s="29"/>
      <c r="BB1804" s="29"/>
      <c r="BC1804" s="29"/>
      <c r="BD1804" s="29"/>
      <c r="BE1804" s="29"/>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29"/>
      <c r="CA1804" s="29"/>
      <c r="CB1804" s="29"/>
      <c r="CC1804" s="29"/>
      <c r="CD1804" s="29"/>
      <c r="CE1804" s="29"/>
      <c r="CF1804" s="29"/>
      <c r="CG1804" s="29"/>
      <c r="CH1804" s="29"/>
      <c r="CI1804" s="29"/>
      <c r="CJ1804" s="29"/>
      <c r="CK1804" s="29"/>
      <c r="CL1804" s="29"/>
      <c r="CM1804" s="29"/>
      <c r="CN1804" s="29"/>
      <c r="CO1804" s="29"/>
      <c r="CP1804" s="29"/>
      <c r="CQ1804" s="29"/>
      <c r="CR1804" s="29"/>
      <c r="CS1804" s="29"/>
      <c r="CT1804" s="29"/>
      <c r="CU1804" s="29"/>
      <c r="CV1804" s="29"/>
      <c r="CW1804" s="29"/>
      <c r="CX1804" s="29"/>
      <c r="CY1804" s="29"/>
      <c r="CZ1804" s="29"/>
      <c r="DA1804" s="29"/>
      <c r="DB1804" s="29"/>
      <c r="DC1804" s="29"/>
      <c r="DD1804" s="29"/>
      <c r="DE1804" s="29"/>
      <c r="DF1804" s="29"/>
      <c r="DG1804" s="29"/>
      <c r="DH1804" s="29"/>
      <c r="DI1804" s="29"/>
      <c r="DJ1804" s="29"/>
      <c r="DK1804" s="29"/>
      <c r="DL1804" s="29"/>
      <c r="DM1804" s="29"/>
      <c r="DN1804" s="29"/>
      <c r="DO1804" s="29"/>
      <c r="DP1804" s="29"/>
      <c r="DQ1804" s="29"/>
      <c r="DR1804" s="29"/>
      <c r="DS1804" s="29"/>
      <c r="DT1804" s="29"/>
      <c r="DU1804" s="29"/>
      <c r="DV1804" s="29"/>
      <c r="DW1804" s="29"/>
      <c r="DX1804" s="29"/>
      <c r="DY1804" s="29"/>
      <c r="DZ1804" s="29"/>
      <c r="EA1804" s="29"/>
      <c r="EB1804" s="29"/>
      <c r="EC1804" s="29"/>
      <c r="ED1804" s="29"/>
      <c r="EE1804" s="29"/>
      <c r="EF1804" s="29"/>
      <c r="EG1804" s="29"/>
      <c r="EH1804" s="29"/>
      <c r="EI1804" s="29"/>
      <c r="EJ1804" s="29"/>
      <c r="EK1804" s="29"/>
      <c r="EL1804" s="29"/>
      <c r="EM1804" s="29"/>
      <c r="EN1804" s="29"/>
      <c r="EO1804" s="29"/>
      <c r="EP1804" s="29"/>
      <c r="EQ1804" s="29"/>
      <c r="ER1804" s="29"/>
      <c r="ES1804" s="29"/>
      <c r="ET1804" s="29"/>
      <c r="EU1804" s="29"/>
      <c r="EV1804" s="29"/>
      <c r="EW1804" s="29"/>
      <c r="EX1804" s="29"/>
      <c r="EY1804" s="29"/>
      <c r="EZ1804" s="29"/>
      <c r="FA1804" s="29"/>
      <c r="FB1804" s="29"/>
      <c r="FC1804" s="29"/>
      <c r="FD1804" s="29"/>
      <c r="FE1804" s="29"/>
      <c r="FF1804" s="29"/>
      <c r="FG1804" s="29"/>
      <c r="FH1804" s="29"/>
      <c r="FI1804" s="29"/>
      <c r="FJ1804" s="29"/>
      <c r="FK1804" s="29"/>
      <c r="FL1804" s="29"/>
      <c r="FM1804" s="29"/>
      <c r="FN1804" s="29"/>
      <c r="FO1804" s="29"/>
      <c r="FP1804" s="29"/>
      <c r="FQ1804" s="29"/>
      <c r="FR1804" s="29"/>
      <c r="FS1804" s="29"/>
      <c r="FT1804" s="29"/>
      <c r="FU1804" s="29"/>
      <c r="FV1804" s="29"/>
      <c r="FW1804" s="29"/>
      <c r="FX1804" s="29"/>
      <c r="FY1804" s="29"/>
      <c r="FZ1804" s="29"/>
      <c r="GA1804" s="29"/>
      <c r="GB1804" s="29"/>
      <c r="GC1804" s="29"/>
      <c r="GD1804" s="29"/>
      <c r="GE1804" s="29"/>
      <c r="GF1804" s="29"/>
      <c r="GG1804" s="29"/>
      <c r="GH1804" s="29"/>
      <c r="GI1804" s="29"/>
      <c r="GJ1804" s="29"/>
      <c r="GK1804" s="29"/>
      <c r="GL1804" s="29"/>
      <c r="GM1804" s="29"/>
      <c r="GN1804" s="29"/>
      <c r="GO1804" s="29"/>
      <c r="GP1804" s="29"/>
      <c r="GQ1804" s="29"/>
      <c r="GR1804" s="29"/>
      <c r="GS1804" s="29"/>
      <c r="GT1804" s="29"/>
      <c r="GU1804" s="29"/>
      <c r="GV1804" s="29"/>
      <c r="GW1804" s="29"/>
      <c r="GX1804" s="29"/>
      <c r="GY1804" s="29"/>
      <c r="GZ1804" s="29"/>
      <c r="HA1804" s="29"/>
      <c r="HB1804" s="29"/>
      <c r="HC1804" s="29"/>
      <c r="HD1804" s="29"/>
      <c r="HE1804" s="29"/>
      <c r="HF1804" s="29"/>
      <c r="HG1804" s="29"/>
      <c r="HH1804" s="29"/>
      <c r="HI1804" s="29"/>
      <c r="HJ1804" s="29"/>
      <c r="HK1804" s="29"/>
      <c r="HL1804" s="29"/>
      <c r="HM1804" s="29"/>
      <c r="HN1804" s="29"/>
      <c r="HO1804" s="29"/>
      <c r="HP1804" s="29"/>
      <c r="HQ1804" s="29"/>
      <c r="HR1804" s="29"/>
      <c r="HS1804" s="29"/>
      <c r="HT1804" s="29"/>
      <c r="HU1804" s="29"/>
      <c r="HV1804" s="29"/>
      <c r="HW1804" s="29"/>
      <c r="HX1804" s="29"/>
      <c r="HY1804" s="29"/>
      <c r="HZ1804" s="29"/>
      <c r="IA1804" s="29"/>
      <c r="IB1804" s="29"/>
      <c r="IC1804" s="29"/>
      <c r="ID1804" s="29"/>
      <c r="IE1804" s="29"/>
      <c r="IF1804" s="29"/>
      <c r="IG1804" s="29"/>
      <c r="IH1804" s="29"/>
      <c r="II1804" s="29"/>
      <c r="IJ1804" s="29"/>
      <c r="IK1804" s="29"/>
      <c r="IL1804" s="29"/>
      <c r="IM1804" s="29"/>
      <c r="IN1804" s="29"/>
      <c r="IO1804" s="29"/>
      <c r="IP1804" s="29"/>
      <c r="IQ1804" s="29"/>
    </row>
    <row r="1805" spans="1:251" s="42" customFormat="1" ht="18.75" customHeight="1" thickBot="1">
      <c r="A1805" s="43"/>
      <c r="B1805" s="138" t="s">
        <v>244</v>
      </c>
      <c r="C1805" s="139"/>
      <c r="D1805" s="139"/>
      <c r="E1805" s="139"/>
      <c r="F1805" s="139"/>
      <c r="G1805" s="139"/>
      <c r="H1805" s="139"/>
      <c r="I1805" s="139"/>
      <c r="J1805" s="139"/>
      <c r="K1805" s="139"/>
      <c r="L1805" s="139"/>
      <c r="M1805" s="139"/>
      <c r="N1805" s="139"/>
      <c r="O1805" s="139"/>
      <c r="P1805" s="139"/>
      <c r="Q1805" s="139"/>
      <c r="R1805" s="139"/>
      <c r="S1805" s="139"/>
      <c r="T1805" s="139"/>
      <c r="U1805" s="139"/>
      <c r="V1805" s="139"/>
      <c r="W1805" s="139"/>
      <c r="X1805" s="139"/>
      <c r="Y1805" s="139"/>
      <c r="Z1805" s="140"/>
      <c r="AA1805" s="141">
        <f>SUM($AA$1804:$AA$1804)</f>
        <v>165184</v>
      </c>
      <c r="AB1805" s="142"/>
      <c r="AC1805" s="142"/>
      <c r="AD1805" s="142"/>
      <c r="AE1805" s="142"/>
      <c r="AF1805" s="142"/>
      <c r="AG1805" s="142"/>
      <c r="AH1805" s="142"/>
      <c r="AI1805" s="143"/>
      <c r="AJ1805" s="141">
        <f>SUM($AJ$1804:$AJ$1804)</f>
        <v>231554</v>
      </c>
      <c r="AK1805" s="142"/>
      <c r="AL1805" s="142"/>
      <c r="AM1805" s="142"/>
      <c r="AN1805" s="142"/>
      <c r="AO1805" s="142"/>
      <c r="AP1805" s="142"/>
      <c r="AQ1805" s="142"/>
      <c r="AR1805" s="143"/>
      <c r="AS1805" s="144"/>
      <c r="AT1805" s="145"/>
      <c r="AU1805" s="145"/>
      <c r="AV1805" s="145"/>
      <c r="AW1805" s="145"/>
      <c r="AX1805" s="146"/>
      <c r="AY1805" s="29"/>
      <c r="AZ1805" s="29"/>
      <c r="BA1805" s="29"/>
      <c r="BB1805" s="29"/>
      <c r="BC1805" s="29"/>
      <c r="BD1805" s="29"/>
      <c r="BE1805" s="29"/>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29"/>
      <c r="CA1805" s="29"/>
      <c r="CB1805" s="29"/>
      <c r="CC1805" s="29"/>
      <c r="CD1805" s="29"/>
      <c r="CE1805" s="29"/>
      <c r="CF1805" s="29"/>
      <c r="CG1805" s="29"/>
      <c r="CH1805" s="29"/>
      <c r="CI1805" s="29"/>
      <c r="CJ1805" s="29"/>
      <c r="CK1805" s="29"/>
      <c r="CL1805" s="29"/>
      <c r="CM1805" s="29"/>
      <c r="CN1805" s="29"/>
      <c r="CO1805" s="29"/>
      <c r="CP1805" s="29"/>
      <c r="CQ1805" s="29"/>
      <c r="CR1805" s="29"/>
      <c r="CS1805" s="29"/>
      <c r="CT1805" s="29"/>
      <c r="CU1805" s="29"/>
      <c r="CV1805" s="29"/>
      <c r="CW1805" s="29"/>
      <c r="CX1805" s="29"/>
      <c r="CY1805" s="29"/>
      <c r="CZ1805" s="29"/>
      <c r="DA1805" s="29"/>
      <c r="DB1805" s="29"/>
      <c r="DC1805" s="29"/>
      <c r="DD1805" s="29"/>
      <c r="DE1805" s="29"/>
      <c r="DF1805" s="29"/>
      <c r="DG1805" s="29"/>
      <c r="DH1805" s="29"/>
      <c r="DI1805" s="29"/>
      <c r="DJ1805" s="29"/>
      <c r="DK1805" s="29"/>
      <c r="DL1805" s="29"/>
      <c r="DM1805" s="29"/>
      <c r="DN1805" s="29"/>
      <c r="DO1805" s="29"/>
      <c r="DP1805" s="29"/>
      <c r="DQ1805" s="29"/>
      <c r="DR1805" s="29"/>
      <c r="DS1805" s="29"/>
      <c r="DT1805" s="29"/>
      <c r="DU1805" s="29"/>
      <c r="DV1805" s="29"/>
      <c r="DW1805" s="29"/>
      <c r="DX1805" s="29"/>
      <c r="DY1805" s="29"/>
      <c r="DZ1805" s="29"/>
      <c r="EA1805" s="29"/>
      <c r="EB1805" s="29"/>
      <c r="EC1805" s="29"/>
      <c r="ED1805" s="29"/>
      <c r="EE1805" s="29"/>
      <c r="EF1805" s="29"/>
      <c r="EG1805" s="29"/>
      <c r="EH1805" s="29"/>
      <c r="EI1805" s="29"/>
      <c r="EJ1805" s="29"/>
      <c r="EK1805" s="29"/>
      <c r="EL1805" s="29"/>
      <c r="EM1805" s="29"/>
      <c r="EN1805" s="29"/>
      <c r="EO1805" s="29"/>
      <c r="EP1805" s="29"/>
      <c r="EQ1805" s="29"/>
      <c r="ER1805" s="29"/>
      <c r="ES1805" s="29"/>
      <c r="ET1805" s="29"/>
      <c r="EU1805" s="29"/>
      <c r="EV1805" s="29"/>
      <c r="EW1805" s="29"/>
      <c r="EX1805" s="29"/>
      <c r="EY1805" s="29"/>
      <c r="EZ1805" s="29"/>
      <c r="FA1805" s="29"/>
      <c r="FB1805" s="29"/>
      <c r="FC1805" s="29"/>
      <c r="FD1805" s="29"/>
      <c r="FE1805" s="29"/>
      <c r="FF1805" s="29"/>
      <c r="FG1805" s="29"/>
      <c r="FH1805" s="29"/>
      <c r="FI1805" s="29"/>
      <c r="FJ1805" s="29"/>
      <c r="FK1805" s="29"/>
      <c r="FL1805" s="29"/>
      <c r="FM1805" s="29"/>
      <c r="FN1805" s="29"/>
      <c r="FO1805" s="29"/>
      <c r="FP1805" s="29"/>
      <c r="FQ1805" s="29"/>
      <c r="FR1805" s="29"/>
      <c r="FS1805" s="29"/>
      <c r="FT1805" s="29"/>
      <c r="FU1805" s="29"/>
      <c r="FV1805" s="29"/>
      <c r="FW1805" s="29"/>
      <c r="FX1805" s="29"/>
      <c r="FY1805" s="29"/>
      <c r="FZ1805" s="29"/>
      <c r="GA1805" s="29"/>
      <c r="GB1805" s="29"/>
      <c r="GC1805" s="29"/>
      <c r="GD1805" s="29"/>
      <c r="GE1805" s="29"/>
      <c r="GF1805" s="29"/>
      <c r="GG1805" s="29"/>
      <c r="GH1805" s="29"/>
      <c r="GI1805" s="29"/>
      <c r="GJ1805" s="29"/>
      <c r="GK1805" s="29"/>
      <c r="GL1805" s="29"/>
      <c r="GM1805" s="29"/>
      <c r="GN1805" s="29"/>
      <c r="GO1805" s="29"/>
      <c r="GP1805" s="29"/>
      <c r="GQ1805" s="29"/>
      <c r="GR1805" s="29"/>
      <c r="GS1805" s="29"/>
      <c r="GT1805" s="29"/>
      <c r="GU1805" s="29"/>
      <c r="GV1805" s="29"/>
      <c r="GW1805" s="29"/>
      <c r="GX1805" s="29"/>
      <c r="GY1805" s="29"/>
      <c r="GZ1805" s="29"/>
      <c r="HA1805" s="29"/>
      <c r="HB1805" s="29"/>
      <c r="HC1805" s="29"/>
      <c r="HD1805" s="29"/>
      <c r="HE1805" s="29"/>
      <c r="HF1805" s="29"/>
      <c r="HG1805" s="29"/>
      <c r="HH1805" s="29"/>
      <c r="HI1805" s="29"/>
      <c r="HJ1805" s="29"/>
      <c r="HK1805" s="29"/>
      <c r="HL1805" s="29"/>
      <c r="HM1805" s="29"/>
      <c r="HN1805" s="29"/>
      <c r="HO1805" s="29"/>
      <c r="HP1805" s="29"/>
      <c r="HQ1805" s="29"/>
      <c r="HR1805" s="29"/>
      <c r="HS1805" s="29"/>
      <c r="HT1805" s="29"/>
      <c r="HU1805" s="29"/>
      <c r="HV1805" s="29"/>
      <c r="HW1805" s="29"/>
      <c r="HX1805" s="29"/>
      <c r="HY1805" s="29"/>
      <c r="HZ1805" s="29"/>
      <c r="IA1805" s="29"/>
      <c r="IB1805" s="29"/>
      <c r="IC1805" s="29"/>
      <c r="ID1805" s="29"/>
      <c r="IE1805" s="29"/>
      <c r="IF1805" s="29"/>
      <c r="IG1805" s="29"/>
      <c r="IH1805" s="29"/>
      <c r="II1805" s="29"/>
      <c r="IJ1805" s="29"/>
      <c r="IK1805" s="29"/>
      <c r="IL1805" s="29"/>
      <c r="IM1805" s="29"/>
      <c r="IN1805" s="29"/>
      <c r="IO1805" s="29"/>
      <c r="IP1805" s="29"/>
      <c r="IQ1805" s="29"/>
    </row>
    <row r="1807" spans="1:251" ht="18.75">
      <c r="A1807" s="28" t="s">
        <v>234</v>
      </c>
      <c r="AW1807" s="30"/>
      <c r="AX1807" s="31"/>
      <c r="AY1807" s="30"/>
    </row>
    <row r="1809" spans="1:113" ht="18.75">
      <c r="B1809" s="109" t="s">
        <v>0</v>
      </c>
      <c r="C1809" s="150"/>
      <c r="D1809" s="150"/>
      <c r="E1809" s="150"/>
      <c r="F1809" s="150"/>
      <c r="G1809" s="150"/>
      <c r="H1809" s="150"/>
      <c r="I1809" s="150"/>
      <c r="J1809" s="150"/>
      <c r="K1809" s="150"/>
      <c r="L1809" s="150"/>
      <c r="M1809" s="150"/>
      <c r="N1809" s="150"/>
      <c r="O1809" s="150"/>
      <c r="P1809" s="150"/>
      <c r="Q1809" s="150"/>
      <c r="R1809" s="150"/>
      <c r="S1809" s="150"/>
      <c r="T1809" s="150"/>
      <c r="U1809" s="150"/>
      <c r="V1809" s="150"/>
      <c r="W1809" s="150"/>
      <c r="X1809" s="150"/>
      <c r="Y1809" s="150"/>
      <c r="Z1809" s="150"/>
      <c r="AA1809" s="150"/>
      <c r="AB1809" s="150"/>
      <c r="AC1809" s="150"/>
      <c r="AD1809" s="150"/>
      <c r="AE1809" s="150"/>
      <c r="AF1809" s="150"/>
      <c r="AG1809" s="150"/>
      <c r="AH1809" s="150"/>
      <c r="AI1809" s="150"/>
      <c r="AJ1809" s="150"/>
      <c r="AK1809" s="150"/>
      <c r="AL1809" s="150"/>
      <c r="AM1809" s="150"/>
      <c r="AN1809" s="150"/>
      <c r="AO1809" s="150"/>
      <c r="AP1809" s="150"/>
      <c r="AQ1809" s="150"/>
      <c r="AR1809" s="150"/>
      <c r="AS1809" s="150"/>
      <c r="AT1809" s="150"/>
      <c r="AU1809" s="150"/>
      <c r="AV1809" s="150"/>
      <c r="AW1809" s="150"/>
      <c r="AX1809" s="150"/>
    </row>
    <row r="1810" spans="1:113">
      <c r="Z1810" s="32"/>
      <c r="AD1810" s="32"/>
      <c r="AE1810" s="32"/>
      <c r="AF1810" s="32"/>
      <c r="AG1810" s="32"/>
      <c r="AH1810" s="32"/>
      <c r="AI1810" s="32"/>
      <c r="AO1810" s="32"/>
    </row>
    <row r="1811" spans="1:113" ht="13.5" thickBot="1">
      <c r="Z1811" s="32"/>
      <c r="AD1811" s="32"/>
      <c r="AE1811" s="32"/>
      <c r="AF1811" s="32"/>
      <c r="AG1811" s="32"/>
      <c r="AH1811" s="32"/>
      <c r="AI1811" s="32"/>
      <c r="AO1811" s="32"/>
      <c r="DI1811" s="26"/>
    </row>
    <row r="1812" spans="1:113" ht="24.75" customHeight="1" thickBot="1">
      <c r="B1812" s="111" t="s">
        <v>235</v>
      </c>
      <c r="C1812" s="112"/>
      <c r="D1812" s="112"/>
      <c r="E1812" s="112"/>
      <c r="F1812" s="112"/>
      <c r="G1812" s="112"/>
      <c r="H1812" s="113" t="s">
        <v>541</v>
      </c>
      <c r="I1812" s="114"/>
      <c r="J1812" s="114"/>
      <c r="K1812" s="114"/>
      <c r="L1812" s="114"/>
      <c r="M1812" s="114"/>
      <c r="N1812" s="114"/>
      <c r="O1812" s="114"/>
      <c r="P1812" s="114"/>
      <c r="Q1812" s="114"/>
      <c r="R1812" s="114"/>
      <c r="S1812" s="114"/>
      <c r="T1812" s="114"/>
      <c r="U1812" s="114"/>
      <c r="V1812" s="114"/>
      <c r="W1812" s="114"/>
      <c r="X1812" s="114"/>
      <c r="Y1812" s="114"/>
      <c r="Z1812" s="114"/>
      <c r="AA1812" s="114"/>
      <c r="AB1812" s="114"/>
      <c r="AC1812" s="114"/>
      <c r="AD1812" s="114"/>
      <c r="AE1812" s="114"/>
      <c r="AF1812" s="114"/>
      <c r="AG1812" s="114"/>
      <c r="AH1812" s="114"/>
      <c r="AI1812" s="114"/>
      <c r="AJ1812" s="114"/>
      <c r="AK1812" s="114"/>
      <c r="AL1812" s="114"/>
      <c r="AM1812" s="114"/>
      <c r="AN1812" s="114"/>
      <c r="AO1812" s="114"/>
      <c r="AP1812" s="114"/>
      <c r="AQ1812" s="114"/>
      <c r="AR1812" s="114"/>
      <c r="AS1812" s="114"/>
      <c r="AT1812" s="114"/>
      <c r="AU1812" s="114"/>
      <c r="AV1812" s="114"/>
      <c r="AW1812" s="114"/>
      <c r="AX1812" s="115"/>
      <c r="DI1812" s="26"/>
    </row>
    <row r="1813" spans="1:113" ht="14.25">
      <c r="B1813" s="33"/>
      <c r="C1813" s="33"/>
      <c r="D1813" s="33"/>
      <c r="E1813" s="33"/>
      <c r="F1813" s="33"/>
      <c r="G1813" s="33"/>
      <c r="H1813" s="34"/>
      <c r="I1813" s="34"/>
      <c r="J1813" s="34"/>
      <c r="K1813" s="34"/>
      <c r="L1813" s="35"/>
      <c r="M1813" s="35"/>
      <c r="N1813" s="35"/>
      <c r="O1813" s="35"/>
      <c r="P1813" s="34"/>
      <c r="Q1813" s="34"/>
      <c r="R1813" s="34"/>
      <c r="S1813" s="34"/>
      <c r="T1813" s="34"/>
      <c r="U1813" s="34"/>
      <c r="V1813" s="36"/>
      <c r="W1813" s="36"/>
      <c r="X1813" s="36"/>
      <c r="Y1813" s="36"/>
      <c r="Z1813" s="36"/>
      <c r="AA1813" s="36"/>
      <c r="AB1813" s="36"/>
      <c r="AC1813" s="36"/>
      <c r="AD1813" s="36"/>
      <c r="AE1813" s="36"/>
      <c r="AF1813" s="36"/>
      <c r="AG1813" s="36"/>
      <c r="AH1813" s="36"/>
      <c r="AI1813" s="36"/>
      <c r="AJ1813" s="36"/>
      <c r="AK1813" s="36"/>
      <c r="AL1813" s="36"/>
      <c r="AM1813" s="36"/>
      <c r="AN1813" s="36"/>
      <c r="AO1813" s="36"/>
      <c r="AP1813" s="36"/>
      <c r="AQ1813" s="36"/>
      <c r="AR1813" s="36"/>
      <c r="AS1813" s="36"/>
      <c r="AT1813" s="36"/>
      <c r="AU1813" s="36"/>
      <c r="AV1813" s="36"/>
      <c r="AW1813" s="36"/>
      <c r="AX1813" s="36"/>
      <c r="DI1813" s="26"/>
    </row>
    <row r="1814" spans="1:113" ht="15" thickBot="1">
      <c r="A1814" s="37"/>
      <c r="B1814" s="36" t="s">
        <v>237</v>
      </c>
      <c r="C1814" s="34"/>
      <c r="D1814" s="34"/>
      <c r="E1814" s="34"/>
      <c r="F1814" s="34"/>
      <c r="G1814" s="34"/>
      <c r="H1814" s="34"/>
      <c r="I1814" s="34"/>
      <c r="J1814" s="34"/>
      <c r="K1814" s="34"/>
      <c r="L1814" s="35"/>
      <c r="M1814" s="35"/>
      <c r="N1814" s="35"/>
      <c r="O1814" s="35"/>
      <c r="P1814" s="34"/>
      <c r="Q1814" s="34"/>
      <c r="R1814" s="34"/>
      <c r="S1814" s="34"/>
      <c r="T1814" s="34"/>
      <c r="U1814" s="34"/>
      <c r="V1814" s="36"/>
      <c r="W1814" s="36"/>
      <c r="X1814" s="36"/>
      <c r="Y1814" s="36"/>
      <c r="Z1814" s="36"/>
      <c r="AA1814" s="36"/>
      <c r="AB1814" s="36"/>
      <c r="AC1814" s="36"/>
      <c r="AD1814" s="36"/>
      <c r="AE1814" s="36"/>
      <c r="AF1814" s="36"/>
      <c r="AG1814" s="36"/>
      <c r="AH1814" s="36"/>
      <c r="AI1814" s="36"/>
      <c r="AJ1814" s="36"/>
      <c r="AK1814" s="36"/>
      <c r="AL1814" s="36"/>
      <c r="AM1814" s="36"/>
      <c r="AN1814" s="36"/>
      <c r="AO1814" s="36"/>
      <c r="AP1814" s="36"/>
      <c r="AQ1814" s="36"/>
      <c r="AR1814" s="36"/>
      <c r="AS1814" s="36"/>
      <c r="AT1814" s="36"/>
      <c r="AU1814" s="36"/>
      <c r="AV1814" s="36"/>
      <c r="AW1814" s="36"/>
      <c r="AX1814" s="36"/>
      <c r="DI1814" s="26"/>
    </row>
    <row r="1815" spans="1:113" ht="14.25">
      <c r="A1815" s="34"/>
      <c r="B1815" s="38"/>
      <c r="C1815" s="33"/>
      <c r="D1815" s="33"/>
      <c r="E1815" s="33"/>
      <c r="F1815" s="33"/>
      <c r="G1815" s="33"/>
      <c r="H1815" s="33"/>
      <c r="I1815" s="33"/>
      <c r="J1815" s="33"/>
      <c r="K1815" s="33"/>
      <c r="L1815" s="39"/>
      <c r="M1815" s="39"/>
      <c r="N1815" s="39"/>
      <c r="O1815" s="39"/>
      <c r="P1815" s="33"/>
      <c r="Q1815" s="33"/>
      <c r="R1815" s="33"/>
      <c r="S1815" s="33"/>
      <c r="T1815" s="33"/>
      <c r="U1815" s="33"/>
      <c r="V1815" s="40"/>
      <c r="W1815" s="40"/>
      <c r="X1815" s="40"/>
      <c r="Y1815" s="40"/>
      <c r="Z1815" s="40"/>
      <c r="AA1815" s="40"/>
      <c r="AB1815" s="40"/>
      <c r="AC1815" s="40"/>
      <c r="AD1815" s="40"/>
      <c r="AE1815" s="40"/>
      <c r="AF1815" s="40"/>
      <c r="AG1815" s="40"/>
      <c r="AH1815" s="40"/>
      <c r="AI1815" s="40"/>
      <c r="AJ1815" s="40"/>
      <c r="AK1815" s="40"/>
      <c r="AL1815" s="40"/>
      <c r="AM1815" s="40"/>
      <c r="AN1815" s="40"/>
      <c r="AO1815" s="40"/>
      <c r="AP1815" s="40"/>
      <c r="AQ1815" s="40"/>
      <c r="AR1815" s="40"/>
      <c r="AS1815" s="40"/>
      <c r="AT1815" s="40"/>
      <c r="AU1815" s="40"/>
      <c r="AV1815" s="40"/>
      <c r="AW1815" s="40"/>
      <c r="AX1815" s="41"/>
    </row>
    <row r="1816" spans="1:113" ht="12" customHeight="1">
      <c r="A1816" s="34"/>
      <c r="B1816" s="116" t="s">
        <v>542</v>
      </c>
      <c r="C1816" s="117"/>
      <c r="D1816" s="117"/>
      <c r="E1816" s="117"/>
      <c r="F1816" s="117"/>
      <c r="G1816" s="117"/>
      <c r="H1816" s="117"/>
      <c r="I1816" s="117"/>
      <c r="J1816" s="117"/>
      <c r="K1816" s="117"/>
      <c r="L1816" s="117"/>
      <c r="M1816" s="117"/>
      <c r="N1816" s="117"/>
      <c r="O1816" s="117"/>
      <c r="P1816" s="117"/>
      <c r="Q1816" s="117"/>
      <c r="R1816" s="117"/>
      <c r="S1816" s="117"/>
      <c r="T1816" s="117"/>
      <c r="U1816" s="117"/>
      <c r="V1816" s="117"/>
      <c r="W1816" s="117"/>
      <c r="X1816" s="117"/>
      <c r="Y1816" s="117"/>
      <c r="Z1816" s="117"/>
      <c r="AA1816" s="117"/>
      <c r="AB1816" s="117"/>
      <c r="AC1816" s="117"/>
      <c r="AD1816" s="117"/>
      <c r="AE1816" s="117"/>
      <c r="AF1816" s="117"/>
      <c r="AG1816" s="117"/>
      <c r="AH1816" s="117"/>
      <c r="AI1816" s="117"/>
      <c r="AJ1816" s="117"/>
      <c r="AK1816" s="117"/>
      <c r="AL1816" s="117"/>
      <c r="AM1816" s="117"/>
      <c r="AN1816" s="117"/>
      <c r="AO1816" s="117"/>
      <c r="AP1816" s="117"/>
      <c r="AQ1816" s="117"/>
      <c r="AR1816" s="117"/>
      <c r="AS1816" s="117"/>
      <c r="AT1816" s="117"/>
      <c r="AU1816" s="117"/>
      <c r="AV1816" s="117"/>
      <c r="AW1816" s="117"/>
      <c r="AX1816" s="118"/>
    </row>
    <row r="1817" spans="1:113" ht="12" customHeight="1">
      <c r="A1817" s="34"/>
      <c r="B1817" s="116"/>
      <c r="C1817" s="117"/>
      <c r="D1817" s="117"/>
      <c r="E1817" s="117"/>
      <c r="F1817" s="117"/>
      <c r="G1817" s="117"/>
      <c r="H1817" s="117"/>
      <c r="I1817" s="117"/>
      <c r="J1817" s="117"/>
      <c r="K1817" s="117"/>
      <c r="L1817" s="117"/>
      <c r="M1817" s="117"/>
      <c r="N1817" s="117"/>
      <c r="O1817" s="117"/>
      <c r="P1817" s="117"/>
      <c r="Q1817" s="117"/>
      <c r="R1817" s="117"/>
      <c r="S1817" s="117"/>
      <c r="T1817" s="117"/>
      <c r="U1817" s="117"/>
      <c r="V1817" s="117"/>
      <c r="W1817" s="117"/>
      <c r="X1817" s="117"/>
      <c r="Y1817" s="117"/>
      <c r="Z1817" s="117"/>
      <c r="AA1817" s="117"/>
      <c r="AB1817" s="117"/>
      <c r="AC1817" s="117"/>
      <c r="AD1817" s="117"/>
      <c r="AE1817" s="117"/>
      <c r="AF1817" s="117"/>
      <c r="AG1817" s="117"/>
      <c r="AH1817" s="117"/>
      <c r="AI1817" s="117"/>
      <c r="AJ1817" s="117"/>
      <c r="AK1817" s="117"/>
      <c r="AL1817" s="117"/>
      <c r="AM1817" s="117"/>
      <c r="AN1817" s="117"/>
      <c r="AO1817" s="117"/>
      <c r="AP1817" s="117"/>
      <c r="AQ1817" s="117"/>
      <c r="AR1817" s="117"/>
      <c r="AS1817" s="117"/>
      <c r="AT1817" s="117"/>
      <c r="AU1817" s="117"/>
      <c r="AV1817" s="117"/>
      <c r="AW1817" s="117"/>
      <c r="AX1817" s="118"/>
      <c r="BC1817" s="42"/>
    </row>
    <row r="1818" spans="1:113" ht="12" customHeight="1">
      <c r="A1818" s="34"/>
      <c r="B1818" s="116"/>
      <c r="C1818" s="117"/>
      <c r="D1818" s="117"/>
      <c r="E1818" s="117"/>
      <c r="F1818" s="117"/>
      <c r="G1818" s="117"/>
      <c r="H1818" s="117"/>
      <c r="I1818" s="117"/>
      <c r="J1818" s="117"/>
      <c r="K1818" s="117"/>
      <c r="L1818" s="117"/>
      <c r="M1818" s="117"/>
      <c r="N1818" s="117"/>
      <c r="O1818" s="117"/>
      <c r="P1818" s="117"/>
      <c r="Q1818" s="117"/>
      <c r="R1818" s="117"/>
      <c r="S1818" s="117"/>
      <c r="T1818" s="117"/>
      <c r="U1818" s="117"/>
      <c r="V1818" s="117"/>
      <c r="W1818" s="117"/>
      <c r="X1818" s="117"/>
      <c r="Y1818" s="117"/>
      <c r="Z1818" s="117"/>
      <c r="AA1818" s="117"/>
      <c r="AB1818" s="117"/>
      <c r="AC1818" s="117"/>
      <c r="AD1818" s="117"/>
      <c r="AE1818" s="117"/>
      <c r="AF1818" s="117"/>
      <c r="AG1818" s="117"/>
      <c r="AH1818" s="117"/>
      <c r="AI1818" s="117"/>
      <c r="AJ1818" s="117"/>
      <c r="AK1818" s="117"/>
      <c r="AL1818" s="117"/>
      <c r="AM1818" s="117"/>
      <c r="AN1818" s="117"/>
      <c r="AO1818" s="117"/>
      <c r="AP1818" s="117"/>
      <c r="AQ1818" s="117"/>
      <c r="AR1818" s="117"/>
      <c r="AS1818" s="117"/>
      <c r="AT1818" s="117"/>
      <c r="AU1818" s="117"/>
      <c r="AV1818" s="117"/>
      <c r="AW1818" s="117"/>
      <c r="AX1818" s="118"/>
    </row>
    <row r="1819" spans="1:113" ht="12" customHeight="1">
      <c r="A1819" s="34"/>
      <c r="B1819" s="116"/>
      <c r="C1819" s="117"/>
      <c r="D1819" s="117"/>
      <c r="E1819" s="117"/>
      <c r="F1819" s="117"/>
      <c r="G1819" s="117"/>
      <c r="H1819" s="117"/>
      <c r="I1819" s="117"/>
      <c r="J1819" s="117"/>
      <c r="K1819" s="117"/>
      <c r="L1819" s="117"/>
      <c r="M1819" s="117"/>
      <c r="N1819" s="117"/>
      <c r="O1819" s="117"/>
      <c r="P1819" s="117"/>
      <c r="Q1819" s="117"/>
      <c r="R1819" s="117"/>
      <c r="S1819" s="117"/>
      <c r="T1819" s="117"/>
      <c r="U1819" s="117"/>
      <c r="V1819" s="117"/>
      <c r="W1819" s="117"/>
      <c r="X1819" s="117"/>
      <c r="Y1819" s="117"/>
      <c r="Z1819" s="117"/>
      <c r="AA1819" s="117"/>
      <c r="AB1819" s="117"/>
      <c r="AC1819" s="117"/>
      <c r="AD1819" s="117"/>
      <c r="AE1819" s="117"/>
      <c r="AF1819" s="117"/>
      <c r="AG1819" s="117"/>
      <c r="AH1819" s="117"/>
      <c r="AI1819" s="117"/>
      <c r="AJ1819" s="117"/>
      <c r="AK1819" s="117"/>
      <c r="AL1819" s="117"/>
      <c r="AM1819" s="117"/>
      <c r="AN1819" s="117"/>
      <c r="AO1819" s="117"/>
      <c r="AP1819" s="117"/>
      <c r="AQ1819" s="117"/>
      <c r="AR1819" s="117"/>
      <c r="AS1819" s="117"/>
      <c r="AT1819" s="117"/>
      <c r="AU1819" s="117"/>
      <c r="AV1819" s="117"/>
      <c r="AW1819" s="117"/>
      <c r="AX1819" s="118"/>
    </row>
    <row r="1820" spans="1:113" ht="12" customHeight="1">
      <c r="A1820" s="34"/>
      <c r="B1820" s="116"/>
      <c r="C1820" s="117"/>
      <c r="D1820" s="117"/>
      <c r="E1820" s="117"/>
      <c r="F1820" s="117"/>
      <c r="G1820" s="117"/>
      <c r="H1820" s="117"/>
      <c r="I1820" s="117"/>
      <c r="J1820" s="117"/>
      <c r="K1820" s="117"/>
      <c r="L1820" s="117"/>
      <c r="M1820" s="117"/>
      <c r="N1820" s="117"/>
      <c r="O1820" s="117"/>
      <c r="P1820" s="117"/>
      <c r="Q1820" s="117"/>
      <c r="R1820" s="117"/>
      <c r="S1820" s="117"/>
      <c r="T1820" s="117"/>
      <c r="U1820" s="117"/>
      <c r="V1820" s="117"/>
      <c r="W1820" s="117"/>
      <c r="X1820" s="117"/>
      <c r="Y1820" s="117"/>
      <c r="Z1820" s="117"/>
      <c r="AA1820" s="117"/>
      <c r="AB1820" s="117"/>
      <c r="AC1820" s="117"/>
      <c r="AD1820" s="117"/>
      <c r="AE1820" s="117"/>
      <c r="AF1820" s="117"/>
      <c r="AG1820" s="117"/>
      <c r="AH1820" s="117"/>
      <c r="AI1820" s="117"/>
      <c r="AJ1820" s="117"/>
      <c r="AK1820" s="117"/>
      <c r="AL1820" s="117"/>
      <c r="AM1820" s="117"/>
      <c r="AN1820" s="117"/>
      <c r="AO1820" s="117"/>
      <c r="AP1820" s="117"/>
      <c r="AQ1820" s="117"/>
      <c r="AR1820" s="117"/>
      <c r="AS1820" s="117"/>
      <c r="AT1820" s="117"/>
      <c r="AU1820" s="117"/>
      <c r="AV1820" s="117"/>
      <c r="AW1820" s="117"/>
      <c r="AX1820" s="118"/>
    </row>
    <row r="1821" spans="1:113" ht="15" thickBot="1">
      <c r="A1821" s="43"/>
      <c r="B1821" s="44"/>
      <c r="C1821" s="45"/>
      <c r="D1821" s="45"/>
      <c r="E1821" s="45"/>
      <c r="F1821" s="45"/>
      <c r="G1821" s="45"/>
      <c r="H1821" s="45"/>
      <c r="I1821" s="45"/>
      <c r="J1821" s="45"/>
      <c r="K1821" s="45"/>
      <c r="L1821" s="45"/>
      <c r="M1821" s="45"/>
      <c r="N1821" s="45"/>
      <c r="O1821" s="45"/>
      <c r="P1821" s="45"/>
      <c r="Q1821" s="45"/>
      <c r="R1821" s="45"/>
      <c r="S1821" s="45"/>
      <c r="T1821" s="45"/>
      <c r="U1821" s="45"/>
      <c r="V1821" s="45"/>
      <c r="W1821" s="45"/>
      <c r="X1821" s="45"/>
      <c r="Y1821" s="45"/>
      <c r="Z1821" s="45"/>
      <c r="AA1821" s="45"/>
      <c r="AB1821" s="45"/>
      <c r="AC1821" s="45"/>
      <c r="AD1821" s="45"/>
      <c r="AE1821" s="45"/>
      <c r="AF1821" s="45"/>
      <c r="AG1821" s="45"/>
      <c r="AH1821" s="45"/>
      <c r="AI1821" s="45"/>
      <c r="AJ1821" s="45"/>
      <c r="AK1821" s="45"/>
      <c r="AL1821" s="45"/>
      <c r="AM1821" s="45"/>
      <c r="AN1821" s="45"/>
      <c r="AO1821" s="45"/>
      <c r="AP1821" s="45"/>
      <c r="AQ1821" s="45"/>
      <c r="AR1821" s="45"/>
      <c r="AS1821" s="45"/>
      <c r="AT1821" s="45"/>
      <c r="AU1821" s="45"/>
      <c r="AV1821" s="45"/>
      <c r="AW1821" s="45"/>
      <c r="AX1821" s="46"/>
    </row>
    <row r="1822" spans="1:113">
      <c r="B1822" s="47"/>
    </row>
    <row r="1823" spans="1:113" ht="15" thickBot="1">
      <c r="A1823" s="37"/>
      <c r="B1823" s="36" t="s">
        <v>238</v>
      </c>
      <c r="C1823" s="34"/>
      <c r="D1823" s="34"/>
      <c r="E1823" s="34"/>
      <c r="F1823" s="34"/>
      <c r="G1823" s="34"/>
      <c r="H1823" s="34"/>
      <c r="I1823" s="34"/>
      <c r="J1823" s="34"/>
      <c r="K1823" s="34"/>
      <c r="L1823" s="35"/>
      <c r="M1823" s="35"/>
      <c r="N1823" s="35"/>
      <c r="O1823" s="35"/>
      <c r="P1823" s="34"/>
      <c r="Q1823" s="34"/>
      <c r="R1823" s="34"/>
      <c r="S1823" s="34"/>
      <c r="T1823" s="34"/>
      <c r="U1823" s="34"/>
      <c r="V1823" s="36"/>
      <c r="W1823" s="36"/>
      <c r="X1823" s="36"/>
      <c r="Y1823" s="36"/>
      <c r="Z1823" s="36"/>
      <c r="AA1823" s="36"/>
      <c r="AB1823" s="36"/>
      <c r="AC1823" s="36"/>
      <c r="AD1823" s="36"/>
      <c r="AE1823" s="36"/>
      <c r="AF1823" s="36"/>
      <c r="AG1823" s="36"/>
      <c r="AH1823" s="36"/>
      <c r="AI1823" s="36"/>
      <c r="AJ1823" s="36"/>
      <c r="AK1823" s="36"/>
      <c r="AL1823" s="36"/>
      <c r="AM1823" s="36"/>
      <c r="AN1823" s="36"/>
      <c r="AO1823" s="36"/>
      <c r="AP1823" s="36"/>
      <c r="AQ1823" s="36"/>
      <c r="AR1823" s="36"/>
      <c r="AS1823" s="36"/>
      <c r="AT1823" s="36"/>
      <c r="AU1823" s="36"/>
      <c r="AV1823" s="36"/>
      <c r="AW1823" s="36"/>
      <c r="AX1823" s="36"/>
      <c r="DI1823" s="26"/>
    </row>
    <row r="1824" spans="1:113" ht="14.25">
      <c r="A1824" s="34"/>
      <c r="B1824" s="38"/>
      <c r="C1824" s="33"/>
      <c r="D1824" s="33"/>
      <c r="E1824" s="33"/>
      <c r="F1824" s="33"/>
      <c r="G1824" s="33"/>
      <c r="H1824" s="33"/>
      <c r="I1824" s="33"/>
      <c r="J1824" s="33"/>
      <c r="K1824" s="33"/>
      <c r="L1824" s="39"/>
      <c r="M1824" s="39"/>
      <c r="N1824" s="39"/>
      <c r="O1824" s="39"/>
      <c r="P1824" s="33"/>
      <c r="Q1824" s="33"/>
      <c r="R1824" s="33"/>
      <c r="S1824" s="33"/>
      <c r="T1824" s="33"/>
      <c r="U1824" s="33"/>
      <c r="V1824" s="40"/>
      <c r="W1824" s="40"/>
      <c r="X1824" s="40"/>
      <c r="Y1824" s="40"/>
      <c r="Z1824" s="40"/>
      <c r="AA1824" s="40"/>
      <c r="AB1824" s="40"/>
      <c r="AC1824" s="40"/>
      <c r="AD1824" s="40"/>
      <c r="AE1824" s="40"/>
      <c r="AF1824" s="40"/>
      <c r="AG1824" s="40"/>
      <c r="AH1824" s="40"/>
      <c r="AI1824" s="40"/>
      <c r="AJ1824" s="40"/>
      <c r="AK1824" s="40"/>
      <c r="AL1824" s="40"/>
      <c r="AM1824" s="40"/>
      <c r="AN1824" s="40"/>
      <c r="AO1824" s="40"/>
      <c r="AP1824" s="40"/>
      <c r="AQ1824" s="40"/>
      <c r="AR1824" s="40"/>
      <c r="AS1824" s="40"/>
      <c r="AT1824" s="40"/>
      <c r="AU1824" s="40"/>
      <c r="AV1824" s="40"/>
      <c r="AW1824" s="40"/>
      <c r="AX1824" s="41"/>
    </row>
    <row r="1825" spans="1:251" ht="12" customHeight="1">
      <c r="A1825" s="34"/>
      <c r="B1825" s="116" t="s">
        <v>543</v>
      </c>
      <c r="C1825" s="117"/>
      <c r="D1825" s="117"/>
      <c r="E1825" s="117"/>
      <c r="F1825" s="117"/>
      <c r="G1825" s="117"/>
      <c r="H1825" s="117"/>
      <c r="I1825" s="117"/>
      <c r="J1825" s="117"/>
      <c r="K1825" s="117"/>
      <c r="L1825" s="117"/>
      <c r="M1825" s="117"/>
      <c r="N1825" s="117"/>
      <c r="O1825" s="117"/>
      <c r="P1825" s="117"/>
      <c r="Q1825" s="117"/>
      <c r="R1825" s="117"/>
      <c r="S1825" s="117"/>
      <c r="T1825" s="117"/>
      <c r="U1825" s="117"/>
      <c r="V1825" s="117"/>
      <c r="W1825" s="117"/>
      <c r="X1825" s="117"/>
      <c r="Y1825" s="117"/>
      <c r="Z1825" s="117"/>
      <c r="AA1825" s="117"/>
      <c r="AB1825" s="117"/>
      <c r="AC1825" s="117"/>
      <c r="AD1825" s="117"/>
      <c r="AE1825" s="117"/>
      <c r="AF1825" s="117"/>
      <c r="AG1825" s="117"/>
      <c r="AH1825" s="117"/>
      <c r="AI1825" s="117"/>
      <c r="AJ1825" s="117"/>
      <c r="AK1825" s="117"/>
      <c r="AL1825" s="117"/>
      <c r="AM1825" s="117"/>
      <c r="AN1825" s="117"/>
      <c r="AO1825" s="117"/>
      <c r="AP1825" s="117"/>
      <c r="AQ1825" s="117"/>
      <c r="AR1825" s="117"/>
      <c r="AS1825" s="117"/>
      <c r="AT1825" s="117"/>
      <c r="AU1825" s="117"/>
      <c r="AV1825" s="117"/>
      <c r="AW1825" s="117"/>
      <c r="AX1825" s="118"/>
    </row>
    <row r="1826" spans="1:251" ht="12" customHeight="1">
      <c r="A1826" s="34"/>
      <c r="B1826" s="116"/>
      <c r="C1826" s="117"/>
      <c r="D1826" s="117"/>
      <c r="E1826" s="117"/>
      <c r="F1826" s="117"/>
      <c r="G1826" s="117"/>
      <c r="H1826" s="117"/>
      <c r="I1826" s="117"/>
      <c r="J1826" s="117"/>
      <c r="K1826" s="117"/>
      <c r="L1826" s="117"/>
      <c r="M1826" s="117"/>
      <c r="N1826" s="117"/>
      <c r="O1826" s="117"/>
      <c r="P1826" s="117"/>
      <c r="Q1826" s="117"/>
      <c r="R1826" s="117"/>
      <c r="S1826" s="117"/>
      <c r="T1826" s="117"/>
      <c r="U1826" s="117"/>
      <c r="V1826" s="117"/>
      <c r="W1826" s="117"/>
      <c r="X1826" s="117"/>
      <c r="Y1826" s="117"/>
      <c r="Z1826" s="117"/>
      <c r="AA1826" s="117"/>
      <c r="AB1826" s="117"/>
      <c r="AC1826" s="117"/>
      <c r="AD1826" s="117"/>
      <c r="AE1826" s="117"/>
      <c r="AF1826" s="117"/>
      <c r="AG1826" s="117"/>
      <c r="AH1826" s="117"/>
      <c r="AI1826" s="117"/>
      <c r="AJ1826" s="117"/>
      <c r="AK1826" s="117"/>
      <c r="AL1826" s="117"/>
      <c r="AM1826" s="117"/>
      <c r="AN1826" s="117"/>
      <c r="AO1826" s="117"/>
      <c r="AP1826" s="117"/>
      <c r="AQ1826" s="117"/>
      <c r="AR1826" s="117"/>
      <c r="AS1826" s="117"/>
      <c r="AT1826" s="117"/>
      <c r="AU1826" s="117"/>
      <c r="AV1826" s="117"/>
      <c r="AW1826" s="117"/>
      <c r="AX1826" s="118"/>
      <c r="BC1826" s="42"/>
    </row>
    <row r="1827" spans="1:251" ht="12" customHeight="1">
      <c r="A1827" s="34"/>
      <c r="B1827" s="116"/>
      <c r="C1827" s="117"/>
      <c r="D1827" s="117"/>
      <c r="E1827" s="117"/>
      <c r="F1827" s="117"/>
      <c r="G1827" s="117"/>
      <c r="H1827" s="117"/>
      <c r="I1827" s="117"/>
      <c r="J1827" s="117"/>
      <c r="K1827" s="117"/>
      <c r="L1827" s="117"/>
      <c r="M1827" s="117"/>
      <c r="N1827" s="117"/>
      <c r="O1827" s="117"/>
      <c r="P1827" s="117"/>
      <c r="Q1827" s="117"/>
      <c r="R1827" s="117"/>
      <c r="S1827" s="117"/>
      <c r="T1827" s="117"/>
      <c r="U1827" s="117"/>
      <c r="V1827" s="117"/>
      <c r="W1827" s="117"/>
      <c r="X1827" s="117"/>
      <c r="Y1827" s="117"/>
      <c r="Z1827" s="117"/>
      <c r="AA1827" s="117"/>
      <c r="AB1827" s="117"/>
      <c r="AC1827" s="117"/>
      <c r="AD1827" s="117"/>
      <c r="AE1827" s="117"/>
      <c r="AF1827" s="117"/>
      <c r="AG1827" s="117"/>
      <c r="AH1827" s="117"/>
      <c r="AI1827" s="117"/>
      <c r="AJ1827" s="117"/>
      <c r="AK1827" s="117"/>
      <c r="AL1827" s="117"/>
      <c r="AM1827" s="117"/>
      <c r="AN1827" s="117"/>
      <c r="AO1827" s="117"/>
      <c r="AP1827" s="117"/>
      <c r="AQ1827" s="117"/>
      <c r="AR1827" s="117"/>
      <c r="AS1827" s="117"/>
      <c r="AT1827" s="117"/>
      <c r="AU1827" s="117"/>
      <c r="AV1827" s="117"/>
      <c r="AW1827" s="117"/>
      <c r="AX1827" s="118"/>
    </row>
    <row r="1828" spans="1:251" ht="12" customHeight="1">
      <c r="A1828" s="34"/>
      <c r="B1828" s="116"/>
      <c r="C1828" s="117"/>
      <c r="D1828" s="117"/>
      <c r="E1828" s="117"/>
      <c r="F1828" s="117"/>
      <c r="G1828" s="117"/>
      <c r="H1828" s="117"/>
      <c r="I1828" s="117"/>
      <c r="J1828" s="117"/>
      <c r="K1828" s="117"/>
      <c r="L1828" s="117"/>
      <c r="M1828" s="117"/>
      <c r="N1828" s="117"/>
      <c r="O1828" s="117"/>
      <c r="P1828" s="117"/>
      <c r="Q1828" s="117"/>
      <c r="R1828" s="117"/>
      <c r="S1828" s="117"/>
      <c r="T1828" s="117"/>
      <c r="U1828" s="117"/>
      <c r="V1828" s="117"/>
      <c r="W1828" s="117"/>
      <c r="X1828" s="117"/>
      <c r="Y1828" s="117"/>
      <c r="Z1828" s="117"/>
      <c r="AA1828" s="117"/>
      <c r="AB1828" s="117"/>
      <c r="AC1828" s="117"/>
      <c r="AD1828" s="117"/>
      <c r="AE1828" s="117"/>
      <c r="AF1828" s="117"/>
      <c r="AG1828" s="117"/>
      <c r="AH1828" s="117"/>
      <c r="AI1828" s="117"/>
      <c r="AJ1828" s="117"/>
      <c r="AK1828" s="117"/>
      <c r="AL1828" s="117"/>
      <c r="AM1828" s="117"/>
      <c r="AN1828" s="117"/>
      <c r="AO1828" s="117"/>
      <c r="AP1828" s="117"/>
      <c r="AQ1828" s="117"/>
      <c r="AR1828" s="117"/>
      <c r="AS1828" s="117"/>
      <c r="AT1828" s="117"/>
      <c r="AU1828" s="117"/>
      <c r="AV1828" s="117"/>
      <c r="AW1828" s="117"/>
      <c r="AX1828" s="118"/>
    </row>
    <row r="1829" spans="1:251" ht="12" customHeight="1">
      <c r="A1829" s="34"/>
      <c r="B1829" s="116"/>
      <c r="C1829" s="117"/>
      <c r="D1829" s="117"/>
      <c r="E1829" s="117"/>
      <c r="F1829" s="117"/>
      <c r="G1829" s="117"/>
      <c r="H1829" s="117"/>
      <c r="I1829" s="117"/>
      <c r="J1829" s="117"/>
      <c r="K1829" s="117"/>
      <c r="L1829" s="117"/>
      <c r="M1829" s="117"/>
      <c r="N1829" s="117"/>
      <c r="O1829" s="117"/>
      <c r="P1829" s="117"/>
      <c r="Q1829" s="117"/>
      <c r="R1829" s="117"/>
      <c r="S1829" s="117"/>
      <c r="T1829" s="117"/>
      <c r="U1829" s="117"/>
      <c r="V1829" s="117"/>
      <c r="W1829" s="117"/>
      <c r="X1829" s="117"/>
      <c r="Y1829" s="117"/>
      <c r="Z1829" s="117"/>
      <c r="AA1829" s="117"/>
      <c r="AB1829" s="117"/>
      <c r="AC1829" s="117"/>
      <c r="AD1829" s="117"/>
      <c r="AE1829" s="117"/>
      <c r="AF1829" s="117"/>
      <c r="AG1829" s="117"/>
      <c r="AH1829" s="117"/>
      <c r="AI1829" s="117"/>
      <c r="AJ1829" s="117"/>
      <c r="AK1829" s="117"/>
      <c r="AL1829" s="117"/>
      <c r="AM1829" s="117"/>
      <c r="AN1829" s="117"/>
      <c r="AO1829" s="117"/>
      <c r="AP1829" s="117"/>
      <c r="AQ1829" s="117"/>
      <c r="AR1829" s="117"/>
      <c r="AS1829" s="117"/>
      <c r="AT1829" s="117"/>
      <c r="AU1829" s="117"/>
      <c r="AV1829" s="117"/>
      <c r="AW1829" s="117"/>
      <c r="AX1829" s="118"/>
    </row>
    <row r="1830" spans="1:251" ht="15" thickBot="1">
      <c r="A1830" s="43"/>
      <c r="B1830" s="44"/>
      <c r="C1830" s="45"/>
      <c r="D1830" s="45"/>
      <c r="E1830" s="45"/>
      <c r="F1830" s="45"/>
      <c r="G1830" s="45"/>
      <c r="H1830" s="45"/>
      <c r="I1830" s="45"/>
      <c r="J1830" s="45"/>
      <c r="K1830" s="45"/>
      <c r="L1830" s="45"/>
      <c r="M1830" s="45"/>
      <c r="N1830" s="45"/>
      <c r="O1830" s="45"/>
      <c r="P1830" s="45"/>
      <c r="Q1830" s="45"/>
      <c r="R1830" s="45"/>
      <c r="S1830" s="45"/>
      <c r="T1830" s="45"/>
      <c r="U1830" s="45"/>
      <c r="V1830" s="45"/>
      <c r="W1830" s="45"/>
      <c r="X1830" s="45"/>
      <c r="Y1830" s="45"/>
      <c r="Z1830" s="45"/>
      <c r="AA1830" s="45"/>
      <c r="AB1830" s="45"/>
      <c r="AC1830" s="45"/>
      <c r="AD1830" s="45"/>
      <c r="AE1830" s="45"/>
      <c r="AF1830" s="45"/>
      <c r="AG1830" s="45"/>
      <c r="AH1830" s="45"/>
      <c r="AI1830" s="45"/>
      <c r="AJ1830" s="45"/>
      <c r="AK1830" s="45"/>
      <c r="AL1830" s="45"/>
      <c r="AM1830" s="45"/>
      <c r="AN1830" s="45"/>
      <c r="AO1830" s="45"/>
      <c r="AP1830" s="45"/>
      <c r="AQ1830" s="45"/>
      <c r="AR1830" s="45"/>
      <c r="AS1830" s="45"/>
      <c r="AT1830" s="45"/>
      <c r="AU1830" s="45"/>
      <c r="AV1830" s="45"/>
      <c r="AW1830" s="45"/>
      <c r="AX1830" s="46"/>
    </row>
    <row r="1831" spans="1:251">
      <c r="B1831" s="47"/>
    </row>
    <row r="1832" spans="1:251" ht="14.25">
      <c r="B1832" s="36" t="s">
        <v>240</v>
      </c>
      <c r="C1832" s="34"/>
      <c r="D1832" s="34"/>
      <c r="E1832" s="34"/>
      <c r="F1832" s="34"/>
      <c r="G1832" s="34"/>
      <c r="H1832" s="34"/>
      <c r="I1832" s="34"/>
      <c r="J1832" s="34"/>
      <c r="K1832" s="34"/>
      <c r="L1832" s="35"/>
      <c r="M1832" s="35"/>
      <c r="N1832" s="35"/>
      <c r="O1832" s="35"/>
      <c r="P1832" s="34"/>
      <c r="Q1832" s="34"/>
      <c r="R1832" s="34"/>
      <c r="S1832" s="34"/>
      <c r="T1832" s="34"/>
      <c r="U1832" s="34"/>
      <c r="V1832" s="36"/>
      <c r="W1832" s="36"/>
      <c r="X1832" s="36"/>
      <c r="Y1832" s="36"/>
      <c r="Z1832" s="36"/>
      <c r="AA1832" s="36"/>
      <c r="AB1832" s="36"/>
      <c r="AC1832" s="36"/>
      <c r="AD1832" s="36"/>
      <c r="AE1832" s="36"/>
      <c r="AF1832" s="36"/>
      <c r="AG1832" s="36"/>
      <c r="AH1832" s="36"/>
      <c r="AI1832" s="36"/>
      <c r="AJ1832" s="36"/>
      <c r="AK1832" s="36"/>
      <c r="AL1832" s="36"/>
      <c r="AM1832" s="36"/>
      <c r="AN1832" s="36"/>
      <c r="AO1832" s="36"/>
      <c r="AP1832" s="36"/>
      <c r="AQ1832" s="36"/>
      <c r="AR1832" s="36"/>
      <c r="AS1832" s="36"/>
      <c r="AT1832" s="36"/>
      <c r="AU1832" s="36"/>
      <c r="AV1832" s="36"/>
      <c r="AW1832" s="36"/>
      <c r="AX1832" s="36"/>
    </row>
    <row r="1833" spans="1:251" ht="15" thickBot="1">
      <c r="B1833" s="34"/>
      <c r="C1833" s="34"/>
      <c r="D1833" s="34"/>
      <c r="E1833" s="34"/>
      <c r="F1833" s="34"/>
      <c r="G1833" s="34"/>
      <c r="H1833" s="34"/>
      <c r="I1833" s="34"/>
      <c r="J1833" s="34"/>
      <c r="K1833" s="34"/>
      <c r="L1833" s="35"/>
      <c r="M1833" s="35"/>
      <c r="N1833" s="35"/>
      <c r="O1833" s="35"/>
      <c r="P1833" s="34"/>
      <c r="Q1833" s="34"/>
      <c r="R1833" s="34"/>
      <c r="S1833" s="34"/>
      <c r="T1833" s="34"/>
      <c r="U1833" s="34"/>
      <c r="V1833" s="36"/>
      <c r="W1833" s="36"/>
      <c r="X1833" s="36"/>
      <c r="Y1833" s="36"/>
      <c r="Z1833" s="36"/>
      <c r="AA1833" s="36"/>
      <c r="AB1833" s="36"/>
      <c r="AC1833" s="36"/>
      <c r="AD1833" s="36"/>
      <c r="AE1833" s="36"/>
      <c r="AF1833" s="36"/>
      <c r="AG1833" s="36"/>
      <c r="AH1833" s="36"/>
      <c r="AI1833" s="36"/>
      <c r="AJ1833" s="36"/>
      <c r="AK1833" s="36"/>
      <c r="AL1833" s="36"/>
      <c r="AM1833" s="36"/>
      <c r="AN1833" s="36"/>
      <c r="AO1833" s="36"/>
      <c r="AP1833" s="36"/>
      <c r="AQ1833" s="36"/>
      <c r="AR1833" s="36"/>
      <c r="AS1833" s="36"/>
      <c r="AT1833" s="36"/>
      <c r="AU1833" s="36"/>
      <c r="AV1833" s="36"/>
      <c r="AW1833" s="36"/>
      <c r="AX1833" s="48" t="s">
        <v>241</v>
      </c>
    </row>
    <row r="1834" spans="1:251" s="42" customFormat="1" ht="13.5" customHeight="1">
      <c r="A1834" s="34"/>
      <c r="B1834" s="119" t="s">
        <v>242</v>
      </c>
      <c r="C1834" s="120"/>
      <c r="D1834" s="120"/>
      <c r="E1834" s="120"/>
      <c r="F1834" s="120"/>
      <c r="G1834" s="120"/>
      <c r="H1834" s="120"/>
      <c r="I1834" s="120"/>
      <c r="J1834" s="120"/>
      <c r="K1834" s="120"/>
      <c r="L1834" s="120"/>
      <c r="M1834" s="120"/>
      <c r="N1834" s="120"/>
      <c r="O1834" s="120"/>
      <c r="P1834" s="120"/>
      <c r="Q1834" s="120"/>
      <c r="R1834" s="120"/>
      <c r="S1834" s="120"/>
      <c r="T1834" s="120"/>
      <c r="U1834" s="120"/>
      <c r="V1834" s="120"/>
      <c r="W1834" s="120"/>
      <c r="X1834" s="120"/>
      <c r="Y1834" s="120"/>
      <c r="Z1834" s="121"/>
      <c r="AA1834" s="125" t="s">
        <v>1062</v>
      </c>
      <c r="AB1834" s="120"/>
      <c r="AC1834" s="120"/>
      <c r="AD1834" s="120"/>
      <c r="AE1834" s="120"/>
      <c r="AF1834" s="120"/>
      <c r="AG1834" s="120"/>
      <c r="AH1834" s="120"/>
      <c r="AI1834" s="121"/>
      <c r="AJ1834" s="125" t="s">
        <v>1063</v>
      </c>
      <c r="AK1834" s="120"/>
      <c r="AL1834" s="120"/>
      <c r="AM1834" s="120"/>
      <c r="AN1834" s="120"/>
      <c r="AO1834" s="120"/>
      <c r="AP1834" s="120"/>
      <c r="AQ1834" s="120"/>
      <c r="AR1834" s="121"/>
      <c r="AS1834" s="125" t="s">
        <v>243</v>
      </c>
      <c r="AT1834" s="120"/>
      <c r="AU1834" s="120"/>
      <c r="AV1834" s="120"/>
      <c r="AW1834" s="120"/>
      <c r="AX1834" s="127"/>
      <c r="AY1834" s="29"/>
      <c r="AZ1834" s="29"/>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29"/>
      <c r="CA1834" s="29"/>
      <c r="CB1834" s="29"/>
      <c r="CC1834" s="29"/>
      <c r="CD1834" s="29"/>
      <c r="CE1834" s="29"/>
      <c r="CF1834" s="29"/>
      <c r="CG1834" s="29"/>
      <c r="CH1834" s="29"/>
      <c r="CI1834" s="29"/>
      <c r="CJ1834" s="29"/>
      <c r="CK1834" s="29"/>
      <c r="CL1834" s="29"/>
      <c r="CM1834" s="29"/>
      <c r="CN1834" s="29"/>
      <c r="CO1834" s="29"/>
      <c r="CP1834" s="29"/>
      <c r="CQ1834" s="29"/>
      <c r="CR1834" s="29"/>
      <c r="CS1834" s="29"/>
      <c r="CT1834" s="29"/>
      <c r="CU1834" s="29"/>
      <c r="CV1834" s="29"/>
      <c r="CW1834" s="29"/>
      <c r="CX1834" s="29"/>
      <c r="CY1834" s="29"/>
      <c r="CZ1834" s="29"/>
      <c r="DA1834" s="29"/>
      <c r="DB1834" s="29"/>
      <c r="DC1834" s="29"/>
      <c r="DD1834" s="29"/>
      <c r="DE1834" s="29"/>
      <c r="DF1834" s="29"/>
      <c r="DG1834" s="29"/>
      <c r="DH1834" s="29"/>
      <c r="DI1834" s="29"/>
      <c r="DJ1834" s="29"/>
      <c r="DK1834" s="29"/>
      <c r="DL1834" s="29"/>
      <c r="DM1834" s="29"/>
      <c r="DN1834" s="29"/>
      <c r="DO1834" s="29"/>
      <c r="DP1834" s="29"/>
      <c r="DQ1834" s="29"/>
      <c r="DR1834" s="29"/>
      <c r="DS1834" s="29"/>
      <c r="DT1834" s="29"/>
      <c r="DU1834" s="29"/>
      <c r="DV1834" s="29"/>
      <c r="DW1834" s="29"/>
      <c r="DX1834" s="29"/>
      <c r="DY1834" s="29"/>
      <c r="DZ1834" s="29"/>
      <c r="EA1834" s="29"/>
      <c r="EB1834" s="29"/>
      <c r="EC1834" s="29"/>
      <c r="ED1834" s="29"/>
      <c r="EE1834" s="29"/>
      <c r="EF1834" s="29"/>
      <c r="EG1834" s="29"/>
      <c r="EH1834" s="29"/>
      <c r="EI1834" s="29"/>
      <c r="EJ1834" s="29"/>
      <c r="EK1834" s="29"/>
      <c r="EL1834" s="29"/>
      <c r="EM1834" s="29"/>
      <c r="EN1834" s="29"/>
      <c r="EO1834" s="29"/>
      <c r="EP1834" s="29"/>
      <c r="EQ1834" s="29"/>
      <c r="ER1834" s="29"/>
      <c r="ES1834" s="29"/>
      <c r="ET1834" s="29"/>
      <c r="EU1834" s="29"/>
      <c r="EV1834" s="29"/>
      <c r="EW1834" s="29"/>
      <c r="EX1834" s="29"/>
      <c r="EY1834" s="29"/>
      <c r="EZ1834" s="29"/>
      <c r="FA1834" s="29"/>
      <c r="FB1834" s="29"/>
      <c r="FC1834" s="29"/>
      <c r="FD1834" s="29"/>
      <c r="FE1834" s="29"/>
      <c r="FF1834" s="29"/>
      <c r="FG1834" s="29"/>
      <c r="FH1834" s="29"/>
      <c r="FI1834" s="29"/>
      <c r="FJ1834" s="29"/>
      <c r="FK1834" s="29"/>
      <c r="FL1834" s="29"/>
      <c r="FM1834" s="29"/>
      <c r="FN1834" s="29"/>
      <c r="FO1834" s="29"/>
      <c r="FP1834" s="29"/>
      <c r="FQ1834" s="29"/>
      <c r="FR1834" s="29"/>
      <c r="FS1834" s="29"/>
      <c r="FT1834" s="29"/>
      <c r="FU1834" s="29"/>
      <c r="FV1834" s="29"/>
      <c r="FW1834" s="29"/>
      <c r="FX1834" s="29"/>
      <c r="FY1834" s="29"/>
      <c r="FZ1834" s="29"/>
      <c r="GA1834" s="29"/>
      <c r="GB1834" s="29"/>
      <c r="GC1834" s="29"/>
      <c r="GD1834" s="29"/>
      <c r="GE1834" s="29"/>
      <c r="GF1834" s="29"/>
      <c r="GG1834" s="29"/>
      <c r="GH1834" s="29"/>
      <c r="GI1834" s="29"/>
      <c r="GJ1834" s="29"/>
      <c r="GK1834" s="29"/>
      <c r="GL1834" s="29"/>
      <c r="GM1834" s="29"/>
      <c r="GN1834" s="29"/>
      <c r="GO1834" s="29"/>
      <c r="GP1834" s="29"/>
      <c r="GQ1834" s="29"/>
      <c r="GR1834" s="29"/>
      <c r="GS1834" s="29"/>
      <c r="GT1834" s="29"/>
      <c r="GU1834" s="29"/>
      <c r="GV1834" s="29"/>
      <c r="GW1834" s="29"/>
      <c r="GX1834" s="29"/>
      <c r="GY1834" s="29"/>
      <c r="GZ1834" s="29"/>
      <c r="HA1834" s="29"/>
      <c r="HB1834" s="29"/>
      <c r="HC1834" s="29"/>
      <c r="HD1834" s="29"/>
      <c r="HE1834" s="29"/>
      <c r="HF1834" s="29"/>
      <c r="HG1834" s="29"/>
      <c r="HH1834" s="29"/>
      <c r="HI1834" s="29"/>
      <c r="HJ1834" s="29"/>
      <c r="HK1834" s="29"/>
      <c r="HL1834" s="29"/>
      <c r="HM1834" s="29"/>
      <c r="HN1834" s="29"/>
      <c r="HO1834" s="29"/>
      <c r="HP1834" s="29"/>
      <c r="HQ1834" s="29"/>
      <c r="HR1834" s="29"/>
      <c r="HS1834" s="29"/>
      <c r="HT1834" s="29"/>
      <c r="HU1834" s="29"/>
      <c r="HV1834" s="29"/>
      <c r="HW1834" s="29"/>
      <c r="HX1834" s="29"/>
      <c r="HY1834" s="29"/>
      <c r="HZ1834" s="29"/>
      <c r="IA1834" s="29"/>
      <c r="IB1834" s="29"/>
      <c r="IC1834" s="29"/>
      <c r="ID1834" s="29"/>
      <c r="IE1834" s="29"/>
      <c r="IF1834" s="29"/>
      <c r="IG1834" s="29"/>
      <c r="IH1834" s="29"/>
      <c r="II1834" s="29"/>
      <c r="IJ1834" s="29"/>
      <c r="IK1834" s="29"/>
      <c r="IL1834" s="29"/>
      <c r="IM1834" s="29"/>
      <c r="IN1834" s="29"/>
      <c r="IO1834" s="29"/>
      <c r="IP1834" s="29"/>
      <c r="IQ1834" s="29"/>
    </row>
    <row r="1835" spans="1:251" s="42" customFormat="1" ht="13.5">
      <c r="A1835" s="34"/>
      <c r="B1835" s="122"/>
      <c r="C1835" s="123"/>
      <c r="D1835" s="123"/>
      <c r="E1835" s="123"/>
      <c r="F1835" s="123"/>
      <c r="G1835" s="123"/>
      <c r="H1835" s="123"/>
      <c r="I1835" s="123"/>
      <c r="J1835" s="123"/>
      <c r="K1835" s="123"/>
      <c r="L1835" s="123"/>
      <c r="M1835" s="123"/>
      <c r="N1835" s="123"/>
      <c r="O1835" s="123"/>
      <c r="P1835" s="123"/>
      <c r="Q1835" s="123"/>
      <c r="R1835" s="123"/>
      <c r="S1835" s="123"/>
      <c r="T1835" s="123"/>
      <c r="U1835" s="123"/>
      <c r="V1835" s="123"/>
      <c r="W1835" s="123"/>
      <c r="X1835" s="123"/>
      <c r="Y1835" s="123"/>
      <c r="Z1835" s="124"/>
      <c r="AA1835" s="126"/>
      <c r="AB1835" s="123"/>
      <c r="AC1835" s="123"/>
      <c r="AD1835" s="123"/>
      <c r="AE1835" s="123"/>
      <c r="AF1835" s="123"/>
      <c r="AG1835" s="123"/>
      <c r="AH1835" s="123"/>
      <c r="AI1835" s="124"/>
      <c r="AJ1835" s="126"/>
      <c r="AK1835" s="123"/>
      <c r="AL1835" s="123"/>
      <c r="AM1835" s="123"/>
      <c r="AN1835" s="123"/>
      <c r="AO1835" s="123"/>
      <c r="AP1835" s="123"/>
      <c r="AQ1835" s="123"/>
      <c r="AR1835" s="124"/>
      <c r="AS1835" s="126"/>
      <c r="AT1835" s="123"/>
      <c r="AU1835" s="123"/>
      <c r="AV1835" s="123"/>
      <c r="AW1835" s="123"/>
      <c r="AX1835" s="128"/>
      <c r="AY1835" s="29"/>
      <c r="AZ1835" s="29"/>
      <c r="BA1835" s="29"/>
      <c r="BB1835" s="65"/>
      <c r="BC1835" s="4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29"/>
      <c r="CA1835" s="29"/>
      <c r="CB1835" s="29"/>
      <c r="CC1835" s="29"/>
      <c r="CD1835" s="29"/>
      <c r="CE1835" s="29"/>
      <c r="CF1835" s="29"/>
      <c r="CG1835" s="29"/>
      <c r="CH1835" s="29"/>
      <c r="CI1835" s="29"/>
      <c r="CJ1835" s="29"/>
      <c r="CK1835" s="29"/>
      <c r="CL1835" s="29"/>
      <c r="CM1835" s="29"/>
      <c r="CN1835" s="29"/>
      <c r="CO1835" s="29"/>
      <c r="CP1835" s="29"/>
      <c r="CQ1835" s="29"/>
      <c r="CR1835" s="29"/>
      <c r="CS1835" s="29"/>
      <c r="CT1835" s="29"/>
      <c r="CU1835" s="29"/>
      <c r="CV1835" s="29"/>
      <c r="CW1835" s="29"/>
      <c r="CX1835" s="29"/>
      <c r="CY1835" s="29"/>
      <c r="CZ1835" s="29"/>
      <c r="DA1835" s="29"/>
      <c r="DB1835" s="29"/>
      <c r="DC1835" s="29"/>
      <c r="DD1835" s="29"/>
      <c r="DE1835" s="29"/>
      <c r="DF1835" s="29"/>
      <c r="DG1835" s="29"/>
      <c r="DH1835" s="29"/>
      <c r="DI1835" s="29"/>
      <c r="DJ1835" s="29"/>
      <c r="DK1835" s="29"/>
      <c r="DL1835" s="29"/>
      <c r="DM1835" s="29"/>
      <c r="DN1835" s="29"/>
      <c r="DO1835" s="29"/>
      <c r="DP1835" s="29"/>
      <c r="DQ1835" s="29"/>
      <c r="DR1835" s="29"/>
      <c r="DS1835" s="29"/>
      <c r="DT1835" s="29"/>
      <c r="DU1835" s="29"/>
      <c r="DV1835" s="29"/>
      <c r="DW1835" s="29"/>
      <c r="DX1835" s="29"/>
      <c r="DY1835" s="29"/>
      <c r="DZ1835" s="29"/>
      <c r="EA1835" s="29"/>
      <c r="EB1835" s="29"/>
      <c r="EC1835" s="29"/>
      <c r="ED1835" s="29"/>
      <c r="EE1835" s="29"/>
      <c r="EF1835" s="29"/>
      <c r="EG1835" s="29"/>
      <c r="EH1835" s="29"/>
      <c r="EI1835" s="29"/>
      <c r="EJ1835" s="29"/>
      <c r="EK1835" s="29"/>
      <c r="EL1835" s="29"/>
      <c r="EM1835" s="29"/>
      <c r="EN1835" s="29"/>
      <c r="EO1835" s="29"/>
      <c r="EP1835" s="29"/>
      <c r="EQ1835" s="29"/>
      <c r="ER1835" s="29"/>
      <c r="ES1835" s="29"/>
      <c r="ET1835" s="29"/>
      <c r="EU1835" s="29"/>
      <c r="EV1835" s="29"/>
      <c r="EW1835" s="29"/>
      <c r="EX1835" s="29"/>
      <c r="EY1835" s="29"/>
      <c r="EZ1835" s="29"/>
      <c r="FA1835" s="29"/>
      <c r="FB1835" s="29"/>
      <c r="FC1835" s="29"/>
      <c r="FD1835" s="29"/>
      <c r="FE1835" s="29"/>
      <c r="FF1835" s="29"/>
      <c r="FG1835" s="29"/>
      <c r="FH1835" s="29"/>
      <c r="FI1835" s="29"/>
      <c r="FJ1835" s="29"/>
      <c r="FK1835" s="29"/>
      <c r="FL1835" s="29"/>
      <c r="FM1835" s="29"/>
      <c r="FN1835" s="29"/>
      <c r="FO1835" s="29"/>
      <c r="FP1835" s="29"/>
      <c r="FQ1835" s="29"/>
      <c r="FR1835" s="29"/>
      <c r="FS1835" s="29"/>
      <c r="FT1835" s="29"/>
      <c r="FU1835" s="29"/>
      <c r="FV1835" s="29"/>
      <c r="FW1835" s="29"/>
      <c r="FX1835" s="29"/>
      <c r="FY1835" s="29"/>
      <c r="FZ1835" s="29"/>
      <c r="GA1835" s="29"/>
      <c r="GB1835" s="29"/>
      <c r="GC1835" s="29"/>
      <c r="GD1835" s="29"/>
      <c r="GE1835" s="29"/>
      <c r="GF1835" s="29"/>
      <c r="GG1835" s="29"/>
      <c r="GH1835" s="29"/>
      <c r="GI1835" s="29"/>
      <c r="GJ1835" s="29"/>
      <c r="GK1835" s="29"/>
      <c r="GL1835" s="29"/>
      <c r="GM1835" s="29"/>
      <c r="GN1835" s="29"/>
      <c r="GO1835" s="29"/>
      <c r="GP1835" s="29"/>
      <c r="GQ1835" s="29"/>
      <c r="GR1835" s="29"/>
      <c r="GS1835" s="29"/>
      <c r="GT1835" s="29"/>
      <c r="GU1835" s="29"/>
      <c r="GV1835" s="29"/>
      <c r="GW1835" s="29"/>
      <c r="GX1835" s="29"/>
      <c r="GY1835" s="29"/>
      <c r="GZ1835" s="29"/>
      <c r="HA1835" s="29"/>
      <c r="HB1835" s="29"/>
      <c r="HC1835" s="29"/>
      <c r="HD1835" s="29"/>
      <c r="HE1835" s="29"/>
      <c r="HF1835" s="29"/>
      <c r="HG1835" s="29"/>
      <c r="HH1835" s="29"/>
      <c r="HI1835" s="29"/>
      <c r="HJ1835" s="29"/>
      <c r="HK1835" s="29"/>
      <c r="HL1835" s="29"/>
      <c r="HM1835" s="29"/>
      <c r="HN1835" s="29"/>
      <c r="HO1835" s="29"/>
      <c r="HP1835" s="29"/>
      <c r="HQ1835" s="29"/>
      <c r="HR1835" s="29"/>
      <c r="HS1835" s="29"/>
      <c r="HT1835" s="29"/>
      <c r="HU1835" s="29"/>
      <c r="HV1835" s="29"/>
      <c r="HW1835" s="29"/>
      <c r="HX1835" s="29"/>
      <c r="HY1835" s="29"/>
      <c r="HZ1835" s="29"/>
      <c r="IA1835" s="29"/>
      <c r="IB1835" s="29"/>
      <c r="IC1835" s="29"/>
      <c r="ID1835" s="29"/>
      <c r="IE1835" s="29"/>
      <c r="IF1835" s="29"/>
      <c r="IG1835" s="29"/>
      <c r="IH1835" s="29"/>
      <c r="II1835" s="29"/>
      <c r="IJ1835" s="29"/>
      <c r="IK1835" s="29"/>
      <c r="IL1835" s="29"/>
      <c r="IM1835" s="29"/>
      <c r="IN1835" s="29"/>
      <c r="IO1835" s="29"/>
      <c r="IP1835" s="29"/>
      <c r="IQ1835" s="29"/>
    </row>
    <row r="1836" spans="1:251" s="42" customFormat="1" ht="18.75" customHeight="1">
      <c r="A1836" s="34"/>
      <c r="B1836" s="50"/>
      <c r="C1836" s="129" t="s">
        <v>544</v>
      </c>
      <c r="D1836" s="147"/>
      <c r="E1836" s="147"/>
      <c r="F1836" s="147"/>
      <c r="G1836" s="147"/>
      <c r="H1836" s="147"/>
      <c r="I1836" s="147"/>
      <c r="J1836" s="147"/>
      <c r="K1836" s="147"/>
      <c r="L1836" s="147"/>
      <c r="M1836" s="147"/>
      <c r="N1836" s="147"/>
      <c r="O1836" s="147"/>
      <c r="P1836" s="147"/>
      <c r="Q1836" s="147"/>
      <c r="R1836" s="147"/>
      <c r="S1836" s="147"/>
      <c r="T1836" s="147"/>
      <c r="U1836" s="147"/>
      <c r="V1836" s="147"/>
      <c r="W1836" s="147"/>
      <c r="X1836" s="147"/>
      <c r="Y1836" s="147"/>
      <c r="Z1836" s="148"/>
      <c r="AA1836" s="132">
        <v>469665</v>
      </c>
      <c r="AB1836" s="133"/>
      <c r="AC1836" s="133"/>
      <c r="AD1836" s="133"/>
      <c r="AE1836" s="133"/>
      <c r="AF1836" s="133"/>
      <c r="AG1836" s="133"/>
      <c r="AH1836" s="133"/>
      <c r="AI1836" s="134"/>
      <c r="AJ1836" s="132">
        <v>491006</v>
      </c>
      <c r="AK1836" s="133"/>
      <c r="AL1836" s="133"/>
      <c r="AM1836" s="133"/>
      <c r="AN1836" s="133"/>
      <c r="AO1836" s="133"/>
      <c r="AP1836" s="133"/>
      <c r="AQ1836" s="133"/>
      <c r="AR1836" s="134"/>
      <c r="AS1836" s="135"/>
      <c r="AT1836" s="136"/>
      <c r="AU1836" s="136"/>
      <c r="AV1836" s="136"/>
      <c r="AW1836" s="136"/>
      <c r="AX1836" s="137"/>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c r="CA1836" s="29"/>
      <c r="CB1836" s="29"/>
      <c r="CC1836" s="29"/>
      <c r="CD1836" s="29"/>
      <c r="CE1836" s="29"/>
      <c r="CF1836" s="29"/>
      <c r="CG1836" s="29"/>
      <c r="CH1836" s="29"/>
      <c r="CI1836" s="29"/>
      <c r="CJ1836" s="29"/>
      <c r="CK1836" s="29"/>
      <c r="CL1836" s="29"/>
      <c r="CM1836" s="29"/>
      <c r="CN1836" s="29"/>
      <c r="CO1836" s="29"/>
      <c r="CP1836" s="29"/>
      <c r="CQ1836" s="29"/>
      <c r="CR1836" s="29"/>
      <c r="CS1836" s="29"/>
      <c r="CT1836" s="29"/>
      <c r="CU1836" s="29"/>
      <c r="CV1836" s="29"/>
      <c r="CW1836" s="29"/>
      <c r="CX1836" s="29"/>
      <c r="CY1836" s="29"/>
      <c r="CZ1836" s="29"/>
      <c r="DA1836" s="29"/>
      <c r="DB1836" s="29"/>
      <c r="DC1836" s="29"/>
      <c r="DD1836" s="29"/>
      <c r="DE1836" s="29"/>
      <c r="DF1836" s="29"/>
      <c r="DG1836" s="29"/>
      <c r="DH1836" s="29"/>
      <c r="DI1836" s="29"/>
      <c r="DJ1836" s="29"/>
      <c r="DK1836" s="29"/>
      <c r="DL1836" s="29"/>
      <c r="DM1836" s="29"/>
      <c r="DN1836" s="29"/>
      <c r="DO1836" s="29"/>
      <c r="DP1836" s="29"/>
      <c r="DQ1836" s="29"/>
      <c r="DR1836" s="29"/>
      <c r="DS1836" s="29"/>
      <c r="DT1836" s="29"/>
      <c r="DU1836" s="29"/>
      <c r="DV1836" s="29"/>
      <c r="DW1836" s="29"/>
      <c r="DX1836" s="29"/>
      <c r="DY1836" s="29"/>
      <c r="DZ1836" s="29"/>
      <c r="EA1836" s="29"/>
      <c r="EB1836" s="29"/>
      <c r="EC1836" s="29"/>
      <c r="ED1836" s="29"/>
      <c r="EE1836" s="29"/>
      <c r="EF1836" s="29"/>
      <c r="EG1836" s="29"/>
      <c r="EH1836" s="29"/>
      <c r="EI1836" s="29"/>
      <c r="EJ1836" s="29"/>
      <c r="EK1836" s="29"/>
      <c r="EL1836" s="29"/>
      <c r="EM1836" s="29"/>
      <c r="EN1836" s="29"/>
      <c r="EO1836" s="29"/>
      <c r="EP1836" s="29"/>
      <c r="EQ1836" s="29"/>
      <c r="ER1836" s="29"/>
      <c r="ES1836" s="29"/>
      <c r="ET1836" s="29"/>
      <c r="EU1836" s="29"/>
      <c r="EV1836" s="29"/>
      <c r="EW1836" s="29"/>
      <c r="EX1836" s="29"/>
      <c r="EY1836" s="29"/>
      <c r="EZ1836" s="29"/>
      <c r="FA1836" s="29"/>
      <c r="FB1836" s="29"/>
      <c r="FC1836" s="29"/>
      <c r="FD1836" s="29"/>
      <c r="FE1836" s="29"/>
      <c r="FF1836" s="29"/>
      <c r="FG1836" s="29"/>
      <c r="FH1836" s="29"/>
      <c r="FI1836" s="29"/>
      <c r="FJ1836" s="29"/>
      <c r="FK1836" s="29"/>
      <c r="FL1836" s="29"/>
      <c r="FM1836" s="29"/>
      <c r="FN1836" s="29"/>
      <c r="FO1836" s="29"/>
      <c r="FP1836" s="29"/>
      <c r="FQ1836" s="29"/>
      <c r="FR1836" s="29"/>
      <c r="FS1836" s="29"/>
      <c r="FT1836" s="29"/>
      <c r="FU1836" s="29"/>
      <c r="FV1836" s="29"/>
      <c r="FW1836" s="29"/>
      <c r="FX1836" s="29"/>
      <c r="FY1836" s="29"/>
      <c r="FZ1836" s="29"/>
      <c r="GA1836" s="29"/>
      <c r="GB1836" s="29"/>
      <c r="GC1836" s="29"/>
      <c r="GD1836" s="29"/>
      <c r="GE1836" s="29"/>
      <c r="GF1836" s="29"/>
      <c r="GG1836" s="29"/>
      <c r="GH1836" s="29"/>
      <c r="GI1836" s="29"/>
      <c r="GJ1836" s="29"/>
      <c r="GK1836" s="29"/>
      <c r="GL1836" s="29"/>
      <c r="GM1836" s="29"/>
      <c r="GN1836" s="29"/>
      <c r="GO1836" s="29"/>
      <c r="GP1836" s="29"/>
      <c r="GQ1836" s="29"/>
      <c r="GR1836" s="29"/>
      <c r="GS1836" s="29"/>
      <c r="GT1836" s="29"/>
      <c r="GU1836" s="29"/>
      <c r="GV1836" s="29"/>
      <c r="GW1836" s="29"/>
      <c r="GX1836" s="29"/>
      <c r="GY1836" s="29"/>
      <c r="GZ1836" s="29"/>
      <c r="HA1836" s="29"/>
      <c r="HB1836" s="29"/>
      <c r="HC1836" s="29"/>
      <c r="HD1836" s="29"/>
      <c r="HE1836" s="29"/>
      <c r="HF1836" s="29"/>
      <c r="HG1836" s="29"/>
      <c r="HH1836" s="29"/>
      <c r="HI1836" s="29"/>
      <c r="HJ1836" s="29"/>
      <c r="HK1836" s="29"/>
      <c r="HL1836" s="29"/>
      <c r="HM1836" s="29"/>
      <c r="HN1836" s="29"/>
      <c r="HO1836" s="29"/>
      <c r="HP1836" s="29"/>
      <c r="HQ1836" s="29"/>
      <c r="HR1836" s="29"/>
      <c r="HS1836" s="29"/>
      <c r="HT1836" s="29"/>
      <c r="HU1836" s="29"/>
      <c r="HV1836" s="29"/>
      <c r="HW1836" s="29"/>
      <c r="HX1836" s="29"/>
      <c r="HY1836" s="29"/>
      <c r="HZ1836" s="29"/>
      <c r="IA1836" s="29"/>
      <c r="IB1836" s="29"/>
      <c r="IC1836" s="29"/>
      <c r="ID1836" s="29"/>
      <c r="IE1836" s="29"/>
      <c r="IF1836" s="29"/>
      <c r="IG1836" s="29"/>
      <c r="IH1836" s="29"/>
      <c r="II1836" s="29"/>
      <c r="IJ1836" s="29"/>
      <c r="IK1836" s="29"/>
      <c r="IL1836" s="29"/>
      <c r="IM1836" s="29"/>
      <c r="IN1836" s="29"/>
      <c r="IO1836" s="29"/>
      <c r="IP1836" s="29"/>
      <c r="IQ1836" s="29"/>
    </row>
    <row r="1837" spans="1:251" s="42" customFormat="1" ht="18.75" customHeight="1">
      <c r="A1837" s="34"/>
      <c r="B1837" s="50"/>
      <c r="C1837" s="129" t="s">
        <v>545</v>
      </c>
      <c r="D1837" s="147"/>
      <c r="E1837" s="147"/>
      <c r="F1837" s="147"/>
      <c r="G1837" s="147"/>
      <c r="H1837" s="147"/>
      <c r="I1837" s="147"/>
      <c r="J1837" s="147"/>
      <c r="K1837" s="147"/>
      <c r="L1837" s="147"/>
      <c r="M1837" s="147"/>
      <c r="N1837" s="147"/>
      <c r="O1837" s="147"/>
      <c r="P1837" s="147"/>
      <c r="Q1837" s="147"/>
      <c r="R1837" s="147"/>
      <c r="S1837" s="147"/>
      <c r="T1837" s="147"/>
      <c r="U1837" s="147"/>
      <c r="V1837" s="147"/>
      <c r="W1837" s="147"/>
      <c r="X1837" s="147"/>
      <c r="Y1837" s="147"/>
      <c r="Z1837" s="148"/>
      <c r="AA1837" s="132">
        <v>39993</v>
      </c>
      <c r="AB1837" s="133"/>
      <c r="AC1837" s="133"/>
      <c r="AD1837" s="133"/>
      <c r="AE1837" s="133"/>
      <c r="AF1837" s="133"/>
      <c r="AG1837" s="133"/>
      <c r="AH1837" s="133"/>
      <c r="AI1837" s="134"/>
      <c r="AJ1837" s="132">
        <v>39366</v>
      </c>
      <c r="AK1837" s="133"/>
      <c r="AL1837" s="133"/>
      <c r="AM1837" s="133"/>
      <c r="AN1837" s="133"/>
      <c r="AO1837" s="133"/>
      <c r="AP1837" s="133"/>
      <c r="AQ1837" s="133"/>
      <c r="AR1837" s="134"/>
      <c r="AS1837" s="135"/>
      <c r="AT1837" s="136"/>
      <c r="AU1837" s="136"/>
      <c r="AV1837" s="136"/>
      <c r="AW1837" s="136"/>
      <c r="AX1837" s="137"/>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29"/>
      <c r="CA1837" s="29"/>
      <c r="CB1837" s="29"/>
      <c r="CC1837" s="29"/>
      <c r="CD1837" s="29"/>
      <c r="CE1837" s="29"/>
      <c r="CF1837" s="29"/>
      <c r="CG1837" s="29"/>
      <c r="CH1837" s="29"/>
      <c r="CI1837" s="29"/>
      <c r="CJ1837" s="29"/>
      <c r="CK1837" s="29"/>
      <c r="CL1837" s="29"/>
      <c r="CM1837" s="29"/>
      <c r="CN1837" s="29"/>
      <c r="CO1837" s="29"/>
      <c r="CP1837" s="29"/>
      <c r="CQ1837" s="29"/>
      <c r="CR1837" s="29"/>
      <c r="CS1837" s="29"/>
      <c r="CT1837" s="29"/>
      <c r="CU1837" s="29"/>
      <c r="CV1837" s="29"/>
      <c r="CW1837" s="29"/>
      <c r="CX1837" s="29"/>
      <c r="CY1837" s="29"/>
      <c r="CZ1837" s="29"/>
      <c r="DA1837" s="29"/>
      <c r="DB1837" s="29"/>
      <c r="DC1837" s="29"/>
      <c r="DD1837" s="29"/>
      <c r="DE1837" s="29"/>
      <c r="DF1837" s="29"/>
      <c r="DG1837" s="29"/>
      <c r="DH1837" s="29"/>
      <c r="DI1837" s="29"/>
      <c r="DJ1837" s="29"/>
      <c r="DK1837" s="29"/>
      <c r="DL1837" s="29"/>
      <c r="DM1837" s="29"/>
      <c r="DN1837" s="29"/>
      <c r="DO1837" s="29"/>
      <c r="DP1837" s="29"/>
      <c r="DQ1837" s="29"/>
      <c r="DR1837" s="29"/>
      <c r="DS1837" s="29"/>
      <c r="DT1837" s="29"/>
      <c r="DU1837" s="29"/>
      <c r="DV1837" s="29"/>
      <c r="DW1837" s="29"/>
      <c r="DX1837" s="29"/>
      <c r="DY1837" s="29"/>
      <c r="DZ1837" s="29"/>
      <c r="EA1837" s="29"/>
      <c r="EB1837" s="29"/>
      <c r="EC1837" s="29"/>
      <c r="ED1837" s="29"/>
      <c r="EE1837" s="29"/>
      <c r="EF1837" s="29"/>
      <c r="EG1837" s="29"/>
      <c r="EH1837" s="29"/>
      <c r="EI1837" s="29"/>
      <c r="EJ1837" s="29"/>
      <c r="EK1837" s="29"/>
      <c r="EL1837" s="29"/>
      <c r="EM1837" s="29"/>
      <c r="EN1837" s="29"/>
      <c r="EO1837" s="29"/>
      <c r="EP1837" s="29"/>
      <c r="EQ1837" s="29"/>
      <c r="ER1837" s="29"/>
      <c r="ES1837" s="29"/>
      <c r="ET1837" s="29"/>
      <c r="EU1837" s="29"/>
      <c r="EV1837" s="29"/>
      <c r="EW1837" s="29"/>
      <c r="EX1837" s="29"/>
      <c r="EY1837" s="29"/>
      <c r="EZ1837" s="29"/>
      <c r="FA1837" s="29"/>
      <c r="FB1837" s="29"/>
      <c r="FC1837" s="29"/>
      <c r="FD1837" s="29"/>
      <c r="FE1837" s="29"/>
      <c r="FF1837" s="29"/>
      <c r="FG1837" s="29"/>
      <c r="FH1837" s="29"/>
      <c r="FI1837" s="29"/>
      <c r="FJ1837" s="29"/>
      <c r="FK1837" s="29"/>
      <c r="FL1837" s="29"/>
      <c r="FM1837" s="29"/>
      <c r="FN1837" s="29"/>
      <c r="FO1837" s="29"/>
      <c r="FP1837" s="29"/>
      <c r="FQ1837" s="29"/>
      <c r="FR1837" s="29"/>
      <c r="FS1837" s="29"/>
      <c r="FT1837" s="29"/>
      <c r="FU1837" s="29"/>
      <c r="FV1837" s="29"/>
      <c r="FW1837" s="29"/>
      <c r="FX1837" s="29"/>
      <c r="FY1837" s="29"/>
      <c r="FZ1837" s="29"/>
      <c r="GA1837" s="29"/>
      <c r="GB1837" s="29"/>
      <c r="GC1837" s="29"/>
      <c r="GD1837" s="29"/>
      <c r="GE1837" s="29"/>
      <c r="GF1837" s="29"/>
      <c r="GG1837" s="29"/>
      <c r="GH1837" s="29"/>
      <c r="GI1837" s="29"/>
      <c r="GJ1837" s="29"/>
      <c r="GK1837" s="29"/>
      <c r="GL1837" s="29"/>
      <c r="GM1837" s="29"/>
      <c r="GN1837" s="29"/>
      <c r="GO1837" s="29"/>
      <c r="GP1837" s="29"/>
      <c r="GQ1837" s="29"/>
      <c r="GR1837" s="29"/>
      <c r="GS1837" s="29"/>
      <c r="GT1837" s="29"/>
      <c r="GU1837" s="29"/>
      <c r="GV1837" s="29"/>
      <c r="GW1837" s="29"/>
      <c r="GX1837" s="29"/>
      <c r="GY1837" s="29"/>
      <c r="GZ1837" s="29"/>
      <c r="HA1837" s="29"/>
      <c r="HB1837" s="29"/>
      <c r="HC1837" s="29"/>
      <c r="HD1837" s="29"/>
      <c r="HE1837" s="29"/>
      <c r="HF1837" s="29"/>
      <c r="HG1837" s="29"/>
      <c r="HH1837" s="29"/>
      <c r="HI1837" s="29"/>
      <c r="HJ1837" s="29"/>
      <c r="HK1837" s="29"/>
      <c r="HL1837" s="29"/>
      <c r="HM1837" s="29"/>
      <c r="HN1837" s="29"/>
      <c r="HO1837" s="29"/>
      <c r="HP1837" s="29"/>
      <c r="HQ1837" s="29"/>
      <c r="HR1837" s="29"/>
      <c r="HS1837" s="29"/>
      <c r="HT1837" s="29"/>
      <c r="HU1837" s="29"/>
      <c r="HV1837" s="29"/>
      <c r="HW1837" s="29"/>
      <c r="HX1837" s="29"/>
      <c r="HY1837" s="29"/>
      <c r="HZ1837" s="29"/>
      <c r="IA1837" s="29"/>
      <c r="IB1837" s="29"/>
      <c r="IC1837" s="29"/>
      <c r="ID1837" s="29"/>
      <c r="IE1837" s="29"/>
      <c r="IF1837" s="29"/>
      <c r="IG1837" s="29"/>
      <c r="IH1837" s="29"/>
      <c r="II1837" s="29"/>
      <c r="IJ1837" s="29"/>
      <c r="IK1837" s="29"/>
      <c r="IL1837" s="29"/>
      <c r="IM1837" s="29"/>
      <c r="IN1837" s="29"/>
      <c r="IO1837" s="29"/>
      <c r="IP1837" s="29"/>
      <c r="IQ1837" s="29"/>
    </row>
    <row r="1838" spans="1:251" s="42" customFormat="1" ht="18.75" customHeight="1">
      <c r="A1838" s="34"/>
      <c r="B1838" s="50"/>
      <c r="C1838" s="129" t="s">
        <v>546</v>
      </c>
      <c r="D1838" s="147"/>
      <c r="E1838" s="147"/>
      <c r="F1838" s="147"/>
      <c r="G1838" s="147"/>
      <c r="H1838" s="147"/>
      <c r="I1838" s="147"/>
      <c r="J1838" s="147"/>
      <c r="K1838" s="147"/>
      <c r="L1838" s="147"/>
      <c r="M1838" s="147"/>
      <c r="N1838" s="147"/>
      <c r="O1838" s="147"/>
      <c r="P1838" s="147"/>
      <c r="Q1838" s="147"/>
      <c r="R1838" s="147"/>
      <c r="S1838" s="147"/>
      <c r="T1838" s="147"/>
      <c r="U1838" s="147"/>
      <c r="V1838" s="147"/>
      <c r="W1838" s="147"/>
      <c r="X1838" s="147"/>
      <c r="Y1838" s="147"/>
      <c r="Z1838" s="148"/>
      <c r="AA1838" s="132">
        <v>113460</v>
      </c>
      <c r="AB1838" s="133"/>
      <c r="AC1838" s="133"/>
      <c r="AD1838" s="133"/>
      <c r="AE1838" s="133"/>
      <c r="AF1838" s="133"/>
      <c r="AG1838" s="133"/>
      <c r="AH1838" s="133"/>
      <c r="AI1838" s="134"/>
      <c r="AJ1838" s="132">
        <v>113467</v>
      </c>
      <c r="AK1838" s="133"/>
      <c r="AL1838" s="133"/>
      <c r="AM1838" s="133"/>
      <c r="AN1838" s="133"/>
      <c r="AO1838" s="133"/>
      <c r="AP1838" s="133"/>
      <c r="AQ1838" s="133"/>
      <c r="AR1838" s="134"/>
      <c r="AS1838" s="135"/>
      <c r="AT1838" s="136"/>
      <c r="AU1838" s="136"/>
      <c r="AV1838" s="136"/>
      <c r="AW1838" s="136"/>
      <c r="AX1838" s="137"/>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c r="CA1838" s="29"/>
      <c r="CB1838" s="29"/>
      <c r="CC1838" s="29"/>
      <c r="CD1838" s="29"/>
      <c r="CE1838" s="29"/>
      <c r="CF1838" s="29"/>
      <c r="CG1838" s="29"/>
      <c r="CH1838" s="29"/>
      <c r="CI1838" s="29"/>
      <c r="CJ1838" s="29"/>
      <c r="CK1838" s="29"/>
      <c r="CL1838" s="29"/>
      <c r="CM1838" s="29"/>
      <c r="CN1838" s="29"/>
      <c r="CO1838" s="29"/>
      <c r="CP1838" s="29"/>
      <c r="CQ1838" s="29"/>
      <c r="CR1838" s="29"/>
      <c r="CS1838" s="29"/>
      <c r="CT1838" s="29"/>
      <c r="CU1838" s="29"/>
      <c r="CV1838" s="29"/>
      <c r="CW1838" s="29"/>
      <c r="CX1838" s="29"/>
      <c r="CY1838" s="29"/>
      <c r="CZ1838" s="29"/>
      <c r="DA1838" s="29"/>
      <c r="DB1838" s="29"/>
      <c r="DC1838" s="29"/>
      <c r="DD1838" s="29"/>
      <c r="DE1838" s="29"/>
      <c r="DF1838" s="29"/>
      <c r="DG1838" s="29"/>
      <c r="DH1838" s="29"/>
      <c r="DI1838" s="29"/>
      <c r="DJ1838" s="29"/>
      <c r="DK1838" s="29"/>
      <c r="DL1838" s="29"/>
      <c r="DM1838" s="29"/>
      <c r="DN1838" s="29"/>
      <c r="DO1838" s="29"/>
      <c r="DP1838" s="29"/>
      <c r="DQ1838" s="29"/>
      <c r="DR1838" s="29"/>
      <c r="DS1838" s="29"/>
      <c r="DT1838" s="29"/>
      <c r="DU1838" s="29"/>
      <c r="DV1838" s="29"/>
      <c r="DW1838" s="29"/>
      <c r="DX1838" s="29"/>
      <c r="DY1838" s="29"/>
      <c r="DZ1838" s="29"/>
      <c r="EA1838" s="29"/>
      <c r="EB1838" s="29"/>
      <c r="EC1838" s="29"/>
      <c r="ED1838" s="29"/>
      <c r="EE1838" s="29"/>
      <c r="EF1838" s="29"/>
      <c r="EG1838" s="29"/>
      <c r="EH1838" s="29"/>
      <c r="EI1838" s="29"/>
      <c r="EJ1838" s="29"/>
      <c r="EK1838" s="29"/>
      <c r="EL1838" s="29"/>
      <c r="EM1838" s="29"/>
      <c r="EN1838" s="29"/>
      <c r="EO1838" s="29"/>
      <c r="EP1838" s="29"/>
      <c r="EQ1838" s="29"/>
      <c r="ER1838" s="29"/>
      <c r="ES1838" s="29"/>
      <c r="ET1838" s="29"/>
      <c r="EU1838" s="29"/>
      <c r="EV1838" s="29"/>
      <c r="EW1838" s="29"/>
      <c r="EX1838" s="29"/>
      <c r="EY1838" s="29"/>
      <c r="EZ1838" s="29"/>
      <c r="FA1838" s="29"/>
      <c r="FB1838" s="29"/>
      <c r="FC1838" s="29"/>
      <c r="FD1838" s="29"/>
      <c r="FE1838" s="29"/>
      <c r="FF1838" s="29"/>
      <c r="FG1838" s="29"/>
      <c r="FH1838" s="29"/>
      <c r="FI1838" s="29"/>
      <c r="FJ1838" s="29"/>
      <c r="FK1838" s="29"/>
      <c r="FL1838" s="29"/>
      <c r="FM1838" s="29"/>
      <c r="FN1838" s="29"/>
      <c r="FO1838" s="29"/>
      <c r="FP1838" s="29"/>
      <c r="FQ1838" s="29"/>
      <c r="FR1838" s="29"/>
      <c r="FS1838" s="29"/>
      <c r="FT1838" s="29"/>
      <c r="FU1838" s="29"/>
      <c r="FV1838" s="29"/>
      <c r="FW1838" s="29"/>
      <c r="FX1838" s="29"/>
      <c r="FY1838" s="29"/>
      <c r="FZ1838" s="29"/>
      <c r="GA1838" s="29"/>
      <c r="GB1838" s="29"/>
      <c r="GC1838" s="29"/>
      <c r="GD1838" s="29"/>
      <c r="GE1838" s="29"/>
      <c r="GF1838" s="29"/>
      <c r="GG1838" s="29"/>
      <c r="GH1838" s="29"/>
      <c r="GI1838" s="29"/>
      <c r="GJ1838" s="29"/>
      <c r="GK1838" s="29"/>
      <c r="GL1838" s="29"/>
      <c r="GM1838" s="29"/>
      <c r="GN1838" s="29"/>
      <c r="GO1838" s="29"/>
      <c r="GP1838" s="29"/>
      <c r="GQ1838" s="29"/>
      <c r="GR1838" s="29"/>
      <c r="GS1838" s="29"/>
      <c r="GT1838" s="29"/>
      <c r="GU1838" s="29"/>
      <c r="GV1838" s="29"/>
      <c r="GW1838" s="29"/>
      <c r="GX1838" s="29"/>
      <c r="GY1838" s="29"/>
      <c r="GZ1838" s="29"/>
      <c r="HA1838" s="29"/>
      <c r="HB1838" s="29"/>
      <c r="HC1838" s="29"/>
      <c r="HD1838" s="29"/>
      <c r="HE1838" s="29"/>
      <c r="HF1838" s="29"/>
      <c r="HG1838" s="29"/>
      <c r="HH1838" s="29"/>
      <c r="HI1838" s="29"/>
      <c r="HJ1838" s="29"/>
      <c r="HK1838" s="29"/>
      <c r="HL1838" s="29"/>
      <c r="HM1838" s="29"/>
      <c r="HN1838" s="29"/>
      <c r="HO1838" s="29"/>
      <c r="HP1838" s="29"/>
      <c r="HQ1838" s="29"/>
      <c r="HR1838" s="29"/>
      <c r="HS1838" s="29"/>
      <c r="HT1838" s="29"/>
      <c r="HU1838" s="29"/>
      <c r="HV1838" s="29"/>
      <c r="HW1838" s="29"/>
      <c r="HX1838" s="29"/>
      <c r="HY1838" s="29"/>
      <c r="HZ1838" s="29"/>
      <c r="IA1838" s="29"/>
      <c r="IB1838" s="29"/>
      <c r="IC1838" s="29"/>
      <c r="ID1838" s="29"/>
      <c r="IE1838" s="29"/>
      <c r="IF1838" s="29"/>
      <c r="IG1838" s="29"/>
      <c r="IH1838" s="29"/>
      <c r="II1838" s="29"/>
      <c r="IJ1838" s="29"/>
      <c r="IK1838" s="29"/>
      <c r="IL1838" s="29"/>
      <c r="IM1838" s="29"/>
      <c r="IN1838" s="29"/>
      <c r="IO1838" s="29"/>
      <c r="IP1838" s="29"/>
      <c r="IQ1838" s="29"/>
    </row>
    <row r="1839" spans="1:251" s="42" customFormat="1" ht="18.75" customHeight="1" thickBot="1">
      <c r="A1839" s="43"/>
      <c r="B1839" s="138" t="s">
        <v>244</v>
      </c>
      <c r="C1839" s="139"/>
      <c r="D1839" s="139"/>
      <c r="E1839" s="139"/>
      <c r="F1839" s="139"/>
      <c r="G1839" s="139"/>
      <c r="H1839" s="139"/>
      <c r="I1839" s="139"/>
      <c r="J1839" s="139"/>
      <c r="K1839" s="139"/>
      <c r="L1839" s="139"/>
      <c r="M1839" s="139"/>
      <c r="N1839" s="139"/>
      <c r="O1839" s="139"/>
      <c r="P1839" s="139"/>
      <c r="Q1839" s="139"/>
      <c r="R1839" s="139"/>
      <c r="S1839" s="139"/>
      <c r="T1839" s="139"/>
      <c r="U1839" s="139"/>
      <c r="V1839" s="139"/>
      <c r="W1839" s="139"/>
      <c r="X1839" s="139"/>
      <c r="Y1839" s="139"/>
      <c r="Z1839" s="140"/>
      <c r="AA1839" s="141">
        <f>SUM(AA1836:AI1838)</f>
        <v>623118</v>
      </c>
      <c r="AB1839" s="142"/>
      <c r="AC1839" s="142"/>
      <c r="AD1839" s="142"/>
      <c r="AE1839" s="142"/>
      <c r="AF1839" s="142"/>
      <c r="AG1839" s="142"/>
      <c r="AH1839" s="142"/>
      <c r="AI1839" s="143"/>
      <c r="AJ1839" s="141">
        <f>SUM(AJ1836:AR1838)</f>
        <v>643839</v>
      </c>
      <c r="AK1839" s="142"/>
      <c r="AL1839" s="142"/>
      <c r="AM1839" s="142"/>
      <c r="AN1839" s="142"/>
      <c r="AO1839" s="142"/>
      <c r="AP1839" s="142"/>
      <c r="AQ1839" s="142"/>
      <c r="AR1839" s="143"/>
      <c r="AS1839" s="144"/>
      <c r="AT1839" s="145"/>
      <c r="AU1839" s="145"/>
      <c r="AV1839" s="145"/>
      <c r="AW1839" s="145"/>
      <c r="AX1839" s="146"/>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29"/>
      <c r="CA1839" s="29"/>
      <c r="CB1839" s="29"/>
      <c r="CC1839" s="29"/>
      <c r="CD1839" s="29"/>
      <c r="CE1839" s="29"/>
      <c r="CF1839" s="29"/>
      <c r="CG1839" s="29"/>
      <c r="CH1839" s="29"/>
      <c r="CI1839" s="29"/>
      <c r="CJ1839" s="29"/>
      <c r="CK1839" s="29"/>
      <c r="CL1839" s="29"/>
      <c r="CM1839" s="29"/>
      <c r="CN1839" s="29"/>
      <c r="CO1839" s="29"/>
      <c r="CP1839" s="29"/>
      <c r="CQ1839" s="29"/>
      <c r="CR1839" s="29"/>
      <c r="CS1839" s="29"/>
      <c r="CT1839" s="29"/>
      <c r="CU1839" s="29"/>
      <c r="CV1839" s="29"/>
      <c r="CW1839" s="29"/>
      <c r="CX1839" s="29"/>
      <c r="CY1839" s="29"/>
      <c r="CZ1839" s="29"/>
      <c r="DA1839" s="29"/>
      <c r="DB1839" s="29"/>
      <c r="DC1839" s="29"/>
      <c r="DD1839" s="29"/>
      <c r="DE1839" s="29"/>
      <c r="DF1839" s="29"/>
      <c r="DG1839" s="29"/>
      <c r="DH1839" s="29"/>
      <c r="DI1839" s="29"/>
      <c r="DJ1839" s="29"/>
      <c r="DK1839" s="29"/>
      <c r="DL1839" s="29"/>
      <c r="DM1839" s="29"/>
      <c r="DN1839" s="29"/>
      <c r="DO1839" s="29"/>
      <c r="DP1839" s="29"/>
      <c r="DQ1839" s="29"/>
      <c r="DR1839" s="29"/>
      <c r="DS1839" s="29"/>
      <c r="DT1839" s="29"/>
      <c r="DU1839" s="29"/>
      <c r="DV1839" s="29"/>
      <c r="DW1839" s="29"/>
      <c r="DX1839" s="29"/>
      <c r="DY1839" s="29"/>
      <c r="DZ1839" s="29"/>
      <c r="EA1839" s="29"/>
      <c r="EB1839" s="29"/>
      <c r="EC1839" s="29"/>
      <c r="ED1839" s="29"/>
      <c r="EE1839" s="29"/>
      <c r="EF1839" s="29"/>
      <c r="EG1839" s="29"/>
      <c r="EH1839" s="29"/>
      <c r="EI1839" s="29"/>
      <c r="EJ1839" s="29"/>
      <c r="EK1839" s="29"/>
      <c r="EL1839" s="29"/>
      <c r="EM1839" s="29"/>
      <c r="EN1839" s="29"/>
      <c r="EO1839" s="29"/>
      <c r="EP1839" s="29"/>
      <c r="EQ1839" s="29"/>
      <c r="ER1839" s="29"/>
      <c r="ES1839" s="29"/>
      <c r="ET1839" s="29"/>
      <c r="EU1839" s="29"/>
      <c r="EV1839" s="29"/>
      <c r="EW1839" s="29"/>
      <c r="EX1839" s="29"/>
      <c r="EY1839" s="29"/>
      <c r="EZ1839" s="29"/>
      <c r="FA1839" s="29"/>
      <c r="FB1839" s="29"/>
      <c r="FC1839" s="29"/>
      <c r="FD1839" s="29"/>
      <c r="FE1839" s="29"/>
      <c r="FF1839" s="29"/>
      <c r="FG1839" s="29"/>
      <c r="FH1839" s="29"/>
      <c r="FI1839" s="29"/>
      <c r="FJ1839" s="29"/>
      <c r="FK1839" s="29"/>
      <c r="FL1839" s="29"/>
      <c r="FM1839" s="29"/>
      <c r="FN1839" s="29"/>
      <c r="FO1839" s="29"/>
      <c r="FP1839" s="29"/>
      <c r="FQ1839" s="29"/>
      <c r="FR1839" s="29"/>
      <c r="FS1839" s="29"/>
      <c r="FT1839" s="29"/>
      <c r="FU1839" s="29"/>
      <c r="FV1839" s="29"/>
      <c r="FW1839" s="29"/>
      <c r="FX1839" s="29"/>
      <c r="FY1839" s="29"/>
      <c r="FZ1839" s="29"/>
      <c r="GA1839" s="29"/>
      <c r="GB1839" s="29"/>
      <c r="GC1839" s="29"/>
      <c r="GD1839" s="29"/>
      <c r="GE1839" s="29"/>
      <c r="GF1839" s="29"/>
      <c r="GG1839" s="29"/>
      <c r="GH1839" s="29"/>
      <c r="GI1839" s="29"/>
      <c r="GJ1839" s="29"/>
      <c r="GK1839" s="29"/>
      <c r="GL1839" s="29"/>
      <c r="GM1839" s="29"/>
      <c r="GN1839" s="29"/>
      <c r="GO1839" s="29"/>
      <c r="GP1839" s="29"/>
      <c r="GQ1839" s="29"/>
      <c r="GR1839" s="29"/>
      <c r="GS1839" s="29"/>
      <c r="GT1839" s="29"/>
      <c r="GU1839" s="29"/>
      <c r="GV1839" s="29"/>
      <c r="GW1839" s="29"/>
      <c r="GX1839" s="29"/>
      <c r="GY1839" s="29"/>
      <c r="GZ1839" s="29"/>
      <c r="HA1839" s="29"/>
      <c r="HB1839" s="29"/>
      <c r="HC1839" s="29"/>
      <c r="HD1839" s="29"/>
      <c r="HE1839" s="29"/>
      <c r="HF1839" s="29"/>
      <c r="HG1839" s="29"/>
      <c r="HH1839" s="29"/>
      <c r="HI1839" s="29"/>
      <c r="HJ1839" s="29"/>
      <c r="HK1839" s="29"/>
      <c r="HL1839" s="29"/>
      <c r="HM1839" s="29"/>
      <c r="HN1839" s="29"/>
      <c r="HO1839" s="29"/>
      <c r="HP1839" s="29"/>
      <c r="HQ1839" s="29"/>
      <c r="HR1839" s="29"/>
      <c r="HS1839" s="29"/>
      <c r="HT1839" s="29"/>
      <c r="HU1839" s="29"/>
      <c r="HV1839" s="29"/>
      <c r="HW1839" s="29"/>
      <c r="HX1839" s="29"/>
      <c r="HY1839" s="29"/>
      <c r="HZ1839" s="29"/>
      <c r="IA1839" s="29"/>
      <c r="IB1839" s="29"/>
      <c r="IC1839" s="29"/>
      <c r="ID1839" s="29"/>
      <c r="IE1839" s="29"/>
      <c r="IF1839" s="29"/>
      <c r="IG1839" s="29"/>
      <c r="IH1839" s="29"/>
      <c r="II1839" s="29"/>
      <c r="IJ1839" s="29"/>
      <c r="IK1839" s="29"/>
      <c r="IL1839" s="29"/>
      <c r="IM1839" s="29"/>
      <c r="IN1839" s="29"/>
      <c r="IO1839" s="29"/>
      <c r="IP1839" s="29"/>
      <c r="IQ1839" s="29"/>
    </row>
    <row r="1841" spans="1:113" ht="18.75">
      <c r="A1841" s="28" t="s">
        <v>234</v>
      </c>
      <c r="AW1841" s="30"/>
      <c r="AX1841" s="31"/>
      <c r="AY1841" s="30"/>
    </row>
    <row r="1843" spans="1:113" ht="18.75">
      <c r="B1843" s="109" t="s">
        <v>0</v>
      </c>
      <c r="C1843" s="150"/>
      <c r="D1843" s="150"/>
      <c r="E1843" s="150"/>
      <c r="F1843" s="150"/>
      <c r="G1843" s="150"/>
      <c r="H1843" s="150"/>
      <c r="I1843" s="150"/>
      <c r="J1843" s="150"/>
      <c r="K1843" s="150"/>
      <c r="L1843" s="150"/>
      <c r="M1843" s="150"/>
      <c r="N1843" s="150"/>
      <c r="O1843" s="150"/>
      <c r="P1843" s="150"/>
      <c r="Q1843" s="150"/>
      <c r="R1843" s="150"/>
      <c r="S1843" s="150"/>
      <c r="T1843" s="150"/>
      <c r="U1843" s="150"/>
      <c r="V1843" s="150"/>
      <c r="W1843" s="150"/>
      <c r="X1843" s="150"/>
      <c r="Y1843" s="150"/>
      <c r="Z1843" s="150"/>
      <c r="AA1843" s="150"/>
      <c r="AB1843" s="150"/>
      <c r="AC1843" s="150"/>
      <c r="AD1843" s="150"/>
      <c r="AE1843" s="150"/>
      <c r="AF1843" s="150"/>
      <c r="AG1843" s="150"/>
      <c r="AH1843" s="150"/>
      <c r="AI1843" s="150"/>
      <c r="AJ1843" s="150"/>
      <c r="AK1843" s="150"/>
      <c r="AL1843" s="150"/>
      <c r="AM1843" s="150"/>
      <c r="AN1843" s="150"/>
      <c r="AO1843" s="150"/>
      <c r="AP1843" s="150"/>
      <c r="AQ1843" s="150"/>
      <c r="AR1843" s="150"/>
      <c r="AS1843" s="150"/>
      <c r="AT1843" s="150"/>
      <c r="AU1843" s="150"/>
      <c r="AV1843" s="150"/>
      <c r="AW1843" s="150"/>
      <c r="AX1843" s="150"/>
    </row>
    <row r="1844" spans="1:113">
      <c r="Z1844" s="32"/>
      <c r="AD1844" s="32"/>
      <c r="AE1844" s="32"/>
      <c r="AF1844" s="32"/>
      <c r="AG1844" s="32"/>
      <c r="AH1844" s="32"/>
      <c r="AI1844" s="32"/>
      <c r="AO1844" s="32"/>
    </row>
    <row r="1845" spans="1:113" ht="13.5" thickBot="1">
      <c r="Z1845" s="32"/>
      <c r="AD1845" s="32"/>
      <c r="AE1845" s="32"/>
      <c r="AF1845" s="32"/>
      <c r="AG1845" s="32"/>
      <c r="AH1845" s="32"/>
      <c r="AI1845" s="32"/>
      <c r="AO1845" s="32"/>
      <c r="DI1845" s="26"/>
    </row>
    <row r="1846" spans="1:113" ht="24.75" customHeight="1" thickBot="1">
      <c r="B1846" s="111" t="s">
        <v>235</v>
      </c>
      <c r="C1846" s="112"/>
      <c r="D1846" s="112"/>
      <c r="E1846" s="112"/>
      <c r="F1846" s="112"/>
      <c r="G1846" s="112"/>
      <c r="H1846" s="113" t="s">
        <v>547</v>
      </c>
      <c r="I1846" s="114"/>
      <c r="J1846" s="114"/>
      <c r="K1846" s="114"/>
      <c r="L1846" s="114"/>
      <c r="M1846" s="114"/>
      <c r="N1846" s="114"/>
      <c r="O1846" s="114"/>
      <c r="P1846" s="114"/>
      <c r="Q1846" s="114"/>
      <c r="R1846" s="114"/>
      <c r="S1846" s="114"/>
      <c r="T1846" s="114"/>
      <c r="U1846" s="114"/>
      <c r="V1846" s="114"/>
      <c r="W1846" s="114"/>
      <c r="X1846" s="114"/>
      <c r="Y1846" s="114"/>
      <c r="Z1846" s="114"/>
      <c r="AA1846" s="114"/>
      <c r="AB1846" s="114"/>
      <c r="AC1846" s="114"/>
      <c r="AD1846" s="114"/>
      <c r="AE1846" s="114"/>
      <c r="AF1846" s="114"/>
      <c r="AG1846" s="114"/>
      <c r="AH1846" s="114"/>
      <c r="AI1846" s="114"/>
      <c r="AJ1846" s="114"/>
      <c r="AK1846" s="114"/>
      <c r="AL1846" s="114"/>
      <c r="AM1846" s="114"/>
      <c r="AN1846" s="114"/>
      <c r="AO1846" s="114"/>
      <c r="AP1846" s="114"/>
      <c r="AQ1846" s="114"/>
      <c r="AR1846" s="114"/>
      <c r="AS1846" s="114"/>
      <c r="AT1846" s="114"/>
      <c r="AU1846" s="114"/>
      <c r="AV1846" s="114"/>
      <c r="AW1846" s="114"/>
      <c r="AX1846" s="115"/>
      <c r="DI1846" s="26"/>
    </row>
    <row r="1847" spans="1:113" ht="14.25">
      <c r="B1847" s="33"/>
      <c r="C1847" s="33"/>
      <c r="D1847" s="33"/>
      <c r="E1847" s="33"/>
      <c r="F1847" s="33"/>
      <c r="G1847" s="33"/>
      <c r="H1847" s="34"/>
      <c r="I1847" s="34"/>
      <c r="J1847" s="34"/>
      <c r="K1847" s="34"/>
      <c r="L1847" s="35"/>
      <c r="M1847" s="35"/>
      <c r="N1847" s="35"/>
      <c r="O1847" s="35"/>
      <c r="P1847" s="34"/>
      <c r="Q1847" s="34"/>
      <c r="R1847" s="34"/>
      <c r="S1847" s="34"/>
      <c r="T1847" s="34"/>
      <c r="U1847" s="34"/>
      <c r="V1847" s="36"/>
      <c r="W1847" s="36"/>
      <c r="X1847" s="36"/>
      <c r="Y1847" s="36"/>
      <c r="Z1847" s="36"/>
      <c r="AA1847" s="36"/>
      <c r="AB1847" s="36"/>
      <c r="AC1847" s="36"/>
      <c r="AD1847" s="36"/>
      <c r="AE1847" s="36"/>
      <c r="AF1847" s="36"/>
      <c r="AG1847" s="36"/>
      <c r="AH1847" s="36"/>
      <c r="AI1847" s="36"/>
      <c r="AJ1847" s="36"/>
      <c r="AK1847" s="36"/>
      <c r="AL1847" s="36"/>
      <c r="AM1847" s="36"/>
      <c r="AN1847" s="36"/>
      <c r="AO1847" s="36"/>
      <c r="AP1847" s="36"/>
      <c r="AQ1847" s="36"/>
      <c r="AR1847" s="36"/>
      <c r="AS1847" s="36"/>
      <c r="AT1847" s="36"/>
      <c r="AU1847" s="36"/>
      <c r="AV1847" s="36"/>
      <c r="AW1847" s="36"/>
      <c r="AX1847" s="36"/>
      <c r="DI1847" s="26"/>
    </row>
    <row r="1848" spans="1:113" ht="15" thickBot="1">
      <c r="A1848" s="37"/>
      <c r="B1848" s="36" t="s">
        <v>237</v>
      </c>
      <c r="C1848" s="34"/>
      <c r="D1848" s="34"/>
      <c r="E1848" s="34"/>
      <c r="F1848" s="34"/>
      <c r="G1848" s="34"/>
      <c r="H1848" s="34"/>
      <c r="I1848" s="34"/>
      <c r="J1848" s="34"/>
      <c r="K1848" s="34"/>
      <c r="L1848" s="35"/>
      <c r="M1848" s="35"/>
      <c r="N1848" s="35"/>
      <c r="O1848" s="35"/>
      <c r="P1848" s="34"/>
      <c r="Q1848" s="34"/>
      <c r="R1848" s="34"/>
      <c r="S1848" s="34"/>
      <c r="T1848" s="34"/>
      <c r="U1848" s="34"/>
      <c r="V1848" s="36"/>
      <c r="W1848" s="36"/>
      <c r="X1848" s="36"/>
      <c r="Y1848" s="36"/>
      <c r="Z1848" s="36"/>
      <c r="AA1848" s="36"/>
      <c r="AB1848" s="36"/>
      <c r="AC1848" s="36"/>
      <c r="AD1848" s="36"/>
      <c r="AE1848" s="36"/>
      <c r="AF1848" s="36"/>
      <c r="AG1848" s="36"/>
      <c r="AH1848" s="36"/>
      <c r="AI1848" s="36"/>
      <c r="AJ1848" s="36"/>
      <c r="AK1848" s="36"/>
      <c r="AL1848" s="36"/>
      <c r="AM1848" s="36"/>
      <c r="AN1848" s="36"/>
      <c r="AO1848" s="36"/>
      <c r="AP1848" s="36"/>
      <c r="AQ1848" s="36"/>
      <c r="AR1848" s="36"/>
      <c r="AS1848" s="36"/>
      <c r="AT1848" s="36"/>
      <c r="AU1848" s="36"/>
      <c r="AV1848" s="36"/>
      <c r="AW1848" s="36"/>
      <c r="AX1848" s="36"/>
      <c r="DI1848" s="26"/>
    </row>
    <row r="1849" spans="1:113" ht="14.25">
      <c r="A1849" s="34"/>
      <c r="B1849" s="38"/>
      <c r="C1849" s="33"/>
      <c r="D1849" s="33"/>
      <c r="E1849" s="33"/>
      <c r="F1849" s="33"/>
      <c r="G1849" s="33"/>
      <c r="H1849" s="33"/>
      <c r="I1849" s="33"/>
      <c r="J1849" s="33"/>
      <c r="K1849" s="33"/>
      <c r="L1849" s="39"/>
      <c r="M1849" s="39"/>
      <c r="N1849" s="39"/>
      <c r="O1849" s="39"/>
      <c r="P1849" s="33"/>
      <c r="Q1849" s="33"/>
      <c r="R1849" s="33"/>
      <c r="S1849" s="33"/>
      <c r="T1849" s="33"/>
      <c r="U1849" s="33"/>
      <c r="V1849" s="40"/>
      <c r="W1849" s="40"/>
      <c r="X1849" s="40"/>
      <c r="Y1849" s="40"/>
      <c r="Z1849" s="40"/>
      <c r="AA1849" s="40"/>
      <c r="AB1849" s="40"/>
      <c r="AC1849" s="40"/>
      <c r="AD1849" s="40"/>
      <c r="AE1849" s="40"/>
      <c r="AF1849" s="40"/>
      <c r="AG1849" s="40"/>
      <c r="AH1849" s="40"/>
      <c r="AI1849" s="40"/>
      <c r="AJ1849" s="40"/>
      <c r="AK1849" s="40"/>
      <c r="AL1849" s="40"/>
      <c r="AM1849" s="40"/>
      <c r="AN1849" s="40"/>
      <c r="AO1849" s="40"/>
      <c r="AP1849" s="40"/>
      <c r="AQ1849" s="40"/>
      <c r="AR1849" s="40"/>
      <c r="AS1849" s="40"/>
      <c r="AT1849" s="40"/>
      <c r="AU1849" s="40"/>
      <c r="AV1849" s="40"/>
      <c r="AW1849" s="40"/>
      <c r="AX1849" s="41"/>
    </row>
    <row r="1850" spans="1:113" ht="12" customHeight="1">
      <c r="A1850" s="34"/>
      <c r="B1850" s="116" t="s">
        <v>548</v>
      </c>
      <c r="C1850" s="117"/>
      <c r="D1850" s="117"/>
      <c r="E1850" s="117"/>
      <c r="F1850" s="117"/>
      <c r="G1850" s="117"/>
      <c r="H1850" s="117"/>
      <c r="I1850" s="117"/>
      <c r="J1850" s="117"/>
      <c r="K1850" s="117"/>
      <c r="L1850" s="117"/>
      <c r="M1850" s="117"/>
      <c r="N1850" s="117"/>
      <c r="O1850" s="117"/>
      <c r="P1850" s="117"/>
      <c r="Q1850" s="117"/>
      <c r="R1850" s="117"/>
      <c r="S1850" s="117"/>
      <c r="T1850" s="117"/>
      <c r="U1850" s="117"/>
      <c r="V1850" s="117"/>
      <c r="W1850" s="117"/>
      <c r="X1850" s="117"/>
      <c r="Y1850" s="117"/>
      <c r="Z1850" s="117"/>
      <c r="AA1850" s="117"/>
      <c r="AB1850" s="117"/>
      <c r="AC1850" s="117"/>
      <c r="AD1850" s="117"/>
      <c r="AE1850" s="117"/>
      <c r="AF1850" s="117"/>
      <c r="AG1850" s="117"/>
      <c r="AH1850" s="117"/>
      <c r="AI1850" s="117"/>
      <c r="AJ1850" s="117"/>
      <c r="AK1850" s="117"/>
      <c r="AL1850" s="117"/>
      <c r="AM1850" s="117"/>
      <c r="AN1850" s="117"/>
      <c r="AO1850" s="117"/>
      <c r="AP1850" s="117"/>
      <c r="AQ1850" s="117"/>
      <c r="AR1850" s="117"/>
      <c r="AS1850" s="117"/>
      <c r="AT1850" s="117"/>
      <c r="AU1850" s="117"/>
      <c r="AV1850" s="117"/>
      <c r="AW1850" s="117"/>
      <c r="AX1850" s="118"/>
    </row>
    <row r="1851" spans="1:113" ht="12" customHeight="1">
      <c r="A1851" s="34"/>
      <c r="B1851" s="116"/>
      <c r="C1851" s="117"/>
      <c r="D1851" s="117"/>
      <c r="E1851" s="117"/>
      <c r="F1851" s="117"/>
      <c r="G1851" s="117"/>
      <c r="H1851" s="117"/>
      <c r="I1851" s="117"/>
      <c r="J1851" s="117"/>
      <c r="K1851" s="117"/>
      <c r="L1851" s="117"/>
      <c r="M1851" s="117"/>
      <c r="N1851" s="117"/>
      <c r="O1851" s="117"/>
      <c r="P1851" s="117"/>
      <c r="Q1851" s="117"/>
      <c r="R1851" s="117"/>
      <c r="S1851" s="117"/>
      <c r="T1851" s="117"/>
      <c r="U1851" s="117"/>
      <c r="V1851" s="117"/>
      <c r="W1851" s="117"/>
      <c r="X1851" s="117"/>
      <c r="Y1851" s="117"/>
      <c r="Z1851" s="117"/>
      <c r="AA1851" s="117"/>
      <c r="AB1851" s="117"/>
      <c r="AC1851" s="117"/>
      <c r="AD1851" s="117"/>
      <c r="AE1851" s="117"/>
      <c r="AF1851" s="117"/>
      <c r="AG1851" s="117"/>
      <c r="AH1851" s="117"/>
      <c r="AI1851" s="117"/>
      <c r="AJ1851" s="117"/>
      <c r="AK1851" s="117"/>
      <c r="AL1851" s="117"/>
      <c r="AM1851" s="117"/>
      <c r="AN1851" s="117"/>
      <c r="AO1851" s="117"/>
      <c r="AP1851" s="117"/>
      <c r="AQ1851" s="117"/>
      <c r="AR1851" s="117"/>
      <c r="AS1851" s="117"/>
      <c r="AT1851" s="117"/>
      <c r="AU1851" s="117"/>
      <c r="AV1851" s="117"/>
      <c r="AW1851" s="117"/>
      <c r="AX1851" s="118"/>
    </row>
    <row r="1852" spans="1:113" ht="12" customHeight="1">
      <c r="A1852" s="34"/>
      <c r="B1852" s="116"/>
      <c r="C1852" s="117"/>
      <c r="D1852" s="117"/>
      <c r="E1852" s="117"/>
      <c r="F1852" s="117"/>
      <c r="G1852" s="117"/>
      <c r="H1852" s="117"/>
      <c r="I1852" s="117"/>
      <c r="J1852" s="117"/>
      <c r="K1852" s="117"/>
      <c r="L1852" s="117"/>
      <c r="M1852" s="117"/>
      <c r="N1852" s="117"/>
      <c r="O1852" s="117"/>
      <c r="P1852" s="117"/>
      <c r="Q1852" s="117"/>
      <c r="R1852" s="117"/>
      <c r="S1852" s="117"/>
      <c r="T1852" s="117"/>
      <c r="U1852" s="117"/>
      <c r="V1852" s="117"/>
      <c r="W1852" s="117"/>
      <c r="X1852" s="117"/>
      <c r="Y1852" s="117"/>
      <c r="Z1852" s="117"/>
      <c r="AA1852" s="117"/>
      <c r="AB1852" s="117"/>
      <c r="AC1852" s="117"/>
      <c r="AD1852" s="117"/>
      <c r="AE1852" s="117"/>
      <c r="AF1852" s="117"/>
      <c r="AG1852" s="117"/>
      <c r="AH1852" s="117"/>
      <c r="AI1852" s="117"/>
      <c r="AJ1852" s="117"/>
      <c r="AK1852" s="117"/>
      <c r="AL1852" s="117"/>
      <c r="AM1852" s="117"/>
      <c r="AN1852" s="117"/>
      <c r="AO1852" s="117"/>
      <c r="AP1852" s="117"/>
      <c r="AQ1852" s="117"/>
      <c r="AR1852" s="117"/>
      <c r="AS1852" s="117"/>
      <c r="AT1852" s="117"/>
      <c r="AU1852" s="117"/>
      <c r="AV1852" s="117"/>
      <c r="AW1852" s="117"/>
      <c r="AX1852" s="118"/>
      <c r="BC1852" s="42"/>
    </row>
    <row r="1853" spans="1:113" ht="12" customHeight="1">
      <c r="A1853" s="34"/>
      <c r="B1853" s="116"/>
      <c r="C1853" s="117"/>
      <c r="D1853" s="117"/>
      <c r="E1853" s="117"/>
      <c r="F1853" s="117"/>
      <c r="G1853" s="117"/>
      <c r="H1853" s="117"/>
      <c r="I1853" s="117"/>
      <c r="J1853" s="117"/>
      <c r="K1853" s="117"/>
      <c r="L1853" s="117"/>
      <c r="M1853" s="117"/>
      <c r="N1853" s="117"/>
      <c r="O1853" s="117"/>
      <c r="P1853" s="117"/>
      <c r="Q1853" s="117"/>
      <c r="R1853" s="117"/>
      <c r="S1853" s="117"/>
      <c r="T1853" s="117"/>
      <c r="U1853" s="117"/>
      <c r="V1853" s="117"/>
      <c r="W1853" s="117"/>
      <c r="X1853" s="117"/>
      <c r="Y1853" s="117"/>
      <c r="Z1853" s="117"/>
      <c r="AA1853" s="117"/>
      <c r="AB1853" s="117"/>
      <c r="AC1853" s="117"/>
      <c r="AD1853" s="117"/>
      <c r="AE1853" s="117"/>
      <c r="AF1853" s="117"/>
      <c r="AG1853" s="117"/>
      <c r="AH1853" s="117"/>
      <c r="AI1853" s="117"/>
      <c r="AJ1853" s="117"/>
      <c r="AK1853" s="117"/>
      <c r="AL1853" s="117"/>
      <c r="AM1853" s="117"/>
      <c r="AN1853" s="117"/>
      <c r="AO1853" s="117"/>
      <c r="AP1853" s="117"/>
      <c r="AQ1853" s="117"/>
      <c r="AR1853" s="117"/>
      <c r="AS1853" s="117"/>
      <c r="AT1853" s="117"/>
      <c r="AU1853" s="117"/>
      <c r="AV1853" s="117"/>
      <c r="AW1853" s="117"/>
      <c r="AX1853" s="118"/>
    </row>
    <row r="1854" spans="1:113" ht="12" customHeight="1">
      <c r="A1854" s="34"/>
      <c r="B1854" s="116"/>
      <c r="C1854" s="117"/>
      <c r="D1854" s="117"/>
      <c r="E1854" s="117"/>
      <c r="F1854" s="117"/>
      <c r="G1854" s="117"/>
      <c r="H1854" s="117"/>
      <c r="I1854" s="117"/>
      <c r="J1854" s="117"/>
      <c r="K1854" s="117"/>
      <c r="L1854" s="117"/>
      <c r="M1854" s="117"/>
      <c r="N1854" s="117"/>
      <c r="O1854" s="117"/>
      <c r="P1854" s="117"/>
      <c r="Q1854" s="117"/>
      <c r="R1854" s="117"/>
      <c r="S1854" s="117"/>
      <c r="T1854" s="117"/>
      <c r="U1854" s="117"/>
      <c r="V1854" s="117"/>
      <c r="W1854" s="117"/>
      <c r="X1854" s="117"/>
      <c r="Y1854" s="117"/>
      <c r="Z1854" s="117"/>
      <c r="AA1854" s="117"/>
      <c r="AB1854" s="117"/>
      <c r="AC1854" s="117"/>
      <c r="AD1854" s="117"/>
      <c r="AE1854" s="117"/>
      <c r="AF1854" s="117"/>
      <c r="AG1854" s="117"/>
      <c r="AH1854" s="117"/>
      <c r="AI1854" s="117"/>
      <c r="AJ1854" s="117"/>
      <c r="AK1854" s="117"/>
      <c r="AL1854" s="117"/>
      <c r="AM1854" s="117"/>
      <c r="AN1854" s="117"/>
      <c r="AO1854" s="117"/>
      <c r="AP1854" s="117"/>
      <c r="AQ1854" s="117"/>
      <c r="AR1854" s="117"/>
      <c r="AS1854" s="117"/>
      <c r="AT1854" s="117"/>
      <c r="AU1854" s="117"/>
      <c r="AV1854" s="117"/>
      <c r="AW1854" s="117"/>
      <c r="AX1854" s="118"/>
    </row>
    <row r="1855" spans="1:113" ht="12" customHeight="1">
      <c r="A1855" s="34"/>
      <c r="B1855" s="116"/>
      <c r="C1855" s="117"/>
      <c r="D1855" s="117"/>
      <c r="E1855" s="117"/>
      <c r="F1855" s="117"/>
      <c r="G1855" s="117"/>
      <c r="H1855" s="117"/>
      <c r="I1855" s="117"/>
      <c r="J1855" s="117"/>
      <c r="K1855" s="117"/>
      <c r="L1855" s="117"/>
      <c r="M1855" s="117"/>
      <c r="N1855" s="117"/>
      <c r="O1855" s="117"/>
      <c r="P1855" s="117"/>
      <c r="Q1855" s="117"/>
      <c r="R1855" s="117"/>
      <c r="S1855" s="117"/>
      <c r="T1855" s="117"/>
      <c r="U1855" s="117"/>
      <c r="V1855" s="117"/>
      <c r="W1855" s="117"/>
      <c r="X1855" s="117"/>
      <c r="Y1855" s="117"/>
      <c r="Z1855" s="117"/>
      <c r="AA1855" s="117"/>
      <c r="AB1855" s="117"/>
      <c r="AC1855" s="117"/>
      <c r="AD1855" s="117"/>
      <c r="AE1855" s="117"/>
      <c r="AF1855" s="117"/>
      <c r="AG1855" s="117"/>
      <c r="AH1855" s="117"/>
      <c r="AI1855" s="117"/>
      <c r="AJ1855" s="117"/>
      <c r="AK1855" s="117"/>
      <c r="AL1855" s="117"/>
      <c r="AM1855" s="117"/>
      <c r="AN1855" s="117"/>
      <c r="AO1855" s="117"/>
      <c r="AP1855" s="117"/>
      <c r="AQ1855" s="117"/>
      <c r="AR1855" s="117"/>
      <c r="AS1855" s="117"/>
      <c r="AT1855" s="117"/>
      <c r="AU1855" s="117"/>
      <c r="AV1855" s="117"/>
      <c r="AW1855" s="117"/>
      <c r="AX1855" s="118"/>
    </row>
    <row r="1856" spans="1:113" ht="15" thickBot="1">
      <c r="A1856" s="43"/>
      <c r="B1856" s="44"/>
      <c r="C1856" s="45"/>
      <c r="D1856" s="45"/>
      <c r="E1856" s="45"/>
      <c r="F1856" s="45"/>
      <c r="G1856" s="45"/>
      <c r="H1856" s="45"/>
      <c r="I1856" s="45"/>
      <c r="J1856" s="45"/>
      <c r="K1856" s="45"/>
      <c r="L1856" s="45"/>
      <c r="M1856" s="45"/>
      <c r="N1856" s="45"/>
      <c r="O1856" s="45"/>
      <c r="P1856" s="45"/>
      <c r="Q1856" s="45"/>
      <c r="R1856" s="45"/>
      <c r="S1856" s="45"/>
      <c r="T1856" s="45"/>
      <c r="U1856" s="45"/>
      <c r="V1856" s="45"/>
      <c r="W1856" s="45"/>
      <c r="X1856" s="45"/>
      <c r="Y1856" s="45"/>
      <c r="Z1856" s="45"/>
      <c r="AA1856" s="45"/>
      <c r="AB1856" s="45"/>
      <c r="AC1856" s="45"/>
      <c r="AD1856" s="45"/>
      <c r="AE1856" s="45"/>
      <c r="AF1856" s="45"/>
      <c r="AG1856" s="45"/>
      <c r="AH1856" s="45"/>
      <c r="AI1856" s="45"/>
      <c r="AJ1856" s="45"/>
      <c r="AK1856" s="45"/>
      <c r="AL1856" s="45"/>
      <c r="AM1856" s="45"/>
      <c r="AN1856" s="45"/>
      <c r="AO1856" s="45"/>
      <c r="AP1856" s="45"/>
      <c r="AQ1856" s="45"/>
      <c r="AR1856" s="45"/>
      <c r="AS1856" s="45"/>
      <c r="AT1856" s="45"/>
      <c r="AU1856" s="45"/>
      <c r="AV1856" s="45"/>
      <c r="AW1856" s="45"/>
      <c r="AX1856" s="46"/>
    </row>
    <row r="1857" spans="1:113">
      <c r="B1857" s="47"/>
    </row>
    <row r="1858" spans="1:113" ht="15" thickBot="1">
      <c r="A1858" s="37"/>
      <c r="B1858" s="36" t="s">
        <v>238</v>
      </c>
      <c r="C1858" s="34"/>
      <c r="D1858" s="34"/>
      <c r="E1858" s="34"/>
      <c r="F1858" s="34"/>
      <c r="G1858" s="34"/>
      <c r="H1858" s="34"/>
      <c r="I1858" s="34"/>
      <c r="J1858" s="34"/>
      <c r="K1858" s="34"/>
      <c r="L1858" s="35"/>
      <c r="M1858" s="35"/>
      <c r="N1858" s="35"/>
      <c r="O1858" s="35"/>
      <c r="P1858" s="34"/>
      <c r="Q1858" s="34"/>
      <c r="R1858" s="34"/>
      <c r="S1858" s="34"/>
      <c r="T1858" s="34"/>
      <c r="U1858" s="34"/>
      <c r="V1858" s="36"/>
      <c r="W1858" s="36"/>
      <c r="X1858" s="36"/>
      <c r="Y1858" s="36"/>
      <c r="Z1858" s="36"/>
      <c r="AA1858" s="36"/>
      <c r="AB1858" s="36"/>
      <c r="AC1858" s="36"/>
      <c r="AD1858" s="36"/>
      <c r="AE1858" s="36"/>
      <c r="AF1858" s="36"/>
      <c r="AG1858" s="36"/>
      <c r="AH1858" s="36"/>
      <c r="AI1858" s="36"/>
      <c r="AJ1858" s="36"/>
      <c r="AK1858" s="36"/>
      <c r="AL1858" s="36"/>
      <c r="AM1858" s="36"/>
      <c r="AN1858" s="36"/>
      <c r="AO1858" s="36"/>
      <c r="AP1858" s="36"/>
      <c r="AQ1858" s="36"/>
      <c r="AR1858" s="36"/>
      <c r="AS1858" s="36"/>
      <c r="AT1858" s="36"/>
      <c r="AU1858" s="36"/>
      <c r="AV1858" s="36"/>
      <c r="AW1858" s="36"/>
      <c r="AX1858" s="36"/>
      <c r="DI1858" s="26"/>
    </row>
    <row r="1859" spans="1:113" ht="14.25">
      <c r="A1859" s="34"/>
      <c r="B1859" s="38"/>
      <c r="C1859" s="33"/>
      <c r="D1859" s="33"/>
      <c r="E1859" s="33"/>
      <c r="F1859" s="33"/>
      <c r="G1859" s="33"/>
      <c r="H1859" s="33"/>
      <c r="I1859" s="33"/>
      <c r="J1859" s="33"/>
      <c r="K1859" s="33"/>
      <c r="L1859" s="39"/>
      <c r="M1859" s="39"/>
      <c r="N1859" s="39"/>
      <c r="O1859" s="39"/>
      <c r="P1859" s="33"/>
      <c r="Q1859" s="33"/>
      <c r="R1859" s="33"/>
      <c r="S1859" s="33"/>
      <c r="T1859" s="33"/>
      <c r="U1859" s="33"/>
      <c r="V1859" s="40"/>
      <c r="W1859" s="40"/>
      <c r="X1859" s="40"/>
      <c r="Y1859" s="40"/>
      <c r="Z1859" s="40"/>
      <c r="AA1859" s="40"/>
      <c r="AB1859" s="40"/>
      <c r="AC1859" s="40"/>
      <c r="AD1859" s="40"/>
      <c r="AE1859" s="40"/>
      <c r="AF1859" s="40"/>
      <c r="AG1859" s="40"/>
      <c r="AH1859" s="40"/>
      <c r="AI1859" s="40"/>
      <c r="AJ1859" s="40"/>
      <c r="AK1859" s="40"/>
      <c r="AL1859" s="40"/>
      <c r="AM1859" s="40"/>
      <c r="AN1859" s="40"/>
      <c r="AO1859" s="40"/>
      <c r="AP1859" s="40"/>
      <c r="AQ1859" s="40"/>
      <c r="AR1859" s="40"/>
      <c r="AS1859" s="40"/>
      <c r="AT1859" s="40"/>
      <c r="AU1859" s="40"/>
      <c r="AV1859" s="40"/>
      <c r="AW1859" s="40"/>
      <c r="AX1859" s="41"/>
    </row>
    <row r="1860" spans="1:113" ht="12" customHeight="1">
      <c r="A1860" s="34"/>
      <c r="B1860" s="116" t="s">
        <v>1135</v>
      </c>
      <c r="C1860" s="117"/>
      <c r="D1860" s="117"/>
      <c r="E1860" s="117"/>
      <c r="F1860" s="117"/>
      <c r="G1860" s="117"/>
      <c r="H1860" s="117"/>
      <c r="I1860" s="117"/>
      <c r="J1860" s="117"/>
      <c r="K1860" s="117"/>
      <c r="L1860" s="117"/>
      <c r="M1860" s="117"/>
      <c r="N1860" s="117"/>
      <c r="O1860" s="117"/>
      <c r="P1860" s="117"/>
      <c r="Q1860" s="117"/>
      <c r="R1860" s="117"/>
      <c r="S1860" s="117"/>
      <c r="T1860" s="117"/>
      <c r="U1860" s="117"/>
      <c r="V1860" s="117"/>
      <c r="W1860" s="117"/>
      <c r="X1860" s="117"/>
      <c r="Y1860" s="117"/>
      <c r="Z1860" s="117"/>
      <c r="AA1860" s="117"/>
      <c r="AB1860" s="117"/>
      <c r="AC1860" s="117"/>
      <c r="AD1860" s="117"/>
      <c r="AE1860" s="117"/>
      <c r="AF1860" s="117"/>
      <c r="AG1860" s="117"/>
      <c r="AH1860" s="117"/>
      <c r="AI1860" s="117"/>
      <c r="AJ1860" s="117"/>
      <c r="AK1860" s="117"/>
      <c r="AL1860" s="117"/>
      <c r="AM1860" s="117"/>
      <c r="AN1860" s="117"/>
      <c r="AO1860" s="117"/>
      <c r="AP1860" s="117"/>
      <c r="AQ1860" s="117"/>
      <c r="AR1860" s="117"/>
      <c r="AS1860" s="117"/>
      <c r="AT1860" s="117"/>
      <c r="AU1860" s="117"/>
      <c r="AV1860" s="117"/>
      <c r="AW1860" s="117"/>
      <c r="AX1860" s="118"/>
    </row>
    <row r="1861" spans="1:113" ht="12" customHeight="1">
      <c r="A1861" s="34"/>
      <c r="B1861" s="116"/>
      <c r="C1861" s="117"/>
      <c r="D1861" s="117"/>
      <c r="E1861" s="117"/>
      <c r="F1861" s="117"/>
      <c r="G1861" s="117"/>
      <c r="H1861" s="117"/>
      <c r="I1861" s="117"/>
      <c r="J1861" s="117"/>
      <c r="K1861" s="117"/>
      <c r="L1861" s="117"/>
      <c r="M1861" s="117"/>
      <c r="N1861" s="117"/>
      <c r="O1861" s="117"/>
      <c r="P1861" s="117"/>
      <c r="Q1861" s="117"/>
      <c r="R1861" s="117"/>
      <c r="S1861" s="117"/>
      <c r="T1861" s="117"/>
      <c r="U1861" s="117"/>
      <c r="V1861" s="117"/>
      <c r="W1861" s="117"/>
      <c r="X1861" s="117"/>
      <c r="Y1861" s="117"/>
      <c r="Z1861" s="117"/>
      <c r="AA1861" s="117"/>
      <c r="AB1861" s="117"/>
      <c r="AC1861" s="117"/>
      <c r="AD1861" s="117"/>
      <c r="AE1861" s="117"/>
      <c r="AF1861" s="117"/>
      <c r="AG1861" s="117"/>
      <c r="AH1861" s="117"/>
      <c r="AI1861" s="117"/>
      <c r="AJ1861" s="117"/>
      <c r="AK1861" s="117"/>
      <c r="AL1861" s="117"/>
      <c r="AM1861" s="117"/>
      <c r="AN1861" s="117"/>
      <c r="AO1861" s="117"/>
      <c r="AP1861" s="117"/>
      <c r="AQ1861" s="117"/>
      <c r="AR1861" s="117"/>
      <c r="AS1861" s="117"/>
      <c r="AT1861" s="117"/>
      <c r="AU1861" s="117"/>
      <c r="AV1861" s="117"/>
      <c r="AW1861" s="117"/>
      <c r="AX1861" s="118"/>
    </row>
    <row r="1862" spans="1:113" ht="12" customHeight="1">
      <c r="A1862" s="34"/>
      <c r="B1862" s="116"/>
      <c r="C1862" s="117"/>
      <c r="D1862" s="117"/>
      <c r="E1862" s="117"/>
      <c r="F1862" s="117"/>
      <c r="G1862" s="117"/>
      <c r="H1862" s="117"/>
      <c r="I1862" s="117"/>
      <c r="J1862" s="117"/>
      <c r="K1862" s="117"/>
      <c r="L1862" s="117"/>
      <c r="M1862" s="117"/>
      <c r="N1862" s="117"/>
      <c r="O1862" s="117"/>
      <c r="P1862" s="117"/>
      <c r="Q1862" s="117"/>
      <c r="R1862" s="117"/>
      <c r="S1862" s="117"/>
      <c r="T1862" s="117"/>
      <c r="U1862" s="117"/>
      <c r="V1862" s="117"/>
      <c r="W1862" s="117"/>
      <c r="X1862" s="117"/>
      <c r="Y1862" s="117"/>
      <c r="Z1862" s="117"/>
      <c r="AA1862" s="117"/>
      <c r="AB1862" s="117"/>
      <c r="AC1862" s="117"/>
      <c r="AD1862" s="117"/>
      <c r="AE1862" s="117"/>
      <c r="AF1862" s="117"/>
      <c r="AG1862" s="117"/>
      <c r="AH1862" s="117"/>
      <c r="AI1862" s="117"/>
      <c r="AJ1862" s="117"/>
      <c r="AK1862" s="117"/>
      <c r="AL1862" s="117"/>
      <c r="AM1862" s="117"/>
      <c r="AN1862" s="117"/>
      <c r="AO1862" s="117"/>
      <c r="AP1862" s="117"/>
      <c r="AQ1862" s="117"/>
      <c r="AR1862" s="117"/>
      <c r="AS1862" s="117"/>
      <c r="AT1862" s="117"/>
      <c r="AU1862" s="117"/>
      <c r="AV1862" s="117"/>
      <c r="AW1862" s="117"/>
      <c r="AX1862" s="118"/>
    </row>
    <row r="1863" spans="1:113" ht="12" customHeight="1">
      <c r="A1863" s="34"/>
      <c r="B1863" s="116"/>
      <c r="C1863" s="117"/>
      <c r="D1863" s="117"/>
      <c r="E1863" s="117"/>
      <c r="F1863" s="117"/>
      <c r="G1863" s="117"/>
      <c r="H1863" s="117"/>
      <c r="I1863" s="117"/>
      <c r="J1863" s="117"/>
      <c r="K1863" s="117"/>
      <c r="L1863" s="117"/>
      <c r="M1863" s="117"/>
      <c r="N1863" s="117"/>
      <c r="O1863" s="117"/>
      <c r="P1863" s="117"/>
      <c r="Q1863" s="117"/>
      <c r="R1863" s="117"/>
      <c r="S1863" s="117"/>
      <c r="T1863" s="117"/>
      <c r="U1863" s="117"/>
      <c r="V1863" s="117"/>
      <c r="W1863" s="117"/>
      <c r="X1863" s="117"/>
      <c r="Y1863" s="117"/>
      <c r="Z1863" s="117"/>
      <c r="AA1863" s="117"/>
      <c r="AB1863" s="117"/>
      <c r="AC1863" s="117"/>
      <c r="AD1863" s="117"/>
      <c r="AE1863" s="117"/>
      <c r="AF1863" s="117"/>
      <c r="AG1863" s="117"/>
      <c r="AH1863" s="117"/>
      <c r="AI1863" s="117"/>
      <c r="AJ1863" s="117"/>
      <c r="AK1863" s="117"/>
      <c r="AL1863" s="117"/>
      <c r="AM1863" s="117"/>
      <c r="AN1863" s="117"/>
      <c r="AO1863" s="117"/>
      <c r="AP1863" s="117"/>
      <c r="AQ1863" s="117"/>
      <c r="AR1863" s="117"/>
      <c r="AS1863" s="117"/>
      <c r="AT1863" s="117"/>
      <c r="AU1863" s="117"/>
      <c r="AV1863" s="117"/>
      <c r="AW1863" s="117"/>
      <c r="AX1863" s="118"/>
    </row>
    <row r="1864" spans="1:113" ht="12" customHeight="1">
      <c r="A1864" s="34"/>
      <c r="B1864" s="116"/>
      <c r="C1864" s="117"/>
      <c r="D1864" s="117"/>
      <c r="E1864" s="117"/>
      <c r="F1864" s="117"/>
      <c r="G1864" s="117"/>
      <c r="H1864" s="117"/>
      <c r="I1864" s="117"/>
      <c r="J1864" s="117"/>
      <c r="K1864" s="117"/>
      <c r="L1864" s="117"/>
      <c r="M1864" s="117"/>
      <c r="N1864" s="117"/>
      <c r="O1864" s="117"/>
      <c r="P1864" s="117"/>
      <c r="Q1864" s="117"/>
      <c r="R1864" s="117"/>
      <c r="S1864" s="117"/>
      <c r="T1864" s="117"/>
      <c r="U1864" s="117"/>
      <c r="V1864" s="117"/>
      <c r="W1864" s="117"/>
      <c r="X1864" s="117"/>
      <c r="Y1864" s="117"/>
      <c r="Z1864" s="117"/>
      <c r="AA1864" s="117"/>
      <c r="AB1864" s="117"/>
      <c r="AC1864" s="117"/>
      <c r="AD1864" s="117"/>
      <c r="AE1864" s="117"/>
      <c r="AF1864" s="117"/>
      <c r="AG1864" s="117"/>
      <c r="AH1864" s="117"/>
      <c r="AI1864" s="117"/>
      <c r="AJ1864" s="117"/>
      <c r="AK1864" s="117"/>
      <c r="AL1864" s="117"/>
      <c r="AM1864" s="117"/>
      <c r="AN1864" s="117"/>
      <c r="AO1864" s="117"/>
      <c r="AP1864" s="117"/>
      <c r="AQ1864" s="117"/>
      <c r="AR1864" s="117"/>
      <c r="AS1864" s="117"/>
      <c r="AT1864" s="117"/>
      <c r="AU1864" s="117"/>
      <c r="AV1864" s="117"/>
      <c r="AW1864" s="117"/>
      <c r="AX1864" s="118"/>
    </row>
    <row r="1865" spans="1:113" ht="12" customHeight="1">
      <c r="A1865" s="34"/>
      <c r="B1865" s="116"/>
      <c r="C1865" s="117"/>
      <c r="D1865" s="117"/>
      <c r="E1865" s="117"/>
      <c r="F1865" s="117"/>
      <c r="G1865" s="117"/>
      <c r="H1865" s="117"/>
      <c r="I1865" s="117"/>
      <c r="J1865" s="117"/>
      <c r="K1865" s="117"/>
      <c r="L1865" s="117"/>
      <c r="M1865" s="117"/>
      <c r="N1865" s="117"/>
      <c r="O1865" s="117"/>
      <c r="P1865" s="117"/>
      <c r="Q1865" s="117"/>
      <c r="R1865" s="117"/>
      <c r="S1865" s="117"/>
      <c r="T1865" s="117"/>
      <c r="U1865" s="117"/>
      <c r="V1865" s="117"/>
      <c r="W1865" s="117"/>
      <c r="X1865" s="117"/>
      <c r="Y1865" s="117"/>
      <c r="Z1865" s="117"/>
      <c r="AA1865" s="117"/>
      <c r="AB1865" s="117"/>
      <c r="AC1865" s="117"/>
      <c r="AD1865" s="117"/>
      <c r="AE1865" s="117"/>
      <c r="AF1865" s="117"/>
      <c r="AG1865" s="117"/>
      <c r="AH1865" s="117"/>
      <c r="AI1865" s="117"/>
      <c r="AJ1865" s="117"/>
      <c r="AK1865" s="117"/>
      <c r="AL1865" s="117"/>
      <c r="AM1865" s="117"/>
      <c r="AN1865" s="117"/>
      <c r="AO1865" s="117"/>
      <c r="AP1865" s="117"/>
      <c r="AQ1865" s="117"/>
      <c r="AR1865" s="117"/>
      <c r="AS1865" s="117"/>
      <c r="AT1865" s="117"/>
      <c r="AU1865" s="117"/>
      <c r="AV1865" s="117"/>
      <c r="AW1865" s="117"/>
      <c r="AX1865" s="118"/>
    </row>
    <row r="1866" spans="1:113" ht="12" customHeight="1">
      <c r="A1866" s="34"/>
      <c r="B1866" s="116"/>
      <c r="C1866" s="117"/>
      <c r="D1866" s="117"/>
      <c r="E1866" s="117"/>
      <c r="F1866" s="117"/>
      <c r="G1866" s="117"/>
      <c r="H1866" s="117"/>
      <c r="I1866" s="117"/>
      <c r="J1866" s="117"/>
      <c r="K1866" s="117"/>
      <c r="L1866" s="117"/>
      <c r="M1866" s="117"/>
      <c r="N1866" s="117"/>
      <c r="O1866" s="117"/>
      <c r="P1866" s="117"/>
      <c r="Q1866" s="117"/>
      <c r="R1866" s="117"/>
      <c r="S1866" s="117"/>
      <c r="T1866" s="117"/>
      <c r="U1866" s="117"/>
      <c r="V1866" s="117"/>
      <c r="W1866" s="117"/>
      <c r="X1866" s="117"/>
      <c r="Y1866" s="117"/>
      <c r="Z1866" s="117"/>
      <c r="AA1866" s="117"/>
      <c r="AB1866" s="117"/>
      <c r="AC1866" s="117"/>
      <c r="AD1866" s="117"/>
      <c r="AE1866" s="117"/>
      <c r="AF1866" s="117"/>
      <c r="AG1866" s="117"/>
      <c r="AH1866" s="117"/>
      <c r="AI1866" s="117"/>
      <c r="AJ1866" s="117"/>
      <c r="AK1866" s="117"/>
      <c r="AL1866" s="117"/>
      <c r="AM1866" s="117"/>
      <c r="AN1866" s="117"/>
      <c r="AO1866" s="117"/>
      <c r="AP1866" s="117"/>
      <c r="AQ1866" s="117"/>
      <c r="AR1866" s="117"/>
      <c r="AS1866" s="117"/>
      <c r="AT1866" s="117"/>
      <c r="AU1866" s="117"/>
      <c r="AV1866" s="117"/>
      <c r="AW1866" s="117"/>
      <c r="AX1866" s="118"/>
    </row>
    <row r="1867" spans="1:113" ht="12" customHeight="1">
      <c r="A1867" s="34"/>
      <c r="B1867" s="116"/>
      <c r="C1867" s="117"/>
      <c r="D1867" s="117"/>
      <c r="E1867" s="117"/>
      <c r="F1867" s="117"/>
      <c r="G1867" s="117"/>
      <c r="H1867" s="117"/>
      <c r="I1867" s="117"/>
      <c r="J1867" s="117"/>
      <c r="K1867" s="117"/>
      <c r="L1867" s="117"/>
      <c r="M1867" s="117"/>
      <c r="N1867" s="117"/>
      <c r="O1867" s="117"/>
      <c r="P1867" s="117"/>
      <c r="Q1867" s="117"/>
      <c r="R1867" s="117"/>
      <c r="S1867" s="117"/>
      <c r="T1867" s="117"/>
      <c r="U1867" s="117"/>
      <c r="V1867" s="117"/>
      <c r="W1867" s="117"/>
      <c r="X1867" s="117"/>
      <c r="Y1867" s="117"/>
      <c r="Z1867" s="117"/>
      <c r="AA1867" s="117"/>
      <c r="AB1867" s="117"/>
      <c r="AC1867" s="117"/>
      <c r="AD1867" s="117"/>
      <c r="AE1867" s="117"/>
      <c r="AF1867" s="117"/>
      <c r="AG1867" s="117"/>
      <c r="AH1867" s="117"/>
      <c r="AI1867" s="117"/>
      <c r="AJ1867" s="117"/>
      <c r="AK1867" s="117"/>
      <c r="AL1867" s="117"/>
      <c r="AM1867" s="117"/>
      <c r="AN1867" s="117"/>
      <c r="AO1867" s="117"/>
      <c r="AP1867" s="117"/>
      <c r="AQ1867" s="117"/>
      <c r="AR1867" s="117"/>
      <c r="AS1867" s="117"/>
      <c r="AT1867" s="117"/>
      <c r="AU1867" s="117"/>
      <c r="AV1867" s="117"/>
      <c r="AW1867" s="117"/>
      <c r="AX1867" s="118"/>
      <c r="BC1867" s="42"/>
    </row>
    <row r="1868" spans="1:113" ht="12" customHeight="1">
      <c r="A1868" s="34"/>
      <c r="B1868" s="116"/>
      <c r="C1868" s="117"/>
      <c r="D1868" s="117"/>
      <c r="E1868" s="117"/>
      <c r="F1868" s="117"/>
      <c r="G1868" s="117"/>
      <c r="H1868" s="117"/>
      <c r="I1868" s="117"/>
      <c r="J1868" s="117"/>
      <c r="K1868" s="117"/>
      <c r="L1868" s="117"/>
      <c r="M1868" s="117"/>
      <c r="N1868" s="117"/>
      <c r="O1868" s="117"/>
      <c r="P1868" s="117"/>
      <c r="Q1868" s="117"/>
      <c r="R1868" s="117"/>
      <c r="S1868" s="117"/>
      <c r="T1868" s="117"/>
      <c r="U1868" s="117"/>
      <c r="V1868" s="117"/>
      <c r="W1868" s="117"/>
      <c r="X1868" s="117"/>
      <c r="Y1868" s="117"/>
      <c r="Z1868" s="117"/>
      <c r="AA1868" s="117"/>
      <c r="AB1868" s="117"/>
      <c r="AC1868" s="117"/>
      <c r="AD1868" s="117"/>
      <c r="AE1868" s="117"/>
      <c r="AF1868" s="117"/>
      <c r="AG1868" s="117"/>
      <c r="AH1868" s="117"/>
      <c r="AI1868" s="117"/>
      <c r="AJ1868" s="117"/>
      <c r="AK1868" s="117"/>
      <c r="AL1868" s="117"/>
      <c r="AM1868" s="117"/>
      <c r="AN1868" s="117"/>
      <c r="AO1868" s="117"/>
      <c r="AP1868" s="117"/>
      <c r="AQ1868" s="117"/>
      <c r="AR1868" s="117"/>
      <c r="AS1868" s="117"/>
      <c r="AT1868" s="117"/>
      <c r="AU1868" s="117"/>
      <c r="AV1868" s="117"/>
      <c r="AW1868" s="117"/>
      <c r="AX1868" s="118"/>
    </row>
    <row r="1869" spans="1:113" ht="12" customHeight="1">
      <c r="A1869" s="34"/>
      <c r="B1869" s="116"/>
      <c r="C1869" s="117"/>
      <c r="D1869" s="117"/>
      <c r="E1869" s="117"/>
      <c r="F1869" s="117"/>
      <c r="G1869" s="117"/>
      <c r="H1869" s="117"/>
      <c r="I1869" s="117"/>
      <c r="J1869" s="117"/>
      <c r="K1869" s="117"/>
      <c r="L1869" s="117"/>
      <c r="M1869" s="117"/>
      <c r="N1869" s="117"/>
      <c r="O1869" s="117"/>
      <c r="P1869" s="117"/>
      <c r="Q1869" s="117"/>
      <c r="R1869" s="117"/>
      <c r="S1869" s="117"/>
      <c r="T1869" s="117"/>
      <c r="U1869" s="117"/>
      <c r="V1869" s="117"/>
      <c r="W1869" s="117"/>
      <c r="X1869" s="117"/>
      <c r="Y1869" s="117"/>
      <c r="Z1869" s="117"/>
      <c r="AA1869" s="117"/>
      <c r="AB1869" s="117"/>
      <c r="AC1869" s="117"/>
      <c r="AD1869" s="117"/>
      <c r="AE1869" s="117"/>
      <c r="AF1869" s="117"/>
      <c r="AG1869" s="117"/>
      <c r="AH1869" s="117"/>
      <c r="AI1869" s="117"/>
      <c r="AJ1869" s="117"/>
      <c r="AK1869" s="117"/>
      <c r="AL1869" s="117"/>
      <c r="AM1869" s="117"/>
      <c r="AN1869" s="117"/>
      <c r="AO1869" s="117"/>
      <c r="AP1869" s="117"/>
      <c r="AQ1869" s="117"/>
      <c r="AR1869" s="117"/>
      <c r="AS1869" s="117"/>
      <c r="AT1869" s="117"/>
      <c r="AU1869" s="117"/>
      <c r="AV1869" s="117"/>
      <c r="AW1869" s="117"/>
      <c r="AX1869" s="118"/>
    </row>
    <row r="1870" spans="1:113" ht="12" customHeight="1">
      <c r="A1870" s="34"/>
      <c r="B1870" s="116"/>
      <c r="C1870" s="117"/>
      <c r="D1870" s="117"/>
      <c r="E1870" s="117"/>
      <c r="F1870" s="117"/>
      <c r="G1870" s="117"/>
      <c r="H1870" s="117"/>
      <c r="I1870" s="117"/>
      <c r="J1870" s="117"/>
      <c r="K1870" s="117"/>
      <c r="L1870" s="117"/>
      <c r="M1870" s="117"/>
      <c r="N1870" s="117"/>
      <c r="O1870" s="117"/>
      <c r="P1870" s="117"/>
      <c r="Q1870" s="117"/>
      <c r="R1870" s="117"/>
      <c r="S1870" s="117"/>
      <c r="T1870" s="117"/>
      <c r="U1870" s="117"/>
      <c r="V1870" s="117"/>
      <c r="W1870" s="117"/>
      <c r="X1870" s="117"/>
      <c r="Y1870" s="117"/>
      <c r="Z1870" s="117"/>
      <c r="AA1870" s="117"/>
      <c r="AB1870" s="117"/>
      <c r="AC1870" s="117"/>
      <c r="AD1870" s="117"/>
      <c r="AE1870" s="117"/>
      <c r="AF1870" s="117"/>
      <c r="AG1870" s="117"/>
      <c r="AH1870" s="117"/>
      <c r="AI1870" s="117"/>
      <c r="AJ1870" s="117"/>
      <c r="AK1870" s="117"/>
      <c r="AL1870" s="117"/>
      <c r="AM1870" s="117"/>
      <c r="AN1870" s="117"/>
      <c r="AO1870" s="117"/>
      <c r="AP1870" s="117"/>
      <c r="AQ1870" s="117"/>
      <c r="AR1870" s="117"/>
      <c r="AS1870" s="117"/>
      <c r="AT1870" s="117"/>
      <c r="AU1870" s="117"/>
      <c r="AV1870" s="117"/>
      <c r="AW1870" s="117"/>
      <c r="AX1870" s="118"/>
    </row>
    <row r="1871" spans="1:113" ht="15" thickBot="1">
      <c r="A1871" s="43"/>
      <c r="B1871" s="44"/>
      <c r="C1871" s="45"/>
      <c r="D1871" s="45"/>
      <c r="E1871" s="45"/>
      <c r="F1871" s="45"/>
      <c r="G1871" s="45"/>
      <c r="H1871" s="45"/>
      <c r="I1871" s="45"/>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6"/>
    </row>
    <row r="1872" spans="1:113">
      <c r="B1872" s="47"/>
    </row>
    <row r="1873" spans="1:251" ht="14.25">
      <c r="B1873" s="36" t="s">
        <v>240</v>
      </c>
      <c r="C1873" s="34"/>
      <c r="D1873" s="34"/>
      <c r="E1873" s="34"/>
      <c r="F1873" s="34"/>
      <c r="G1873" s="34"/>
      <c r="H1873" s="34"/>
      <c r="I1873" s="34"/>
      <c r="J1873" s="34"/>
      <c r="K1873" s="34"/>
      <c r="L1873" s="35"/>
      <c r="M1873" s="35"/>
      <c r="N1873" s="35"/>
      <c r="O1873" s="35"/>
      <c r="P1873" s="34"/>
      <c r="Q1873" s="34"/>
      <c r="R1873" s="34"/>
      <c r="S1873" s="34"/>
      <c r="T1873" s="34"/>
      <c r="U1873" s="34"/>
      <c r="V1873" s="36"/>
      <c r="W1873" s="36"/>
      <c r="X1873" s="36"/>
      <c r="Y1873" s="36"/>
      <c r="Z1873" s="36"/>
      <c r="AA1873" s="36"/>
      <c r="AB1873" s="36"/>
      <c r="AC1873" s="36"/>
      <c r="AD1873" s="36"/>
      <c r="AE1873" s="36"/>
      <c r="AF1873" s="36"/>
      <c r="AG1873" s="36"/>
      <c r="AH1873" s="36"/>
      <c r="AI1873" s="36"/>
      <c r="AJ1873" s="36"/>
      <c r="AK1873" s="36"/>
      <c r="AL1873" s="36"/>
      <c r="AM1873" s="36"/>
      <c r="AN1873" s="36"/>
      <c r="AO1873" s="36"/>
      <c r="AP1873" s="36"/>
      <c r="AQ1873" s="36"/>
      <c r="AR1873" s="36"/>
      <c r="AS1873" s="36"/>
      <c r="AT1873" s="36"/>
      <c r="AU1873" s="36"/>
      <c r="AV1873" s="36"/>
      <c r="AW1873" s="36"/>
      <c r="AX1873" s="36"/>
    </row>
    <row r="1874" spans="1:251" ht="15" thickBot="1">
      <c r="B1874" s="34"/>
      <c r="C1874" s="34"/>
      <c r="D1874" s="34"/>
      <c r="E1874" s="34"/>
      <c r="F1874" s="34"/>
      <c r="G1874" s="34"/>
      <c r="H1874" s="34"/>
      <c r="I1874" s="34"/>
      <c r="J1874" s="34"/>
      <c r="K1874" s="34"/>
      <c r="L1874" s="35"/>
      <c r="M1874" s="35"/>
      <c r="N1874" s="35"/>
      <c r="O1874" s="35"/>
      <c r="P1874" s="34"/>
      <c r="Q1874" s="34"/>
      <c r="R1874" s="34"/>
      <c r="S1874" s="34"/>
      <c r="T1874" s="34"/>
      <c r="U1874" s="34"/>
      <c r="V1874" s="36"/>
      <c r="W1874" s="36"/>
      <c r="X1874" s="36"/>
      <c r="Y1874" s="36"/>
      <c r="Z1874" s="36"/>
      <c r="AA1874" s="36"/>
      <c r="AB1874" s="36"/>
      <c r="AC1874" s="36"/>
      <c r="AD1874" s="36"/>
      <c r="AE1874" s="36"/>
      <c r="AF1874" s="36"/>
      <c r="AG1874" s="36"/>
      <c r="AH1874" s="36"/>
      <c r="AI1874" s="36"/>
      <c r="AJ1874" s="36"/>
      <c r="AK1874" s="36"/>
      <c r="AL1874" s="36"/>
      <c r="AM1874" s="36"/>
      <c r="AN1874" s="36"/>
      <c r="AO1874" s="36"/>
      <c r="AP1874" s="36"/>
      <c r="AQ1874" s="36"/>
      <c r="AR1874" s="36"/>
      <c r="AS1874" s="36"/>
      <c r="AT1874" s="36"/>
      <c r="AU1874" s="36"/>
      <c r="AV1874" s="36"/>
      <c r="AW1874" s="36"/>
      <c r="AX1874" s="48" t="s">
        <v>241</v>
      </c>
    </row>
    <row r="1875" spans="1:251" s="42" customFormat="1" ht="13.5" customHeight="1">
      <c r="A1875" s="34"/>
      <c r="B1875" s="119" t="s">
        <v>242</v>
      </c>
      <c r="C1875" s="120"/>
      <c r="D1875" s="120"/>
      <c r="E1875" s="120"/>
      <c r="F1875" s="120"/>
      <c r="G1875" s="120"/>
      <c r="H1875" s="120"/>
      <c r="I1875" s="120"/>
      <c r="J1875" s="120"/>
      <c r="K1875" s="120"/>
      <c r="L1875" s="120"/>
      <c r="M1875" s="120"/>
      <c r="N1875" s="120"/>
      <c r="O1875" s="120"/>
      <c r="P1875" s="120"/>
      <c r="Q1875" s="120"/>
      <c r="R1875" s="120"/>
      <c r="S1875" s="120"/>
      <c r="T1875" s="120"/>
      <c r="U1875" s="120"/>
      <c r="V1875" s="120"/>
      <c r="W1875" s="120"/>
      <c r="X1875" s="120"/>
      <c r="Y1875" s="120"/>
      <c r="Z1875" s="121"/>
      <c r="AA1875" s="125" t="s">
        <v>1062</v>
      </c>
      <c r="AB1875" s="120"/>
      <c r="AC1875" s="120"/>
      <c r="AD1875" s="120"/>
      <c r="AE1875" s="120"/>
      <c r="AF1875" s="120"/>
      <c r="AG1875" s="120"/>
      <c r="AH1875" s="120"/>
      <c r="AI1875" s="121"/>
      <c r="AJ1875" s="125" t="s">
        <v>1063</v>
      </c>
      <c r="AK1875" s="120"/>
      <c r="AL1875" s="120"/>
      <c r="AM1875" s="120"/>
      <c r="AN1875" s="120"/>
      <c r="AO1875" s="120"/>
      <c r="AP1875" s="120"/>
      <c r="AQ1875" s="120"/>
      <c r="AR1875" s="121"/>
      <c r="AS1875" s="125" t="s">
        <v>243</v>
      </c>
      <c r="AT1875" s="120"/>
      <c r="AU1875" s="120"/>
      <c r="AV1875" s="120"/>
      <c r="AW1875" s="120"/>
      <c r="AX1875" s="127"/>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c r="CA1875" s="29"/>
      <c r="CB1875" s="29"/>
      <c r="CC1875" s="29"/>
      <c r="CD1875" s="29"/>
      <c r="CE1875" s="29"/>
      <c r="CF1875" s="29"/>
      <c r="CG1875" s="29"/>
      <c r="CH1875" s="29"/>
      <c r="CI1875" s="29"/>
      <c r="CJ1875" s="29"/>
      <c r="CK1875" s="29"/>
      <c r="CL1875" s="29"/>
      <c r="CM1875" s="29"/>
      <c r="CN1875" s="29"/>
      <c r="CO1875" s="29"/>
      <c r="CP1875" s="29"/>
      <c r="CQ1875" s="29"/>
      <c r="CR1875" s="29"/>
      <c r="CS1875" s="29"/>
      <c r="CT1875" s="29"/>
      <c r="CU1875" s="29"/>
      <c r="CV1875" s="29"/>
      <c r="CW1875" s="29"/>
      <c r="CX1875" s="29"/>
      <c r="CY1875" s="29"/>
      <c r="CZ1875" s="29"/>
      <c r="DA1875" s="29"/>
      <c r="DB1875" s="29"/>
      <c r="DC1875" s="29"/>
      <c r="DD1875" s="29"/>
      <c r="DE1875" s="29"/>
      <c r="DF1875" s="29"/>
      <c r="DG1875" s="29"/>
      <c r="DH1875" s="29"/>
      <c r="DI1875" s="29"/>
      <c r="DJ1875" s="29"/>
      <c r="DK1875" s="29"/>
      <c r="DL1875" s="29"/>
      <c r="DM1875" s="29"/>
      <c r="DN1875" s="29"/>
      <c r="DO1875" s="29"/>
      <c r="DP1875" s="29"/>
      <c r="DQ1875" s="29"/>
      <c r="DR1875" s="29"/>
      <c r="DS1875" s="29"/>
      <c r="DT1875" s="29"/>
      <c r="DU1875" s="29"/>
      <c r="DV1875" s="29"/>
      <c r="DW1875" s="29"/>
      <c r="DX1875" s="29"/>
      <c r="DY1875" s="29"/>
      <c r="DZ1875" s="29"/>
      <c r="EA1875" s="29"/>
      <c r="EB1875" s="29"/>
      <c r="EC1875" s="29"/>
      <c r="ED1875" s="29"/>
      <c r="EE1875" s="29"/>
      <c r="EF1875" s="29"/>
      <c r="EG1875" s="29"/>
      <c r="EH1875" s="29"/>
      <c r="EI1875" s="29"/>
      <c r="EJ1875" s="29"/>
      <c r="EK1875" s="29"/>
      <c r="EL1875" s="29"/>
      <c r="EM1875" s="29"/>
      <c r="EN1875" s="29"/>
      <c r="EO1875" s="29"/>
      <c r="EP1875" s="29"/>
      <c r="EQ1875" s="29"/>
      <c r="ER1875" s="29"/>
      <c r="ES1875" s="29"/>
      <c r="ET1875" s="29"/>
      <c r="EU1875" s="29"/>
      <c r="EV1875" s="29"/>
      <c r="EW1875" s="29"/>
      <c r="EX1875" s="29"/>
      <c r="EY1875" s="29"/>
      <c r="EZ1875" s="29"/>
      <c r="FA1875" s="29"/>
      <c r="FB1875" s="29"/>
      <c r="FC1875" s="29"/>
      <c r="FD1875" s="29"/>
      <c r="FE1875" s="29"/>
      <c r="FF1875" s="29"/>
      <c r="FG1875" s="29"/>
      <c r="FH1875" s="29"/>
      <c r="FI1875" s="29"/>
      <c r="FJ1875" s="29"/>
      <c r="FK1875" s="29"/>
      <c r="FL1875" s="29"/>
      <c r="FM1875" s="29"/>
      <c r="FN1875" s="29"/>
      <c r="FO1875" s="29"/>
      <c r="FP1875" s="29"/>
      <c r="FQ1875" s="29"/>
      <c r="FR1875" s="29"/>
      <c r="FS1875" s="29"/>
      <c r="FT1875" s="29"/>
      <c r="FU1875" s="29"/>
      <c r="FV1875" s="29"/>
      <c r="FW1875" s="29"/>
      <c r="FX1875" s="29"/>
      <c r="FY1875" s="29"/>
      <c r="FZ1875" s="29"/>
      <c r="GA1875" s="29"/>
      <c r="GB1875" s="29"/>
      <c r="GC1875" s="29"/>
      <c r="GD1875" s="29"/>
      <c r="GE1875" s="29"/>
      <c r="GF1875" s="29"/>
      <c r="GG1875" s="29"/>
      <c r="GH1875" s="29"/>
      <c r="GI1875" s="29"/>
      <c r="GJ1875" s="29"/>
      <c r="GK1875" s="29"/>
      <c r="GL1875" s="29"/>
      <c r="GM1875" s="29"/>
      <c r="GN1875" s="29"/>
      <c r="GO1875" s="29"/>
      <c r="GP1875" s="29"/>
      <c r="GQ1875" s="29"/>
      <c r="GR1875" s="29"/>
      <c r="GS1875" s="29"/>
      <c r="GT1875" s="29"/>
      <c r="GU1875" s="29"/>
      <c r="GV1875" s="29"/>
      <c r="GW1875" s="29"/>
      <c r="GX1875" s="29"/>
      <c r="GY1875" s="29"/>
      <c r="GZ1875" s="29"/>
      <c r="HA1875" s="29"/>
      <c r="HB1875" s="29"/>
      <c r="HC1875" s="29"/>
      <c r="HD1875" s="29"/>
      <c r="HE1875" s="29"/>
      <c r="HF1875" s="29"/>
      <c r="HG1875" s="29"/>
      <c r="HH1875" s="29"/>
      <c r="HI1875" s="29"/>
      <c r="HJ1875" s="29"/>
      <c r="HK1875" s="29"/>
      <c r="HL1875" s="29"/>
      <c r="HM1875" s="29"/>
      <c r="HN1875" s="29"/>
      <c r="HO1875" s="29"/>
      <c r="HP1875" s="29"/>
      <c r="HQ1875" s="29"/>
      <c r="HR1875" s="29"/>
      <c r="HS1875" s="29"/>
      <c r="HT1875" s="29"/>
      <c r="HU1875" s="29"/>
      <c r="HV1875" s="29"/>
      <c r="HW1875" s="29"/>
      <c r="HX1875" s="29"/>
      <c r="HY1875" s="29"/>
      <c r="HZ1875" s="29"/>
      <c r="IA1875" s="29"/>
      <c r="IB1875" s="29"/>
      <c r="IC1875" s="29"/>
      <c r="ID1875" s="29"/>
      <c r="IE1875" s="29"/>
      <c r="IF1875" s="29"/>
      <c r="IG1875" s="29"/>
      <c r="IH1875" s="29"/>
      <c r="II1875" s="29"/>
      <c r="IJ1875" s="29"/>
      <c r="IK1875" s="29"/>
      <c r="IL1875" s="29"/>
      <c r="IM1875" s="29"/>
      <c r="IN1875" s="29"/>
      <c r="IO1875" s="29"/>
      <c r="IP1875" s="29"/>
      <c r="IQ1875" s="29"/>
    </row>
    <row r="1876" spans="1:251" s="42" customFormat="1" ht="13.5">
      <c r="A1876" s="34"/>
      <c r="B1876" s="122"/>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4"/>
      <c r="AA1876" s="126"/>
      <c r="AB1876" s="123"/>
      <c r="AC1876" s="123"/>
      <c r="AD1876" s="123"/>
      <c r="AE1876" s="123"/>
      <c r="AF1876" s="123"/>
      <c r="AG1876" s="123"/>
      <c r="AH1876" s="123"/>
      <c r="AI1876" s="124"/>
      <c r="AJ1876" s="126"/>
      <c r="AK1876" s="123"/>
      <c r="AL1876" s="123"/>
      <c r="AM1876" s="123"/>
      <c r="AN1876" s="123"/>
      <c r="AO1876" s="123"/>
      <c r="AP1876" s="123"/>
      <c r="AQ1876" s="123"/>
      <c r="AR1876" s="124"/>
      <c r="AS1876" s="126"/>
      <c r="AT1876" s="123"/>
      <c r="AU1876" s="123"/>
      <c r="AV1876" s="123"/>
      <c r="AW1876" s="123"/>
      <c r="AX1876" s="128"/>
      <c r="AY1876" s="29"/>
      <c r="AZ1876" s="29"/>
      <c r="BA1876" s="29"/>
      <c r="BB1876" s="65"/>
      <c r="BC1876" s="4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29"/>
      <c r="CA1876" s="29"/>
      <c r="CB1876" s="29"/>
      <c r="CC1876" s="29"/>
      <c r="CD1876" s="29"/>
      <c r="CE1876" s="29"/>
      <c r="CF1876" s="29"/>
      <c r="CG1876" s="29"/>
      <c r="CH1876" s="29"/>
      <c r="CI1876" s="29"/>
      <c r="CJ1876" s="29"/>
      <c r="CK1876" s="29"/>
      <c r="CL1876" s="29"/>
      <c r="CM1876" s="29"/>
      <c r="CN1876" s="29"/>
      <c r="CO1876" s="29"/>
      <c r="CP1876" s="29"/>
      <c r="CQ1876" s="29"/>
      <c r="CR1876" s="29"/>
      <c r="CS1876" s="29"/>
      <c r="CT1876" s="29"/>
      <c r="CU1876" s="29"/>
      <c r="CV1876" s="29"/>
      <c r="CW1876" s="29"/>
      <c r="CX1876" s="29"/>
      <c r="CY1876" s="29"/>
      <c r="CZ1876" s="29"/>
      <c r="DA1876" s="29"/>
      <c r="DB1876" s="29"/>
      <c r="DC1876" s="29"/>
      <c r="DD1876" s="29"/>
      <c r="DE1876" s="29"/>
      <c r="DF1876" s="29"/>
      <c r="DG1876" s="29"/>
      <c r="DH1876" s="29"/>
      <c r="DI1876" s="29"/>
      <c r="DJ1876" s="29"/>
      <c r="DK1876" s="29"/>
      <c r="DL1876" s="29"/>
      <c r="DM1876" s="29"/>
      <c r="DN1876" s="29"/>
      <c r="DO1876" s="29"/>
      <c r="DP1876" s="29"/>
      <c r="DQ1876" s="29"/>
      <c r="DR1876" s="29"/>
      <c r="DS1876" s="29"/>
      <c r="DT1876" s="29"/>
      <c r="DU1876" s="29"/>
      <c r="DV1876" s="29"/>
      <c r="DW1876" s="29"/>
      <c r="DX1876" s="29"/>
      <c r="DY1876" s="29"/>
      <c r="DZ1876" s="29"/>
      <c r="EA1876" s="29"/>
      <c r="EB1876" s="29"/>
      <c r="EC1876" s="29"/>
      <c r="ED1876" s="29"/>
      <c r="EE1876" s="29"/>
      <c r="EF1876" s="29"/>
      <c r="EG1876" s="29"/>
      <c r="EH1876" s="29"/>
      <c r="EI1876" s="29"/>
      <c r="EJ1876" s="29"/>
      <c r="EK1876" s="29"/>
      <c r="EL1876" s="29"/>
      <c r="EM1876" s="29"/>
      <c r="EN1876" s="29"/>
      <c r="EO1876" s="29"/>
      <c r="EP1876" s="29"/>
      <c r="EQ1876" s="29"/>
      <c r="ER1876" s="29"/>
      <c r="ES1876" s="29"/>
      <c r="ET1876" s="29"/>
      <c r="EU1876" s="29"/>
      <c r="EV1876" s="29"/>
      <c r="EW1876" s="29"/>
      <c r="EX1876" s="29"/>
      <c r="EY1876" s="29"/>
      <c r="EZ1876" s="29"/>
      <c r="FA1876" s="29"/>
      <c r="FB1876" s="29"/>
      <c r="FC1876" s="29"/>
      <c r="FD1876" s="29"/>
      <c r="FE1876" s="29"/>
      <c r="FF1876" s="29"/>
      <c r="FG1876" s="29"/>
      <c r="FH1876" s="29"/>
      <c r="FI1876" s="29"/>
      <c r="FJ1876" s="29"/>
      <c r="FK1876" s="29"/>
      <c r="FL1876" s="29"/>
      <c r="FM1876" s="29"/>
      <c r="FN1876" s="29"/>
      <c r="FO1876" s="29"/>
      <c r="FP1876" s="29"/>
      <c r="FQ1876" s="29"/>
      <c r="FR1876" s="29"/>
      <c r="FS1876" s="29"/>
      <c r="FT1876" s="29"/>
      <c r="FU1876" s="29"/>
      <c r="FV1876" s="29"/>
      <c r="FW1876" s="29"/>
      <c r="FX1876" s="29"/>
      <c r="FY1876" s="29"/>
      <c r="FZ1876" s="29"/>
      <c r="GA1876" s="29"/>
      <c r="GB1876" s="29"/>
      <c r="GC1876" s="29"/>
      <c r="GD1876" s="29"/>
      <c r="GE1876" s="29"/>
      <c r="GF1876" s="29"/>
      <c r="GG1876" s="29"/>
      <c r="GH1876" s="29"/>
      <c r="GI1876" s="29"/>
      <c r="GJ1876" s="29"/>
      <c r="GK1876" s="29"/>
      <c r="GL1876" s="29"/>
      <c r="GM1876" s="29"/>
      <c r="GN1876" s="29"/>
      <c r="GO1876" s="29"/>
      <c r="GP1876" s="29"/>
      <c r="GQ1876" s="29"/>
      <c r="GR1876" s="29"/>
      <c r="GS1876" s="29"/>
      <c r="GT1876" s="29"/>
      <c r="GU1876" s="29"/>
      <c r="GV1876" s="29"/>
      <c r="GW1876" s="29"/>
      <c r="GX1876" s="29"/>
      <c r="GY1876" s="29"/>
      <c r="GZ1876" s="29"/>
      <c r="HA1876" s="29"/>
      <c r="HB1876" s="29"/>
      <c r="HC1876" s="29"/>
      <c r="HD1876" s="29"/>
      <c r="HE1876" s="29"/>
      <c r="HF1876" s="29"/>
      <c r="HG1876" s="29"/>
      <c r="HH1876" s="29"/>
      <c r="HI1876" s="29"/>
      <c r="HJ1876" s="29"/>
      <c r="HK1876" s="29"/>
      <c r="HL1876" s="29"/>
      <c r="HM1876" s="29"/>
      <c r="HN1876" s="29"/>
      <c r="HO1876" s="29"/>
      <c r="HP1876" s="29"/>
      <c r="HQ1876" s="29"/>
      <c r="HR1876" s="29"/>
      <c r="HS1876" s="29"/>
      <c r="HT1876" s="29"/>
      <c r="HU1876" s="29"/>
      <c r="HV1876" s="29"/>
      <c r="HW1876" s="29"/>
      <c r="HX1876" s="29"/>
      <c r="HY1876" s="29"/>
      <c r="HZ1876" s="29"/>
      <c r="IA1876" s="29"/>
      <c r="IB1876" s="29"/>
      <c r="IC1876" s="29"/>
      <c r="ID1876" s="29"/>
      <c r="IE1876" s="29"/>
      <c r="IF1876" s="29"/>
      <c r="IG1876" s="29"/>
      <c r="IH1876" s="29"/>
      <c r="II1876" s="29"/>
      <c r="IJ1876" s="29"/>
      <c r="IK1876" s="29"/>
      <c r="IL1876" s="29"/>
      <c r="IM1876" s="29"/>
      <c r="IN1876" s="29"/>
      <c r="IO1876" s="29"/>
      <c r="IP1876" s="29"/>
      <c r="IQ1876" s="29"/>
    </row>
    <row r="1877" spans="1:251" s="42" customFormat="1" ht="18.75" customHeight="1">
      <c r="A1877" s="34"/>
      <c r="B1877" s="50"/>
      <c r="C1877" s="129" t="s">
        <v>549</v>
      </c>
      <c r="D1877" s="147"/>
      <c r="E1877" s="147"/>
      <c r="F1877" s="147"/>
      <c r="G1877" s="147"/>
      <c r="H1877" s="147"/>
      <c r="I1877" s="147"/>
      <c r="J1877" s="147"/>
      <c r="K1877" s="147"/>
      <c r="L1877" s="147"/>
      <c r="M1877" s="147"/>
      <c r="N1877" s="147"/>
      <c r="O1877" s="147"/>
      <c r="P1877" s="147"/>
      <c r="Q1877" s="147"/>
      <c r="R1877" s="147"/>
      <c r="S1877" s="147"/>
      <c r="T1877" s="147"/>
      <c r="U1877" s="147"/>
      <c r="V1877" s="147"/>
      <c r="W1877" s="147"/>
      <c r="X1877" s="147"/>
      <c r="Y1877" s="147"/>
      <c r="Z1877" s="148"/>
      <c r="AA1877" s="132">
        <v>10415</v>
      </c>
      <c r="AB1877" s="133"/>
      <c r="AC1877" s="133"/>
      <c r="AD1877" s="133"/>
      <c r="AE1877" s="133"/>
      <c r="AF1877" s="133"/>
      <c r="AG1877" s="133"/>
      <c r="AH1877" s="133"/>
      <c r="AI1877" s="134"/>
      <c r="AJ1877" s="132">
        <v>11058</v>
      </c>
      <c r="AK1877" s="133"/>
      <c r="AL1877" s="133"/>
      <c r="AM1877" s="133"/>
      <c r="AN1877" s="133"/>
      <c r="AO1877" s="133"/>
      <c r="AP1877" s="133"/>
      <c r="AQ1877" s="133"/>
      <c r="AR1877" s="134"/>
      <c r="AS1877" s="135"/>
      <c r="AT1877" s="136"/>
      <c r="AU1877" s="136"/>
      <c r="AV1877" s="136"/>
      <c r="AW1877" s="136"/>
      <c r="AX1877" s="137"/>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29"/>
      <c r="CA1877" s="29"/>
      <c r="CB1877" s="29"/>
      <c r="CC1877" s="29"/>
      <c r="CD1877" s="29"/>
      <c r="CE1877" s="29"/>
      <c r="CF1877" s="29"/>
      <c r="CG1877" s="29"/>
      <c r="CH1877" s="29"/>
      <c r="CI1877" s="29"/>
      <c r="CJ1877" s="29"/>
      <c r="CK1877" s="29"/>
      <c r="CL1877" s="29"/>
      <c r="CM1877" s="29"/>
      <c r="CN1877" s="29"/>
      <c r="CO1877" s="29"/>
      <c r="CP1877" s="29"/>
      <c r="CQ1877" s="29"/>
      <c r="CR1877" s="29"/>
      <c r="CS1877" s="29"/>
      <c r="CT1877" s="29"/>
      <c r="CU1877" s="29"/>
      <c r="CV1877" s="29"/>
      <c r="CW1877" s="29"/>
      <c r="CX1877" s="29"/>
      <c r="CY1877" s="29"/>
      <c r="CZ1877" s="29"/>
      <c r="DA1877" s="29"/>
      <c r="DB1877" s="29"/>
      <c r="DC1877" s="29"/>
      <c r="DD1877" s="29"/>
      <c r="DE1877" s="29"/>
      <c r="DF1877" s="29"/>
      <c r="DG1877" s="29"/>
      <c r="DH1877" s="29"/>
      <c r="DI1877" s="29"/>
      <c r="DJ1877" s="29"/>
      <c r="DK1877" s="29"/>
      <c r="DL1877" s="29"/>
      <c r="DM1877" s="29"/>
      <c r="DN1877" s="29"/>
      <c r="DO1877" s="29"/>
      <c r="DP1877" s="29"/>
      <c r="DQ1877" s="29"/>
      <c r="DR1877" s="29"/>
      <c r="DS1877" s="29"/>
      <c r="DT1877" s="29"/>
      <c r="DU1877" s="29"/>
      <c r="DV1877" s="29"/>
      <c r="DW1877" s="29"/>
      <c r="DX1877" s="29"/>
      <c r="DY1877" s="29"/>
      <c r="DZ1877" s="29"/>
      <c r="EA1877" s="29"/>
      <c r="EB1877" s="29"/>
      <c r="EC1877" s="29"/>
      <c r="ED1877" s="29"/>
      <c r="EE1877" s="29"/>
      <c r="EF1877" s="29"/>
      <c r="EG1877" s="29"/>
      <c r="EH1877" s="29"/>
      <c r="EI1877" s="29"/>
      <c r="EJ1877" s="29"/>
      <c r="EK1877" s="29"/>
      <c r="EL1877" s="29"/>
      <c r="EM1877" s="29"/>
      <c r="EN1877" s="29"/>
      <c r="EO1877" s="29"/>
      <c r="EP1877" s="29"/>
      <c r="EQ1877" s="29"/>
      <c r="ER1877" s="29"/>
      <c r="ES1877" s="29"/>
      <c r="ET1877" s="29"/>
      <c r="EU1877" s="29"/>
      <c r="EV1877" s="29"/>
      <c r="EW1877" s="29"/>
      <c r="EX1877" s="29"/>
      <c r="EY1877" s="29"/>
      <c r="EZ1877" s="29"/>
      <c r="FA1877" s="29"/>
      <c r="FB1877" s="29"/>
      <c r="FC1877" s="29"/>
      <c r="FD1877" s="29"/>
      <c r="FE1877" s="29"/>
      <c r="FF1877" s="29"/>
      <c r="FG1877" s="29"/>
      <c r="FH1877" s="29"/>
      <c r="FI1877" s="29"/>
      <c r="FJ1877" s="29"/>
      <c r="FK1877" s="29"/>
      <c r="FL1877" s="29"/>
      <c r="FM1877" s="29"/>
      <c r="FN1877" s="29"/>
      <c r="FO1877" s="29"/>
      <c r="FP1877" s="29"/>
      <c r="FQ1877" s="29"/>
      <c r="FR1877" s="29"/>
      <c r="FS1877" s="29"/>
      <c r="FT1877" s="29"/>
      <c r="FU1877" s="29"/>
      <c r="FV1877" s="29"/>
      <c r="FW1877" s="29"/>
      <c r="FX1877" s="29"/>
      <c r="FY1877" s="29"/>
      <c r="FZ1877" s="29"/>
      <c r="GA1877" s="29"/>
      <c r="GB1877" s="29"/>
      <c r="GC1877" s="29"/>
      <c r="GD1877" s="29"/>
      <c r="GE1877" s="29"/>
      <c r="GF1877" s="29"/>
      <c r="GG1877" s="29"/>
      <c r="GH1877" s="29"/>
      <c r="GI1877" s="29"/>
      <c r="GJ1877" s="29"/>
      <c r="GK1877" s="29"/>
      <c r="GL1877" s="29"/>
      <c r="GM1877" s="29"/>
      <c r="GN1877" s="29"/>
      <c r="GO1877" s="29"/>
      <c r="GP1877" s="29"/>
      <c r="GQ1877" s="29"/>
      <c r="GR1877" s="29"/>
      <c r="GS1877" s="29"/>
      <c r="GT1877" s="29"/>
      <c r="GU1877" s="29"/>
      <c r="GV1877" s="29"/>
      <c r="GW1877" s="29"/>
      <c r="GX1877" s="29"/>
      <c r="GY1877" s="29"/>
      <c r="GZ1877" s="29"/>
      <c r="HA1877" s="29"/>
      <c r="HB1877" s="29"/>
      <c r="HC1877" s="29"/>
      <c r="HD1877" s="29"/>
      <c r="HE1877" s="29"/>
      <c r="HF1877" s="29"/>
      <c r="HG1877" s="29"/>
      <c r="HH1877" s="29"/>
      <c r="HI1877" s="29"/>
      <c r="HJ1877" s="29"/>
      <c r="HK1877" s="29"/>
      <c r="HL1877" s="29"/>
      <c r="HM1877" s="29"/>
      <c r="HN1877" s="29"/>
      <c r="HO1877" s="29"/>
      <c r="HP1877" s="29"/>
      <c r="HQ1877" s="29"/>
      <c r="HR1877" s="29"/>
      <c r="HS1877" s="29"/>
      <c r="HT1877" s="29"/>
      <c r="HU1877" s="29"/>
      <c r="HV1877" s="29"/>
      <c r="HW1877" s="29"/>
      <c r="HX1877" s="29"/>
      <c r="HY1877" s="29"/>
      <c r="HZ1877" s="29"/>
      <c r="IA1877" s="29"/>
      <c r="IB1877" s="29"/>
      <c r="IC1877" s="29"/>
      <c r="ID1877" s="29"/>
      <c r="IE1877" s="29"/>
      <c r="IF1877" s="29"/>
      <c r="IG1877" s="29"/>
      <c r="IH1877" s="29"/>
      <c r="II1877" s="29"/>
      <c r="IJ1877" s="29"/>
      <c r="IK1877" s="29"/>
      <c r="IL1877" s="29"/>
      <c r="IM1877" s="29"/>
      <c r="IN1877" s="29"/>
      <c r="IO1877" s="29"/>
      <c r="IP1877" s="29"/>
      <c r="IQ1877" s="29"/>
    </row>
    <row r="1878" spans="1:251" s="42" customFormat="1" ht="18.75" customHeight="1" thickBot="1">
      <c r="A1878" s="43"/>
      <c r="B1878" s="138" t="s">
        <v>244</v>
      </c>
      <c r="C1878" s="139"/>
      <c r="D1878" s="139"/>
      <c r="E1878" s="139"/>
      <c r="F1878" s="139"/>
      <c r="G1878" s="139"/>
      <c r="H1878" s="139"/>
      <c r="I1878" s="139"/>
      <c r="J1878" s="139"/>
      <c r="K1878" s="139"/>
      <c r="L1878" s="139"/>
      <c r="M1878" s="139"/>
      <c r="N1878" s="139"/>
      <c r="O1878" s="139"/>
      <c r="P1878" s="139"/>
      <c r="Q1878" s="139"/>
      <c r="R1878" s="139"/>
      <c r="S1878" s="139"/>
      <c r="T1878" s="139"/>
      <c r="U1878" s="139"/>
      <c r="V1878" s="139"/>
      <c r="W1878" s="139"/>
      <c r="X1878" s="139"/>
      <c r="Y1878" s="139"/>
      <c r="Z1878" s="140"/>
      <c r="AA1878" s="141">
        <f>SUM($AA$1877:$AA$1877)</f>
        <v>10415</v>
      </c>
      <c r="AB1878" s="142"/>
      <c r="AC1878" s="142"/>
      <c r="AD1878" s="142"/>
      <c r="AE1878" s="142"/>
      <c r="AF1878" s="142"/>
      <c r="AG1878" s="142"/>
      <c r="AH1878" s="142"/>
      <c r="AI1878" s="143"/>
      <c r="AJ1878" s="141">
        <f>SUM($AJ$1877:$AJ$1877)</f>
        <v>11058</v>
      </c>
      <c r="AK1878" s="142"/>
      <c r="AL1878" s="142"/>
      <c r="AM1878" s="142"/>
      <c r="AN1878" s="142"/>
      <c r="AO1878" s="142"/>
      <c r="AP1878" s="142"/>
      <c r="AQ1878" s="142"/>
      <c r="AR1878" s="143"/>
      <c r="AS1878" s="144"/>
      <c r="AT1878" s="145"/>
      <c r="AU1878" s="145"/>
      <c r="AV1878" s="145"/>
      <c r="AW1878" s="145"/>
      <c r="AX1878" s="146"/>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29"/>
      <c r="CA1878" s="29"/>
      <c r="CB1878" s="29"/>
      <c r="CC1878" s="29"/>
      <c r="CD1878" s="29"/>
      <c r="CE1878" s="29"/>
      <c r="CF1878" s="29"/>
      <c r="CG1878" s="29"/>
      <c r="CH1878" s="29"/>
      <c r="CI1878" s="29"/>
      <c r="CJ1878" s="29"/>
      <c r="CK1878" s="29"/>
      <c r="CL1878" s="29"/>
      <c r="CM1878" s="29"/>
      <c r="CN1878" s="29"/>
      <c r="CO1878" s="29"/>
      <c r="CP1878" s="29"/>
      <c r="CQ1878" s="29"/>
      <c r="CR1878" s="29"/>
      <c r="CS1878" s="29"/>
      <c r="CT1878" s="29"/>
      <c r="CU1878" s="29"/>
      <c r="CV1878" s="29"/>
      <c r="CW1878" s="29"/>
      <c r="CX1878" s="29"/>
      <c r="CY1878" s="29"/>
      <c r="CZ1878" s="29"/>
      <c r="DA1878" s="29"/>
      <c r="DB1878" s="29"/>
      <c r="DC1878" s="29"/>
      <c r="DD1878" s="29"/>
      <c r="DE1878" s="29"/>
      <c r="DF1878" s="29"/>
      <c r="DG1878" s="29"/>
      <c r="DH1878" s="29"/>
      <c r="DI1878" s="29"/>
      <c r="DJ1878" s="29"/>
      <c r="DK1878" s="29"/>
      <c r="DL1878" s="29"/>
      <c r="DM1878" s="29"/>
      <c r="DN1878" s="29"/>
      <c r="DO1878" s="29"/>
      <c r="DP1878" s="29"/>
      <c r="DQ1878" s="29"/>
      <c r="DR1878" s="29"/>
      <c r="DS1878" s="29"/>
      <c r="DT1878" s="29"/>
      <c r="DU1878" s="29"/>
      <c r="DV1878" s="29"/>
      <c r="DW1878" s="29"/>
      <c r="DX1878" s="29"/>
      <c r="DY1878" s="29"/>
      <c r="DZ1878" s="29"/>
      <c r="EA1878" s="29"/>
      <c r="EB1878" s="29"/>
      <c r="EC1878" s="29"/>
      <c r="ED1878" s="29"/>
      <c r="EE1878" s="29"/>
      <c r="EF1878" s="29"/>
      <c r="EG1878" s="29"/>
      <c r="EH1878" s="29"/>
      <c r="EI1878" s="29"/>
      <c r="EJ1878" s="29"/>
      <c r="EK1878" s="29"/>
      <c r="EL1878" s="29"/>
      <c r="EM1878" s="29"/>
      <c r="EN1878" s="29"/>
      <c r="EO1878" s="29"/>
      <c r="EP1878" s="29"/>
      <c r="EQ1878" s="29"/>
      <c r="ER1878" s="29"/>
      <c r="ES1878" s="29"/>
      <c r="ET1878" s="29"/>
      <c r="EU1878" s="29"/>
      <c r="EV1878" s="29"/>
      <c r="EW1878" s="29"/>
      <c r="EX1878" s="29"/>
      <c r="EY1878" s="29"/>
      <c r="EZ1878" s="29"/>
      <c r="FA1878" s="29"/>
      <c r="FB1878" s="29"/>
      <c r="FC1878" s="29"/>
      <c r="FD1878" s="29"/>
      <c r="FE1878" s="29"/>
      <c r="FF1878" s="29"/>
      <c r="FG1878" s="29"/>
      <c r="FH1878" s="29"/>
      <c r="FI1878" s="29"/>
      <c r="FJ1878" s="29"/>
      <c r="FK1878" s="29"/>
      <c r="FL1878" s="29"/>
      <c r="FM1878" s="29"/>
      <c r="FN1878" s="29"/>
      <c r="FO1878" s="29"/>
      <c r="FP1878" s="29"/>
      <c r="FQ1878" s="29"/>
      <c r="FR1878" s="29"/>
      <c r="FS1878" s="29"/>
      <c r="FT1878" s="29"/>
      <c r="FU1878" s="29"/>
      <c r="FV1878" s="29"/>
      <c r="FW1878" s="29"/>
      <c r="FX1878" s="29"/>
      <c r="FY1878" s="29"/>
      <c r="FZ1878" s="29"/>
      <c r="GA1878" s="29"/>
      <c r="GB1878" s="29"/>
      <c r="GC1878" s="29"/>
      <c r="GD1878" s="29"/>
      <c r="GE1878" s="29"/>
      <c r="GF1878" s="29"/>
      <c r="GG1878" s="29"/>
      <c r="GH1878" s="29"/>
      <c r="GI1878" s="29"/>
      <c r="GJ1878" s="29"/>
      <c r="GK1878" s="29"/>
      <c r="GL1878" s="29"/>
      <c r="GM1878" s="29"/>
      <c r="GN1878" s="29"/>
      <c r="GO1878" s="29"/>
      <c r="GP1878" s="29"/>
      <c r="GQ1878" s="29"/>
      <c r="GR1878" s="29"/>
      <c r="GS1878" s="29"/>
      <c r="GT1878" s="29"/>
      <c r="GU1878" s="29"/>
      <c r="GV1878" s="29"/>
      <c r="GW1878" s="29"/>
      <c r="GX1878" s="29"/>
      <c r="GY1878" s="29"/>
      <c r="GZ1878" s="29"/>
      <c r="HA1878" s="29"/>
      <c r="HB1878" s="29"/>
      <c r="HC1878" s="29"/>
      <c r="HD1878" s="29"/>
      <c r="HE1878" s="29"/>
      <c r="HF1878" s="29"/>
      <c r="HG1878" s="29"/>
      <c r="HH1878" s="29"/>
      <c r="HI1878" s="29"/>
      <c r="HJ1878" s="29"/>
      <c r="HK1878" s="29"/>
      <c r="HL1878" s="29"/>
      <c r="HM1878" s="29"/>
      <c r="HN1878" s="29"/>
      <c r="HO1878" s="29"/>
      <c r="HP1878" s="29"/>
      <c r="HQ1878" s="29"/>
      <c r="HR1878" s="29"/>
      <c r="HS1878" s="29"/>
      <c r="HT1878" s="29"/>
      <c r="HU1878" s="29"/>
      <c r="HV1878" s="29"/>
      <c r="HW1878" s="29"/>
      <c r="HX1878" s="29"/>
      <c r="HY1878" s="29"/>
      <c r="HZ1878" s="29"/>
      <c r="IA1878" s="29"/>
      <c r="IB1878" s="29"/>
      <c r="IC1878" s="29"/>
      <c r="ID1878" s="29"/>
      <c r="IE1878" s="29"/>
      <c r="IF1878" s="29"/>
      <c r="IG1878" s="29"/>
      <c r="IH1878" s="29"/>
      <c r="II1878" s="29"/>
      <c r="IJ1878" s="29"/>
      <c r="IK1878" s="29"/>
      <c r="IL1878" s="29"/>
      <c r="IM1878" s="29"/>
      <c r="IN1878" s="29"/>
      <c r="IO1878" s="29"/>
      <c r="IP1878" s="29"/>
      <c r="IQ1878" s="29"/>
    </row>
    <row r="1880" spans="1:251" ht="18.75">
      <c r="A1880" s="28" t="s">
        <v>234</v>
      </c>
      <c r="AW1880" s="30"/>
      <c r="AX1880" s="31"/>
      <c r="AY1880" s="30"/>
    </row>
    <row r="1882" spans="1:251" ht="18.75">
      <c r="B1882" s="109" t="s">
        <v>0</v>
      </c>
      <c r="C1882" s="150"/>
      <c r="D1882" s="150"/>
      <c r="E1882" s="150"/>
      <c r="F1882" s="150"/>
      <c r="G1882" s="150"/>
      <c r="H1882" s="150"/>
      <c r="I1882" s="150"/>
      <c r="J1882" s="150"/>
      <c r="K1882" s="150"/>
      <c r="L1882" s="150"/>
      <c r="M1882" s="150"/>
      <c r="N1882" s="150"/>
      <c r="O1882" s="150"/>
      <c r="P1882" s="150"/>
      <c r="Q1882" s="150"/>
      <c r="R1882" s="150"/>
      <c r="S1882" s="150"/>
      <c r="T1882" s="150"/>
      <c r="U1882" s="150"/>
      <c r="V1882" s="150"/>
      <c r="W1882" s="150"/>
      <c r="X1882" s="150"/>
      <c r="Y1882" s="150"/>
      <c r="Z1882" s="150"/>
      <c r="AA1882" s="150"/>
      <c r="AB1882" s="150"/>
      <c r="AC1882" s="150"/>
      <c r="AD1882" s="150"/>
      <c r="AE1882" s="150"/>
      <c r="AF1882" s="150"/>
      <c r="AG1882" s="150"/>
      <c r="AH1882" s="150"/>
      <c r="AI1882" s="150"/>
      <c r="AJ1882" s="150"/>
      <c r="AK1882" s="150"/>
      <c r="AL1882" s="150"/>
      <c r="AM1882" s="150"/>
      <c r="AN1882" s="150"/>
      <c r="AO1882" s="150"/>
      <c r="AP1882" s="150"/>
      <c r="AQ1882" s="150"/>
      <c r="AR1882" s="150"/>
      <c r="AS1882" s="150"/>
      <c r="AT1882" s="150"/>
      <c r="AU1882" s="150"/>
      <c r="AV1882" s="150"/>
      <c r="AW1882" s="150"/>
      <c r="AX1882" s="150"/>
    </row>
    <row r="1883" spans="1:251">
      <c r="Z1883" s="32"/>
      <c r="AD1883" s="32"/>
      <c r="AE1883" s="32"/>
      <c r="AF1883" s="32"/>
      <c r="AG1883" s="32"/>
      <c r="AH1883" s="32"/>
      <c r="AI1883" s="32"/>
      <c r="AO1883" s="32"/>
    </row>
    <row r="1884" spans="1:251" ht="13.5" thickBot="1">
      <c r="Z1884" s="32"/>
      <c r="AD1884" s="32"/>
      <c r="AE1884" s="32"/>
      <c r="AF1884" s="32"/>
      <c r="AG1884" s="32"/>
      <c r="AH1884" s="32"/>
      <c r="AI1884" s="32"/>
      <c r="AO1884" s="32"/>
      <c r="DI1884" s="26"/>
    </row>
    <row r="1885" spans="1:251" ht="24.75" customHeight="1" thickBot="1">
      <c r="B1885" s="111" t="s">
        <v>235</v>
      </c>
      <c r="C1885" s="112"/>
      <c r="D1885" s="112"/>
      <c r="E1885" s="112"/>
      <c r="F1885" s="112"/>
      <c r="G1885" s="112"/>
      <c r="H1885" s="113" t="s">
        <v>550</v>
      </c>
      <c r="I1885" s="114"/>
      <c r="J1885" s="114"/>
      <c r="K1885" s="114"/>
      <c r="L1885" s="114"/>
      <c r="M1885" s="114"/>
      <c r="N1885" s="114"/>
      <c r="O1885" s="114"/>
      <c r="P1885" s="114"/>
      <c r="Q1885" s="114"/>
      <c r="R1885" s="114"/>
      <c r="S1885" s="114"/>
      <c r="T1885" s="114"/>
      <c r="U1885" s="114"/>
      <c r="V1885" s="114"/>
      <c r="W1885" s="114"/>
      <c r="X1885" s="114"/>
      <c r="Y1885" s="114"/>
      <c r="Z1885" s="114"/>
      <c r="AA1885" s="114"/>
      <c r="AB1885" s="114"/>
      <c r="AC1885" s="114"/>
      <c r="AD1885" s="114"/>
      <c r="AE1885" s="114"/>
      <c r="AF1885" s="114"/>
      <c r="AG1885" s="114"/>
      <c r="AH1885" s="114"/>
      <c r="AI1885" s="114"/>
      <c r="AJ1885" s="114"/>
      <c r="AK1885" s="114"/>
      <c r="AL1885" s="114"/>
      <c r="AM1885" s="114"/>
      <c r="AN1885" s="114"/>
      <c r="AO1885" s="114"/>
      <c r="AP1885" s="114"/>
      <c r="AQ1885" s="114"/>
      <c r="AR1885" s="114"/>
      <c r="AS1885" s="114"/>
      <c r="AT1885" s="114"/>
      <c r="AU1885" s="114"/>
      <c r="AV1885" s="114"/>
      <c r="AW1885" s="114"/>
      <c r="AX1885" s="115"/>
      <c r="DI1885" s="26"/>
    </row>
    <row r="1886" spans="1:251" ht="14.25">
      <c r="B1886" s="33"/>
      <c r="C1886" s="33"/>
      <c r="D1886" s="33"/>
      <c r="E1886" s="33"/>
      <c r="F1886" s="33"/>
      <c r="G1886" s="33"/>
      <c r="H1886" s="34"/>
      <c r="I1886" s="34"/>
      <c r="J1886" s="34"/>
      <c r="K1886" s="34"/>
      <c r="L1886" s="35"/>
      <c r="M1886" s="35"/>
      <c r="N1886" s="35"/>
      <c r="O1886" s="35"/>
      <c r="P1886" s="34"/>
      <c r="Q1886" s="34"/>
      <c r="R1886" s="34"/>
      <c r="S1886" s="34"/>
      <c r="T1886" s="34"/>
      <c r="U1886" s="34"/>
      <c r="V1886" s="36"/>
      <c r="W1886" s="36"/>
      <c r="X1886" s="36"/>
      <c r="Y1886" s="36"/>
      <c r="Z1886" s="36"/>
      <c r="AA1886" s="36"/>
      <c r="AB1886" s="36"/>
      <c r="AC1886" s="36"/>
      <c r="AD1886" s="36"/>
      <c r="AE1886" s="36"/>
      <c r="AF1886" s="36"/>
      <c r="AG1886" s="36"/>
      <c r="AH1886" s="36"/>
      <c r="AI1886" s="36"/>
      <c r="AJ1886" s="36"/>
      <c r="AK1886" s="36"/>
      <c r="AL1886" s="36"/>
      <c r="AM1886" s="36"/>
      <c r="AN1886" s="36"/>
      <c r="AO1886" s="36"/>
      <c r="AP1886" s="36"/>
      <c r="AQ1886" s="36"/>
      <c r="AR1886" s="36"/>
      <c r="AS1886" s="36"/>
      <c r="AT1886" s="36"/>
      <c r="AU1886" s="36"/>
      <c r="AV1886" s="36"/>
      <c r="AW1886" s="36"/>
      <c r="AX1886" s="36"/>
      <c r="DI1886" s="26"/>
    </row>
    <row r="1887" spans="1:251" ht="15" thickBot="1">
      <c r="A1887" s="37"/>
      <c r="B1887" s="36" t="s">
        <v>237</v>
      </c>
      <c r="C1887" s="34"/>
      <c r="D1887" s="34"/>
      <c r="E1887" s="34"/>
      <c r="F1887" s="34"/>
      <c r="G1887" s="34"/>
      <c r="H1887" s="34"/>
      <c r="I1887" s="34"/>
      <c r="J1887" s="34"/>
      <c r="K1887" s="34"/>
      <c r="L1887" s="35"/>
      <c r="M1887" s="35"/>
      <c r="N1887" s="35"/>
      <c r="O1887" s="35"/>
      <c r="P1887" s="34"/>
      <c r="Q1887" s="34"/>
      <c r="R1887" s="34"/>
      <c r="S1887" s="34"/>
      <c r="T1887" s="34"/>
      <c r="U1887" s="34"/>
      <c r="V1887" s="36"/>
      <c r="W1887" s="36"/>
      <c r="X1887" s="36"/>
      <c r="Y1887" s="36"/>
      <c r="Z1887" s="36"/>
      <c r="AA1887" s="36"/>
      <c r="AB1887" s="36"/>
      <c r="AC1887" s="36"/>
      <c r="AD1887" s="36"/>
      <c r="AE1887" s="36"/>
      <c r="AF1887" s="36"/>
      <c r="AG1887" s="36"/>
      <c r="AH1887" s="36"/>
      <c r="AI1887" s="36"/>
      <c r="AJ1887" s="36"/>
      <c r="AK1887" s="36"/>
      <c r="AL1887" s="36"/>
      <c r="AM1887" s="36"/>
      <c r="AN1887" s="36"/>
      <c r="AO1887" s="36"/>
      <c r="AP1887" s="36"/>
      <c r="AQ1887" s="36"/>
      <c r="AR1887" s="36"/>
      <c r="AS1887" s="36"/>
      <c r="AT1887" s="36"/>
      <c r="AU1887" s="36"/>
      <c r="AV1887" s="36"/>
      <c r="AW1887" s="36"/>
      <c r="AX1887" s="36"/>
      <c r="DI1887" s="26"/>
    </row>
    <row r="1888" spans="1:251" ht="14.25">
      <c r="A1888" s="34"/>
      <c r="B1888" s="38"/>
      <c r="C1888" s="33"/>
      <c r="D1888" s="33"/>
      <c r="E1888" s="33"/>
      <c r="F1888" s="33"/>
      <c r="G1888" s="33"/>
      <c r="H1888" s="33"/>
      <c r="I1888" s="33"/>
      <c r="J1888" s="33"/>
      <c r="K1888" s="33"/>
      <c r="L1888" s="39"/>
      <c r="M1888" s="39"/>
      <c r="N1888" s="39"/>
      <c r="O1888" s="39"/>
      <c r="P1888" s="33"/>
      <c r="Q1888" s="33"/>
      <c r="R1888" s="33"/>
      <c r="S1888" s="33"/>
      <c r="T1888" s="33"/>
      <c r="U1888" s="33"/>
      <c r="V1888" s="40"/>
      <c r="W1888" s="40"/>
      <c r="X1888" s="40"/>
      <c r="Y1888" s="40"/>
      <c r="Z1888" s="40"/>
      <c r="AA1888" s="40"/>
      <c r="AB1888" s="40"/>
      <c r="AC1888" s="40"/>
      <c r="AD1888" s="40"/>
      <c r="AE1888" s="40"/>
      <c r="AF1888" s="40"/>
      <c r="AG1888" s="40"/>
      <c r="AH1888" s="40"/>
      <c r="AI1888" s="40"/>
      <c r="AJ1888" s="40"/>
      <c r="AK1888" s="40"/>
      <c r="AL1888" s="40"/>
      <c r="AM1888" s="40"/>
      <c r="AN1888" s="40"/>
      <c r="AO1888" s="40"/>
      <c r="AP1888" s="40"/>
      <c r="AQ1888" s="40"/>
      <c r="AR1888" s="40"/>
      <c r="AS1888" s="40"/>
      <c r="AT1888" s="40"/>
      <c r="AU1888" s="40"/>
      <c r="AV1888" s="40"/>
      <c r="AW1888" s="40"/>
      <c r="AX1888" s="41"/>
    </row>
    <row r="1889" spans="1:113" ht="12" customHeight="1">
      <c r="A1889" s="34"/>
      <c r="B1889" s="116" t="s">
        <v>551</v>
      </c>
      <c r="C1889" s="117"/>
      <c r="D1889" s="117"/>
      <c r="E1889" s="117"/>
      <c r="F1889" s="117"/>
      <c r="G1889" s="117"/>
      <c r="H1889" s="117"/>
      <c r="I1889" s="117"/>
      <c r="J1889" s="117"/>
      <c r="K1889" s="117"/>
      <c r="L1889" s="117"/>
      <c r="M1889" s="117"/>
      <c r="N1889" s="117"/>
      <c r="O1889" s="117"/>
      <c r="P1889" s="117"/>
      <c r="Q1889" s="117"/>
      <c r="R1889" s="117"/>
      <c r="S1889" s="117"/>
      <c r="T1889" s="117"/>
      <c r="U1889" s="117"/>
      <c r="V1889" s="117"/>
      <c r="W1889" s="117"/>
      <c r="X1889" s="117"/>
      <c r="Y1889" s="117"/>
      <c r="Z1889" s="117"/>
      <c r="AA1889" s="117"/>
      <c r="AB1889" s="117"/>
      <c r="AC1889" s="117"/>
      <c r="AD1889" s="117"/>
      <c r="AE1889" s="117"/>
      <c r="AF1889" s="117"/>
      <c r="AG1889" s="117"/>
      <c r="AH1889" s="117"/>
      <c r="AI1889" s="117"/>
      <c r="AJ1889" s="117"/>
      <c r="AK1889" s="117"/>
      <c r="AL1889" s="117"/>
      <c r="AM1889" s="117"/>
      <c r="AN1889" s="117"/>
      <c r="AO1889" s="117"/>
      <c r="AP1889" s="117"/>
      <c r="AQ1889" s="117"/>
      <c r="AR1889" s="117"/>
      <c r="AS1889" s="117"/>
      <c r="AT1889" s="117"/>
      <c r="AU1889" s="117"/>
      <c r="AV1889" s="117"/>
      <c r="AW1889" s="117"/>
      <c r="AX1889" s="118"/>
    </row>
    <row r="1890" spans="1:113" ht="12" customHeight="1">
      <c r="A1890" s="34"/>
      <c r="B1890" s="116"/>
      <c r="C1890" s="117"/>
      <c r="D1890" s="117"/>
      <c r="E1890" s="117"/>
      <c r="F1890" s="117"/>
      <c r="G1890" s="117"/>
      <c r="H1890" s="117"/>
      <c r="I1890" s="117"/>
      <c r="J1890" s="117"/>
      <c r="K1890" s="117"/>
      <c r="L1890" s="117"/>
      <c r="M1890" s="117"/>
      <c r="N1890" s="117"/>
      <c r="O1890" s="117"/>
      <c r="P1890" s="117"/>
      <c r="Q1890" s="117"/>
      <c r="R1890" s="117"/>
      <c r="S1890" s="117"/>
      <c r="T1890" s="117"/>
      <c r="U1890" s="117"/>
      <c r="V1890" s="117"/>
      <c r="W1890" s="117"/>
      <c r="X1890" s="117"/>
      <c r="Y1890" s="117"/>
      <c r="Z1890" s="117"/>
      <c r="AA1890" s="117"/>
      <c r="AB1890" s="117"/>
      <c r="AC1890" s="117"/>
      <c r="AD1890" s="117"/>
      <c r="AE1890" s="117"/>
      <c r="AF1890" s="117"/>
      <c r="AG1890" s="117"/>
      <c r="AH1890" s="117"/>
      <c r="AI1890" s="117"/>
      <c r="AJ1890" s="117"/>
      <c r="AK1890" s="117"/>
      <c r="AL1890" s="117"/>
      <c r="AM1890" s="117"/>
      <c r="AN1890" s="117"/>
      <c r="AO1890" s="117"/>
      <c r="AP1890" s="117"/>
      <c r="AQ1890" s="117"/>
      <c r="AR1890" s="117"/>
      <c r="AS1890" s="117"/>
      <c r="AT1890" s="117"/>
      <c r="AU1890" s="117"/>
      <c r="AV1890" s="117"/>
      <c r="AW1890" s="117"/>
      <c r="AX1890" s="118"/>
    </row>
    <row r="1891" spans="1:113" ht="12" customHeight="1">
      <c r="A1891" s="34"/>
      <c r="B1891" s="116"/>
      <c r="C1891" s="117"/>
      <c r="D1891" s="117"/>
      <c r="E1891" s="117"/>
      <c r="F1891" s="117"/>
      <c r="G1891" s="117"/>
      <c r="H1891" s="117"/>
      <c r="I1891" s="117"/>
      <c r="J1891" s="117"/>
      <c r="K1891" s="117"/>
      <c r="L1891" s="117"/>
      <c r="M1891" s="117"/>
      <c r="N1891" s="117"/>
      <c r="O1891" s="117"/>
      <c r="P1891" s="117"/>
      <c r="Q1891" s="117"/>
      <c r="R1891" s="117"/>
      <c r="S1891" s="117"/>
      <c r="T1891" s="117"/>
      <c r="U1891" s="117"/>
      <c r="V1891" s="117"/>
      <c r="W1891" s="117"/>
      <c r="X1891" s="117"/>
      <c r="Y1891" s="117"/>
      <c r="Z1891" s="117"/>
      <c r="AA1891" s="117"/>
      <c r="AB1891" s="117"/>
      <c r="AC1891" s="117"/>
      <c r="AD1891" s="117"/>
      <c r="AE1891" s="117"/>
      <c r="AF1891" s="117"/>
      <c r="AG1891" s="117"/>
      <c r="AH1891" s="117"/>
      <c r="AI1891" s="117"/>
      <c r="AJ1891" s="117"/>
      <c r="AK1891" s="117"/>
      <c r="AL1891" s="117"/>
      <c r="AM1891" s="117"/>
      <c r="AN1891" s="117"/>
      <c r="AO1891" s="117"/>
      <c r="AP1891" s="117"/>
      <c r="AQ1891" s="117"/>
      <c r="AR1891" s="117"/>
      <c r="AS1891" s="117"/>
      <c r="AT1891" s="117"/>
      <c r="AU1891" s="117"/>
      <c r="AV1891" s="117"/>
      <c r="AW1891" s="117"/>
      <c r="AX1891" s="118"/>
      <c r="BC1891" s="42"/>
    </row>
    <row r="1892" spans="1:113" ht="12" customHeight="1">
      <c r="A1892" s="34"/>
      <c r="B1892" s="116"/>
      <c r="C1892" s="117"/>
      <c r="D1892" s="117"/>
      <c r="E1892" s="117"/>
      <c r="F1892" s="117"/>
      <c r="G1892" s="117"/>
      <c r="H1892" s="117"/>
      <c r="I1892" s="117"/>
      <c r="J1892" s="117"/>
      <c r="K1892" s="117"/>
      <c r="L1892" s="117"/>
      <c r="M1892" s="117"/>
      <c r="N1892" s="117"/>
      <c r="O1892" s="117"/>
      <c r="P1892" s="117"/>
      <c r="Q1892" s="117"/>
      <c r="R1892" s="117"/>
      <c r="S1892" s="117"/>
      <c r="T1892" s="117"/>
      <c r="U1892" s="117"/>
      <c r="V1892" s="117"/>
      <c r="W1892" s="117"/>
      <c r="X1892" s="117"/>
      <c r="Y1892" s="117"/>
      <c r="Z1892" s="117"/>
      <c r="AA1892" s="117"/>
      <c r="AB1892" s="117"/>
      <c r="AC1892" s="117"/>
      <c r="AD1892" s="117"/>
      <c r="AE1892" s="117"/>
      <c r="AF1892" s="117"/>
      <c r="AG1892" s="117"/>
      <c r="AH1892" s="117"/>
      <c r="AI1892" s="117"/>
      <c r="AJ1892" s="117"/>
      <c r="AK1892" s="117"/>
      <c r="AL1892" s="117"/>
      <c r="AM1892" s="117"/>
      <c r="AN1892" s="117"/>
      <c r="AO1892" s="117"/>
      <c r="AP1892" s="117"/>
      <c r="AQ1892" s="117"/>
      <c r="AR1892" s="117"/>
      <c r="AS1892" s="117"/>
      <c r="AT1892" s="117"/>
      <c r="AU1892" s="117"/>
      <c r="AV1892" s="117"/>
      <c r="AW1892" s="117"/>
      <c r="AX1892" s="118"/>
    </row>
    <row r="1893" spans="1:113" ht="12" customHeight="1">
      <c r="A1893" s="34"/>
      <c r="B1893" s="116"/>
      <c r="C1893" s="117"/>
      <c r="D1893" s="117"/>
      <c r="E1893" s="117"/>
      <c r="F1893" s="117"/>
      <c r="G1893" s="117"/>
      <c r="H1893" s="117"/>
      <c r="I1893" s="117"/>
      <c r="J1893" s="117"/>
      <c r="K1893" s="117"/>
      <c r="L1893" s="117"/>
      <c r="M1893" s="117"/>
      <c r="N1893" s="117"/>
      <c r="O1893" s="117"/>
      <c r="P1893" s="117"/>
      <c r="Q1893" s="117"/>
      <c r="R1893" s="117"/>
      <c r="S1893" s="117"/>
      <c r="T1893" s="117"/>
      <c r="U1893" s="117"/>
      <c r="V1893" s="117"/>
      <c r="W1893" s="117"/>
      <c r="X1893" s="117"/>
      <c r="Y1893" s="117"/>
      <c r="Z1893" s="117"/>
      <c r="AA1893" s="117"/>
      <c r="AB1893" s="117"/>
      <c r="AC1893" s="117"/>
      <c r="AD1893" s="117"/>
      <c r="AE1893" s="117"/>
      <c r="AF1893" s="117"/>
      <c r="AG1893" s="117"/>
      <c r="AH1893" s="117"/>
      <c r="AI1893" s="117"/>
      <c r="AJ1893" s="117"/>
      <c r="AK1893" s="117"/>
      <c r="AL1893" s="117"/>
      <c r="AM1893" s="117"/>
      <c r="AN1893" s="117"/>
      <c r="AO1893" s="117"/>
      <c r="AP1893" s="117"/>
      <c r="AQ1893" s="117"/>
      <c r="AR1893" s="117"/>
      <c r="AS1893" s="117"/>
      <c r="AT1893" s="117"/>
      <c r="AU1893" s="117"/>
      <c r="AV1893" s="117"/>
      <c r="AW1893" s="117"/>
      <c r="AX1893" s="118"/>
    </row>
    <row r="1894" spans="1:113" ht="12" customHeight="1">
      <c r="A1894" s="34"/>
      <c r="B1894" s="116"/>
      <c r="C1894" s="117"/>
      <c r="D1894" s="117"/>
      <c r="E1894" s="117"/>
      <c r="F1894" s="117"/>
      <c r="G1894" s="117"/>
      <c r="H1894" s="117"/>
      <c r="I1894" s="117"/>
      <c r="J1894" s="117"/>
      <c r="K1894" s="117"/>
      <c r="L1894" s="117"/>
      <c r="M1894" s="117"/>
      <c r="N1894" s="117"/>
      <c r="O1894" s="117"/>
      <c r="P1894" s="117"/>
      <c r="Q1894" s="117"/>
      <c r="R1894" s="117"/>
      <c r="S1894" s="117"/>
      <c r="T1894" s="117"/>
      <c r="U1894" s="117"/>
      <c r="V1894" s="117"/>
      <c r="W1894" s="117"/>
      <c r="X1894" s="117"/>
      <c r="Y1894" s="117"/>
      <c r="Z1894" s="117"/>
      <c r="AA1894" s="117"/>
      <c r="AB1894" s="117"/>
      <c r="AC1894" s="117"/>
      <c r="AD1894" s="117"/>
      <c r="AE1894" s="117"/>
      <c r="AF1894" s="117"/>
      <c r="AG1894" s="117"/>
      <c r="AH1894" s="117"/>
      <c r="AI1894" s="117"/>
      <c r="AJ1894" s="117"/>
      <c r="AK1894" s="117"/>
      <c r="AL1894" s="117"/>
      <c r="AM1894" s="117"/>
      <c r="AN1894" s="117"/>
      <c r="AO1894" s="117"/>
      <c r="AP1894" s="117"/>
      <c r="AQ1894" s="117"/>
      <c r="AR1894" s="117"/>
      <c r="AS1894" s="117"/>
      <c r="AT1894" s="117"/>
      <c r="AU1894" s="117"/>
      <c r="AV1894" s="117"/>
      <c r="AW1894" s="117"/>
      <c r="AX1894" s="118"/>
    </row>
    <row r="1895" spans="1:113" ht="15" thickBot="1">
      <c r="A1895" s="43"/>
      <c r="B1895" s="44"/>
      <c r="C1895" s="45"/>
      <c r="D1895" s="45"/>
      <c r="E1895" s="45"/>
      <c r="F1895" s="45"/>
      <c r="G1895" s="45"/>
      <c r="H1895" s="45"/>
      <c r="I1895" s="45"/>
      <c r="J1895" s="45"/>
      <c r="K1895" s="45"/>
      <c r="L1895" s="45"/>
      <c r="M1895" s="45"/>
      <c r="N1895" s="45"/>
      <c r="O1895" s="45"/>
      <c r="P1895" s="45"/>
      <c r="Q1895" s="45"/>
      <c r="R1895" s="45"/>
      <c r="S1895" s="45"/>
      <c r="T1895" s="45"/>
      <c r="U1895" s="45"/>
      <c r="V1895" s="45"/>
      <c r="W1895" s="45"/>
      <c r="X1895" s="45"/>
      <c r="Y1895" s="45"/>
      <c r="Z1895" s="45"/>
      <c r="AA1895" s="45"/>
      <c r="AB1895" s="45"/>
      <c r="AC1895" s="45"/>
      <c r="AD1895" s="45"/>
      <c r="AE1895" s="45"/>
      <c r="AF1895" s="45"/>
      <c r="AG1895" s="45"/>
      <c r="AH1895" s="45"/>
      <c r="AI1895" s="45"/>
      <c r="AJ1895" s="45"/>
      <c r="AK1895" s="45"/>
      <c r="AL1895" s="45"/>
      <c r="AM1895" s="45"/>
      <c r="AN1895" s="45"/>
      <c r="AO1895" s="45"/>
      <c r="AP1895" s="45"/>
      <c r="AQ1895" s="45"/>
      <c r="AR1895" s="45"/>
      <c r="AS1895" s="45"/>
      <c r="AT1895" s="45"/>
      <c r="AU1895" s="45"/>
      <c r="AV1895" s="45"/>
      <c r="AW1895" s="45"/>
      <c r="AX1895" s="46"/>
    </row>
    <row r="1896" spans="1:113">
      <c r="B1896" s="47"/>
    </row>
    <row r="1897" spans="1:113" ht="15" thickBot="1">
      <c r="A1897" s="37"/>
      <c r="B1897" s="36" t="s">
        <v>238</v>
      </c>
      <c r="C1897" s="34"/>
      <c r="D1897" s="34"/>
      <c r="E1897" s="34"/>
      <c r="F1897" s="34"/>
      <c r="G1897" s="34"/>
      <c r="H1897" s="34"/>
      <c r="I1897" s="34"/>
      <c r="J1897" s="34"/>
      <c r="K1897" s="34"/>
      <c r="L1897" s="35"/>
      <c r="M1897" s="35"/>
      <c r="N1897" s="35"/>
      <c r="O1897" s="35"/>
      <c r="P1897" s="34"/>
      <c r="Q1897" s="34"/>
      <c r="R1897" s="34"/>
      <c r="S1897" s="34"/>
      <c r="T1897" s="34"/>
      <c r="U1897" s="34"/>
      <c r="V1897" s="36"/>
      <c r="W1897" s="36"/>
      <c r="X1897" s="36"/>
      <c r="Y1897" s="36"/>
      <c r="Z1897" s="36"/>
      <c r="AA1897" s="36"/>
      <c r="AB1897" s="36"/>
      <c r="AC1897" s="36"/>
      <c r="AD1897" s="36"/>
      <c r="AE1897" s="36"/>
      <c r="AF1897" s="36"/>
      <c r="AG1897" s="36"/>
      <c r="AH1897" s="36"/>
      <c r="AI1897" s="36"/>
      <c r="AJ1897" s="36"/>
      <c r="AK1897" s="36"/>
      <c r="AL1897" s="36"/>
      <c r="AM1897" s="36"/>
      <c r="AN1897" s="36"/>
      <c r="AO1897" s="36"/>
      <c r="AP1897" s="36"/>
      <c r="AQ1897" s="36"/>
      <c r="AR1897" s="36"/>
      <c r="AS1897" s="36"/>
      <c r="AT1897" s="36"/>
      <c r="AU1897" s="36"/>
      <c r="AV1897" s="36"/>
      <c r="AW1897" s="36"/>
      <c r="AX1897" s="36"/>
      <c r="DI1897" s="26"/>
    </row>
    <row r="1898" spans="1:113" ht="14.25">
      <c r="A1898" s="34"/>
      <c r="B1898" s="38"/>
      <c r="C1898" s="33"/>
      <c r="D1898" s="33"/>
      <c r="E1898" s="33"/>
      <c r="F1898" s="33"/>
      <c r="G1898" s="33"/>
      <c r="H1898" s="33"/>
      <c r="I1898" s="33"/>
      <c r="J1898" s="33"/>
      <c r="K1898" s="33"/>
      <c r="L1898" s="39"/>
      <c r="M1898" s="39"/>
      <c r="N1898" s="39"/>
      <c r="O1898" s="39"/>
      <c r="P1898" s="33"/>
      <c r="Q1898" s="33"/>
      <c r="R1898" s="33"/>
      <c r="S1898" s="33"/>
      <c r="T1898" s="33"/>
      <c r="U1898" s="33"/>
      <c r="V1898" s="40"/>
      <c r="W1898" s="40"/>
      <c r="X1898" s="40"/>
      <c r="Y1898" s="40"/>
      <c r="Z1898" s="40"/>
      <c r="AA1898" s="40"/>
      <c r="AB1898" s="40"/>
      <c r="AC1898" s="40"/>
      <c r="AD1898" s="40"/>
      <c r="AE1898" s="40"/>
      <c r="AF1898" s="40"/>
      <c r="AG1898" s="40"/>
      <c r="AH1898" s="40"/>
      <c r="AI1898" s="40"/>
      <c r="AJ1898" s="40"/>
      <c r="AK1898" s="40"/>
      <c r="AL1898" s="40"/>
      <c r="AM1898" s="40"/>
      <c r="AN1898" s="40"/>
      <c r="AO1898" s="40"/>
      <c r="AP1898" s="40"/>
      <c r="AQ1898" s="40"/>
      <c r="AR1898" s="40"/>
      <c r="AS1898" s="40"/>
      <c r="AT1898" s="40"/>
      <c r="AU1898" s="40"/>
      <c r="AV1898" s="40"/>
      <c r="AW1898" s="40"/>
      <c r="AX1898" s="41"/>
    </row>
    <row r="1899" spans="1:113" ht="12" customHeight="1">
      <c r="A1899" s="34"/>
      <c r="B1899" s="116" t="s">
        <v>552</v>
      </c>
      <c r="C1899" s="117"/>
      <c r="D1899" s="117"/>
      <c r="E1899" s="117"/>
      <c r="F1899" s="117"/>
      <c r="G1899" s="117"/>
      <c r="H1899" s="117"/>
      <c r="I1899" s="117"/>
      <c r="J1899" s="117"/>
      <c r="K1899" s="117"/>
      <c r="L1899" s="117"/>
      <c r="M1899" s="117"/>
      <c r="N1899" s="117"/>
      <c r="O1899" s="117"/>
      <c r="P1899" s="117"/>
      <c r="Q1899" s="117"/>
      <c r="R1899" s="117"/>
      <c r="S1899" s="117"/>
      <c r="T1899" s="117"/>
      <c r="U1899" s="117"/>
      <c r="V1899" s="117"/>
      <c r="W1899" s="117"/>
      <c r="X1899" s="117"/>
      <c r="Y1899" s="117"/>
      <c r="Z1899" s="117"/>
      <c r="AA1899" s="117"/>
      <c r="AB1899" s="117"/>
      <c r="AC1899" s="117"/>
      <c r="AD1899" s="117"/>
      <c r="AE1899" s="117"/>
      <c r="AF1899" s="117"/>
      <c r="AG1899" s="117"/>
      <c r="AH1899" s="117"/>
      <c r="AI1899" s="117"/>
      <c r="AJ1899" s="117"/>
      <c r="AK1899" s="117"/>
      <c r="AL1899" s="117"/>
      <c r="AM1899" s="117"/>
      <c r="AN1899" s="117"/>
      <c r="AO1899" s="117"/>
      <c r="AP1899" s="117"/>
      <c r="AQ1899" s="117"/>
      <c r="AR1899" s="117"/>
      <c r="AS1899" s="117"/>
      <c r="AT1899" s="117"/>
      <c r="AU1899" s="117"/>
      <c r="AV1899" s="117"/>
      <c r="AW1899" s="117"/>
      <c r="AX1899" s="118"/>
    </row>
    <row r="1900" spans="1:113" ht="12" customHeight="1">
      <c r="A1900" s="34"/>
      <c r="B1900" s="116"/>
      <c r="C1900" s="117"/>
      <c r="D1900" s="117"/>
      <c r="E1900" s="117"/>
      <c r="F1900" s="117"/>
      <c r="G1900" s="117"/>
      <c r="H1900" s="117"/>
      <c r="I1900" s="117"/>
      <c r="J1900" s="117"/>
      <c r="K1900" s="117"/>
      <c r="L1900" s="117"/>
      <c r="M1900" s="117"/>
      <c r="N1900" s="117"/>
      <c r="O1900" s="117"/>
      <c r="P1900" s="117"/>
      <c r="Q1900" s="117"/>
      <c r="R1900" s="117"/>
      <c r="S1900" s="117"/>
      <c r="T1900" s="117"/>
      <c r="U1900" s="117"/>
      <c r="V1900" s="117"/>
      <c r="W1900" s="117"/>
      <c r="X1900" s="117"/>
      <c r="Y1900" s="117"/>
      <c r="Z1900" s="117"/>
      <c r="AA1900" s="117"/>
      <c r="AB1900" s="117"/>
      <c r="AC1900" s="117"/>
      <c r="AD1900" s="117"/>
      <c r="AE1900" s="117"/>
      <c r="AF1900" s="117"/>
      <c r="AG1900" s="117"/>
      <c r="AH1900" s="117"/>
      <c r="AI1900" s="117"/>
      <c r="AJ1900" s="117"/>
      <c r="AK1900" s="117"/>
      <c r="AL1900" s="117"/>
      <c r="AM1900" s="117"/>
      <c r="AN1900" s="117"/>
      <c r="AO1900" s="117"/>
      <c r="AP1900" s="117"/>
      <c r="AQ1900" s="117"/>
      <c r="AR1900" s="117"/>
      <c r="AS1900" s="117"/>
      <c r="AT1900" s="117"/>
      <c r="AU1900" s="117"/>
      <c r="AV1900" s="117"/>
      <c r="AW1900" s="117"/>
      <c r="AX1900" s="118"/>
    </row>
    <row r="1901" spans="1:113" ht="12" customHeight="1">
      <c r="A1901" s="34"/>
      <c r="B1901" s="116"/>
      <c r="C1901" s="117"/>
      <c r="D1901" s="117"/>
      <c r="E1901" s="117"/>
      <c r="F1901" s="117"/>
      <c r="G1901" s="117"/>
      <c r="H1901" s="117"/>
      <c r="I1901" s="117"/>
      <c r="J1901" s="117"/>
      <c r="K1901" s="117"/>
      <c r="L1901" s="117"/>
      <c r="M1901" s="117"/>
      <c r="N1901" s="117"/>
      <c r="O1901" s="117"/>
      <c r="P1901" s="117"/>
      <c r="Q1901" s="117"/>
      <c r="R1901" s="117"/>
      <c r="S1901" s="117"/>
      <c r="T1901" s="117"/>
      <c r="U1901" s="117"/>
      <c r="V1901" s="117"/>
      <c r="W1901" s="117"/>
      <c r="X1901" s="117"/>
      <c r="Y1901" s="117"/>
      <c r="Z1901" s="117"/>
      <c r="AA1901" s="117"/>
      <c r="AB1901" s="117"/>
      <c r="AC1901" s="117"/>
      <c r="AD1901" s="117"/>
      <c r="AE1901" s="117"/>
      <c r="AF1901" s="117"/>
      <c r="AG1901" s="117"/>
      <c r="AH1901" s="117"/>
      <c r="AI1901" s="117"/>
      <c r="AJ1901" s="117"/>
      <c r="AK1901" s="117"/>
      <c r="AL1901" s="117"/>
      <c r="AM1901" s="117"/>
      <c r="AN1901" s="117"/>
      <c r="AO1901" s="117"/>
      <c r="AP1901" s="117"/>
      <c r="AQ1901" s="117"/>
      <c r="AR1901" s="117"/>
      <c r="AS1901" s="117"/>
      <c r="AT1901" s="117"/>
      <c r="AU1901" s="117"/>
      <c r="AV1901" s="117"/>
      <c r="AW1901" s="117"/>
      <c r="AX1901" s="118"/>
    </row>
    <row r="1902" spans="1:113" ht="12" customHeight="1">
      <c r="A1902" s="34"/>
      <c r="B1902" s="116"/>
      <c r="C1902" s="117"/>
      <c r="D1902" s="117"/>
      <c r="E1902" s="117"/>
      <c r="F1902" s="117"/>
      <c r="G1902" s="117"/>
      <c r="H1902" s="117"/>
      <c r="I1902" s="117"/>
      <c r="J1902" s="117"/>
      <c r="K1902" s="117"/>
      <c r="L1902" s="117"/>
      <c r="M1902" s="117"/>
      <c r="N1902" s="117"/>
      <c r="O1902" s="117"/>
      <c r="P1902" s="117"/>
      <c r="Q1902" s="117"/>
      <c r="R1902" s="117"/>
      <c r="S1902" s="117"/>
      <c r="T1902" s="117"/>
      <c r="U1902" s="117"/>
      <c r="V1902" s="117"/>
      <c r="W1902" s="117"/>
      <c r="X1902" s="117"/>
      <c r="Y1902" s="117"/>
      <c r="Z1902" s="117"/>
      <c r="AA1902" s="117"/>
      <c r="AB1902" s="117"/>
      <c r="AC1902" s="117"/>
      <c r="AD1902" s="117"/>
      <c r="AE1902" s="117"/>
      <c r="AF1902" s="117"/>
      <c r="AG1902" s="117"/>
      <c r="AH1902" s="117"/>
      <c r="AI1902" s="117"/>
      <c r="AJ1902" s="117"/>
      <c r="AK1902" s="117"/>
      <c r="AL1902" s="117"/>
      <c r="AM1902" s="117"/>
      <c r="AN1902" s="117"/>
      <c r="AO1902" s="117"/>
      <c r="AP1902" s="117"/>
      <c r="AQ1902" s="117"/>
      <c r="AR1902" s="117"/>
      <c r="AS1902" s="117"/>
      <c r="AT1902" s="117"/>
      <c r="AU1902" s="117"/>
      <c r="AV1902" s="117"/>
      <c r="AW1902" s="117"/>
      <c r="AX1902" s="118"/>
    </row>
    <row r="1903" spans="1:113" ht="12" customHeight="1">
      <c r="A1903" s="34"/>
      <c r="B1903" s="116"/>
      <c r="C1903" s="117"/>
      <c r="D1903" s="117"/>
      <c r="E1903" s="117"/>
      <c r="F1903" s="117"/>
      <c r="G1903" s="117"/>
      <c r="H1903" s="117"/>
      <c r="I1903" s="117"/>
      <c r="J1903" s="117"/>
      <c r="K1903" s="117"/>
      <c r="L1903" s="117"/>
      <c r="M1903" s="117"/>
      <c r="N1903" s="117"/>
      <c r="O1903" s="117"/>
      <c r="P1903" s="117"/>
      <c r="Q1903" s="117"/>
      <c r="R1903" s="117"/>
      <c r="S1903" s="117"/>
      <c r="T1903" s="117"/>
      <c r="U1903" s="117"/>
      <c r="V1903" s="117"/>
      <c r="W1903" s="117"/>
      <c r="X1903" s="117"/>
      <c r="Y1903" s="117"/>
      <c r="Z1903" s="117"/>
      <c r="AA1903" s="117"/>
      <c r="AB1903" s="117"/>
      <c r="AC1903" s="117"/>
      <c r="AD1903" s="117"/>
      <c r="AE1903" s="117"/>
      <c r="AF1903" s="117"/>
      <c r="AG1903" s="117"/>
      <c r="AH1903" s="117"/>
      <c r="AI1903" s="117"/>
      <c r="AJ1903" s="117"/>
      <c r="AK1903" s="117"/>
      <c r="AL1903" s="117"/>
      <c r="AM1903" s="117"/>
      <c r="AN1903" s="117"/>
      <c r="AO1903" s="117"/>
      <c r="AP1903" s="117"/>
      <c r="AQ1903" s="117"/>
      <c r="AR1903" s="117"/>
      <c r="AS1903" s="117"/>
      <c r="AT1903" s="117"/>
      <c r="AU1903" s="117"/>
      <c r="AV1903" s="117"/>
      <c r="AW1903" s="117"/>
      <c r="AX1903" s="118"/>
    </row>
    <row r="1904" spans="1:113" ht="12" customHeight="1">
      <c r="A1904" s="34"/>
      <c r="B1904" s="116"/>
      <c r="C1904" s="117"/>
      <c r="D1904" s="117"/>
      <c r="E1904" s="117"/>
      <c r="F1904" s="117"/>
      <c r="G1904" s="117"/>
      <c r="H1904" s="117"/>
      <c r="I1904" s="117"/>
      <c r="J1904" s="117"/>
      <c r="K1904" s="117"/>
      <c r="L1904" s="117"/>
      <c r="M1904" s="117"/>
      <c r="N1904" s="117"/>
      <c r="O1904" s="117"/>
      <c r="P1904" s="117"/>
      <c r="Q1904" s="117"/>
      <c r="R1904" s="117"/>
      <c r="S1904" s="117"/>
      <c r="T1904" s="117"/>
      <c r="U1904" s="117"/>
      <c r="V1904" s="117"/>
      <c r="W1904" s="117"/>
      <c r="X1904" s="117"/>
      <c r="Y1904" s="117"/>
      <c r="Z1904" s="117"/>
      <c r="AA1904" s="117"/>
      <c r="AB1904" s="117"/>
      <c r="AC1904" s="117"/>
      <c r="AD1904" s="117"/>
      <c r="AE1904" s="117"/>
      <c r="AF1904" s="117"/>
      <c r="AG1904" s="117"/>
      <c r="AH1904" s="117"/>
      <c r="AI1904" s="117"/>
      <c r="AJ1904" s="117"/>
      <c r="AK1904" s="117"/>
      <c r="AL1904" s="117"/>
      <c r="AM1904" s="117"/>
      <c r="AN1904" s="117"/>
      <c r="AO1904" s="117"/>
      <c r="AP1904" s="117"/>
      <c r="AQ1904" s="117"/>
      <c r="AR1904" s="117"/>
      <c r="AS1904" s="117"/>
      <c r="AT1904" s="117"/>
      <c r="AU1904" s="117"/>
      <c r="AV1904" s="117"/>
      <c r="AW1904" s="117"/>
      <c r="AX1904" s="118"/>
    </row>
    <row r="1905" spans="1:251" ht="12" customHeight="1">
      <c r="A1905" s="34"/>
      <c r="B1905" s="116"/>
      <c r="C1905" s="117"/>
      <c r="D1905" s="117"/>
      <c r="E1905" s="117"/>
      <c r="F1905" s="117"/>
      <c r="G1905" s="117"/>
      <c r="H1905" s="117"/>
      <c r="I1905" s="117"/>
      <c r="J1905" s="117"/>
      <c r="K1905" s="117"/>
      <c r="L1905" s="117"/>
      <c r="M1905" s="117"/>
      <c r="N1905" s="117"/>
      <c r="O1905" s="117"/>
      <c r="P1905" s="117"/>
      <c r="Q1905" s="117"/>
      <c r="R1905" s="117"/>
      <c r="S1905" s="117"/>
      <c r="T1905" s="117"/>
      <c r="U1905" s="117"/>
      <c r="V1905" s="117"/>
      <c r="W1905" s="117"/>
      <c r="X1905" s="117"/>
      <c r="Y1905" s="117"/>
      <c r="Z1905" s="117"/>
      <c r="AA1905" s="117"/>
      <c r="AB1905" s="117"/>
      <c r="AC1905" s="117"/>
      <c r="AD1905" s="117"/>
      <c r="AE1905" s="117"/>
      <c r="AF1905" s="117"/>
      <c r="AG1905" s="117"/>
      <c r="AH1905" s="117"/>
      <c r="AI1905" s="117"/>
      <c r="AJ1905" s="117"/>
      <c r="AK1905" s="117"/>
      <c r="AL1905" s="117"/>
      <c r="AM1905" s="117"/>
      <c r="AN1905" s="117"/>
      <c r="AO1905" s="117"/>
      <c r="AP1905" s="117"/>
      <c r="AQ1905" s="117"/>
      <c r="AR1905" s="117"/>
      <c r="AS1905" s="117"/>
      <c r="AT1905" s="117"/>
      <c r="AU1905" s="117"/>
      <c r="AV1905" s="117"/>
      <c r="AW1905" s="117"/>
      <c r="AX1905" s="118"/>
    </row>
    <row r="1906" spans="1:251" ht="12" customHeight="1">
      <c r="A1906" s="34"/>
      <c r="B1906" s="116"/>
      <c r="C1906" s="117"/>
      <c r="D1906" s="117"/>
      <c r="E1906" s="117"/>
      <c r="F1906" s="117"/>
      <c r="G1906" s="117"/>
      <c r="H1906" s="117"/>
      <c r="I1906" s="117"/>
      <c r="J1906" s="117"/>
      <c r="K1906" s="117"/>
      <c r="L1906" s="117"/>
      <c r="M1906" s="117"/>
      <c r="N1906" s="117"/>
      <c r="O1906" s="117"/>
      <c r="P1906" s="117"/>
      <c r="Q1906" s="117"/>
      <c r="R1906" s="117"/>
      <c r="S1906" s="117"/>
      <c r="T1906" s="117"/>
      <c r="U1906" s="117"/>
      <c r="V1906" s="117"/>
      <c r="W1906" s="117"/>
      <c r="X1906" s="117"/>
      <c r="Y1906" s="117"/>
      <c r="Z1906" s="117"/>
      <c r="AA1906" s="117"/>
      <c r="AB1906" s="117"/>
      <c r="AC1906" s="117"/>
      <c r="AD1906" s="117"/>
      <c r="AE1906" s="117"/>
      <c r="AF1906" s="117"/>
      <c r="AG1906" s="117"/>
      <c r="AH1906" s="117"/>
      <c r="AI1906" s="117"/>
      <c r="AJ1906" s="117"/>
      <c r="AK1906" s="117"/>
      <c r="AL1906" s="117"/>
      <c r="AM1906" s="117"/>
      <c r="AN1906" s="117"/>
      <c r="AO1906" s="117"/>
      <c r="AP1906" s="117"/>
      <c r="AQ1906" s="117"/>
      <c r="AR1906" s="117"/>
      <c r="AS1906" s="117"/>
      <c r="AT1906" s="117"/>
      <c r="AU1906" s="117"/>
      <c r="AV1906" s="117"/>
      <c r="AW1906" s="117"/>
      <c r="AX1906" s="118"/>
    </row>
    <row r="1907" spans="1:251" ht="12" customHeight="1">
      <c r="A1907" s="34"/>
      <c r="B1907" s="116"/>
      <c r="C1907" s="117"/>
      <c r="D1907" s="117"/>
      <c r="E1907" s="117"/>
      <c r="F1907" s="117"/>
      <c r="G1907" s="117"/>
      <c r="H1907" s="117"/>
      <c r="I1907" s="117"/>
      <c r="J1907" s="117"/>
      <c r="K1907" s="117"/>
      <c r="L1907" s="117"/>
      <c r="M1907" s="117"/>
      <c r="N1907" s="117"/>
      <c r="O1907" s="117"/>
      <c r="P1907" s="117"/>
      <c r="Q1907" s="117"/>
      <c r="R1907" s="117"/>
      <c r="S1907" s="117"/>
      <c r="T1907" s="117"/>
      <c r="U1907" s="117"/>
      <c r="V1907" s="117"/>
      <c r="W1907" s="117"/>
      <c r="X1907" s="117"/>
      <c r="Y1907" s="117"/>
      <c r="Z1907" s="117"/>
      <c r="AA1907" s="117"/>
      <c r="AB1907" s="117"/>
      <c r="AC1907" s="117"/>
      <c r="AD1907" s="117"/>
      <c r="AE1907" s="117"/>
      <c r="AF1907" s="117"/>
      <c r="AG1907" s="117"/>
      <c r="AH1907" s="117"/>
      <c r="AI1907" s="117"/>
      <c r="AJ1907" s="117"/>
      <c r="AK1907" s="117"/>
      <c r="AL1907" s="117"/>
      <c r="AM1907" s="117"/>
      <c r="AN1907" s="117"/>
      <c r="AO1907" s="117"/>
      <c r="AP1907" s="117"/>
      <c r="AQ1907" s="117"/>
      <c r="AR1907" s="117"/>
      <c r="AS1907" s="117"/>
      <c r="AT1907" s="117"/>
      <c r="AU1907" s="117"/>
      <c r="AV1907" s="117"/>
      <c r="AW1907" s="117"/>
      <c r="AX1907" s="118"/>
    </row>
    <row r="1908" spans="1:251" ht="12" customHeight="1">
      <c r="A1908" s="34"/>
      <c r="B1908" s="116"/>
      <c r="C1908" s="117"/>
      <c r="D1908" s="117"/>
      <c r="E1908" s="117"/>
      <c r="F1908" s="117"/>
      <c r="G1908" s="117"/>
      <c r="H1908" s="117"/>
      <c r="I1908" s="117"/>
      <c r="J1908" s="117"/>
      <c r="K1908" s="117"/>
      <c r="L1908" s="117"/>
      <c r="M1908" s="117"/>
      <c r="N1908" s="117"/>
      <c r="O1908" s="117"/>
      <c r="P1908" s="117"/>
      <c r="Q1908" s="117"/>
      <c r="R1908" s="117"/>
      <c r="S1908" s="117"/>
      <c r="T1908" s="117"/>
      <c r="U1908" s="117"/>
      <c r="V1908" s="117"/>
      <c r="W1908" s="117"/>
      <c r="X1908" s="117"/>
      <c r="Y1908" s="117"/>
      <c r="Z1908" s="117"/>
      <c r="AA1908" s="117"/>
      <c r="AB1908" s="117"/>
      <c r="AC1908" s="117"/>
      <c r="AD1908" s="117"/>
      <c r="AE1908" s="117"/>
      <c r="AF1908" s="117"/>
      <c r="AG1908" s="117"/>
      <c r="AH1908" s="117"/>
      <c r="AI1908" s="117"/>
      <c r="AJ1908" s="117"/>
      <c r="AK1908" s="117"/>
      <c r="AL1908" s="117"/>
      <c r="AM1908" s="117"/>
      <c r="AN1908" s="117"/>
      <c r="AO1908" s="117"/>
      <c r="AP1908" s="117"/>
      <c r="AQ1908" s="117"/>
      <c r="AR1908" s="117"/>
      <c r="AS1908" s="117"/>
      <c r="AT1908" s="117"/>
      <c r="AU1908" s="117"/>
      <c r="AV1908" s="117"/>
      <c r="AW1908" s="117"/>
      <c r="AX1908" s="118"/>
    </row>
    <row r="1909" spans="1:251" ht="15" thickBot="1">
      <c r="A1909" s="43"/>
      <c r="B1909" s="44"/>
      <c r="C1909" s="45"/>
      <c r="D1909" s="45"/>
      <c r="E1909" s="45"/>
      <c r="F1909" s="45"/>
      <c r="G1909" s="45"/>
      <c r="H1909" s="45"/>
      <c r="I1909" s="45"/>
      <c r="J1909" s="45"/>
      <c r="K1909" s="45"/>
      <c r="L1909" s="45"/>
      <c r="M1909" s="45"/>
      <c r="N1909" s="45"/>
      <c r="O1909" s="45"/>
      <c r="P1909" s="45"/>
      <c r="Q1909" s="45"/>
      <c r="R1909" s="45"/>
      <c r="S1909" s="45"/>
      <c r="T1909" s="45"/>
      <c r="U1909" s="45"/>
      <c r="V1909" s="45"/>
      <c r="W1909" s="45"/>
      <c r="X1909" s="45"/>
      <c r="Y1909" s="45"/>
      <c r="Z1909" s="45"/>
      <c r="AA1909" s="45"/>
      <c r="AB1909" s="45"/>
      <c r="AC1909" s="45"/>
      <c r="AD1909" s="45"/>
      <c r="AE1909" s="45"/>
      <c r="AF1909" s="45"/>
      <c r="AG1909" s="45"/>
      <c r="AH1909" s="45"/>
      <c r="AI1909" s="45"/>
      <c r="AJ1909" s="45"/>
      <c r="AK1909" s="45"/>
      <c r="AL1909" s="45"/>
      <c r="AM1909" s="45"/>
      <c r="AN1909" s="45"/>
      <c r="AO1909" s="45"/>
      <c r="AP1909" s="45"/>
      <c r="AQ1909" s="45"/>
      <c r="AR1909" s="45"/>
      <c r="AS1909" s="45"/>
      <c r="AT1909" s="45"/>
      <c r="AU1909" s="45"/>
      <c r="AV1909" s="45"/>
      <c r="AW1909" s="45"/>
      <c r="AX1909" s="46"/>
    </row>
    <row r="1910" spans="1:251">
      <c r="B1910" s="47"/>
    </row>
    <row r="1911" spans="1:251" ht="14.25">
      <c r="B1911" s="36" t="s">
        <v>240</v>
      </c>
      <c r="C1911" s="34"/>
      <c r="D1911" s="34"/>
      <c r="E1911" s="34"/>
      <c r="F1911" s="34"/>
      <c r="G1911" s="34"/>
      <c r="H1911" s="34"/>
      <c r="I1911" s="34"/>
      <c r="J1911" s="34"/>
      <c r="K1911" s="34"/>
      <c r="L1911" s="35"/>
      <c r="M1911" s="35"/>
      <c r="N1911" s="35"/>
      <c r="O1911" s="35"/>
      <c r="P1911" s="34"/>
      <c r="Q1911" s="34"/>
      <c r="R1911" s="34"/>
      <c r="S1911" s="34"/>
      <c r="T1911" s="34"/>
      <c r="U1911" s="34"/>
      <c r="V1911" s="36"/>
      <c r="W1911" s="36"/>
      <c r="X1911" s="36"/>
      <c r="Y1911" s="36"/>
      <c r="Z1911" s="36"/>
      <c r="AA1911" s="36"/>
      <c r="AB1911" s="36"/>
      <c r="AC1911" s="36"/>
      <c r="AD1911" s="36"/>
      <c r="AE1911" s="36"/>
      <c r="AF1911" s="36"/>
      <c r="AG1911" s="36"/>
      <c r="AH1911" s="36"/>
      <c r="AI1911" s="36"/>
      <c r="AJ1911" s="36"/>
      <c r="AK1911" s="36"/>
      <c r="AL1911" s="36"/>
      <c r="AM1911" s="36"/>
      <c r="AN1911" s="36"/>
      <c r="AO1911" s="36"/>
      <c r="AP1911" s="36"/>
      <c r="AQ1911" s="36"/>
      <c r="AR1911" s="36"/>
      <c r="AS1911" s="36"/>
      <c r="AT1911" s="36"/>
      <c r="AU1911" s="36"/>
      <c r="AV1911" s="36"/>
      <c r="AW1911" s="36"/>
      <c r="AX1911" s="36"/>
    </row>
    <row r="1912" spans="1:251" ht="15" thickBot="1">
      <c r="B1912" s="34"/>
      <c r="C1912" s="34"/>
      <c r="D1912" s="34"/>
      <c r="E1912" s="34"/>
      <c r="F1912" s="34"/>
      <c r="G1912" s="34"/>
      <c r="H1912" s="34"/>
      <c r="I1912" s="34"/>
      <c r="J1912" s="34"/>
      <c r="K1912" s="34"/>
      <c r="L1912" s="35"/>
      <c r="M1912" s="35"/>
      <c r="N1912" s="35"/>
      <c r="O1912" s="35"/>
      <c r="P1912" s="34"/>
      <c r="Q1912" s="34"/>
      <c r="R1912" s="34"/>
      <c r="S1912" s="34"/>
      <c r="T1912" s="34"/>
      <c r="U1912" s="34"/>
      <c r="V1912" s="36"/>
      <c r="W1912" s="36"/>
      <c r="X1912" s="36"/>
      <c r="Y1912" s="36"/>
      <c r="Z1912" s="36"/>
      <c r="AA1912" s="36"/>
      <c r="AB1912" s="36"/>
      <c r="AC1912" s="36"/>
      <c r="AD1912" s="36"/>
      <c r="AE1912" s="36"/>
      <c r="AF1912" s="36"/>
      <c r="AG1912" s="36"/>
      <c r="AH1912" s="36"/>
      <c r="AI1912" s="36"/>
      <c r="AJ1912" s="36"/>
      <c r="AK1912" s="36"/>
      <c r="AL1912" s="36"/>
      <c r="AM1912" s="36"/>
      <c r="AN1912" s="36"/>
      <c r="AO1912" s="36"/>
      <c r="AP1912" s="36"/>
      <c r="AQ1912" s="36"/>
      <c r="AR1912" s="36"/>
      <c r="AS1912" s="36"/>
      <c r="AT1912" s="36"/>
      <c r="AU1912" s="36"/>
      <c r="AV1912" s="36"/>
      <c r="AW1912" s="36"/>
      <c r="AX1912" s="48" t="s">
        <v>241</v>
      </c>
    </row>
    <row r="1913" spans="1:251" s="42" customFormat="1" ht="13.5" customHeight="1">
      <c r="A1913" s="34"/>
      <c r="B1913" s="119" t="s">
        <v>242</v>
      </c>
      <c r="C1913" s="120"/>
      <c r="D1913" s="120"/>
      <c r="E1913" s="120"/>
      <c r="F1913" s="120"/>
      <c r="G1913" s="120"/>
      <c r="H1913" s="120"/>
      <c r="I1913" s="120"/>
      <c r="J1913" s="120"/>
      <c r="K1913" s="120"/>
      <c r="L1913" s="120"/>
      <c r="M1913" s="120"/>
      <c r="N1913" s="120"/>
      <c r="O1913" s="120"/>
      <c r="P1913" s="120"/>
      <c r="Q1913" s="120"/>
      <c r="R1913" s="120"/>
      <c r="S1913" s="120"/>
      <c r="T1913" s="120"/>
      <c r="U1913" s="120"/>
      <c r="V1913" s="120"/>
      <c r="W1913" s="120"/>
      <c r="X1913" s="120"/>
      <c r="Y1913" s="120"/>
      <c r="Z1913" s="121"/>
      <c r="AA1913" s="125" t="s">
        <v>1062</v>
      </c>
      <c r="AB1913" s="120"/>
      <c r="AC1913" s="120"/>
      <c r="AD1913" s="120"/>
      <c r="AE1913" s="120"/>
      <c r="AF1913" s="120"/>
      <c r="AG1913" s="120"/>
      <c r="AH1913" s="120"/>
      <c r="AI1913" s="121"/>
      <c r="AJ1913" s="125" t="s">
        <v>1063</v>
      </c>
      <c r="AK1913" s="120"/>
      <c r="AL1913" s="120"/>
      <c r="AM1913" s="120"/>
      <c r="AN1913" s="120"/>
      <c r="AO1913" s="120"/>
      <c r="AP1913" s="120"/>
      <c r="AQ1913" s="120"/>
      <c r="AR1913" s="121"/>
      <c r="AS1913" s="125" t="s">
        <v>243</v>
      </c>
      <c r="AT1913" s="120"/>
      <c r="AU1913" s="120"/>
      <c r="AV1913" s="120"/>
      <c r="AW1913" s="120"/>
      <c r="AX1913" s="127"/>
      <c r="AY1913" s="29"/>
      <c r="AZ1913" s="29"/>
      <c r="BA1913" s="29"/>
      <c r="BB1913" s="29"/>
      <c r="BC1913" s="29"/>
      <c r="BD1913" s="29"/>
      <c r="BE1913" s="29"/>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29"/>
      <c r="CA1913" s="29"/>
      <c r="CB1913" s="29"/>
      <c r="CC1913" s="29"/>
      <c r="CD1913" s="29"/>
      <c r="CE1913" s="29"/>
      <c r="CF1913" s="29"/>
      <c r="CG1913" s="29"/>
      <c r="CH1913" s="29"/>
      <c r="CI1913" s="29"/>
      <c r="CJ1913" s="29"/>
      <c r="CK1913" s="29"/>
      <c r="CL1913" s="29"/>
      <c r="CM1913" s="29"/>
      <c r="CN1913" s="29"/>
      <c r="CO1913" s="29"/>
      <c r="CP1913" s="29"/>
      <c r="CQ1913" s="29"/>
      <c r="CR1913" s="29"/>
      <c r="CS1913" s="29"/>
      <c r="CT1913" s="29"/>
      <c r="CU1913" s="29"/>
      <c r="CV1913" s="29"/>
      <c r="CW1913" s="29"/>
      <c r="CX1913" s="29"/>
      <c r="CY1913" s="29"/>
      <c r="CZ1913" s="29"/>
      <c r="DA1913" s="29"/>
      <c r="DB1913" s="29"/>
      <c r="DC1913" s="29"/>
      <c r="DD1913" s="29"/>
      <c r="DE1913" s="29"/>
      <c r="DF1913" s="29"/>
      <c r="DG1913" s="29"/>
      <c r="DH1913" s="29"/>
      <c r="DI1913" s="29"/>
      <c r="DJ1913" s="29"/>
      <c r="DK1913" s="29"/>
      <c r="DL1913" s="29"/>
      <c r="DM1913" s="29"/>
      <c r="DN1913" s="29"/>
      <c r="DO1913" s="29"/>
      <c r="DP1913" s="29"/>
      <c r="DQ1913" s="29"/>
      <c r="DR1913" s="29"/>
      <c r="DS1913" s="29"/>
      <c r="DT1913" s="29"/>
      <c r="DU1913" s="29"/>
      <c r="DV1913" s="29"/>
      <c r="DW1913" s="29"/>
      <c r="DX1913" s="29"/>
      <c r="DY1913" s="29"/>
      <c r="DZ1913" s="29"/>
      <c r="EA1913" s="29"/>
      <c r="EB1913" s="29"/>
      <c r="EC1913" s="29"/>
      <c r="ED1913" s="29"/>
      <c r="EE1913" s="29"/>
      <c r="EF1913" s="29"/>
      <c r="EG1913" s="29"/>
      <c r="EH1913" s="29"/>
      <c r="EI1913" s="29"/>
      <c r="EJ1913" s="29"/>
      <c r="EK1913" s="29"/>
      <c r="EL1913" s="29"/>
      <c r="EM1913" s="29"/>
      <c r="EN1913" s="29"/>
      <c r="EO1913" s="29"/>
      <c r="EP1913" s="29"/>
      <c r="EQ1913" s="29"/>
      <c r="ER1913" s="29"/>
      <c r="ES1913" s="29"/>
      <c r="ET1913" s="29"/>
      <c r="EU1913" s="29"/>
      <c r="EV1913" s="29"/>
      <c r="EW1913" s="29"/>
      <c r="EX1913" s="29"/>
      <c r="EY1913" s="29"/>
      <c r="EZ1913" s="29"/>
      <c r="FA1913" s="29"/>
      <c r="FB1913" s="29"/>
      <c r="FC1913" s="29"/>
      <c r="FD1913" s="29"/>
      <c r="FE1913" s="29"/>
      <c r="FF1913" s="29"/>
      <c r="FG1913" s="29"/>
      <c r="FH1913" s="29"/>
      <c r="FI1913" s="29"/>
      <c r="FJ1913" s="29"/>
      <c r="FK1913" s="29"/>
      <c r="FL1913" s="29"/>
      <c r="FM1913" s="29"/>
      <c r="FN1913" s="29"/>
      <c r="FO1913" s="29"/>
      <c r="FP1913" s="29"/>
      <c r="FQ1913" s="29"/>
      <c r="FR1913" s="29"/>
      <c r="FS1913" s="29"/>
      <c r="FT1913" s="29"/>
      <c r="FU1913" s="29"/>
      <c r="FV1913" s="29"/>
      <c r="FW1913" s="29"/>
      <c r="FX1913" s="29"/>
      <c r="FY1913" s="29"/>
      <c r="FZ1913" s="29"/>
      <c r="GA1913" s="29"/>
      <c r="GB1913" s="29"/>
      <c r="GC1913" s="29"/>
      <c r="GD1913" s="29"/>
      <c r="GE1913" s="29"/>
      <c r="GF1913" s="29"/>
      <c r="GG1913" s="29"/>
      <c r="GH1913" s="29"/>
      <c r="GI1913" s="29"/>
      <c r="GJ1913" s="29"/>
      <c r="GK1913" s="29"/>
      <c r="GL1913" s="29"/>
      <c r="GM1913" s="29"/>
      <c r="GN1913" s="29"/>
      <c r="GO1913" s="29"/>
      <c r="GP1913" s="29"/>
      <c r="GQ1913" s="29"/>
      <c r="GR1913" s="29"/>
      <c r="GS1913" s="29"/>
      <c r="GT1913" s="29"/>
      <c r="GU1913" s="29"/>
      <c r="GV1913" s="29"/>
      <c r="GW1913" s="29"/>
      <c r="GX1913" s="29"/>
      <c r="GY1913" s="29"/>
      <c r="GZ1913" s="29"/>
      <c r="HA1913" s="29"/>
      <c r="HB1913" s="29"/>
      <c r="HC1913" s="29"/>
      <c r="HD1913" s="29"/>
      <c r="HE1913" s="29"/>
      <c r="HF1913" s="29"/>
      <c r="HG1913" s="29"/>
      <c r="HH1913" s="29"/>
      <c r="HI1913" s="29"/>
      <c r="HJ1913" s="29"/>
      <c r="HK1913" s="29"/>
      <c r="HL1913" s="29"/>
      <c r="HM1913" s="29"/>
      <c r="HN1913" s="29"/>
      <c r="HO1913" s="29"/>
      <c r="HP1913" s="29"/>
      <c r="HQ1913" s="29"/>
      <c r="HR1913" s="29"/>
      <c r="HS1913" s="29"/>
      <c r="HT1913" s="29"/>
      <c r="HU1913" s="29"/>
      <c r="HV1913" s="29"/>
      <c r="HW1913" s="29"/>
      <c r="HX1913" s="29"/>
      <c r="HY1913" s="29"/>
      <c r="HZ1913" s="29"/>
      <c r="IA1913" s="29"/>
      <c r="IB1913" s="29"/>
      <c r="IC1913" s="29"/>
      <c r="ID1913" s="29"/>
      <c r="IE1913" s="29"/>
      <c r="IF1913" s="29"/>
      <c r="IG1913" s="29"/>
      <c r="IH1913" s="29"/>
      <c r="II1913" s="29"/>
      <c r="IJ1913" s="29"/>
      <c r="IK1913" s="29"/>
      <c r="IL1913" s="29"/>
      <c r="IM1913" s="29"/>
      <c r="IN1913" s="29"/>
      <c r="IO1913" s="29"/>
      <c r="IP1913" s="29"/>
      <c r="IQ1913" s="29"/>
    </row>
    <row r="1914" spans="1:251" s="42" customFormat="1" ht="13.5">
      <c r="A1914" s="34"/>
      <c r="B1914" s="122"/>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4"/>
      <c r="AA1914" s="126"/>
      <c r="AB1914" s="123"/>
      <c r="AC1914" s="123"/>
      <c r="AD1914" s="123"/>
      <c r="AE1914" s="123"/>
      <c r="AF1914" s="123"/>
      <c r="AG1914" s="123"/>
      <c r="AH1914" s="123"/>
      <c r="AI1914" s="124"/>
      <c r="AJ1914" s="126"/>
      <c r="AK1914" s="123"/>
      <c r="AL1914" s="123"/>
      <c r="AM1914" s="123"/>
      <c r="AN1914" s="123"/>
      <c r="AO1914" s="123"/>
      <c r="AP1914" s="123"/>
      <c r="AQ1914" s="123"/>
      <c r="AR1914" s="124"/>
      <c r="AS1914" s="126"/>
      <c r="AT1914" s="123"/>
      <c r="AU1914" s="123"/>
      <c r="AV1914" s="123"/>
      <c r="AW1914" s="123"/>
      <c r="AX1914" s="128"/>
      <c r="AY1914" s="29"/>
      <c r="AZ1914" s="29"/>
      <c r="BA1914" s="29"/>
      <c r="BB1914" s="65"/>
      <c r="BC1914" s="49"/>
      <c r="BE1914" s="29"/>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29"/>
      <c r="CA1914" s="29"/>
      <c r="CB1914" s="29"/>
      <c r="CC1914" s="29"/>
      <c r="CD1914" s="29"/>
      <c r="CE1914" s="29"/>
      <c r="CF1914" s="29"/>
      <c r="CG1914" s="29"/>
      <c r="CH1914" s="29"/>
      <c r="CI1914" s="29"/>
      <c r="CJ1914" s="29"/>
      <c r="CK1914" s="29"/>
      <c r="CL1914" s="29"/>
      <c r="CM1914" s="29"/>
      <c r="CN1914" s="29"/>
      <c r="CO1914" s="29"/>
      <c r="CP1914" s="29"/>
      <c r="CQ1914" s="29"/>
      <c r="CR1914" s="29"/>
      <c r="CS1914" s="29"/>
      <c r="CT1914" s="29"/>
      <c r="CU1914" s="29"/>
      <c r="CV1914" s="29"/>
      <c r="CW1914" s="29"/>
      <c r="CX1914" s="29"/>
      <c r="CY1914" s="29"/>
      <c r="CZ1914" s="29"/>
      <c r="DA1914" s="29"/>
      <c r="DB1914" s="29"/>
      <c r="DC1914" s="29"/>
      <c r="DD1914" s="29"/>
      <c r="DE1914" s="29"/>
      <c r="DF1914" s="29"/>
      <c r="DG1914" s="29"/>
      <c r="DH1914" s="29"/>
      <c r="DI1914" s="29"/>
      <c r="DJ1914" s="29"/>
      <c r="DK1914" s="29"/>
      <c r="DL1914" s="29"/>
      <c r="DM1914" s="29"/>
      <c r="DN1914" s="29"/>
      <c r="DO1914" s="29"/>
      <c r="DP1914" s="29"/>
      <c r="DQ1914" s="29"/>
      <c r="DR1914" s="29"/>
      <c r="DS1914" s="29"/>
      <c r="DT1914" s="29"/>
      <c r="DU1914" s="29"/>
      <c r="DV1914" s="29"/>
      <c r="DW1914" s="29"/>
      <c r="DX1914" s="29"/>
      <c r="DY1914" s="29"/>
      <c r="DZ1914" s="29"/>
      <c r="EA1914" s="29"/>
      <c r="EB1914" s="29"/>
      <c r="EC1914" s="29"/>
      <c r="ED1914" s="29"/>
      <c r="EE1914" s="29"/>
      <c r="EF1914" s="29"/>
      <c r="EG1914" s="29"/>
      <c r="EH1914" s="29"/>
      <c r="EI1914" s="29"/>
      <c r="EJ1914" s="29"/>
      <c r="EK1914" s="29"/>
      <c r="EL1914" s="29"/>
      <c r="EM1914" s="29"/>
      <c r="EN1914" s="29"/>
      <c r="EO1914" s="29"/>
      <c r="EP1914" s="29"/>
      <c r="EQ1914" s="29"/>
      <c r="ER1914" s="29"/>
      <c r="ES1914" s="29"/>
      <c r="ET1914" s="29"/>
      <c r="EU1914" s="29"/>
      <c r="EV1914" s="29"/>
      <c r="EW1914" s="29"/>
      <c r="EX1914" s="29"/>
      <c r="EY1914" s="29"/>
      <c r="EZ1914" s="29"/>
      <c r="FA1914" s="29"/>
      <c r="FB1914" s="29"/>
      <c r="FC1914" s="29"/>
      <c r="FD1914" s="29"/>
      <c r="FE1914" s="29"/>
      <c r="FF1914" s="29"/>
      <c r="FG1914" s="29"/>
      <c r="FH1914" s="29"/>
      <c r="FI1914" s="29"/>
      <c r="FJ1914" s="29"/>
      <c r="FK1914" s="29"/>
      <c r="FL1914" s="29"/>
      <c r="FM1914" s="29"/>
      <c r="FN1914" s="29"/>
      <c r="FO1914" s="29"/>
      <c r="FP1914" s="29"/>
      <c r="FQ1914" s="29"/>
      <c r="FR1914" s="29"/>
      <c r="FS1914" s="29"/>
      <c r="FT1914" s="29"/>
      <c r="FU1914" s="29"/>
      <c r="FV1914" s="29"/>
      <c r="FW1914" s="29"/>
      <c r="FX1914" s="29"/>
      <c r="FY1914" s="29"/>
      <c r="FZ1914" s="29"/>
      <c r="GA1914" s="29"/>
      <c r="GB1914" s="29"/>
      <c r="GC1914" s="29"/>
      <c r="GD1914" s="29"/>
      <c r="GE1914" s="29"/>
      <c r="GF1914" s="29"/>
      <c r="GG1914" s="29"/>
      <c r="GH1914" s="29"/>
      <c r="GI1914" s="29"/>
      <c r="GJ1914" s="29"/>
      <c r="GK1914" s="29"/>
      <c r="GL1914" s="29"/>
      <c r="GM1914" s="29"/>
      <c r="GN1914" s="29"/>
      <c r="GO1914" s="29"/>
      <c r="GP1914" s="29"/>
      <c r="GQ1914" s="29"/>
      <c r="GR1914" s="29"/>
      <c r="GS1914" s="29"/>
      <c r="GT1914" s="29"/>
      <c r="GU1914" s="29"/>
      <c r="GV1914" s="29"/>
      <c r="GW1914" s="29"/>
      <c r="GX1914" s="29"/>
      <c r="GY1914" s="29"/>
      <c r="GZ1914" s="29"/>
      <c r="HA1914" s="29"/>
      <c r="HB1914" s="29"/>
      <c r="HC1914" s="29"/>
      <c r="HD1914" s="29"/>
      <c r="HE1914" s="29"/>
      <c r="HF1914" s="29"/>
      <c r="HG1914" s="29"/>
      <c r="HH1914" s="29"/>
      <c r="HI1914" s="29"/>
      <c r="HJ1914" s="29"/>
      <c r="HK1914" s="29"/>
      <c r="HL1914" s="29"/>
      <c r="HM1914" s="29"/>
      <c r="HN1914" s="29"/>
      <c r="HO1914" s="29"/>
      <c r="HP1914" s="29"/>
      <c r="HQ1914" s="29"/>
      <c r="HR1914" s="29"/>
      <c r="HS1914" s="29"/>
      <c r="HT1914" s="29"/>
      <c r="HU1914" s="29"/>
      <c r="HV1914" s="29"/>
      <c r="HW1914" s="29"/>
      <c r="HX1914" s="29"/>
      <c r="HY1914" s="29"/>
      <c r="HZ1914" s="29"/>
      <c r="IA1914" s="29"/>
      <c r="IB1914" s="29"/>
      <c r="IC1914" s="29"/>
      <c r="ID1914" s="29"/>
      <c r="IE1914" s="29"/>
      <c r="IF1914" s="29"/>
      <c r="IG1914" s="29"/>
      <c r="IH1914" s="29"/>
      <c r="II1914" s="29"/>
      <c r="IJ1914" s="29"/>
      <c r="IK1914" s="29"/>
      <c r="IL1914" s="29"/>
      <c r="IM1914" s="29"/>
      <c r="IN1914" s="29"/>
      <c r="IO1914" s="29"/>
      <c r="IP1914" s="29"/>
      <c r="IQ1914" s="29"/>
    </row>
    <row r="1915" spans="1:251" s="42" customFormat="1" ht="18.75" customHeight="1">
      <c r="A1915" s="34"/>
      <c r="B1915" s="50"/>
      <c r="C1915" s="129" t="s">
        <v>553</v>
      </c>
      <c r="D1915" s="147"/>
      <c r="E1915" s="147"/>
      <c r="F1915" s="147"/>
      <c r="G1915" s="147"/>
      <c r="H1915" s="147"/>
      <c r="I1915" s="147"/>
      <c r="J1915" s="147"/>
      <c r="K1915" s="147"/>
      <c r="L1915" s="147"/>
      <c r="M1915" s="147"/>
      <c r="N1915" s="147"/>
      <c r="O1915" s="147"/>
      <c r="P1915" s="147"/>
      <c r="Q1915" s="147"/>
      <c r="R1915" s="147"/>
      <c r="S1915" s="147"/>
      <c r="T1915" s="147"/>
      <c r="U1915" s="147"/>
      <c r="V1915" s="147"/>
      <c r="W1915" s="147"/>
      <c r="X1915" s="147"/>
      <c r="Y1915" s="147"/>
      <c r="Z1915" s="148"/>
      <c r="AA1915" s="132">
        <v>9902</v>
      </c>
      <c r="AB1915" s="133"/>
      <c r="AC1915" s="133"/>
      <c r="AD1915" s="133"/>
      <c r="AE1915" s="133"/>
      <c r="AF1915" s="133"/>
      <c r="AG1915" s="133"/>
      <c r="AH1915" s="133"/>
      <c r="AI1915" s="134"/>
      <c r="AJ1915" s="132">
        <v>3713</v>
      </c>
      <c r="AK1915" s="133"/>
      <c r="AL1915" s="133"/>
      <c r="AM1915" s="133"/>
      <c r="AN1915" s="133"/>
      <c r="AO1915" s="133"/>
      <c r="AP1915" s="133"/>
      <c r="AQ1915" s="133"/>
      <c r="AR1915" s="134"/>
      <c r="AS1915" s="135"/>
      <c r="AT1915" s="136"/>
      <c r="AU1915" s="136"/>
      <c r="AV1915" s="136"/>
      <c r="AW1915" s="136"/>
      <c r="AX1915" s="137"/>
      <c r="AY1915" s="29"/>
      <c r="AZ1915" s="29"/>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29"/>
      <c r="CA1915" s="29"/>
      <c r="CB1915" s="29"/>
      <c r="CC1915" s="29"/>
      <c r="CD1915" s="29"/>
      <c r="CE1915" s="29"/>
      <c r="CF1915" s="29"/>
      <c r="CG1915" s="29"/>
      <c r="CH1915" s="29"/>
      <c r="CI1915" s="29"/>
      <c r="CJ1915" s="29"/>
      <c r="CK1915" s="29"/>
      <c r="CL1915" s="29"/>
      <c r="CM1915" s="29"/>
      <c r="CN1915" s="29"/>
      <c r="CO1915" s="29"/>
      <c r="CP1915" s="29"/>
      <c r="CQ1915" s="29"/>
      <c r="CR1915" s="29"/>
      <c r="CS1915" s="29"/>
      <c r="CT1915" s="29"/>
      <c r="CU1915" s="29"/>
      <c r="CV1915" s="29"/>
      <c r="CW1915" s="29"/>
      <c r="CX1915" s="29"/>
      <c r="CY1915" s="29"/>
      <c r="CZ1915" s="29"/>
      <c r="DA1915" s="29"/>
      <c r="DB1915" s="29"/>
      <c r="DC1915" s="29"/>
      <c r="DD1915" s="29"/>
      <c r="DE1915" s="29"/>
      <c r="DF1915" s="29"/>
      <c r="DG1915" s="29"/>
      <c r="DH1915" s="29"/>
      <c r="DI1915" s="29"/>
      <c r="DJ1915" s="29"/>
      <c r="DK1915" s="29"/>
      <c r="DL1915" s="29"/>
      <c r="DM1915" s="29"/>
      <c r="DN1915" s="29"/>
      <c r="DO1915" s="29"/>
      <c r="DP1915" s="29"/>
      <c r="DQ1915" s="29"/>
      <c r="DR1915" s="29"/>
      <c r="DS1915" s="29"/>
      <c r="DT1915" s="29"/>
      <c r="DU1915" s="29"/>
      <c r="DV1915" s="29"/>
      <c r="DW1915" s="29"/>
      <c r="DX1915" s="29"/>
      <c r="DY1915" s="29"/>
      <c r="DZ1915" s="29"/>
      <c r="EA1915" s="29"/>
      <c r="EB1915" s="29"/>
      <c r="EC1915" s="29"/>
      <c r="ED1915" s="29"/>
      <c r="EE1915" s="29"/>
      <c r="EF1915" s="29"/>
      <c r="EG1915" s="29"/>
      <c r="EH1915" s="29"/>
      <c r="EI1915" s="29"/>
      <c r="EJ1915" s="29"/>
      <c r="EK1915" s="29"/>
      <c r="EL1915" s="29"/>
      <c r="EM1915" s="29"/>
      <c r="EN1915" s="29"/>
      <c r="EO1915" s="29"/>
      <c r="EP1915" s="29"/>
      <c r="EQ1915" s="29"/>
      <c r="ER1915" s="29"/>
      <c r="ES1915" s="29"/>
      <c r="ET1915" s="29"/>
      <c r="EU1915" s="29"/>
      <c r="EV1915" s="29"/>
      <c r="EW1915" s="29"/>
      <c r="EX1915" s="29"/>
      <c r="EY1915" s="29"/>
      <c r="EZ1915" s="29"/>
      <c r="FA1915" s="29"/>
      <c r="FB1915" s="29"/>
      <c r="FC1915" s="29"/>
      <c r="FD1915" s="29"/>
      <c r="FE1915" s="29"/>
      <c r="FF1915" s="29"/>
      <c r="FG1915" s="29"/>
      <c r="FH1915" s="29"/>
      <c r="FI1915" s="29"/>
      <c r="FJ1915" s="29"/>
      <c r="FK1915" s="29"/>
      <c r="FL1915" s="29"/>
      <c r="FM1915" s="29"/>
      <c r="FN1915" s="29"/>
      <c r="FO1915" s="29"/>
      <c r="FP1915" s="29"/>
      <c r="FQ1915" s="29"/>
      <c r="FR1915" s="29"/>
      <c r="FS1915" s="29"/>
      <c r="FT1915" s="29"/>
      <c r="FU1915" s="29"/>
      <c r="FV1915" s="29"/>
      <c r="FW1915" s="29"/>
      <c r="FX1915" s="29"/>
      <c r="FY1915" s="29"/>
      <c r="FZ1915" s="29"/>
      <c r="GA1915" s="29"/>
      <c r="GB1915" s="29"/>
      <c r="GC1915" s="29"/>
      <c r="GD1915" s="29"/>
      <c r="GE1915" s="29"/>
      <c r="GF1915" s="29"/>
      <c r="GG1915" s="29"/>
      <c r="GH1915" s="29"/>
      <c r="GI1915" s="29"/>
      <c r="GJ1915" s="29"/>
      <c r="GK1915" s="29"/>
      <c r="GL1915" s="29"/>
      <c r="GM1915" s="29"/>
      <c r="GN1915" s="29"/>
      <c r="GO1915" s="29"/>
      <c r="GP1915" s="29"/>
      <c r="GQ1915" s="29"/>
      <c r="GR1915" s="29"/>
      <c r="GS1915" s="29"/>
      <c r="GT1915" s="29"/>
      <c r="GU1915" s="29"/>
      <c r="GV1915" s="29"/>
      <c r="GW1915" s="29"/>
      <c r="GX1915" s="29"/>
      <c r="GY1915" s="29"/>
      <c r="GZ1915" s="29"/>
      <c r="HA1915" s="29"/>
      <c r="HB1915" s="29"/>
      <c r="HC1915" s="29"/>
      <c r="HD1915" s="29"/>
      <c r="HE1915" s="29"/>
      <c r="HF1915" s="29"/>
      <c r="HG1915" s="29"/>
      <c r="HH1915" s="29"/>
      <c r="HI1915" s="29"/>
      <c r="HJ1915" s="29"/>
      <c r="HK1915" s="29"/>
      <c r="HL1915" s="29"/>
      <c r="HM1915" s="29"/>
      <c r="HN1915" s="29"/>
      <c r="HO1915" s="29"/>
      <c r="HP1915" s="29"/>
      <c r="HQ1915" s="29"/>
      <c r="HR1915" s="29"/>
      <c r="HS1915" s="29"/>
      <c r="HT1915" s="29"/>
      <c r="HU1915" s="29"/>
      <c r="HV1915" s="29"/>
      <c r="HW1915" s="29"/>
      <c r="HX1915" s="29"/>
      <c r="HY1915" s="29"/>
      <c r="HZ1915" s="29"/>
      <c r="IA1915" s="29"/>
      <c r="IB1915" s="29"/>
      <c r="IC1915" s="29"/>
      <c r="ID1915" s="29"/>
      <c r="IE1915" s="29"/>
      <c r="IF1915" s="29"/>
      <c r="IG1915" s="29"/>
      <c r="IH1915" s="29"/>
      <c r="II1915" s="29"/>
      <c r="IJ1915" s="29"/>
      <c r="IK1915" s="29"/>
      <c r="IL1915" s="29"/>
      <c r="IM1915" s="29"/>
      <c r="IN1915" s="29"/>
      <c r="IO1915" s="29"/>
      <c r="IP1915" s="29"/>
      <c r="IQ1915" s="29"/>
    </row>
    <row r="1916" spans="1:251" s="42" customFormat="1" ht="18.75" customHeight="1">
      <c r="A1916" s="34"/>
      <c r="B1916" s="50"/>
      <c r="C1916" s="129" t="s">
        <v>554</v>
      </c>
      <c r="D1916" s="147"/>
      <c r="E1916" s="147"/>
      <c r="F1916" s="147"/>
      <c r="G1916" s="147"/>
      <c r="H1916" s="147"/>
      <c r="I1916" s="147"/>
      <c r="J1916" s="147"/>
      <c r="K1916" s="147"/>
      <c r="L1916" s="147"/>
      <c r="M1916" s="147"/>
      <c r="N1916" s="147"/>
      <c r="O1916" s="147"/>
      <c r="P1916" s="147"/>
      <c r="Q1916" s="147"/>
      <c r="R1916" s="147"/>
      <c r="S1916" s="147"/>
      <c r="T1916" s="147"/>
      <c r="U1916" s="147"/>
      <c r="V1916" s="147"/>
      <c r="W1916" s="147"/>
      <c r="X1916" s="147"/>
      <c r="Y1916" s="147"/>
      <c r="Z1916" s="148"/>
      <c r="AA1916" s="132">
        <v>8400</v>
      </c>
      <c r="AB1916" s="133"/>
      <c r="AC1916" s="133"/>
      <c r="AD1916" s="133"/>
      <c r="AE1916" s="133"/>
      <c r="AF1916" s="133"/>
      <c r="AG1916" s="133"/>
      <c r="AH1916" s="133"/>
      <c r="AI1916" s="134"/>
      <c r="AJ1916" s="132">
        <v>5600</v>
      </c>
      <c r="AK1916" s="133"/>
      <c r="AL1916" s="133"/>
      <c r="AM1916" s="133"/>
      <c r="AN1916" s="133"/>
      <c r="AO1916" s="133"/>
      <c r="AP1916" s="133"/>
      <c r="AQ1916" s="133"/>
      <c r="AR1916" s="134"/>
      <c r="AS1916" s="135"/>
      <c r="AT1916" s="136"/>
      <c r="AU1916" s="136"/>
      <c r="AV1916" s="136"/>
      <c r="AW1916" s="136"/>
      <c r="AX1916" s="137"/>
      <c r="AY1916" s="29"/>
      <c r="AZ1916" s="29"/>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29"/>
      <c r="CA1916" s="29"/>
      <c r="CB1916" s="29"/>
      <c r="CC1916" s="29"/>
      <c r="CD1916" s="29"/>
      <c r="CE1916" s="29"/>
      <c r="CF1916" s="29"/>
      <c r="CG1916" s="29"/>
      <c r="CH1916" s="29"/>
      <c r="CI1916" s="29"/>
      <c r="CJ1916" s="29"/>
      <c r="CK1916" s="29"/>
      <c r="CL1916" s="29"/>
      <c r="CM1916" s="29"/>
      <c r="CN1916" s="29"/>
      <c r="CO1916" s="29"/>
      <c r="CP1916" s="29"/>
      <c r="CQ1916" s="29"/>
      <c r="CR1916" s="29"/>
      <c r="CS1916" s="29"/>
      <c r="CT1916" s="29"/>
      <c r="CU1916" s="29"/>
      <c r="CV1916" s="29"/>
      <c r="CW1916" s="29"/>
      <c r="CX1916" s="29"/>
      <c r="CY1916" s="29"/>
      <c r="CZ1916" s="29"/>
      <c r="DA1916" s="29"/>
      <c r="DB1916" s="29"/>
      <c r="DC1916" s="29"/>
      <c r="DD1916" s="29"/>
      <c r="DE1916" s="29"/>
      <c r="DF1916" s="29"/>
      <c r="DG1916" s="29"/>
      <c r="DH1916" s="29"/>
      <c r="DI1916" s="29"/>
      <c r="DJ1916" s="29"/>
      <c r="DK1916" s="29"/>
      <c r="DL1916" s="29"/>
      <c r="DM1916" s="29"/>
      <c r="DN1916" s="29"/>
      <c r="DO1916" s="29"/>
      <c r="DP1916" s="29"/>
      <c r="DQ1916" s="29"/>
      <c r="DR1916" s="29"/>
      <c r="DS1916" s="29"/>
      <c r="DT1916" s="29"/>
      <c r="DU1916" s="29"/>
      <c r="DV1916" s="29"/>
      <c r="DW1916" s="29"/>
      <c r="DX1916" s="29"/>
      <c r="DY1916" s="29"/>
      <c r="DZ1916" s="29"/>
      <c r="EA1916" s="29"/>
      <c r="EB1916" s="29"/>
      <c r="EC1916" s="29"/>
      <c r="ED1916" s="29"/>
      <c r="EE1916" s="29"/>
      <c r="EF1916" s="29"/>
      <c r="EG1916" s="29"/>
      <c r="EH1916" s="29"/>
      <c r="EI1916" s="29"/>
      <c r="EJ1916" s="29"/>
      <c r="EK1916" s="29"/>
      <c r="EL1916" s="29"/>
      <c r="EM1916" s="29"/>
      <c r="EN1916" s="29"/>
      <c r="EO1916" s="29"/>
      <c r="EP1916" s="29"/>
      <c r="EQ1916" s="29"/>
      <c r="ER1916" s="29"/>
      <c r="ES1916" s="29"/>
      <c r="ET1916" s="29"/>
      <c r="EU1916" s="29"/>
      <c r="EV1916" s="29"/>
      <c r="EW1916" s="29"/>
      <c r="EX1916" s="29"/>
      <c r="EY1916" s="29"/>
      <c r="EZ1916" s="29"/>
      <c r="FA1916" s="29"/>
      <c r="FB1916" s="29"/>
      <c r="FC1916" s="29"/>
      <c r="FD1916" s="29"/>
      <c r="FE1916" s="29"/>
      <c r="FF1916" s="29"/>
      <c r="FG1916" s="29"/>
      <c r="FH1916" s="29"/>
      <c r="FI1916" s="29"/>
      <c r="FJ1916" s="29"/>
      <c r="FK1916" s="29"/>
      <c r="FL1916" s="29"/>
      <c r="FM1916" s="29"/>
      <c r="FN1916" s="29"/>
      <c r="FO1916" s="29"/>
      <c r="FP1916" s="29"/>
      <c r="FQ1916" s="29"/>
      <c r="FR1916" s="29"/>
      <c r="FS1916" s="29"/>
      <c r="FT1916" s="29"/>
      <c r="FU1916" s="29"/>
      <c r="FV1916" s="29"/>
      <c r="FW1916" s="29"/>
      <c r="FX1916" s="29"/>
      <c r="FY1916" s="29"/>
      <c r="FZ1916" s="29"/>
      <c r="GA1916" s="29"/>
      <c r="GB1916" s="29"/>
      <c r="GC1916" s="29"/>
      <c r="GD1916" s="29"/>
      <c r="GE1916" s="29"/>
      <c r="GF1916" s="29"/>
      <c r="GG1916" s="29"/>
      <c r="GH1916" s="29"/>
      <c r="GI1916" s="29"/>
      <c r="GJ1916" s="29"/>
      <c r="GK1916" s="29"/>
      <c r="GL1916" s="29"/>
      <c r="GM1916" s="29"/>
      <c r="GN1916" s="29"/>
      <c r="GO1916" s="29"/>
      <c r="GP1916" s="29"/>
      <c r="GQ1916" s="29"/>
      <c r="GR1916" s="29"/>
      <c r="GS1916" s="29"/>
      <c r="GT1916" s="29"/>
      <c r="GU1916" s="29"/>
      <c r="GV1916" s="29"/>
      <c r="GW1916" s="29"/>
      <c r="GX1916" s="29"/>
      <c r="GY1916" s="29"/>
      <c r="GZ1916" s="29"/>
      <c r="HA1916" s="29"/>
      <c r="HB1916" s="29"/>
      <c r="HC1916" s="29"/>
      <c r="HD1916" s="29"/>
      <c r="HE1916" s="29"/>
      <c r="HF1916" s="29"/>
      <c r="HG1916" s="29"/>
      <c r="HH1916" s="29"/>
      <c r="HI1916" s="29"/>
      <c r="HJ1916" s="29"/>
      <c r="HK1916" s="29"/>
      <c r="HL1916" s="29"/>
      <c r="HM1916" s="29"/>
      <c r="HN1916" s="29"/>
      <c r="HO1916" s="29"/>
      <c r="HP1916" s="29"/>
      <c r="HQ1916" s="29"/>
      <c r="HR1916" s="29"/>
      <c r="HS1916" s="29"/>
      <c r="HT1916" s="29"/>
      <c r="HU1916" s="29"/>
      <c r="HV1916" s="29"/>
      <c r="HW1916" s="29"/>
      <c r="HX1916" s="29"/>
      <c r="HY1916" s="29"/>
      <c r="HZ1916" s="29"/>
      <c r="IA1916" s="29"/>
      <c r="IB1916" s="29"/>
      <c r="IC1916" s="29"/>
      <c r="ID1916" s="29"/>
      <c r="IE1916" s="29"/>
      <c r="IF1916" s="29"/>
      <c r="IG1916" s="29"/>
      <c r="IH1916" s="29"/>
      <c r="II1916" s="29"/>
      <c r="IJ1916" s="29"/>
      <c r="IK1916" s="29"/>
      <c r="IL1916" s="29"/>
      <c r="IM1916" s="29"/>
      <c r="IN1916" s="29"/>
      <c r="IO1916" s="29"/>
      <c r="IP1916" s="29"/>
      <c r="IQ1916" s="29"/>
    </row>
    <row r="1917" spans="1:251" s="42" customFormat="1" ht="18.75" customHeight="1" thickBot="1">
      <c r="A1917" s="43"/>
      <c r="B1917" s="138" t="s">
        <v>244</v>
      </c>
      <c r="C1917" s="139"/>
      <c r="D1917" s="139"/>
      <c r="E1917" s="139"/>
      <c r="F1917" s="139"/>
      <c r="G1917" s="139"/>
      <c r="H1917" s="139"/>
      <c r="I1917" s="139"/>
      <c r="J1917" s="139"/>
      <c r="K1917" s="139"/>
      <c r="L1917" s="139"/>
      <c r="M1917" s="139"/>
      <c r="N1917" s="139"/>
      <c r="O1917" s="139"/>
      <c r="P1917" s="139"/>
      <c r="Q1917" s="139"/>
      <c r="R1917" s="139"/>
      <c r="S1917" s="139"/>
      <c r="T1917" s="139"/>
      <c r="U1917" s="139"/>
      <c r="V1917" s="139"/>
      <c r="W1917" s="139"/>
      <c r="X1917" s="139"/>
      <c r="Y1917" s="139"/>
      <c r="Z1917" s="140"/>
      <c r="AA1917" s="141">
        <f>SUM($AA$1915:$AA$1916)</f>
        <v>18302</v>
      </c>
      <c r="AB1917" s="142"/>
      <c r="AC1917" s="142"/>
      <c r="AD1917" s="142"/>
      <c r="AE1917" s="142"/>
      <c r="AF1917" s="142"/>
      <c r="AG1917" s="142"/>
      <c r="AH1917" s="142"/>
      <c r="AI1917" s="143"/>
      <c r="AJ1917" s="141">
        <f>SUM($AJ$1915:$AJ$1916)</f>
        <v>9313</v>
      </c>
      <c r="AK1917" s="142"/>
      <c r="AL1917" s="142"/>
      <c r="AM1917" s="142"/>
      <c r="AN1917" s="142"/>
      <c r="AO1917" s="142"/>
      <c r="AP1917" s="142"/>
      <c r="AQ1917" s="142"/>
      <c r="AR1917" s="143"/>
      <c r="AS1917" s="144"/>
      <c r="AT1917" s="145"/>
      <c r="AU1917" s="145"/>
      <c r="AV1917" s="145"/>
      <c r="AW1917" s="145"/>
      <c r="AX1917" s="146"/>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c r="CA1917" s="29"/>
      <c r="CB1917" s="29"/>
      <c r="CC1917" s="29"/>
      <c r="CD1917" s="29"/>
      <c r="CE1917" s="29"/>
      <c r="CF1917" s="29"/>
      <c r="CG1917" s="29"/>
      <c r="CH1917" s="29"/>
      <c r="CI1917" s="29"/>
      <c r="CJ1917" s="29"/>
      <c r="CK1917" s="29"/>
      <c r="CL1917" s="29"/>
      <c r="CM1917" s="29"/>
      <c r="CN1917" s="29"/>
      <c r="CO1917" s="29"/>
      <c r="CP1917" s="29"/>
      <c r="CQ1917" s="29"/>
      <c r="CR1917" s="29"/>
      <c r="CS1917" s="29"/>
      <c r="CT1917" s="29"/>
      <c r="CU1917" s="29"/>
      <c r="CV1917" s="29"/>
      <c r="CW1917" s="29"/>
      <c r="CX1917" s="29"/>
      <c r="CY1917" s="29"/>
      <c r="CZ1917" s="29"/>
      <c r="DA1917" s="29"/>
      <c r="DB1917" s="29"/>
      <c r="DC1917" s="29"/>
      <c r="DD1917" s="29"/>
      <c r="DE1917" s="29"/>
      <c r="DF1917" s="29"/>
      <c r="DG1917" s="29"/>
      <c r="DH1917" s="29"/>
      <c r="DI1917" s="29"/>
      <c r="DJ1917" s="29"/>
      <c r="DK1917" s="29"/>
      <c r="DL1917" s="29"/>
      <c r="DM1917" s="29"/>
      <c r="DN1917" s="29"/>
      <c r="DO1917" s="29"/>
      <c r="DP1917" s="29"/>
      <c r="DQ1917" s="29"/>
      <c r="DR1917" s="29"/>
      <c r="DS1917" s="29"/>
      <c r="DT1917" s="29"/>
      <c r="DU1917" s="29"/>
      <c r="DV1917" s="29"/>
      <c r="DW1917" s="29"/>
      <c r="DX1917" s="29"/>
      <c r="DY1917" s="29"/>
      <c r="DZ1917" s="29"/>
      <c r="EA1917" s="29"/>
      <c r="EB1917" s="29"/>
      <c r="EC1917" s="29"/>
      <c r="ED1917" s="29"/>
      <c r="EE1917" s="29"/>
      <c r="EF1917" s="29"/>
      <c r="EG1917" s="29"/>
      <c r="EH1917" s="29"/>
      <c r="EI1917" s="29"/>
      <c r="EJ1917" s="29"/>
      <c r="EK1917" s="29"/>
      <c r="EL1917" s="29"/>
      <c r="EM1917" s="29"/>
      <c r="EN1917" s="29"/>
      <c r="EO1917" s="29"/>
      <c r="EP1917" s="29"/>
      <c r="EQ1917" s="29"/>
      <c r="ER1917" s="29"/>
      <c r="ES1917" s="29"/>
      <c r="ET1917" s="29"/>
      <c r="EU1917" s="29"/>
      <c r="EV1917" s="29"/>
      <c r="EW1917" s="29"/>
      <c r="EX1917" s="29"/>
      <c r="EY1917" s="29"/>
      <c r="EZ1917" s="29"/>
      <c r="FA1917" s="29"/>
      <c r="FB1917" s="29"/>
      <c r="FC1917" s="29"/>
      <c r="FD1917" s="29"/>
      <c r="FE1917" s="29"/>
      <c r="FF1917" s="29"/>
      <c r="FG1917" s="29"/>
      <c r="FH1917" s="29"/>
      <c r="FI1917" s="29"/>
      <c r="FJ1917" s="29"/>
      <c r="FK1917" s="29"/>
      <c r="FL1917" s="29"/>
      <c r="FM1917" s="29"/>
      <c r="FN1917" s="29"/>
      <c r="FO1917" s="29"/>
      <c r="FP1917" s="29"/>
      <c r="FQ1917" s="29"/>
      <c r="FR1917" s="29"/>
      <c r="FS1917" s="29"/>
      <c r="FT1917" s="29"/>
      <c r="FU1917" s="29"/>
      <c r="FV1917" s="29"/>
      <c r="FW1917" s="29"/>
      <c r="FX1917" s="29"/>
      <c r="FY1917" s="29"/>
      <c r="FZ1917" s="29"/>
      <c r="GA1917" s="29"/>
      <c r="GB1917" s="29"/>
      <c r="GC1917" s="29"/>
      <c r="GD1917" s="29"/>
      <c r="GE1917" s="29"/>
      <c r="GF1917" s="29"/>
      <c r="GG1917" s="29"/>
      <c r="GH1917" s="29"/>
      <c r="GI1917" s="29"/>
      <c r="GJ1917" s="29"/>
      <c r="GK1917" s="29"/>
      <c r="GL1917" s="29"/>
      <c r="GM1917" s="29"/>
      <c r="GN1917" s="29"/>
      <c r="GO1917" s="29"/>
      <c r="GP1917" s="29"/>
      <c r="GQ1917" s="29"/>
      <c r="GR1917" s="29"/>
      <c r="GS1917" s="29"/>
      <c r="GT1917" s="29"/>
      <c r="GU1917" s="29"/>
      <c r="GV1917" s="29"/>
      <c r="GW1917" s="29"/>
      <c r="GX1917" s="29"/>
      <c r="GY1917" s="29"/>
      <c r="GZ1917" s="29"/>
      <c r="HA1917" s="29"/>
      <c r="HB1917" s="29"/>
      <c r="HC1917" s="29"/>
      <c r="HD1917" s="29"/>
      <c r="HE1917" s="29"/>
      <c r="HF1917" s="29"/>
      <c r="HG1917" s="29"/>
      <c r="HH1917" s="29"/>
      <c r="HI1917" s="29"/>
      <c r="HJ1917" s="29"/>
      <c r="HK1917" s="29"/>
      <c r="HL1917" s="29"/>
      <c r="HM1917" s="29"/>
      <c r="HN1917" s="29"/>
      <c r="HO1917" s="29"/>
      <c r="HP1917" s="29"/>
      <c r="HQ1917" s="29"/>
      <c r="HR1917" s="29"/>
      <c r="HS1917" s="29"/>
      <c r="HT1917" s="29"/>
      <c r="HU1917" s="29"/>
      <c r="HV1917" s="29"/>
      <c r="HW1917" s="29"/>
      <c r="HX1917" s="29"/>
      <c r="HY1917" s="29"/>
      <c r="HZ1917" s="29"/>
      <c r="IA1917" s="29"/>
      <c r="IB1917" s="29"/>
      <c r="IC1917" s="29"/>
      <c r="ID1917" s="29"/>
      <c r="IE1917" s="29"/>
      <c r="IF1917" s="29"/>
      <c r="IG1917" s="29"/>
      <c r="IH1917" s="29"/>
      <c r="II1917" s="29"/>
      <c r="IJ1917" s="29"/>
      <c r="IK1917" s="29"/>
      <c r="IL1917" s="29"/>
      <c r="IM1917" s="29"/>
      <c r="IN1917" s="29"/>
      <c r="IO1917" s="29"/>
      <c r="IP1917" s="29"/>
      <c r="IQ1917" s="29"/>
    </row>
    <row r="1919" spans="1:251" ht="18.75">
      <c r="A1919" s="28" t="s">
        <v>234</v>
      </c>
      <c r="AW1919" s="30"/>
      <c r="AX1919" s="31"/>
      <c r="AY1919" s="30"/>
    </row>
    <row r="1921" spans="1:113" ht="18.75">
      <c r="B1921" s="109" t="s">
        <v>0</v>
      </c>
      <c r="C1921" s="150"/>
      <c r="D1921" s="150"/>
      <c r="E1921" s="150"/>
      <c r="F1921" s="150"/>
      <c r="G1921" s="150"/>
      <c r="H1921" s="150"/>
      <c r="I1921" s="150"/>
      <c r="J1921" s="150"/>
      <c r="K1921" s="150"/>
      <c r="L1921" s="150"/>
      <c r="M1921" s="150"/>
      <c r="N1921" s="150"/>
      <c r="O1921" s="150"/>
      <c r="P1921" s="150"/>
      <c r="Q1921" s="150"/>
      <c r="R1921" s="150"/>
      <c r="S1921" s="150"/>
      <c r="T1921" s="150"/>
      <c r="U1921" s="150"/>
      <c r="V1921" s="150"/>
      <c r="W1921" s="150"/>
      <c r="X1921" s="150"/>
      <c r="Y1921" s="150"/>
      <c r="Z1921" s="150"/>
      <c r="AA1921" s="150"/>
      <c r="AB1921" s="150"/>
      <c r="AC1921" s="150"/>
      <c r="AD1921" s="150"/>
      <c r="AE1921" s="150"/>
      <c r="AF1921" s="150"/>
      <c r="AG1921" s="150"/>
      <c r="AH1921" s="150"/>
      <c r="AI1921" s="150"/>
      <c r="AJ1921" s="150"/>
      <c r="AK1921" s="150"/>
      <c r="AL1921" s="150"/>
      <c r="AM1921" s="150"/>
      <c r="AN1921" s="150"/>
      <c r="AO1921" s="150"/>
      <c r="AP1921" s="150"/>
      <c r="AQ1921" s="150"/>
      <c r="AR1921" s="150"/>
      <c r="AS1921" s="150"/>
      <c r="AT1921" s="150"/>
      <c r="AU1921" s="150"/>
      <c r="AV1921" s="150"/>
      <c r="AW1921" s="150"/>
      <c r="AX1921" s="150"/>
    </row>
    <row r="1922" spans="1:113">
      <c r="Z1922" s="32"/>
      <c r="AD1922" s="32"/>
      <c r="AE1922" s="32"/>
      <c r="AF1922" s="32"/>
      <c r="AG1922" s="32"/>
      <c r="AH1922" s="32"/>
      <c r="AI1922" s="32"/>
      <c r="AO1922" s="32"/>
    </row>
    <row r="1923" spans="1:113" ht="13.5" thickBot="1">
      <c r="Z1923" s="32"/>
      <c r="AD1923" s="32"/>
      <c r="AE1923" s="32"/>
      <c r="AF1923" s="32"/>
      <c r="AG1923" s="32"/>
      <c r="AH1923" s="32"/>
      <c r="AI1923" s="32"/>
      <c r="AO1923" s="32"/>
      <c r="DI1923" s="26"/>
    </row>
    <row r="1924" spans="1:113" ht="24.75" customHeight="1" thickBot="1">
      <c r="B1924" s="111" t="s">
        <v>235</v>
      </c>
      <c r="C1924" s="112"/>
      <c r="D1924" s="112"/>
      <c r="E1924" s="112"/>
      <c r="F1924" s="112"/>
      <c r="G1924" s="112"/>
      <c r="H1924" s="113" t="s">
        <v>555</v>
      </c>
      <c r="I1924" s="114"/>
      <c r="J1924" s="114"/>
      <c r="K1924" s="114"/>
      <c r="L1924" s="114"/>
      <c r="M1924" s="114"/>
      <c r="N1924" s="114"/>
      <c r="O1924" s="114"/>
      <c r="P1924" s="114"/>
      <c r="Q1924" s="114"/>
      <c r="R1924" s="114"/>
      <c r="S1924" s="114"/>
      <c r="T1924" s="114"/>
      <c r="U1924" s="114"/>
      <c r="V1924" s="114"/>
      <c r="W1924" s="114"/>
      <c r="X1924" s="114"/>
      <c r="Y1924" s="114"/>
      <c r="Z1924" s="114"/>
      <c r="AA1924" s="114"/>
      <c r="AB1924" s="114"/>
      <c r="AC1924" s="114"/>
      <c r="AD1924" s="114"/>
      <c r="AE1924" s="114"/>
      <c r="AF1924" s="114"/>
      <c r="AG1924" s="114"/>
      <c r="AH1924" s="114"/>
      <c r="AI1924" s="114"/>
      <c r="AJ1924" s="114"/>
      <c r="AK1924" s="114"/>
      <c r="AL1924" s="114"/>
      <c r="AM1924" s="114"/>
      <c r="AN1924" s="114"/>
      <c r="AO1924" s="114"/>
      <c r="AP1924" s="114"/>
      <c r="AQ1924" s="114"/>
      <c r="AR1924" s="114"/>
      <c r="AS1924" s="114"/>
      <c r="AT1924" s="114"/>
      <c r="AU1924" s="114"/>
      <c r="AV1924" s="114"/>
      <c r="AW1924" s="114"/>
      <c r="AX1924" s="115"/>
      <c r="DI1924" s="26"/>
    </row>
    <row r="1925" spans="1:113" ht="14.25">
      <c r="B1925" s="33"/>
      <c r="C1925" s="33"/>
      <c r="D1925" s="33"/>
      <c r="E1925" s="33"/>
      <c r="F1925" s="33"/>
      <c r="G1925" s="33"/>
      <c r="H1925" s="34"/>
      <c r="I1925" s="34"/>
      <c r="J1925" s="34"/>
      <c r="K1925" s="34"/>
      <c r="L1925" s="35"/>
      <c r="M1925" s="35"/>
      <c r="N1925" s="35"/>
      <c r="O1925" s="35"/>
      <c r="P1925" s="34"/>
      <c r="Q1925" s="34"/>
      <c r="R1925" s="34"/>
      <c r="S1925" s="34"/>
      <c r="T1925" s="34"/>
      <c r="U1925" s="34"/>
      <c r="V1925" s="36"/>
      <c r="W1925" s="36"/>
      <c r="X1925" s="36"/>
      <c r="Y1925" s="36"/>
      <c r="Z1925" s="36"/>
      <c r="AA1925" s="36"/>
      <c r="AB1925" s="36"/>
      <c r="AC1925" s="36"/>
      <c r="AD1925" s="36"/>
      <c r="AE1925" s="36"/>
      <c r="AF1925" s="36"/>
      <c r="AG1925" s="36"/>
      <c r="AH1925" s="36"/>
      <c r="AI1925" s="36"/>
      <c r="AJ1925" s="36"/>
      <c r="AK1925" s="36"/>
      <c r="AL1925" s="36"/>
      <c r="AM1925" s="36"/>
      <c r="AN1925" s="36"/>
      <c r="AO1925" s="36"/>
      <c r="AP1925" s="36"/>
      <c r="AQ1925" s="36"/>
      <c r="AR1925" s="36"/>
      <c r="AS1925" s="36"/>
      <c r="AT1925" s="36"/>
      <c r="AU1925" s="36"/>
      <c r="AV1925" s="36"/>
      <c r="AW1925" s="36"/>
      <c r="AX1925" s="36"/>
      <c r="DI1925" s="26"/>
    </row>
    <row r="1926" spans="1:113" ht="15" thickBot="1">
      <c r="A1926" s="37"/>
      <c r="B1926" s="36" t="s">
        <v>237</v>
      </c>
      <c r="C1926" s="34"/>
      <c r="D1926" s="34"/>
      <c r="E1926" s="34"/>
      <c r="F1926" s="34"/>
      <c r="G1926" s="34"/>
      <c r="H1926" s="34"/>
      <c r="I1926" s="34"/>
      <c r="J1926" s="34"/>
      <c r="K1926" s="34"/>
      <c r="L1926" s="35"/>
      <c r="M1926" s="35"/>
      <c r="N1926" s="35"/>
      <c r="O1926" s="35"/>
      <c r="P1926" s="34"/>
      <c r="Q1926" s="34"/>
      <c r="R1926" s="34"/>
      <c r="S1926" s="34"/>
      <c r="T1926" s="34"/>
      <c r="U1926" s="34"/>
      <c r="V1926" s="36"/>
      <c r="W1926" s="36"/>
      <c r="X1926" s="36"/>
      <c r="Y1926" s="36"/>
      <c r="Z1926" s="36"/>
      <c r="AA1926" s="36"/>
      <c r="AB1926" s="36"/>
      <c r="AC1926" s="36"/>
      <c r="AD1926" s="36"/>
      <c r="AE1926" s="36"/>
      <c r="AF1926" s="36"/>
      <c r="AG1926" s="36"/>
      <c r="AH1926" s="36"/>
      <c r="AI1926" s="36"/>
      <c r="AJ1926" s="36"/>
      <c r="AK1926" s="36"/>
      <c r="AL1926" s="36"/>
      <c r="AM1926" s="36"/>
      <c r="AN1926" s="36"/>
      <c r="AO1926" s="36"/>
      <c r="AP1926" s="36"/>
      <c r="AQ1926" s="36"/>
      <c r="AR1926" s="36"/>
      <c r="AS1926" s="36"/>
      <c r="AT1926" s="36"/>
      <c r="AU1926" s="36"/>
      <c r="AV1926" s="36"/>
      <c r="AW1926" s="36"/>
      <c r="AX1926" s="36"/>
      <c r="DI1926" s="26"/>
    </row>
    <row r="1927" spans="1:113" ht="14.25">
      <c r="A1927" s="34"/>
      <c r="B1927" s="38"/>
      <c r="C1927" s="33"/>
      <c r="D1927" s="33"/>
      <c r="E1927" s="33"/>
      <c r="F1927" s="33"/>
      <c r="G1927" s="33"/>
      <c r="H1927" s="33"/>
      <c r="I1927" s="33"/>
      <c r="J1927" s="33"/>
      <c r="K1927" s="33"/>
      <c r="L1927" s="39"/>
      <c r="M1927" s="39"/>
      <c r="N1927" s="39"/>
      <c r="O1927" s="39"/>
      <c r="P1927" s="33"/>
      <c r="Q1927" s="33"/>
      <c r="R1927" s="33"/>
      <c r="S1927" s="33"/>
      <c r="T1927" s="33"/>
      <c r="U1927" s="33"/>
      <c r="V1927" s="40"/>
      <c r="W1927" s="40"/>
      <c r="X1927" s="40"/>
      <c r="Y1927" s="40"/>
      <c r="Z1927" s="40"/>
      <c r="AA1927" s="40"/>
      <c r="AB1927" s="40"/>
      <c r="AC1927" s="40"/>
      <c r="AD1927" s="40"/>
      <c r="AE1927" s="40"/>
      <c r="AF1927" s="40"/>
      <c r="AG1927" s="40"/>
      <c r="AH1927" s="40"/>
      <c r="AI1927" s="40"/>
      <c r="AJ1927" s="40"/>
      <c r="AK1927" s="40"/>
      <c r="AL1927" s="40"/>
      <c r="AM1927" s="40"/>
      <c r="AN1927" s="40"/>
      <c r="AO1927" s="40"/>
      <c r="AP1927" s="40"/>
      <c r="AQ1927" s="40"/>
      <c r="AR1927" s="40"/>
      <c r="AS1927" s="40"/>
      <c r="AT1927" s="40"/>
      <c r="AU1927" s="40"/>
      <c r="AV1927" s="40"/>
      <c r="AW1927" s="40"/>
      <c r="AX1927" s="41"/>
    </row>
    <row r="1928" spans="1:113" ht="12" customHeight="1">
      <c r="A1928" s="34"/>
      <c r="B1928" s="116" t="s">
        <v>556</v>
      </c>
      <c r="C1928" s="117"/>
      <c r="D1928" s="117"/>
      <c r="E1928" s="117"/>
      <c r="F1928" s="117"/>
      <c r="G1928" s="117"/>
      <c r="H1928" s="117"/>
      <c r="I1928" s="117"/>
      <c r="J1928" s="117"/>
      <c r="K1928" s="117"/>
      <c r="L1928" s="117"/>
      <c r="M1928" s="117"/>
      <c r="N1928" s="117"/>
      <c r="O1928" s="117"/>
      <c r="P1928" s="117"/>
      <c r="Q1928" s="117"/>
      <c r="R1928" s="117"/>
      <c r="S1928" s="117"/>
      <c r="T1928" s="117"/>
      <c r="U1928" s="117"/>
      <c r="V1928" s="117"/>
      <c r="W1928" s="117"/>
      <c r="X1928" s="117"/>
      <c r="Y1928" s="117"/>
      <c r="Z1928" s="117"/>
      <c r="AA1928" s="117"/>
      <c r="AB1928" s="117"/>
      <c r="AC1928" s="117"/>
      <c r="AD1928" s="117"/>
      <c r="AE1928" s="117"/>
      <c r="AF1928" s="117"/>
      <c r="AG1928" s="117"/>
      <c r="AH1928" s="117"/>
      <c r="AI1928" s="117"/>
      <c r="AJ1928" s="117"/>
      <c r="AK1928" s="117"/>
      <c r="AL1928" s="117"/>
      <c r="AM1928" s="117"/>
      <c r="AN1928" s="117"/>
      <c r="AO1928" s="117"/>
      <c r="AP1928" s="117"/>
      <c r="AQ1928" s="117"/>
      <c r="AR1928" s="117"/>
      <c r="AS1928" s="117"/>
      <c r="AT1928" s="117"/>
      <c r="AU1928" s="117"/>
      <c r="AV1928" s="117"/>
      <c r="AW1928" s="117"/>
      <c r="AX1928" s="118"/>
    </row>
    <row r="1929" spans="1:113" ht="12" customHeight="1">
      <c r="A1929" s="34"/>
      <c r="B1929" s="116"/>
      <c r="C1929" s="117"/>
      <c r="D1929" s="117"/>
      <c r="E1929" s="117"/>
      <c r="F1929" s="117"/>
      <c r="G1929" s="117"/>
      <c r="H1929" s="117"/>
      <c r="I1929" s="117"/>
      <c r="J1929" s="117"/>
      <c r="K1929" s="117"/>
      <c r="L1929" s="117"/>
      <c r="M1929" s="117"/>
      <c r="N1929" s="117"/>
      <c r="O1929" s="117"/>
      <c r="P1929" s="117"/>
      <c r="Q1929" s="117"/>
      <c r="R1929" s="117"/>
      <c r="S1929" s="117"/>
      <c r="T1929" s="117"/>
      <c r="U1929" s="117"/>
      <c r="V1929" s="117"/>
      <c r="W1929" s="117"/>
      <c r="X1929" s="117"/>
      <c r="Y1929" s="117"/>
      <c r="Z1929" s="117"/>
      <c r="AA1929" s="117"/>
      <c r="AB1929" s="117"/>
      <c r="AC1929" s="117"/>
      <c r="AD1929" s="117"/>
      <c r="AE1929" s="117"/>
      <c r="AF1929" s="117"/>
      <c r="AG1929" s="117"/>
      <c r="AH1929" s="117"/>
      <c r="AI1929" s="117"/>
      <c r="AJ1929" s="117"/>
      <c r="AK1929" s="117"/>
      <c r="AL1929" s="117"/>
      <c r="AM1929" s="117"/>
      <c r="AN1929" s="117"/>
      <c r="AO1929" s="117"/>
      <c r="AP1929" s="117"/>
      <c r="AQ1929" s="117"/>
      <c r="AR1929" s="117"/>
      <c r="AS1929" s="117"/>
      <c r="AT1929" s="117"/>
      <c r="AU1929" s="117"/>
      <c r="AV1929" s="117"/>
      <c r="AW1929" s="117"/>
      <c r="AX1929" s="118"/>
    </row>
    <row r="1930" spans="1:113" ht="12" customHeight="1">
      <c r="A1930" s="34"/>
      <c r="B1930" s="116"/>
      <c r="C1930" s="117"/>
      <c r="D1930" s="117"/>
      <c r="E1930" s="117"/>
      <c r="F1930" s="117"/>
      <c r="G1930" s="117"/>
      <c r="H1930" s="117"/>
      <c r="I1930" s="117"/>
      <c r="J1930" s="117"/>
      <c r="K1930" s="117"/>
      <c r="L1930" s="117"/>
      <c r="M1930" s="117"/>
      <c r="N1930" s="117"/>
      <c r="O1930" s="117"/>
      <c r="P1930" s="117"/>
      <c r="Q1930" s="117"/>
      <c r="R1930" s="117"/>
      <c r="S1930" s="117"/>
      <c r="T1930" s="117"/>
      <c r="U1930" s="117"/>
      <c r="V1930" s="117"/>
      <c r="W1930" s="117"/>
      <c r="X1930" s="117"/>
      <c r="Y1930" s="117"/>
      <c r="Z1930" s="117"/>
      <c r="AA1930" s="117"/>
      <c r="AB1930" s="117"/>
      <c r="AC1930" s="117"/>
      <c r="AD1930" s="117"/>
      <c r="AE1930" s="117"/>
      <c r="AF1930" s="117"/>
      <c r="AG1930" s="117"/>
      <c r="AH1930" s="117"/>
      <c r="AI1930" s="117"/>
      <c r="AJ1930" s="117"/>
      <c r="AK1930" s="117"/>
      <c r="AL1930" s="117"/>
      <c r="AM1930" s="117"/>
      <c r="AN1930" s="117"/>
      <c r="AO1930" s="117"/>
      <c r="AP1930" s="117"/>
      <c r="AQ1930" s="117"/>
      <c r="AR1930" s="117"/>
      <c r="AS1930" s="117"/>
      <c r="AT1930" s="117"/>
      <c r="AU1930" s="117"/>
      <c r="AV1930" s="117"/>
      <c r="AW1930" s="117"/>
      <c r="AX1930" s="118"/>
    </row>
    <row r="1931" spans="1:113" ht="12" customHeight="1">
      <c r="A1931" s="34"/>
      <c r="B1931" s="116"/>
      <c r="C1931" s="117"/>
      <c r="D1931" s="117"/>
      <c r="E1931" s="117"/>
      <c r="F1931" s="117"/>
      <c r="G1931" s="117"/>
      <c r="H1931" s="117"/>
      <c r="I1931" s="117"/>
      <c r="J1931" s="117"/>
      <c r="K1931" s="117"/>
      <c r="L1931" s="117"/>
      <c r="M1931" s="117"/>
      <c r="N1931" s="117"/>
      <c r="O1931" s="117"/>
      <c r="P1931" s="117"/>
      <c r="Q1931" s="117"/>
      <c r="R1931" s="117"/>
      <c r="S1931" s="117"/>
      <c r="T1931" s="117"/>
      <c r="U1931" s="117"/>
      <c r="V1931" s="117"/>
      <c r="W1931" s="117"/>
      <c r="X1931" s="117"/>
      <c r="Y1931" s="117"/>
      <c r="Z1931" s="117"/>
      <c r="AA1931" s="117"/>
      <c r="AB1931" s="117"/>
      <c r="AC1931" s="117"/>
      <c r="AD1931" s="117"/>
      <c r="AE1931" s="117"/>
      <c r="AF1931" s="117"/>
      <c r="AG1931" s="117"/>
      <c r="AH1931" s="117"/>
      <c r="AI1931" s="117"/>
      <c r="AJ1931" s="117"/>
      <c r="AK1931" s="117"/>
      <c r="AL1931" s="117"/>
      <c r="AM1931" s="117"/>
      <c r="AN1931" s="117"/>
      <c r="AO1931" s="117"/>
      <c r="AP1931" s="117"/>
      <c r="AQ1931" s="117"/>
      <c r="AR1931" s="117"/>
      <c r="AS1931" s="117"/>
      <c r="AT1931" s="117"/>
      <c r="AU1931" s="117"/>
      <c r="AV1931" s="117"/>
      <c r="AW1931" s="117"/>
      <c r="AX1931" s="118"/>
    </row>
    <row r="1932" spans="1:113" ht="12" customHeight="1">
      <c r="A1932" s="34"/>
      <c r="B1932" s="116"/>
      <c r="C1932" s="117"/>
      <c r="D1932" s="117"/>
      <c r="E1932" s="117"/>
      <c r="F1932" s="117"/>
      <c r="G1932" s="117"/>
      <c r="H1932" s="117"/>
      <c r="I1932" s="117"/>
      <c r="J1932" s="117"/>
      <c r="K1932" s="117"/>
      <c r="L1932" s="117"/>
      <c r="M1932" s="117"/>
      <c r="N1932" s="117"/>
      <c r="O1932" s="117"/>
      <c r="P1932" s="117"/>
      <c r="Q1932" s="117"/>
      <c r="R1932" s="117"/>
      <c r="S1932" s="117"/>
      <c r="T1932" s="117"/>
      <c r="U1932" s="117"/>
      <c r="V1932" s="117"/>
      <c r="W1932" s="117"/>
      <c r="X1932" s="117"/>
      <c r="Y1932" s="117"/>
      <c r="Z1932" s="117"/>
      <c r="AA1932" s="117"/>
      <c r="AB1932" s="117"/>
      <c r="AC1932" s="117"/>
      <c r="AD1932" s="117"/>
      <c r="AE1932" s="117"/>
      <c r="AF1932" s="117"/>
      <c r="AG1932" s="117"/>
      <c r="AH1932" s="117"/>
      <c r="AI1932" s="117"/>
      <c r="AJ1932" s="117"/>
      <c r="AK1932" s="117"/>
      <c r="AL1932" s="117"/>
      <c r="AM1932" s="117"/>
      <c r="AN1932" s="117"/>
      <c r="AO1932" s="117"/>
      <c r="AP1932" s="117"/>
      <c r="AQ1932" s="117"/>
      <c r="AR1932" s="117"/>
      <c r="AS1932" s="117"/>
      <c r="AT1932" s="117"/>
      <c r="AU1932" s="117"/>
      <c r="AV1932" s="117"/>
      <c r="AW1932" s="117"/>
      <c r="AX1932" s="118"/>
    </row>
    <row r="1933" spans="1:113" ht="15" thickBot="1">
      <c r="A1933" s="43"/>
      <c r="B1933" s="44"/>
      <c r="C1933" s="45"/>
      <c r="D1933" s="45"/>
      <c r="E1933" s="45"/>
      <c r="F1933" s="45"/>
      <c r="G1933" s="45"/>
      <c r="H1933" s="45"/>
      <c r="I1933" s="45"/>
      <c r="J1933" s="45"/>
      <c r="K1933" s="45"/>
      <c r="L1933" s="45"/>
      <c r="M1933" s="45"/>
      <c r="N1933" s="45"/>
      <c r="O1933" s="45"/>
      <c r="P1933" s="45"/>
      <c r="Q1933" s="45"/>
      <c r="R1933" s="45"/>
      <c r="S1933" s="45"/>
      <c r="T1933" s="45"/>
      <c r="U1933" s="45"/>
      <c r="V1933" s="45"/>
      <c r="W1933" s="45"/>
      <c r="X1933" s="45"/>
      <c r="Y1933" s="45"/>
      <c r="Z1933" s="45"/>
      <c r="AA1933" s="45"/>
      <c r="AB1933" s="45"/>
      <c r="AC1933" s="45"/>
      <c r="AD1933" s="45"/>
      <c r="AE1933" s="45"/>
      <c r="AF1933" s="45"/>
      <c r="AG1933" s="45"/>
      <c r="AH1933" s="45"/>
      <c r="AI1933" s="45"/>
      <c r="AJ1933" s="45"/>
      <c r="AK1933" s="45"/>
      <c r="AL1933" s="45"/>
      <c r="AM1933" s="45"/>
      <c r="AN1933" s="45"/>
      <c r="AO1933" s="45"/>
      <c r="AP1933" s="45"/>
      <c r="AQ1933" s="45"/>
      <c r="AR1933" s="45"/>
      <c r="AS1933" s="45"/>
      <c r="AT1933" s="45"/>
      <c r="AU1933" s="45"/>
      <c r="AV1933" s="45"/>
      <c r="AW1933" s="45"/>
      <c r="AX1933" s="46"/>
    </row>
    <row r="1934" spans="1:113">
      <c r="B1934" s="47"/>
    </row>
    <row r="1935" spans="1:113" ht="15" thickBot="1">
      <c r="A1935" s="37"/>
      <c r="B1935" s="36" t="s">
        <v>238</v>
      </c>
      <c r="C1935" s="34"/>
      <c r="D1935" s="34"/>
      <c r="E1935" s="34"/>
      <c r="F1935" s="34"/>
      <c r="G1935" s="34"/>
      <c r="H1935" s="34"/>
      <c r="I1935" s="34"/>
      <c r="J1935" s="34"/>
      <c r="K1935" s="34"/>
      <c r="L1935" s="35"/>
      <c r="M1935" s="35"/>
      <c r="N1935" s="35"/>
      <c r="O1935" s="35"/>
      <c r="P1935" s="34"/>
      <c r="Q1935" s="34"/>
      <c r="R1935" s="34"/>
      <c r="S1935" s="34"/>
      <c r="T1935" s="34"/>
      <c r="U1935" s="34"/>
      <c r="V1935" s="36"/>
      <c r="W1935" s="36"/>
      <c r="X1935" s="36"/>
      <c r="Y1935" s="36"/>
      <c r="Z1935" s="36"/>
      <c r="AA1935" s="36"/>
      <c r="AB1935" s="36"/>
      <c r="AC1935" s="36"/>
      <c r="AD1935" s="36"/>
      <c r="AE1935" s="36"/>
      <c r="AF1935" s="36"/>
      <c r="AG1935" s="36"/>
      <c r="AH1935" s="36"/>
      <c r="AI1935" s="36"/>
      <c r="AJ1935" s="36"/>
      <c r="AK1935" s="36"/>
      <c r="AL1935" s="36"/>
      <c r="AM1935" s="36"/>
      <c r="AN1935" s="36"/>
      <c r="AO1935" s="36"/>
      <c r="AP1935" s="36"/>
      <c r="AQ1935" s="36"/>
      <c r="AR1935" s="36"/>
      <c r="AS1935" s="36"/>
      <c r="AT1935" s="36"/>
      <c r="AU1935" s="36"/>
      <c r="AV1935" s="36"/>
      <c r="AW1935" s="36"/>
      <c r="AX1935" s="36"/>
      <c r="DI1935" s="26"/>
    </row>
    <row r="1936" spans="1:113" ht="14.25">
      <c r="A1936" s="34"/>
      <c r="B1936" s="38"/>
      <c r="C1936" s="33"/>
      <c r="D1936" s="33"/>
      <c r="E1936" s="33"/>
      <c r="F1936" s="33"/>
      <c r="G1936" s="33"/>
      <c r="H1936" s="33"/>
      <c r="I1936" s="33"/>
      <c r="J1936" s="33"/>
      <c r="K1936" s="33"/>
      <c r="L1936" s="39"/>
      <c r="M1936" s="39"/>
      <c r="N1936" s="39"/>
      <c r="O1936" s="39"/>
      <c r="P1936" s="33"/>
      <c r="Q1936" s="33"/>
      <c r="R1936" s="33"/>
      <c r="S1936" s="33"/>
      <c r="T1936" s="33"/>
      <c r="U1936" s="33"/>
      <c r="V1936" s="40"/>
      <c r="W1936" s="40"/>
      <c r="X1936" s="40"/>
      <c r="Y1936" s="40"/>
      <c r="Z1936" s="40"/>
      <c r="AA1936" s="40"/>
      <c r="AB1936" s="40"/>
      <c r="AC1936" s="40"/>
      <c r="AD1936" s="40"/>
      <c r="AE1936" s="40"/>
      <c r="AF1936" s="40"/>
      <c r="AG1936" s="40"/>
      <c r="AH1936" s="40"/>
      <c r="AI1936" s="40"/>
      <c r="AJ1936" s="40"/>
      <c r="AK1936" s="40"/>
      <c r="AL1936" s="40"/>
      <c r="AM1936" s="40"/>
      <c r="AN1936" s="40"/>
      <c r="AO1936" s="40"/>
      <c r="AP1936" s="40"/>
      <c r="AQ1936" s="40"/>
      <c r="AR1936" s="40"/>
      <c r="AS1936" s="40"/>
      <c r="AT1936" s="40"/>
      <c r="AU1936" s="40"/>
      <c r="AV1936" s="40"/>
      <c r="AW1936" s="40"/>
      <c r="AX1936" s="41"/>
    </row>
    <row r="1937" spans="1:251" ht="12" customHeight="1">
      <c r="A1937" s="34"/>
      <c r="B1937" s="116" t="s">
        <v>557</v>
      </c>
      <c r="C1937" s="117"/>
      <c r="D1937" s="117"/>
      <c r="E1937" s="117"/>
      <c r="F1937" s="117"/>
      <c r="G1937" s="117"/>
      <c r="H1937" s="117"/>
      <c r="I1937" s="117"/>
      <c r="J1937" s="117"/>
      <c r="K1937" s="117"/>
      <c r="L1937" s="117"/>
      <c r="M1937" s="117"/>
      <c r="N1937" s="117"/>
      <c r="O1937" s="117"/>
      <c r="P1937" s="117"/>
      <c r="Q1937" s="117"/>
      <c r="R1937" s="117"/>
      <c r="S1937" s="117"/>
      <c r="T1937" s="117"/>
      <c r="U1937" s="117"/>
      <c r="V1937" s="117"/>
      <c r="W1937" s="117"/>
      <c r="X1937" s="117"/>
      <c r="Y1937" s="117"/>
      <c r="Z1937" s="117"/>
      <c r="AA1937" s="117"/>
      <c r="AB1937" s="117"/>
      <c r="AC1937" s="117"/>
      <c r="AD1937" s="117"/>
      <c r="AE1937" s="117"/>
      <c r="AF1937" s="117"/>
      <c r="AG1937" s="117"/>
      <c r="AH1937" s="117"/>
      <c r="AI1937" s="117"/>
      <c r="AJ1937" s="117"/>
      <c r="AK1937" s="117"/>
      <c r="AL1937" s="117"/>
      <c r="AM1937" s="117"/>
      <c r="AN1937" s="117"/>
      <c r="AO1937" s="117"/>
      <c r="AP1937" s="117"/>
      <c r="AQ1937" s="117"/>
      <c r="AR1937" s="117"/>
      <c r="AS1937" s="117"/>
      <c r="AT1937" s="117"/>
      <c r="AU1937" s="117"/>
      <c r="AV1937" s="117"/>
      <c r="AW1937" s="117"/>
      <c r="AX1937" s="118"/>
    </row>
    <row r="1938" spans="1:251" ht="12" customHeight="1">
      <c r="A1938" s="34"/>
      <c r="B1938" s="116"/>
      <c r="C1938" s="117"/>
      <c r="D1938" s="117"/>
      <c r="E1938" s="117"/>
      <c r="F1938" s="117"/>
      <c r="G1938" s="117"/>
      <c r="H1938" s="117"/>
      <c r="I1938" s="117"/>
      <c r="J1938" s="117"/>
      <c r="K1938" s="117"/>
      <c r="L1938" s="117"/>
      <c r="M1938" s="117"/>
      <c r="N1938" s="117"/>
      <c r="O1938" s="117"/>
      <c r="P1938" s="117"/>
      <c r="Q1938" s="117"/>
      <c r="R1938" s="117"/>
      <c r="S1938" s="117"/>
      <c r="T1938" s="117"/>
      <c r="U1938" s="117"/>
      <c r="V1938" s="117"/>
      <c r="W1938" s="117"/>
      <c r="X1938" s="117"/>
      <c r="Y1938" s="117"/>
      <c r="Z1938" s="117"/>
      <c r="AA1938" s="117"/>
      <c r="AB1938" s="117"/>
      <c r="AC1938" s="117"/>
      <c r="AD1938" s="117"/>
      <c r="AE1938" s="117"/>
      <c r="AF1938" s="117"/>
      <c r="AG1938" s="117"/>
      <c r="AH1938" s="117"/>
      <c r="AI1938" s="117"/>
      <c r="AJ1938" s="117"/>
      <c r="AK1938" s="117"/>
      <c r="AL1938" s="117"/>
      <c r="AM1938" s="117"/>
      <c r="AN1938" s="117"/>
      <c r="AO1938" s="117"/>
      <c r="AP1938" s="117"/>
      <c r="AQ1938" s="117"/>
      <c r="AR1938" s="117"/>
      <c r="AS1938" s="117"/>
      <c r="AT1938" s="117"/>
      <c r="AU1938" s="117"/>
      <c r="AV1938" s="117"/>
      <c r="AW1938" s="117"/>
      <c r="AX1938" s="118"/>
    </row>
    <row r="1939" spans="1:251" ht="12" customHeight="1">
      <c r="A1939" s="34"/>
      <c r="B1939" s="116"/>
      <c r="C1939" s="117"/>
      <c r="D1939" s="117"/>
      <c r="E1939" s="117"/>
      <c r="F1939" s="117"/>
      <c r="G1939" s="117"/>
      <c r="H1939" s="117"/>
      <c r="I1939" s="117"/>
      <c r="J1939" s="117"/>
      <c r="K1939" s="117"/>
      <c r="L1939" s="117"/>
      <c r="M1939" s="117"/>
      <c r="N1939" s="117"/>
      <c r="O1939" s="117"/>
      <c r="P1939" s="117"/>
      <c r="Q1939" s="117"/>
      <c r="R1939" s="117"/>
      <c r="S1939" s="117"/>
      <c r="T1939" s="117"/>
      <c r="U1939" s="117"/>
      <c r="V1939" s="117"/>
      <c r="W1939" s="117"/>
      <c r="X1939" s="117"/>
      <c r="Y1939" s="117"/>
      <c r="Z1939" s="117"/>
      <c r="AA1939" s="117"/>
      <c r="AB1939" s="117"/>
      <c r="AC1939" s="117"/>
      <c r="AD1939" s="117"/>
      <c r="AE1939" s="117"/>
      <c r="AF1939" s="117"/>
      <c r="AG1939" s="117"/>
      <c r="AH1939" s="117"/>
      <c r="AI1939" s="117"/>
      <c r="AJ1939" s="117"/>
      <c r="AK1939" s="117"/>
      <c r="AL1939" s="117"/>
      <c r="AM1939" s="117"/>
      <c r="AN1939" s="117"/>
      <c r="AO1939" s="117"/>
      <c r="AP1939" s="117"/>
      <c r="AQ1939" s="117"/>
      <c r="AR1939" s="117"/>
      <c r="AS1939" s="117"/>
      <c r="AT1939" s="117"/>
      <c r="AU1939" s="117"/>
      <c r="AV1939" s="117"/>
      <c r="AW1939" s="117"/>
      <c r="AX1939" s="118"/>
    </row>
    <row r="1940" spans="1:251" ht="12" customHeight="1">
      <c r="A1940" s="34"/>
      <c r="B1940" s="116"/>
      <c r="C1940" s="117"/>
      <c r="D1940" s="117"/>
      <c r="E1940" s="117"/>
      <c r="F1940" s="117"/>
      <c r="G1940" s="117"/>
      <c r="H1940" s="117"/>
      <c r="I1940" s="117"/>
      <c r="J1940" s="117"/>
      <c r="K1940" s="117"/>
      <c r="L1940" s="117"/>
      <c r="M1940" s="117"/>
      <c r="N1940" s="117"/>
      <c r="O1940" s="117"/>
      <c r="P1940" s="117"/>
      <c r="Q1940" s="117"/>
      <c r="R1940" s="117"/>
      <c r="S1940" s="117"/>
      <c r="T1940" s="117"/>
      <c r="U1940" s="117"/>
      <c r="V1940" s="117"/>
      <c r="W1940" s="117"/>
      <c r="X1940" s="117"/>
      <c r="Y1940" s="117"/>
      <c r="Z1940" s="117"/>
      <c r="AA1940" s="117"/>
      <c r="AB1940" s="117"/>
      <c r="AC1940" s="117"/>
      <c r="AD1940" s="117"/>
      <c r="AE1940" s="117"/>
      <c r="AF1940" s="117"/>
      <c r="AG1940" s="117"/>
      <c r="AH1940" s="117"/>
      <c r="AI1940" s="117"/>
      <c r="AJ1940" s="117"/>
      <c r="AK1940" s="117"/>
      <c r="AL1940" s="117"/>
      <c r="AM1940" s="117"/>
      <c r="AN1940" s="117"/>
      <c r="AO1940" s="117"/>
      <c r="AP1940" s="117"/>
      <c r="AQ1940" s="117"/>
      <c r="AR1940" s="117"/>
      <c r="AS1940" s="117"/>
      <c r="AT1940" s="117"/>
      <c r="AU1940" s="117"/>
      <c r="AV1940" s="117"/>
      <c r="AW1940" s="117"/>
      <c r="AX1940" s="118"/>
    </row>
    <row r="1941" spans="1:251" ht="12" customHeight="1">
      <c r="A1941" s="34"/>
      <c r="B1941" s="116"/>
      <c r="C1941" s="117"/>
      <c r="D1941" s="117"/>
      <c r="E1941" s="117"/>
      <c r="F1941" s="117"/>
      <c r="G1941" s="117"/>
      <c r="H1941" s="117"/>
      <c r="I1941" s="117"/>
      <c r="J1941" s="117"/>
      <c r="K1941" s="117"/>
      <c r="L1941" s="117"/>
      <c r="M1941" s="117"/>
      <c r="N1941" s="117"/>
      <c r="O1941" s="117"/>
      <c r="P1941" s="117"/>
      <c r="Q1941" s="117"/>
      <c r="R1941" s="117"/>
      <c r="S1941" s="117"/>
      <c r="T1941" s="117"/>
      <c r="U1941" s="117"/>
      <c r="V1941" s="117"/>
      <c r="W1941" s="117"/>
      <c r="X1941" s="117"/>
      <c r="Y1941" s="117"/>
      <c r="Z1941" s="117"/>
      <c r="AA1941" s="117"/>
      <c r="AB1941" s="117"/>
      <c r="AC1941" s="117"/>
      <c r="AD1941" s="117"/>
      <c r="AE1941" s="117"/>
      <c r="AF1941" s="117"/>
      <c r="AG1941" s="117"/>
      <c r="AH1941" s="117"/>
      <c r="AI1941" s="117"/>
      <c r="AJ1941" s="117"/>
      <c r="AK1941" s="117"/>
      <c r="AL1941" s="117"/>
      <c r="AM1941" s="117"/>
      <c r="AN1941" s="117"/>
      <c r="AO1941" s="117"/>
      <c r="AP1941" s="117"/>
      <c r="AQ1941" s="117"/>
      <c r="AR1941" s="117"/>
      <c r="AS1941" s="117"/>
      <c r="AT1941" s="117"/>
      <c r="AU1941" s="117"/>
      <c r="AV1941" s="117"/>
      <c r="AW1941" s="117"/>
      <c r="AX1941" s="118"/>
    </row>
    <row r="1942" spans="1:251" ht="15" thickBot="1">
      <c r="A1942" s="43"/>
      <c r="B1942" s="44"/>
      <c r="C1942" s="45"/>
      <c r="D1942" s="45"/>
      <c r="E1942" s="45"/>
      <c r="F1942" s="45"/>
      <c r="G1942" s="45"/>
      <c r="H1942" s="45"/>
      <c r="I1942" s="45"/>
      <c r="J1942" s="45"/>
      <c r="K1942" s="45"/>
      <c r="L1942" s="45"/>
      <c r="M1942" s="45"/>
      <c r="N1942" s="45"/>
      <c r="O1942" s="45"/>
      <c r="P1942" s="45"/>
      <c r="Q1942" s="45"/>
      <c r="R1942" s="45"/>
      <c r="S1942" s="45"/>
      <c r="T1942" s="45"/>
      <c r="U1942" s="45"/>
      <c r="V1942" s="45"/>
      <c r="W1942" s="45"/>
      <c r="X1942" s="45"/>
      <c r="Y1942" s="45"/>
      <c r="Z1942" s="45"/>
      <c r="AA1942" s="45"/>
      <c r="AB1942" s="45"/>
      <c r="AC1942" s="45"/>
      <c r="AD1942" s="45"/>
      <c r="AE1942" s="45"/>
      <c r="AF1942" s="45"/>
      <c r="AG1942" s="45"/>
      <c r="AH1942" s="45"/>
      <c r="AI1942" s="45"/>
      <c r="AJ1942" s="45"/>
      <c r="AK1942" s="45"/>
      <c r="AL1942" s="45"/>
      <c r="AM1942" s="45"/>
      <c r="AN1942" s="45"/>
      <c r="AO1942" s="45"/>
      <c r="AP1942" s="45"/>
      <c r="AQ1942" s="45"/>
      <c r="AR1942" s="45"/>
      <c r="AS1942" s="45"/>
      <c r="AT1942" s="45"/>
      <c r="AU1942" s="45"/>
      <c r="AV1942" s="45"/>
      <c r="AW1942" s="45"/>
      <c r="AX1942" s="46"/>
    </row>
    <row r="1943" spans="1:251">
      <c r="B1943" s="47"/>
    </row>
    <row r="1944" spans="1:251" ht="14.25">
      <c r="B1944" s="36" t="s">
        <v>240</v>
      </c>
      <c r="C1944" s="34"/>
      <c r="D1944" s="34"/>
      <c r="E1944" s="34"/>
      <c r="F1944" s="34"/>
      <c r="G1944" s="34"/>
      <c r="H1944" s="34"/>
      <c r="I1944" s="34"/>
      <c r="J1944" s="34"/>
      <c r="K1944" s="34"/>
      <c r="L1944" s="35"/>
      <c r="M1944" s="35"/>
      <c r="N1944" s="35"/>
      <c r="O1944" s="35"/>
      <c r="P1944" s="34"/>
      <c r="Q1944" s="34"/>
      <c r="R1944" s="34"/>
      <c r="S1944" s="34"/>
      <c r="T1944" s="34"/>
      <c r="U1944" s="34"/>
      <c r="V1944" s="36"/>
      <c r="W1944" s="36"/>
      <c r="X1944" s="36"/>
      <c r="Y1944" s="36"/>
      <c r="Z1944" s="36"/>
      <c r="AA1944" s="36"/>
      <c r="AB1944" s="36"/>
      <c r="AC1944" s="36"/>
      <c r="AD1944" s="36"/>
      <c r="AE1944" s="36"/>
      <c r="AF1944" s="36"/>
      <c r="AG1944" s="36"/>
      <c r="AH1944" s="36"/>
      <c r="AI1944" s="36"/>
      <c r="AJ1944" s="36"/>
      <c r="AK1944" s="36"/>
      <c r="AL1944" s="36"/>
      <c r="AM1944" s="36"/>
      <c r="AN1944" s="36"/>
      <c r="AO1944" s="36"/>
      <c r="AP1944" s="36"/>
      <c r="AQ1944" s="36"/>
      <c r="AR1944" s="36"/>
      <c r="AS1944" s="36"/>
      <c r="AT1944" s="36"/>
      <c r="AU1944" s="36"/>
      <c r="AV1944" s="36"/>
      <c r="AW1944" s="36"/>
      <c r="AX1944" s="36"/>
    </row>
    <row r="1945" spans="1:251" ht="15" thickBot="1">
      <c r="B1945" s="34"/>
      <c r="C1945" s="34"/>
      <c r="D1945" s="34"/>
      <c r="E1945" s="34"/>
      <c r="F1945" s="34"/>
      <c r="G1945" s="34"/>
      <c r="H1945" s="34"/>
      <c r="I1945" s="34"/>
      <c r="J1945" s="34"/>
      <c r="K1945" s="34"/>
      <c r="L1945" s="35"/>
      <c r="M1945" s="35"/>
      <c r="N1945" s="35"/>
      <c r="O1945" s="35"/>
      <c r="P1945" s="34"/>
      <c r="Q1945" s="34"/>
      <c r="R1945" s="34"/>
      <c r="S1945" s="34"/>
      <c r="T1945" s="34"/>
      <c r="U1945" s="34"/>
      <c r="V1945" s="36"/>
      <c r="W1945" s="36"/>
      <c r="X1945" s="36"/>
      <c r="Y1945" s="36"/>
      <c r="Z1945" s="36"/>
      <c r="AA1945" s="36"/>
      <c r="AB1945" s="36"/>
      <c r="AC1945" s="36"/>
      <c r="AD1945" s="36"/>
      <c r="AE1945" s="36"/>
      <c r="AF1945" s="36"/>
      <c r="AG1945" s="36"/>
      <c r="AH1945" s="36"/>
      <c r="AI1945" s="36"/>
      <c r="AJ1945" s="36"/>
      <c r="AK1945" s="36"/>
      <c r="AL1945" s="36"/>
      <c r="AM1945" s="36"/>
      <c r="AN1945" s="36"/>
      <c r="AO1945" s="36"/>
      <c r="AP1945" s="36"/>
      <c r="AQ1945" s="36"/>
      <c r="AR1945" s="36"/>
      <c r="AS1945" s="36"/>
      <c r="AT1945" s="36"/>
      <c r="AU1945" s="36"/>
      <c r="AV1945" s="36"/>
      <c r="AW1945" s="36"/>
      <c r="AX1945" s="48" t="s">
        <v>241</v>
      </c>
    </row>
    <row r="1946" spans="1:251" s="42" customFormat="1" ht="13.5" customHeight="1">
      <c r="A1946" s="34"/>
      <c r="B1946" s="119" t="s">
        <v>242</v>
      </c>
      <c r="C1946" s="120"/>
      <c r="D1946" s="120"/>
      <c r="E1946" s="120"/>
      <c r="F1946" s="120"/>
      <c r="G1946" s="120"/>
      <c r="H1946" s="120"/>
      <c r="I1946" s="120"/>
      <c r="J1946" s="120"/>
      <c r="K1946" s="120"/>
      <c r="L1946" s="120"/>
      <c r="M1946" s="120"/>
      <c r="N1946" s="120"/>
      <c r="O1946" s="120"/>
      <c r="P1946" s="120"/>
      <c r="Q1946" s="120"/>
      <c r="R1946" s="120"/>
      <c r="S1946" s="120"/>
      <c r="T1946" s="120"/>
      <c r="U1946" s="120"/>
      <c r="V1946" s="120"/>
      <c r="W1946" s="120"/>
      <c r="X1946" s="120"/>
      <c r="Y1946" s="120"/>
      <c r="Z1946" s="121"/>
      <c r="AA1946" s="125" t="s">
        <v>1062</v>
      </c>
      <c r="AB1946" s="120"/>
      <c r="AC1946" s="120"/>
      <c r="AD1946" s="120"/>
      <c r="AE1946" s="120"/>
      <c r="AF1946" s="120"/>
      <c r="AG1946" s="120"/>
      <c r="AH1946" s="120"/>
      <c r="AI1946" s="121"/>
      <c r="AJ1946" s="125" t="s">
        <v>1063</v>
      </c>
      <c r="AK1946" s="120"/>
      <c r="AL1946" s="120"/>
      <c r="AM1946" s="120"/>
      <c r="AN1946" s="120"/>
      <c r="AO1946" s="120"/>
      <c r="AP1946" s="120"/>
      <c r="AQ1946" s="120"/>
      <c r="AR1946" s="121"/>
      <c r="AS1946" s="125" t="s">
        <v>243</v>
      </c>
      <c r="AT1946" s="120"/>
      <c r="AU1946" s="120"/>
      <c r="AV1946" s="120"/>
      <c r="AW1946" s="120"/>
      <c r="AX1946" s="127"/>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c r="CA1946" s="29"/>
      <c r="CB1946" s="29"/>
      <c r="CC1946" s="29"/>
      <c r="CD1946" s="29"/>
      <c r="CE1946" s="29"/>
      <c r="CF1946" s="29"/>
      <c r="CG1946" s="29"/>
      <c r="CH1946" s="29"/>
      <c r="CI1946" s="29"/>
      <c r="CJ1946" s="29"/>
      <c r="CK1946" s="29"/>
      <c r="CL1946" s="29"/>
      <c r="CM1946" s="29"/>
      <c r="CN1946" s="29"/>
      <c r="CO1946" s="29"/>
      <c r="CP1946" s="29"/>
      <c r="CQ1946" s="29"/>
      <c r="CR1946" s="29"/>
      <c r="CS1946" s="29"/>
      <c r="CT1946" s="29"/>
      <c r="CU1946" s="29"/>
      <c r="CV1946" s="29"/>
      <c r="CW1946" s="29"/>
      <c r="CX1946" s="29"/>
      <c r="CY1946" s="29"/>
      <c r="CZ1946" s="29"/>
      <c r="DA1946" s="29"/>
      <c r="DB1946" s="29"/>
      <c r="DC1946" s="29"/>
      <c r="DD1946" s="29"/>
      <c r="DE1946" s="29"/>
      <c r="DF1946" s="29"/>
      <c r="DG1946" s="29"/>
      <c r="DH1946" s="29"/>
      <c r="DI1946" s="29"/>
      <c r="DJ1946" s="29"/>
      <c r="DK1946" s="29"/>
      <c r="DL1946" s="29"/>
      <c r="DM1946" s="29"/>
      <c r="DN1946" s="29"/>
      <c r="DO1946" s="29"/>
      <c r="DP1946" s="29"/>
      <c r="DQ1946" s="29"/>
      <c r="DR1946" s="29"/>
      <c r="DS1946" s="29"/>
      <c r="DT1946" s="29"/>
      <c r="DU1946" s="29"/>
      <c r="DV1946" s="29"/>
      <c r="DW1946" s="29"/>
      <c r="DX1946" s="29"/>
      <c r="DY1946" s="29"/>
      <c r="DZ1946" s="29"/>
      <c r="EA1946" s="29"/>
      <c r="EB1946" s="29"/>
      <c r="EC1946" s="29"/>
      <c r="ED1946" s="29"/>
      <c r="EE1946" s="29"/>
      <c r="EF1946" s="29"/>
      <c r="EG1946" s="29"/>
      <c r="EH1946" s="29"/>
      <c r="EI1946" s="29"/>
      <c r="EJ1946" s="29"/>
      <c r="EK1946" s="29"/>
      <c r="EL1946" s="29"/>
      <c r="EM1946" s="29"/>
      <c r="EN1946" s="29"/>
      <c r="EO1946" s="29"/>
      <c r="EP1946" s="29"/>
      <c r="EQ1946" s="29"/>
      <c r="ER1946" s="29"/>
      <c r="ES1946" s="29"/>
      <c r="ET1946" s="29"/>
      <c r="EU1946" s="29"/>
      <c r="EV1946" s="29"/>
      <c r="EW1946" s="29"/>
      <c r="EX1946" s="29"/>
      <c r="EY1946" s="29"/>
      <c r="EZ1946" s="29"/>
      <c r="FA1946" s="29"/>
      <c r="FB1946" s="29"/>
      <c r="FC1946" s="29"/>
      <c r="FD1946" s="29"/>
      <c r="FE1946" s="29"/>
      <c r="FF1946" s="29"/>
      <c r="FG1946" s="29"/>
      <c r="FH1946" s="29"/>
      <c r="FI1946" s="29"/>
      <c r="FJ1946" s="29"/>
      <c r="FK1946" s="29"/>
      <c r="FL1946" s="29"/>
      <c r="FM1946" s="29"/>
      <c r="FN1946" s="29"/>
      <c r="FO1946" s="29"/>
      <c r="FP1946" s="29"/>
      <c r="FQ1946" s="29"/>
      <c r="FR1946" s="29"/>
      <c r="FS1946" s="29"/>
      <c r="FT1946" s="29"/>
      <c r="FU1946" s="29"/>
      <c r="FV1946" s="29"/>
      <c r="FW1946" s="29"/>
      <c r="FX1946" s="29"/>
      <c r="FY1946" s="29"/>
      <c r="FZ1946" s="29"/>
      <c r="GA1946" s="29"/>
      <c r="GB1946" s="29"/>
      <c r="GC1946" s="29"/>
      <c r="GD1946" s="29"/>
      <c r="GE1946" s="29"/>
      <c r="GF1946" s="29"/>
      <c r="GG1946" s="29"/>
      <c r="GH1946" s="29"/>
      <c r="GI1946" s="29"/>
      <c r="GJ1946" s="29"/>
      <c r="GK1946" s="29"/>
      <c r="GL1946" s="29"/>
      <c r="GM1946" s="29"/>
      <c r="GN1946" s="29"/>
      <c r="GO1946" s="29"/>
      <c r="GP1946" s="29"/>
      <c r="GQ1946" s="29"/>
      <c r="GR1946" s="29"/>
      <c r="GS1946" s="29"/>
      <c r="GT1946" s="29"/>
      <c r="GU1946" s="29"/>
      <c r="GV1946" s="29"/>
      <c r="GW1946" s="29"/>
      <c r="GX1946" s="29"/>
      <c r="GY1946" s="29"/>
      <c r="GZ1946" s="29"/>
      <c r="HA1946" s="29"/>
      <c r="HB1946" s="29"/>
      <c r="HC1946" s="29"/>
      <c r="HD1946" s="29"/>
      <c r="HE1946" s="29"/>
      <c r="HF1946" s="29"/>
      <c r="HG1946" s="29"/>
      <c r="HH1946" s="29"/>
      <c r="HI1946" s="29"/>
      <c r="HJ1946" s="29"/>
      <c r="HK1946" s="29"/>
      <c r="HL1946" s="29"/>
      <c r="HM1946" s="29"/>
      <c r="HN1946" s="29"/>
      <c r="HO1946" s="29"/>
      <c r="HP1946" s="29"/>
      <c r="HQ1946" s="29"/>
      <c r="HR1946" s="29"/>
      <c r="HS1946" s="29"/>
      <c r="HT1946" s="29"/>
      <c r="HU1946" s="29"/>
      <c r="HV1946" s="29"/>
      <c r="HW1946" s="29"/>
      <c r="HX1946" s="29"/>
      <c r="HY1946" s="29"/>
      <c r="HZ1946" s="29"/>
      <c r="IA1946" s="29"/>
      <c r="IB1946" s="29"/>
      <c r="IC1946" s="29"/>
      <c r="ID1946" s="29"/>
      <c r="IE1946" s="29"/>
      <c r="IF1946" s="29"/>
      <c r="IG1946" s="29"/>
      <c r="IH1946" s="29"/>
      <c r="II1946" s="29"/>
      <c r="IJ1946" s="29"/>
      <c r="IK1946" s="29"/>
      <c r="IL1946" s="29"/>
      <c r="IM1946" s="29"/>
      <c r="IN1946" s="29"/>
      <c r="IO1946" s="29"/>
      <c r="IP1946" s="29"/>
      <c r="IQ1946" s="29"/>
    </row>
    <row r="1947" spans="1:251" s="42" customFormat="1" ht="13.5">
      <c r="A1947" s="34"/>
      <c r="B1947" s="122"/>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24"/>
      <c r="AA1947" s="126"/>
      <c r="AB1947" s="123"/>
      <c r="AC1947" s="123"/>
      <c r="AD1947" s="123"/>
      <c r="AE1947" s="123"/>
      <c r="AF1947" s="123"/>
      <c r="AG1947" s="123"/>
      <c r="AH1947" s="123"/>
      <c r="AI1947" s="124"/>
      <c r="AJ1947" s="126"/>
      <c r="AK1947" s="123"/>
      <c r="AL1947" s="123"/>
      <c r="AM1947" s="123"/>
      <c r="AN1947" s="123"/>
      <c r="AO1947" s="123"/>
      <c r="AP1947" s="123"/>
      <c r="AQ1947" s="123"/>
      <c r="AR1947" s="124"/>
      <c r="AS1947" s="126"/>
      <c r="AT1947" s="123"/>
      <c r="AU1947" s="123"/>
      <c r="AV1947" s="123"/>
      <c r="AW1947" s="123"/>
      <c r="AX1947" s="128"/>
      <c r="AY1947" s="29"/>
      <c r="AZ1947" s="29"/>
      <c r="BA1947" s="29"/>
      <c r="BB1947" s="65"/>
      <c r="BC1947" s="4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29"/>
      <c r="CA1947" s="29"/>
      <c r="CB1947" s="29"/>
      <c r="CC1947" s="29"/>
      <c r="CD1947" s="29"/>
      <c r="CE1947" s="29"/>
      <c r="CF1947" s="29"/>
      <c r="CG1947" s="29"/>
      <c r="CH1947" s="29"/>
      <c r="CI1947" s="29"/>
      <c r="CJ1947" s="29"/>
      <c r="CK1947" s="29"/>
      <c r="CL1947" s="29"/>
      <c r="CM1947" s="29"/>
      <c r="CN1947" s="29"/>
      <c r="CO1947" s="29"/>
      <c r="CP1947" s="29"/>
      <c r="CQ1947" s="29"/>
      <c r="CR1947" s="29"/>
      <c r="CS1947" s="29"/>
      <c r="CT1947" s="29"/>
      <c r="CU1947" s="29"/>
      <c r="CV1947" s="29"/>
      <c r="CW1947" s="29"/>
      <c r="CX1947" s="29"/>
      <c r="CY1947" s="29"/>
      <c r="CZ1947" s="29"/>
      <c r="DA1947" s="29"/>
      <c r="DB1947" s="29"/>
      <c r="DC1947" s="29"/>
      <c r="DD1947" s="29"/>
      <c r="DE1947" s="29"/>
      <c r="DF1947" s="29"/>
      <c r="DG1947" s="29"/>
      <c r="DH1947" s="29"/>
      <c r="DI1947" s="29"/>
      <c r="DJ1947" s="29"/>
      <c r="DK1947" s="29"/>
      <c r="DL1947" s="29"/>
      <c r="DM1947" s="29"/>
      <c r="DN1947" s="29"/>
      <c r="DO1947" s="29"/>
      <c r="DP1947" s="29"/>
      <c r="DQ1947" s="29"/>
      <c r="DR1947" s="29"/>
      <c r="DS1947" s="29"/>
      <c r="DT1947" s="29"/>
      <c r="DU1947" s="29"/>
      <c r="DV1947" s="29"/>
      <c r="DW1947" s="29"/>
      <c r="DX1947" s="29"/>
      <c r="DY1947" s="29"/>
      <c r="DZ1947" s="29"/>
      <c r="EA1947" s="29"/>
      <c r="EB1947" s="29"/>
      <c r="EC1947" s="29"/>
      <c r="ED1947" s="29"/>
      <c r="EE1947" s="29"/>
      <c r="EF1947" s="29"/>
      <c r="EG1947" s="29"/>
      <c r="EH1947" s="29"/>
      <c r="EI1947" s="29"/>
      <c r="EJ1947" s="29"/>
      <c r="EK1947" s="29"/>
      <c r="EL1947" s="29"/>
      <c r="EM1947" s="29"/>
      <c r="EN1947" s="29"/>
      <c r="EO1947" s="29"/>
      <c r="EP1947" s="29"/>
      <c r="EQ1947" s="29"/>
      <c r="ER1947" s="29"/>
      <c r="ES1947" s="29"/>
      <c r="ET1947" s="29"/>
      <c r="EU1947" s="29"/>
      <c r="EV1947" s="29"/>
      <c r="EW1947" s="29"/>
      <c r="EX1947" s="29"/>
      <c r="EY1947" s="29"/>
      <c r="EZ1947" s="29"/>
      <c r="FA1947" s="29"/>
      <c r="FB1947" s="29"/>
      <c r="FC1947" s="29"/>
      <c r="FD1947" s="29"/>
      <c r="FE1947" s="29"/>
      <c r="FF1947" s="29"/>
      <c r="FG1947" s="29"/>
      <c r="FH1947" s="29"/>
      <c r="FI1947" s="29"/>
      <c r="FJ1947" s="29"/>
      <c r="FK1947" s="29"/>
      <c r="FL1947" s="29"/>
      <c r="FM1947" s="29"/>
      <c r="FN1947" s="29"/>
      <c r="FO1947" s="29"/>
      <c r="FP1947" s="29"/>
      <c r="FQ1947" s="29"/>
      <c r="FR1947" s="29"/>
      <c r="FS1947" s="29"/>
      <c r="FT1947" s="29"/>
      <c r="FU1947" s="29"/>
      <c r="FV1947" s="29"/>
      <c r="FW1947" s="29"/>
      <c r="FX1947" s="29"/>
      <c r="FY1947" s="29"/>
      <c r="FZ1947" s="29"/>
      <c r="GA1947" s="29"/>
      <c r="GB1947" s="29"/>
      <c r="GC1947" s="29"/>
      <c r="GD1947" s="29"/>
      <c r="GE1947" s="29"/>
      <c r="GF1947" s="29"/>
      <c r="GG1947" s="29"/>
      <c r="GH1947" s="29"/>
      <c r="GI1947" s="29"/>
      <c r="GJ1947" s="29"/>
      <c r="GK1947" s="29"/>
      <c r="GL1947" s="29"/>
      <c r="GM1947" s="29"/>
      <c r="GN1947" s="29"/>
      <c r="GO1947" s="29"/>
      <c r="GP1947" s="29"/>
      <c r="GQ1947" s="29"/>
      <c r="GR1947" s="29"/>
      <c r="GS1947" s="29"/>
      <c r="GT1947" s="29"/>
      <c r="GU1947" s="29"/>
      <c r="GV1947" s="29"/>
      <c r="GW1947" s="29"/>
      <c r="GX1947" s="29"/>
      <c r="GY1947" s="29"/>
      <c r="GZ1947" s="29"/>
      <c r="HA1947" s="29"/>
      <c r="HB1947" s="29"/>
      <c r="HC1947" s="29"/>
      <c r="HD1947" s="29"/>
      <c r="HE1947" s="29"/>
      <c r="HF1947" s="29"/>
      <c r="HG1947" s="29"/>
      <c r="HH1947" s="29"/>
      <c r="HI1947" s="29"/>
      <c r="HJ1947" s="29"/>
      <c r="HK1947" s="29"/>
      <c r="HL1947" s="29"/>
      <c r="HM1947" s="29"/>
      <c r="HN1947" s="29"/>
      <c r="HO1947" s="29"/>
      <c r="HP1947" s="29"/>
      <c r="HQ1947" s="29"/>
      <c r="HR1947" s="29"/>
      <c r="HS1947" s="29"/>
      <c r="HT1947" s="29"/>
      <c r="HU1947" s="29"/>
      <c r="HV1947" s="29"/>
      <c r="HW1947" s="29"/>
      <c r="HX1947" s="29"/>
      <c r="HY1947" s="29"/>
      <c r="HZ1947" s="29"/>
      <c r="IA1947" s="29"/>
      <c r="IB1947" s="29"/>
      <c r="IC1947" s="29"/>
      <c r="ID1947" s="29"/>
      <c r="IE1947" s="29"/>
      <c r="IF1947" s="29"/>
      <c r="IG1947" s="29"/>
      <c r="IH1947" s="29"/>
      <c r="II1947" s="29"/>
      <c r="IJ1947" s="29"/>
      <c r="IK1947" s="29"/>
      <c r="IL1947" s="29"/>
      <c r="IM1947" s="29"/>
      <c r="IN1947" s="29"/>
      <c r="IO1947" s="29"/>
      <c r="IP1947" s="29"/>
      <c r="IQ1947" s="29"/>
    </row>
    <row r="1948" spans="1:251" s="42" customFormat="1" ht="18.75" customHeight="1">
      <c r="A1948" s="34"/>
      <c r="B1948" s="50"/>
      <c r="C1948" s="129" t="s">
        <v>558</v>
      </c>
      <c r="D1948" s="147"/>
      <c r="E1948" s="147"/>
      <c r="F1948" s="147"/>
      <c r="G1948" s="147"/>
      <c r="H1948" s="147"/>
      <c r="I1948" s="147"/>
      <c r="J1948" s="147"/>
      <c r="K1948" s="147"/>
      <c r="L1948" s="147"/>
      <c r="M1948" s="147"/>
      <c r="N1948" s="147"/>
      <c r="O1948" s="147"/>
      <c r="P1948" s="147"/>
      <c r="Q1948" s="147"/>
      <c r="R1948" s="147"/>
      <c r="S1948" s="147"/>
      <c r="T1948" s="147"/>
      <c r="U1948" s="147"/>
      <c r="V1948" s="147"/>
      <c r="W1948" s="147"/>
      <c r="X1948" s="147"/>
      <c r="Y1948" s="147"/>
      <c r="Z1948" s="148"/>
      <c r="AA1948" s="132">
        <v>19153</v>
      </c>
      <c r="AB1948" s="133"/>
      <c r="AC1948" s="133"/>
      <c r="AD1948" s="133"/>
      <c r="AE1948" s="133"/>
      <c r="AF1948" s="133"/>
      <c r="AG1948" s="133"/>
      <c r="AH1948" s="133"/>
      <c r="AI1948" s="134"/>
      <c r="AJ1948" s="132">
        <f>20028+4</f>
        <v>20032</v>
      </c>
      <c r="AK1948" s="133"/>
      <c r="AL1948" s="133"/>
      <c r="AM1948" s="133"/>
      <c r="AN1948" s="133"/>
      <c r="AO1948" s="133"/>
      <c r="AP1948" s="133"/>
      <c r="AQ1948" s="133"/>
      <c r="AR1948" s="134"/>
      <c r="AS1948" s="135"/>
      <c r="AT1948" s="136"/>
      <c r="AU1948" s="136"/>
      <c r="AV1948" s="136"/>
      <c r="AW1948" s="136"/>
      <c r="AX1948" s="137"/>
      <c r="AY1948" s="29"/>
      <c r="AZ1948" s="29"/>
      <c r="BA1948" s="29"/>
      <c r="BB1948" s="29"/>
      <c r="BC1948" s="29"/>
      <c r="BD1948" s="29"/>
      <c r="BE1948" s="29"/>
      <c r="BF1948" s="29"/>
      <c r="BG1948" s="29"/>
      <c r="BH1948" s="29"/>
      <c r="BI1948" s="29"/>
      <c r="BJ1948" s="29"/>
      <c r="BK1948" s="29"/>
      <c r="BL1948" s="51"/>
      <c r="BM1948" s="29"/>
      <c r="BN1948" s="29"/>
      <c r="BO1948" s="29"/>
      <c r="BP1948" s="29"/>
      <c r="BQ1948" s="29"/>
      <c r="BR1948" s="29"/>
      <c r="BS1948" s="29"/>
      <c r="BT1948" s="29"/>
      <c r="BU1948" s="29"/>
      <c r="BV1948" s="29"/>
      <c r="BW1948" s="29"/>
      <c r="BX1948" s="29"/>
      <c r="BY1948" s="29"/>
      <c r="BZ1948" s="29"/>
      <c r="CA1948" s="29"/>
      <c r="CB1948" s="29"/>
      <c r="CC1948" s="29"/>
      <c r="CD1948" s="29"/>
      <c r="CE1948" s="29"/>
      <c r="CF1948" s="29"/>
      <c r="CG1948" s="29"/>
      <c r="CH1948" s="29"/>
      <c r="CI1948" s="29"/>
      <c r="CJ1948" s="29"/>
      <c r="CK1948" s="29"/>
      <c r="CL1948" s="29"/>
      <c r="CM1948" s="29"/>
      <c r="CN1948" s="29"/>
      <c r="CO1948" s="29"/>
      <c r="CP1948" s="29"/>
      <c r="CQ1948" s="29"/>
      <c r="CR1948" s="29"/>
      <c r="CS1948" s="29"/>
      <c r="CT1948" s="29"/>
      <c r="CU1948" s="29"/>
      <c r="CV1948" s="29"/>
      <c r="CW1948" s="29"/>
      <c r="CX1948" s="29"/>
      <c r="CY1948" s="29"/>
      <c r="CZ1948" s="29"/>
      <c r="DA1948" s="29"/>
      <c r="DB1948" s="29"/>
      <c r="DC1948" s="29"/>
      <c r="DD1948" s="29"/>
      <c r="DE1948" s="29"/>
      <c r="DF1948" s="29"/>
      <c r="DG1948" s="29"/>
      <c r="DH1948" s="29"/>
      <c r="DI1948" s="29"/>
      <c r="DJ1948" s="29"/>
      <c r="DK1948" s="29"/>
      <c r="DL1948" s="29"/>
      <c r="DM1948" s="29"/>
      <c r="DN1948" s="29"/>
      <c r="DO1948" s="29"/>
      <c r="DP1948" s="29"/>
      <c r="DQ1948" s="29"/>
      <c r="DR1948" s="29"/>
      <c r="DS1948" s="29"/>
      <c r="DT1948" s="29"/>
      <c r="DU1948" s="29"/>
      <c r="DV1948" s="29"/>
      <c r="DW1948" s="29"/>
      <c r="DX1948" s="29"/>
      <c r="DY1948" s="29"/>
      <c r="DZ1948" s="29"/>
      <c r="EA1948" s="29"/>
      <c r="EB1948" s="29"/>
      <c r="EC1948" s="29"/>
      <c r="ED1948" s="29"/>
      <c r="EE1948" s="29"/>
      <c r="EF1948" s="29"/>
      <c r="EG1948" s="29"/>
      <c r="EH1948" s="29"/>
      <c r="EI1948" s="29"/>
      <c r="EJ1948" s="29"/>
      <c r="EK1948" s="29"/>
      <c r="EL1948" s="29"/>
      <c r="EM1948" s="29"/>
      <c r="EN1948" s="29"/>
      <c r="EO1948" s="29"/>
      <c r="EP1948" s="29"/>
      <c r="EQ1948" s="29"/>
      <c r="ER1948" s="29"/>
      <c r="ES1948" s="29"/>
      <c r="ET1948" s="29"/>
      <c r="EU1948" s="29"/>
      <c r="EV1948" s="29"/>
      <c r="EW1948" s="29"/>
      <c r="EX1948" s="29"/>
      <c r="EY1948" s="29"/>
      <c r="EZ1948" s="29"/>
      <c r="FA1948" s="29"/>
      <c r="FB1948" s="29"/>
      <c r="FC1948" s="29"/>
      <c r="FD1948" s="29"/>
      <c r="FE1948" s="29"/>
      <c r="FF1948" s="29"/>
      <c r="FG1948" s="29"/>
      <c r="FH1948" s="29"/>
      <c r="FI1948" s="29"/>
      <c r="FJ1948" s="29"/>
      <c r="FK1948" s="29"/>
      <c r="FL1948" s="29"/>
      <c r="FM1948" s="29"/>
      <c r="FN1948" s="29"/>
      <c r="FO1948" s="29"/>
      <c r="FP1948" s="29"/>
      <c r="FQ1948" s="29"/>
      <c r="FR1948" s="29"/>
      <c r="FS1948" s="29"/>
      <c r="FT1948" s="29"/>
      <c r="FU1948" s="29"/>
      <c r="FV1948" s="29"/>
      <c r="FW1948" s="29"/>
      <c r="FX1948" s="29"/>
      <c r="FY1948" s="29"/>
      <c r="FZ1948" s="29"/>
      <c r="GA1948" s="29"/>
      <c r="GB1948" s="29"/>
      <c r="GC1948" s="29"/>
      <c r="GD1948" s="29"/>
      <c r="GE1948" s="29"/>
      <c r="GF1948" s="29"/>
      <c r="GG1948" s="29"/>
      <c r="GH1948" s="29"/>
      <c r="GI1948" s="29"/>
      <c r="GJ1948" s="29"/>
      <c r="GK1948" s="29"/>
      <c r="GL1948" s="29"/>
      <c r="GM1948" s="29"/>
      <c r="GN1948" s="29"/>
      <c r="GO1948" s="29"/>
      <c r="GP1948" s="29"/>
      <c r="GQ1948" s="29"/>
      <c r="GR1948" s="29"/>
      <c r="GS1948" s="29"/>
      <c r="GT1948" s="29"/>
      <c r="GU1948" s="29"/>
      <c r="GV1948" s="29"/>
      <c r="GW1948" s="29"/>
      <c r="GX1948" s="29"/>
      <c r="GY1948" s="29"/>
      <c r="GZ1948" s="29"/>
      <c r="HA1948" s="29"/>
      <c r="HB1948" s="29"/>
      <c r="HC1948" s="29"/>
      <c r="HD1948" s="29"/>
      <c r="HE1948" s="29"/>
      <c r="HF1948" s="29"/>
      <c r="HG1948" s="29"/>
      <c r="HH1948" s="29"/>
      <c r="HI1948" s="29"/>
      <c r="HJ1948" s="29"/>
      <c r="HK1948" s="29"/>
      <c r="HL1948" s="29"/>
      <c r="HM1948" s="29"/>
      <c r="HN1948" s="29"/>
      <c r="HO1948" s="29"/>
      <c r="HP1948" s="29"/>
      <c r="HQ1948" s="29"/>
      <c r="HR1948" s="29"/>
      <c r="HS1948" s="29"/>
      <c r="HT1948" s="29"/>
      <c r="HU1948" s="29"/>
      <c r="HV1948" s="29"/>
      <c r="HW1948" s="29"/>
      <c r="HX1948" s="29"/>
      <c r="HY1948" s="29"/>
      <c r="HZ1948" s="29"/>
      <c r="IA1948" s="29"/>
      <c r="IB1948" s="29"/>
      <c r="IC1948" s="29"/>
      <c r="ID1948" s="29"/>
      <c r="IE1948" s="29"/>
      <c r="IF1948" s="29"/>
      <c r="IG1948" s="29"/>
      <c r="IH1948" s="29"/>
      <c r="II1948" s="29"/>
      <c r="IJ1948" s="29"/>
      <c r="IK1948" s="29"/>
      <c r="IL1948" s="29"/>
      <c r="IM1948" s="29"/>
      <c r="IN1948" s="29"/>
      <c r="IO1948" s="29"/>
      <c r="IP1948" s="29"/>
      <c r="IQ1948" s="29"/>
    </row>
    <row r="1949" spans="1:251" s="42" customFormat="1" ht="18.75" customHeight="1">
      <c r="A1949" s="34"/>
      <c r="B1949" s="50"/>
      <c r="C1949" s="129" t="s">
        <v>559</v>
      </c>
      <c r="D1949" s="147"/>
      <c r="E1949" s="147"/>
      <c r="F1949" s="147"/>
      <c r="G1949" s="147"/>
      <c r="H1949" s="147"/>
      <c r="I1949" s="147"/>
      <c r="J1949" s="147"/>
      <c r="K1949" s="147"/>
      <c r="L1949" s="147"/>
      <c r="M1949" s="147"/>
      <c r="N1949" s="147"/>
      <c r="O1949" s="147"/>
      <c r="P1949" s="147"/>
      <c r="Q1949" s="147"/>
      <c r="R1949" s="147"/>
      <c r="S1949" s="147"/>
      <c r="T1949" s="147"/>
      <c r="U1949" s="147"/>
      <c r="V1949" s="147"/>
      <c r="W1949" s="147"/>
      <c r="X1949" s="147"/>
      <c r="Y1949" s="147"/>
      <c r="Z1949" s="148"/>
      <c r="AA1949" s="132">
        <v>36</v>
      </c>
      <c r="AB1949" s="133"/>
      <c r="AC1949" s="133"/>
      <c r="AD1949" s="133"/>
      <c r="AE1949" s="133"/>
      <c r="AF1949" s="133"/>
      <c r="AG1949" s="133"/>
      <c r="AH1949" s="133"/>
      <c r="AI1949" s="134"/>
      <c r="AJ1949" s="132">
        <v>36</v>
      </c>
      <c r="AK1949" s="133"/>
      <c r="AL1949" s="133"/>
      <c r="AM1949" s="133"/>
      <c r="AN1949" s="133"/>
      <c r="AO1949" s="133"/>
      <c r="AP1949" s="133"/>
      <c r="AQ1949" s="133"/>
      <c r="AR1949" s="134"/>
      <c r="AS1949" s="135" t="s">
        <v>249</v>
      </c>
      <c r="AT1949" s="136"/>
      <c r="AU1949" s="136"/>
      <c r="AV1949" s="136"/>
      <c r="AW1949" s="136"/>
      <c r="AX1949" s="137"/>
      <c r="AY1949" s="29"/>
      <c r="AZ1949" s="29"/>
      <c r="BA1949" s="29"/>
      <c r="BB1949" s="29"/>
      <c r="BC1949" s="29"/>
      <c r="BD1949" s="29"/>
      <c r="BE1949" s="29"/>
      <c r="BF1949" s="29"/>
      <c r="BG1949" s="29"/>
      <c r="BH1949" s="29"/>
      <c r="BI1949" s="51"/>
      <c r="BJ1949" s="29"/>
      <c r="BK1949" s="29"/>
      <c r="BL1949" s="29"/>
      <c r="BM1949" s="29"/>
      <c r="BN1949" s="29"/>
      <c r="BO1949" s="29"/>
      <c r="BP1949" s="29"/>
      <c r="BQ1949" s="29"/>
      <c r="BR1949" s="29"/>
      <c r="BS1949" s="29"/>
      <c r="BT1949" s="29"/>
      <c r="BU1949" s="29"/>
      <c r="BV1949" s="29"/>
      <c r="BW1949" s="29"/>
      <c r="BX1949" s="29"/>
      <c r="BY1949" s="29"/>
      <c r="BZ1949" s="29"/>
      <c r="CA1949" s="29"/>
      <c r="CB1949" s="29"/>
      <c r="CC1949" s="29"/>
      <c r="CD1949" s="29"/>
      <c r="CE1949" s="29"/>
      <c r="CF1949" s="29"/>
      <c r="CG1949" s="29"/>
      <c r="CH1949" s="29"/>
      <c r="CI1949" s="29"/>
      <c r="CJ1949" s="29"/>
      <c r="CK1949" s="29"/>
      <c r="CL1949" s="29"/>
      <c r="CM1949" s="29"/>
      <c r="CN1949" s="29"/>
      <c r="CO1949" s="29"/>
      <c r="CP1949" s="29"/>
      <c r="CQ1949" s="29"/>
      <c r="CR1949" s="29"/>
      <c r="CS1949" s="29"/>
      <c r="CT1949" s="29"/>
      <c r="CU1949" s="29"/>
      <c r="CV1949" s="29"/>
      <c r="CW1949" s="29"/>
      <c r="CX1949" s="29"/>
      <c r="CY1949" s="29"/>
      <c r="CZ1949" s="29"/>
      <c r="DA1949" s="29"/>
      <c r="DB1949" s="29"/>
      <c r="DC1949" s="29"/>
      <c r="DD1949" s="29"/>
      <c r="DE1949" s="29"/>
      <c r="DF1949" s="29"/>
      <c r="DG1949" s="29"/>
      <c r="DH1949" s="29"/>
      <c r="DI1949" s="29"/>
      <c r="DJ1949" s="29"/>
      <c r="DK1949" s="29"/>
      <c r="DL1949" s="29"/>
      <c r="DM1949" s="29"/>
      <c r="DN1949" s="29"/>
      <c r="DO1949" s="29"/>
      <c r="DP1949" s="29"/>
      <c r="DQ1949" s="29"/>
      <c r="DR1949" s="29"/>
      <c r="DS1949" s="29"/>
      <c r="DT1949" s="29"/>
      <c r="DU1949" s="29"/>
      <c r="DV1949" s="29"/>
      <c r="DW1949" s="29"/>
      <c r="DX1949" s="29"/>
      <c r="DY1949" s="29"/>
      <c r="DZ1949" s="29"/>
      <c r="EA1949" s="29"/>
      <c r="EB1949" s="29"/>
      <c r="EC1949" s="29"/>
      <c r="ED1949" s="29"/>
      <c r="EE1949" s="29"/>
      <c r="EF1949" s="29"/>
      <c r="EG1949" s="29"/>
      <c r="EH1949" s="29"/>
      <c r="EI1949" s="29"/>
      <c r="EJ1949" s="29"/>
      <c r="EK1949" s="29"/>
      <c r="EL1949" s="29"/>
      <c r="EM1949" s="29"/>
      <c r="EN1949" s="29"/>
      <c r="EO1949" s="29"/>
      <c r="EP1949" s="29"/>
      <c r="EQ1949" s="29"/>
      <c r="ER1949" s="29"/>
      <c r="ES1949" s="29"/>
      <c r="ET1949" s="29"/>
      <c r="EU1949" s="29"/>
      <c r="EV1949" s="29"/>
      <c r="EW1949" s="29"/>
      <c r="EX1949" s="29"/>
      <c r="EY1949" s="29"/>
      <c r="EZ1949" s="29"/>
      <c r="FA1949" s="29"/>
      <c r="FB1949" s="29"/>
      <c r="FC1949" s="29"/>
      <c r="FD1949" s="29"/>
      <c r="FE1949" s="29"/>
      <c r="FF1949" s="29"/>
      <c r="FG1949" s="29"/>
      <c r="FH1949" s="29"/>
      <c r="FI1949" s="29"/>
      <c r="FJ1949" s="29"/>
      <c r="FK1949" s="29"/>
      <c r="FL1949" s="29"/>
      <c r="FM1949" s="29"/>
      <c r="FN1949" s="29"/>
      <c r="FO1949" s="29"/>
      <c r="FP1949" s="29"/>
      <c r="FQ1949" s="29"/>
      <c r="FR1949" s="29"/>
      <c r="FS1949" s="29"/>
      <c r="FT1949" s="29"/>
      <c r="FU1949" s="29"/>
      <c r="FV1949" s="29"/>
      <c r="FW1949" s="29"/>
      <c r="FX1949" s="29"/>
      <c r="FY1949" s="29"/>
      <c r="FZ1949" s="29"/>
      <c r="GA1949" s="29"/>
      <c r="GB1949" s="29"/>
      <c r="GC1949" s="29"/>
      <c r="GD1949" s="29"/>
      <c r="GE1949" s="29"/>
      <c r="GF1949" s="29"/>
      <c r="GG1949" s="29"/>
      <c r="GH1949" s="29"/>
      <c r="GI1949" s="29"/>
      <c r="GJ1949" s="29"/>
      <c r="GK1949" s="29"/>
      <c r="GL1949" s="29"/>
      <c r="GM1949" s="29"/>
      <c r="GN1949" s="29"/>
      <c r="GO1949" s="29"/>
      <c r="GP1949" s="29"/>
      <c r="GQ1949" s="29"/>
      <c r="GR1949" s="29"/>
      <c r="GS1949" s="29"/>
      <c r="GT1949" s="29"/>
      <c r="GU1949" s="29"/>
      <c r="GV1949" s="29"/>
      <c r="GW1949" s="29"/>
      <c r="GX1949" s="29"/>
      <c r="GY1949" s="29"/>
      <c r="GZ1949" s="29"/>
      <c r="HA1949" s="29"/>
      <c r="HB1949" s="29"/>
      <c r="HC1949" s="29"/>
      <c r="HD1949" s="29"/>
      <c r="HE1949" s="29"/>
      <c r="HF1949" s="29"/>
      <c r="HG1949" s="29"/>
      <c r="HH1949" s="29"/>
      <c r="HI1949" s="29"/>
      <c r="HJ1949" s="29"/>
      <c r="HK1949" s="29"/>
      <c r="HL1949" s="29"/>
      <c r="HM1949" s="29"/>
      <c r="HN1949" s="29"/>
      <c r="HO1949" s="29"/>
      <c r="HP1949" s="29"/>
      <c r="HQ1949" s="29"/>
      <c r="HR1949" s="29"/>
      <c r="HS1949" s="29"/>
      <c r="HT1949" s="29"/>
      <c r="HU1949" s="29"/>
      <c r="HV1949" s="29"/>
      <c r="HW1949" s="29"/>
      <c r="HX1949" s="29"/>
      <c r="HY1949" s="29"/>
      <c r="HZ1949" s="29"/>
      <c r="IA1949" s="29"/>
      <c r="IB1949" s="29"/>
      <c r="IC1949" s="29"/>
      <c r="ID1949" s="29"/>
      <c r="IE1949" s="29"/>
      <c r="IF1949" s="29"/>
      <c r="IG1949" s="29"/>
      <c r="IH1949" s="29"/>
      <c r="II1949" s="29"/>
      <c r="IJ1949" s="29"/>
      <c r="IK1949" s="29"/>
      <c r="IL1949" s="29"/>
      <c r="IM1949" s="29"/>
      <c r="IN1949" s="29"/>
      <c r="IO1949" s="29"/>
      <c r="IP1949" s="29"/>
      <c r="IQ1949" s="29"/>
    </row>
    <row r="1950" spans="1:251" s="42" customFormat="1" ht="18.75" customHeight="1">
      <c r="A1950" s="34"/>
      <c r="B1950" s="50"/>
      <c r="C1950" s="129" t="s">
        <v>560</v>
      </c>
      <c r="D1950" s="147"/>
      <c r="E1950" s="147"/>
      <c r="F1950" s="147"/>
      <c r="G1950" s="147"/>
      <c r="H1950" s="147"/>
      <c r="I1950" s="147"/>
      <c r="J1950" s="147"/>
      <c r="K1950" s="147"/>
      <c r="L1950" s="147"/>
      <c r="M1950" s="147"/>
      <c r="N1950" s="147"/>
      <c r="O1950" s="147"/>
      <c r="P1950" s="147"/>
      <c r="Q1950" s="147"/>
      <c r="R1950" s="147"/>
      <c r="S1950" s="147"/>
      <c r="T1950" s="147"/>
      <c r="U1950" s="147"/>
      <c r="V1950" s="147"/>
      <c r="W1950" s="147"/>
      <c r="X1950" s="147"/>
      <c r="Y1950" s="147"/>
      <c r="Z1950" s="148"/>
      <c r="AA1950" s="132">
        <v>209470</v>
      </c>
      <c r="AB1950" s="133"/>
      <c r="AC1950" s="133"/>
      <c r="AD1950" s="133"/>
      <c r="AE1950" s="133"/>
      <c r="AF1950" s="133"/>
      <c r="AG1950" s="133"/>
      <c r="AH1950" s="133"/>
      <c r="AI1950" s="134"/>
      <c r="AJ1950" s="132">
        <f>243752-AJ1951-14</f>
        <v>235601</v>
      </c>
      <c r="AK1950" s="133"/>
      <c r="AL1950" s="133"/>
      <c r="AM1950" s="133"/>
      <c r="AN1950" s="133"/>
      <c r="AO1950" s="133"/>
      <c r="AP1950" s="133"/>
      <c r="AQ1950" s="133"/>
      <c r="AR1950" s="134"/>
      <c r="AS1950" s="135"/>
      <c r="AT1950" s="136"/>
      <c r="AU1950" s="136"/>
      <c r="AV1950" s="136"/>
      <c r="AW1950" s="136"/>
      <c r="AX1950" s="137"/>
      <c r="AY1950" s="29"/>
      <c r="AZ1950" s="29"/>
      <c r="BA1950" s="29"/>
      <c r="BB1950" s="29"/>
      <c r="BC1950" s="29"/>
      <c r="BD1950" s="29"/>
      <c r="BE1950" s="29"/>
      <c r="BF1950" s="29"/>
      <c r="BG1950" s="29"/>
      <c r="BH1950" s="29"/>
      <c r="BI1950" s="29"/>
      <c r="BJ1950" s="29"/>
      <c r="BK1950" s="29"/>
      <c r="BL1950" s="29"/>
      <c r="BM1950" s="29"/>
      <c r="BN1950" s="29"/>
      <c r="BO1950" s="29"/>
      <c r="BP1950" s="29"/>
      <c r="BQ1950" s="29"/>
      <c r="BR1950" s="29"/>
      <c r="BS1950" s="29"/>
      <c r="BT1950" s="29"/>
      <c r="BU1950" s="29"/>
      <c r="BV1950" s="29"/>
      <c r="BW1950" s="29"/>
      <c r="BX1950" s="29"/>
      <c r="BY1950" s="29"/>
      <c r="BZ1950" s="29"/>
      <c r="CA1950" s="29"/>
      <c r="CB1950" s="29"/>
      <c r="CC1950" s="29"/>
      <c r="CD1950" s="29"/>
      <c r="CE1950" s="29"/>
      <c r="CF1950" s="29"/>
      <c r="CG1950" s="29"/>
      <c r="CH1950" s="29"/>
      <c r="CI1950" s="29"/>
      <c r="CJ1950" s="29"/>
      <c r="CK1950" s="29"/>
      <c r="CL1950" s="29"/>
      <c r="CM1950" s="29"/>
      <c r="CN1950" s="29"/>
      <c r="CO1950" s="29"/>
      <c r="CP1950" s="29"/>
      <c r="CQ1950" s="29"/>
      <c r="CR1950" s="29"/>
      <c r="CS1950" s="29"/>
      <c r="CT1950" s="29"/>
      <c r="CU1950" s="29"/>
      <c r="CV1950" s="29"/>
      <c r="CW1950" s="29"/>
      <c r="CX1950" s="29"/>
      <c r="CY1950" s="29"/>
      <c r="CZ1950" s="29"/>
      <c r="DA1950" s="29"/>
      <c r="DB1950" s="29"/>
      <c r="DC1950" s="29"/>
      <c r="DD1950" s="29"/>
      <c r="DE1950" s="29"/>
      <c r="DF1950" s="29"/>
      <c r="DG1950" s="29"/>
      <c r="DH1950" s="29"/>
      <c r="DI1950" s="29"/>
      <c r="DJ1950" s="29"/>
      <c r="DK1950" s="29"/>
      <c r="DL1950" s="29"/>
      <c r="DM1950" s="29"/>
      <c r="DN1950" s="29"/>
      <c r="DO1950" s="29"/>
      <c r="DP1950" s="29"/>
      <c r="DQ1950" s="29"/>
      <c r="DR1950" s="29"/>
      <c r="DS1950" s="29"/>
      <c r="DT1950" s="29"/>
      <c r="DU1950" s="29"/>
      <c r="DV1950" s="29"/>
      <c r="DW1950" s="29"/>
      <c r="DX1950" s="29"/>
      <c r="DY1950" s="29"/>
      <c r="DZ1950" s="29"/>
      <c r="EA1950" s="29"/>
      <c r="EB1950" s="29"/>
      <c r="EC1950" s="29"/>
      <c r="ED1950" s="29"/>
      <c r="EE1950" s="29"/>
      <c r="EF1950" s="29"/>
      <c r="EG1950" s="29"/>
      <c r="EH1950" s="29"/>
      <c r="EI1950" s="29"/>
      <c r="EJ1950" s="29"/>
      <c r="EK1950" s="29"/>
      <c r="EL1950" s="29"/>
      <c r="EM1950" s="29"/>
      <c r="EN1950" s="29"/>
      <c r="EO1950" s="29"/>
      <c r="EP1950" s="29"/>
      <c r="EQ1950" s="29"/>
      <c r="ER1950" s="29"/>
      <c r="ES1950" s="29"/>
      <c r="ET1950" s="29"/>
      <c r="EU1950" s="29"/>
      <c r="EV1950" s="29"/>
      <c r="EW1950" s="29"/>
      <c r="EX1950" s="29"/>
      <c r="EY1950" s="29"/>
      <c r="EZ1950" s="29"/>
      <c r="FA1950" s="29"/>
      <c r="FB1950" s="29"/>
      <c r="FC1950" s="29"/>
      <c r="FD1950" s="29"/>
      <c r="FE1950" s="29"/>
      <c r="FF1950" s="29"/>
      <c r="FG1950" s="29"/>
      <c r="FH1950" s="29"/>
      <c r="FI1950" s="29"/>
      <c r="FJ1950" s="29"/>
      <c r="FK1950" s="29"/>
      <c r="FL1950" s="29"/>
      <c r="FM1950" s="29"/>
      <c r="FN1950" s="29"/>
      <c r="FO1950" s="29"/>
      <c r="FP1950" s="29"/>
      <c r="FQ1950" s="29"/>
      <c r="FR1950" s="29"/>
      <c r="FS1950" s="29"/>
      <c r="FT1950" s="29"/>
      <c r="FU1950" s="29"/>
      <c r="FV1950" s="29"/>
      <c r="FW1950" s="29"/>
      <c r="FX1950" s="29"/>
      <c r="FY1950" s="29"/>
      <c r="FZ1950" s="29"/>
      <c r="GA1950" s="29"/>
      <c r="GB1950" s="29"/>
      <c r="GC1950" s="29"/>
      <c r="GD1950" s="29"/>
      <c r="GE1950" s="29"/>
      <c r="GF1950" s="29"/>
      <c r="GG1950" s="29"/>
      <c r="GH1950" s="29"/>
      <c r="GI1950" s="29"/>
      <c r="GJ1950" s="29"/>
      <c r="GK1950" s="29"/>
      <c r="GL1950" s="29"/>
      <c r="GM1950" s="29"/>
      <c r="GN1950" s="29"/>
      <c r="GO1950" s="29"/>
      <c r="GP1950" s="29"/>
      <c r="GQ1950" s="29"/>
      <c r="GR1950" s="29"/>
      <c r="GS1950" s="29"/>
      <c r="GT1950" s="29"/>
      <c r="GU1950" s="29"/>
      <c r="GV1950" s="29"/>
      <c r="GW1950" s="29"/>
      <c r="GX1950" s="29"/>
      <c r="GY1950" s="29"/>
      <c r="GZ1950" s="29"/>
      <c r="HA1950" s="29"/>
      <c r="HB1950" s="29"/>
      <c r="HC1950" s="29"/>
      <c r="HD1950" s="29"/>
      <c r="HE1950" s="29"/>
      <c r="HF1950" s="29"/>
      <c r="HG1950" s="29"/>
      <c r="HH1950" s="29"/>
      <c r="HI1950" s="29"/>
      <c r="HJ1950" s="29"/>
      <c r="HK1950" s="29"/>
      <c r="HL1950" s="29"/>
      <c r="HM1950" s="29"/>
      <c r="HN1950" s="29"/>
      <c r="HO1950" s="29"/>
      <c r="HP1950" s="29"/>
      <c r="HQ1950" s="29"/>
      <c r="HR1950" s="29"/>
      <c r="HS1950" s="29"/>
      <c r="HT1950" s="29"/>
      <c r="HU1950" s="29"/>
      <c r="HV1950" s="29"/>
      <c r="HW1950" s="29"/>
      <c r="HX1950" s="29"/>
      <c r="HY1950" s="29"/>
      <c r="HZ1950" s="29"/>
      <c r="IA1950" s="29"/>
      <c r="IB1950" s="29"/>
      <c r="IC1950" s="29"/>
      <c r="ID1950" s="29"/>
      <c r="IE1950" s="29"/>
      <c r="IF1950" s="29"/>
      <c r="IG1950" s="29"/>
      <c r="IH1950" s="29"/>
      <c r="II1950" s="29"/>
      <c r="IJ1950" s="29"/>
      <c r="IK1950" s="29"/>
      <c r="IL1950" s="29"/>
      <c r="IM1950" s="29"/>
      <c r="IN1950" s="29"/>
      <c r="IO1950" s="29"/>
      <c r="IP1950" s="29"/>
      <c r="IQ1950" s="29"/>
    </row>
    <row r="1951" spans="1:251" s="42" customFormat="1" ht="18.75" customHeight="1">
      <c r="A1951" s="34"/>
      <c r="B1951" s="50"/>
      <c r="C1951" s="129" t="s">
        <v>561</v>
      </c>
      <c r="D1951" s="147"/>
      <c r="E1951" s="147"/>
      <c r="F1951" s="147"/>
      <c r="G1951" s="147"/>
      <c r="H1951" s="147"/>
      <c r="I1951" s="147"/>
      <c r="J1951" s="147"/>
      <c r="K1951" s="147"/>
      <c r="L1951" s="147"/>
      <c r="M1951" s="147"/>
      <c r="N1951" s="147"/>
      <c r="O1951" s="147"/>
      <c r="P1951" s="147"/>
      <c r="Q1951" s="147"/>
      <c r="R1951" s="147"/>
      <c r="S1951" s="147"/>
      <c r="T1951" s="147"/>
      <c r="U1951" s="147"/>
      <c r="V1951" s="147"/>
      <c r="W1951" s="147"/>
      <c r="X1951" s="147"/>
      <c r="Y1951" s="147"/>
      <c r="Z1951" s="148"/>
      <c r="AA1951" s="132">
        <v>7941</v>
      </c>
      <c r="AB1951" s="133"/>
      <c r="AC1951" s="133"/>
      <c r="AD1951" s="133"/>
      <c r="AE1951" s="133"/>
      <c r="AF1951" s="133"/>
      <c r="AG1951" s="133"/>
      <c r="AH1951" s="133"/>
      <c r="AI1951" s="134"/>
      <c r="AJ1951" s="132">
        <v>8137</v>
      </c>
      <c r="AK1951" s="133"/>
      <c r="AL1951" s="133"/>
      <c r="AM1951" s="133"/>
      <c r="AN1951" s="133"/>
      <c r="AO1951" s="133"/>
      <c r="AP1951" s="133"/>
      <c r="AQ1951" s="133"/>
      <c r="AR1951" s="134"/>
      <c r="AS1951" s="135" t="s">
        <v>249</v>
      </c>
      <c r="AT1951" s="136"/>
      <c r="AU1951" s="136"/>
      <c r="AV1951" s="136"/>
      <c r="AW1951" s="136"/>
      <c r="AX1951" s="137"/>
      <c r="AY1951" s="29"/>
      <c r="AZ1951" s="29"/>
      <c r="BA1951" s="29"/>
      <c r="BB1951" s="29"/>
      <c r="BC1951" s="29"/>
      <c r="BD1951" s="29"/>
      <c r="BE1951" s="29"/>
      <c r="BF1951" s="29"/>
      <c r="BG1951" s="29"/>
      <c r="BH1951" s="29"/>
      <c r="BI1951" s="29"/>
      <c r="BJ1951" s="29"/>
      <c r="BK1951" s="29"/>
      <c r="BL1951" s="29"/>
      <c r="BM1951" s="29"/>
      <c r="BN1951" s="29"/>
      <c r="BO1951" s="29"/>
      <c r="BP1951" s="29"/>
      <c r="BQ1951" s="29"/>
      <c r="BR1951" s="29"/>
      <c r="BS1951" s="29"/>
      <c r="BT1951" s="29"/>
      <c r="BU1951" s="29"/>
      <c r="BV1951" s="29"/>
      <c r="BW1951" s="29"/>
      <c r="BX1951" s="29"/>
      <c r="BY1951" s="29"/>
      <c r="BZ1951" s="29"/>
      <c r="CA1951" s="29"/>
      <c r="CB1951" s="29"/>
      <c r="CC1951" s="29"/>
      <c r="CD1951" s="29"/>
      <c r="CE1951" s="29"/>
      <c r="CF1951" s="29"/>
      <c r="CG1951" s="29"/>
      <c r="CH1951" s="29"/>
      <c r="CI1951" s="29"/>
      <c r="CJ1951" s="29"/>
      <c r="CK1951" s="29"/>
      <c r="CL1951" s="29"/>
      <c r="CM1951" s="29"/>
      <c r="CN1951" s="29"/>
      <c r="CO1951" s="29"/>
      <c r="CP1951" s="29"/>
      <c r="CQ1951" s="29"/>
      <c r="CR1951" s="29"/>
      <c r="CS1951" s="29"/>
      <c r="CT1951" s="29"/>
      <c r="CU1951" s="29"/>
      <c r="CV1951" s="29"/>
      <c r="CW1951" s="29"/>
      <c r="CX1951" s="29"/>
      <c r="CY1951" s="29"/>
      <c r="CZ1951" s="29"/>
      <c r="DA1951" s="29"/>
      <c r="DB1951" s="29"/>
      <c r="DC1951" s="29"/>
      <c r="DD1951" s="29"/>
      <c r="DE1951" s="29"/>
      <c r="DF1951" s="29"/>
      <c r="DG1951" s="29"/>
      <c r="DH1951" s="29"/>
      <c r="DI1951" s="29"/>
      <c r="DJ1951" s="29"/>
      <c r="DK1951" s="29"/>
      <c r="DL1951" s="29"/>
      <c r="DM1951" s="29"/>
      <c r="DN1951" s="29"/>
      <c r="DO1951" s="29"/>
      <c r="DP1951" s="29"/>
      <c r="DQ1951" s="29"/>
      <c r="DR1951" s="29"/>
      <c r="DS1951" s="29"/>
      <c r="DT1951" s="29"/>
      <c r="DU1951" s="29"/>
      <c r="DV1951" s="29"/>
      <c r="DW1951" s="29"/>
      <c r="DX1951" s="29"/>
      <c r="DY1951" s="29"/>
      <c r="DZ1951" s="29"/>
      <c r="EA1951" s="29"/>
      <c r="EB1951" s="29"/>
      <c r="EC1951" s="29"/>
      <c r="ED1951" s="29"/>
      <c r="EE1951" s="29"/>
      <c r="EF1951" s="29"/>
      <c r="EG1951" s="29"/>
      <c r="EH1951" s="29"/>
      <c r="EI1951" s="29"/>
      <c r="EJ1951" s="29"/>
      <c r="EK1951" s="29"/>
      <c r="EL1951" s="29"/>
      <c r="EM1951" s="29"/>
      <c r="EN1951" s="29"/>
      <c r="EO1951" s="29"/>
      <c r="EP1951" s="29"/>
      <c r="EQ1951" s="29"/>
      <c r="ER1951" s="29"/>
      <c r="ES1951" s="29"/>
      <c r="ET1951" s="29"/>
      <c r="EU1951" s="29"/>
      <c r="EV1951" s="29"/>
      <c r="EW1951" s="29"/>
      <c r="EX1951" s="29"/>
      <c r="EY1951" s="29"/>
      <c r="EZ1951" s="29"/>
      <c r="FA1951" s="29"/>
      <c r="FB1951" s="29"/>
      <c r="FC1951" s="29"/>
      <c r="FD1951" s="29"/>
      <c r="FE1951" s="29"/>
      <c r="FF1951" s="29"/>
      <c r="FG1951" s="29"/>
      <c r="FH1951" s="29"/>
      <c r="FI1951" s="29"/>
      <c r="FJ1951" s="29"/>
      <c r="FK1951" s="29"/>
      <c r="FL1951" s="29"/>
      <c r="FM1951" s="29"/>
      <c r="FN1951" s="29"/>
      <c r="FO1951" s="29"/>
      <c r="FP1951" s="29"/>
      <c r="FQ1951" s="29"/>
      <c r="FR1951" s="29"/>
      <c r="FS1951" s="29"/>
      <c r="FT1951" s="29"/>
      <c r="FU1951" s="29"/>
      <c r="FV1951" s="29"/>
      <c r="FW1951" s="29"/>
      <c r="FX1951" s="29"/>
      <c r="FY1951" s="29"/>
      <c r="FZ1951" s="29"/>
      <c r="GA1951" s="29"/>
      <c r="GB1951" s="29"/>
      <c r="GC1951" s="29"/>
      <c r="GD1951" s="29"/>
      <c r="GE1951" s="29"/>
      <c r="GF1951" s="29"/>
      <c r="GG1951" s="29"/>
      <c r="GH1951" s="29"/>
      <c r="GI1951" s="29"/>
      <c r="GJ1951" s="29"/>
      <c r="GK1951" s="29"/>
      <c r="GL1951" s="29"/>
      <c r="GM1951" s="29"/>
      <c r="GN1951" s="29"/>
      <c r="GO1951" s="29"/>
      <c r="GP1951" s="29"/>
      <c r="GQ1951" s="29"/>
      <c r="GR1951" s="29"/>
      <c r="GS1951" s="29"/>
      <c r="GT1951" s="29"/>
      <c r="GU1951" s="29"/>
      <c r="GV1951" s="29"/>
      <c r="GW1951" s="29"/>
      <c r="GX1951" s="29"/>
      <c r="GY1951" s="29"/>
      <c r="GZ1951" s="29"/>
      <c r="HA1951" s="29"/>
      <c r="HB1951" s="29"/>
      <c r="HC1951" s="29"/>
      <c r="HD1951" s="29"/>
      <c r="HE1951" s="29"/>
      <c r="HF1951" s="29"/>
      <c r="HG1951" s="29"/>
      <c r="HH1951" s="29"/>
      <c r="HI1951" s="29"/>
      <c r="HJ1951" s="29"/>
      <c r="HK1951" s="29"/>
      <c r="HL1951" s="29"/>
      <c r="HM1951" s="29"/>
      <c r="HN1951" s="29"/>
      <c r="HO1951" s="29"/>
      <c r="HP1951" s="29"/>
      <c r="HQ1951" s="29"/>
      <c r="HR1951" s="29"/>
      <c r="HS1951" s="29"/>
      <c r="HT1951" s="29"/>
      <c r="HU1951" s="29"/>
      <c r="HV1951" s="29"/>
      <c r="HW1951" s="29"/>
      <c r="HX1951" s="29"/>
      <c r="HY1951" s="29"/>
      <c r="HZ1951" s="29"/>
      <c r="IA1951" s="29"/>
      <c r="IB1951" s="29"/>
      <c r="IC1951" s="29"/>
      <c r="ID1951" s="29"/>
      <c r="IE1951" s="29"/>
      <c r="IF1951" s="29"/>
      <c r="IG1951" s="29"/>
      <c r="IH1951" s="29"/>
      <c r="II1951" s="29"/>
      <c r="IJ1951" s="29"/>
      <c r="IK1951" s="29"/>
      <c r="IL1951" s="29"/>
      <c r="IM1951" s="29"/>
      <c r="IN1951" s="29"/>
      <c r="IO1951" s="29"/>
      <c r="IP1951" s="29"/>
      <c r="IQ1951" s="29"/>
    </row>
    <row r="1952" spans="1:251" s="42" customFormat="1" ht="18.75" customHeight="1">
      <c r="A1952" s="34"/>
      <c r="B1952" s="50"/>
      <c r="C1952" s="129" t="s">
        <v>562</v>
      </c>
      <c r="D1952" s="147"/>
      <c r="E1952" s="147"/>
      <c r="F1952" s="147"/>
      <c r="G1952" s="147"/>
      <c r="H1952" s="147"/>
      <c r="I1952" s="147"/>
      <c r="J1952" s="147"/>
      <c r="K1952" s="147"/>
      <c r="L1952" s="147"/>
      <c r="M1952" s="147"/>
      <c r="N1952" s="147"/>
      <c r="O1952" s="147"/>
      <c r="P1952" s="147"/>
      <c r="Q1952" s="147"/>
      <c r="R1952" s="147"/>
      <c r="S1952" s="147"/>
      <c r="T1952" s="147"/>
      <c r="U1952" s="147"/>
      <c r="V1952" s="147"/>
      <c r="W1952" s="147"/>
      <c r="X1952" s="147"/>
      <c r="Y1952" s="147"/>
      <c r="Z1952" s="148"/>
      <c r="AA1952" s="132">
        <v>13665</v>
      </c>
      <c r="AB1952" s="133"/>
      <c r="AC1952" s="133"/>
      <c r="AD1952" s="133"/>
      <c r="AE1952" s="133"/>
      <c r="AF1952" s="133"/>
      <c r="AG1952" s="133"/>
      <c r="AH1952" s="133"/>
      <c r="AI1952" s="134"/>
      <c r="AJ1952" s="132">
        <v>14219</v>
      </c>
      <c r="AK1952" s="133"/>
      <c r="AL1952" s="133"/>
      <c r="AM1952" s="133"/>
      <c r="AN1952" s="133"/>
      <c r="AO1952" s="133"/>
      <c r="AP1952" s="133"/>
      <c r="AQ1952" s="133"/>
      <c r="AR1952" s="134"/>
      <c r="AS1952" s="135"/>
      <c r="AT1952" s="136"/>
      <c r="AU1952" s="136"/>
      <c r="AV1952" s="136"/>
      <c r="AW1952" s="136"/>
      <c r="AX1952" s="137"/>
      <c r="AY1952" s="29"/>
      <c r="AZ1952" s="29"/>
      <c r="BA1952" s="29"/>
      <c r="BB1952" s="29"/>
      <c r="BC1952" s="29"/>
      <c r="BD1952" s="29"/>
      <c r="BE1952" s="29"/>
      <c r="BF1952" s="29"/>
      <c r="BG1952" s="29"/>
      <c r="BH1952" s="29"/>
      <c r="BI1952" s="29"/>
      <c r="BJ1952" s="29"/>
      <c r="BK1952" s="29"/>
      <c r="BL1952" s="29"/>
      <c r="BM1952" s="29"/>
      <c r="BN1952" s="29"/>
      <c r="BO1952" s="29"/>
      <c r="BP1952" s="29"/>
      <c r="BQ1952" s="29"/>
      <c r="BR1952" s="29"/>
      <c r="BS1952" s="29"/>
      <c r="BT1952" s="29"/>
      <c r="BU1952" s="29"/>
      <c r="BV1952" s="29"/>
      <c r="BW1952" s="29"/>
      <c r="BX1952" s="29"/>
      <c r="BY1952" s="29"/>
      <c r="BZ1952" s="29"/>
      <c r="CA1952" s="29"/>
      <c r="CB1952" s="29"/>
      <c r="CC1952" s="29"/>
      <c r="CD1952" s="29"/>
      <c r="CE1952" s="29"/>
      <c r="CF1952" s="29"/>
      <c r="CG1952" s="29"/>
      <c r="CH1952" s="29"/>
      <c r="CI1952" s="29"/>
      <c r="CJ1952" s="29"/>
      <c r="CK1952" s="29"/>
      <c r="CL1952" s="29"/>
      <c r="CM1952" s="29"/>
      <c r="CN1952" s="29"/>
      <c r="CO1952" s="29"/>
      <c r="CP1952" s="29"/>
      <c r="CQ1952" s="29"/>
      <c r="CR1952" s="29"/>
      <c r="CS1952" s="29"/>
      <c r="CT1952" s="29"/>
      <c r="CU1952" s="29"/>
      <c r="CV1952" s="29"/>
      <c r="CW1952" s="29"/>
      <c r="CX1952" s="29"/>
      <c r="CY1952" s="29"/>
      <c r="CZ1952" s="29"/>
      <c r="DA1952" s="29"/>
      <c r="DB1952" s="29"/>
      <c r="DC1952" s="29"/>
      <c r="DD1952" s="29"/>
      <c r="DE1952" s="29"/>
      <c r="DF1952" s="29"/>
      <c r="DG1952" s="29"/>
      <c r="DH1952" s="29"/>
      <c r="DI1952" s="29"/>
      <c r="DJ1952" s="29"/>
      <c r="DK1952" s="29"/>
      <c r="DL1952" s="29"/>
      <c r="DM1952" s="29"/>
      <c r="DN1952" s="29"/>
      <c r="DO1952" s="29"/>
      <c r="DP1952" s="29"/>
      <c r="DQ1952" s="29"/>
      <c r="DR1952" s="29"/>
      <c r="DS1952" s="29"/>
      <c r="DT1952" s="29"/>
      <c r="DU1952" s="29"/>
      <c r="DV1952" s="29"/>
      <c r="DW1952" s="29"/>
      <c r="DX1952" s="29"/>
      <c r="DY1952" s="29"/>
      <c r="DZ1952" s="29"/>
      <c r="EA1952" s="29"/>
      <c r="EB1952" s="29"/>
      <c r="EC1952" s="29"/>
      <c r="ED1952" s="29"/>
      <c r="EE1952" s="29"/>
      <c r="EF1952" s="29"/>
      <c r="EG1952" s="29"/>
      <c r="EH1952" s="29"/>
      <c r="EI1952" s="29"/>
      <c r="EJ1952" s="29"/>
      <c r="EK1952" s="29"/>
      <c r="EL1952" s="29"/>
      <c r="EM1952" s="29"/>
      <c r="EN1952" s="29"/>
      <c r="EO1952" s="29"/>
      <c r="EP1952" s="29"/>
      <c r="EQ1952" s="29"/>
      <c r="ER1952" s="29"/>
      <c r="ES1952" s="29"/>
      <c r="ET1952" s="29"/>
      <c r="EU1952" s="29"/>
      <c r="EV1952" s="29"/>
      <c r="EW1952" s="29"/>
      <c r="EX1952" s="29"/>
      <c r="EY1952" s="29"/>
      <c r="EZ1952" s="29"/>
      <c r="FA1952" s="29"/>
      <c r="FB1952" s="29"/>
      <c r="FC1952" s="29"/>
      <c r="FD1952" s="29"/>
      <c r="FE1952" s="29"/>
      <c r="FF1952" s="29"/>
      <c r="FG1952" s="29"/>
      <c r="FH1952" s="29"/>
      <c r="FI1952" s="29"/>
      <c r="FJ1952" s="29"/>
      <c r="FK1952" s="29"/>
      <c r="FL1952" s="29"/>
      <c r="FM1952" s="29"/>
      <c r="FN1952" s="29"/>
      <c r="FO1952" s="29"/>
      <c r="FP1952" s="29"/>
      <c r="FQ1952" s="29"/>
      <c r="FR1952" s="29"/>
      <c r="FS1952" s="29"/>
      <c r="FT1952" s="29"/>
      <c r="FU1952" s="29"/>
      <c r="FV1952" s="29"/>
      <c r="FW1952" s="29"/>
      <c r="FX1952" s="29"/>
      <c r="FY1952" s="29"/>
      <c r="FZ1952" s="29"/>
      <c r="GA1952" s="29"/>
      <c r="GB1952" s="29"/>
      <c r="GC1952" s="29"/>
      <c r="GD1952" s="29"/>
      <c r="GE1952" s="29"/>
      <c r="GF1952" s="29"/>
      <c r="GG1952" s="29"/>
      <c r="GH1952" s="29"/>
      <c r="GI1952" s="29"/>
      <c r="GJ1952" s="29"/>
      <c r="GK1952" s="29"/>
      <c r="GL1952" s="29"/>
      <c r="GM1952" s="29"/>
      <c r="GN1952" s="29"/>
      <c r="GO1952" s="29"/>
      <c r="GP1952" s="29"/>
      <c r="GQ1952" s="29"/>
      <c r="GR1952" s="29"/>
      <c r="GS1952" s="29"/>
      <c r="GT1952" s="29"/>
      <c r="GU1952" s="29"/>
      <c r="GV1952" s="29"/>
      <c r="GW1952" s="29"/>
      <c r="GX1952" s="29"/>
      <c r="GY1952" s="29"/>
      <c r="GZ1952" s="29"/>
      <c r="HA1952" s="29"/>
      <c r="HB1952" s="29"/>
      <c r="HC1952" s="29"/>
      <c r="HD1952" s="29"/>
      <c r="HE1952" s="29"/>
      <c r="HF1952" s="29"/>
      <c r="HG1952" s="29"/>
      <c r="HH1952" s="29"/>
      <c r="HI1952" s="29"/>
      <c r="HJ1952" s="29"/>
      <c r="HK1952" s="29"/>
      <c r="HL1952" s="29"/>
      <c r="HM1952" s="29"/>
      <c r="HN1952" s="29"/>
      <c r="HO1952" s="29"/>
      <c r="HP1952" s="29"/>
      <c r="HQ1952" s="29"/>
      <c r="HR1952" s="29"/>
      <c r="HS1952" s="29"/>
      <c r="HT1952" s="29"/>
      <c r="HU1952" s="29"/>
      <c r="HV1952" s="29"/>
      <c r="HW1952" s="29"/>
      <c r="HX1952" s="29"/>
      <c r="HY1952" s="29"/>
      <c r="HZ1952" s="29"/>
      <c r="IA1952" s="29"/>
      <c r="IB1952" s="29"/>
      <c r="IC1952" s="29"/>
      <c r="ID1952" s="29"/>
      <c r="IE1952" s="29"/>
      <c r="IF1952" s="29"/>
      <c r="IG1952" s="29"/>
      <c r="IH1952" s="29"/>
      <c r="II1952" s="29"/>
      <c r="IJ1952" s="29"/>
      <c r="IK1952" s="29"/>
      <c r="IL1952" s="29"/>
      <c r="IM1952" s="29"/>
      <c r="IN1952" s="29"/>
      <c r="IO1952" s="29"/>
      <c r="IP1952" s="29"/>
      <c r="IQ1952" s="29"/>
    </row>
    <row r="1953" spans="1:251" s="42" customFormat="1" ht="18.75" customHeight="1">
      <c r="A1953" s="34"/>
      <c r="B1953" s="50"/>
      <c r="C1953" s="129" t="s">
        <v>563</v>
      </c>
      <c r="D1953" s="147"/>
      <c r="E1953" s="147"/>
      <c r="F1953" s="147"/>
      <c r="G1953" s="147"/>
      <c r="H1953" s="147"/>
      <c r="I1953" s="147"/>
      <c r="J1953" s="147"/>
      <c r="K1953" s="147"/>
      <c r="L1953" s="147"/>
      <c r="M1953" s="147"/>
      <c r="N1953" s="147"/>
      <c r="O1953" s="147"/>
      <c r="P1953" s="147"/>
      <c r="Q1953" s="147"/>
      <c r="R1953" s="147"/>
      <c r="S1953" s="147"/>
      <c r="T1953" s="147"/>
      <c r="U1953" s="147"/>
      <c r="V1953" s="147"/>
      <c r="W1953" s="147"/>
      <c r="X1953" s="147"/>
      <c r="Y1953" s="147"/>
      <c r="Z1953" s="148"/>
      <c r="AA1953" s="132">
        <v>10008</v>
      </c>
      <c r="AB1953" s="133"/>
      <c r="AC1953" s="133"/>
      <c r="AD1953" s="133"/>
      <c r="AE1953" s="133"/>
      <c r="AF1953" s="133"/>
      <c r="AG1953" s="133"/>
      <c r="AH1953" s="133"/>
      <c r="AI1953" s="134"/>
      <c r="AJ1953" s="132">
        <v>10652</v>
      </c>
      <c r="AK1953" s="133"/>
      <c r="AL1953" s="133"/>
      <c r="AM1953" s="133"/>
      <c r="AN1953" s="133"/>
      <c r="AO1953" s="133"/>
      <c r="AP1953" s="133"/>
      <c r="AQ1953" s="133"/>
      <c r="AR1953" s="134"/>
      <c r="AS1953" s="135"/>
      <c r="AT1953" s="136"/>
      <c r="AU1953" s="136"/>
      <c r="AV1953" s="136"/>
      <c r="AW1953" s="136"/>
      <c r="AX1953" s="137"/>
      <c r="AY1953" s="29"/>
      <c r="AZ1953" s="29"/>
      <c r="BA1953" s="29"/>
      <c r="BB1953" s="29"/>
      <c r="BC1953" s="29"/>
      <c r="BD1953" s="29"/>
      <c r="BE1953" s="29"/>
      <c r="BF1953" s="29"/>
      <c r="BG1953" s="29"/>
      <c r="BH1953" s="29"/>
      <c r="BI1953" s="29"/>
      <c r="BJ1953" s="29"/>
      <c r="BK1953" s="29"/>
      <c r="BL1953" s="29"/>
      <c r="BM1953" s="29"/>
      <c r="BN1953" s="29"/>
      <c r="BO1953" s="29"/>
      <c r="BP1953" s="29"/>
      <c r="BQ1953" s="29"/>
      <c r="BR1953" s="29"/>
      <c r="BS1953" s="29"/>
      <c r="BT1953" s="29"/>
      <c r="BU1953" s="29"/>
      <c r="BV1953" s="29"/>
      <c r="BW1953" s="29"/>
      <c r="BX1953" s="29"/>
      <c r="BY1953" s="29"/>
      <c r="BZ1953" s="29"/>
      <c r="CA1953" s="29"/>
      <c r="CB1953" s="29"/>
      <c r="CC1953" s="29"/>
      <c r="CD1953" s="29"/>
      <c r="CE1953" s="29"/>
      <c r="CF1953" s="29"/>
      <c r="CG1953" s="29"/>
      <c r="CH1953" s="29"/>
      <c r="CI1953" s="29"/>
      <c r="CJ1953" s="29"/>
      <c r="CK1953" s="29"/>
      <c r="CL1953" s="29"/>
      <c r="CM1953" s="29"/>
      <c r="CN1953" s="29"/>
      <c r="CO1953" s="29"/>
      <c r="CP1953" s="29"/>
      <c r="CQ1953" s="29"/>
      <c r="CR1953" s="29"/>
      <c r="CS1953" s="29"/>
      <c r="CT1953" s="29"/>
      <c r="CU1953" s="29"/>
      <c r="CV1953" s="29"/>
      <c r="CW1953" s="29"/>
      <c r="CX1953" s="29"/>
      <c r="CY1953" s="29"/>
      <c r="CZ1953" s="29"/>
      <c r="DA1953" s="29"/>
      <c r="DB1953" s="29"/>
      <c r="DC1953" s="29"/>
      <c r="DD1953" s="29"/>
      <c r="DE1953" s="29"/>
      <c r="DF1953" s="29"/>
      <c r="DG1953" s="29"/>
      <c r="DH1953" s="29"/>
      <c r="DI1953" s="29"/>
      <c r="DJ1953" s="29"/>
      <c r="DK1953" s="29"/>
      <c r="DL1953" s="29"/>
      <c r="DM1953" s="29"/>
      <c r="DN1953" s="29"/>
      <c r="DO1953" s="29"/>
      <c r="DP1953" s="29"/>
      <c r="DQ1953" s="29"/>
      <c r="DR1953" s="29"/>
      <c r="DS1953" s="29"/>
      <c r="DT1953" s="29"/>
      <c r="DU1953" s="29"/>
      <c r="DV1953" s="29"/>
      <c r="DW1953" s="29"/>
      <c r="DX1953" s="29"/>
      <c r="DY1953" s="29"/>
      <c r="DZ1953" s="29"/>
      <c r="EA1953" s="29"/>
      <c r="EB1953" s="29"/>
      <c r="EC1953" s="29"/>
      <c r="ED1953" s="29"/>
      <c r="EE1953" s="29"/>
      <c r="EF1953" s="29"/>
      <c r="EG1953" s="29"/>
      <c r="EH1953" s="29"/>
      <c r="EI1953" s="29"/>
      <c r="EJ1953" s="29"/>
      <c r="EK1953" s="29"/>
      <c r="EL1953" s="29"/>
      <c r="EM1953" s="29"/>
      <c r="EN1953" s="29"/>
      <c r="EO1953" s="29"/>
      <c r="EP1953" s="29"/>
      <c r="EQ1953" s="29"/>
      <c r="ER1953" s="29"/>
      <c r="ES1953" s="29"/>
      <c r="ET1953" s="29"/>
      <c r="EU1953" s="29"/>
      <c r="EV1953" s="29"/>
      <c r="EW1953" s="29"/>
      <c r="EX1953" s="29"/>
      <c r="EY1953" s="29"/>
      <c r="EZ1953" s="29"/>
      <c r="FA1953" s="29"/>
      <c r="FB1953" s="29"/>
      <c r="FC1953" s="29"/>
      <c r="FD1953" s="29"/>
      <c r="FE1953" s="29"/>
      <c r="FF1953" s="29"/>
      <c r="FG1953" s="29"/>
      <c r="FH1953" s="29"/>
      <c r="FI1953" s="29"/>
      <c r="FJ1953" s="29"/>
      <c r="FK1953" s="29"/>
      <c r="FL1953" s="29"/>
      <c r="FM1953" s="29"/>
      <c r="FN1953" s="29"/>
      <c r="FO1953" s="29"/>
      <c r="FP1953" s="29"/>
      <c r="FQ1953" s="29"/>
      <c r="FR1953" s="29"/>
      <c r="FS1953" s="29"/>
      <c r="FT1953" s="29"/>
      <c r="FU1953" s="29"/>
      <c r="FV1953" s="29"/>
      <c r="FW1953" s="29"/>
      <c r="FX1953" s="29"/>
      <c r="FY1953" s="29"/>
      <c r="FZ1953" s="29"/>
      <c r="GA1953" s="29"/>
      <c r="GB1953" s="29"/>
      <c r="GC1953" s="29"/>
      <c r="GD1953" s="29"/>
      <c r="GE1953" s="29"/>
      <c r="GF1953" s="29"/>
      <c r="GG1953" s="29"/>
      <c r="GH1953" s="29"/>
      <c r="GI1953" s="29"/>
      <c r="GJ1953" s="29"/>
      <c r="GK1953" s="29"/>
      <c r="GL1953" s="29"/>
      <c r="GM1953" s="29"/>
      <c r="GN1953" s="29"/>
      <c r="GO1953" s="29"/>
      <c r="GP1953" s="29"/>
      <c r="GQ1953" s="29"/>
      <c r="GR1953" s="29"/>
      <c r="GS1953" s="29"/>
      <c r="GT1953" s="29"/>
      <c r="GU1953" s="29"/>
      <c r="GV1953" s="29"/>
      <c r="GW1953" s="29"/>
      <c r="GX1953" s="29"/>
      <c r="GY1953" s="29"/>
      <c r="GZ1953" s="29"/>
      <c r="HA1953" s="29"/>
      <c r="HB1953" s="29"/>
      <c r="HC1953" s="29"/>
      <c r="HD1953" s="29"/>
      <c r="HE1953" s="29"/>
      <c r="HF1953" s="29"/>
      <c r="HG1953" s="29"/>
      <c r="HH1953" s="29"/>
      <c r="HI1953" s="29"/>
      <c r="HJ1953" s="29"/>
      <c r="HK1953" s="29"/>
      <c r="HL1953" s="29"/>
      <c r="HM1953" s="29"/>
      <c r="HN1953" s="29"/>
      <c r="HO1953" s="29"/>
      <c r="HP1953" s="29"/>
      <c r="HQ1953" s="29"/>
      <c r="HR1953" s="29"/>
      <c r="HS1953" s="29"/>
      <c r="HT1953" s="29"/>
      <c r="HU1953" s="29"/>
      <c r="HV1953" s="29"/>
      <c r="HW1953" s="29"/>
      <c r="HX1953" s="29"/>
      <c r="HY1953" s="29"/>
      <c r="HZ1953" s="29"/>
      <c r="IA1953" s="29"/>
      <c r="IB1953" s="29"/>
      <c r="IC1953" s="29"/>
      <c r="ID1953" s="29"/>
      <c r="IE1953" s="29"/>
      <c r="IF1953" s="29"/>
      <c r="IG1953" s="29"/>
      <c r="IH1953" s="29"/>
      <c r="II1953" s="29"/>
      <c r="IJ1953" s="29"/>
      <c r="IK1953" s="29"/>
      <c r="IL1953" s="29"/>
      <c r="IM1953" s="29"/>
      <c r="IN1953" s="29"/>
      <c r="IO1953" s="29"/>
      <c r="IP1953" s="29"/>
      <c r="IQ1953" s="29"/>
    </row>
    <row r="1954" spans="1:251" s="42" customFormat="1" ht="18.75" customHeight="1">
      <c r="A1954" s="34"/>
      <c r="B1954" s="50"/>
      <c r="C1954" s="129" t="s">
        <v>564</v>
      </c>
      <c r="D1954" s="147"/>
      <c r="E1954" s="147"/>
      <c r="F1954" s="147"/>
      <c r="G1954" s="147"/>
      <c r="H1954" s="147"/>
      <c r="I1954" s="147"/>
      <c r="J1954" s="147"/>
      <c r="K1954" s="147"/>
      <c r="L1954" s="147"/>
      <c r="M1954" s="147"/>
      <c r="N1954" s="147"/>
      <c r="O1954" s="147"/>
      <c r="P1954" s="147"/>
      <c r="Q1954" s="147"/>
      <c r="R1954" s="147"/>
      <c r="S1954" s="147"/>
      <c r="T1954" s="147"/>
      <c r="U1954" s="147"/>
      <c r="V1954" s="147"/>
      <c r="W1954" s="147"/>
      <c r="X1954" s="147"/>
      <c r="Y1954" s="147"/>
      <c r="Z1954" s="148"/>
      <c r="AA1954" s="132">
        <v>280</v>
      </c>
      <c r="AB1954" s="133"/>
      <c r="AC1954" s="133"/>
      <c r="AD1954" s="133"/>
      <c r="AE1954" s="133"/>
      <c r="AF1954" s="133"/>
      <c r="AG1954" s="133"/>
      <c r="AH1954" s="133"/>
      <c r="AI1954" s="134"/>
      <c r="AJ1954" s="132">
        <v>280</v>
      </c>
      <c r="AK1954" s="133"/>
      <c r="AL1954" s="133"/>
      <c r="AM1954" s="133"/>
      <c r="AN1954" s="133"/>
      <c r="AO1954" s="133"/>
      <c r="AP1954" s="133"/>
      <c r="AQ1954" s="133"/>
      <c r="AR1954" s="134"/>
      <c r="AS1954" s="135" t="s">
        <v>249</v>
      </c>
      <c r="AT1954" s="136"/>
      <c r="AU1954" s="136"/>
      <c r="AV1954" s="136"/>
      <c r="AW1954" s="136"/>
      <c r="AX1954" s="137"/>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c r="CA1954" s="29"/>
      <c r="CB1954" s="29"/>
      <c r="CC1954" s="29"/>
      <c r="CD1954" s="29"/>
      <c r="CE1954" s="29"/>
      <c r="CF1954" s="29"/>
      <c r="CG1954" s="29"/>
      <c r="CH1954" s="29"/>
      <c r="CI1954" s="29"/>
      <c r="CJ1954" s="29"/>
      <c r="CK1954" s="29"/>
      <c r="CL1954" s="29"/>
      <c r="CM1954" s="29"/>
      <c r="CN1954" s="29"/>
      <c r="CO1954" s="29"/>
      <c r="CP1954" s="29"/>
      <c r="CQ1954" s="29"/>
      <c r="CR1954" s="29"/>
      <c r="CS1954" s="29"/>
      <c r="CT1954" s="29"/>
      <c r="CU1954" s="29"/>
      <c r="CV1954" s="29"/>
      <c r="CW1954" s="29"/>
      <c r="CX1954" s="29"/>
      <c r="CY1954" s="29"/>
      <c r="CZ1954" s="29"/>
      <c r="DA1954" s="29"/>
      <c r="DB1954" s="29"/>
      <c r="DC1954" s="29"/>
      <c r="DD1954" s="29"/>
      <c r="DE1954" s="29"/>
      <c r="DF1954" s="29"/>
      <c r="DG1954" s="29"/>
      <c r="DH1954" s="29"/>
      <c r="DI1954" s="29"/>
      <c r="DJ1954" s="29"/>
      <c r="DK1954" s="29"/>
      <c r="DL1954" s="29"/>
      <c r="DM1954" s="29"/>
      <c r="DN1954" s="29"/>
      <c r="DO1954" s="29"/>
      <c r="DP1954" s="29"/>
      <c r="DQ1954" s="29"/>
      <c r="DR1954" s="29"/>
      <c r="DS1954" s="29"/>
      <c r="DT1954" s="29"/>
      <c r="DU1954" s="29"/>
      <c r="DV1954" s="29"/>
      <c r="DW1954" s="29"/>
      <c r="DX1954" s="29"/>
      <c r="DY1954" s="29"/>
      <c r="DZ1954" s="29"/>
      <c r="EA1954" s="29"/>
      <c r="EB1954" s="29"/>
      <c r="EC1954" s="29"/>
      <c r="ED1954" s="29"/>
      <c r="EE1954" s="29"/>
      <c r="EF1954" s="29"/>
      <c r="EG1954" s="29"/>
      <c r="EH1954" s="29"/>
      <c r="EI1954" s="29"/>
      <c r="EJ1954" s="29"/>
      <c r="EK1954" s="29"/>
      <c r="EL1954" s="29"/>
      <c r="EM1954" s="29"/>
      <c r="EN1954" s="29"/>
      <c r="EO1954" s="29"/>
      <c r="EP1954" s="29"/>
      <c r="EQ1954" s="29"/>
      <c r="ER1954" s="29"/>
      <c r="ES1954" s="29"/>
      <c r="ET1954" s="29"/>
      <c r="EU1954" s="29"/>
      <c r="EV1954" s="29"/>
      <c r="EW1954" s="29"/>
      <c r="EX1954" s="29"/>
      <c r="EY1954" s="29"/>
      <c r="EZ1954" s="29"/>
      <c r="FA1954" s="29"/>
      <c r="FB1954" s="29"/>
      <c r="FC1954" s="29"/>
      <c r="FD1954" s="29"/>
      <c r="FE1954" s="29"/>
      <c r="FF1954" s="29"/>
      <c r="FG1954" s="29"/>
      <c r="FH1954" s="29"/>
      <c r="FI1954" s="29"/>
      <c r="FJ1954" s="29"/>
      <c r="FK1954" s="29"/>
      <c r="FL1954" s="29"/>
      <c r="FM1954" s="29"/>
      <c r="FN1954" s="29"/>
      <c r="FO1954" s="29"/>
      <c r="FP1954" s="29"/>
      <c r="FQ1954" s="29"/>
      <c r="FR1954" s="29"/>
      <c r="FS1954" s="29"/>
      <c r="FT1954" s="29"/>
      <c r="FU1954" s="29"/>
      <c r="FV1954" s="29"/>
      <c r="FW1954" s="29"/>
      <c r="FX1954" s="29"/>
      <c r="FY1954" s="29"/>
      <c r="FZ1954" s="29"/>
      <c r="GA1954" s="29"/>
      <c r="GB1954" s="29"/>
      <c r="GC1954" s="29"/>
      <c r="GD1954" s="29"/>
      <c r="GE1954" s="29"/>
      <c r="GF1954" s="29"/>
      <c r="GG1954" s="29"/>
      <c r="GH1954" s="29"/>
      <c r="GI1954" s="29"/>
      <c r="GJ1954" s="29"/>
      <c r="GK1954" s="29"/>
      <c r="GL1954" s="29"/>
      <c r="GM1954" s="29"/>
      <c r="GN1954" s="29"/>
      <c r="GO1954" s="29"/>
      <c r="GP1954" s="29"/>
      <c r="GQ1954" s="29"/>
      <c r="GR1954" s="29"/>
      <c r="GS1954" s="29"/>
      <c r="GT1954" s="29"/>
      <c r="GU1954" s="29"/>
      <c r="GV1954" s="29"/>
      <c r="GW1954" s="29"/>
      <c r="GX1954" s="29"/>
      <c r="GY1954" s="29"/>
      <c r="GZ1954" s="29"/>
      <c r="HA1954" s="29"/>
      <c r="HB1954" s="29"/>
      <c r="HC1954" s="29"/>
      <c r="HD1954" s="29"/>
      <c r="HE1954" s="29"/>
      <c r="HF1954" s="29"/>
      <c r="HG1954" s="29"/>
      <c r="HH1954" s="29"/>
      <c r="HI1954" s="29"/>
      <c r="HJ1954" s="29"/>
      <c r="HK1954" s="29"/>
      <c r="HL1954" s="29"/>
      <c r="HM1954" s="29"/>
      <c r="HN1954" s="29"/>
      <c r="HO1954" s="29"/>
      <c r="HP1954" s="29"/>
      <c r="HQ1954" s="29"/>
      <c r="HR1954" s="29"/>
      <c r="HS1954" s="29"/>
      <c r="HT1954" s="29"/>
      <c r="HU1954" s="29"/>
      <c r="HV1954" s="29"/>
      <c r="HW1954" s="29"/>
      <c r="HX1954" s="29"/>
      <c r="HY1954" s="29"/>
      <c r="HZ1954" s="29"/>
      <c r="IA1954" s="29"/>
      <c r="IB1954" s="29"/>
      <c r="IC1954" s="29"/>
      <c r="ID1954" s="29"/>
      <c r="IE1954" s="29"/>
      <c r="IF1954" s="29"/>
      <c r="IG1954" s="29"/>
      <c r="IH1954" s="29"/>
      <c r="II1954" s="29"/>
      <c r="IJ1954" s="29"/>
      <c r="IK1954" s="29"/>
      <c r="IL1954" s="29"/>
      <c r="IM1954" s="29"/>
      <c r="IN1954" s="29"/>
      <c r="IO1954" s="29"/>
      <c r="IP1954" s="29"/>
      <c r="IQ1954" s="29"/>
    </row>
    <row r="1955" spans="1:251" s="42" customFormat="1" ht="18.75" customHeight="1">
      <c r="A1955" s="34"/>
      <c r="B1955" s="50"/>
      <c r="C1955" s="129" t="s">
        <v>565</v>
      </c>
      <c r="D1955" s="147"/>
      <c r="E1955" s="147"/>
      <c r="F1955" s="147"/>
      <c r="G1955" s="147"/>
      <c r="H1955" s="147"/>
      <c r="I1955" s="147"/>
      <c r="J1955" s="147"/>
      <c r="K1955" s="147"/>
      <c r="L1955" s="147"/>
      <c r="M1955" s="147"/>
      <c r="N1955" s="147"/>
      <c r="O1955" s="147"/>
      <c r="P1955" s="147"/>
      <c r="Q1955" s="147"/>
      <c r="R1955" s="147"/>
      <c r="S1955" s="147"/>
      <c r="T1955" s="147"/>
      <c r="U1955" s="147"/>
      <c r="V1955" s="147"/>
      <c r="W1955" s="147"/>
      <c r="X1955" s="147"/>
      <c r="Y1955" s="147"/>
      <c r="Z1955" s="148"/>
      <c r="AA1955" s="132">
        <v>2331</v>
      </c>
      <c r="AB1955" s="133"/>
      <c r="AC1955" s="133"/>
      <c r="AD1955" s="133"/>
      <c r="AE1955" s="133"/>
      <c r="AF1955" s="133"/>
      <c r="AG1955" s="133"/>
      <c r="AH1955" s="133"/>
      <c r="AI1955" s="134"/>
      <c r="AJ1955" s="132">
        <v>2461</v>
      </c>
      <c r="AK1955" s="133"/>
      <c r="AL1955" s="133"/>
      <c r="AM1955" s="133"/>
      <c r="AN1955" s="133"/>
      <c r="AO1955" s="133"/>
      <c r="AP1955" s="133"/>
      <c r="AQ1955" s="133"/>
      <c r="AR1955" s="134"/>
      <c r="AS1955" s="135"/>
      <c r="AT1955" s="136"/>
      <c r="AU1955" s="136"/>
      <c r="AV1955" s="136"/>
      <c r="AW1955" s="136"/>
      <c r="AX1955" s="137"/>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c r="CA1955" s="29"/>
      <c r="CB1955" s="29"/>
      <c r="CC1955" s="29"/>
      <c r="CD1955" s="29"/>
      <c r="CE1955" s="29"/>
      <c r="CF1955" s="29"/>
      <c r="CG1955" s="29"/>
      <c r="CH1955" s="29"/>
      <c r="CI1955" s="29"/>
      <c r="CJ1955" s="29"/>
      <c r="CK1955" s="29"/>
      <c r="CL1955" s="29"/>
      <c r="CM1955" s="29"/>
      <c r="CN1955" s="29"/>
      <c r="CO1955" s="29"/>
      <c r="CP1955" s="29"/>
      <c r="CQ1955" s="29"/>
      <c r="CR1955" s="29"/>
      <c r="CS1955" s="29"/>
      <c r="CT1955" s="29"/>
      <c r="CU1955" s="29"/>
      <c r="CV1955" s="29"/>
      <c r="CW1955" s="29"/>
      <c r="CX1955" s="29"/>
      <c r="CY1955" s="29"/>
      <c r="CZ1955" s="29"/>
      <c r="DA1955" s="29"/>
      <c r="DB1955" s="29"/>
      <c r="DC1955" s="29"/>
      <c r="DD1955" s="29"/>
      <c r="DE1955" s="29"/>
      <c r="DF1955" s="29"/>
      <c r="DG1955" s="29"/>
      <c r="DH1955" s="29"/>
      <c r="DI1955" s="29"/>
      <c r="DJ1955" s="29"/>
      <c r="DK1955" s="29"/>
      <c r="DL1955" s="29"/>
      <c r="DM1955" s="29"/>
      <c r="DN1955" s="29"/>
      <c r="DO1955" s="29"/>
      <c r="DP1955" s="29"/>
      <c r="DQ1955" s="29"/>
      <c r="DR1955" s="29"/>
      <c r="DS1955" s="29"/>
      <c r="DT1955" s="29"/>
      <c r="DU1955" s="29"/>
      <c r="DV1955" s="29"/>
      <c r="DW1955" s="29"/>
      <c r="DX1955" s="29"/>
      <c r="DY1955" s="29"/>
      <c r="DZ1955" s="29"/>
      <c r="EA1955" s="29"/>
      <c r="EB1955" s="29"/>
      <c r="EC1955" s="29"/>
      <c r="ED1955" s="29"/>
      <c r="EE1955" s="29"/>
      <c r="EF1955" s="29"/>
      <c r="EG1955" s="29"/>
      <c r="EH1955" s="29"/>
      <c r="EI1955" s="29"/>
      <c r="EJ1955" s="29"/>
      <c r="EK1955" s="29"/>
      <c r="EL1955" s="29"/>
      <c r="EM1955" s="29"/>
      <c r="EN1955" s="29"/>
      <c r="EO1955" s="29"/>
      <c r="EP1955" s="29"/>
      <c r="EQ1955" s="29"/>
      <c r="ER1955" s="29"/>
      <c r="ES1955" s="29"/>
      <c r="ET1955" s="29"/>
      <c r="EU1955" s="29"/>
      <c r="EV1955" s="29"/>
      <c r="EW1955" s="29"/>
      <c r="EX1955" s="29"/>
      <c r="EY1955" s="29"/>
      <c r="EZ1955" s="29"/>
      <c r="FA1955" s="29"/>
      <c r="FB1955" s="29"/>
      <c r="FC1955" s="29"/>
      <c r="FD1955" s="29"/>
      <c r="FE1955" s="29"/>
      <c r="FF1955" s="29"/>
      <c r="FG1955" s="29"/>
      <c r="FH1955" s="29"/>
      <c r="FI1955" s="29"/>
      <c r="FJ1955" s="29"/>
      <c r="FK1955" s="29"/>
      <c r="FL1955" s="29"/>
      <c r="FM1955" s="29"/>
      <c r="FN1955" s="29"/>
      <c r="FO1955" s="29"/>
      <c r="FP1955" s="29"/>
      <c r="FQ1955" s="29"/>
      <c r="FR1955" s="29"/>
      <c r="FS1955" s="29"/>
      <c r="FT1955" s="29"/>
      <c r="FU1955" s="29"/>
      <c r="FV1955" s="29"/>
      <c r="FW1955" s="29"/>
      <c r="FX1955" s="29"/>
      <c r="FY1955" s="29"/>
      <c r="FZ1955" s="29"/>
      <c r="GA1955" s="29"/>
      <c r="GB1955" s="29"/>
      <c r="GC1955" s="29"/>
      <c r="GD1955" s="29"/>
      <c r="GE1955" s="29"/>
      <c r="GF1955" s="29"/>
      <c r="GG1955" s="29"/>
      <c r="GH1955" s="29"/>
      <c r="GI1955" s="29"/>
      <c r="GJ1955" s="29"/>
      <c r="GK1955" s="29"/>
      <c r="GL1955" s="29"/>
      <c r="GM1955" s="29"/>
      <c r="GN1955" s="29"/>
      <c r="GO1955" s="29"/>
      <c r="GP1955" s="29"/>
      <c r="GQ1955" s="29"/>
      <c r="GR1955" s="29"/>
      <c r="GS1955" s="29"/>
      <c r="GT1955" s="29"/>
      <c r="GU1955" s="29"/>
      <c r="GV1955" s="29"/>
      <c r="GW1955" s="29"/>
      <c r="GX1955" s="29"/>
      <c r="GY1955" s="29"/>
      <c r="GZ1955" s="29"/>
      <c r="HA1955" s="29"/>
      <c r="HB1955" s="29"/>
      <c r="HC1955" s="29"/>
      <c r="HD1955" s="29"/>
      <c r="HE1955" s="29"/>
      <c r="HF1955" s="29"/>
      <c r="HG1955" s="29"/>
      <c r="HH1955" s="29"/>
      <c r="HI1955" s="29"/>
      <c r="HJ1955" s="29"/>
      <c r="HK1955" s="29"/>
      <c r="HL1955" s="29"/>
      <c r="HM1955" s="29"/>
      <c r="HN1955" s="29"/>
      <c r="HO1955" s="29"/>
      <c r="HP1955" s="29"/>
      <c r="HQ1955" s="29"/>
      <c r="HR1955" s="29"/>
      <c r="HS1955" s="29"/>
      <c r="HT1955" s="29"/>
      <c r="HU1955" s="29"/>
      <c r="HV1955" s="29"/>
      <c r="HW1955" s="29"/>
      <c r="HX1955" s="29"/>
      <c r="HY1955" s="29"/>
      <c r="HZ1955" s="29"/>
      <c r="IA1955" s="29"/>
      <c r="IB1955" s="29"/>
      <c r="IC1955" s="29"/>
      <c r="ID1955" s="29"/>
      <c r="IE1955" s="29"/>
      <c r="IF1955" s="29"/>
      <c r="IG1955" s="29"/>
      <c r="IH1955" s="29"/>
      <c r="II1955" s="29"/>
      <c r="IJ1955" s="29"/>
      <c r="IK1955" s="29"/>
      <c r="IL1955" s="29"/>
      <c r="IM1955" s="29"/>
      <c r="IN1955" s="29"/>
      <c r="IO1955" s="29"/>
      <c r="IP1955" s="29"/>
      <c r="IQ1955" s="29"/>
    </row>
    <row r="1956" spans="1:251" s="42" customFormat="1" ht="18.75" customHeight="1">
      <c r="A1956" s="34"/>
      <c r="B1956" s="50"/>
      <c r="C1956" s="129" t="s">
        <v>1078</v>
      </c>
      <c r="D1956" s="147"/>
      <c r="E1956" s="147"/>
      <c r="F1956" s="147"/>
      <c r="G1956" s="147"/>
      <c r="H1956" s="147"/>
      <c r="I1956" s="147"/>
      <c r="J1956" s="147"/>
      <c r="K1956" s="147"/>
      <c r="L1956" s="147"/>
      <c r="M1956" s="147"/>
      <c r="N1956" s="147"/>
      <c r="O1956" s="147"/>
      <c r="P1956" s="147"/>
      <c r="Q1956" s="147"/>
      <c r="R1956" s="147"/>
      <c r="S1956" s="147"/>
      <c r="T1956" s="147"/>
      <c r="U1956" s="147"/>
      <c r="V1956" s="147"/>
      <c r="W1956" s="147"/>
      <c r="X1956" s="147"/>
      <c r="Y1956" s="147"/>
      <c r="Z1956" s="148"/>
      <c r="AA1956" s="132">
        <v>1200</v>
      </c>
      <c r="AB1956" s="133"/>
      <c r="AC1956" s="133"/>
      <c r="AD1956" s="133"/>
      <c r="AE1956" s="133"/>
      <c r="AF1956" s="133"/>
      <c r="AG1956" s="133"/>
      <c r="AH1956" s="133"/>
      <c r="AI1956" s="134"/>
      <c r="AJ1956" s="132">
        <v>1426</v>
      </c>
      <c r="AK1956" s="133"/>
      <c r="AL1956" s="133"/>
      <c r="AM1956" s="133"/>
      <c r="AN1956" s="133"/>
      <c r="AO1956" s="133"/>
      <c r="AP1956" s="133"/>
      <c r="AQ1956" s="133"/>
      <c r="AR1956" s="134"/>
      <c r="AS1956" s="135"/>
      <c r="AT1956" s="136"/>
      <c r="AU1956" s="136"/>
      <c r="AV1956" s="136"/>
      <c r="AW1956" s="136"/>
      <c r="AX1956" s="137"/>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c r="CA1956" s="29"/>
      <c r="CB1956" s="29"/>
      <c r="CC1956" s="29"/>
      <c r="CD1956" s="29"/>
      <c r="CE1956" s="29"/>
      <c r="CF1956" s="29"/>
      <c r="CG1956" s="29"/>
      <c r="CH1956" s="29"/>
      <c r="CI1956" s="29"/>
      <c r="CJ1956" s="29"/>
      <c r="CK1956" s="29"/>
      <c r="CL1956" s="29"/>
      <c r="CM1956" s="29"/>
      <c r="CN1956" s="29"/>
      <c r="CO1956" s="29"/>
      <c r="CP1956" s="29"/>
      <c r="CQ1956" s="29"/>
      <c r="CR1956" s="29"/>
      <c r="CS1956" s="29"/>
      <c r="CT1956" s="29"/>
      <c r="CU1956" s="29"/>
      <c r="CV1956" s="29"/>
      <c r="CW1956" s="29"/>
      <c r="CX1956" s="29"/>
      <c r="CY1956" s="29"/>
      <c r="CZ1956" s="29"/>
      <c r="DA1956" s="29"/>
      <c r="DB1956" s="29"/>
      <c r="DC1956" s="29"/>
      <c r="DD1956" s="29"/>
      <c r="DE1956" s="29"/>
      <c r="DF1956" s="29"/>
      <c r="DG1956" s="29"/>
      <c r="DH1956" s="29"/>
      <c r="DI1956" s="29"/>
      <c r="DJ1956" s="29"/>
      <c r="DK1956" s="29"/>
      <c r="DL1956" s="29"/>
      <c r="DM1956" s="29"/>
      <c r="DN1956" s="29"/>
      <c r="DO1956" s="29"/>
      <c r="DP1956" s="29"/>
      <c r="DQ1956" s="29"/>
      <c r="DR1956" s="29"/>
      <c r="DS1956" s="29"/>
      <c r="DT1956" s="29"/>
      <c r="DU1956" s="29"/>
      <c r="DV1956" s="29"/>
      <c r="DW1956" s="29"/>
      <c r="DX1956" s="29"/>
      <c r="DY1956" s="29"/>
      <c r="DZ1956" s="29"/>
      <c r="EA1956" s="29"/>
      <c r="EB1956" s="29"/>
      <c r="EC1956" s="29"/>
      <c r="ED1956" s="29"/>
      <c r="EE1956" s="29"/>
      <c r="EF1956" s="29"/>
      <c r="EG1956" s="29"/>
      <c r="EH1956" s="29"/>
      <c r="EI1956" s="29"/>
      <c r="EJ1956" s="29"/>
      <c r="EK1956" s="29"/>
      <c r="EL1956" s="29"/>
      <c r="EM1956" s="29"/>
      <c r="EN1956" s="29"/>
      <c r="EO1956" s="29"/>
      <c r="EP1956" s="29"/>
      <c r="EQ1956" s="29"/>
      <c r="ER1956" s="29"/>
      <c r="ES1956" s="29"/>
      <c r="ET1956" s="29"/>
      <c r="EU1956" s="29"/>
      <c r="EV1956" s="29"/>
      <c r="EW1956" s="29"/>
      <c r="EX1956" s="29"/>
      <c r="EY1956" s="29"/>
      <c r="EZ1956" s="29"/>
      <c r="FA1956" s="29"/>
      <c r="FB1956" s="29"/>
      <c r="FC1956" s="29"/>
      <c r="FD1956" s="29"/>
      <c r="FE1956" s="29"/>
      <c r="FF1956" s="29"/>
      <c r="FG1956" s="29"/>
      <c r="FH1956" s="29"/>
      <c r="FI1956" s="29"/>
      <c r="FJ1956" s="29"/>
      <c r="FK1956" s="29"/>
      <c r="FL1956" s="29"/>
      <c r="FM1956" s="29"/>
      <c r="FN1956" s="29"/>
      <c r="FO1956" s="29"/>
      <c r="FP1956" s="29"/>
      <c r="FQ1956" s="29"/>
      <c r="FR1956" s="29"/>
      <c r="FS1956" s="29"/>
      <c r="FT1956" s="29"/>
      <c r="FU1956" s="29"/>
      <c r="FV1956" s="29"/>
      <c r="FW1956" s="29"/>
      <c r="FX1956" s="29"/>
      <c r="FY1956" s="29"/>
      <c r="FZ1956" s="29"/>
      <c r="GA1956" s="29"/>
      <c r="GB1956" s="29"/>
      <c r="GC1956" s="29"/>
      <c r="GD1956" s="29"/>
      <c r="GE1956" s="29"/>
      <c r="GF1956" s="29"/>
      <c r="GG1956" s="29"/>
      <c r="GH1956" s="29"/>
      <c r="GI1956" s="29"/>
      <c r="GJ1956" s="29"/>
      <c r="GK1956" s="29"/>
      <c r="GL1956" s="29"/>
      <c r="GM1956" s="29"/>
      <c r="GN1956" s="29"/>
      <c r="GO1956" s="29"/>
      <c r="GP1956" s="29"/>
      <c r="GQ1956" s="29"/>
      <c r="GR1956" s="29"/>
      <c r="GS1956" s="29"/>
      <c r="GT1956" s="29"/>
      <c r="GU1956" s="29"/>
      <c r="GV1956" s="29"/>
      <c r="GW1956" s="29"/>
      <c r="GX1956" s="29"/>
      <c r="GY1956" s="29"/>
      <c r="GZ1956" s="29"/>
      <c r="HA1956" s="29"/>
      <c r="HB1956" s="29"/>
      <c r="HC1956" s="29"/>
      <c r="HD1956" s="29"/>
      <c r="HE1956" s="29"/>
      <c r="HF1956" s="29"/>
      <c r="HG1956" s="29"/>
      <c r="HH1956" s="29"/>
      <c r="HI1956" s="29"/>
      <c r="HJ1956" s="29"/>
      <c r="HK1956" s="29"/>
      <c r="HL1956" s="29"/>
      <c r="HM1956" s="29"/>
      <c r="HN1956" s="29"/>
      <c r="HO1956" s="29"/>
      <c r="HP1956" s="29"/>
      <c r="HQ1956" s="29"/>
      <c r="HR1956" s="29"/>
      <c r="HS1956" s="29"/>
      <c r="HT1956" s="29"/>
      <c r="HU1956" s="29"/>
      <c r="HV1956" s="29"/>
      <c r="HW1956" s="29"/>
      <c r="HX1956" s="29"/>
      <c r="HY1956" s="29"/>
      <c r="HZ1956" s="29"/>
      <c r="IA1956" s="29"/>
      <c r="IB1956" s="29"/>
      <c r="IC1956" s="29"/>
      <c r="ID1956" s="29"/>
      <c r="IE1956" s="29"/>
      <c r="IF1956" s="29"/>
      <c r="IG1956" s="29"/>
      <c r="IH1956" s="29"/>
      <c r="II1956" s="29"/>
      <c r="IJ1956" s="29"/>
      <c r="IK1956" s="29"/>
      <c r="IL1956" s="29"/>
      <c r="IM1956" s="29"/>
      <c r="IN1956" s="29"/>
      <c r="IO1956" s="29"/>
      <c r="IP1956" s="29"/>
      <c r="IQ1956" s="29"/>
    </row>
    <row r="1957" spans="1:251" s="42" customFormat="1" ht="18.75" customHeight="1">
      <c r="A1957" s="34"/>
      <c r="B1957" s="50"/>
      <c r="C1957" s="129" t="s">
        <v>566</v>
      </c>
      <c r="D1957" s="147"/>
      <c r="E1957" s="147"/>
      <c r="F1957" s="147"/>
      <c r="G1957" s="147"/>
      <c r="H1957" s="147"/>
      <c r="I1957" s="147"/>
      <c r="J1957" s="147"/>
      <c r="K1957" s="147"/>
      <c r="L1957" s="147"/>
      <c r="M1957" s="147"/>
      <c r="N1957" s="147"/>
      <c r="O1957" s="147"/>
      <c r="P1957" s="147"/>
      <c r="Q1957" s="147"/>
      <c r="R1957" s="147"/>
      <c r="S1957" s="147"/>
      <c r="T1957" s="147"/>
      <c r="U1957" s="147"/>
      <c r="V1957" s="147"/>
      <c r="W1957" s="147"/>
      <c r="X1957" s="147"/>
      <c r="Y1957" s="147"/>
      <c r="Z1957" s="148"/>
      <c r="AA1957" s="132">
        <v>519</v>
      </c>
      <c r="AB1957" s="133"/>
      <c r="AC1957" s="133"/>
      <c r="AD1957" s="133"/>
      <c r="AE1957" s="133"/>
      <c r="AF1957" s="133"/>
      <c r="AG1957" s="133"/>
      <c r="AH1957" s="133"/>
      <c r="AI1957" s="134"/>
      <c r="AJ1957" s="132">
        <v>519</v>
      </c>
      <c r="AK1957" s="133"/>
      <c r="AL1957" s="133"/>
      <c r="AM1957" s="133"/>
      <c r="AN1957" s="133"/>
      <c r="AO1957" s="133"/>
      <c r="AP1957" s="133"/>
      <c r="AQ1957" s="133"/>
      <c r="AR1957" s="134"/>
      <c r="AS1957" s="135"/>
      <c r="AT1957" s="136"/>
      <c r="AU1957" s="136"/>
      <c r="AV1957" s="136"/>
      <c r="AW1957" s="136"/>
      <c r="AX1957" s="137"/>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29"/>
      <c r="CA1957" s="29"/>
      <c r="CB1957" s="29"/>
      <c r="CC1957" s="29"/>
      <c r="CD1957" s="29"/>
      <c r="CE1957" s="29"/>
      <c r="CF1957" s="29"/>
      <c r="CG1957" s="29"/>
      <c r="CH1957" s="29"/>
      <c r="CI1957" s="29"/>
      <c r="CJ1957" s="29"/>
      <c r="CK1957" s="29"/>
      <c r="CL1957" s="29"/>
      <c r="CM1957" s="29"/>
      <c r="CN1957" s="29"/>
      <c r="CO1957" s="29"/>
      <c r="CP1957" s="29"/>
      <c r="CQ1957" s="29"/>
      <c r="CR1957" s="29"/>
      <c r="CS1957" s="29"/>
      <c r="CT1957" s="29"/>
      <c r="CU1957" s="29"/>
      <c r="CV1957" s="29"/>
      <c r="CW1957" s="29"/>
      <c r="CX1957" s="29"/>
      <c r="CY1957" s="29"/>
      <c r="CZ1957" s="29"/>
      <c r="DA1957" s="29"/>
      <c r="DB1957" s="29"/>
      <c r="DC1957" s="29"/>
      <c r="DD1957" s="29"/>
      <c r="DE1957" s="29"/>
      <c r="DF1957" s="29"/>
      <c r="DG1957" s="29"/>
      <c r="DH1957" s="29"/>
      <c r="DI1957" s="29"/>
      <c r="DJ1957" s="29"/>
      <c r="DK1957" s="29"/>
      <c r="DL1957" s="29"/>
      <c r="DM1957" s="29"/>
      <c r="DN1957" s="29"/>
      <c r="DO1957" s="29"/>
      <c r="DP1957" s="29"/>
      <c r="DQ1957" s="29"/>
      <c r="DR1957" s="29"/>
      <c r="DS1957" s="29"/>
      <c r="DT1957" s="29"/>
      <c r="DU1957" s="29"/>
      <c r="DV1957" s="29"/>
      <c r="DW1957" s="29"/>
      <c r="DX1957" s="29"/>
      <c r="DY1957" s="29"/>
      <c r="DZ1957" s="29"/>
      <c r="EA1957" s="29"/>
      <c r="EB1957" s="29"/>
      <c r="EC1957" s="29"/>
      <c r="ED1957" s="29"/>
      <c r="EE1957" s="29"/>
      <c r="EF1957" s="29"/>
      <c r="EG1957" s="29"/>
      <c r="EH1957" s="29"/>
      <c r="EI1957" s="29"/>
      <c r="EJ1957" s="29"/>
      <c r="EK1957" s="29"/>
      <c r="EL1957" s="29"/>
      <c r="EM1957" s="29"/>
      <c r="EN1957" s="29"/>
      <c r="EO1957" s="29"/>
      <c r="EP1957" s="29"/>
      <c r="EQ1957" s="29"/>
      <c r="ER1957" s="29"/>
      <c r="ES1957" s="29"/>
      <c r="ET1957" s="29"/>
      <c r="EU1957" s="29"/>
      <c r="EV1957" s="29"/>
      <c r="EW1957" s="29"/>
      <c r="EX1957" s="29"/>
      <c r="EY1957" s="29"/>
      <c r="EZ1957" s="29"/>
      <c r="FA1957" s="29"/>
      <c r="FB1957" s="29"/>
      <c r="FC1957" s="29"/>
      <c r="FD1957" s="29"/>
      <c r="FE1957" s="29"/>
      <c r="FF1957" s="29"/>
      <c r="FG1957" s="29"/>
      <c r="FH1957" s="29"/>
      <c r="FI1957" s="29"/>
      <c r="FJ1957" s="29"/>
      <c r="FK1957" s="29"/>
      <c r="FL1957" s="29"/>
      <c r="FM1957" s="29"/>
      <c r="FN1957" s="29"/>
      <c r="FO1957" s="29"/>
      <c r="FP1957" s="29"/>
      <c r="FQ1957" s="29"/>
      <c r="FR1957" s="29"/>
      <c r="FS1957" s="29"/>
      <c r="FT1957" s="29"/>
      <c r="FU1957" s="29"/>
      <c r="FV1957" s="29"/>
      <c r="FW1957" s="29"/>
      <c r="FX1957" s="29"/>
      <c r="FY1957" s="29"/>
      <c r="FZ1957" s="29"/>
      <c r="GA1957" s="29"/>
      <c r="GB1957" s="29"/>
      <c r="GC1957" s="29"/>
      <c r="GD1957" s="29"/>
      <c r="GE1957" s="29"/>
      <c r="GF1957" s="29"/>
      <c r="GG1957" s="29"/>
      <c r="GH1957" s="29"/>
      <c r="GI1957" s="29"/>
      <c r="GJ1957" s="29"/>
      <c r="GK1957" s="29"/>
      <c r="GL1957" s="29"/>
      <c r="GM1957" s="29"/>
      <c r="GN1957" s="29"/>
      <c r="GO1957" s="29"/>
      <c r="GP1957" s="29"/>
      <c r="GQ1957" s="29"/>
      <c r="GR1957" s="29"/>
      <c r="GS1957" s="29"/>
      <c r="GT1957" s="29"/>
      <c r="GU1957" s="29"/>
      <c r="GV1957" s="29"/>
      <c r="GW1957" s="29"/>
      <c r="GX1957" s="29"/>
      <c r="GY1957" s="29"/>
      <c r="GZ1957" s="29"/>
      <c r="HA1957" s="29"/>
      <c r="HB1957" s="29"/>
      <c r="HC1957" s="29"/>
      <c r="HD1957" s="29"/>
      <c r="HE1957" s="29"/>
      <c r="HF1957" s="29"/>
      <c r="HG1957" s="29"/>
      <c r="HH1957" s="29"/>
      <c r="HI1957" s="29"/>
      <c r="HJ1957" s="29"/>
      <c r="HK1957" s="29"/>
      <c r="HL1957" s="29"/>
      <c r="HM1957" s="29"/>
      <c r="HN1957" s="29"/>
      <c r="HO1957" s="29"/>
      <c r="HP1957" s="29"/>
      <c r="HQ1957" s="29"/>
      <c r="HR1957" s="29"/>
      <c r="HS1957" s="29"/>
      <c r="HT1957" s="29"/>
      <c r="HU1957" s="29"/>
      <c r="HV1957" s="29"/>
      <c r="HW1957" s="29"/>
      <c r="HX1957" s="29"/>
      <c r="HY1957" s="29"/>
      <c r="HZ1957" s="29"/>
      <c r="IA1957" s="29"/>
      <c r="IB1957" s="29"/>
      <c r="IC1957" s="29"/>
      <c r="ID1957" s="29"/>
      <c r="IE1957" s="29"/>
      <c r="IF1957" s="29"/>
      <c r="IG1957" s="29"/>
      <c r="IH1957" s="29"/>
      <c r="II1957" s="29"/>
      <c r="IJ1957" s="29"/>
      <c r="IK1957" s="29"/>
      <c r="IL1957" s="29"/>
      <c r="IM1957" s="29"/>
      <c r="IN1957" s="29"/>
      <c r="IO1957" s="29"/>
      <c r="IP1957" s="29"/>
      <c r="IQ1957" s="29"/>
    </row>
    <row r="1958" spans="1:251" s="42" customFormat="1" ht="18.75" customHeight="1">
      <c r="A1958" s="34"/>
      <c r="B1958" s="50"/>
      <c r="C1958" s="129" t="s">
        <v>1079</v>
      </c>
      <c r="D1958" s="147"/>
      <c r="E1958" s="147"/>
      <c r="F1958" s="147"/>
      <c r="G1958" s="147"/>
      <c r="H1958" s="147"/>
      <c r="I1958" s="147"/>
      <c r="J1958" s="147"/>
      <c r="K1958" s="147"/>
      <c r="L1958" s="147"/>
      <c r="M1958" s="147"/>
      <c r="N1958" s="147"/>
      <c r="O1958" s="147"/>
      <c r="P1958" s="147"/>
      <c r="Q1958" s="147"/>
      <c r="R1958" s="147"/>
      <c r="S1958" s="147"/>
      <c r="T1958" s="147"/>
      <c r="U1958" s="147"/>
      <c r="V1958" s="147"/>
      <c r="W1958" s="147"/>
      <c r="X1958" s="147"/>
      <c r="Y1958" s="147"/>
      <c r="Z1958" s="148"/>
      <c r="AA1958" s="132">
        <v>458</v>
      </c>
      <c r="AB1958" s="133"/>
      <c r="AC1958" s="133"/>
      <c r="AD1958" s="133"/>
      <c r="AE1958" s="133"/>
      <c r="AF1958" s="133"/>
      <c r="AG1958" s="133"/>
      <c r="AH1958" s="133"/>
      <c r="AI1958" s="134"/>
      <c r="AJ1958" s="132">
        <v>106</v>
      </c>
      <c r="AK1958" s="133"/>
      <c r="AL1958" s="133"/>
      <c r="AM1958" s="133"/>
      <c r="AN1958" s="133"/>
      <c r="AO1958" s="133"/>
      <c r="AP1958" s="133"/>
      <c r="AQ1958" s="133"/>
      <c r="AR1958" s="134"/>
      <c r="AS1958" s="135"/>
      <c r="AT1958" s="136"/>
      <c r="AU1958" s="136"/>
      <c r="AV1958" s="136"/>
      <c r="AW1958" s="136"/>
      <c r="AX1958" s="137"/>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29"/>
      <c r="CA1958" s="29"/>
      <c r="CB1958" s="29"/>
      <c r="CC1958" s="29"/>
      <c r="CD1958" s="29"/>
      <c r="CE1958" s="29"/>
      <c r="CF1958" s="29"/>
      <c r="CG1958" s="29"/>
      <c r="CH1958" s="29"/>
      <c r="CI1958" s="29"/>
      <c r="CJ1958" s="29"/>
      <c r="CK1958" s="29"/>
      <c r="CL1958" s="29"/>
      <c r="CM1958" s="29"/>
      <c r="CN1958" s="29"/>
      <c r="CO1958" s="29"/>
      <c r="CP1958" s="29"/>
      <c r="CQ1958" s="29"/>
      <c r="CR1958" s="29"/>
      <c r="CS1958" s="29"/>
      <c r="CT1958" s="29"/>
      <c r="CU1958" s="29"/>
      <c r="CV1958" s="29"/>
      <c r="CW1958" s="29"/>
      <c r="CX1958" s="29"/>
      <c r="CY1958" s="29"/>
      <c r="CZ1958" s="29"/>
      <c r="DA1958" s="29"/>
      <c r="DB1958" s="29"/>
      <c r="DC1958" s="29"/>
      <c r="DD1958" s="29"/>
      <c r="DE1958" s="29"/>
      <c r="DF1958" s="29"/>
      <c r="DG1958" s="29"/>
      <c r="DH1958" s="29"/>
      <c r="DI1958" s="29"/>
      <c r="DJ1958" s="29"/>
      <c r="DK1958" s="29"/>
      <c r="DL1958" s="29"/>
      <c r="DM1958" s="29"/>
      <c r="DN1958" s="29"/>
      <c r="DO1958" s="29"/>
      <c r="DP1958" s="29"/>
      <c r="DQ1958" s="29"/>
      <c r="DR1958" s="29"/>
      <c r="DS1958" s="29"/>
      <c r="DT1958" s="29"/>
      <c r="DU1958" s="29"/>
      <c r="DV1958" s="29"/>
      <c r="DW1958" s="29"/>
      <c r="DX1958" s="29"/>
      <c r="DY1958" s="29"/>
      <c r="DZ1958" s="29"/>
      <c r="EA1958" s="29"/>
      <c r="EB1958" s="29"/>
      <c r="EC1958" s="29"/>
      <c r="ED1958" s="29"/>
      <c r="EE1958" s="29"/>
      <c r="EF1958" s="29"/>
      <c r="EG1958" s="29"/>
      <c r="EH1958" s="29"/>
      <c r="EI1958" s="29"/>
      <c r="EJ1958" s="29"/>
      <c r="EK1958" s="29"/>
      <c r="EL1958" s="29"/>
      <c r="EM1958" s="29"/>
      <c r="EN1958" s="29"/>
      <c r="EO1958" s="29"/>
      <c r="EP1958" s="29"/>
      <c r="EQ1958" s="29"/>
      <c r="ER1958" s="29"/>
      <c r="ES1958" s="29"/>
      <c r="ET1958" s="29"/>
      <c r="EU1958" s="29"/>
      <c r="EV1958" s="29"/>
      <c r="EW1958" s="29"/>
      <c r="EX1958" s="29"/>
      <c r="EY1958" s="29"/>
      <c r="EZ1958" s="29"/>
      <c r="FA1958" s="29"/>
      <c r="FB1958" s="29"/>
      <c r="FC1958" s="29"/>
      <c r="FD1958" s="29"/>
      <c r="FE1958" s="29"/>
      <c r="FF1958" s="29"/>
      <c r="FG1958" s="29"/>
      <c r="FH1958" s="29"/>
      <c r="FI1958" s="29"/>
      <c r="FJ1958" s="29"/>
      <c r="FK1958" s="29"/>
      <c r="FL1958" s="29"/>
      <c r="FM1958" s="29"/>
      <c r="FN1958" s="29"/>
      <c r="FO1958" s="29"/>
      <c r="FP1958" s="29"/>
      <c r="FQ1958" s="29"/>
      <c r="FR1958" s="29"/>
      <c r="FS1958" s="29"/>
      <c r="FT1958" s="29"/>
      <c r="FU1958" s="29"/>
      <c r="FV1958" s="29"/>
      <c r="FW1958" s="29"/>
      <c r="FX1958" s="29"/>
      <c r="FY1958" s="29"/>
      <c r="FZ1958" s="29"/>
      <c r="GA1958" s="29"/>
      <c r="GB1958" s="29"/>
      <c r="GC1958" s="29"/>
      <c r="GD1958" s="29"/>
      <c r="GE1958" s="29"/>
      <c r="GF1958" s="29"/>
      <c r="GG1958" s="29"/>
      <c r="GH1958" s="29"/>
      <c r="GI1958" s="29"/>
      <c r="GJ1958" s="29"/>
      <c r="GK1958" s="29"/>
      <c r="GL1958" s="29"/>
      <c r="GM1958" s="29"/>
      <c r="GN1958" s="29"/>
      <c r="GO1958" s="29"/>
      <c r="GP1958" s="29"/>
      <c r="GQ1958" s="29"/>
      <c r="GR1958" s="29"/>
      <c r="GS1958" s="29"/>
      <c r="GT1958" s="29"/>
      <c r="GU1958" s="29"/>
      <c r="GV1958" s="29"/>
      <c r="GW1958" s="29"/>
      <c r="GX1958" s="29"/>
      <c r="GY1958" s="29"/>
      <c r="GZ1958" s="29"/>
      <c r="HA1958" s="29"/>
      <c r="HB1958" s="29"/>
      <c r="HC1958" s="29"/>
      <c r="HD1958" s="29"/>
      <c r="HE1958" s="29"/>
      <c r="HF1958" s="29"/>
      <c r="HG1958" s="29"/>
      <c r="HH1958" s="29"/>
      <c r="HI1958" s="29"/>
      <c r="HJ1958" s="29"/>
      <c r="HK1958" s="29"/>
      <c r="HL1958" s="29"/>
      <c r="HM1958" s="29"/>
      <c r="HN1958" s="29"/>
      <c r="HO1958" s="29"/>
      <c r="HP1958" s="29"/>
      <c r="HQ1958" s="29"/>
      <c r="HR1958" s="29"/>
      <c r="HS1958" s="29"/>
      <c r="HT1958" s="29"/>
      <c r="HU1958" s="29"/>
      <c r="HV1958" s="29"/>
      <c r="HW1958" s="29"/>
      <c r="HX1958" s="29"/>
      <c r="HY1958" s="29"/>
      <c r="HZ1958" s="29"/>
      <c r="IA1958" s="29"/>
      <c r="IB1958" s="29"/>
      <c r="IC1958" s="29"/>
      <c r="ID1958" s="29"/>
      <c r="IE1958" s="29"/>
      <c r="IF1958" s="29"/>
      <c r="IG1958" s="29"/>
      <c r="IH1958" s="29"/>
      <c r="II1958" s="29"/>
      <c r="IJ1958" s="29"/>
      <c r="IK1958" s="29"/>
      <c r="IL1958" s="29"/>
      <c r="IM1958" s="29"/>
      <c r="IN1958" s="29"/>
      <c r="IO1958" s="29"/>
      <c r="IP1958" s="29"/>
      <c r="IQ1958" s="29"/>
    </row>
    <row r="1959" spans="1:251" s="42" customFormat="1" ht="18.75" customHeight="1">
      <c r="A1959" s="34"/>
      <c r="B1959" s="50"/>
      <c r="C1959" s="129" t="s">
        <v>1160</v>
      </c>
      <c r="D1959" s="147"/>
      <c r="E1959" s="147"/>
      <c r="F1959" s="147"/>
      <c r="G1959" s="147"/>
      <c r="H1959" s="147"/>
      <c r="I1959" s="147"/>
      <c r="J1959" s="147"/>
      <c r="K1959" s="147"/>
      <c r="L1959" s="147"/>
      <c r="M1959" s="147"/>
      <c r="N1959" s="147"/>
      <c r="O1959" s="147"/>
      <c r="P1959" s="147"/>
      <c r="Q1959" s="147"/>
      <c r="R1959" s="147"/>
      <c r="S1959" s="147"/>
      <c r="T1959" s="147"/>
      <c r="U1959" s="147"/>
      <c r="V1959" s="147"/>
      <c r="W1959" s="147"/>
      <c r="X1959" s="147"/>
      <c r="Y1959" s="147"/>
      <c r="Z1959" s="148"/>
      <c r="AA1959" s="132">
        <v>516</v>
      </c>
      <c r="AB1959" s="133"/>
      <c r="AC1959" s="133"/>
      <c r="AD1959" s="133"/>
      <c r="AE1959" s="133"/>
      <c r="AF1959" s="133"/>
      <c r="AG1959" s="133"/>
      <c r="AH1959" s="133"/>
      <c r="AI1959" s="134"/>
      <c r="AJ1959" s="132">
        <v>515</v>
      </c>
      <c r="AK1959" s="133"/>
      <c r="AL1959" s="133"/>
      <c r="AM1959" s="133"/>
      <c r="AN1959" s="133"/>
      <c r="AO1959" s="133"/>
      <c r="AP1959" s="133"/>
      <c r="AQ1959" s="133"/>
      <c r="AR1959" s="134"/>
      <c r="AS1959" s="135"/>
      <c r="AT1959" s="136"/>
      <c r="AU1959" s="136"/>
      <c r="AV1959" s="136"/>
      <c r="AW1959" s="136"/>
      <c r="AX1959" s="137"/>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29"/>
      <c r="CA1959" s="29"/>
      <c r="CB1959" s="29"/>
      <c r="CC1959" s="29"/>
      <c r="CD1959" s="29"/>
      <c r="CE1959" s="29"/>
      <c r="CF1959" s="29"/>
      <c r="CG1959" s="29"/>
      <c r="CH1959" s="29"/>
      <c r="CI1959" s="29"/>
      <c r="CJ1959" s="29"/>
      <c r="CK1959" s="29"/>
      <c r="CL1959" s="29"/>
      <c r="CM1959" s="29"/>
      <c r="CN1959" s="29"/>
      <c r="CO1959" s="29"/>
      <c r="CP1959" s="29"/>
      <c r="CQ1959" s="29"/>
      <c r="CR1959" s="29"/>
      <c r="CS1959" s="29"/>
      <c r="CT1959" s="29"/>
      <c r="CU1959" s="29"/>
      <c r="CV1959" s="29"/>
      <c r="CW1959" s="29"/>
      <c r="CX1959" s="29"/>
      <c r="CY1959" s="29"/>
      <c r="CZ1959" s="29"/>
      <c r="DA1959" s="29"/>
      <c r="DB1959" s="29"/>
      <c r="DC1959" s="29"/>
      <c r="DD1959" s="29"/>
      <c r="DE1959" s="29"/>
      <c r="DF1959" s="29"/>
      <c r="DG1959" s="29"/>
      <c r="DH1959" s="29"/>
      <c r="DI1959" s="29"/>
      <c r="DJ1959" s="29"/>
      <c r="DK1959" s="29"/>
      <c r="DL1959" s="29"/>
      <c r="DM1959" s="29"/>
      <c r="DN1959" s="29"/>
      <c r="DO1959" s="29"/>
      <c r="DP1959" s="29"/>
      <c r="DQ1959" s="29"/>
      <c r="DR1959" s="29"/>
      <c r="DS1959" s="29"/>
      <c r="DT1959" s="29"/>
      <c r="DU1959" s="29"/>
      <c r="DV1959" s="29"/>
      <c r="DW1959" s="29"/>
      <c r="DX1959" s="29"/>
      <c r="DY1959" s="29"/>
      <c r="DZ1959" s="29"/>
      <c r="EA1959" s="29"/>
      <c r="EB1959" s="29"/>
      <c r="EC1959" s="29"/>
      <c r="ED1959" s="29"/>
      <c r="EE1959" s="29"/>
      <c r="EF1959" s="29"/>
      <c r="EG1959" s="29"/>
      <c r="EH1959" s="29"/>
      <c r="EI1959" s="29"/>
      <c r="EJ1959" s="29"/>
      <c r="EK1959" s="29"/>
      <c r="EL1959" s="29"/>
      <c r="EM1959" s="29"/>
      <c r="EN1959" s="29"/>
      <c r="EO1959" s="29"/>
      <c r="EP1959" s="29"/>
      <c r="EQ1959" s="29"/>
      <c r="ER1959" s="29"/>
      <c r="ES1959" s="29"/>
      <c r="ET1959" s="29"/>
      <c r="EU1959" s="29"/>
      <c r="EV1959" s="29"/>
      <c r="EW1959" s="29"/>
      <c r="EX1959" s="29"/>
      <c r="EY1959" s="29"/>
      <c r="EZ1959" s="29"/>
      <c r="FA1959" s="29"/>
      <c r="FB1959" s="29"/>
      <c r="FC1959" s="29"/>
      <c r="FD1959" s="29"/>
      <c r="FE1959" s="29"/>
      <c r="FF1959" s="29"/>
      <c r="FG1959" s="29"/>
      <c r="FH1959" s="29"/>
      <c r="FI1959" s="29"/>
      <c r="FJ1959" s="29"/>
      <c r="FK1959" s="29"/>
      <c r="FL1959" s="29"/>
      <c r="FM1959" s="29"/>
      <c r="FN1959" s="29"/>
      <c r="FO1959" s="29"/>
      <c r="FP1959" s="29"/>
      <c r="FQ1959" s="29"/>
      <c r="FR1959" s="29"/>
      <c r="FS1959" s="29"/>
      <c r="FT1959" s="29"/>
      <c r="FU1959" s="29"/>
      <c r="FV1959" s="29"/>
      <c r="FW1959" s="29"/>
      <c r="FX1959" s="29"/>
      <c r="FY1959" s="29"/>
      <c r="FZ1959" s="29"/>
      <c r="GA1959" s="29"/>
      <c r="GB1959" s="29"/>
      <c r="GC1959" s="29"/>
      <c r="GD1959" s="29"/>
      <c r="GE1959" s="29"/>
      <c r="GF1959" s="29"/>
      <c r="GG1959" s="29"/>
      <c r="GH1959" s="29"/>
      <c r="GI1959" s="29"/>
      <c r="GJ1959" s="29"/>
      <c r="GK1959" s="29"/>
      <c r="GL1959" s="29"/>
      <c r="GM1959" s="29"/>
      <c r="GN1959" s="29"/>
      <c r="GO1959" s="29"/>
      <c r="GP1959" s="29"/>
      <c r="GQ1959" s="29"/>
      <c r="GR1959" s="29"/>
      <c r="GS1959" s="29"/>
      <c r="GT1959" s="29"/>
      <c r="GU1959" s="29"/>
      <c r="GV1959" s="29"/>
      <c r="GW1959" s="29"/>
      <c r="GX1959" s="29"/>
      <c r="GY1959" s="29"/>
      <c r="GZ1959" s="29"/>
      <c r="HA1959" s="29"/>
      <c r="HB1959" s="29"/>
      <c r="HC1959" s="29"/>
      <c r="HD1959" s="29"/>
      <c r="HE1959" s="29"/>
      <c r="HF1959" s="29"/>
      <c r="HG1959" s="29"/>
      <c r="HH1959" s="29"/>
      <c r="HI1959" s="29"/>
      <c r="HJ1959" s="29"/>
      <c r="HK1959" s="29"/>
      <c r="HL1959" s="29"/>
      <c r="HM1959" s="29"/>
      <c r="HN1959" s="29"/>
      <c r="HO1959" s="29"/>
      <c r="HP1959" s="29"/>
      <c r="HQ1959" s="29"/>
      <c r="HR1959" s="29"/>
      <c r="HS1959" s="29"/>
      <c r="HT1959" s="29"/>
      <c r="HU1959" s="29"/>
      <c r="HV1959" s="29"/>
      <c r="HW1959" s="29"/>
      <c r="HX1959" s="29"/>
      <c r="HY1959" s="29"/>
      <c r="HZ1959" s="29"/>
      <c r="IA1959" s="29"/>
      <c r="IB1959" s="29"/>
      <c r="IC1959" s="29"/>
      <c r="ID1959" s="29"/>
      <c r="IE1959" s="29"/>
      <c r="IF1959" s="29"/>
      <c r="IG1959" s="29"/>
      <c r="IH1959" s="29"/>
      <c r="II1959" s="29"/>
      <c r="IJ1959" s="29"/>
      <c r="IK1959" s="29"/>
      <c r="IL1959" s="29"/>
      <c r="IM1959" s="29"/>
      <c r="IN1959" s="29"/>
      <c r="IO1959" s="29"/>
      <c r="IP1959" s="29"/>
      <c r="IQ1959" s="29"/>
    </row>
    <row r="1960" spans="1:251" s="42" customFormat="1" ht="18.75" customHeight="1">
      <c r="A1960" s="34"/>
      <c r="B1960" s="50"/>
      <c r="C1960" s="129" t="s">
        <v>1080</v>
      </c>
      <c r="D1960" s="147"/>
      <c r="E1960" s="147"/>
      <c r="F1960" s="147"/>
      <c r="G1960" s="147"/>
      <c r="H1960" s="147"/>
      <c r="I1960" s="147"/>
      <c r="J1960" s="147"/>
      <c r="K1960" s="147"/>
      <c r="L1960" s="147"/>
      <c r="M1960" s="147"/>
      <c r="N1960" s="147"/>
      <c r="O1960" s="147"/>
      <c r="P1960" s="147"/>
      <c r="Q1960" s="147"/>
      <c r="R1960" s="147"/>
      <c r="S1960" s="147"/>
      <c r="T1960" s="147"/>
      <c r="U1960" s="147"/>
      <c r="V1960" s="147"/>
      <c r="W1960" s="147"/>
      <c r="X1960" s="147"/>
      <c r="Y1960" s="147"/>
      <c r="Z1960" s="148"/>
      <c r="AA1960" s="132">
        <v>31905</v>
      </c>
      <c r="AB1960" s="133"/>
      <c r="AC1960" s="133"/>
      <c r="AD1960" s="133"/>
      <c r="AE1960" s="133"/>
      <c r="AF1960" s="133"/>
      <c r="AG1960" s="133"/>
      <c r="AH1960" s="133"/>
      <c r="AI1960" s="134"/>
      <c r="AJ1960" s="132">
        <v>31439</v>
      </c>
      <c r="AK1960" s="133"/>
      <c r="AL1960" s="133"/>
      <c r="AM1960" s="133"/>
      <c r="AN1960" s="133"/>
      <c r="AO1960" s="133"/>
      <c r="AP1960" s="133"/>
      <c r="AQ1960" s="133"/>
      <c r="AR1960" s="134"/>
      <c r="AS1960" s="135"/>
      <c r="AT1960" s="136"/>
      <c r="AU1960" s="136"/>
      <c r="AV1960" s="136"/>
      <c r="AW1960" s="136"/>
      <c r="AX1960" s="137"/>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c r="CA1960" s="29"/>
      <c r="CB1960" s="29"/>
      <c r="CC1960" s="29"/>
      <c r="CD1960" s="29"/>
      <c r="CE1960" s="29"/>
      <c r="CF1960" s="29"/>
      <c r="CG1960" s="29"/>
      <c r="CH1960" s="29"/>
      <c r="CI1960" s="29"/>
      <c r="CJ1960" s="29"/>
      <c r="CK1960" s="29"/>
      <c r="CL1960" s="29"/>
      <c r="CM1960" s="29"/>
      <c r="CN1960" s="29"/>
      <c r="CO1960" s="29"/>
      <c r="CP1960" s="29"/>
      <c r="CQ1960" s="29"/>
      <c r="CR1960" s="29"/>
      <c r="CS1960" s="29"/>
      <c r="CT1960" s="29"/>
      <c r="CU1960" s="29"/>
      <c r="CV1960" s="29"/>
      <c r="CW1960" s="29"/>
      <c r="CX1960" s="29"/>
      <c r="CY1960" s="29"/>
      <c r="CZ1960" s="29"/>
      <c r="DA1960" s="29"/>
      <c r="DB1960" s="29"/>
      <c r="DC1960" s="29"/>
      <c r="DD1960" s="29"/>
      <c r="DE1960" s="29"/>
      <c r="DF1960" s="29"/>
      <c r="DG1960" s="29"/>
      <c r="DH1960" s="29"/>
      <c r="DI1960" s="29"/>
      <c r="DJ1960" s="29"/>
      <c r="DK1960" s="29"/>
      <c r="DL1960" s="29"/>
      <c r="DM1960" s="29"/>
      <c r="DN1960" s="29"/>
      <c r="DO1960" s="29"/>
      <c r="DP1960" s="29"/>
      <c r="DQ1960" s="29"/>
      <c r="DR1960" s="29"/>
      <c r="DS1960" s="29"/>
      <c r="DT1960" s="29"/>
      <c r="DU1960" s="29"/>
      <c r="DV1960" s="29"/>
      <c r="DW1960" s="29"/>
      <c r="DX1960" s="29"/>
      <c r="DY1960" s="29"/>
      <c r="DZ1960" s="29"/>
      <c r="EA1960" s="29"/>
      <c r="EB1960" s="29"/>
      <c r="EC1960" s="29"/>
      <c r="ED1960" s="29"/>
      <c r="EE1960" s="29"/>
      <c r="EF1960" s="29"/>
      <c r="EG1960" s="29"/>
      <c r="EH1960" s="29"/>
      <c r="EI1960" s="29"/>
      <c r="EJ1960" s="29"/>
      <c r="EK1960" s="29"/>
      <c r="EL1960" s="29"/>
      <c r="EM1960" s="29"/>
      <c r="EN1960" s="29"/>
      <c r="EO1960" s="29"/>
      <c r="EP1960" s="29"/>
      <c r="EQ1960" s="29"/>
      <c r="ER1960" s="29"/>
      <c r="ES1960" s="29"/>
      <c r="ET1960" s="29"/>
      <c r="EU1960" s="29"/>
      <c r="EV1960" s="29"/>
      <c r="EW1960" s="29"/>
      <c r="EX1960" s="29"/>
      <c r="EY1960" s="29"/>
      <c r="EZ1960" s="29"/>
      <c r="FA1960" s="29"/>
      <c r="FB1960" s="29"/>
      <c r="FC1960" s="29"/>
      <c r="FD1960" s="29"/>
      <c r="FE1960" s="29"/>
      <c r="FF1960" s="29"/>
      <c r="FG1960" s="29"/>
      <c r="FH1960" s="29"/>
      <c r="FI1960" s="29"/>
      <c r="FJ1960" s="29"/>
      <c r="FK1960" s="29"/>
      <c r="FL1960" s="29"/>
      <c r="FM1960" s="29"/>
      <c r="FN1960" s="29"/>
      <c r="FO1960" s="29"/>
      <c r="FP1960" s="29"/>
      <c r="FQ1960" s="29"/>
      <c r="FR1960" s="29"/>
      <c r="FS1960" s="29"/>
      <c r="FT1960" s="29"/>
      <c r="FU1960" s="29"/>
      <c r="FV1960" s="29"/>
      <c r="FW1960" s="29"/>
      <c r="FX1960" s="29"/>
      <c r="FY1960" s="29"/>
      <c r="FZ1960" s="29"/>
      <c r="GA1960" s="29"/>
      <c r="GB1960" s="29"/>
      <c r="GC1960" s="29"/>
      <c r="GD1960" s="29"/>
      <c r="GE1960" s="29"/>
      <c r="GF1960" s="29"/>
      <c r="GG1960" s="29"/>
      <c r="GH1960" s="29"/>
      <c r="GI1960" s="29"/>
      <c r="GJ1960" s="29"/>
      <c r="GK1960" s="29"/>
      <c r="GL1960" s="29"/>
      <c r="GM1960" s="29"/>
      <c r="GN1960" s="29"/>
      <c r="GO1960" s="29"/>
      <c r="GP1960" s="29"/>
      <c r="GQ1960" s="29"/>
      <c r="GR1960" s="29"/>
      <c r="GS1960" s="29"/>
      <c r="GT1960" s="29"/>
      <c r="GU1960" s="29"/>
      <c r="GV1960" s="29"/>
      <c r="GW1960" s="29"/>
      <c r="GX1960" s="29"/>
      <c r="GY1960" s="29"/>
      <c r="GZ1960" s="29"/>
      <c r="HA1960" s="29"/>
      <c r="HB1960" s="29"/>
      <c r="HC1960" s="29"/>
      <c r="HD1960" s="29"/>
      <c r="HE1960" s="29"/>
      <c r="HF1960" s="29"/>
      <c r="HG1960" s="29"/>
      <c r="HH1960" s="29"/>
      <c r="HI1960" s="29"/>
      <c r="HJ1960" s="29"/>
      <c r="HK1960" s="29"/>
      <c r="HL1960" s="29"/>
      <c r="HM1960" s="29"/>
      <c r="HN1960" s="29"/>
      <c r="HO1960" s="29"/>
      <c r="HP1960" s="29"/>
      <c r="HQ1960" s="29"/>
      <c r="HR1960" s="29"/>
      <c r="HS1960" s="29"/>
      <c r="HT1960" s="29"/>
      <c r="HU1960" s="29"/>
      <c r="HV1960" s="29"/>
      <c r="HW1960" s="29"/>
      <c r="HX1960" s="29"/>
      <c r="HY1960" s="29"/>
      <c r="HZ1960" s="29"/>
      <c r="IA1960" s="29"/>
      <c r="IB1960" s="29"/>
      <c r="IC1960" s="29"/>
      <c r="ID1960" s="29"/>
      <c r="IE1960" s="29"/>
      <c r="IF1960" s="29"/>
      <c r="IG1960" s="29"/>
      <c r="IH1960" s="29"/>
      <c r="II1960" s="29"/>
      <c r="IJ1960" s="29"/>
      <c r="IK1960" s="29"/>
      <c r="IL1960" s="29"/>
      <c r="IM1960" s="29"/>
      <c r="IN1960" s="29"/>
      <c r="IO1960" s="29"/>
      <c r="IP1960" s="29"/>
      <c r="IQ1960" s="29"/>
    </row>
    <row r="1961" spans="1:251" s="42" customFormat="1" ht="18.75" customHeight="1">
      <c r="A1961" s="34"/>
      <c r="B1961" s="50"/>
      <c r="C1961" s="129" t="s">
        <v>567</v>
      </c>
      <c r="D1961" s="147"/>
      <c r="E1961" s="147"/>
      <c r="F1961" s="147"/>
      <c r="G1961" s="147"/>
      <c r="H1961" s="147"/>
      <c r="I1961" s="147"/>
      <c r="J1961" s="147"/>
      <c r="K1961" s="147"/>
      <c r="L1961" s="147"/>
      <c r="M1961" s="147"/>
      <c r="N1961" s="147"/>
      <c r="O1961" s="147"/>
      <c r="P1961" s="147"/>
      <c r="Q1961" s="147"/>
      <c r="R1961" s="147"/>
      <c r="S1961" s="147"/>
      <c r="T1961" s="147"/>
      <c r="U1961" s="147"/>
      <c r="V1961" s="147"/>
      <c r="W1961" s="147"/>
      <c r="X1961" s="147"/>
      <c r="Y1961" s="147"/>
      <c r="Z1961" s="148"/>
      <c r="AA1961" s="132">
        <v>13730</v>
      </c>
      <c r="AB1961" s="133"/>
      <c r="AC1961" s="133"/>
      <c r="AD1961" s="133"/>
      <c r="AE1961" s="133"/>
      <c r="AF1961" s="133"/>
      <c r="AG1961" s="133"/>
      <c r="AH1961" s="133"/>
      <c r="AI1961" s="134"/>
      <c r="AJ1961" s="132">
        <v>9472</v>
      </c>
      <c r="AK1961" s="133"/>
      <c r="AL1961" s="133"/>
      <c r="AM1961" s="133"/>
      <c r="AN1961" s="133"/>
      <c r="AO1961" s="133"/>
      <c r="AP1961" s="133"/>
      <c r="AQ1961" s="133"/>
      <c r="AR1961" s="134"/>
      <c r="AS1961" s="135"/>
      <c r="AT1961" s="136"/>
      <c r="AU1961" s="136"/>
      <c r="AV1961" s="136"/>
      <c r="AW1961" s="136"/>
      <c r="AX1961" s="137"/>
      <c r="AY1961" s="29"/>
      <c r="AZ1961" s="29"/>
      <c r="BA1961" s="29"/>
      <c r="BB1961" s="29"/>
      <c r="BC1961" s="29"/>
      <c r="BD1961" s="29"/>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29"/>
      <c r="CA1961" s="29"/>
      <c r="CB1961" s="29"/>
      <c r="CC1961" s="29"/>
      <c r="CD1961" s="29"/>
      <c r="CE1961" s="29"/>
      <c r="CF1961" s="29"/>
      <c r="CG1961" s="29"/>
      <c r="CH1961" s="29"/>
      <c r="CI1961" s="29"/>
      <c r="CJ1961" s="29"/>
      <c r="CK1961" s="29"/>
      <c r="CL1961" s="29"/>
      <c r="CM1961" s="29"/>
      <c r="CN1961" s="29"/>
      <c r="CO1961" s="29"/>
      <c r="CP1961" s="29"/>
      <c r="CQ1961" s="29"/>
      <c r="CR1961" s="29"/>
      <c r="CS1961" s="29"/>
      <c r="CT1961" s="29"/>
      <c r="CU1961" s="29"/>
      <c r="CV1961" s="29"/>
      <c r="CW1961" s="29"/>
      <c r="CX1961" s="29"/>
      <c r="CY1961" s="29"/>
      <c r="CZ1961" s="29"/>
      <c r="DA1961" s="29"/>
      <c r="DB1961" s="29"/>
      <c r="DC1961" s="29"/>
      <c r="DD1961" s="29"/>
      <c r="DE1961" s="29"/>
      <c r="DF1961" s="29"/>
      <c r="DG1961" s="29"/>
      <c r="DH1961" s="29"/>
      <c r="DI1961" s="29"/>
      <c r="DJ1961" s="29"/>
      <c r="DK1961" s="29"/>
      <c r="DL1961" s="29"/>
      <c r="DM1961" s="29"/>
      <c r="DN1961" s="29"/>
      <c r="DO1961" s="29"/>
      <c r="DP1961" s="29"/>
      <c r="DQ1961" s="29"/>
      <c r="DR1961" s="29"/>
      <c r="DS1961" s="29"/>
      <c r="DT1961" s="29"/>
      <c r="DU1961" s="29"/>
      <c r="DV1961" s="29"/>
      <c r="DW1961" s="29"/>
      <c r="DX1961" s="29"/>
      <c r="DY1961" s="29"/>
      <c r="DZ1961" s="29"/>
      <c r="EA1961" s="29"/>
      <c r="EB1961" s="29"/>
      <c r="EC1961" s="29"/>
      <c r="ED1961" s="29"/>
      <c r="EE1961" s="29"/>
      <c r="EF1961" s="29"/>
      <c r="EG1961" s="29"/>
      <c r="EH1961" s="29"/>
      <c r="EI1961" s="29"/>
      <c r="EJ1961" s="29"/>
      <c r="EK1961" s="29"/>
      <c r="EL1961" s="29"/>
      <c r="EM1961" s="29"/>
      <c r="EN1961" s="29"/>
      <c r="EO1961" s="29"/>
      <c r="EP1961" s="29"/>
      <c r="EQ1961" s="29"/>
      <c r="ER1961" s="29"/>
      <c r="ES1961" s="29"/>
      <c r="ET1961" s="29"/>
      <c r="EU1961" s="29"/>
      <c r="EV1961" s="29"/>
      <c r="EW1961" s="29"/>
      <c r="EX1961" s="29"/>
      <c r="EY1961" s="29"/>
      <c r="EZ1961" s="29"/>
      <c r="FA1961" s="29"/>
      <c r="FB1961" s="29"/>
      <c r="FC1961" s="29"/>
      <c r="FD1961" s="29"/>
      <c r="FE1961" s="29"/>
      <c r="FF1961" s="29"/>
      <c r="FG1961" s="29"/>
      <c r="FH1961" s="29"/>
      <c r="FI1961" s="29"/>
      <c r="FJ1961" s="29"/>
      <c r="FK1961" s="29"/>
      <c r="FL1961" s="29"/>
      <c r="FM1961" s="29"/>
      <c r="FN1961" s="29"/>
      <c r="FO1961" s="29"/>
      <c r="FP1961" s="29"/>
      <c r="FQ1961" s="29"/>
      <c r="FR1961" s="29"/>
      <c r="FS1961" s="29"/>
      <c r="FT1961" s="29"/>
      <c r="FU1961" s="29"/>
      <c r="FV1961" s="29"/>
      <c r="FW1961" s="29"/>
      <c r="FX1961" s="29"/>
      <c r="FY1961" s="29"/>
      <c r="FZ1961" s="29"/>
      <c r="GA1961" s="29"/>
      <c r="GB1961" s="29"/>
      <c r="GC1961" s="29"/>
      <c r="GD1961" s="29"/>
      <c r="GE1961" s="29"/>
      <c r="GF1961" s="29"/>
      <c r="GG1961" s="29"/>
      <c r="GH1961" s="29"/>
      <c r="GI1961" s="29"/>
      <c r="GJ1961" s="29"/>
      <c r="GK1961" s="29"/>
      <c r="GL1961" s="29"/>
      <c r="GM1961" s="29"/>
      <c r="GN1961" s="29"/>
      <c r="GO1961" s="29"/>
      <c r="GP1961" s="29"/>
      <c r="GQ1961" s="29"/>
      <c r="GR1961" s="29"/>
      <c r="GS1961" s="29"/>
      <c r="GT1961" s="29"/>
      <c r="GU1961" s="29"/>
      <c r="GV1961" s="29"/>
      <c r="GW1961" s="29"/>
      <c r="GX1961" s="29"/>
      <c r="GY1961" s="29"/>
      <c r="GZ1961" s="29"/>
      <c r="HA1961" s="29"/>
      <c r="HB1961" s="29"/>
      <c r="HC1961" s="29"/>
      <c r="HD1961" s="29"/>
      <c r="HE1961" s="29"/>
      <c r="HF1961" s="29"/>
      <c r="HG1961" s="29"/>
      <c r="HH1961" s="29"/>
      <c r="HI1961" s="29"/>
      <c r="HJ1961" s="29"/>
      <c r="HK1961" s="29"/>
      <c r="HL1961" s="29"/>
      <c r="HM1961" s="29"/>
      <c r="HN1961" s="29"/>
      <c r="HO1961" s="29"/>
      <c r="HP1961" s="29"/>
      <c r="HQ1961" s="29"/>
      <c r="HR1961" s="29"/>
      <c r="HS1961" s="29"/>
      <c r="HT1961" s="29"/>
      <c r="HU1961" s="29"/>
      <c r="HV1961" s="29"/>
      <c r="HW1961" s="29"/>
      <c r="HX1961" s="29"/>
      <c r="HY1961" s="29"/>
      <c r="HZ1961" s="29"/>
      <c r="IA1961" s="29"/>
      <c r="IB1961" s="29"/>
      <c r="IC1961" s="29"/>
      <c r="ID1961" s="29"/>
      <c r="IE1961" s="29"/>
      <c r="IF1961" s="29"/>
      <c r="IG1961" s="29"/>
      <c r="IH1961" s="29"/>
      <c r="II1961" s="29"/>
      <c r="IJ1961" s="29"/>
      <c r="IK1961" s="29"/>
      <c r="IL1961" s="29"/>
      <c r="IM1961" s="29"/>
      <c r="IN1961" s="29"/>
      <c r="IO1961" s="29"/>
      <c r="IP1961" s="29"/>
      <c r="IQ1961" s="29"/>
    </row>
    <row r="1962" spans="1:251" s="42" customFormat="1" ht="18.75" customHeight="1">
      <c r="A1962" s="34"/>
      <c r="B1962" s="50"/>
      <c r="C1962" s="129" t="s">
        <v>1081</v>
      </c>
      <c r="D1962" s="147"/>
      <c r="E1962" s="147"/>
      <c r="F1962" s="147"/>
      <c r="G1962" s="147"/>
      <c r="H1962" s="147"/>
      <c r="I1962" s="147"/>
      <c r="J1962" s="147"/>
      <c r="K1962" s="147"/>
      <c r="L1962" s="147"/>
      <c r="M1962" s="147"/>
      <c r="N1962" s="147"/>
      <c r="O1962" s="147"/>
      <c r="P1962" s="147"/>
      <c r="Q1962" s="147"/>
      <c r="R1962" s="147"/>
      <c r="S1962" s="147"/>
      <c r="T1962" s="147"/>
      <c r="U1962" s="147"/>
      <c r="V1962" s="147"/>
      <c r="W1962" s="147"/>
      <c r="X1962" s="147"/>
      <c r="Y1962" s="147"/>
      <c r="Z1962" s="148"/>
      <c r="AA1962" s="132">
        <v>181</v>
      </c>
      <c r="AB1962" s="133"/>
      <c r="AC1962" s="133"/>
      <c r="AD1962" s="133"/>
      <c r="AE1962" s="133"/>
      <c r="AF1962" s="133"/>
      <c r="AG1962" s="133"/>
      <c r="AH1962" s="133"/>
      <c r="AI1962" s="134"/>
      <c r="AJ1962" s="132">
        <v>229</v>
      </c>
      <c r="AK1962" s="133"/>
      <c r="AL1962" s="133"/>
      <c r="AM1962" s="133"/>
      <c r="AN1962" s="133"/>
      <c r="AO1962" s="133"/>
      <c r="AP1962" s="133"/>
      <c r="AQ1962" s="133"/>
      <c r="AR1962" s="134"/>
      <c r="AS1962" s="135"/>
      <c r="AT1962" s="136"/>
      <c r="AU1962" s="136"/>
      <c r="AV1962" s="136"/>
      <c r="AW1962" s="136"/>
      <c r="AX1962" s="137"/>
      <c r="AY1962" s="29"/>
      <c r="AZ1962" s="29"/>
      <c r="BA1962" s="29"/>
      <c r="BB1962" s="29"/>
      <c r="BC1962" s="29"/>
      <c r="BD1962" s="29"/>
      <c r="BE1962" s="29"/>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29"/>
      <c r="CA1962" s="29"/>
      <c r="CB1962" s="29"/>
      <c r="CC1962" s="29"/>
      <c r="CD1962" s="29"/>
      <c r="CE1962" s="29"/>
      <c r="CF1962" s="29"/>
      <c r="CG1962" s="29"/>
      <c r="CH1962" s="29"/>
      <c r="CI1962" s="29"/>
      <c r="CJ1962" s="29"/>
      <c r="CK1962" s="29"/>
      <c r="CL1962" s="29"/>
      <c r="CM1962" s="29"/>
      <c r="CN1962" s="29"/>
      <c r="CO1962" s="29"/>
      <c r="CP1962" s="29"/>
      <c r="CQ1962" s="29"/>
      <c r="CR1962" s="29"/>
      <c r="CS1962" s="29"/>
      <c r="CT1962" s="29"/>
      <c r="CU1962" s="29"/>
      <c r="CV1962" s="29"/>
      <c r="CW1962" s="29"/>
      <c r="CX1962" s="29"/>
      <c r="CY1962" s="29"/>
      <c r="CZ1962" s="29"/>
      <c r="DA1962" s="29"/>
      <c r="DB1962" s="29"/>
      <c r="DC1962" s="29"/>
      <c r="DD1962" s="29"/>
      <c r="DE1962" s="29"/>
      <c r="DF1962" s="29"/>
      <c r="DG1962" s="29"/>
      <c r="DH1962" s="29"/>
      <c r="DI1962" s="29"/>
      <c r="DJ1962" s="29"/>
      <c r="DK1962" s="29"/>
      <c r="DL1962" s="29"/>
      <c r="DM1962" s="29"/>
      <c r="DN1962" s="29"/>
      <c r="DO1962" s="29"/>
      <c r="DP1962" s="29"/>
      <c r="DQ1962" s="29"/>
      <c r="DR1962" s="29"/>
      <c r="DS1962" s="29"/>
      <c r="DT1962" s="29"/>
      <c r="DU1962" s="29"/>
      <c r="DV1962" s="29"/>
      <c r="DW1962" s="29"/>
      <c r="DX1962" s="29"/>
      <c r="DY1962" s="29"/>
      <c r="DZ1962" s="29"/>
      <c r="EA1962" s="29"/>
      <c r="EB1962" s="29"/>
      <c r="EC1962" s="29"/>
      <c r="ED1962" s="29"/>
      <c r="EE1962" s="29"/>
      <c r="EF1962" s="29"/>
      <c r="EG1962" s="29"/>
      <c r="EH1962" s="29"/>
      <c r="EI1962" s="29"/>
      <c r="EJ1962" s="29"/>
      <c r="EK1962" s="29"/>
      <c r="EL1962" s="29"/>
      <c r="EM1962" s="29"/>
      <c r="EN1962" s="29"/>
      <c r="EO1962" s="29"/>
      <c r="EP1962" s="29"/>
      <c r="EQ1962" s="29"/>
      <c r="ER1962" s="29"/>
      <c r="ES1962" s="29"/>
      <c r="ET1962" s="29"/>
      <c r="EU1962" s="29"/>
      <c r="EV1962" s="29"/>
      <c r="EW1962" s="29"/>
      <c r="EX1962" s="29"/>
      <c r="EY1962" s="29"/>
      <c r="EZ1962" s="29"/>
      <c r="FA1962" s="29"/>
      <c r="FB1962" s="29"/>
      <c r="FC1962" s="29"/>
      <c r="FD1962" s="29"/>
      <c r="FE1962" s="29"/>
      <c r="FF1962" s="29"/>
      <c r="FG1962" s="29"/>
      <c r="FH1962" s="29"/>
      <c r="FI1962" s="29"/>
      <c r="FJ1962" s="29"/>
      <c r="FK1962" s="29"/>
      <c r="FL1962" s="29"/>
      <c r="FM1962" s="29"/>
      <c r="FN1962" s="29"/>
      <c r="FO1962" s="29"/>
      <c r="FP1962" s="29"/>
      <c r="FQ1962" s="29"/>
      <c r="FR1962" s="29"/>
      <c r="FS1962" s="29"/>
      <c r="FT1962" s="29"/>
      <c r="FU1962" s="29"/>
      <c r="FV1962" s="29"/>
      <c r="FW1962" s="29"/>
      <c r="FX1962" s="29"/>
      <c r="FY1962" s="29"/>
      <c r="FZ1962" s="29"/>
      <c r="GA1962" s="29"/>
      <c r="GB1962" s="29"/>
      <c r="GC1962" s="29"/>
      <c r="GD1962" s="29"/>
      <c r="GE1962" s="29"/>
      <c r="GF1962" s="29"/>
      <c r="GG1962" s="29"/>
      <c r="GH1962" s="29"/>
      <c r="GI1962" s="29"/>
      <c r="GJ1962" s="29"/>
      <c r="GK1962" s="29"/>
      <c r="GL1962" s="29"/>
      <c r="GM1962" s="29"/>
      <c r="GN1962" s="29"/>
      <c r="GO1962" s="29"/>
      <c r="GP1962" s="29"/>
      <c r="GQ1962" s="29"/>
      <c r="GR1962" s="29"/>
      <c r="GS1962" s="29"/>
      <c r="GT1962" s="29"/>
      <c r="GU1962" s="29"/>
      <c r="GV1962" s="29"/>
      <c r="GW1962" s="29"/>
      <c r="GX1962" s="29"/>
      <c r="GY1962" s="29"/>
      <c r="GZ1962" s="29"/>
      <c r="HA1962" s="29"/>
      <c r="HB1962" s="29"/>
      <c r="HC1962" s="29"/>
      <c r="HD1962" s="29"/>
      <c r="HE1962" s="29"/>
      <c r="HF1962" s="29"/>
      <c r="HG1962" s="29"/>
      <c r="HH1962" s="29"/>
      <c r="HI1962" s="29"/>
      <c r="HJ1962" s="29"/>
      <c r="HK1962" s="29"/>
      <c r="HL1962" s="29"/>
      <c r="HM1962" s="29"/>
      <c r="HN1962" s="29"/>
      <c r="HO1962" s="29"/>
      <c r="HP1962" s="29"/>
      <c r="HQ1962" s="29"/>
      <c r="HR1962" s="29"/>
      <c r="HS1962" s="29"/>
      <c r="HT1962" s="29"/>
      <c r="HU1962" s="29"/>
      <c r="HV1962" s="29"/>
      <c r="HW1962" s="29"/>
      <c r="HX1962" s="29"/>
      <c r="HY1962" s="29"/>
      <c r="HZ1962" s="29"/>
      <c r="IA1962" s="29"/>
      <c r="IB1962" s="29"/>
      <c r="IC1962" s="29"/>
      <c r="ID1962" s="29"/>
      <c r="IE1962" s="29"/>
      <c r="IF1962" s="29"/>
      <c r="IG1962" s="29"/>
      <c r="IH1962" s="29"/>
      <c r="II1962" s="29"/>
      <c r="IJ1962" s="29"/>
      <c r="IK1962" s="29"/>
      <c r="IL1962" s="29"/>
      <c r="IM1962" s="29"/>
      <c r="IN1962" s="29"/>
      <c r="IO1962" s="29"/>
      <c r="IP1962" s="29"/>
      <c r="IQ1962" s="29"/>
    </row>
    <row r="1963" spans="1:251" s="42" customFormat="1" ht="18.75" customHeight="1">
      <c r="A1963" s="34"/>
      <c r="B1963" s="50"/>
      <c r="C1963" s="129" t="s">
        <v>568</v>
      </c>
      <c r="D1963" s="147"/>
      <c r="E1963" s="147"/>
      <c r="F1963" s="147"/>
      <c r="G1963" s="147"/>
      <c r="H1963" s="147"/>
      <c r="I1963" s="147"/>
      <c r="J1963" s="147"/>
      <c r="K1963" s="147"/>
      <c r="L1963" s="147"/>
      <c r="M1963" s="147"/>
      <c r="N1963" s="147"/>
      <c r="O1963" s="147"/>
      <c r="P1963" s="147"/>
      <c r="Q1963" s="147"/>
      <c r="R1963" s="147"/>
      <c r="S1963" s="147"/>
      <c r="T1963" s="147"/>
      <c r="U1963" s="147"/>
      <c r="V1963" s="147"/>
      <c r="W1963" s="147"/>
      <c r="X1963" s="147"/>
      <c r="Y1963" s="147"/>
      <c r="Z1963" s="148"/>
      <c r="AA1963" s="132">
        <v>4840</v>
      </c>
      <c r="AB1963" s="133"/>
      <c r="AC1963" s="133"/>
      <c r="AD1963" s="133"/>
      <c r="AE1963" s="133"/>
      <c r="AF1963" s="133"/>
      <c r="AG1963" s="133"/>
      <c r="AH1963" s="133"/>
      <c r="AI1963" s="134"/>
      <c r="AJ1963" s="132">
        <v>12205</v>
      </c>
      <c r="AK1963" s="133"/>
      <c r="AL1963" s="133"/>
      <c r="AM1963" s="133"/>
      <c r="AN1963" s="133"/>
      <c r="AO1963" s="133"/>
      <c r="AP1963" s="133"/>
      <c r="AQ1963" s="133"/>
      <c r="AR1963" s="134"/>
      <c r="AS1963" s="135"/>
      <c r="AT1963" s="136"/>
      <c r="AU1963" s="136"/>
      <c r="AV1963" s="136"/>
      <c r="AW1963" s="136"/>
      <c r="AX1963" s="137"/>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29"/>
      <c r="CA1963" s="29"/>
      <c r="CB1963" s="29"/>
      <c r="CC1963" s="29"/>
      <c r="CD1963" s="29"/>
      <c r="CE1963" s="29"/>
      <c r="CF1963" s="29"/>
      <c r="CG1963" s="29"/>
      <c r="CH1963" s="29"/>
      <c r="CI1963" s="29"/>
      <c r="CJ1963" s="29"/>
      <c r="CK1963" s="29"/>
      <c r="CL1963" s="29"/>
      <c r="CM1963" s="29"/>
      <c r="CN1963" s="29"/>
      <c r="CO1963" s="29"/>
      <c r="CP1963" s="29"/>
      <c r="CQ1963" s="29"/>
      <c r="CR1963" s="29"/>
      <c r="CS1963" s="29"/>
      <c r="CT1963" s="29"/>
      <c r="CU1963" s="29"/>
      <c r="CV1963" s="29"/>
      <c r="CW1963" s="29"/>
      <c r="CX1963" s="29"/>
      <c r="CY1963" s="29"/>
      <c r="CZ1963" s="29"/>
      <c r="DA1963" s="29"/>
      <c r="DB1963" s="29"/>
      <c r="DC1963" s="29"/>
      <c r="DD1963" s="29"/>
      <c r="DE1963" s="29"/>
      <c r="DF1963" s="29"/>
      <c r="DG1963" s="29"/>
      <c r="DH1963" s="29"/>
      <c r="DI1963" s="29"/>
      <c r="DJ1963" s="29"/>
      <c r="DK1963" s="29"/>
      <c r="DL1963" s="29"/>
      <c r="DM1963" s="29"/>
      <c r="DN1963" s="29"/>
      <c r="DO1963" s="29"/>
      <c r="DP1963" s="29"/>
      <c r="DQ1963" s="29"/>
      <c r="DR1963" s="29"/>
      <c r="DS1963" s="29"/>
      <c r="DT1963" s="29"/>
      <c r="DU1963" s="29"/>
      <c r="DV1963" s="29"/>
      <c r="DW1963" s="29"/>
      <c r="DX1963" s="29"/>
      <c r="DY1963" s="29"/>
      <c r="DZ1963" s="29"/>
      <c r="EA1963" s="29"/>
      <c r="EB1963" s="29"/>
      <c r="EC1963" s="29"/>
      <c r="ED1963" s="29"/>
      <c r="EE1963" s="29"/>
      <c r="EF1963" s="29"/>
      <c r="EG1963" s="29"/>
      <c r="EH1963" s="29"/>
      <c r="EI1963" s="29"/>
      <c r="EJ1963" s="29"/>
      <c r="EK1963" s="29"/>
      <c r="EL1963" s="29"/>
      <c r="EM1963" s="29"/>
      <c r="EN1963" s="29"/>
      <c r="EO1963" s="29"/>
      <c r="EP1963" s="29"/>
      <c r="EQ1963" s="29"/>
      <c r="ER1963" s="29"/>
      <c r="ES1963" s="29"/>
      <c r="ET1963" s="29"/>
      <c r="EU1963" s="29"/>
      <c r="EV1963" s="29"/>
      <c r="EW1963" s="29"/>
      <c r="EX1963" s="29"/>
      <c r="EY1963" s="29"/>
      <c r="EZ1963" s="29"/>
      <c r="FA1963" s="29"/>
      <c r="FB1963" s="29"/>
      <c r="FC1963" s="29"/>
      <c r="FD1963" s="29"/>
      <c r="FE1963" s="29"/>
      <c r="FF1963" s="29"/>
      <c r="FG1963" s="29"/>
      <c r="FH1963" s="29"/>
      <c r="FI1963" s="29"/>
      <c r="FJ1963" s="29"/>
      <c r="FK1963" s="29"/>
      <c r="FL1963" s="29"/>
      <c r="FM1963" s="29"/>
      <c r="FN1963" s="29"/>
      <c r="FO1963" s="29"/>
      <c r="FP1963" s="29"/>
      <c r="FQ1963" s="29"/>
      <c r="FR1963" s="29"/>
      <c r="FS1963" s="29"/>
      <c r="FT1963" s="29"/>
      <c r="FU1963" s="29"/>
      <c r="FV1963" s="29"/>
      <c r="FW1963" s="29"/>
      <c r="FX1963" s="29"/>
      <c r="FY1963" s="29"/>
      <c r="FZ1963" s="29"/>
      <c r="GA1963" s="29"/>
      <c r="GB1963" s="29"/>
      <c r="GC1963" s="29"/>
      <c r="GD1963" s="29"/>
      <c r="GE1963" s="29"/>
      <c r="GF1963" s="29"/>
      <c r="GG1963" s="29"/>
      <c r="GH1963" s="29"/>
      <c r="GI1963" s="29"/>
      <c r="GJ1963" s="29"/>
      <c r="GK1963" s="29"/>
      <c r="GL1963" s="29"/>
      <c r="GM1963" s="29"/>
      <c r="GN1963" s="29"/>
      <c r="GO1963" s="29"/>
      <c r="GP1963" s="29"/>
      <c r="GQ1963" s="29"/>
      <c r="GR1963" s="29"/>
      <c r="GS1963" s="29"/>
      <c r="GT1963" s="29"/>
      <c r="GU1963" s="29"/>
      <c r="GV1963" s="29"/>
      <c r="GW1963" s="29"/>
      <c r="GX1963" s="29"/>
      <c r="GY1963" s="29"/>
      <c r="GZ1963" s="29"/>
      <c r="HA1963" s="29"/>
      <c r="HB1963" s="29"/>
      <c r="HC1963" s="29"/>
      <c r="HD1963" s="29"/>
      <c r="HE1963" s="29"/>
      <c r="HF1963" s="29"/>
      <c r="HG1963" s="29"/>
      <c r="HH1963" s="29"/>
      <c r="HI1963" s="29"/>
      <c r="HJ1963" s="29"/>
      <c r="HK1963" s="29"/>
      <c r="HL1963" s="29"/>
      <c r="HM1963" s="29"/>
      <c r="HN1963" s="29"/>
      <c r="HO1963" s="29"/>
      <c r="HP1963" s="29"/>
      <c r="HQ1963" s="29"/>
      <c r="HR1963" s="29"/>
      <c r="HS1963" s="29"/>
      <c r="HT1963" s="29"/>
      <c r="HU1963" s="29"/>
      <c r="HV1963" s="29"/>
      <c r="HW1963" s="29"/>
      <c r="HX1963" s="29"/>
      <c r="HY1963" s="29"/>
      <c r="HZ1963" s="29"/>
      <c r="IA1963" s="29"/>
      <c r="IB1963" s="29"/>
      <c r="IC1963" s="29"/>
      <c r="ID1963" s="29"/>
      <c r="IE1963" s="29"/>
      <c r="IF1963" s="29"/>
      <c r="IG1963" s="29"/>
      <c r="IH1963" s="29"/>
      <c r="II1963" s="29"/>
      <c r="IJ1963" s="29"/>
      <c r="IK1963" s="29"/>
      <c r="IL1963" s="29"/>
      <c r="IM1963" s="29"/>
      <c r="IN1963" s="29"/>
      <c r="IO1963" s="29"/>
      <c r="IP1963" s="29"/>
      <c r="IQ1963" s="29"/>
    </row>
    <row r="1964" spans="1:251" s="42" customFormat="1" ht="18.75" customHeight="1">
      <c r="A1964" s="34"/>
      <c r="B1964" s="50"/>
      <c r="C1964" s="129" t="s">
        <v>569</v>
      </c>
      <c r="D1964" s="147"/>
      <c r="E1964" s="147"/>
      <c r="F1964" s="147"/>
      <c r="G1964" s="147"/>
      <c r="H1964" s="147"/>
      <c r="I1964" s="147"/>
      <c r="J1964" s="147"/>
      <c r="K1964" s="147"/>
      <c r="L1964" s="147"/>
      <c r="M1964" s="147"/>
      <c r="N1964" s="147"/>
      <c r="O1964" s="147"/>
      <c r="P1964" s="147"/>
      <c r="Q1964" s="147"/>
      <c r="R1964" s="147"/>
      <c r="S1964" s="147"/>
      <c r="T1964" s="147"/>
      <c r="U1964" s="147"/>
      <c r="V1964" s="147"/>
      <c r="W1964" s="147"/>
      <c r="X1964" s="147"/>
      <c r="Y1964" s="147"/>
      <c r="Z1964" s="148"/>
      <c r="AA1964" s="132">
        <v>1693</v>
      </c>
      <c r="AB1964" s="133"/>
      <c r="AC1964" s="133"/>
      <c r="AD1964" s="133"/>
      <c r="AE1964" s="133"/>
      <c r="AF1964" s="133"/>
      <c r="AG1964" s="133"/>
      <c r="AH1964" s="133"/>
      <c r="AI1964" s="134"/>
      <c r="AJ1964" s="132">
        <f>3025+780+107+1332</f>
        <v>5244</v>
      </c>
      <c r="AK1964" s="133"/>
      <c r="AL1964" s="133"/>
      <c r="AM1964" s="133"/>
      <c r="AN1964" s="133"/>
      <c r="AO1964" s="133"/>
      <c r="AP1964" s="133"/>
      <c r="AQ1964" s="133"/>
      <c r="AR1964" s="134"/>
      <c r="AS1964" s="135"/>
      <c r="AT1964" s="136"/>
      <c r="AU1964" s="136"/>
      <c r="AV1964" s="136"/>
      <c r="AW1964" s="136"/>
      <c r="AX1964" s="137"/>
      <c r="AY1964" s="29"/>
      <c r="AZ1964" s="29"/>
      <c r="BA1964" s="29"/>
      <c r="BB1964" s="29"/>
      <c r="BC1964" s="29"/>
      <c r="BD1964" s="29"/>
      <c r="BE1964" s="29"/>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29"/>
      <c r="CA1964" s="29"/>
      <c r="CB1964" s="29"/>
      <c r="CC1964" s="29"/>
      <c r="CD1964" s="29"/>
      <c r="CE1964" s="29"/>
      <c r="CF1964" s="29"/>
      <c r="CG1964" s="29"/>
      <c r="CH1964" s="29"/>
      <c r="CI1964" s="29"/>
      <c r="CJ1964" s="29"/>
      <c r="CK1964" s="29"/>
      <c r="CL1964" s="29"/>
      <c r="CM1964" s="29"/>
      <c r="CN1964" s="29"/>
      <c r="CO1964" s="29"/>
      <c r="CP1964" s="29"/>
      <c r="CQ1964" s="29"/>
      <c r="CR1964" s="29"/>
      <c r="CS1964" s="29"/>
      <c r="CT1964" s="29"/>
      <c r="CU1964" s="29"/>
      <c r="CV1964" s="29"/>
      <c r="CW1964" s="29"/>
      <c r="CX1964" s="29"/>
      <c r="CY1964" s="29"/>
      <c r="CZ1964" s="29"/>
      <c r="DA1964" s="29"/>
      <c r="DB1964" s="29"/>
      <c r="DC1964" s="29"/>
      <c r="DD1964" s="29"/>
      <c r="DE1964" s="29"/>
      <c r="DF1964" s="29"/>
      <c r="DG1964" s="29"/>
      <c r="DH1964" s="29"/>
      <c r="DI1964" s="29"/>
      <c r="DJ1964" s="29"/>
      <c r="DK1964" s="29"/>
      <c r="DL1964" s="29"/>
      <c r="DM1964" s="29"/>
      <c r="DN1964" s="29"/>
      <c r="DO1964" s="29"/>
      <c r="DP1964" s="29"/>
      <c r="DQ1964" s="29"/>
      <c r="DR1964" s="29"/>
      <c r="DS1964" s="29"/>
      <c r="DT1964" s="29"/>
      <c r="DU1964" s="29"/>
      <c r="DV1964" s="29"/>
      <c r="DW1964" s="29"/>
      <c r="DX1964" s="29"/>
      <c r="DY1964" s="29"/>
      <c r="DZ1964" s="29"/>
      <c r="EA1964" s="29"/>
      <c r="EB1964" s="29"/>
      <c r="EC1964" s="29"/>
      <c r="ED1964" s="29"/>
      <c r="EE1964" s="29"/>
      <c r="EF1964" s="29"/>
      <c r="EG1964" s="29"/>
      <c r="EH1964" s="29"/>
      <c r="EI1964" s="29"/>
      <c r="EJ1964" s="29"/>
      <c r="EK1964" s="29"/>
      <c r="EL1964" s="29"/>
      <c r="EM1964" s="29"/>
      <c r="EN1964" s="29"/>
      <c r="EO1964" s="29"/>
      <c r="EP1964" s="29"/>
      <c r="EQ1964" s="29"/>
      <c r="ER1964" s="29"/>
      <c r="ES1964" s="29"/>
      <c r="ET1964" s="29"/>
      <c r="EU1964" s="29"/>
      <c r="EV1964" s="29"/>
      <c r="EW1964" s="29"/>
      <c r="EX1964" s="29"/>
      <c r="EY1964" s="29"/>
      <c r="EZ1964" s="29"/>
      <c r="FA1964" s="29"/>
      <c r="FB1964" s="29"/>
      <c r="FC1964" s="29"/>
      <c r="FD1964" s="29"/>
      <c r="FE1964" s="29"/>
      <c r="FF1964" s="29"/>
      <c r="FG1964" s="29"/>
      <c r="FH1964" s="29"/>
      <c r="FI1964" s="29"/>
      <c r="FJ1964" s="29"/>
      <c r="FK1964" s="29"/>
      <c r="FL1964" s="29"/>
      <c r="FM1964" s="29"/>
      <c r="FN1964" s="29"/>
      <c r="FO1964" s="29"/>
      <c r="FP1964" s="29"/>
      <c r="FQ1964" s="29"/>
      <c r="FR1964" s="29"/>
      <c r="FS1964" s="29"/>
      <c r="FT1964" s="29"/>
      <c r="FU1964" s="29"/>
      <c r="FV1964" s="29"/>
      <c r="FW1964" s="29"/>
      <c r="FX1964" s="29"/>
      <c r="FY1964" s="29"/>
      <c r="FZ1964" s="29"/>
      <c r="GA1964" s="29"/>
      <c r="GB1964" s="29"/>
      <c r="GC1964" s="29"/>
      <c r="GD1964" s="29"/>
      <c r="GE1964" s="29"/>
      <c r="GF1964" s="29"/>
      <c r="GG1964" s="29"/>
      <c r="GH1964" s="29"/>
      <c r="GI1964" s="29"/>
      <c r="GJ1964" s="29"/>
      <c r="GK1964" s="29"/>
      <c r="GL1964" s="29"/>
      <c r="GM1964" s="29"/>
      <c r="GN1964" s="29"/>
      <c r="GO1964" s="29"/>
      <c r="GP1964" s="29"/>
      <c r="GQ1964" s="29"/>
      <c r="GR1964" s="29"/>
      <c r="GS1964" s="29"/>
      <c r="GT1964" s="29"/>
      <c r="GU1964" s="29"/>
      <c r="GV1964" s="29"/>
      <c r="GW1964" s="29"/>
      <c r="GX1964" s="29"/>
      <c r="GY1964" s="29"/>
      <c r="GZ1964" s="29"/>
      <c r="HA1964" s="29"/>
      <c r="HB1964" s="29"/>
      <c r="HC1964" s="29"/>
      <c r="HD1964" s="29"/>
      <c r="HE1964" s="29"/>
      <c r="HF1964" s="29"/>
      <c r="HG1964" s="29"/>
      <c r="HH1964" s="29"/>
      <c r="HI1964" s="29"/>
      <c r="HJ1964" s="29"/>
      <c r="HK1964" s="29"/>
      <c r="HL1964" s="29"/>
      <c r="HM1964" s="29"/>
      <c r="HN1964" s="29"/>
      <c r="HO1964" s="29"/>
      <c r="HP1964" s="29"/>
      <c r="HQ1964" s="29"/>
      <c r="HR1964" s="29"/>
      <c r="HS1964" s="29"/>
      <c r="HT1964" s="29"/>
      <c r="HU1964" s="29"/>
      <c r="HV1964" s="29"/>
      <c r="HW1964" s="29"/>
      <c r="HX1964" s="29"/>
      <c r="HY1964" s="29"/>
      <c r="HZ1964" s="29"/>
      <c r="IA1964" s="29"/>
      <c r="IB1964" s="29"/>
      <c r="IC1964" s="29"/>
      <c r="ID1964" s="29"/>
      <c r="IE1964" s="29"/>
      <c r="IF1964" s="29"/>
      <c r="IG1964" s="29"/>
      <c r="IH1964" s="29"/>
      <c r="II1964" s="29"/>
      <c r="IJ1964" s="29"/>
      <c r="IK1964" s="29"/>
      <c r="IL1964" s="29"/>
      <c r="IM1964" s="29"/>
      <c r="IN1964" s="29"/>
      <c r="IO1964" s="29"/>
      <c r="IP1964" s="29"/>
      <c r="IQ1964" s="29"/>
    </row>
    <row r="1965" spans="1:251" s="42" customFormat="1" ht="18.75" customHeight="1">
      <c r="A1965" s="34"/>
      <c r="B1965" s="50"/>
      <c r="C1965" s="129" t="s">
        <v>1077</v>
      </c>
      <c r="D1965" s="147"/>
      <c r="E1965" s="147"/>
      <c r="F1965" s="147"/>
      <c r="G1965" s="147"/>
      <c r="H1965" s="147"/>
      <c r="I1965" s="147"/>
      <c r="J1965" s="147"/>
      <c r="K1965" s="147"/>
      <c r="L1965" s="147"/>
      <c r="M1965" s="147"/>
      <c r="N1965" s="147"/>
      <c r="O1965" s="147"/>
      <c r="P1965" s="147"/>
      <c r="Q1965" s="147"/>
      <c r="R1965" s="147"/>
      <c r="S1965" s="147"/>
      <c r="T1965" s="147"/>
      <c r="U1965" s="147"/>
      <c r="V1965" s="147"/>
      <c r="W1965" s="147"/>
      <c r="X1965" s="147"/>
      <c r="Y1965" s="147"/>
      <c r="Z1965" s="148"/>
      <c r="AA1965" s="132">
        <v>977</v>
      </c>
      <c r="AB1965" s="133"/>
      <c r="AC1965" s="133"/>
      <c r="AD1965" s="133"/>
      <c r="AE1965" s="133"/>
      <c r="AF1965" s="133"/>
      <c r="AG1965" s="133"/>
      <c r="AH1965" s="133"/>
      <c r="AI1965" s="134"/>
      <c r="AJ1965" s="132">
        <v>58</v>
      </c>
      <c r="AK1965" s="133"/>
      <c r="AL1965" s="133"/>
      <c r="AM1965" s="133"/>
      <c r="AN1965" s="133"/>
      <c r="AO1965" s="133"/>
      <c r="AP1965" s="133"/>
      <c r="AQ1965" s="133"/>
      <c r="AR1965" s="134"/>
      <c r="AS1965" s="135"/>
      <c r="AT1965" s="136"/>
      <c r="AU1965" s="136"/>
      <c r="AV1965" s="136"/>
      <c r="AW1965" s="136"/>
      <c r="AX1965" s="137"/>
      <c r="AY1965" s="29"/>
      <c r="AZ1965" s="29"/>
      <c r="BA1965" s="29"/>
      <c r="BB1965" s="29"/>
      <c r="BC1965" s="29"/>
      <c r="BD1965" s="29"/>
      <c r="BE1965" s="29"/>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29"/>
      <c r="CA1965" s="29"/>
      <c r="CB1965" s="29"/>
      <c r="CC1965" s="29"/>
      <c r="CD1965" s="29"/>
      <c r="CE1965" s="29"/>
      <c r="CF1965" s="29"/>
      <c r="CG1965" s="29"/>
      <c r="CH1965" s="29"/>
      <c r="CI1965" s="29"/>
      <c r="CJ1965" s="29"/>
      <c r="CK1965" s="29"/>
      <c r="CL1965" s="29"/>
      <c r="CM1965" s="29"/>
      <c r="CN1965" s="29"/>
      <c r="CO1965" s="29"/>
      <c r="CP1965" s="29"/>
      <c r="CQ1965" s="29"/>
      <c r="CR1965" s="29"/>
      <c r="CS1965" s="29"/>
      <c r="CT1965" s="29"/>
      <c r="CU1965" s="29"/>
      <c r="CV1965" s="29"/>
      <c r="CW1965" s="29"/>
      <c r="CX1965" s="29"/>
      <c r="CY1965" s="29"/>
      <c r="CZ1965" s="29"/>
      <c r="DA1965" s="29"/>
      <c r="DB1965" s="29"/>
      <c r="DC1965" s="29"/>
      <c r="DD1965" s="29"/>
      <c r="DE1965" s="29"/>
      <c r="DF1965" s="29"/>
      <c r="DG1965" s="29"/>
      <c r="DH1965" s="29"/>
      <c r="DI1965" s="29"/>
      <c r="DJ1965" s="29"/>
      <c r="DK1965" s="29"/>
      <c r="DL1965" s="29"/>
      <c r="DM1965" s="29"/>
      <c r="DN1965" s="29"/>
      <c r="DO1965" s="29"/>
      <c r="DP1965" s="29"/>
      <c r="DQ1965" s="29"/>
      <c r="DR1965" s="29"/>
      <c r="DS1965" s="29"/>
      <c r="DT1965" s="29"/>
      <c r="DU1965" s="29"/>
      <c r="DV1965" s="29"/>
      <c r="DW1965" s="29"/>
      <c r="DX1965" s="29"/>
      <c r="DY1965" s="29"/>
      <c r="DZ1965" s="29"/>
      <c r="EA1965" s="29"/>
      <c r="EB1965" s="29"/>
      <c r="EC1965" s="29"/>
      <c r="ED1965" s="29"/>
      <c r="EE1965" s="29"/>
      <c r="EF1965" s="29"/>
      <c r="EG1965" s="29"/>
      <c r="EH1965" s="29"/>
      <c r="EI1965" s="29"/>
      <c r="EJ1965" s="29"/>
      <c r="EK1965" s="29"/>
      <c r="EL1965" s="29"/>
      <c r="EM1965" s="29"/>
      <c r="EN1965" s="29"/>
      <c r="EO1965" s="29"/>
      <c r="EP1965" s="29"/>
      <c r="EQ1965" s="29"/>
      <c r="ER1965" s="29"/>
      <c r="ES1965" s="29"/>
      <c r="ET1965" s="29"/>
      <c r="EU1965" s="29"/>
      <c r="EV1965" s="29"/>
      <c r="EW1965" s="29"/>
      <c r="EX1965" s="29"/>
      <c r="EY1965" s="29"/>
      <c r="EZ1965" s="29"/>
      <c r="FA1965" s="29"/>
      <c r="FB1965" s="29"/>
      <c r="FC1965" s="29"/>
      <c r="FD1965" s="29"/>
      <c r="FE1965" s="29"/>
      <c r="FF1965" s="29"/>
      <c r="FG1965" s="29"/>
      <c r="FH1965" s="29"/>
      <c r="FI1965" s="29"/>
      <c r="FJ1965" s="29"/>
      <c r="FK1965" s="29"/>
      <c r="FL1965" s="29"/>
      <c r="FM1965" s="29"/>
      <c r="FN1965" s="29"/>
      <c r="FO1965" s="29"/>
      <c r="FP1965" s="29"/>
      <c r="FQ1965" s="29"/>
      <c r="FR1965" s="29"/>
      <c r="FS1965" s="29"/>
      <c r="FT1965" s="29"/>
      <c r="FU1965" s="29"/>
      <c r="FV1965" s="29"/>
      <c r="FW1965" s="29"/>
      <c r="FX1965" s="29"/>
      <c r="FY1965" s="29"/>
      <c r="FZ1965" s="29"/>
      <c r="GA1965" s="29"/>
      <c r="GB1965" s="29"/>
      <c r="GC1965" s="29"/>
      <c r="GD1965" s="29"/>
      <c r="GE1965" s="29"/>
      <c r="GF1965" s="29"/>
      <c r="GG1965" s="29"/>
      <c r="GH1965" s="29"/>
      <c r="GI1965" s="29"/>
      <c r="GJ1965" s="29"/>
      <c r="GK1965" s="29"/>
      <c r="GL1965" s="29"/>
      <c r="GM1965" s="29"/>
      <c r="GN1965" s="29"/>
      <c r="GO1965" s="29"/>
      <c r="GP1965" s="29"/>
      <c r="GQ1965" s="29"/>
      <c r="GR1965" s="29"/>
      <c r="GS1965" s="29"/>
      <c r="GT1965" s="29"/>
      <c r="GU1965" s="29"/>
      <c r="GV1965" s="29"/>
      <c r="GW1965" s="29"/>
      <c r="GX1965" s="29"/>
      <c r="GY1965" s="29"/>
      <c r="GZ1965" s="29"/>
      <c r="HA1965" s="29"/>
      <c r="HB1965" s="29"/>
      <c r="HC1965" s="29"/>
      <c r="HD1965" s="29"/>
      <c r="HE1965" s="29"/>
      <c r="HF1965" s="29"/>
      <c r="HG1965" s="29"/>
      <c r="HH1965" s="29"/>
      <c r="HI1965" s="29"/>
      <c r="HJ1965" s="29"/>
      <c r="HK1965" s="29"/>
      <c r="HL1965" s="29"/>
      <c r="HM1965" s="29"/>
      <c r="HN1965" s="29"/>
      <c r="HO1965" s="29"/>
      <c r="HP1965" s="29"/>
      <c r="HQ1965" s="29"/>
      <c r="HR1965" s="29"/>
      <c r="HS1965" s="29"/>
      <c r="HT1965" s="29"/>
      <c r="HU1965" s="29"/>
      <c r="HV1965" s="29"/>
      <c r="HW1965" s="29"/>
      <c r="HX1965" s="29"/>
      <c r="HY1965" s="29"/>
      <c r="HZ1965" s="29"/>
      <c r="IA1965" s="29"/>
      <c r="IB1965" s="29"/>
      <c r="IC1965" s="29"/>
      <c r="ID1965" s="29"/>
      <c r="IE1965" s="29"/>
      <c r="IF1965" s="29"/>
      <c r="IG1965" s="29"/>
      <c r="IH1965" s="29"/>
      <c r="II1965" s="29"/>
      <c r="IJ1965" s="29"/>
      <c r="IK1965" s="29"/>
      <c r="IL1965" s="29"/>
      <c r="IM1965" s="29"/>
      <c r="IN1965" s="29"/>
      <c r="IO1965" s="29"/>
      <c r="IP1965" s="29"/>
      <c r="IQ1965" s="29"/>
    </row>
    <row r="1966" spans="1:251" s="42" customFormat="1" ht="18.75" customHeight="1">
      <c r="A1966" s="34"/>
      <c r="B1966" s="50"/>
      <c r="C1966" s="129" t="s">
        <v>570</v>
      </c>
      <c r="D1966" s="147"/>
      <c r="E1966" s="147"/>
      <c r="F1966" s="147"/>
      <c r="G1966" s="147"/>
      <c r="H1966" s="147"/>
      <c r="I1966" s="147"/>
      <c r="J1966" s="147"/>
      <c r="K1966" s="147"/>
      <c r="L1966" s="147"/>
      <c r="M1966" s="147"/>
      <c r="N1966" s="147"/>
      <c r="O1966" s="147"/>
      <c r="P1966" s="147"/>
      <c r="Q1966" s="147"/>
      <c r="R1966" s="147"/>
      <c r="S1966" s="147"/>
      <c r="T1966" s="147"/>
      <c r="U1966" s="147"/>
      <c r="V1966" s="147"/>
      <c r="W1966" s="147"/>
      <c r="X1966" s="147"/>
      <c r="Y1966" s="147"/>
      <c r="Z1966" s="148"/>
      <c r="AA1966" s="132">
        <v>5100</v>
      </c>
      <c r="AB1966" s="133"/>
      <c r="AC1966" s="133"/>
      <c r="AD1966" s="133"/>
      <c r="AE1966" s="133"/>
      <c r="AF1966" s="133"/>
      <c r="AG1966" s="133"/>
      <c r="AH1966" s="133"/>
      <c r="AI1966" s="134"/>
      <c r="AJ1966" s="132">
        <v>4500</v>
      </c>
      <c r="AK1966" s="133"/>
      <c r="AL1966" s="133"/>
      <c r="AM1966" s="133"/>
      <c r="AN1966" s="133"/>
      <c r="AO1966" s="133"/>
      <c r="AP1966" s="133"/>
      <c r="AQ1966" s="133"/>
      <c r="AR1966" s="134"/>
      <c r="AS1966" s="135"/>
      <c r="AT1966" s="136"/>
      <c r="AU1966" s="136"/>
      <c r="AV1966" s="136"/>
      <c r="AW1966" s="136"/>
      <c r="AX1966" s="137"/>
      <c r="AY1966" s="29"/>
      <c r="AZ1966" s="29"/>
      <c r="BA1966" s="29"/>
      <c r="BB1966" s="29"/>
      <c r="BC1966" s="29"/>
      <c r="BD1966" s="29"/>
      <c r="BE1966" s="29"/>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29"/>
      <c r="CA1966" s="29"/>
      <c r="CB1966" s="29"/>
      <c r="CC1966" s="29"/>
      <c r="CD1966" s="29"/>
      <c r="CE1966" s="29"/>
      <c r="CF1966" s="29"/>
      <c r="CG1966" s="29"/>
      <c r="CH1966" s="29"/>
      <c r="CI1966" s="29"/>
      <c r="CJ1966" s="29"/>
      <c r="CK1966" s="29"/>
      <c r="CL1966" s="29"/>
      <c r="CM1966" s="29"/>
      <c r="CN1966" s="29"/>
      <c r="CO1966" s="29"/>
      <c r="CP1966" s="29"/>
      <c r="CQ1966" s="29"/>
      <c r="CR1966" s="29"/>
      <c r="CS1966" s="29"/>
      <c r="CT1966" s="29"/>
      <c r="CU1966" s="29"/>
      <c r="CV1966" s="29"/>
      <c r="CW1966" s="29"/>
      <c r="CX1966" s="29"/>
      <c r="CY1966" s="29"/>
      <c r="CZ1966" s="29"/>
      <c r="DA1966" s="29"/>
      <c r="DB1966" s="29"/>
      <c r="DC1966" s="29"/>
      <c r="DD1966" s="29"/>
      <c r="DE1966" s="29"/>
      <c r="DF1966" s="29"/>
      <c r="DG1966" s="29"/>
      <c r="DH1966" s="29"/>
      <c r="DI1966" s="29"/>
      <c r="DJ1966" s="29"/>
      <c r="DK1966" s="29"/>
      <c r="DL1966" s="29"/>
      <c r="DM1966" s="29"/>
      <c r="DN1966" s="29"/>
      <c r="DO1966" s="29"/>
      <c r="DP1966" s="29"/>
      <c r="DQ1966" s="29"/>
      <c r="DR1966" s="29"/>
      <c r="DS1966" s="29"/>
      <c r="DT1966" s="29"/>
      <c r="DU1966" s="29"/>
      <c r="DV1966" s="29"/>
      <c r="DW1966" s="29"/>
      <c r="DX1966" s="29"/>
      <c r="DY1966" s="29"/>
      <c r="DZ1966" s="29"/>
      <c r="EA1966" s="29"/>
      <c r="EB1966" s="29"/>
      <c r="EC1966" s="29"/>
      <c r="ED1966" s="29"/>
      <c r="EE1966" s="29"/>
      <c r="EF1966" s="29"/>
      <c r="EG1966" s="29"/>
      <c r="EH1966" s="29"/>
      <c r="EI1966" s="29"/>
      <c r="EJ1966" s="29"/>
      <c r="EK1966" s="29"/>
      <c r="EL1966" s="29"/>
      <c r="EM1966" s="29"/>
      <c r="EN1966" s="29"/>
      <c r="EO1966" s="29"/>
      <c r="EP1966" s="29"/>
      <c r="EQ1966" s="29"/>
      <c r="ER1966" s="29"/>
      <c r="ES1966" s="29"/>
      <c r="ET1966" s="29"/>
      <c r="EU1966" s="29"/>
      <c r="EV1966" s="29"/>
      <c r="EW1966" s="29"/>
      <c r="EX1966" s="29"/>
      <c r="EY1966" s="29"/>
      <c r="EZ1966" s="29"/>
      <c r="FA1966" s="29"/>
      <c r="FB1966" s="29"/>
      <c r="FC1966" s="29"/>
      <c r="FD1966" s="29"/>
      <c r="FE1966" s="29"/>
      <c r="FF1966" s="29"/>
      <c r="FG1966" s="29"/>
      <c r="FH1966" s="29"/>
      <c r="FI1966" s="29"/>
      <c r="FJ1966" s="29"/>
      <c r="FK1966" s="29"/>
      <c r="FL1966" s="29"/>
      <c r="FM1966" s="29"/>
      <c r="FN1966" s="29"/>
      <c r="FO1966" s="29"/>
      <c r="FP1966" s="29"/>
      <c r="FQ1966" s="29"/>
      <c r="FR1966" s="29"/>
      <c r="FS1966" s="29"/>
      <c r="FT1966" s="29"/>
      <c r="FU1966" s="29"/>
      <c r="FV1966" s="29"/>
      <c r="FW1966" s="29"/>
      <c r="FX1966" s="29"/>
      <c r="FY1966" s="29"/>
      <c r="FZ1966" s="29"/>
      <c r="GA1966" s="29"/>
      <c r="GB1966" s="29"/>
      <c r="GC1966" s="29"/>
      <c r="GD1966" s="29"/>
      <c r="GE1966" s="29"/>
      <c r="GF1966" s="29"/>
      <c r="GG1966" s="29"/>
      <c r="GH1966" s="29"/>
      <c r="GI1966" s="29"/>
      <c r="GJ1966" s="29"/>
      <c r="GK1966" s="29"/>
      <c r="GL1966" s="29"/>
      <c r="GM1966" s="29"/>
      <c r="GN1966" s="29"/>
      <c r="GO1966" s="29"/>
      <c r="GP1966" s="29"/>
      <c r="GQ1966" s="29"/>
      <c r="GR1966" s="29"/>
      <c r="GS1966" s="29"/>
      <c r="GT1966" s="29"/>
      <c r="GU1966" s="29"/>
      <c r="GV1966" s="29"/>
      <c r="GW1966" s="29"/>
      <c r="GX1966" s="29"/>
      <c r="GY1966" s="29"/>
      <c r="GZ1966" s="29"/>
      <c r="HA1966" s="29"/>
      <c r="HB1966" s="29"/>
      <c r="HC1966" s="29"/>
      <c r="HD1966" s="29"/>
      <c r="HE1966" s="29"/>
      <c r="HF1966" s="29"/>
      <c r="HG1966" s="29"/>
      <c r="HH1966" s="29"/>
      <c r="HI1966" s="29"/>
      <c r="HJ1966" s="29"/>
      <c r="HK1966" s="29"/>
      <c r="HL1966" s="29"/>
      <c r="HM1966" s="29"/>
      <c r="HN1966" s="29"/>
      <c r="HO1966" s="29"/>
      <c r="HP1966" s="29"/>
      <c r="HQ1966" s="29"/>
      <c r="HR1966" s="29"/>
      <c r="HS1966" s="29"/>
      <c r="HT1966" s="29"/>
      <c r="HU1966" s="29"/>
      <c r="HV1966" s="29"/>
      <c r="HW1966" s="29"/>
      <c r="HX1966" s="29"/>
      <c r="HY1966" s="29"/>
      <c r="HZ1966" s="29"/>
      <c r="IA1966" s="29"/>
      <c r="IB1966" s="29"/>
      <c r="IC1966" s="29"/>
      <c r="ID1966" s="29"/>
      <c r="IE1966" s="29"/>
      <c r="IF1966" s="29"/>
      <c r="IG1966" s="29"/>
      <c r="IH1966" s="29"/>
      <c r="II1966" s="29"/>
      <c r="IJ1966" s="29"/>
      <c r="IK1966" s="29"/>
      <c r="IL1966" s="29"/>
      <c r="IM1966" s="29"/>
      <c r="IN1966" s="29"/>
      <c r="IO1966" s="29"/>
      <c r="IP1966" s="29"/>
      <c r="IQ1966" s="29"/>
    </row>
    <row r="1967" spans="1:251" s="42" customFormat="1" ht="18.75" customHeight="1">
      <c r="A1967" s="34"/>
      <c r="B1967" s="50"/>
      <c r="C1967" s="129" t="s">
        <v>571</v>
      </c>
      <c r="D1967" s="147"/>
      <c r="E1967" s="147"/>
      <c r="F1967" s="147"/>
      <c r="G1967" s="147"/>
      <c r="H1967" s="147"/>
      <c r="I1967" s="147"/>
      <c r="J1967" s="147"/>
      <c r="K1967" s="147"/>
      <c r="L1967" s="147"/>
      <c r="M1967" s="147"/>
      <c r="N1967" s="147"/>
      <c r="O1967" s="147"/>
      <c r="P1967" s="147"/>
      <c r="Q1967" s="147"/>
      <c r="R1967" s="147"/>
      <c r="S1967" s="147"/>
      <c r="T1967" s="147"/>
      <c r="U1967" s="147"/>
      <c r="V1967" s="147"/>
      <c r="W1967" s="147"/>
      <c r="X1967" s="147"/>
      <c r="Y1967" s="147"/>
      <c r="Z1967" s="148"/>
      <c r="AA1967" s="132">
        <v>3150</v>
      </c>
      <c r="AB1967" s="133"/>
      <c r="AC1967" s="133"/>
      <c r="AD1967" s="133"/>
      <c r="AE1967" s="133"/>
      <c r="AF1967" s="133"/>
      <c r="AG1967" s="133"/>
      <c r="AH1967" s="133"/>
      <c r="AI1967" s="134"/>
      <c r="AJ1967" s="132">
        <v>1672</v>
      </c>
      <c r="AK1967" s="133"/>
      <c r="AL1967" s="133"/>
      <c r="AM1967" s="133"/>
      <c r="AN1967" s="133"/>
      <c r="AO1967" s="133"/>
      <c r="AP1967" s="133"/>
      <c r="AQ1967" s="133"/>
      <c r="AR1967" s="134"/>
      <c r="AS1967" s="53"/>
      <c r="AT1967" s="54"/>
      <c r="AU1967" s="54"/>
      <c r="AV1967" s="54"/>
      <c r="AW1967" s="54"/>
      <c r="AX1967" s="55"/>
      <c r="AY1967" s="29"/>
      <c r="AZ1967" s="29"/>
      <c r="BA1967" s="29"/>
      <c r="BB1967" s="29"/>
      <c r="BC1967" s="29"/>
      <c r="BD1967" s="29"/>
      <c r="BE1967" s="29"/>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29"/>
      <c r="CA1967" s="29"/>
      <c r="CB1967" s="29"/>
      <c r="CC1967" s="29"/>
      <c r="CD1967" s="29"/>
      <c r="CE1967" s="29"/>
      <c r="CF1967" s="29"/>
      <c r="CG1967" s="29"/>
      <c r="CH1967" s="29"/>
      <c r="CI1967" s="29"/>
      <c r="CJ1967" s="29"/>
      <c r="CK1967" s="29"/>
      <c r="CL1967" s="29"/>
      <c r="CM1967" s="29"/>
      <c r="CN1967" s="29"/>
      <c r="CO1967" s="29"/>
      <c r="CP1967" s="29"/>
      <c r="CQ1967" s="29"/>
      <c r="CR1967" s="29"/>
      <c r="CS1967" s="29"/>
      <c r="CT1967" s="29"/>
      <c r="CU1967" s="29"/>
      <c r="CV1967" s="29"/>
      <c r="CW1967" s="29"/>
      <c r="CX1967" s="29"/>
      <c r="CY1967" s="29"/>
      <c r="CZ1967" s="29"/>
      <c r="DA1967" s="29"/>
      <c r="DB1967" s="29"/>
      <c r="DC1967" s="29"/>
      <c r="DD1967" s="29"/>
      <c r="DE1967" s="29"/>
      <c r="DF1967" s="29"/>
      <c r="DG1967" s="29"/>
      <c r="DH1967" s="29"/>
      <c r="DI1967" s="29"/>
      <c r="DJ1967" s="29"/>
      <c r="DK1967" s="29"/>
      <c r="DL1967" s="29"/>
      <c r="DM1967" s="29"/>
      <c r="DN1967" s="29"/>
      <c r="DO1967" s="29"/>
      <c r="DP1967" s="29"/>
      <c r="DQ1967" s="29"/>
      <c r="DR1967" s="29"/>
      <c r="DS1967" s="29"/>
      <c r="DT1967" s="29"/>
      <c r="DU1967" s="29"/>
      <c r="DV1967" s="29"/>
      <c r="DW1967" s="29"/>
      <c r="DX1967" s="29"/>
      <c r="DY1967" s="29"/>
      <c r="DZ1967" s="29"/>
      <c r="EA1967" s="29"/>
      <c r="EB1967" s="29"/>
      <c r="EC1967" s="29"/>
      <c r="ED1967" s="29"/>
      <c r="EE1967" s="29"/>
      <c r="EF1967" s="29"/>
      <c r="EG1967" s="29"/>
      <c r="EH1967" s="29"/>
      <c r="EI1967" s="29"/>
      <c r="EJ1967" s="29"/>
      <c r="EK1967" s="29"/>
      <c r="EL1967" s="29"/>
      <c r="EM1967" s="29"/>
      <c r="EN1967" s="29"/>
      <c r="EO1967" s="29"/>
      <c r="EP1967" s="29"/>
      <c r="EQ1967" s="29"/>
      <c r="ER1967" s="29"/>
      <c r="ES1967" s="29"/>
      <c r="ET1967" s="29"/>
      <c r="EU1967" s="29"/>
      <c r="EV1967" s="29"/>
      <c r="EW1967" s="29"/>
      <c r="EX1967" s="29"/>
      <c r="EY1967" s="29"/>
      <c r="EZ1967" s="29"/>
      <c r="FA1967" s="29"/>
      <c r="FB1967" s="29"/>
      <c r="FC1967" s="29"/>
      <c r="FD1967" s="29"/>
      <c r="FE1967" s="29"/>
      <c r="FF1967" s="29"/>
      <c r="FG1967" s="29"/>
      <c r="FH1967" s="29"/>
      <c r="FI1967" s="29"/>
      <c r="FJ1967" s="29"/>
      <c r="FK1967" s="29"/>
      <c r="FL1967" s="29"/>
      <c r="FM1967" s="29"/>
      <c r="FN1967" s="29"/>
      <c r="FO1967" s="29"/>
      <c r="FP1967" s="29"/>
      <c r="FQ1967" s="29"/>
      <c r="FR1967" s="29"/>
      <c r="FS1967" s="29"/>
      <c r="FT1967" s="29"/>
      <c r="FU1967" s="29"/>
      <c r="FV1967" s="29"/>
      <c r="FW1967" s="29"/>
      <c r="FX1967" s="29"/>
      <c r="FY1967" s="29"/>
      <c r="FZ1967" s="29"/>
      <c r="GA1967" s="29"/>
      <c r="GB1967" s="29"/>
      <c r="GC1967" s="29"/>
      <c r="GD1967" s="29"/>
      <c r="GE1967" s="29"/>
      <c r="GF1967" s="29"/>
      <c r="GG1967" s="29"/>
      <c r="GH1967" s="29"/>
      <c r="GI1967" s="29"/>
      <c r="GJ1967" s="29"/>
      <c r="GK1967" s="29"/>
      <c r="GL1967" s="29"/>
      <c r="GM1967" s="29"/>
      <c r="GN1967" s="29"/>
      <c r="GO1967" s="29"/>
      <c r="GP1967" s="29"/>
      <c r="GQ1967" s="29"/>
      <c r="GR1967" s="29"/>
      <c r="GS1967" s="29"/>
      <c r="GT1967" s="29"/>
      <c r="GU1967" s="29"/>
      <c r="GV1967" s="29"/>
      <c r="GW1967" s="29"/>
      <c r="GX1967" s="29"/>
      <c r="GY1967" s="29"/>
      <c r="GZ1967" s="29"/>
      <c r="HA1967" s="29"/>
      <c r="HB1967" s="29"/>
      <c r="HC1967" s="29"/>
      <c r="HD1967" s="29"/>
      <c r="HE1967" s="29"/>
      <c r="HF1967" s="29"/>
      <c r="HG1967" s="29"/>
      <c r="HH1967" s="29"/>
      <c r="HI1967" s="29"/>
      <c r="HJ1967" s="29"/>
      <c r="HK1967" s="29"/>
      <c r="HL1967" s="29"/>
      <c r="HM1967" s="29"/>
      <c r="HN1967" s="29"/>
      <c r="HO1967" s="29"/>
      <c r="HP1967" s="29"/>
      <c r="HQ1967" s="29"/>
      <c r="HR1967" s="29"/>
      <c r="HS1967" s="29"/>
      <c r="HT1967" s="29"/>
      <c r="HU1967" s="29"/>
      <c r="HV1967" s="29"/>
      <c r="HW1967" s="29"/>
      <c r="HX1967" s="29"/>
      <c r="HY1967" s="29"/>
      <c r="HZ1967" s="29"/>
      <c r="IA1967" s="29"/>
      <c r="IB1967" s="29"/>
      <c r="IC1967" s="29"/>
      <c r="ID1967" s="29"/>
      <c r="IE1967" s="29"/>
      <c r="IF1967" s="29"/>
      <c r="IG1967" s="29"/>
      <c r="IH1967" s="29"/>
      <c r="II1967" s="29"/>
      <c r="IJ1967" s="29"/>
      <c r="IK1967" s="29"/>
      <c r="IL1967" s="29"/>
      <c r="IM1967" s="29"/>
      <c r="IN1967" s="29"/>
      <c r="IO1967" s="29"/>
      <c r="IP1967" s="29"/>
      <c r="IQ1967" s="29"/>
    </row>
    <row r="1968" spans="1:251" s="42" customFormat="1" ht="18.75" customHeight="1">
      <c r="A1968" s="34"/>
      <c r="B1968" s="50"/>
      <c r="C1968" s="129" t="s">
        <v>1082</v>
      </c>
      <c r="D1968" s="147"/>
      <c r="E1968" s="147"/>
      <c r="F1968" s="147"/>
      <c r="G1968" s="147"/>
      <c r="H1968" s="147"/>
      <c r="I1968" s="147"/>
      <c r="J1968" s="147"/>
      <c r="K1968" s="147"/>
      <c r="L1968" s="147"/>
      <c r="M1968" s="147"/>
      <c r="N1968" s="147"/>
      <c r="O1968" s="147"/>
      <c r="P1968" s="147"/>
      <c r="Q1968" s="147"/>
      <c r="R1968" s="147"/>
      <c r="S1968" s="147"/>
      <c r="T1968" s="147"/>
      <c r="U1968" s="147"/>
      <c r="V1968" s="147"/>
      <c r="W1968" s="147"/>
      <c r="X1968" s="147"/>
      <c r="Y1968" s="147"/>
      <c r="Z1968" s="148"/>
      <c r="AA1968" s="132">
        <v>1922</v>
      </c>
      <c r="AB1968" s="133"/>
      <c r="AC1968" s="133"/>
      <c r="AD1968" s="133"/>
      <c r="AE1968" s="133"/>
      <c r="AF1968" s="133"/>
      <c r="AG1968" s="133"/>
      <c r="AH1968" s="133"/>
      <c r="AI1968" s="134"/>
      <c r="AJ1968" s="132">
        <v>0</v>
      </c>
      <c r="AK1968" s="133"/>
      <c r="AL1968" s="133"/>
      <c r="AM1968" s="133"/>
      <c r="AN1968" s="133"/>
      <c r="AO1968" s="133"/>
      <c r="AP1968" s="133"/>
      <c r="AQ1968" s="133"/>
      <c r="AR1968" s="134"/>
      <c r="AS1968" s="135"/>
      <c r="AT1968" s="136"/>
      <c r="AU1968" s="136"/>
      <c r="AV1968" s="136"/>
      <c r="AW1968" s="136"/>
      <c r="AX1968" s="137"/>
      <c r="AY1968" s="29"/>
      <c r="AZ1968" s="29"/>
      <c r="BA1968" s="29"/>
      <c r="BB1968" s="29"/>
      <c r="BC1968" s="29"/>
      <c r="BD1968" s="29"/>
      <c r="BE1968" s="29"/>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29"/>
      <c r="CA1968" s="29"/>
      <c r="CB1968" s="29"/>
      <c r="CC1968" s="29"/>
      <c r="CD1968" s="29"/>
      <c r="CE1968" s="29"/>
      <c r="CF1968" s="29"/>
      <c r="CG1968" s="29"/>
      <c r="CH1968" s="29"/>
      <c r="CI1968" s="29"/>
      <c r="CJ1968" s="29"/>
      <c r="CK1968" s="29"/>
      <c r="CL1968" s="29"/>
      <c r="CM1968" s="29"/>
      <c r="CN1968" s="29"/>
      <c r="CO1968" s="29"/>
      <c r="CP1968" s="29"/>
      <c r="CQ1968" s="29"/>
      <c r="CR1968" s="29"/>
      <c r="CS1968" s="29"/>
      <c r="CT1968" s="29"/>
      <c r="CU1968" s="29"/>
      <c r="CV1968" s="29"/>
      <c r="CW1968" s="29"/>
      <c r="CX1968" s="29"/>
      <c r="CY1968" s="29"/>
      <c r="CZ1968" s="29"/>
      <c r="DA1968" s="29"/>
      <c r="DB1968" s="29"/>
      <c r="DC1968" s="29"/>
      <c r="DD1968" s="29"/>
      <c r="DE1968" s="29"/>
      <c r="DF1968" s="29"/>
      <c r="DG1968" s="29"/>
      <c r="DH1968" s="29"/>
      <c r="DI1968" s="29"/>
      <c r="DJ1968" s="29"/>
      <c r="DK1968" s="29"/>
      <c r="DL1968" s="29"/>
      <c r="DM1968" s="29"/>
      <c r="DN1968" s="29"/>
      <c r="DO1968" s="29"/>
      <c r="DP1968" s="29"/>
      <c r="DQ1968" s="29"/>
      <c r="DR1968" s="29"/>
      <c r="DS1968" s="29"/>
      <c r="DT1968" s="29"/>
      <c r="DU1968" s="29"/>
      <c r="DV1968" s="29"/>
      <c r="DW1968" s="29"/>
      <c r="DX1968" s="29"/>
      <c r="DY1968" s="29"/>
      <c r="DZ1968" s="29"/>
      <c r="EA1968" s="29"/>
      <c r="EB1968" s="29"/>
      <c r="EC1968" s="29"/>
      <c r="ED1968" s="29"/>
      <c r="EE1968" s="29"/>
      <c r="EF1968" s="29"/>
      <c r="EG1968" s="29"/>
      <c r="EH1968" s="29"/>
      <c r="EI1968" s="29"/>
      <c r="EJ1968" s="29"/>
      <c r="EK1968" s="29"/>
      <c r="EL1968" s="29"/>
      <c r="EM1968" s="29"/>
      <c r="EN1968" s="29"/>
      <c r="EO1968" s="29"/>
      <c r="EP1968" s="29"/>
      <c r="EQ1968" s="29"/>
      <c r="ER1968" s="29"/>
      <c r="ES1968" s="29"/>
      <c r="ET1968" s="29"/>
      <c r="EU1968" s="29"/>
      <c r="EV1968" s="29"/>
      <c r="EW1968" s="29"/>
      <c r="EX1968" s="29"/>
      <c r="EY1968" s="29"/>
      <c r="EZ1968" s="29"/>
      <c r="FA1968" s="29"/>
      <c r="FB1968" s="29"/>
      <c r="FC1968" s="29"/>
      <c r="FD1968" s="29"/>
      <c r="FE1968" s="29"/>
      <c r="FF1968" s="29"/>
      <c r="FG1968" s="29"/>
      <c r="FH1968" s="29"/>
      <c r="FI1968" s="29"/>
      <c r="FJ1968" s="29"/>
      <c r="FK1968" s="29"/>
      <c r="FL1968" s="29"/>
      <c r="FM1968" s="29"/>
      <c r="FN1968" s="29"/>
      <c r="FO1968" s="29"/>
      <c r="FP1968" s="29"/>
      <c r="FQ1968" s="29"/>
      <c r="FR1968" s="29"/>
      <c r="FS1968" s="29"/>
      <c r="FT1968" s="29"/>
      <c r="FU1968" s="29"/>
      <c r="FV1968" s="29"/>
      <c r="FW1968" s="29"/>
      <c r="FX1968" s="29"/>
      <c r="FY1968" s="29"/>
      <c r="FZ1968" s="29"/>
      <c r="GA1968" s="29"/>
      <c r="GB1968" s="29"/>
      <c r="GC1968" s="29"/>
      <c r="GD1968" s="29"/>
      <c r="GE1968" s="29"/>
      <c r="GF1968" s="29"/>
      <c r="GG1968" s="29"/>
      <c r="GH1968" s="29"/>
      <c r="GI1968" s="29"/>
      <c r="GJ1968" s="29"/>
      <c r="GK1968" s="29"/>
      <c r="GL1968" s="29"/>
      <c r="GM1968" s="29"/>
      <c r="GN1968" s="29"/>
      <c r="GO1968" s="29"/>
      <c r="GP1968" s="29"/>
      <c r="GQ1968" s="29"/>
      <c r="GR1968" s="29"/>
      <c r="GS1968" s="29"/>
      <c r="GT1968" s="29"/>
      <c r="GU1968" s="29"/>
      <c r="GV1968" s="29"/>
      <c r="GW1968" s="29"/>
      <c r="GX1968" s="29"/>
      <c r="GY1968" s="29"/>
      <c r="GZ1968" s="29"/>
      <c r="HA1968" s="29"/>
      <c r="HB1968" s="29"/>
      <c r="HC1968" s="29"/>
      <c r="HD1968" s="29"/>
      <c r="HE1968" s="29"/>
      <c r="HF1968" s="29"/>
      <c r="HG1968" s="29"/>
      <c r="HH1968" s="29"/>
      <c r="HI1968" s="29"/>
      <c r="HJ1968" s="29"/>
      <c r="HK1968" s="29"/>
      <c r="HL1968" s="29"/>
      <c r="HM1968" s="29"/>
      <c r="HN1968" s="29"/>
      <c r="HO1968" s="29"/>
      <c r="HP1968" s="29"/>
      <c r="HQ1968" s="29"/>
      <c r="HR1968" s="29"/>
      <c r="HS1968" s="29"/>
      <c r="HT1968" s="29"/>
      <c r="HU1968" s="29"/>
      <c r="HV1968" s="29"/>
      <c r="HW1968" s="29"/>
      <c r="HX1968" s="29"/>
      <c r="HY1968" s="29"/>
      <c r="HZ1968" s="29"/>
      <c r="IA1968" s="29"/>
      <c r="IB1968" s="29"/>
      <c r="IC1968" s="29"/>
      <c r="ID1968" s="29"/>
      <c r="IE1968" s="29"/>
      <c r="IF1968" s="29"/>
      <c r="IG1968" s="29"/>
      <c r="IH1968" s="29"/>
      <c r="II1968" s="29"/>
      <c r="IJ1968" s="29"/>
      <c r="IK1968" s="29"/>
      <c r="IL1968" s="29"/>
      <c r="IM1968" s="29"/>
      <c r="IN1968" s="29"/>
      <c r="IO1968" s="29"/>
      <c r="IP1968" s="29"/>
      <c r="IQ1968" s="29"/>
    </row>
    <row r="1969" spans="1:251" s="42" customFormat="1" ht="18.75" customHeight="1">
      <c r="A1969" s="34"/>
      <c r="B1969" s="50"/>
      <c r="C1969" s="129" t="s">
        <v>1089</v>
      </c>
      <c r="D1969" s="130"/>
      <c r="E1969" s="130"/>
      <c r="F1969" s="130"/>
      <c r="G1969" s="130"/>
      <c r="H1969" s="130"/>
      <c r="I1969" s="130"/>
      <c r="J1969" s="130"/>
      <c r="K1969" s="130"/>
      <c r="L1969" s="130"/>
      <c r="M1969" s="130"/>
      <c r="N1969" s="130"/>
      <c r="O1969" s="130"/>
      <c r="P1969" s="130"/>
      <c r="Q1969" s="130"/>
      <c r="R1969" s="130"/>
      <c r="S1969" s="130"/>
      <c r="T1969" s="130"/>
      <c r="U1969" s="130"/>
      <c r="V1969" s="130"/>
      <c r="W1969" s="130"/>
      <c r="X1969" s="130"/>
      <c r="Y1969" s="130"/>
      <c r="Z1969" s="131"/>
      <c r="AA1969" s="132">
        <v>0</v>
      </c>
      <c r="AB1969" s="180"/>
      <c r="AC1969" s="180"/>
      <c r="AD1969" s="180"/>
      <c r="AE1969" s="180"/>
      <c r="AF1969" s="180"/>
      <c r="AG1969" s="180"/>
      <c r="AH1969" s="180"/>
      <c r="AI1969" s="181"/>
      <c r="AJ1969" s="132">
        <v>8003</v>
      </c>
      <c r="AK1969" s="180"/>
      <c r="AL1969" s="180"/>
      <c r="AM1969" s="180"/>
      <c r="AN1969" s="180"/>
      <c r="AO1969" s="180"/>
      <c r="AP1969" s="180"/>
      <c r="AQ1969" s="180"/>
      <c r="AR1969" s="181"/>
      <c r="AS1969" s="135"/>
      <c r="AT1969" s="136"/>
      <c r="AU1969" s="136"/>
      <c r="AV1969" s="136"/>
      <c r="AW1969" s="136"/>
      <c r="AX1969" s="137"/>
      <c r="AY1969" s="29"/>
      <c r="AZ1969" s="29"/>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29"/>
      <c r="CA1969" s="29"/>
      <c r="CB1969" s="29"/>
      <c r="CC1969" s="29"/>
      <c r="CD1969" s="29"/>
      <c r="CE1969" s="29"/>
      <c r="CF1969" s="29"/>
      <c r="CG1969" s="29"/>
      <c r="CH1969" s="29"/>
      <c r="CI1969" s="29"/>
      <c r="CJ1969" s="29"/>
      <c r="CK1969" s="29"/>
      <c r="CL1969" s="29"/>
      <c r="CM1969" s="29"/>
      <c r="CN1969" s="29"/>
      <c r="CO1969" s="29"/>
      <c r="CP1969" s="29"/>
      <c r="CQ1969" s="29"/>
      <c r="CR1969" s="29"/>
      <c r="CS1969" s="29"/>
      <c r="CT1969" s="29"/>
      <c r="CU1969" s="29"/>
      <c r="CV1969" s="29"/>
      <c r="CW1969" s="29"/>
      <c r="CX1969" s="29"/>
      <c r="CY1969" s="29"/>
      <c r="CZ1969" s="29"/>
      <c r="DA1969" s="29"/>
      <c r="DB1969" s="29"/>
      <c r="DC1969" s="29"/>
      <c r="DD1969" s="29"/>
      <c r="DE1969" s="29"/>
      <c r="DF1969" s="29"/>
      <c r="DG1969" s="29"/>
      <c r="DH1969" s="29"/>
      <c r="DI1969" s="29"/>
      <c r="DJ1969" s="29"/>
      <c r="DK1969" s="29"/>
      <c r="DL1969" s="29"/>
      <c r="DM1969" s="29"/>
      <c r="DN1969" s="29"/>
      <c r="DO1969" s="29"/>
      <c r="DP1969" s="29"/>
      <c r="DQ1969" s="29"/>
      <c r="DR1969" s="29"/>
      <c r="DS1969" s="29"/>
      <c r="DT1969" s="29"/>
      <c r="DU1969" s="29"/>
      <c r="DV1969" s="29"/>
      <c r="DW1969" s="29"/>
      <c r="DX1969" s="29"/>
      <c r="DY1969" s="29"/>
      <c r="DZ1969" s="29"/>
      <c r="EA1969" s="29"/>
      <c r="EB1969" s="29"/>
      <c r="EC1969" s="29"/>
      <c r="ED1969" s="29"/>
      <c r="EE1969" s="29"/>
      <c r="EF1969" s="29"/>
      <c r="EG1969" s="29"/>
      <c r="EH1969" s="29"/>
      <c r="EI1969" s="29"/>
      <c r="EJ1969" s="29"/>
      <c r="EK1969" s="29"/>
      <c r="EL1969" s="29"/>
      <c r="EM1969" s="29"/>
      <c r="EN1969" s="29"/>
      <c r="EO1969" s="29"/>
      <c r="EP1969" s="29"/>
      <c r="EQ1969" s="29"/>
      <c r="ER1969" s="29"/>
      <c r="ES1969" s="29"/>
      <c r="ET1969" s="29"/>
      <c r="EU1969" s="29"/>
      <c r="EV1969" s="29"/>
      <c r="EW1969" s="29"/>
      <c r="EX1969" s="29"/>
      <c r="EY1969" s="29"/>
      <c r="EZ1969" s="29"/>
      <c r="FA1969" s="29"/>
      <c r="FB1969" s="29"/>
      <c r="FC1969" s="29"/>
      <c r="FD1969" s="29"/>
      <c r="FE1969" s="29"/>
      <c r="FF1969" s="29"/>
      <c r="FG1969" s="29"/>
      <c r="FH1969" s="29"/>
      <c r="FI1969" s="29"/>
      <c r="FJ1969" s="29"/>
      <c r="FK1969" s="29"/>
      <c r="FL1969" s="29"/>
      <c r="FM1969" s="29"/>
      <c r="FN1969" s="29"/>
      <c r="FO1969" s="29"/>
      <c r="FP1969" s="29"/>
      <c r="FQ1969" s="29"/>
      <c r="FR1969" s="29"/>
      <c r="FS1969" s="29"/>
      <c r="FT1969" s="29"/>
      <c r="FU1969" s="29"/>
      <c r="FV1969" s="29"/>
      <c r="FW1969" s="29"/>
      <c r="FX1969" s="29"/>
      <c r="FY1969" s="29"/>
      <c r="FZ1969" s="29"/>
      <c r="GA1969" s="29"/>
      <c r="GB1969" s="29"/>
      <c r="GC1969" s="29"/>
      <c r="GD1969" s="29"/>
      <c r="GE1969" s="29"/>
      <c r="GF1969" s="29"/>
      <c r="GG1969" s="29"/>
      <c r="GH1969" s="29"/>
      <c r="GI1969" s="29"/>
      <c r="GJ1969" s="29"/>
      <c r="GK1969" s="29"/>
      <c r="GL1969" s="29"/>
      <c r="GM1969" s="29"/>
      <c r="GN1969" s="29"/>
      <c r="GO1969" s="29"/>
      <c r="GP1969" s="29"/>
      <c r="GQ1969" s="29"/>
      <c r="GR1969" s="29"/>
      <c r="GS1969" s="29"/>
      <c r="GT1969" s="29"/>
      <c r="GU1969" s="29"/>
      <c r="GV1969" s="29"/>
      <c r="GW1969" s="29"/>
      <c r="GX1969" s="29"/>
      <c r="GY1969" s="29"/>
      <c r="GZ1969" s="29"/>
      <c r="HA1969" s="29"/>
      <c r="HB1969" s="29"/>
      <c r="HC1969" s="29"/>
      <c r="HD1969" s="29"/>
      <c r="HE1969" s="29"/>
      <c r="HF1969" s="29"/>
      <c r="HG1969" s="29"/>
      <c r="HH1969" s="29"/>
      <c r="HI1969" s="29"/>
      <c r="HJ1969" s="29"/>
      <c r="HK1969" s="29"/>
      <c r="HL1969" s="29"/>
      <c r="HM1969" s="29"/>
      <c r="HN1969" s="29"/>
      <c r="HO1969" s="29"/>
      <c r="HP1969" s="29"/>
      <c r="HQ1969" s="29"/>
      <c r="HR1969" s="29"/>
      <c r="HS1969" s="29"/>
      <c r="HT1969" s="29"/>
      <c r="HU1969" s="29"/>
      <c r="HV1969" s="29"/>
      <c r="HW1969" s="29"/>
      <c r="HX1969" s="29"/>
      <c r="HY1969" s="29"/>
      <c r="HZ1969" s="29"/>
      <c r="IA1969" s="29"/>
      <c r="IB1969" s="29"/>
      <c r="IC1969" s="29"/>
      <c r="ID1969" s="29"/>
      <c r="IE1969" s="29"/>
      <c r="IF1969" s="29"/>
      <c r="IG1969" s="29"/>
      <c r="IH1969" s="29"/>
      <c r="II1969" s="29"/>
      <c r="IJ1969" s="29"/>
      <c r="IK1969" s="29"/>
      <c r="IL1969" s="29"/>
      <c r="IM1969" s="29"/>
      <c r="IN1969" s="29"/>
      <c r="IO1969" s="29"/>
      <c r="IP1969" s="29"/>
      <c r="IQ1969" s="29"/>
    </row>
    <row r="1970" spans="1:251" s="42" customFormat="1" ht="18.75" customHeight="1" thickBot="1">
      <c r="A1970" s="43"/>
      <c r="B1970" s="138" t="s">
        <v>244</v>
      </c>
      <c r="C1970" s="139"/>
      <c r="D1970" s="139"/>
      <c r="E1970" s="139"/>
      <c r="F1970" s="139"/>
      <c r="G1970" s="139"/>
      <c r="H1970" s="139"/>
      <c r="I1970" s="139"/>
      <c r="J1970" s="139"/>
      <c r="K1970" s="139"/>
      <c r="L1970" s="139"/>
      <c r="M1970" s="139"/>
      <c r="N1970" s="139"/>
      <c r="O1970" s="139"/>
      <c r="P1970" s="139"/>
      <c r="Q1970" s="139"/>
      <c r="R1970" s="139"/>
      <c r="S1970" s="139"/>
      <c r="T1970" s="139"/>
      <c r="U1970" s="139"/>
      <c r="V1970" s="139"/>
      <c r="W1970" s="139"/>
      <c r="X1970" s="139"/>
      <c r="Y1970" s="139"/>
      <c r="Z1970" s="140"/>
      <c r="AA1970" s="141">
        <f>SUM(AA1948:AI1969)</f>
        <v>329075</v>
      </c>
      <c r="AB1970" s="142"/>
      <c r="AC1970" s="142"/>
      <c r="AD1970" s="142"/>
      <c r="AE1970" s="142"/>
      <c r="AF1970" s="142"/>
      <c r="AG1970" s="142"/>
      <c r="AH1970" s="142"/>
      <c r="AI1970" s="143"/>
      <c r="AJ1970" s="141">
        <f>SUM(AJ1948:AR1969)</f>
        <v>366806</v>
      </c>
      <c r="AK1970" s="142"/>
      <c r="AL1970" s="142"/>
      <c r="AM1970" s="142"/>
      <c r="AN1970" s="142"/>
      <c r="AO1970" s="142"/>
      <c r="AP1970" s="142"/>
      <c r="AQ1970" s="142"/>
      <c r="AR1970" s="143"/>
      <c r="AS1970" s="144"/>
      <c r="AT1970" s="145"/>
      <c r="AU1970" s="145"/>
      <c r="AV1970" s="145"/>
      <c r="AW1970" s="145"/>
      <c r="AX1970" s="146"/>
      <c r="AY1970" s="29"/>
      <c r="AZ1970" s="29"/>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29"/>
      <c r="CA1970" s="29"/>
      <c r="CB1970" s="29"/>
      <c r="CC1970" s="29"/>
      <c r="CD1970" s="29"/>
      <c r="CE1970" s="29"/>
      <c r="CF1970" s="29"/>
      <c r="CG1970" s="29"/>
      <c r="CH1970" s="29"/>
      <c r="CI1970" s="29"/>
      <c r="CJ1970" s="29"/>
      <c r="CK1970" s="29"/>
      <c r="CL1970" s="29"/>
      <c r="CM1970" s="29"/>
      <c r="CN1970" s="29"/>
      <c r="CO1970" s="29"/>
      <c r="CP1970" s="29"/>
      <c r="CQ1970" s="29"/>
      <c r="CR1970" s="29"/>
      <c r="CS1970" s="29"/>
      <c r="CT1970" s="29"/>
      <c r="CU1970" s="29"/>
      <c r="CV1970" s="29"/>
      <c r="CW1970" s="29"/>
      <c r="CX1970" s="29"/>
      <c r="CY1970" s="29"/>
      <c r="CZ1970" s="29"/>
      <c r="DA1970" s="29"/>
      <c r="DB1970" s="29"/>
      <c r="DC1970" s="29"/>
      <c r="DD1970" s="29"/>
      <c r="DE1970" s="29"/>
      <c r="DF1970" s="29"/>
      <c r="DG1970" s="29"/>
      <c r="DH1970" s="29"/>
      <c r="DI1970" s="29"/>
      <c r="DJ1970" s="29"/>
      <c r="DK1970" s="29"/>
      <c r="DL1970" s="29"/>
      <c r="DM1970" s="29"/>
      <c r="DN1970" s="29"/>
      <c r="DO1970" s="29"/>
      <c r="DP1970" s="29"/>
      <c r="DQ1970" s="29"/>
      <c r="DR1970" s="29"/>
      <c r="DS1970" s="29"/>
      <c r="DT1970" s="29"/>
      <c r="DU1970" s="29"/>
      <c r="DV1970" s="29"/>
      <c r="DW1970" s="29"/>
      <c r="DX1970" s="29"/>
      <c r="DY1970" s="29"/>
      <c r="DZ1970" s="29"/>
      <c r="EA1970" s="29"/>
      <c r="EB1970" s="29"/>
      <c r="EC1970" s="29"/>
      <c r="ED1970" s="29"/>
      <c r="EE1970" s="29"/>
      <c r="EF1970" s="29"/>
      <c r="EG1970" s="29"/>
      <c r="EH1970" s="29"/>
      <c r="EI1970" s="29"/>
      <c r="EJ1970" s="29"/>
      <c r="EK1970" s="29"/>
      <c r="EL1970" s="29"/>
      <c r="EM1970" s="29"/>
      <c r="EN1970" s="29"/>
      <c r="EO1970" s="29"/>
      <c r="EP1970" s="29"/>
      <c r="EQ1970" s="29"/>
      <c r="ER1970" s="29"/>
      <c r="ES1970" s="29"/>
      <c r="ET1970" s="29"/>
      <c r="EU1970" s="29"/>
      <c r="EV1970" s="29"/>
      <c r="EW1970" s="29"/>
      <c r="EX1970" s="29"/>
      <c r="EY1970" s="29"/>
      <c r="EZ1970" s="29"/>
      <c r="FA1970" s="29"/>
      <c r="FB1970" s="29"/>
      <c r="FC1970" s="29"/>
      <c r="FD1970" s="29"/>
      <c r="FE1970" s="29"/>
      <c r="FF1970" s="29"/>
      <c r="FG1970" s="29"/>
      <c r="FH1970" s="29"/>
      <c r="FI1970" s="29"/>
      <c r="FJ1970" s="29"/>
      <c r="FK1970" s="29"/>
      <c r="FL1970" s="29"/>
      <c r="FM1970" s="29"/>
      <c r="FN1970" s="29"/>
      <c r="FO1970" s="29"/>
      <c r="FP1970" s="29"/>
      <c r="FQ1970" s="29"/>
      <c r="FR1970" s="29"/>
      <c r="FS1970" s="29"/>
      <c r="FT1970" s="29"/>
      <c r="FU1970" s="29"/>
      <c r="FV1970" s="29"/>
      <c r="FW1970" s="29"/>
      <c r="FX1970" s="29"/>
      <c r="FY1970" s="29"/>
      <c r="FZ1970" s="29"/>
      <c r="GA1970" s="29"/>
      <c r="GB1970" s="29"/>
      <c r="GC1970" s="29"/>
      <c r="GD1970" s="29"/>
      <c r="GE1970" s="29"/>
      <c r="GF1970" s="29"/>
      <c r="GG1970" s="29"/>
      <c r="GH1970" s="29"/>
      <c r="GI1970" s="29"/>
      <c r="GJ1970" s="29"/>
      <c r="GK1970" s="29"/>
      <c r="GL1970" s="29"/>
      <c r="GM1970" s="29"/>
      <c r="GN1970" s="29"/>
      <c r="GO1970" s="29"/>
      <c r="GP1970" s="29"/>
      <c r="GQ1970" s="29"/>
      <c r="GR1970" s="29"/>
      <c r="GS1970" s="29"/>
      <c r="GT1970" s="29"/>
      <c r="GU1970" s="29"/>
      <c r="GV1970" s="29"/>
      <c r="GW1970" s="29"/>
      <c r="GX1970" s="29"/>
      <c r="GY1970" s="29"/>
      <c r="GZ1970" s="29"/>
      <c r="HA1970" s="29"/>
      <c r="HB1970" s="29"/>
      <c r="HC1970" s="29"/>
      <c r="HD1970" s="29"/>
      <c r="HE1970" s="29"/>
      <c r="HF1970" s="29"/>
      <c r="HG1970" s="29"/>
      <c r="HH1970" s="29"/>
      <c r="HI1970" s="29"/>
      <c r="HJ1970" s="29"/>
      <c r="HK1970" s="29"/>
      <c r="HL1970" s="29"/>
      <c r="HM1970" s="29"/>
      <c r="HN1970" s="29"/>
      <c r="HO1970" s="29"/>
      <c r="HP1970" s="29"/>
      <c r="HQ1970" s="29"/>
      <c r="HR1970" s="29"/>
      <c r="HS1970" s="29"/>
      <c r="HT1970" s="29"/>
      <c r="HU1970" s="29"/>
      <c r="HV1970" s="29"/>
      <c r="HW1970" s="29"/>
      <c r="HX1970" s="29"/>
      <c r="HY1970" s="29"/>
      <c r="HZ1970" s="29"/>
      <c r="IA1970" s="29"/>
      <c r="IB1970" s="29"/>
      <c r="IC1970" s="29"/>
      <c r="ID1970" s="29"/>
      <c r="IE1970" s="29"/>
      <c r="IF1970" s="29"/>
      <c r="IG1970" s="29"/>
      <c r="IH1970" s="29"/>
      <c r="II1970" s="29"/>
      <c r="IJ1970" s="29"/>
      <c r="IK1970" s="29"/>
      <c r="IL1970" s="29"/>
      <c r="IM1970" s="29"/>
      <c r="IN1970" s="29"/>
      <c r="IO1970" s="29"/>
      <c r="IP1970" s="29"/>
      <c r="IQ1970" s="29"/>
    </row>
    <row r="1972" spans="1:251" ht="18.75">
      <c r="A1972" s="28" t="s">
        <v>234</v>
      </c>
      <c r="AW1972" s="30"/>
      <c r="AX1972" s="31"/>
      <c r="AY1972" s="30"/>
    </row>
    <row r="1974" spans="1:251" ht="18.75">
      <c r="B1974" s="109" t="s">
        <v>0</v>
      </c>
      <c r="C1974" s="150"/>
      <c r="D1974" s="150"/>
      <c r="E1974" s="150"/>
      <c r="F1974" s="150"/>
      <c r="G1974" s="150"/>
      <c r="H1974" s="150"/>
      <c r="I1974" s="150"/>
      <c r="J1974" s="150"/>
      <c r="K1974" s="150"/>
      <c r="L1974" s="150"/>
      <c r="M1974" s="150"/>
      <c r="N1974" s="150"/>
      <c r="O1974" s="150"/>
      <c r="P1974" s="150"/>
      <c r="Q1974" s="150"/>
      <c r="R1974" s="150"/>
      <c r="S1974" s="150"/>
      <c r="T1974" s="150"/>
      <c r="U1974" s="150"/>
      <c r="V1974" s="150"/>
      <c r="W1974" s="150"/>
      <c r="X1974" s="150"/>
      <c r="Y1974" s="150"/>
      <c r="Z1974" s="150"/>
      <c r="AA1974" s="150"/>
      <c r="AB1974" s="150"/>
      <c r="AC1974" s="150"/>
      <c r="AD1974" s="150"/>
      <c r="AE1974" s="150"/>
      <c r="AF1974" s="150"/>
      <c r="AG1974" s="150"/>
      <c r="AH1974" s="150"/>
      <c r="AI1974" s="150"/>
      <c r="AJ1974" s="150"/>
      <c r="AK1974" s="150"/>
      <c r="AL1974" s="150"/>
      <c r="AM1974" s="150"/>
      <c r="AN1974" s="150"/>
      <c r="AO1974" s="150"/>
      <c r="AP1974" s="150"/>
      <c r="AQ1974" s="150"/>
      <c r="AR1974" s="150"/>
      <c r="AS1974" s="150"/>
      <c r="AT1974" s="150"/>
      <c r="AU1974" s="150"/>
      <c r="AV1974" s="150"/>
      <c r="AW1974" s="150"/>
      <c r="AX1974" s="150"/>
    </row>
    <row r="1975" spans="1:251">
      <c r="Z1975" s="32"/>
      <c r="AD1975" s="32"/>
      <c r="AE1975" s="32"/>
      <c r="AF1975" s="32"/>
      <c r="AG1975" s="32"/>
      <c r="AH1975" s="32"/>
      <c r="AI1975" s="32"/>
      <c r="AO1975" s="32"/>
    </row>
    <row r="1976" spans="1:251" ht="13.5" thickBot="1">
      <c r="Z1976" s="32"/>
      <c r="AD1976" s="32"/>
      <c r="AE1976" s="32"/>
      <c r="AF1976" s="32"/>
      <c r="AG1976" s="32"/>
      <c r="AH1976" s="32"/>
      <c r="AI1976" s="32"/>
      <c r="AO1976" s="32"/>
      <c r="DI1976" s="26"/>
    </row>
    <row r="1977" spans="1:251" ht="24.75" customHeight="1" thickBot="1">
      <c r="B1977" s="111" t="s">
        <v>235</v>
      </c>
      <c r="C1977" s="112"/>
      <c r="D1977" s="112"/>
      <c r="E1977" s="112"/>
      <c r="F1977" s="112"/>
      <c r="G1977" s="112"/>
      <c r="H1977" s="113" t="s">
        <v>1084</v>
      </c>
      <c r="I1977" s="114"/>
      <c r="J1977" s="114"/>
      <c r="K1977" s="114"/>
      <c r="L1977" s="114"/>
      <c r="M1977" s="114"/>
      <c r="N1977" s="114"/>
      <c r="O1977" s="114"/>
      <c r="P1977" s="114"/>
      <c r="Q1977" s="114"/>
      <c r="R1977" s="114"/>
      <c r="S1977" s="114"/>
      <c r="T1977" s="114"/>
      <c r="U1977" s="114"/>
      <c r="V1977" s="114"/>
      <c r="W1977" s="114"/>
      <c r="X1977" s="114"/>
      <c r="Y1977" s="114"/>
      <c r="Z1977" s="114"/>
      <c r="AA1977" s="114"/>
      <c r="AB1977" s="114"/>
      <c r="AC1977" s="114"/>
      <c r="AD1977" s="114"/>
      <c r="AE1977" s="114"/>
      <c r="AF1977" s="114"/>
      <c r="AG1977" s="114"/>
      <c r="AH1977" s="114"/>
      <c r="AI1977" s="114"/>
      <c r="AJ1977" s="114"/>
      <c r="AK1977" s="114"/>
      <c r="AL1977" s="114"/>
      <c r="AM1977" s="114"/>
      <c r="AN1977" s="114"/>
      <c r="AO1977" s="114"/>
      <c r="AP1977" s="114"/>
      <c r="AQ1977" s="114"/>
      <c r="AR1977" s="114"/>
      <c r="AS1977" s="114"/>
      <c r="AT1977" s="114"/>
      <c r="AU1977" s="114"/>
      <c r="AV1977" s="114"/>
      <c r="AW1977" s="114"/>
      <c r="AX1977" s="115"/>
      <c r="DI1977" s="26"/>
    </row>
    <row r="1978" spans="1:251" ht="14.25">
      <c r="B1978" s="33"/>
      <c r="C1978" s="33"/>
      <c r="D1978" s="33"/>
      <c r="E1978" s="33"/>
      <c r="F1978" s="33"/>
      <c r="G1978" s="33"/>
      <c r="H1978" s="34"/>
      <c r="I1978" s="34"/>
      <c r="J1978" s="34"/>
      <c r="K1978" s="34"/>
      <c r="L1978" s="35"/>
      <c r="M1978" s="35"/>
      <c r="N1978" s="35"/>
      <c r="O1978" s="35"/>
      <c r="P1978" s="34"/>
      <c r="Q1978" s="34"/>
      <c r="R1978" s="34"/>
      <c r="S1978" s="34"/>
      <c r="T1978" s="34"/>
      <c r="U1978" s="34"/>
      <c r="V1978" s="36"/>
      <c r="W1978" s="36"/>
      <c r="X1978" s="36"/>
      <c r="Y1978" s="36"/>
      <c r="Z1978" s="36"/>
      <c r="AA1978" s="36"/>
      <c r="AB1978" s="36"/>
      <c r="AC1978" s="36"/>
      <c r="AD1978" s="36"/>
      <c r="AE1978" s="36"/>
      <c r="AF1978" s="36"/>
      <c r="AG1978" s="36"/>
      <c r="AH1978" s="36"/>
      <c r="AI1978" s="36"/>
      <c r="AJ1978" s="36"/>
      <c r="AK1978" s="36"/>
      <c r="AL1978" s="36"/>
      <c r="AM1978" s="36"/>
      <c r="AN1978" s="36"/>
      <c r="AO1978" s="36"/>
      <c r="AP1978" s="36"/>
      <c r="AQ1978" s="36"/>
      <c r="AR1978" s="36"/>
      <c r="AS1978" s="36"/>
      <c r="AT1978" s="36"/>
      <c r="AU1978" s="36"/>
      <c r="AV1978" s="36"/>
      <c r="AW1978" s="36"/>
      <c r="AX1978" s="36"/>
      <c r="DI1978" s="26"/>
    </row>
    <row r="1979" spans="1:251" ht="15" thickBot="1">
      <c r="A1979" s="37"/>
      <c r="B1979" s="36" t="s">
        <v>237</v>
      </c>
      <c r="C1979" s="34"/>
      <c r="D1979" s="34"/>
      <c r="E1979" s="34"/>
      <c r="F1979" s="34"/>
      <c r="G1979" s="34"/>
      <c r="H1979" s="34"/>
      <c r="I1979" s="34"/>
      <c r="J1979" s="34"/>
      <c r="K1979" s="34"/>
      <c r="L1979" s="35"/>
      <c r="M1979" s="35"/>
      <c r="N1979" s="35"/>
      <c r="O1979" s="35"/>
      <c r="P1979" s="34"/>
      <c r="Q1979" s="34"/>
      <c r="R1979" s="34"/>
      <c r="S1979" s="34"/>
      <c r="T1979" s="34"/>
      <c r="U1979" s="34"/>
      <c r="V1979" s="36"/>
      <c r="W1979" s="36"/>
      <c r="X1979" s="36"/>
      <c r="Y1979" s="36"/>
      <c r="Z1979" s="36"/>
      <c r="AA1979" s="36"/>
      <c r="AB1979" s="36"/>
      <c r="AC1979" s="36"/>
      <c r="AD1979" s="36"/>
      <c r="AE1979" s="36"/>
      <c r="AF1979" s="36"/>
      <c r="AG1979" s="36"/>
      <c r="AH1979" s="36"/>
      <c r="AI1979" s="36"/>
      <c r="AJ1979" s="36"/>
      <c r="AK1979" s="36"/>
      <c r="AL1979" s="36"/>
      <c r="AM1979" s="36"/>
      <c r="AN1979" s="36"/>
      <c r="AO1979" s="36"/>
      <c r="AP1979" s="36"/>
      <c r="AQ1979" s="36"/>
      <c r="AR1979" s="36"/>
      <c r="AS1979" s="36"/>
      <c r="AT1979" s="36"/>
      <c r="AU1979" s="36"/>
      <c r="AV1979" s="36"/>
      <c r="AW1979" s="36"/>
      <c r="AX1979" s="36"/>
      <c r="DI1979" s="26"/>
    </row>
    <row r="1980" spans="1:251" ht="14.25">
      <c r="A1980" s="34"/>
      <c r="B1980" s="38"/>
      <c r="C1980" s="33"/>
      <c r="D1980" s="33"/>
      <c r="E1980" s="33"/>
      <c r="F1980" s="33"/>
      <c r="G1980" s="33"/>
      <c r="H1980" s="33"/>
      <c r="I1980" s="33"/>
      <c r="J1980" s="33"/>
      <c r="K1980" s="33"/>
      <c r="L1980" s="39"/>
      <c r="M1980" s="39"/>
      <c r="N1980" s="39"/>
      <c r="O1980" s="39"/>
      <c r="P1980" s="33"/>
      <c r="Q1980" s="33"/>
      <c r="R1980" s="33"/>
      <c r="S1980" s="33"/>
      <c r="T1980" s="33"/>
      <c r="U1980" s="33"/>
      <c r="V1980" s="40"/>
      <c r="W1980" s="40"/>
      <c r="X1980" s="40"/>
      <c r="Y1980" s="40"/>
      <c r="Z1980" s="40"/>
      <c r="AA1980" s="40"/>
      <c r="AB1980" s="40"/>
      <c r="AC1980" s="40"/>
      <c r="AD1980" s="40"/>
      <c r="AE1980" s="40"/>
      <c r="AF1980" s="40"/>
      <c r="AG1980" s="40"/>
      <c r="AH1980" s="40"/>
      <c r="AI1980" s="40"/>
      <c r="AJ1980" s="40"/>
      <c r="AK1980" s="40"/>
      <c r="AL1980" s="40"/>
      <c r="AM1980" s="40"/>
      <c r="AN1980" s="40"/>
      <c r="AO1980" s="40"/>
      <c r="AP1980" s="40"/>
      <c r="AQ1980" s="40"/>
      <c r="AR1980" s="40"/>
      <c r="AS1980" s="40"/>
      <c r="AT1980" s="40"/>
      <c r="AU1980" s="40"/>
      <c r="AV1980" s="40"/>
      <c r="AW1980" s="40"/>
      <c r="AX1980" s="41"/>
    </row>
    <row r="1981" spans="1:251" ht="12" customHeight="1">
      <c r="A1981" s="34"/>
      <c r="B1981" s="116" t="s">
        <v>1085</v>
      </c>
      <c r="C1981" s="151"/>
      <c r="D1981" s="151"/>
      <c r="E1981" s="151"/>
      <c r="F1981" s="151"/>
      <c r="G1981" s="151"/>
      <c r="H1981" s="151"/>
      <c r="I1981" s="151"/>
      <c r="J1981" s="151"/>
      <c r="K1981" s="151"/>
      <c r="L1981" s="151"/>
      <c r="M1981" s="151"/>
      <c r="N1981" s="151"/>
      <c r="O1981" s="151"/>
      <c r="P1981" s="151"/>
      <c r="Q1981" s="151"/>
      <c r="R1981" s="151"/>
      <c r="S1981" s="151"/>
      <c r="T1981" s="151"/>
      <c r="U1981" s="151"/>
      <c r="V1981" s="151"/>
      <c r="W1981" s="151"/>
      <c r="X1981" s="151"/>
      <c r="Y1981" s="151"/>
      <c r="Z1981" s="151"/>
      <c r="AA1981" s="151"/>
      <c r="AB1981" s="151"/>
      <c r="AC1981" s="151"/>
      <c r="AD1981" s="151"/>
      <c r="AE1981" s="151"/>
      <c r="AF1981" s="151"/>
      <c r="AG1981" s="151"/>
      <c r="AH1981" s="151"/>
      <c r="AI1981" s="151"/>
      <c r="AJ1981" s="151"/>
      <c r="AK1981" s="151"/>
      <c r="AL1981" s="151"/>
      <c r="AM1981" s="151"/>
      <c r="AN1981" s="151"/>
      <c r="AO1981" s="151"/>
      <c r="AP1981" s="151"/>
      <c r="AQ1981" s="151"/>
      <c r="AR1981" s="151"/>
      <c r="AS1981" s="151"/>
      <c r="AT1981" s="151"/>
      <c r="AU1981" s="151"/>
      <c r="AV1981" s="151"/>
      <c r="AW1981" s="151"/>
      <c r="AX1981" s="118"/>
    </row>
    <row r="1982" spans="1:251" ht="12" customHeight="1">
      <c r="A1982" s="34"/>
      <c r="B1982" s="116"/>
      <c r="C1982" s="151"/>
      <c r="D1982" s="151"/>
      <c r="E1982" s="151"/>
      <c r="F1982" s="151"/>
      <c r="G1982" s="151"/>
      <c r="H1982" s="151"/>
      <c r="I1982" s="151"/>
      <c r="J1982" s="151"/>
      <c r="K1982" s="151"/>
      <c r="L1982" s="151"/>
      <c r="M1982" s="151"/>
      <c r="N1982" s="151"/>
      <c r="O1982" s="151"/>
      <c r="P1982" s="151"/>
      <c r="Q1982" s="151"/>
      <c r="R1982" s="151"/>
      <c r="S1982" s="151"/>
      <c r="T1982" s="151"/>
      <c r="U1982" s="151"/>
      <c r="V1982" s="151"/>
      <c r="W1982" s="151"/>
      <c r="X1982" s="151"/>
      <c r="Y1982" s="151"/>
      <c r="Z1982" s="151"/>
      <c r="AA1982" s="151"/>
      <c r="AB1982" s="151"/>
      <c r="AC1982" s="151"/>
      <c r="AD1982" s="151"/>
      <c r="AE1982" s="151"/>
      <c r="AF1982" s="151"/>
      <c r="AG1982" s="151"/>
      <c r="AH1982" s="151"/>
      <c r="AI1982" s="151"/>
      <c r="AJ1982" s="151"/>
      <c r="AK1982" s="151"/>
      <c r="AL1982" s="151"/>
      <c r="AM1982" s="151"/>
      <c r="AN1982" s="151"/>
      <c r="AO1982" s="151"/>
      <c r="AP1982" s="151"/>
      <c r="AQ1982" s="151"/>
      <c r="AR1982" s="151"/>
      <c r="AS1982" s="151"/>
      <c r="AT1982" s="151"/>
      <c r="AU1982" s="151"/>
      <c r="AV1982" s="151"/>
      <c r="AW1982" s="151"/>
      <c r="AX1982" s="118"/>
      <c r="BC1982" s="42"/>
    </row>
    <row r="1983" spans="1:251" ht="12" customHeight="1">
      <c r="A1983" s="34"/>
      <c r="B1983" s="116"/>
      <c r="C1983" s="151"/>
      <c r="D1983" s="151"/>
      <c r="E1983" s="151"/>
      <c r="F1983" s="151"/>
      <c r="G1983" s="151"/>
      <c r="H1983" s="151"/>
      <c r="I1983" s="151"/>
      <c r="J1983" s="151"/>
      <c r="K1983" s="151"/>
      <c r="L1983" s="151"/>
      <c r="M1983" s="151"/>
      <c r="N1983" s="151"/>
      <c r="O1983" s="151"/>
      <c r="P1983" s="151"/>
      <c r="Q1983" s="151"/>
      <c r="R1983" s="151"/>
      <c r="S1983" s="151"/>
      <c r="T1983" s="151"/>
      <c r="U1983" s="151"/>
      <c r="V1983" s="151"/>
      <c r="W1983" s="151"/>
      <c r="X1983" s="151"/>
      <c r="Y1983" s="151"/>
      <c r="Z1983" s="151"/>
      <c r="AA1983" s="151"/>
      <c r="AB1983" s="151"/>
      <c r="AC1983" s="151"/>
      <c r="AD1983" s="151"/>
      <c r="AE1983" s="151"/>
      <c r="AF1983" s="151"/>
      <c r="AG1983" s="151"/>
      <c r="AH1983" s="151"/>
      <c r="AI1983" s="151"/>
      <c r="AJ1983" s="151"/>
      <c r="AK1983" s="151"/>
      <c r="AL1983" s="151"/>
      <c r="AM1983" s="151"/>
      <c r="AN1983" s="151"/>
      <c r="AO1983" s="151"/>
      <c r="AP1983" s="151"/>
      <c r="AQ1983" s="151"/>
      <c r="AR1983" s="151"/>
      <c r="AS1983" s="151"/>
      <c r="AT1983" s="151"/>
      <c r="AU1983" s="151"/>
      <c r="AV1983" s="151"/>
      <c r="AW1983" s="151"/>
      <c r="AX1983" s="118"/>
    </row>
    <row r="1984" spans="1:251" ht="12" customHeight="1">
      <c r="A1984" s="34"/>
      <c r="B1984" s="116"/>
      <c r="C1984" s="151"/>
      <c r="D1984" s="151"/>
      <c r="E1984" s="151"/>
      <c r="F1984" s="151"/>
      <c r="G1984" s="151"/>
      <c r="H1984" s="151"/>
      <c r="I1984" s="151"/>
      <c r="J1984" s="151"/>
      <c r="K1984" s="151"/>
      <c r="L1984" s="151"/>
      <c r="M1984" s="151"/>
      <c r="N1984" s="151"/>
      <c r="O1984" s="151"/>
      <c r="P1984" s="151"/>
      <c r="Q1984" s="151"/>
      <c r="R1984" s="151"/>
      <c r="S1984" s="151"/>
      <c r="T1984" s="151"/>
      <c r="U1984" s="151"/>
      <c r="V1984" s="151"/>
      <c r="W1984" s="151"/>
      <c r="X1984" s="151"/>
      <c r="Y1984" s="151"/>
      <c r="Z1984" s="151"/>
      <c r="AA1984" s="151"/>
      <c r="AB1984" s="151"/>
      <c r="AC1984" s="151"/>
      <c r="AD1984" s="151"/>
      <c r="AE1984" s="151"/>
      <c r="AF1984" s="151"/>
      <c r="AG1984" s="151"/>
      <c r="AH1984" s="151"/>
      <c r="AI1984" s="151"/>
      <c r="AJ1984" s="151"/>
      <c r="AK1984" s="151"/>
      <c r="AL1984" s="151"/>
      <c r="AM1984" s="151"/>
      <c r="AN1984" s="151"/>
      <c r="AO1984" s="151"/>
      <c r="AP1984" s="151"/>
      <c r="AQ1984" s="151"/>
      <c r="AR1984" s="151"/>
      <c r="AS1984" s="151"/>
      <c r="AT1984" s="151"/>
      <c r="AU1984" s="151"/>
      <c r="AV1984" s="151"/>
      <c r="AW1984" s="151"/>
      <c r="AX1984" s="118"/>
    </row>
    <row r="1985" spans="1:113" ht="12" customHeight="1">
      <c r="A1985" s="34"/>
      <c r="B1985" s="116"/>
      <c r="C1985" s="151"/>
      <c r="D1985" s="151"/>
      <c r="E1985" s="151"/>
      <c r="F1985" s="151"/>
      <c r="G1985" s="151"/>
      <c r="H1985" s="151"/>
      <c r="I1985" s="151"/>
      <c r="J1985" s="151"/>
      <c r="K1985" s="151"/>
      <c r="L1985" s="151"/>
      <c r="M1985" s="151"/>
      <c r="N1985" s="151"/>
      <c r="O1985" s="151"/>
      <c r="P1985" s="151"/>
      <c r="Q1985" s="151"/>
      <c r="R1985" s="151"/>
      <c r="S1985" s="151"/>
      <c r="T1985" s="151"/>
      <c r="U1985" s="151"/>
      <c r="V1985" s="151"/>
      <c r="W1985" s="151"/>
      <c r="X1985" s="151"/>
      <c r="Y1985" s="151"/>
      <c r="Z1985" s="151"/>
      <c r="AA1985" s="151"/>
      <c r="AB1985" s="151"/>
      <c r="AC1985" s="151"/>
      <c r="AD1985" s="151"/>
      <c r="AE1985" s="151"/>
      <c r="AF1985" s="151"/>
      <c r="AG1985" s="151"/>
      <c r="AH1985" s="151"/>
      <c r="AI1985" s="151"/>
      <c r="AJ1985" s="151"/>
      <c r="AK1985" s="151"/>
      <c r="AL1985" s="151"/>
      <c r="AM1985" s="151"/>
      <c r="AN1985" s="151"/>
      <c r="AO1985" s="151"/>
      <c r="AP1985" s="151"/>
      <c r="AQ1985" s="151"/>
      <c r="AR1985" s="151"/>
      <c r="AS1985" s="151"/>
      <c r="AT1985" s="151"/>
      <c r="AU1985" s="151"/>
      <c r="AV1985" s="151"/>
      <c r="AW1985" s="151"/>
      <c r="AX1985" s="118"/>
    </row>
    <row r="1986" spans="1:113">
      <c r="A1986" s="43"/>
      <c r="B1986" s="116"/>
      <c r="C1986" s="151"/>
      <c r="D1986" s="151"/>
      <c r="E1986" s="151"/>
      <c r="F1986" s="151"/>
      <c r="G1986" s="151"/>
      <c r="H1986" s="151"/>
      <c r="I1986" s="151"/>
      <c r="J1986" s="151"/>
      <c r="K1986" s="151"/>
      <c r="L1986" s="151"/>
      <c r="M1986" s="151"/>
      <c r="N1986" s="151"/>
      <c r="O1986" s="151"/>
      <c r="P1986" s="151"/>
      <c r="Q1986" s="151"/>
      <c r="R1986" s="151"/>
      <c r="S1986" s="151"/>
      <c r="T1986" s="151"/>
      <c r="U1986" s="151"/>
      <c r="V1986" s="151"/>
      <c r="W1986" s="151"/>
      <c r="X1986" s="151"/>
      <c r="Y1986" s="151"/>
      <c r="Z1986" s="151"/>
      <c r="AA1986" s="151"/>
      <c r="AB1986" s="151"/>
      <c r="AC1986" s="151"/>
      <c r="AD1986" s="151"/>
      <c r="AE1986" s="151"/>
      <c r="AF1986" s="151"/>
      <c r="AG1986" s="151"/>
      <c r="AH1986" s="151"/>
      <c r="AI1986" s="151"/>
      <c r="AJ1986" s="151"/>
      <c r="AK1986" s="151"/>
      <c r="AL1986" s="151"/>
      <c r="AM1986" s="151"/>
      <c r="AN1986" s="151"/>
      <c r="AO1986" s="151"/>
      <c r="AP1986" s="151"/>
      <c r="AQ1986" s="151"/>
      <c r="AR1986" s="151"/>
      <c r="AS1986" s="151"/>
      <c r="AT1986" s="151"/>
      <c r="AU1986" s="151"/>
      <c r="AV1986" s="151"/>
      <c r="AW1986" s="151"/>
      <c r="AX1986" s="118"/>
    </row>
    <row r="1987" spans="1:113" ht="13.5" thickBot="1">
      <c r="B1987" s="183"/>
      <c r="C1987" s="184"/>
      <c r="D1987" s="184"/>
      <c r="E1987" s="184"/>
      <c r="F1987" s="184"/>
      <c r="G1987" s="184"/>
      <c r="H1987" s="184"/>
      <c r="I1987" s="184"/>
      <c r="J1987" s="184"/>
      <c r="K1987" s="184"/>
      <c r="L1987" s="184"/>
      <c r="M1987" s="184"/>
      <c r="N1987" s="184"/>
      <c r="O1987" s="184"/>
      <c r="P1987" s="184"/>
      <c r="Q1987" s="184"/>
      <c r="R1987" s="184"/>
      <c r="S1987" s="184"/>
      <c r="T1987" s="184"/>
      <c r="U1987" s="184"/>
      <c r="V1987" s="184"/>
      <c r="W1987" s="184"/>
      <c r="X1987" s="184"/>
      <c r="Y1987" s="184"/>
      <c r="Z1987" s="184"/>
      <c r="AA1987" s="184"/>
      <c r="AB1987" s="184"/>
      <c r="AC1987" s="184"/>
      <c r="AD1987" s="184"/>
      <c r="AE1987" s="184"/>
      <c r="AF1987" s="184"/>
      <c r="AG1987" s="184"/>
      <c r="AH1987" s="184"/>
      <c r="AI1987" s="184"/>
      <c r="AJ1987" s="184"/>
      <c r="AK1987" s="184"/>
      <c r="AL1987" s="184"/>
      <c r="AM1987" s="184"/>
      <c r="AN1987" s="184"/>
      <c r="AO1987" s="184"/>
      <c r="AP1987" s="184"/>
      <c r="AQ1987" s="184"/>
      <c r="AR1987" s="184"/>
      <c r="AS1987" s="184"/>
      <c r="AT1987" s="184"/>
      <c r="AU1987" s="184"/>
      <c r="AV1987" s="184"/>
      <c r="AW1987" s="184"/>
      <c r="AX1987" s="185"/>
    </row>
    <row r="1988" spans="1:113" ht="15" thickBot="1">
      <c r="A1988" s="37"/>
      <c r="B1988" s="36" t="s">
        <v>238</v>
      </c>
      <c r="C1988" s="34"/>
      <c r="D1988" s="34"/>
      <c r="E1988" s="34"/>
      <c r="F1988" s="34"/>
      <c r="G1988" s="34"/>
      <c r="H1988" s="34"/>
      <c r="I1988" s="34"/>
      <c r="J1988" s="34"/>
      <c r="K1988" s="34"/>
      <c r="L1988" s="35"/>
      <c r="M1988" s="35"/>
      <c r="N1988" s="35"/>
      <c r="O1988" s="35"/>
      <c r="P1988" s="34"/>
      <c r="Q1988" s="34"/>
      <c r="R1988" s="34"/>
      <c r="S1988" s="34"/>
      <c r="T1988" s="34"/>
      <c r="U1988" s="34"/>
      <c r="V1988" s="36"/>
      <c r="W1988" s="36"/>
      <c r="X1988" s="36"/>
      <c r="Y1988" s="36"/>
      <c r="Z1988" s="36"/>
      <c r="AA1988" s="36"/>
      <c r="AB1988" s="36"/>
      <c r="AC1988" s="36"/>
      <c r="AD1988" s="36"/>
      <c r="AE1988" s="36"/>
      <c r="AF1988" s="36"/>
      <c r="AG1988" s="36"/>
      <c r="AH1988" s="36"/>
      <c r="AI1988" s="36"/>
      <c r="AJ1988" s="36"/>
      <c r="AK1988" s="36"/>
      <c r="AL1988" s="36"/>
      <c r="AM1988" s="36"/>
      <c r="AN1988" s="36"/>
      <c r="AO1988" s="36"/>
      <c r="AP1988" s="36"/>
      <c r="AQ1988" s="36"/>
      <c r="AR1988" s="36"/>
      <c r="AS1988" s="36"/>
      <c r="AT1988" s="36"/>
      <c r="AU1988" s="36"/>
      <c r="AV1988" s="36"/>
      <c r="AW1988" s="36"/>
      <c r="AX1988" s="36"/>
      <c r="DI1988" s="26"/>
    </row>
    <row r="1989" spans="1:113" ht="14.25">
      <c r="A1989" s="34"/>
      <c r="B1989" s="38"/>
      <c r="C1989" s="33"/>
      <c r="D1989" s="33"/>
      <c r="E1989" s="33"/>
      <c r="F1989" s="33"/>
      <c r="G1989" s="33"/>
      <c r="H1989" s="33"/>
      <c r="I1989" s="33"/>
      <c r="J1989" s="33"/>
      <c r="K1989" s="33"/>
      <c r="L1989" s="39"/>
      <c r="M1989" s="39"/>
      <c r="N1989" s="39"/>
      <c r="O1989" s="39"/>
      <c r="P1989" s="33"/>
      <c r="Q1989" s="33"/>
      <c r="R1989" s="33"/>
      <c r="S1989" s="33"/>
      <c r="T1989" s="33"/>
      <c r="U1989" s="33"/>
      <c r="V1989" s="40"/>
      <c r="W1989" s="40"/>
      <c r="X1989" s="40"/>
      <c r="Y1989" s="40"/>
      <c r="Z1989" s="40"/>
      <c r="AA1989" s="40"/>
      <c r="AB1989" s="40"/>
      <c r="AC1989" s="40"/>
      <c r="AD1989" s="40"/>
      <c r="AE1989" s="40"/>
      <c r="AF1989" s="40"/>
      <c r="AG1989" s="40"/>
      <c r="AH1989" s="40"/>
      <c r="AI1989" s="40"/>
      <c r="AJ1989" s="40"/>
      <c r="AK1989" s="40"/>
      <c r="AL1989" s="40"/>
      <c r="AM1989" s="40"/>
      <c r="AN1989" s="40"/>
      <c r="AO1989" s="40"/>
      <c r="AP1989" s="40"/>
      <c r="AQ1989" s="40"/>
      <c r="AR1989" s="40"/>
      <c r="AS1989" s="40"/>
      <c r="AT1989" s="40"/>
      <c r="AU1989" s="40"/>
      <c r="AV1989" s="40"/>
      <c r="AW1989" s="40"/>
      <c r="AX1989" s="41"/>
    </row>
    <row r="1990" spans="1:113" ht="12" customHeight="1">
      <c r="A1990" s="34"/>
      <c r="B1990" s="116" t="s">
        <v>1086</v>
      </c>
      <c r="C1990" s="151"/>
      <c r="D1990" s="151"/>
      <c r="E1990" s="151"/>
      <c r="F1990" s="151"/>
      <c r="G1990" s="151"/>
      <c r="H1990" s="151"/>
      <c r="I1990" s="151"/>
      <c r="J1990" s="151"/>
      <c r="K1990" s="151"/>
      <c r="L1990" s="151"/>
      <c r="M1990" s="151"/>
      <c r="N1990" s="151"/>
      <c r="O1990" s="151"/>
      <c r="P1990" s="151"/>
      <c r="Q1990" s="151"/>
      <c r="R1990" s="151"/>
      <c r="S1990" s="151"/>
      <c r="T1990" s="151"/>
      <c r="U1990" s="151"/>
      <c r="V1990" s="151"/>
      <c r="W1990" s="151"/>
      <c r="X1990" s="151"/>
      <c r="Y1990" s="151"/>
      <c r="Z1990" s="151"/>
      <c r="AA1990" s="151"/>
      <c r="AB1990" s="151"/>
      <c r="AC1990" s="151"/>
      <c r="AD1990" s="151"/>
      <c r="AE1990" s="151"/>
      <c r="AF1990" s="151"/>
      <c r="AG1990" s="151"/>
      <c r="AH1990" s="151"/>
      <c r="AI1990" s="151"/>
      <c r="AJ1990" s="151"/>
      <c r="AK1990" s="151"/>
      <c r="AL1990" s="151"/>
      <c r="AM1990" s="151"/>
      <c r="AN1990" s="151"/>
      <c r="AO1990" s="151"/>
      <c r="AP1990" s="151"/>
      <c r="AQ1990" s="151"/>
      <c r="AR1990" s="151"/>
      <c r="AS1990" s="151"/>
      <c r="AT1990" s="151"/>
      <c r="AU1990" s="151"/>
      <c r="AV1990" s="151"/>
      <c r="AW1990" s="151"/>
      <c r="AX1990" s="118"/>
    </row>
    <row r="1991" spans="1:113" ht="12" customHeight="1">
      <c r="A1991" s="34"/>
      <c r="B1991" s="116"/>
      <c r="C1991" s="151"/>
      <c r="D1991" s="151"/>
      <c r="E1991" s="151"/>
      <c r="F1991" s="151"/>
      <c r="G1991" s="151"/>
      <c r="H1991" s="151"/>
      <c r="I1991" s="151"/>
      <c r="J1991" s="151"/>
      <c r="K1991" s="151"/>
      <c r="L1991" s="151"/>
      <c r="M1991" s="151"/>
      <c r="N1991" s="151"/>
      <c r="O1991" s="151"/>
      <c r="P1991" s="151"/>
      <c r="Q1991" s="151"/>
      <c r="R1991" s="151"/>
      <c r="S1991" s="151"/>
      <c r="T1991" s="151"/>
      <c r="U1991" s="151"/>
      <c r="V1991" s="151"/>
      <c r="W1991" s="151"/>
      <c r="X1991" s="151"/>
      <c r="Y1991" s="151"/>
      <c r="Z1991" s="151"/>
      <c r="AA1991" s="151"/>
      <c r="AB1991" s="151"/>
      <c r="AC1991" s="151"/>
      <c r="AD1991" s="151"/>
      <c r="AE1991" s="151"/>
      <c r="AF1991" s="151"/>
      <c r="AG1991" s="151"/>
      <c r="AH1991" s="151"/>
      <c r="AI1991" s="151"/>
      <c r="AJ1991" s="151"/>
      <c r="AK1991" s="151"/>
      <c r="AL1991" s="151"/>
      <c r="AM1991" s="151"/>
      <c r="AN1991" s="151"/>
      <c r="AO1991" s="151"/>
      <c r="AP1991" s="151"/>
      <c r="AQ1991" s="151"/>
      <c r="AR1991" s="151"/>
      <c r="AS1991" s="151"/>
      <c r="AT1991" s="151"/>
      <c r="AU1991" s="151"/>
      <c r="AV1991" s="151"/>
      <c r="AW1991" s="151"/>
      <c r="AX1991" s="118"/>
      <c r="BC1991" s="42"/>
    </row>
    <row r="1992" spans="1:113" ht="12" customHeight="1">
      <c r="A1992" s="34"/>
      <c r="B1992" s="116"/>
      <c r="C1992" s="151"/>
      <c r="D1992" s="151"/>
      <c r="E1992" s="151"/>
      <c r="F1992" s="151"/>
      <c r="G1992" s="151"/>
      <c r="H1992" s="151"/>
      <c r="I1992" s="151"/>
      <c r="J1992" s="151"/>
      <c r="K1992" s="151"/>
      <c r="L1992" s="151"/>
      <c r="M1992" s="151"/>
      <c r="N1992" s="151"/>
      <c r="O1992" s="151"/>
      <c r="P1992" s="151"/>
      <c r="Q1992" s="151"/>
      <c r="R1992" s="151"/>
      <c r="S1992" s="151"/>
      <c r="T1992" s="151"/>
      <c r="U1992" s="151"/>
      <c r="V1992" s="151"/>
      <c r="W1992" s="151"/>
      <c r="X1992" s="151"/>
      <c r="Y1992" s="151"/>
      <c r="Z1992" s="151"/>
      <c r="AA1992" s="151"/>
      <c r="AB1992" s="151"/>
      <c r="AC1992" s="151"/>
      <c r="AD1992" s="151"/>
      <c r="AE1992" s="151"/>
      <c r="AF1992" s="151"/>
      <c r="AG1992" s="151"/>
      <c r="AH1992" s="151"/>
      <c r="AI1992" s="151"/>
      <c r="AJ1992" s="151"/>
      <c r="AK1992" s="151"/>
      <c r="AL1992" s="151"/>
      <c r="AM1992" s="151"/>
      <c r="AN1992" s="151"/>
      <c r="AO1992" s="151"/>
      <c r="AP1992" s="151"/>
      <c r="AQ1992" s="151"/>
      <c r="AR1992" s="151"/>
      <c r="AS1992" s="151"/>
      <c r="AT1992" s="151"/>
      <c r="AU1992" s="151"/>
      <c r="AV1992" s="151"/>
      <c r="AW1992" s="151"/>
      <c r="AX1992" s="118"/>
    </row>
    <row r="1993" spans="1:113" ht="12" customHeight="1">
      <c r="A1993" s="34"/>
      <c r="B1993" s="116"/>
      <c r="C1993" s="151"/>
      <c r="D1993" s="151"/>
      <c r="E1993" s="151"/>
      <c r="F1993" s="151"/>
      <c r="G1993" s="151"/>
      <c r="H1993" s="151"/>
      <c r="I1993" s="151"/>
      <c r="J1993" s="151"/>
      <c r="K1993" s="151"/>
      <c r="L1993" s="151"/>
      <c r="M1993" s="151"/>
      <c r="N1993" s="151"/>
      <c r="O1993" s="151"/>
      <c r="P1993" s="151"/>
      <c r="Q1993" s="151"/>
      <c r="R1993" s="151"/>
      <c r="S1993" s="151"/>
      <c r="T1993" s="151"/>
      <c r="U1993" s="151"/>
      <c r="V1993" s="151"/>
      <c r="W1993" s="151"/>
      <c r="X1993" s="151"/>
      <c r="Y1993" s="151"/>
      <c r="Z1993" s="151"/>
      <c r="AA1993" s="151"/>
      <c r="AB1993" s="151"/>
      <c r="AC1993" s="151"/>
      <c r="AD1993" s="151"/>
      <c r="AE1993" s="151"/>
      <c r="AF1993" s="151"/>
      <c r="AG1993" s="151"/>
      <c r="AH1993" s="151"/>
      <c r="AI1993" s="151"/>
      <c r="AJ1993" s="151"/>
      <c r="AK1993" s="151"/>
      <c r="AL1993" s="151"/>
      <c r="AM1993" s="151"/>
      <c r="AN1993" s="151"/>
      <c r="AO1993" s="151"/>
      <c r="AP1993" s="151"/>
      <c r="AQ1993" s="151"/>
      <c r="AR1993" s="151"/>
      <c r="AS1993" s="151"/>
      <c r="AT1993" s="151"/>
      <c r="AU1993" s="151"/>
      <c r="AV1993" s="151"/>
      <c r="AW1993" s="151"/>
      <c r="AX1993" s="118"/>
    </row>
    <row r="1994" spans="1:113" ht="12" customHeight="1">
      <c r="A1994" s="34"/>
      <c r="B1994" s="116"/>
      <c r="C1994" s="151"/>
      <c r="D1994" s="151"/>
      <c r="E1994" s="151"/>
      <c r="F1994" s="151"/>
      <c r="G1994" s="151"/>
      <c r="H1994" s="151"/>
      <c r="I1994" s="151"/>
      <c r="J1994" s="151"/>
      <c r="K1994" s="151"/>
      <c r="L1994" s="151"/>
      <c r="M1994" s="151"/>
      <c r="N1994" s="151"/>
      <c r="O1994" s="151"/>
      <c r="P1994" s="151"/>
      <c r="Q1994" s="151"/>
      <c r="R1994" s="151"/>
      <c r="S1994" s="151"/>
      <c r="T1994" s="151"/>
      <c r="U1994" s="151"/>
      <c r="V1994" s="151"/>
      <c r="W1994" s="151"/>
      <c r="X1994" s="151"/>
      <c r="Y1994" s="151"/>
      <c r="Z1994" s="151"/>
      <c r="AA1994" s="151"/>
      <c r="AB1994" s="151"/>
      <c r="AC1994" s="151"/>
      <c r="AD1994" s="151"/>
      <c r="AE1994" s="151"/>
      <c r="AF1994" s="151"/>
      <c r="AG1994" s="151"/>
      <c r="AH1994" s="151"/>
      <c r="AI1994" s="151"/>
      <c r="AJ1994" s="151"/>
      <c r="AK1994" s="151"/>
      <c r="AL1994" s="151"/>
      <c r="AM1994" s="151"/>
      <c r="AN1994" s="151"/>
      <c r="AO1994" s="151"/>
      <c r="AP1994" s="151"/>
      <c r="AQ1994" s="151"/>
      <c r="AR1994" s="151"/>
      <c r="AS1994" s="151"/>
      <c r="AT1994" s="151"/>
      <c r="AU1994" s="151"/>
      <c r="AV1994" s="151"/>
      <c r="AW1994" s="151"/>
      <c r="AX1994" s="118"/>
    </row>
    <row r="1995" spans="1:113" ht="12" customHeight="1">
      <c r="A1995" s="34"/>
      <c r="B1995" s="116"/>
      <c r="C1995" s="151"/>
      <c r="D1995" s="151"/>
      <c r="E1995" s="151"/>
      <c r="F1995" s="151"/>
      <c r="G1995" s="151"/>
      <c r="H1995" s="151"/>
      <c r="I1995" s="151"/>
      <c r="J1995" s="151"/>
      <c r="K1995" s="151"/>
      <c r="L1995" s="151"/>
      <c r="M1995" s="151"/>
      <c r="N1995" s="151"/>
      <c r="O1995" s="151"/>
      <c r="P1995" s="151"/>
      <c r="Q1995" s="151"/>
      <c r="R1995" s="151"/>
      <c r="S1995" s="151"/>
      <c r="T1995" s="151"/>
      <c r="U1995" s="151"/>
      <c r="V1995" s="151"/>
      <c r="W1995" s="151"/>
      <c r="X1995" s="151"/>
      <c r="Y1995" s="151"/>
      <c r="Z1995" s="151"/>
      <c r="AA1995" s="151"/>
      <c r="AB1995" s="151"/>
      <c r="AC1995" s="151"/>
      <c r="AD1995" s="151"/>
      <c r="AE1995" s="151"/>
      <c r="AF1995" s="151"/>
      <c r="AG1995" s="151"/>
      <c r="AH1995" s="151"/>
      <c r="AI1995" s="151"/>
      <c r="AJ1995" s="151"/>
      <c r="AK1995" s="151"/>
      <c r="AL1995" s="151"/>
      <c r="AM1995" s="151"/>
      <c r="AN1995" s="151"/>
      <c r="AO1995" s="151"/>
      <c r="AP1995" s="151"/>
      <c r="AQ1995" s="151"/>
      <c r="AR1995" s="151"/>
      <c r="AS1995" s="151"/>
      <c r="AT1995" s="151"/>
      <c r="AU1995" s="151"/>
      <c r="AV1995" s="151"/>
      <c r="AW1995" s="151"/>
      <c r="AX1995" s="118"/>
      <c r="BC1995" s="42"/>
    </row>
    <row r="1996" spans="1:113" ht="12" customHeight="1">
      <c r="A1996" s="34"/>
      <c r="B1996" s="116"/>
      <c r="C1996" s="151"/>
      <c r="D1996" s="151"/>
      <c r="E1996" s="151"/>
      <c r="F1996" s="151"/>
      <c r="G1996" s="151"/>
      <c r="H1996" s="151"/>
      <c r="I1996" s="151"/>
      <c r="J1996" s="151"/>
      <c r="K1996" s="151"/>
      <c r="L1996" s="151"/>
      <c r="M1996" s="151"/>
      <c r="N1996" s="151"/>
      <c r="O1996" s="151"/>
      <c r="P1996" s="151"/>
      <c r="Q1996" s="151"/>
      <c r="R1996" s="151"/>
      <c r="S1996" s="151"/>
      <c r="T1996" s="151"/>
      <c r="U1996" s="151"/>
      <c r="V1996" s="151"/>
      <c r="W1996" s="151"/>
      <c r="X1996" s="151"/>
      <c r="Y1996" s="151"/>
      <c r="Z1996" s="151"/>
      <c r="AA1996" s="151"/>
      <c r="AB1996" s="151"/>
      <c r="AC1996" s="151"/>
      <c r="AD1996" s="151"/>
      <c r="AE1996" s="151"/>
      <c r="AF1996" s="151"/>
      <c r="AG1996" s="151"/>
      <c r="AH1996" s="151"/>
      <c r="AI1996" s="151"/>
      <c r="AJ1996" s="151"/>
      <c r="AK1996" s="151"/>
      <c r="AL1996" s="151"/>
      <c r="AM1996" s="151"/>
      <c r="AN1996" s="151"/>
      <c r="AO1996" s="151"/>
      <c r="AP1996" s="151"/>
      <c r="AQ1996" s="151"/>
      <c r="AR1996" s="151"/>
      <c r="AS1996" s="151"/>
      <c r="AT1996" s="151"/>
      <c r="AU1996" s="151"/>
      <c r="AV1996" s="151"/>
      <c r="AW1996" s="151"/>
      <c r="AX1996" s="118"/>
    </row>
    <row r="1997" spans="1:113" ht="12" customHeight="1">
      <c r="A1997" s="34"/>
      <c r="B1997" s="116"/>
      <c r="C1997" s="151"/>
      <c r="D1997" s="151"/>
      <c r="E1997" s="151"/>
      <c r="F1997" s="151"/>
      <c r="G1997" s="151"/>
      <c r="H1997" s="151"/>
      <c r="I1997" s="151"/>
      <c r="J1997" s="151"/>
      <c r="K1997" s="151"/>
      <c r="L1997" s="151"/>
      <c r="M1997" s="151"/>
      <c r="N1997" s="151"/>
      <c r="O1997" s="151"/>
      <c r="P1997" s="151"/>
      <c r="Q1997" s="151"/>
      <c r="R1997" s="151"/>
      <c r="S1997" s="151"/>
      <c r="T1997" s="151"/>
      <c r="U1997" s="151"/>
      <c r="V1997" s="151"/>
      <c r="W1997" s="151"/>
      <c r="X1997" s="151"/>
      <c r="Y1997" s="151"/>
      <c r="Z1997" s="151"/>
      <c r="AA1997" s="151"/>
      <c r="AB1997" s="151"/>
      <c r="AC1997" s="151"/>
      <c r="AD1997" s="151"/>
      <c r="AE1997" s="151"/>
      <c r="AF1997" s="151"/>
      <c r="AG1997" s="151"/>
      <c r="AH1997" s="151"/>
      <c r="AI1997" s="151"/>
      <c r="AJ1997" s="151"/>
      <c r="AK1997" s="151"/>
      <c r="AL1997" s="151"/>
      <c r="AM1997" s="151"/>
      <c r="AN1997" s="151"/>
      <c r="AO1997" s="151"/>
      <c r="AP1997" s="151"/>
      <c r="AQ1997" s="151"/>
      <c r="AR1997" s="151"/>
      <c r="AS1997" s="151"/>
      <c r="AT1997" s="151"/>
      <c r="AU1997" s="151"/>
      <c r="AV1997" s="151"/>
      <c r="AW1997" s="151"/>
      <c r="AX1997" s="118"/>
    </row>
    <row r="1998" spans="1:113" ht="12" customHeight="1">
      <c r="A1998" s="34"/>
      <c r="B1998" s="116"/>
      <c r="C1998" s="151"/>
      <c r="D1998" s="151"/>
      <c r="E1998" s="151"/>
      <c r="F1998" s="151"/>
      <c r="G1998" s="151"/>
      <c r="H1998" s="151"/>
      <c r="I1998" s="151"/>
      <c r="J1998" s="151"/>
      <c r="K1998" s="151"/>
      <c r="L1998" s="151"/>
      <c r="M1998" s="151"/>
      <c r="N1998" s="151"/>
      <c r="O1998" s="151"/>
      <c r="P1998" s="151"/>
      <c r="Q1998" s="151"/>
      <c r="R1998" s="151"/>
      <c r="S1998" s="151"/>
      <c r="T1998" s="151"/>
      <c r="U1998" s="151"/>
      <c r="V1998" s="151"/>
      <c r="W1998" s="151"/>
      <c r="X1998" s="151"/>
      <c r="Y1998" s="151"/>
      <c r="Z1998" s="151"/>
      <c r="AA1998" s="151"/>
      <c r="AB1998" s="151"/>
      <c r="AC1998" s="151"/>
      <c r="AD1998" s="151"/>
      <c r="AE1998" s="151"/>
      <c r="AF1998" s="151"/>
      <c r="AG1998" s="151"/>
      <c r="AH1998" s="151"/>
      <c r="AI1998" s="151"/>
      <c r="AJ1998" s="151"/>
      <c r="AK1998" s="151"/>
      <c r="AL1998" s="151"/>
      <c r="AM1998" s="151"/>
      <c r="AN1998" s="151"/>
      <c r="AO1998" s="151"/>
      <c r="AP1998" s="151"/>
      <c r="AQ1998" s="151"/>
      <c r="AR1998" s="151"/>
      <c r="AS1998" s="151"/>
      <c r="AT1998" s="151"/>
      <c r="AU1998" s="151"/>
      <c r="AV1998" s="151"/>
      <c r="AW1998" s="151"/>
      <c r="AX1998" s="118"/>
      <c r="BC1998" s="42"/>
    </row>
    <row r="1999" spans="1:113" ht="12" customHeight="1">
      <c r="A1999" s="34"/>
      <c r="B1999" s="116"/>
      <c r="C1999" s="151"/>
      <c r="D1999" s="151"/>
      <c r="E1999" s="151"/>
      <c r="F1999" s="151"/>
      <c r="G1999" s="151"/>
      <c r="H1999" s="151"/>
      <c r="I1999" s="151"/>
      <c r="J1999" s="151"/>
      <c r="K1999" s="151"/>
      <c r="L1999" s="151"/>
      <c r="M1999" s="151"/>
      <c r="N1999" s="151"/>
      <c r="O1999" s="151"/>
      <c r="P1999" s="151"/>
      <c r="Q1999" s="151"/>
      <c r="R1999" s="151"/>
      <c r="S1999" s="151"/>
      <c r="T1999" s="151"/>
      <c r="U1999" s="151"/>
      <c r="V1999" s="151"/>
      <c r="W1999" s="151"/>
      <c r="X1999" s="151"/>
      <c r="Y1999" s="151"/>
      <c r="Z1999" s="151"/>
      <c r="AA1999" s="151"/>
      <c r="AB1999" s="151"/>
      <c r="AC1999" s="151"/>
      <c r="AD1999" s="151"/>
      <c r="AE1999" s="151"/>
      <c r="AF1999" s="151"/>
      <c r="AG1999" s="151"/>
      <c r="AH1999" s="151"/>
      <c r="AI1999" s="151"/>
      <c r="AJ1999" s="151"/>
      <c r="AK1999" s="151"/>
      <c r="AL1999" s="151"/>
      <c r="AM1999" s="151"/>
      <c r="AN1999" s="151"/>
      <c r="AO1999" s="151"/>
      <c r="AP1999" s="151"/>
      <c r="AQ1999" s="151"/>
      <c r="AR1999" s="151"/>
      <c r="AS1999" s="151"/>
      <c r="AT1999" s="151"/>
      <c r="AU1999" s="151"/>
      <c r="AV1999" s="151"/>
      <c r="AW1999" s="151"/>
      <c r="AX1999" s="118"/>
    </row>
    <row r="2000" spans="1:113" ht="12" customHeight="1">
      <c r="A2000" s="34"/>
      <c r="B2000" s="116"/>
      <c r="C2000" s="151"/>
      <c r="D2000" s="151"/>
      <c r="E2000" s="151"/>
      <c r="F2000" s="151"/>
      <c r="G2000" s="151"/>
      <c r="H2000" s="151"/>
      <c r="I2000" s="151"/>
      <c r="J2000" s="151"/>
      <c r="K2000" s="151"/>
      <c r="L2000" s="151"/>
      <c r="M2000" s="151"/>
      <c r="N2000" s="151"/>
      <c r="O2000" s="151"/>
      <c r="P2000" s="151"/>
      <c r="Q2000" s="151"/>
      <c r="R2000" s="151"/>
      <c r="S2000" s="151"/>
      <c r="T2000" s="151"/>
      <c r="U2000" s="151"/>
      <c r="V2000" s="151"/>
      <c r="W2000" s="151"/>
      <c r="X2000" s="151"/>
      <c r="Y2000" s="151"/>
      <c r="Z2000" s="151"/>
      <c r="AA2000" s="151"/>
      <c r="AB2000" s="151"/>
      <c r="AC2000" s="151"/>
      <c r="AD2000" s="151"/>
      <c r="AE2000" s="151"/>
      <c r="AF2000" s="151"/>
      <c r="AG2000" s="151"/>
      <c r="AH2000" s="151"/>
      <c r="AI2000" s="151"/>
      <c r="AJ2000" s="151"/>
      <c r="AK2000" s="151"/>
      <c r="AL2000" s="151"/>
      <c r="AM2000" s="151"/>
      <c r="AN2000" s="151"/>
      <c r="AO2000" s="151"/>
      <c r="AP2000" s="151"/>
      <c r="AQ2000" s="151"/>
      <c r="AR2000" s="151"/>
      <c r="AS2000" s="151"/>
      <c r="AT2000" s="151"/>
      <c r="AU2000" s="151"/>
      <c r="AV2000" s="151"/>
      <c r="AW2000" s="151"/>
      <c r="AX2000" s="118"/>
    </row>
    <row r="2001" spans="1:251" ht="12" customHeight="1">
      <c r="A2001" s="34"/>
      <c r="B2001" s="116"/>
      <c r="C2001" s="151"/>
      <c r="D2001" s="151"/>
      <c r="E2001" s="151"/>
      <c r="F2001" s="151"/>
      <c r="G2001" s="151"/>
      <c r="H2001" s="151"/>
      <c r="I2001" s="151"/>
      <c r="J2001" s="151"/>
      <c r="K2001" s="151"/>
      <c r="L2001" s="151"/>
      <c r="M2001" s="151"/>
      <c r="N2001" s="151"/>
      <c r="O2001" s="151"/>
      <c r="P2001" s="151"/>
      <c r="Q2001" s="151"/>
      <c r="R2001" s="151"/>
      <c r="S2001" s="151"/>
      <c r="T2001" s="151"/>
      <c r="U2001" s="151"/>
      <c r="V2001" s="151"/>
      <c r="W2001" s="151"/>
      <c r="X2001" s="151"/>
      <c r="Y2001" s="151"/>
      <c r="Z2001" s="151"/>
      <c r="AA2001" s="151"/>
      <c r="AB2001" s="151"/>
      <c r="AC2001" s="151"/>
      <c r="AD2001" s="151"/>
      <c r="AE2001" s="151"/>
      <c r="AF2001" s="151"/>
      <c r="AG2001" s="151"/>
      <c r="AH2001" s="151"/>
      <c r="AI2001" s="151"/>
      <c r="AJ2001" s="151"/>
      <c r="AK2001" s="151"/>
      <c r="AL2001" s="151"/>
      <c r="AM2001" s="151"/>
      <c r="AN2001" s="151"/>
      <c r="AO2001" s="151"/>
      <c r="AP2001" s="151"/>
      <c r="AQ2001" s="151"/>
      <c r="AR2001" s="151"/>
      <c r="AS2001" s="151"/>
      <c r="AT2001" s="151"/>
      <c r="AU2001" s="151"/>
      <c r="AV2001" s="151"/>
      <c r="AW2001" s="151"/>
      <c r="AX2001" s="118"/>
    </row>
    <row r="2002" spans="1:251" ht="12" customHeight="1">
      <c r="A2002" s="34"/>
      <c r="B2002" s="116"/>
      <c r="C2002" s="151"/>
      <c r="D2002" s="151"/>
      <c r="E2002" s="151"/>
      <c r="F2002" s="151"/>
      <c r="G2002" s="151"/>
      <c r="H2002" s="151"/>
      <c r="I2002" s="151"/>
      <c r="J2002" s="151"/>
      <c r="K2002" s="151"/>
      <c r="L2002" s="151"/>
      <c r="M2002" s="151"/>
      <c r="N2002" s="151"/>
      <c r="O2002" s="151"/>
      <c r="P2002" s="151"/>
      <c r="Q2002" s="151"/>
      <c r="R2002" s="151"/>
      <c r="S2002" s="151"/>
      <c r="T2002" s="151"/>
      <c r="U2002" s="151"/>
      <c r="V2002" s="151"/>
      <c r="W2002" s="151"/>
      <c r="X2002" s="151"/>
      <c r="Y2002" s="151"/>
      <c r="Z2002" s="151"/>
      <c r="AA2002" s="151"/>
      <c r="AB2002" s="151"/>
      <c r="AC2002" s="151"/>
      <c r="AD2002" s="151"/>
      <c r="AE2002" s="151"/>
      <c r="AF2002" s="151"/>
      <c r="AG2002" s="151"/>
      <c r="AH2002" s="151"/>
      <c r="AI2002" s="151"/>
      <c r="AJ2002" s="151"/>
      <c r="AK2002" s="151"/>
      <c r="AL2002" s="151"/>
      <c r="AM2002" s="151"/>
      <c r="AN2002" s="151"/>
      <c r="AO2002" s="151"/>
      <c r="AP2002" s="151"/>
      <c r="AQ2002" s="151"/>
      <c r="AR2002" s="151"/>
      <c r="AS2002" s="151"/>
      <c r="AT2002" s="151"/>
      <c r="AU2002" s="151"/>
      <c r="AV2002" s="151"/>
      <c r="AW2002" s="151"/>
      <c r="AX2002" s="118"/>
    </row>
    <row r="2003" spans="1:251" ht="15" thickBot="1">
      <c r="A2003" s="43"/>
      <c r="B2003" s="44"/>
      <c r="C2003" s="45"/>
      <c r="D2003" s="45"/>
      <c r="E2003" s="45"/>
      <c r="F2003" s="45"/>
      <c r="G2003" s="45"/>
      <c r="H2003" s="45"/>
      <c r="I2003" s="45"/>
      <c r="J2003" s="45"/>
      <c r="K2003" s="45"/>
      <c r="L2003" s="45"/>
      <c r="M2003" s="45"/>
      <c r="N2003" s="45"/>
      <c r="O2003" s="45"/>
      <c r="P2003" s="45"/>
      <c r="Q2003" s="45"/>
      <c r="R2003" s="45"/>
      <c r="S2003" s="45"/>
      <c r="T2003" s="45"/>
      <c r="U2003" s="45"/>
      <c r="V2003" s="45"/>
      <c r="W2003" s="45"/>
      <c r="X2003" s="45"/>
      <c r="Y2003" s="45"/>
      <c r="Z2003" s="45"/>
      <c r="AA2003" s="45"/>
      <c r="AB2003" s="45"/>
      <c r="AC2003" s="45"/>
      <c r="AD2003" s="45"/>
      <c r="AE2003" s="45"/>
      <c r="AF2003" s="45"/>
      <c r="AG2003" s="45"/>
      <c r="AH2003" s="45"/>
      <c r="AI2003" s="45"/>
      <c r="AJ2003" s="45"/>
      <c r="AK2003" s="45"/>
      <c r="AL2003" s="45"/>
      <c r="AM2003" s="45"/>
      <c r="AN2003" s="45"/>
      <c r="AO2003" s="45"/>
      <c r="AP2003" s="45"/>
      <c r="AQ2003" s="45"/>
      <c r="AR2003" s="45"/>
      <c r="AS2003" s="45"/>
      <c r="AT2003" s="45"/>
      <c r="AU2003" s="45"/>
      <c r="AV2003" s="45"/>
      <c r="AW2003" s="45"/>
      <c r="AX2003" s="46"/>
    </row>
    <row r="2004" spans="1:251">
      <c r="B2004" s="47"/>
    </row>
    <row r="2005" spans="1:251" ht="14.25">
      <c r="B2005" s="36" t="s">
        <v>240</v>
      </c>
      <c r="C2005" s="34"/>
      <c r="D2005" s="34"/>
      <c r="E2005" s="34"/>
      <c r="F2005" s="34"/>
      <c r="G2005" s="34"/>
      <c r="H2005" s="34"/>
      <c r="I2005" s="34"/>
      <c r="J2005" s="34"/>
      <c r="K2005" s="34"/>
      <c r="L2005" s="35"/>
      <c r="M2005" s="35"/>
      <c r="N2005" s="35"/>
      <c r="O2005" s="35"/>
      <c r="P2005" s="34"/>
      <c r="Q2005" s="34"/>
      <c r="R2005" s="34"/>
      <c r="S2005" s="34"/>
      <c r="T2005" s="34"/>
      <c r="U2005" s="34"/>
      <c r="V2005" s="36"/>
      <c r="W2005" s="36"/>
      <c r="X2005" s="36"/>
      <c r="Y2005" s="36"/>
      <c r="Z2005" s="36"/>
      <c r="AA2005" s="36"/>
      <c r="AB2005" s="36"/>
      <c r="AC2005" s="36"/>
      <c r="AD2005" s="36"/>
      <c r="AE2005" s="36"/>
      <c r="AF2005" s="36"/>
      <c r="AG2005" s="36"/>
      <c r="AH2005" s="36"/>
      <c r="AI2005" s="36"/>
      <c r="AJ2005" s="36"/>
      <c r="AK2005" s="36"/>
      <c r="AL2005" s="36"/>
      <c r="AM2005" s="36"/>
      <c r="AN2005" s="36"/>
      <c r="AO2005" s="36"/>
      <c r="AP2005" s="36"/>
      <c r="AQ2005" s="36"/>
      <c r="AR2005" s="36"/>
      <c r="AS2005" s="36"/>
      <c r="AT2005" s="36"/>
      <c r="AU2005" s="36"/>
      <c r="AV2005" s="36"/>
      <c r="AW2005" s="36"/>
      <c r="AX2005" s="36"/>
    </row>
    <row r="2006" spans="1:251" ht="15" thickBot="1">
      <c r="B2006" s="34"/>
      <c r="C2006" s="34"/>
      <c r="D2006" s="34"/>
      <c r="E2006" s="34"/>
      <c r="F2006" s="34"/>
      <c r="G2006" s="34"/>
      <c r="H2006" s="34"/>
      <c r="I2006" s="34"/>
      <c r="J2006" s="34"/>
      <c r="K2006" s="34"/>
      <c r="L2006" s="35"/>
      <c r="M2006" s="35"/>
      <c r="N2006" s="35"/>
      <c r="O2006" s="35"/>
      <c r="P2006" s="34"/>
      <c r="Q2006" s="34"/>
      <c r="R2006" s="34"/>
      <c r="S2006" s="34"/>
      <c r="T2006" s="34"/>
      <c r="U2006" s="34"/>
      <c r="V2006" s="36"/>
      <c r="W2006" s="36"/>
      <c r="X2006" s="36"/>
      <c r="Y2006" s="36"/>
      <c r="Z2006" s="36"/>
      <c r="AA2006" s="36"/>
      <c r="AB2006" s="36"/>
      <c r="AC2006" s="36"/>
      <c r="AD2006" s="36"/>
      <c r="AE2006" s="36"/>
      <c r="AF2006" s="36"/>
      <c r="AG2006" s="36"/>
      <c r="AH2006" s="36"/>
      <c r="AI2006" s="36"/>
      <c r="AJ2006" s="36"/>
      <c r="AK2006" s="36"/>
      <c r="AL2006" s="36"/>
      <c r="AM2006" s="36"/>
      <c r="AN2006" s="36"/>
      <c r="AO2006" s="36"/>
      <c r="AP2006" s="36"/>
      <c r="AQ2006" s="36"/>
      <c r="AR2006" s="36"/>
      <c r="AS2006" s="36"/>
      <c r="AT2006" s="36"/>
      <c r="AU2006" s="36"/>
      <c r="AV2006" s="36"/>
      <c r="AW2006" s="36"/>
      <c r="AX2006" s="48" t="s">
        <v>241</v>
      </c>
    </row>
    <row r="2007" spans="1:251" s="42" customFormat="1" ht="13.5" customHeight="1">
      <c r="A2007" s="34"/>
      <c r="B2007" s="119" t="s">
        <v>242</v>
      </c>
      <c r="C2007" s="120"/>
      <c r="D2007" s="120"/>
      <c r="E2007" s="120"/>
      <c r="F2007" s="120"/>
      <c r="G2007" s="120"/>
      <c r="H2007" s="120"/>
      <c r="I2007" s="120"/>
      <c r="J2007" s="120"/>
      <c r="K2007" s="120"/>
      <c r="L2007" s="120"/>
      <c r="M2007" s="120"/>
      <c r="N2007" s="120"/>
      <c r="O2007" s="120"/>
      <c r="P2007" s="120"/>
      <c r="Q2007" s="120"/>
      <c r="R2007" s="120"/>
      <c r="S2007" s="120"/>
      <c r="T2007" s="120"/>
      <c r="U2007" s="120"/>
      <c r="V2007" s="120"/>
      <c r="W2007" s="120"/>
      <c r="X2007" s="120"/>
      <c r="Y2007" s="120"/>
      <c r="Z2007" s="121"/>
      <c r="AA2007" s="125" t="s">
        <v>1062</v>
      </c>
      <c r="AB2007" s="120"/>
      <c r="AC2007" s="120"/>
      <c r="AD2007" s="120"/>
      <c r="AE2007" s="120"/>
      <c r="AF2007" s="120"/>
      <c r="AG2007" s="120"/>
      <c r="AH2007" s="120"/>
      <c r="AI2007" s="121"/>
      <c r="AJ2007" s="125" t="s">
        <v>1063</v>
      </c>
      <c r="AK2007" s="120"/>
      <c r="AL2007" s="120"/>
      <c r="AM2007" s="120"/>
      <c r="AN2007" s="120"/>
      <c r="AO2007" s="120"/>
      <c r="AP2007" s="120"/>
      <c r="AQ2007" s="120"/>
      <c r="AR2007" s="121"/>
      <c r="AS2007" s="125" t="s">
        <v>243</v>
      </c>
      <c r="AT2007" s="120"/>
      <c r="AU2007" s="120"/>
      <c r="AV2007" s="120"/>
      <c r="AW2007" s="120"/>
      <c r="AX2007" s="127"/>
      <c r="AY2007" s="29"/>
      <c r="AZ2007" s="29"/>
      <c r="BA2007" s="29"/>
      <c r="BB2007" s="29"/>
      <c r="BC2007" s="29"/>
      <c r="BD2007" s="29"/>
      <c r="BE2007" s="29"/>
      <c r="BF2007" s="29"/>
      <c r="BG2007" s="29"/>
      <c r="BH2007" s="29"/>
      <c r="BI2007" s="29"/>
      <c r="BJ2007" s="29"/>
      <c r="BK2007" s="29"/>
      <c r="BL2007" s="29"/>
      <c r="BM2007" s="29"/>
      <c r="BN2007" s="29"/>
      <c r="BO2007" s="29"/>
      <c r="BP2007" s="29"/>
      <c r="BQ2007" s="29"/>
      <c r="BR2007" s="29"/>
      <c r="BS2007" s="29"/>
      <c r="BT2007" s="29"/>
      <c r="BU2007" s="29"/>
      <c r="BV2007" s="29"/>
      <c r="BW2007" s="29"/>
      <c r="BX2007" s="29"/>
      <c r="BY2007" s="29"/>
      <c r="BZ2007" s="29"/>
      <c r="CA2007" s="29"/>
      <c r="CB2007" s="29"/>
      <c r="CC2007" s="29"/>
      <c r="CD2007" s="29"/>
      <c r="CE2007" s="29"/>
      <c r="CF2007" s="29"/>
      <c r="CG2007" s="29"/>
      <c r="CH2007" s="29"/>
      <c r="CI2007" s="29"/>
      <c r="CJ2007" s="29"/>
      <c r="CK2007" s="29"/>
      <c r="CL2007" s="29"/>
      <c r="CM2007" s="29"/>
      <c r="CN2007" s="29"/>
      <c r="CO2007" s="29"/>
      <c r="CP2007" s="29"/>
      <c r="CQ2007" s="29"/>
      <c r="CR2007" s="29"/>
      <c r="CS2007" s="29"/>
      <c r="CT2007" s="29"/>
      <c r="CU2007" s="29"/>
      <c r="CV2007" s="29"/>
      <c r="CW2007" s="29"/>
      <c r="CX2007" s="29"/>
      <c r="CY2007" s="29"/>
      <c r="CZ2007" s="29"/>
      <c r="DA2007" s="29"/>
      <c r="DB2007" s="29"/>
      <c r="DC2007" s="29"/>
      <c r="DD2007" s="29"/>
      <c r="DE2007" s="29"/>
      <c r="DF2007" s="29"/>
      <c r="DG2007" s="29"/>
      <c r="DH2007" s="29"/>
      <c r="DI2007" s="29"/>
      <c r="DJ2007" s="29"/>
      <c r="DK2007" s="29"/>
      <c r="DL2007" s="29"/>
      <c r="DM2007" s="29"/>
      <c r="DN2007" s="29"/>
      <c r="DO2007" s="29"/>
      <c r="DP2007" s="29"/>
      <c r="DQ2007" s="29"/>
      <c r="DR2007" s="29"/>
      <c r="DS2007" s="29"/>
      <c r="DT2007" s="29"/>
      <c r="DU2007" s="29"/>
      <c r="DV2007" s="29"/>
      <c r="DW2007" s="29"/>
      <c r="DX2007" s="29"/>
      <c r="DY2007" s="29"/>
      <c r="DZ2007" s="29"/>
      <c r="EA2007" s="29"/>
      <c r="EB2007" s="29"/>
      <c r="EC2007" s="29"/>
      <c r="ED2007" s="29"/>
      <c r="EE2007" s="29"/>
      <c r="EF2007" s="29"/>
      <c r="EG2007" s="29"/>
      <c r="EH2007" s="29"/>
      <c r="EI2007" s="29"/>
      <c r="EJ2007" s="29"/>
      <c r="EK2007" s="29"/>
      <c r="EL2007" s="29"/>
      <c r="EM2007" s="29"/>
      <c r="EN2007" s="29"/>
      <c r="EO2007" s="29"/>
      <c r="EP2007" s="29"/>
      <c r="EQ2007" s="29"/>
      <c r="ER2007" s="29"/>
      <c r="ES2007" s="29"/>
      <c r="ET2007" s="29"/>
      <c r="EU2007" s="29"/>
      <c r="EV2007" s="29"/>
      <c r="EW2007" s="29"/>
      <c r="EX2007" s="29"/>
      <c r="EY2007" s="29"/>
      <c r="EZ2007" s="29"/>
      <c r="FA2007" s="29"/>
      <c r="FB2007" s="29"/>
      <c r="FC2007" s="29"/>
      <c r="FD2007" s="29"/>
      <c r="FE2007" s="29"/>
      <c r="FF2007" s="29"/>
      <c r="FG2007" s="29"/>
      <c r="FH2007" s="29"/>
      <c r="FI2007" s="29"/>
      <c r="FJ2007" s="29"/>
      <c r="FK2007" s="29"/>
      <c r="FL2007" s="29"/>
      <c r="FM2007" s="29"/>
      <c r="FN2007" s="29"/>
      <c r="FO2007" s="29"/>
      <c r="FP2007" s="29"/>
      <c r="FQ2007" s="29"/>
      <c r="FR2007" s="29"/>
      <c r="FS2007" s="29"/>
      <c r="FT2007" s="29"/>
      <c r="FU2007" s="29"/>
      <c r="FV2007" s="29"/>
      <c r="FW2007" s="29"/>
      <c r="FX2007" s="29"/>
      <c r="FY2007" s="29"/>
      <c r="FZ2007" s="29"/>
      <c r="GA2007" s="29"/>
      <c r="GB2007" s="29"/>
      <c r="GC2007" s="29"/>
      <c r="GD2007" s="29"/>
      <c r="GE2007" s="29"/>
      <c r="GF2007" s="29"/>
      <c r="GG2007" s="29"/>
      <c r="GH2007" s="29"/>
      <c r="GI2007" s="29"/>
      <c r="GJ2007" s="29"/>
      <c r="GK2007" s="29"/>
      <c r="GL2007" s="29"/>
      <c r="GM2007" s="29"/>
      <c r="GN2007" s="29"/>
      <c r="GO2007" s="29"/>
      <c r="GP2007" s="29"/>
      <c r="GQ2007" s="29"/>
      <c r="GR2007" s="29"/>
      <c r="GS2007" s="29"/>
      <c r="GT2007" s="29"/>
      <c r="GU2007" s="29"/>
      <c r="GV2007" s="29"/>
      <c r="GW2007" s="29"/>
      <c r="GX2007" s="29"/>
      <c r="GY2007" s="29"/>
      <c r="GZ2007" s="29"/>
      <c r="HA2007" s="29"/>
      <c r="HB2007" s="29"/>
      <c r="HC2007" s="29"/>
      <c r="HD2007" s="29"/>
      <c r="HE2007" s="29"/>
      <c r="HF2007" s="29"/>
      <c r="HG2007" s="29"/>
      <c r="HH2007" s="29"/>
      <c r="HI2007" s="29"/>
      <c r="HJ2007" s="29"/>
      <c r="HK2007" s="29"/>
      <c r="HL2007" s="29"/>
      <c r="HM2007" s="29"/>
      <c r="HN2007" s="29"/>
      <c r="HO2007" s="29"/>
      <c r="HP2007" s="29"/>
      <c r="HQ2007" s="29"/>
      <c r="HR2007" s="29"/>
      <c r="HS2007" s="29"/>
      <c r="HT2007" s="29"/>
      <c r="HU2007" s="29"/>
      <c r="HV2007" s="29"/>
      <c r="HW2007" s="29"/>
      <c r="HX2007" s="29"/>
      <c r="HY2007" s="29"/>
      <c r="HZ2007" s="29"/>
      <c r="IA2007" s="29"/>
      <c r="IB2007" s="29"/>
      <c r="IC2007" s="29"/>
      <c r="ID2007" s="29"/>
      <c r="IE2007" s="29"/>
      <c r="IF2007" s="29"/>
      <c r="IG2007" s="29"/>
      <c r="IH2007" s="29"/>
      <c r="II2007" s="29"/>
      <c r="IJ2007" s="29"/>
      <c r="IK2007" s="29"/>
      <c r="IL2007" s="29"/>
      <c r="IM2007" s="29"/>
      <c r="IN2007" s="29"/>
      <c r="IO2007" s="29"/>
      <c r="IP2007" s="29"/>
      <c r="IQ2007" s="29"/>
    </row>
    <row r="2008" spans="1:251" s="42" customFormat="1" ht="13.5">
      <c r="A2008" s="34"/>
      <c r="B2008" s="122"/>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24"/>
      <c r="AA2008" s="126"/>
      <c r="AB2008" s="123"/>
      <c r="AC2008" s="123"/>
      <c r="AD2008" s="123"/>
      <c r="AE2008" s="123"/>
      <c r="AF2008" s="123"/>
      <c r="AG2008" s="123"/>
      <c r="AH2008" s="123"/>
      <c r="AI2008" s="124"/>
      <c r="AJ2008" s="126"/>
      <c r="AK2008" s="123"/>
      <c r="AL2008" s="123"/>
      <c r="AM2008" s="123"/>
      <c r="AN2008" s="123"/>
      <c r="AO2008" s="123"/>
      <c r="AP2008" s="123"/>
      <c r="AQ2008" s="123"/>
      <c r="AR2008" s="124"/>
      <c r="AS2008" s="126"/>
      <c r="AT2008" s="123"/>
      <c r="AU2008" s="123"/>
      <c r="AV2008" s="123"/>
      <c r="AW2008" s="123"/>
      <c r="AX2008" s="128"/>
      <c r="AY2008" s="29"/>
      <c r="AZ2008" s="29"/>
      <c r="BA2008" s="29"/>
      <c r="BB2008" s="65"/>
      <c r="BC2008" s="4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c r="CA2008" s="29"/>
      <c r="CB2008" s="29"/>
      <c r="CC2008" s="29"/>
      <c r="CD2008" s="29"/>
      <c r="CE2008" s="29"/>
      <c r="CF2008" s="29"/>
      <c r="CG2008" s="29"/>
      <c r="CH2008" s="29"/>
      <c r="CI2008" s="29"/>
      <c r="CJ2008" s="29"/>
      <c r="CK2008" s="29"/>
      <c r="CL2008" s="29"/>
      <c r="CM2008" s="29"/>
      <c r="CN2008" s="29"/>
      <c r="CO2008" s="29"/>
      <c r="CP2008" s="29"/>
      <c r="CQ2008" s="29"/>
      <c r="CR2008" s="29"/>
      <c r="CS2008" s="29"/>
      <c r="CT2008" s="29"/>
      <c r="CU2008" s="29"/>
      <c r="CV2008" s="29"/>
      <c r="CW2008" s="29"/>
      <c r="CX2008" s="29"/>
      <c r="CY2008" s="29"/>
      <c r="CZ2008" s="29"/>
      <c r="DA2008" s="29"/>
      <c r="DB2008" s="29"/>
      <c r="DC2008" s="29"/>
      <c r="DD2008" s="29"/>
      <c r="DE2008" s="29"/>
      <c r="DF2008" s="29"/>
      <c r="DG2008" s="29"/>
      <c r="DH2008" s="29"/>
      <c r="DI2008" s="29"/>
      <c r="DJ2008" s="29"/>
      <c r="DK2008" s="29"/>
      <c r="DL2008" s="29"/>
      <c r="DM2008" s="29"/>
      <c r="DN2008" s="29"/>
      <c r="DO2008" s="29"/>
      <c r="DP2008" s="29"/>
      <c r="DQ2008" s="29"/>
      <c r="DR2008" s="29"/>
      <c r="DS2008" s="29"/>
      <c r="DT2008" s="29"/>
      <c r="DU2008" s="29"/>
      <c r="DV2008" s="29"/>
      <c r="DW2008" s="29"/>
      <c r="DX2008" s="29"/>
      <c r="DY2008" s="29"/>
      <c r="DZ2008" s="29"/>
      <c r="EA2008" s="29"/>
      <c r="EB2008" s="29"/>
      <c r="EC2008" s="29"/>
      <c r="ED2008" s="29"/>
      <c r="EE2008" s="29"/>
      <c r="EF2008" s="29"/>
      <c r="EG2008" s="29"/>
      <c r="EH2008" s="29"/>
      <c r="EI2008" s="29"/>
      <c r="EJ2008" s="29"/>
      <c r="EK2008" s="29"/>
      <c r="EL2008" s="29"/>
      <c r="EM2008" s="29"/>
      <c r="EN2008" s="29"/>
      <c r="EO2008" s="29"/>
      <c r="EP2008" s="29"/>
      <c r="EQ2008" s="29"/>
      <c r="ER2008" s="29"/>
      <c r="ES2008" s="29"/>
      <c r="ET2008" s="29"/>
      <c r="EU2008" s="29"/>
      <c r="EV2008" s="29"/>
      <c r="EW2008" s="29"/>
      <c r="EX2008" s="29"/>
      <c r="EY2008" s="29"/>
      <c r="EZ2008" s="29"/>
      <c r="FA2008" s="29"/>
      <c r="FB2008" s="29"/>
      <c r="FC2008" s="29"/>
      <c r="FD2008" s="29"/>
      <c r="FE2008" s="29"/>
      <c r="FF2008" s="29"/>
      <c r="FG2008" s="29"/>
      <c r="FH2008" s="29"/>
      <c r="FI2008" s="29"/>
      <c r="FJ2008" s="29"/>
      <c r="FK2008" s="29"/>
      <c r="FL2008" s="29"/>
      <c r="FM2008" s="29"/>
      <c r="FN2008" s="29"/>
      <c r="FO2008" s="29"/>
      <c r="FP2008" s="29"/>
      <c r="FQ2008" s="29"/>
      <c r="FR2008" s="29"/>
      <c r="FS2008" s="29"/>
      <c r="FT2008" s="29"/>
      <c r="FU2008" s="29"/>
      <c r="FV2008" s="29"/>
      <c r="FW2008" s="29"/>
      <c r="FX2008" s="29"/>
      <c r="FY2008" s="29"/>
      <c r="FZ2008" s="29"/>
      <c r="GA2008" s="29"/>
      <c r="GB2008" s="29"/>
      <c r="GC2008" s="29"/>
      <c r="GD2008" s="29"/>
      <c r="GE2008" s="29"/>
      <c r="GF2008" s="29"/>
      <c r="GG2008" s="29"/>
      <c r="GH2008" s="29"/>
      <c r="GI2008" s="29"/>
      <c r="GJ2008" s="29"/>
      <c r="GK2008" s="29"/>
      <c r="GL2008" s="29"/>
      <c r="GM2008" s="29"/>
      <c r="GN2008" s="29"/>
      <c r="GO2008" s="29"/>
      <c r="GP2008" s="29"/>
      <c r="GQ2008" s="29"/>
      <c r="GR2008" s="29"/>
      <c r="GS2008" s="29"/>
      <c r="GT2008" s="29"/>
      <c r="GU2008" s="29"/>
      <c r="GV2008" s="29"/>
      <c r="GW2008" s="29"/>
      <c r="GX2008" s="29"/>
      <c r="GY2008" s="29"/>
      <c r="GZ2008" s="29"/>
      <c r="HA2008" s="29"/>
      <c r="HB2008" s="29"/>
      <c r="HC2008" s="29"/>
      <c r="HD2008" s="29"/>
      <c r="HE2008" s="29"/>
      <c r="HF2008" s="29"/>
      <c r="HG2008" s="29"/>
      <c r="HH2008" s="29"/>
      <c r="HI2008" s="29"/>
      <c r="HJ2008" s="29"/>
      <c r="HK2008" s="29"/>
      <c r="HL2008" s="29"/>
      <c r="HM2008" s="29"/>
      <c r="HN2008" s="29"/>
      <c r="HO2008" s="29"/>
      <c r="HP2008" s="29"/>
      <c r="HQ2008" s="29"/>
      <c r="HR2008" s="29"/>
      <c r="HS2008" s="29"/>
      <c r="HT2008" s="29"/>
      <c r="HU2008" s="29"/>
      <c r="HV2008" s="29"/>
      <c r="HW2008" s="29"/>
      <c r="HX2008" s="29"/>
      <c r="HY2008" s="29"/>
      <c r="HZ2008" s="29"/>
      <c r="IA2008" s="29"/>
      <c r="IB2008" s="29"/>
      <c r="IC2008" s="29"/>
      <c r="ID2008" s="29"/>
      <c r="IE2008" s="29"/>
      <c r="IF2008" s="29"/>
      <c r="IG2008" s="29"/>
      <c r="IH2008" s="29"/>
      <c r="II2008" s="29"/>
      <c r="IJ2008" s="29"/>
      <c r="IK2008" s="29"/>
      <c r="IL2008" s="29"/>
      <c r="IM2008" s="29"/>
      <c r="IN2008" s="29"/>
      <c r="IO2008" s="29"/>
      <c r="IP2008" s="29"/>
      <c r="IQ2008" s="29"/>
    </row>
    <row r="2009" spans="1:251" s="42" customFormat="1" ht="18.75" customHeight="1">
      <c r="A2009" s="34"/>
      <c r="B2009" s="50"/>
      <c r="C2009" s="129" t="s">
        <v>1087</v>
      </c>
      <c r="D2009" s="130"/>
      <c r="E2009" s="130"/>
      <c r="F2009" s="130"/>
      <c r="G2009" s="130"/>
      <c r="H2009" s="130"/>
      <c r="I2009" s="130"/>
      <c r="J2009" s="130"/>
      <c r="K2009" s="130"/>
      <c r="L2009" s="130"/>
      <c r="M2009" s="130"/>
      <c r="N2009" s="130"/>
      <c r="O2009" s="130"/>
      <c r="P2009" s="130"/>
      <c r="Q2009" s="130"/>
      <c r="R2009" s="130"/>
      <c r="S2009" s="130"/>
      <c r="T2009" s="130"/>
      <c r="U2009" s="130"/>
      <c r="V2009" s="130"/>
      <c r="W2009" s="130"/>
      <c r="X2009" s="130"/>
      <c r="Y2009" s="130"/>
      <c r="Z2009" s="131"/>
      <c r="AA2009" s="132">
        <v>0</v>
      </c>
      <c r="AB2009" s="133"/>
      <c r="AC2009" s="133"/>
      <c r="AD2009" s="133"/>
      <c r="AE2009" s="133"/>
      <c r="AF2009" s="133"/>
      <c r="AG2009" s="133"/>
      <c r="AH2009" s="133"/>
      <c r="AI2009" s="134"/>
      <c r="AJ2009" s="132">
        <v>49955</v>
      </c>
      <c r="AK2009" s="133"/>
      <c r="AL2009" s="133"/>
      <c r="AM2009" s="133"/>
      <c r="AN2009" s="133"/>
      <c r="AO2009" s="133"/>
      <c r="AP2009" s="133"/>
      <c r="AQ2009" s="133"/>
      <c r="AR2009" s="134"/>
      <c r="AS2009" s="135"/>
      <c r="AT2009" s="136"/>
      <c r="AU2009" s="136"/>
      <c r="AV2009" s="136"/>
      <c r="AW2009" s="136"/>
      <c r="AX2009" s="137"/>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c r="CA2009" s="29"/>
      <c r="CB2009" s="29"/>
      <c r="CC2009" s="29"/>
      <c r="CD2009" s="29"/>
      <c r="CE2009" s="29"/>
      <c r="CF2009" s="29"/>
      <c r="CG2009" s="29"/>
      <c r="CH2009" s="29"/>
      <c r="CI2009" s="29"/>
      <c r="CJ2009" s="29"/>
      <c r="CK2009" s="29"/>
      <c r="CL2009" s="29"/>
      <c r="CM2009" s="29"/>
      <c r="CN2009" s="29"/>
      <c r="CO2009" s="29"/>
      <c r="CP2009" s="29"/>
      <c r="CQ2009" s="29"/>
      <c r="CR2009" s="29"/>
      <c r="CS2009" s="29"/>
      <c r="CT2009" s="29"/>
      <c r="CU2009" s="29"/>
      <c r="CV2009" s="29"/>
      <c r="CW2009" s="29"/>
      <c r="CX2009" s="29"/>
      <c r="CY2009" s="29"/>
      <c r="CZ2009" s="29"/>
      <c r="DA2009" s="29"/>
      <c r="DB2009" s="29"/>
      <c r="DC2009" s="29"/>
      <c r="DD2009" s="29"/>
      <c r="DE2009" s="29"/>
      <c r="DF2009" s="29"/>
      <c r="DG2009" s="29"/>
      <c r="DH2009" s="29"/>
      <c r="DI2009" s="29"/>
      <c r="DJ2009" s="29"/>
      <c r="DK2009" s="29"/>
      <c r="DL2009" s="29"/>
      <c r="DM2009" s="29"/>
      <c r="DN2009" s="29"/>
      <c r="DO2009" s="29"/>
      <c r="DP2009" s="29"/>
      <c r="DQ2009" s="29"/>
      <c r="DR2009" s="29"/>
      <c r="DS2009" s="29"/>
      <c r="DT2009" s="29"/>
      <c r="DU2009" s="29"/>
      <c r="DV2009" s="29"/>
      <c r="DW2009" s="29"/>
      <c r="DX2009" s="29"/>
      <c r="DY2009" s="29"/>
      <c r="DZ2009" s="29"/>
      <c r="EA2009" s="29"/>
      <c r="EB2009" s="29"/>
      <c r="EC2009" s="29"/>
      <c r="ED2009" s="29"/>
      <c r="EE2009" s="29"/>
      <c r="EF2009" s="29"/>
      <c r="EG2009" s="29"/>
      <c r="EH2009" s="29"/>
      <c r="EI2009" s="29"/>
      <c r="EJ2009" s="29"/>
      <c r="EK2009" s="29"/>
      <c r="EL2009" s="29"/>
      <c r="EM2009" s="29"/>
      <c r="EN2009" s="29"/>
      <c r="EO2009" s="29"/>
      <c r="EP2009" s="29"/>
      <c r="EQ2009" s="29"/>
      <c r="ER2009" s="29"/>
      <c r="ES2009" s="29"/>
      <c r="ET2009" s="29"/>
      <c r="EU2009" s="29"/>
      <c r="EV2009" s="29"/>
      <c r="EW2009" s="29"/>
      <c r="EX2009" s="29"/>
      <c r="EY2009" s="29"/>
      <c r="EZ2009" s="29"/>
      <c r="FA2009" s="29"/>
      <c r="FB2009" s="29"/>
      <c r="FC2009" s="29"/>
      <c r="FD2009" s="29"/>
      <c r="FE2009" s="29"/>
      <c r="FF2009" s="29"/>
      <c r="FG2009" s="29"/>
      <c r="FH2009" s="29"/>
      <c r="FI2009" s="29"/>
      <c r="FJ2009" s="29"/>
      <c r="FK2009" s="29"/>
      <c r="FL2009" s="29"/>
      <c r="FM2009" s="29"/>
      <c r="FN2009" s="29"/>
      <c r="FO2009" s="29"/>
      <c r="FP2009" s="29"/>
      <c r="FQ2009" s="29"/>
      <c r="FR2009" s="29"/>
      <c r="FS2009" s="29"/>
      <c r="FT2009" s="29"/>
      <c r="FU2009" s="29"/>
      <c r="FV2009" s="29"/>
      <c r="FW2009" s="29"/>
      <c r="FX2009" s="29"/>
      <c r="FY2009" s="29"/>
      <c r="FZ2009" s="29"/>
      <c r="GA2009" s="29"/>
      <c r="GB2009" s="29"/>
      <c r="GC2009" s="29"/>
      <c r="GD2009" s="29"/>
      <c r="GE2009" s="29"/>
      <c r="GF2009" s="29"/>
      <c r="GG2009" s="29"/>
      <c r="GH2009" s="29"/>
      <c r="GI2009" s="29"/>
      <c r="GJ2009" s="29"/>
      <c r="GK2009" s="29"/>
      <c r="GL2009" s="29"/>
      <c r="GM2009" s="29"/>
      <c r="GN2009" s="29"/>
      <c r="GO2009" s="29"/>
      <c r="GP2009" s="29"/>
      <c r="GQ2009" s="29"/>
      <c r="GR2009" s="29"/>
      <c r="GS2009" s="29"/>
      <c r="GT2009" s="29"/>
      <c r="GU2009" s="29"/>
      <c r="GV2009" s="29"/>
      <c r="GW2009" s="29"/>
      <c r="GX2009" s="29"/>
      <c r="GY2009" s="29"/>
      <c r="GZ2009" s="29"/>
      <c r="HA2009" s="29"/>
      <c r="HB2009" s="29"/>
      <c r="HC2009" s="29"/>
      <c r="HD2009" s="29"/>
      <c r="HE2009" s="29"/>
      <c r="HF2009" s="29"/>
      <c r="HG2009" s="29"/>
      <c r="HH2009" s="29"/>
      <c r="HI2009" s="29"/>
      <c r="HJ2009" s="29"/>
      <c r="HK2009" s="29"/>
      <c r="HL2009" s="29"/>
      <c r="HM2009" s="29"/>
      <c r="HN2009" s="29"/>
      <c r="HO2009" s="29"/>
      <c r="HP2009" s="29"/>
      <c r="HQ2009" s="29"/>
      <c r="HR2009" s="29"/>
      <c r="HS2009" s="29"/>
      <c r="HT2009" s="29"/>
      <c r="HU2009" s="29"/>
      <c r="HV2009" s="29"/>
      <c r="HW2009" s="29"/>
      <c r="HX2009" s="29"/>
      <c r="HY2009" s="29"/>
      <c r="HZ2009" s="29"/>
      <c r="IA2009" s="29"/>
      <c r="IB2009" s="29"/>
      <c r="IC2009" s="29"/>
      <c r="ID2009" s="29"/>
      <c r="IE2009" s="29"/>
      <c r="IF2009" s="29"/>
      <c r="IG2009" s="29"/>
      <c r="IH2009" s="29"/>
      <c r="II2009" s="29"/>
      <c r="IJ2009" s="29"/>
      <c r="IK2009" s="29"/>
      <c r="IL2009" s="29"/>
      <c r="IM2009" s="29"/>
      <c r="IN2009" s="29"/>
      <c r="IO2009" s="29"/>
      <c r="IP2009" s="29"/>
      <c r="IQ2009" s="29"/>
    </row>
    <row r="2010" spans="1:251" s="42" customFormat="1" ht="18.75" customHeight="1" thickBot="1">
      <c r="A2010" s="43"/>
      <c r="B2010" s="138" t="s">
        <v>244</v>
      </c>
      <c r="C2010" s="139"/>
      <c r="D2010" s="139"/>
      <c r="E2010" s="139"/>
      <c r="F2010" s="139"/>
      <c r="G2010" s="139"/>
      <c r="H2010" s="139"/>
      <c r="I2010" s="139"/>
      <c r="J2010" s="139"/>
      <c r="K2010" s="139"/>
      <c r="L2010" s="139"/>
      <c r="M2010" s="139"/>
      <c r="N2010" s="139"/>
      <c r="O2010" s="139"/>
      <c r="P2010" s="139"/>
      <c r="Q2010" s="139"/>
      <c r="R2010" s="139"/>
      <c r="S2010" s="139"/>
      <c r="T2010" s="139"/>
      <c r="U2010" s="139"/>
      <c r="V2010" s="139"/>
      <c r="W2010" s="139"/>
      <c r="X2010" s="139"/>
      <c r="Y2010" s="139"/>
      <c r="Z2010" s="140"/>
      <c r="AA2010" s="141">
        <f>SUM($AA$2009)</f>
        <v>0</v>
      </c>
      <c r="AB2010" s="142"/>
      <c r="AC2010" s="142"/>
      <c r="AD2010" s="142"/>
      <c r="AE2010" s="142"/>
      <c r="AF2010" s="142"/>
      <c r="AG2010" s="142"/>
      <c r="AH2010" s="142"/>
      <c r="AI2010" s="143"/>
      <c r="AJ2010" s="141">
        <f>SUM($AJ$2009)</f>
        <v>49955</v>
      </c>
      <c r="AK2010" s="142"/>
      <c r="AL2010" s="142"/>
      <c r="AM2010" s="142"/>
      <c r="AN2010" s="142"/>
      <c r="AO2010" s="142"/>
      <c r="AP2010" s="142"/>
      <c r="AQ2010" s="142"/>
      <c r="AR2010" s="143"/>
      <c r="AS2010" s="144"/>
      <c r="AT2010" s="145"/>
      <c r="AU2010" s="145"/>
      <c r="AV2010" s="145"/>
      <c r="AW2010" s="145"/>
      <c r="AX2010" s="146"/>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c r="CA2010" s="29"/>
      <c r="CB2010" s="29"/>
      <c r="CC2010" s="29"/>
      <c r="CD2010" s="29"/>
      <c r="CE2010" s="29"/>
      <c r="CF2010" s="29"/>
      <c r="CG2010" s="29"/>
      <c r="CH2010" s="29"/>
      <c r="CI2010" s="29"/>
      <c r="CJ2010" s="29"/>
      <c r="CK2010" s="29"/>
      <c r="CL2010" s="29"/>
      <c r="CM2010" s="29"/>
      <c r="CN2010" s="29"/>
      <c r="CO2010" s="29"/>
      <c r="CP2010" s="29"/>
      <c r="CQ2010" s="29"/>
      <c r="CR2010" s="29"/>
      <c r="CS2010" s="29"/>
      <c r="CT2010" s="29"/>
      <c r="CU2010" s="29"/>
      <c r="CV2010" s="29"/>
      <c r="CW2010" s="29"/>
      <c r="CX2010" s="29"/>
      <c r="CY2010" s="29"/>
      <c r="CZ2010" s="29"/>
      <c r="DA2010" s="29"/>
      <c r="DB2010" s="29"/>
      <c r="DC2010" s="29"/>
      <c r="DD2010" s="29"/>
      <c r="DE2010" s="29"/>
      <c r="DF2010" s="29"/>
      <c r="DG2010" s="29"/>
      <c r="DH2010" s="29"/>
      <c r="DI2010" s="29"/>
      <c r="DJ2010" s="29"/>
      <c r="DK2010" s="29"/>
      <c r="DL2010" s="29"/>
      <c r="DM2010" s="29"/>
      <c r="DN2010" s="29"/>
      <c r="DO2010" s="29"/>
      <c r="DP2010" s="29"/>
      <c r="DQ2010" s="29"/>
      <c r="DR2010" s="29"/>
      <c r="DS2010" s="29"/>
      <c r="DT2010" s="29"/>
      <c r="DU2010" s="29"/>
      <c r="DV2010" s="29"/>
      <c r="DW2010" s="29"/>
      <c r="DX2010" s="29"/>
      <c r="DY2010" s="29"/>
      <c r="DZ2010" s="29"/>
      <c r="EA2010" s="29"/>
      <c r="EB2010" s="29"/>
      <c r="EC2010" s="29"/>
      <c r="ED2010" s="29"/>
      <c r="EE2010" s="29"/>
      <c r="EF2010" s="29"/>
      <c r="EG2010" s="29"/>
      <c r="EH2010" s="29"/>
      <c r="EI2010" s="29"/>
      <c r="EJ2010" s="29"/>
      <c r="EK2010" s="29"/>
      <c r="EL2010" s="29"/>
      <c r="EM2010" s="29"/>
      <c r="EN2010" s="29"/>
      <c r="EO2010" s="29"/>
      <c r="EP2010" s="29"/>
      <c r="EQ2010" s="29"/>
      <c r="ER2010" s="29"/>
      <c r="ES2010" s="29"/>
      <c r="ET2010" s="29"/>
      <c r="EU2010" s="29"/>
      <c r="EV2010" s="29"/>
      <c r="EW2010" s="29"/>
      <c r="EX2010" s="29"/>
      <c r="EY2010" s="29"/>
      <c r="EZ2010" s="29"/>
      <c r="FA2010" s="29"/>
      <c r="FB2010" s="29"/>
      <c r="FC2010" s="29"/>
      <c r="FD2010" s="29"/>
      <c r="FE2010" s="29"/>
      <c r="FF2010" s="29"/>
      <c r="FG2010" s="29"/>
      <c r="FH2010" s="29"/>
      <c r="FI2010" s="29"/>
      <c r="FJ2010" s="29"/>
      <c r="FK2010" s="29"/>
      <c r="FL2010" s="29"/>
      <c r="FM2010" s="29"/>
      <c r="FN2010" s="29"/>
      <c r="FO2010" s="29"/>
      <c r="FP2010" s="29"/>
      <c r="FQ2010" s="29"/>
      <c r="FR2010" s="29"/>
      <c r="FS2010" s="29"/>
      <c r="FT2010" s="29"/>
      <c r="FU2010" s="29"/>
      <c r="FV2010" s="29"/>
      <c r="FW2010" s="29"/>
      <c r="FX2010" s="29"/>
      <c r="FY2010" s="29"/>
      <c r="FZ2010" s="29"/>
      <c r="GA2010" s="29"/>
      <c r="GB2010" s="29"/>
      <c r="GC2010" s="29"/>
      <c r="GD2010" s="29"/>
      <c r="GE2010" s="29"/>
      <c r="GF2010" s="29"/>
      <c r="GG2010" s="29"/>
      <c r="GH2010" s="29"/>
      <c r="GI2010" s="29"/>
      <c r="GJ2010" s="29"/>
      <c r="GK2010" s="29"/>
      <c r="GL2010" s="29"/>
      <c r="GM2010" s="29"/>
      <c r="GN2010" s="29"/>
      <c r="GO2010" s="29"/>
      <c r="GP2010" s="29"/>
      <c r="GQ2010" s="29"/>
      <c r="GR2010" s="29"/>
      <c r="GS2010" s="29"/>
      <c r="GT2010" s="29"/>
      <c r="GU2010" s="29"/>
      <c r="GV2010" s="29"/>
      <c r="GW2010" s="29"/>
      <c r="GX2010" s="29"/>
      <c r="GY2010" s="29"/>
      <c r="GZ2010" s="29"/>
      <c r="HA2010" s="29"/>
      <c r="HB2010" s="29"/>
      <c r="HC2010" s="29"/>
      <c r="HD2010" s="29"/>
      <c r="HE2010" s="29"/>
      <c r="HF2010" s="29"/>
      <c r="HG2010" s="29"/>
      <c r="HH2010" s="29"/>
      <c r="HI2010" s="29"/>
      <c r="HJ2010" s="29"/>
      <c r="HK2010" s="29"/>
      <c r="HL2010" s="29"/>
      <c r="HM2010" s="29"/>
      <c r="HN2010" s="29"/>
      <c r="HO2010" s="29"/>
      <c r="HP2010" s="29"/>
      <c r="HQ2010" s="29"/>
      <c r="HR2010" s="29"/>
      <c r="HS2010" s="29"/>
      <c r="HT2010" s="29"/>
      <c r="HU2010" s="29"/>
      <c r="HV2010" s="29"/>
      <c r="HW2010" s="29"/>
      <c r="HX2010" s="29"/>
      <c r="HY2010" s="29"/>
      <c r="HZ2010" s="29"/>
      <c r="IA2010" s="29"/>
      <c r="IB2010" s="29"/>
      <c r="IC2010" s="29"/>
      <c r="ID2010" s="29"/>
      <c r="IE2010" s="29"/>
      <c r="IF2010" s="29"/>
      <c r="IG2010" s="29"/>
      <c r="IH2010" s="29"/>
      <c r="II2010" s="29"/>
      <c r="IJ2010" s="29"/>
      <c r="IK2010" s="29"/>
      <c r="IL2010" s="29"/>
      <c r="IM2010" s="29"/>
      <c r="IN2010" s="29"/>
      <c r="IO2010" s="29"/>
      <c r="IP2010" s="29"/>
      <c r="IQ2010" s="29"/>
    </row>
    <row r="2012" spans="1:251" ht="18.75">
      <c r="A2012" s="28" t="s">
        <v>234</v>
      </c>
      <c r="AW2012" s="30"/>
      <c r="AX2012" s="31"/>
      <c r="AY2012" s="30"/>
    </row>
    <row r="2014" spans="1:251" ht="18.75">
      <c r="B2014" s="109" t="s">
        <v>0</v>
      </c>
      <c r="C2014" s="150"/>
      <c r="D2014" s="150"/>
      <c r="E2014" s="150"/>
      <c r="F2014" s="150"/>
      <c r="G2014" s="150"/>
      <c r="H2014" s="150"/>
      <c r="I2014" s="150"/>
      <c r="J2014" s="150"/>
      <c r="K2014" s="150"/>
      <c r="L2014" s="150"/>
      <c r="M2014" s="150"/>
      <c r="N2014" s="150"/>
      <c r="O2014" s="150"/>
      <c r="P2014" s="150"/>
      <c r="Q2014" s="150"/>
      <c r="R2014" s="150"/>
      <c r="S2014" s="150"/>
      <c r="T2014" s="150"/>
      <c r="U2014" s="150"/>
      <c r="V2014" s="150"/>
      <c r="W2014" s="150"/>
      <c r="X2014" s="150"/>
      <c r="Y2014" s="150"/>
      <c r="Z2014" s="150"/>
      <c r="AA2014" s="150"/>
      <c r="AB2014" s="150"/>
      <c r="AC2014" s="150"/>
      <c r="AD2014" s="150"/>
      <c r="AE2014" s="150"/>
      <c r="AF2014" s="150"/>
      <c r="AG2014" s="150"/>
      <c r="AH2014" s="150"/>
      <c r="AI2014" s="150"/>
      <c r="AJ2014" s="150"/>
      <c r="AK2014" s="150"/>
      <c r="AL2014" s="150"/>
      <c r="AM2014" s="150"/>
      <c r="AN2014" s="150"/>
      <c r="AO2014" s="150"/>
      <c r="AP2014" s="150"/>
      <c r="AQ2014" s="150"/>
      <c r="AR2014" s="150"/>
      <c r="AS2014" s="150"/>
      <c r="AT2014" s="150"/>
      <c r="AU2014" s="150"/>
      <c r="AV2014" s="150"/>
      <c r="AW2014" s="150"/>
      <c r="AX2014" s="150"/>
    </row>
    <row r="2015" spans="1:251">
      <c r="Z2015" s="32"/>
      <c r="AD2015" s="32"/>
      <c r="AE2015" s="32"/>
      <c r="AF2015" s="32"/>
      <c r="AG2015" s="32"/>
      <c r="AH2015" s="32"/>
      <c r="AI2015" s="32"/>
      <c r="AO2015" s="32"/>
    </row>
    <row r="2016" spans="1:251" ht="13.5" thickBot="1">
      <c r="Z2016" s="32"/>
      <c r="AD2016" s="32"/>
      <c r="AE2016" s="32"/>
      <c r="AF2016" s="32"/>
      <c r="AG2016" s="32"/>
      <c r="AH2016" s="32"/>
      <c r="AI2016" s="32"/>
      <c r="AO2016" s="32"/>
      <c r="DI2016" s="26"/>
    </row>
    <row r="2017" spans="1:113" ht="24.75" customHeight="1" thickBot="1">
      <c r="B2017" s="111" t="s">
        <v>235</v>
      </c>
      <c r="C2017" s="112"/>
      <c r="D2017" s="112"/>
      <c r="E2017" s="112"/>
      <c r="F2017" s="112"/>
      <c r="G2017" s="112"/>
      <c r="H2017" s="113" t="s">
        <v>572</v>
      </c>
      <c r="I2017" s="114"/>
      <c r="J2017" s="114"/>
      <c r="K2017" s="114"/>
      <c r="L2017" s="114"/>
      <c r="M2017" s="114"/>
      <c r="N2017" s="114"/>
      <c r="O2017" s="114"/>
      <c r="P2017" s="114"/>
      <c r="Q2017" s="114"/>
      <c r="R2017" s="114"/>
      <c r="S2017" s="114"/>
      <c r="T2017" s="114"/>
      <c r="U2017" s="114"/>
      <c r="V2017" s="114"/>
      <c r="W2017" s="114"/>
      <c r="X2017" s="114"/>
      <c r="Y2017" s="114"/>
      <c r="Z2017" s="114"/>
      <c r="AA2017" s="114"/>
      <c r="AB2017" s="114"/>
      <c r="AC2017" s="114"/>
      <c r="AD2017" s="114"/>
      <c r="AE2017" s="114"/>
      <c r="AF2017" s="114"/>
      <c r="AG2017" s="114"/>
      <c r="AH2017" s="114"/>
      <c r="AI2017" s="114"/>
      <c r="AJ2017" s="114"/>
      <c r="AK2017" s="114"/>
      <c r="AL2017" s="114"/>
      <c r="AM2017" s="114"/>
      <c r="AN2017" s="114"/>
      <c r="AO2017" s="114"/>
      <c r="AP2017" s="114"/>
      <c r="AQ2017" s="114"/>
      <c r="AR2017" s="114"/>
      <c r="AS2017" s="114"/>
      <c r="AT2017" s="114"/>
      <c r="AU2017" s="114"/>
      <c r="AV2017" s="114"/>
      <c r="AW2017" s="114"/>
      <c r="AX2017" s="115"/>
      <c r="DI2017" s="26"/>
    </row>
    <row r="2018" spans="1:113" ht="14.25">
      <c r="B2018" s="33"/>
      <c r="C2018" s="33"/>
      <c r="D2018" s="33"/>
      <c r="E2018" s="33"/>
      <c r="F2018" s="33"/>
      <c r="G2018" s="33"/>
      <c r="H2018" s="34"/>
      <c r="I2018" s="34"/>
      <c r="J2018" s="34"/>
      <c r="K2018" s="34"/>
      <c r="L2018" s="35"/>
      <c r="M2018" s="35"/>
      <c r="N2018" s="35"/>
      <c r="O2018" s="35"/>
      <c r="P2018" s="34"/>
      <c r="Q2018" s="34"/>
      <c r="R2018" s="34"/>
      <c r="S2018" s="34"/>
      <c r="T2018" s="34"/>
      <c r="U2018" s="34"/>
      <c r="V2018" s="36"/>
      <c r="W2018" s="36"/>
      <c r="X2018" s="36"/>
      <c r="Y2018" s="36"/>
      <c r="Z2018" s="36"/>
      <c r="AA2018" s="36"/>
      <c r="AB2018" s="36"/>
      <c r="AC2018" s="36"/>
      <c r="AD2018" s="36"/>
      <c r="AE2018" s="36"/>
      <c r="AF2018" s="36"/>
      <c r="AG2018" s="36"/>
      <c r="AH2018" s="36"/>
      <c r="AI2018" s="36"/>
      <c r="AJ2018" s="36"/>
      <c r="AK2018" s="36"/>
      <c r="AL2018" s="36"/>
      <c r="AM2018" s="36"/>
      <c r="AN2018" s="36"/>
      <c r="AO2018" s="36"/>
      <c r="AP2018" s="36"/>
      <c r="AQ2018" s="36"/>
      <c r="AR2018" s="36"/>
      <c r="AS2018" s="36"/>
      <c r="AT2018" s="36"/>
      <c r="AU2018" s="36"/>
      <c r="AV2018" s="36"/>
      <c r="AW2018" s="36"/>
      <c r="AX2018" s="36"/>
      <c r="DI2018" s="26"/>
    </row>
    <row r="2019" spans="1:113" ht="15" thickBot="1">
      <c r="A2019" s="37"/>
      <c r="B2019" s="36" t="s">
        <v>237</v>
      </c>
      <c r="C2019" s="34"/>
      <c r="D2019" s="34"/>
      <c r="E2019" s="34"/>
      <c r="F2019" s="34"/>
      <c r="G2019" s="34"/>
      <c r="H2019" s="34"/>
      <c r="I2019" s="34"/>
      <c r="J2019" s="34"/>
      <c r="K2019" s="34"/>
      <c r="L2019" s="35"/>
      <c r="M2019" s="35"/>
      <c r="N2019" s="35"/>
      <c r="O2019" s="35"/>
      <c r="P2019" s="34"/>
      <c r="Q2019" s="34"/>
      <c r="R2019" s="34"/>
      <c r="S2019" s="34"/>
      <c r="T2019" s="34"/>
      <c r="U2019" s="34"/>
      <c r="V2019" s="36"/>
      <c r="W2019" s="36"/>
      <c r="X2019" s="36"/>
      <c r="Y2019" s="36"/>
      <c r="Z2019" s="36"/>
      <c r="AA2019" s="36"/>
      <c r="AB2019" s="36"/>
      <c r="AC2019" s="36"/>
      <c r="AD2019" s="36"/>
      <c r="AE2019" s="36"/>
      <c r="AF2019" s="36"/>
      <c r="AG2019" s="36"/>
      <c r="AH2019" s="36"/>
      <c r="AI2019" s="36"/>
      <c r="AJ2019" s="36"/>
      <c r="AK2019" s="36"/>
      <c r="AL2019" s="36"/>
      <c r="AM2019" s="36"/>
      <c r="AN2019" s="36"/>
      <c r="AO2019" s="36"/>
      <c r="AP2019" s="36"/>
      <c r="AQ2019" s="36"/>
      <c r="AR2019" s="36"/>
      <c r="AS2019" s="36"/>
      <c r="AT2019" s="36"/>
      <c r="AU2019" s="36"/>
      <c r="AV2019" s="36"/>
      <c r="AW2019" s="36"/>
      <c r="AX2019" s="36"/>
      <c r="DI2019" s="26"/>
    </row>
    <row r="2020" spans="1:113" ht="14.25">
      <c r="A2020" s="34"/>
      <c r="B2020" s="38"/>
      <c r="C2020" s="33"/>
      <c r="D2020" s="33"/>
      <c r="E2020" s="33"/>
      <c r="F2020" s="33"/>
      <c r="G2020" s="33"/>
      <c r="H2020" s="33"/>
      <c r="I2020" s="33"/>
      <c r="J2020" s="33"/>
      <c r="K2020" s="33"/>
      <c r="L2020" s="39"/>
      <c r="M2020" s="39"/>
      <c r="N2020" s="39"/>
      <c r="O2020" s="39"/>
      <c r="P2020" s="33"/>
      <c r="Q2020" s="33"/>
      <c r="R2020" s="33"/>
      <c r="S2020" s="33"/>
      <c r="T2020" s="33"/>
      <c r="U2020" s="33"/>
      <c r="V2020" s="40"/>
      <c r="W2020" s="40"/>
      <c r="X2020" s="40"/>
      <c r="Y2020" s="40"/>
      <c r="Z2020" s="40"/>
      <c r="AA2020" s="40"/>
      <c r="AB2020" s="40"/>
      <c r="AC2020" s="40"/>
      <c r="AD2020" s="40"/>
      <c r="AE2020" s="40"/>
      <c r="AF2020" s="40"/>
      <c r="AG2020" s="40"/>
      <c r="AH2020" s="40"/>
      <c r="AI2020" s="40"/>
      <c r="AJ2020" s="40"/>
      <c r="AK2020" s="40"/>
      <c r="AL2020" s="40"/>
      <c r="AM2020" s="40"/>
      <c r="AN2020" s="40"/>
      <c r="AO2020" s="40"/>
      <c r="AP2020" s="40"/>
      <c r="AQ2020" s="40"/>
      <c r="AR2020" s="40"/>
      <c r="AS2020" s="40"/>
      <c r="AT2020" s="40"/>
      <c r="AU2020" s="40"/>
      <c r="AV2020" s="40"/>
      <c r="AW2020" s="40"/>
      <c r="AX2020" s="41"/>
    </row>
    <row r="2021" spans="1:113" ht="12" customHeight="1">
      <c r="A2021" s="34"/>
      <c r="B2021" s="116" t="s">
        <v>573</v>
      </c>
      <c r="C2021" s="117"/>
      <c r="D2021" s="117"/>
      <c r="E2021" s="117"/>
      <c r="F2021" s="117"/>
      <c r="G2021" s="117"/>
      <c r="H2021" s="117"/>
      <c r="I2021" s="117"/>
      <c r="J2021" s="117"/>
      <c r="K2021" s="117"/>
      <c r="L2021" s="117"/>
      <c r="M2021" s="117"/>
      <c r="N2021" s="117"/>
      <c r="O2021" s="117"/>
      <c r="P2021" s="117"/>
      <c r="Q2021" s="117"/>
      <c r="R2021" s="117"/>
      <c r="S2021" s="117"/>
      <c r="T2021" s="117"/>
      <c r="U2021" s="117"/>
      <c r="V2021" s="117"/>
      <c r="W2021" s="117"/>
      <c r="X2021" s="117"/>
      <c r="Y2021" s="117"/>
      <c r="Z2021" s="117"/>
      <c r="AA2021" s="117"/>
      <c r="AB2021" s="117"/>
      <c r="AC2021" s="117"/>
      <c r="AD2021" s="117"/>
      <c r="AE2021" s="117"/>
      <c r="AF2021" s="117"/>
      <c r="AG2021" s="117"/>
      <c r="AH2021" s="117"/>
      <c r="AI2021" s="117"/>
      <c r="AJ2021" s="117"/>
      <c r="AK2021" s="117"/>
      <c r="AL2021" s="117"/>
      <c r="AM2021" s="117"/>
      <c r="AN2021" s="117"/>
      <c r="AO2021" s="117"/>
      <c r="AP2021" s="117"/>
      <c r="AQ2021" s="117"/>
      <c r="AR2021" s="117"/>
      <c r="AS2021" s="117"/>
      <c r="AT2021" s="117"/>
      <c r="AU2021" s="117"/>
      <c r="AV2021" s="117"/>
      <c r="AW2021" s="117"/>
      <c r="AX2021" s="118"/>
    </row>
    <row r="2022" spans="1:113" ht="12" customHeight="1">
      <c r="A2022" s="34"/>
      <c r="B2022" s="116"/>
      <c r="C2022" s="117"/>
      <c r="D2022" s="117"/>
      <c r="E2022" s="117"/>
      <c r="F2022" s="117"/>
      <c r="G2022" s="117"/>
      <c r="H2022" s="117"/>
      <c r="I2022" s="117"/>
      <c r="J2022" s="117"/>
      <c r="K2022" s="117"/>
      <c r="L2022" s="117"/>
      <c r="M2022" s="117"/>
      <c r="N2022" s="117"/>
      <c r="O2022" s="117"/>
      <c r="P2022" s="117"/>
      <c r="Q2022" s="117"/>
      <c r="R2022" s="117"/>
      <c r="S2022" s="117"/>
      <c r="T2022" s="117"/>
      <c r="U2022" s="117"/>
      <c r="V2022" s="117"/>
      <c r="W2022" s="117"/>
      <c r="X2022" s="117"/>
      <c r="Y2022" s="117"/>
      <c r="Z2022" s="117"/>
      <c r="AA2022" s="117"/>
      <c r="AB2022" s="117"/>
      <c r="AC2022" s="117"/>
      <c r="AD2022" s="117"/>
      <c r="AE2022" s="117"/>
      <c r="AF2022" s="117"/>
      <c r="AG2022" s="117"/>
      <c r="AH2022" s="117"/>
      <c r="AI2022" s="117"/>
      <c r="AJ2022" s="117"/>
      <c r="AK2022" s="117"/>
      <c r="AL2022" s="117"/>
      <c r="AM2022" s="117"/>
      <c r="AN2022" s="117"/>
      <c r="AO2022" s="117"/>
      <c r="AP2022" s="117"/>
      <c r="AQ2022" s="117"/>
      <c r="AR2022" s="117"/>
      <c r="AS2022" s="117"/>
      <c r="AT2022" s="117"/>
      <c r="AU2022" s="117"/>
      <c r="AV2022" s="117"/>
      <c r="AW2022" s="117"/>
      <c r="AX2022" s="118"/>
      <c r="BC2022" s="42"/>
    </row>
    <row r="2023" spans="1:113" ht="12" customHeight="1">
      <c r="A2023" s="34"/>
      <c r="B2023" s="116"/>
      <c r="C2023" s="117"/>
      <c r="D2023" s="117"/>
      <c r="E2023" s="117"/>
      <c r="F2023" s="117"/>
      <c r="G2023" s="117"/>
      <c r="H2023" s="117"/>
      <c r="I2023" s="117"/>
      <c r="J2023" s="117"/>
      <c r="K2023" s="117"/>
      <c r="L2023" s="117"/>
      <c r="M2023" s="117"/>
      <c r="N2023" s="117"/>
      <c r="O2023" s="117"/>
      <c r="P2023" s="117"/>
      <c r="Q2023" s="117"/>
      <c r="R2023" s="117"/>
      <c r="S2023" s="117"/>
      <c r="T2023" s="117"/>
      <c r="U2023" s="117"/>
      <c r="V2023" s="117"/>
      <c r="W2023" s="117"/>
      <c r="X2023" s="117"/>
      <c r="Y2023" s="117"/>
      <c r="Z2023" s="117"/>
      <c r="AA2023" s="117"/>
      <c r="AB2023" s="117"/>
      <c r="AC2023" s="117"/>
      <c r="AD2023" s="117"/>
      <c r="AE2023" s="117"/>
      <c r="AF2023" s="117"/>
      <c r="AG2023" s="117"/>
      <c r="AH2023" s="117"/>
      <c r="AI2023" s="117"/>
      <c r="AJ2023" s="117"/>
      <c r="AK2023" s="117"/>
      <c r="AL2023" s="117"/>
      <c r="AM2023" s="117"/>
      <c r="AN2023" s="117"/>
      <c r="AO2023" s="117"/>
      <c r="AP2023" s="117"/>
      <c r="AQ2023" s="117"/>
      <c r="AR2023" s="117"/>
      <c r="AS2023" s="117"/>
      <c r="AT2023" s="117"/>
      <c r="AU2023" s="117"/>
      <c r="AV2023" s="117"/>
      <c r="AW2023" s="117"/>
      <c r="AX2023" s="118"/>
    </row>
    <row r="2024" spans="1:113" ht="12" customHeight="1">
      <c r="A2024" s="34"/>
      <c r="B2024" s="116"/>
      <c r="C2024" s="117"/>
      <c r="D2024" s="117"/>
      <c r="E2024" s="117"/>
      <c r="F2024" s="117"/>
      <c r="G2024" s="117"/>
      <c r="H2024" s="117"/>
      <c r="I2024" s="117"/>
      <c r="J2024" s="117"/>
      <c r="K2024" s="117"/>
      <c r="L2024" s="117"/>
      <c r="M2024" s="117"/>
      <c r="N2024" s="117"/>
      <c r="O2024" s="117"/>
      <c r="P2024" s="117"/>
      <c r="Q2024" s="117"/>
      <c r="R2024" s="117"/>
      <c r="S2024" s="117"/>
      <c r="T2024" s="117"/>
      <c r="U2024" s="117"/>
      <c r="V2024" s="117"/>
      <c r="W2024" s="117"/>
      <c r="X2024" s="117"/>
      <c r="Y2024" s="117"/>
      <c r="Z2024" s="117"/>
      <c r="AA2024" s="117"/>
      <c r="AB2024" s="117"/>
      <c r="AC2024" s="117"/>
      <c r="AD2024" s="117"/>
      <c r="AE2024" s="117"/>
      <c r="AF2024" s="117"/>
      <c r="AG2024" s="117"/>
      <c r="AH2024" s="117"/>
      <c r="AI2024" s="117"/>
      <c r="AJ2024" s="117"/>
      <c r="AK2024" s="117"/>
      <c r="AL2024" s="117"/>
      <c r="AM2024" s="117"/>
      <c r="AN2024" s="117"/>
      <c r="AO2024" s="117"/>
      <c r="AP2024" s="117"/>
      <c r="AQ2024" s="117"/>
      <c r="AR2024" s="117"/>
      <c r="AS2024" s="117"/>
      <c r="AT2024" s="117"/>
      <c r="AU2024" s="117"/>
      <c r="AV2024" s="117"/>
      <c r="AW2024" s="117"/>
      <c r="AX2024" s="118"/>
    </row>
    <row r="2025" spans="1:113" ht="12" customHeight="1">
      <c r="A2025" s="34"/>
      <c r="B2025" s="116"/>
      <c r="C2025" s="117"/>
      <c r="D2025" s="117"/>
      <c r="E2025" s="117"/>
      <c r="F2025" s="117"/>
      <c r="G2025" s="117"/>
      <c r="H2025" s="117"/>
      <c r="I2025" s="117"/>
      <c r="J2025" s="117"/>
      <c r="K2025" s="117"/>
      <c r="L2025" s="117"/>
      <c r="M2025" s="117"/>
      <c r="N2025" s="117"/>
      <c r="O2025" s="117"/>
      <c r="P2025" s="117"/>
      <c r="Q2025" s="117"/>
      <c r="R2025" s="117"/>
      <c r="S2025" s="117"/>
      <c r="T2025" s="117"/>
      <c r="U2025" s="117"/>
      <c r="V2025" s="117"/>
      <c r="W2025" s="117"/>
      <c r="X2025" s="117"/>
      <c r="Y2025" s="117"/>
      <c r="Z2025" s="117"/>
      <c r="AA2025" s="117"/>
      <c r="AB2025" s="117"/>
      <c r="AC2025" s="117"/>
      <c r="AD2025" s="117"/>
      <c r="AE2025" s="117"/>
      <c r="AF2025" s="117"/>
      <c r="AG2025" s="117"/>
      <c r="AH2025" s="117"/>
      <c r="AI2025" s="117"/>
      <c r="AJ2025" s="117"/>
      <c r="AK2025" s="117"/>
      <c r="AL2025" s="117"/>
      <c r="AM2025" s="117"/>
      <c r="AN2025" s="117"/>
      <c r="AO2025" s="117"/>
      <c r="AP2025" s="117"/>
      <c r="AQ2025" s="117"/>
      <c r="AR2025" s="117"/>
      <c r="AS2025" s="117"/>
      <c r="AT2025" s="117"/>
      <c r="AU2025" s="117"/>
      <c r="AV2025" s="117"/>
      <c r="AW2025" s="117"/>
      <c r="AX2025" s="118"/>
    </row>
    <row r="2026" spans="1:113" ht="15" thickBot="1">
      <c r="A2026" s="43"/>
      <c r="B2026" s="44"/>
      <c r="C2026" s="45"/>
      <c r="D2026" s="45"/>
      <c r="E2026" s="45"/>
      <c r="F2026" s="45"/>
      <c r="G2026" s="45"/>
      <c r="H2026" s="45"/>
      <c r="I2026" s="45"/>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6"/>
    </row>
    <row r="2027" spans="1:113">
      <c r="B2027" s="47"/>
    </row>
    <row r="2028" spans="1:113" ht="15" thickBot="1">
      <c r="A2028" s="37"/>
      <c r="B2028" s="36" t="s">
        <v>238</v>
      </c>
      <c r="C2028" s="34"/>
      <c r="D2028" s="34"/>
      <c r="E2028" s="34"/>
      <c r="F2028" s="34"/>
      <c r="G2028" s="34"/>
      <c r="H2028" s="34"/>
      <c r="I2028" s="34"/>
      <c r="J2028" s="34"/>
      <c r="K2028" s="34"/>
      <c r="L2028" s="35"/>
      <c r="M2028" s="35"/>
      <c r="N2028" s="35"/>
      <c r="O2028" s="35"/>
      <c r="P2028" s="34"/>
      <c r="Q2028" s="34"/>
      <c r="R2028" s="34"/>
      <c r="S2028" s="34"/>
      <c r="T2028" s="34"/>
      <c r="U2028" s="34"/>
      <c r="V2028" s="36"/>
      <c r="W2028" s="36"/>
      <c r="X2028" s="36"/>
      <c r="Y2028" s="36"/>
      <c r="Z2028" s="36"/>
      <c r="AA2028" s="36"/>
      <c r="AB2028" s="36"/>
      <c r="AC2028" s="36"/>
      <c r="AD2028" s="36"/>
      <c r="AE2028" s="36"/>
      <c r="AF2028" s="36"/>
      <c r="AG2028" s="36"/>
      <c r="AH2028" s="36"/>
      <c r="AI2028" s="36"/>
      <c r="AJ2028" s="36"/>
      <c r="AK2028" s="36"/>
      <c r="AL2028" s="36"/>
      <c r="AM2028" s="36"/>
      <c r="AN2028" s="36"/>
      <c r="AO2028" s="36"/>
      <c r="AP2028" s="36"/>
      <c r="AQ2028" s="36"/>
      <c r="AR2028" s="36"/>
      <c r="AS2028" s="36"/>
      <c r="AT2028" s="36"/>
      <c r="AU2028" s="36"/>
      <c r="AV2028" s="36"/>
      <c r="AW2028" s="36"/>
      <c r="AX2028" s="36"/>
      <c r="DI2028" s="26"/>
    </row>
    <row r="2029" spans="1:113" ht="14.25">
      <c r="A2029" s="34"/>
      <c r="B2029" s="38"/>
      <c r="C2029" s="33"/>
      <c r="D2029" s="33"/>
      <c r="E2029" s="33"/>
      <c r="F2029" s="33"/>
      <c r="G2029" s="33"/>
      <c r="H2029" s="33"/>
      <c r="I2029" s="33"/>
      <c r="J2029" s="33"/>
      <c r="K2029" s="33"/>
      <c r="L2029" s="39"/>
      <c r="M2029" s="39"/>
      <c r="N2029" s="39"/>
      <c r="O2029" s="39"/>
      <c r="P2029" s="33"/>
      <c r="Q2029" s="33"/>
      <c r="R2029" s="33"/>
      <c r="S2029" s="33"/>
      <c r="T2029" s="33"/>
      <c r="U2029" s="33"/>
      <c r="V2029" s="40"/>
      <c r="W2029" s="40"/>
      <c r="X2029" s="40"/>
      <c r="Y2029" s="40"/>
      <c r="Z2029" s="40"/>
      <c r="AA2029" s="40"/>
      <c r="AB2029" s="40"/>
      <c r="AC2029" s="40"/>
      <c r="AD2029" s="40"/>
      <c r="AE2029" s="40"/>
      <c r="AF2029" s="40"/>
      <c r="AG2029" s="40"/>
      <c r="AH2029" s="40"/>
      <c r="AI2029" s="40"/>
      <c r="AJ2029" s="40"/>
      <c r="AK2029" s="40"/>
      <c r="AL2029" s="40"/>
      <c r="AM2029" s="40"/>
      <c r="AN2029" s="40"/>
      <c r="AO2029" s="40"/>
      <c r="AP2029" s="40"/>
      <c r="AQ2029" s="40"/>
      <c r="AR2029" s="40"/>
      <c r="AS2029" s="40"/>
      <c r="AT2029" s="40"/>
      <c r="AU2029" s="40"/>
      <c r="AV2029" s="40"/>
      <c r="AW2029" s="40"/>
      <c r="AX2029" s="41"/>
    </row>
    <row r="2030" spans="1:113" ht="12" customHeight="1">
      <c r="A2030" s="34"/>
      <c r="B2030" s="116" t="s">
        <v>574</v>
      </c>
      <c r="C2030" s="117"/>
      <c r="D2030" s="117"/>
      <c r="E2030" s="117"/>
      <c r="F2030" s="117"/>
      <c r="G2030" s="117"/>
      <c r="H2030" s="117"/>
      <c r="I2030" s="117"/>
      <c r="J2030" s="117"/>
      <c r="K2030" s="117"/>
      <c r="L2030" s="117"/>
      <c r="M2030" s="117"/>
      <c r="N2030" s="117"/>
      <c r="O2030" s="117"/>
      <c r="P2030" s="117"/>
      <c r="Q2030" s="117"/>
      <c r="R2030" s="117"/>
      <c r="S2030" s="117"/>
      <c r="T2030" s="117"/>
      <c r="U2030" s="117"/>
      <c r="V2030" s="117"/>
      <c r="W2030" s="117"/>
      <c r="X2030" s="117"/>
      <c r="Y2030" s="117"/>
      <c r="Z2030" s="117"/>
      <c r="AA2030" s="117"/>
      <c r="AB2030" s="117"/>
      <c r="AC2030" s="117"/>
      <c r="AD2030" s="117"/>
      <c r="AE2030" s="117"/>
      <c r="AF2030" s="117"/>
      <c r="AG2030" s="117"/>
      <c r="AH2030" s="117"/>
      <c r="AI2030" s="117"/>
      <c r="AJ2030" s="117"/>
      <c r="AK2030" s="117"/>
      <c r="AL2030" s="117"/>
      <c r="AM2030" s="117"/>
      <c r="AN2030" s="117"/>
      <c r="AO2030" s="117"/>
      <c r="AP2030" s="117"/>
      <c r="AQ2030" s="117"/>
      <c r="AR2030" s="117"/>
      <c r="AS2030" s="117"/>
      <c r="AT2030" s="117"/>
      <c r="AU2030" s="117"/>
      <c r="AV2030" s="117"/>
      <c r="AW2030" s="117"/>
      <c r="AX2030" s="118"/>
    </row>
    <row r="2031" spans="1:113" ht="12" customHeight="1">
      <c r="A2031" s="34"/>
      <c r="B2031" s="116"/>
      <c r="C2031" s="117"/>
      <c r="D2031" s="117"/>
      <c r="E2031" s="117"/>
      <c r="F2031" s="117"/>
      <c r="G2031" s="117"/>
      <c r="H2031" s="117"/>
      <c r="I2031" s="117"/>
      <c r="J2031" s="117"/>
      <c r="K2031" s="117"/>
      <c r="L2031" s="117"/>
      <c r="M2031" s="117"/>
      <c r="N2031" s="117"/>
      <c r="O2031" s="117"/>
      <c r="P2031" s="117"/>
      <c r="Q2031" s="117"/>
      <c r="R2031" s="117"/>
      <c r="S2031" s="117"/>
      <c r="T2031" s="117"/>
      <c r="U2031" s="117"/>
      <c r="V2031" s="117"/>
      <c r="W2031" s="117"/>
      <c r="X2031" s="117"/>
      <c r="Y2031" s="117"/>
      <c r="Z2031" s="117"/>
      <c r="AA2031" s="117"/>
      <c r="AB2031" s="117"/>
      <c r="AC2031" s="117"/>
      <c r="AD2031" s="117"/>
      <c r="AE2031" s="117"/>
      <c r="AF2031" s="117"/>
      <c r="AG2031" s="117"/>
      <c r="AH2031" s="117"/>
      <c r="AI2031" s="117"/>
      <c r="AJ2031" s="117"/>
      <c r="AK2031" s="117"/>
      <c r="AL2031" s="117"/>
      <c r="AM2031" s="117"/>
      <c r="AN2031" s="117"/>
      <c r="AO2031" s="117"/>
      <c r="AP2031" s="117"/>
      <c r="AQ2031" s="117"/>
      <c r="AR2031" s="117"/>
      <c r="AS2031" s="117"/>
      <c r="AT2031" s="117"/>
      <c r="AU2031" s="117"/>
      <c r="AV2031" s="117"/>
      <c r="AW2031" s="117"/>
      <c r="AX2031" s="118"/>
      <c r="BC2031" s="42"/>
    </row>
    <row r="2032" spans="1:113" ht="12" customHeight="1">
      <c r="A2032" s="34"/>
      <c r="B2032" s="116"/>
      <c r="C2032" s="117"/>
      <c r="D2032" s="117"/>
      <c r="E2032" s="117"/>
      <c r="F2032" s="117"/>
      <c r="G2032" s="117"/>
      <c r="H2032" s="117"/>
      <c r="I2032" s="117"/>
      <c r="J2032" s="117"/>
      <c r="K2032" s="117"/>
      <c r="L2032" s="117"/>
      <c r="M2032" s="117"/>
      <c r="N2032" s="117"/>
      <c r="O2032" s="117"/>
      <c r="P2032" s="117"/>
      <c r="Q2032" s="117"/>
      <c r="R2032" s="117"/>
      <c r="S2032" s="117"/>
      <c r="T2032" s="117"/>
      <c r="U2032" s="117"/>
      <c r="V2032" s="117"/>
      <c r="W2032" s="117"/>
      <c r="X2032" s="117"/>
      <c r="Y2032" s="117"/>
      <c r="Z2032" s="117"/>
      <c r="AA2032" s="117"/>
      <c r="AB2032" s="117"/>
      <c r="AC2032" s="117"/>
      <c r="AD2032" s="117"/>
      <c r="AE2032" s="117"/>
      <c r="AF2032" s="117"/>
      <c r="AG2032" s="117"/>
      <c r="AH2032" s="117"/>
      <c r="AI2032" s="117"/>
      <c r="AJ2032" s="117"/>
      <c r="AK2032" s="117"/>
      <c r="AL2032" s="117"/>
      <c r="AM2032" s="117"/>
      <c r="AN2032" s="117"/>
      <c r="AO2032" s="117"/>
      <c r="AP2032" s="117"/>
      <c r="AQ2032" s="117"/>
      <c r="AR2032" s="117"/>
      <c r="AS2032" s="117"/>
      <c r="AT2032" s="117"/>
      <c r="AU2032" s="117"/>
      <c r="AV2032" s="117"/>
      <c r="AW2032" s="117"/>
      <c r="AX2032" s="118"/>
    </row>
    <row r="2033" spans="1:251" ht="12" customHeight="1">
      <c r="A2033" s="34"/>
      <c r="B2033" s="116"/>
      <c r="C2033" s="117"/>
      <c r="D2033" s="117"/>
      <c r="E2033" s="117"/>
      <c r="F2033" s="117"/>
      <c r="G2033" s="117"/>
      <c r="H2033" s="117"/>
      <c r="I2033" s="117"/>
      <c r="J2033" s="117"/>
      <c r="K2033" s="117"/>
      <c r="L2033" s="117"/>
      <c r="M2033" s="117"/>
      <c r="N2033" s="117"/>
      <c r="O2033" s="117"/>
      <c r="P2033" s="117"/>
      <c r="Q2033" s="117"/>
      <c r="R2033" s="117"/>
      <c r="S2033" s="117"/>
      <c r="T2033" s="117"/>
      <c r="U2033" s="117"/>
      <c r="V2033" s="117"/>
      <c r="W2033" s="117"/>
      <c r="X2033" s="117"/>
      <c r="Y2033" s="117"/>
      <c r="Z2033" s="117"/>
      <c r="AA2033" s="117"/>
      <c r="AB2033" s="117"/>
      <c r="AC2033" s="117"/>
      <c r="AD2033" s="117"/>
      <c r="AE2033" s="117"/>
      <c r="AF2033" s="117"/>
      <c r="AG2033" s="117"/>
      <c r="AH2033" s="117"/>
      <c r="AI2033" s="117"/>
      <c r="AJ2033" s="117"/>
      <c r="AK2033" s="117"/>
      <c r="AL2033" s="117"/>
      <c r="AM2033" s="117"/>
      <c r="AN2033" s="117"/>
      <c r="AO2033" s="117"/>
      <c r="AP2033" s="117"/>
      <c r="AQ2033" s="117"/>
      <c r="AR2033" s="117"/>
      <c r="AS2033" s="117"/>
      <c r="AT2033" s="117"/>
      <c r="AU2033" s="117"/>
      <c r="AV2033" s="117"/>
      <c r="AW2033" s="117"/>
      <c r="AX2033" s="118"/>
    </row>
    <row r="2034" spans="1:251" ht="12" customHeight="1">
      <c r="A2034" s="34"/>
      <c r="B2034" s="116"/>
      <c r="C2034" s="117"/>
      <c r="D2034" s="117"/>
      <c r="E2034" s="117"/>
      <c r="F2034" s="117"/>
      <c r="G2034" s="117"/>
      <c r="H2034" s="117"/>
      <c r="I2034" s="117"/>
      <c r="J2034" s="117"/>
      <c r="K2034" s="117"/>
      <c r="L2034" s="117"/>
      <c r="M2034" s="117"/>
      <c r="N2034" s="117"/>
      <c r="O2034" s="117"/>
      <c r="P2034" s="117"/>
      <c r="Q2034" s="117"/>
      <c r="R2034" s="117"/>
      <c r="S2034" s="117"/>
      <c r="T2034" s="117"/>
      <c r="U2034" s="117"/>
      <c r="V2034" s="117"/>
      <c r="W2034" s="117"/>
      <c r="X2034" s="117"/>
      <c r="Y2034" s="117"/>
      <c r="Z2034" s="117"/>
      <c r="AA2034" s="117"/>
      <c r="AB2034" s="117"/>
      <c r="AC2034" s="117"/>
      <c r="AD2034" s="117"/>
      <c r="AE2034" s="117"/>
      <c r="AF2034" s="117"/>
      <c r="AG2034" s="117"/>
      <c r="AH2034" s="117"/>
      <c r="AI2034" s="117"/>
      <c r="AJ2034" s="117"/>
      <c r="AK2034" s="117"/>
      <c r="AL2034" s="117"/>
      <c r="AM2034" s="117"/>
      <c r="AN2034" s="117"/>
      <c r="AO2034" s="117"/>
      <c r="AP2034" s="117"/>
      <c r="AQ2034" s="117"/>
      <c r="AR2034" s="117"/>
      <c r="AS2034" s="117"/>
      <c r="AT2034" s="117"/>
      <c r="AU2034" s="117"/>
      <c r="AV2034" s="117"/>
      <c r="AW2034" s="117"/>
      <c r="AX2034" s="118"/>
    </row>
    <row r="2035" spans="1:251" ht="15" thickBot="1">
      <c r="A2035" s="43"/>
      <c r="B2035" s="44"/>
      <c r="C2035" s="45"/>
      <c r="D2035" s="45"/>
      <c r="E2035" s="45"/>
      <c r="F2035" s="45"/>
      <c r="G2035" s="45"/>
      <c r="H2035" s="45"/>
      <c r="I2035" s="45"/>
      <c r="J2035" s="45"/>
      <c r="K2035" s="45"/>
      <c r="L2035" s="45"/>
      <c r="M2035" s="45"/>
      <c r="N2035" s="45"/>
      <c r="O2035" s="45"/>
      <c r="P2035" s="45"/>
      <c r="Q2035" s="45"/>
      <c r="R2035" s="45"/>
      <c r="S2035" s="45"/>
      <c r="T2035" s="45"/>
      <c r="U2035" s="45"/>
      <c r="V2035" s="45"/>
      <c r="W2035" s="45"/>
      <c r="X2035" s="45"/>
      <c r="Y2035" s="45"/>
      <c r="Z2035" s="45"/>
      <c r="AA2035" s="45"/>
      <c r="AB2035" s="45"/>
      <c r="AC2035" s="45"/>
      <c r="AD2035" s="45"/>
      <c r="AE2035" s="45"/>
      <c r="AF2035" s="45"/>
      <c r="AG2035" s="45"/>
      <c r="AH2035" s="45"/>
      <c r="AI2035" s="45"/>
      <c r="AJ2035" s="45"/>
      <c r="AK2035" s="45"/>
      <c r="AL2035" s="45"/>
      <c r="AM2035" s="45"/>
      <c r="AN2035" s="45"/>
      <c r="AO2035" s="45"/>
      <c r="AP2035" s="45"/>
      <c r="AQ2035" s="45"/>
      <c r="AR2035" s="45"/>
      <c r="AS2035" s="45"/>
      <c r="AT2035" s="45"/>
      <c r="AU2035" s="45"/>
      <c r="AV2035" s="45"/>
      <c r="AW2035" s="45"/>
      <c r="AX2035" s="46"/>
    </row>
    <row r="2036" spans="1:251">
      <c r="B2036" s="47"/>
    </row>
    <row r="2037" spans="1:251" ht="14.25">
      <c r="B2037" s="36" t="s">
        <v>240</v>
      </c>
      <c r="C2037" s="34"/>
      <c r="D2037" s="34"/>
      <c r="E2037" s="34"/>
      <c r="F2037" s="34"/>
      <c r="G2037" s="34"/>
      <c r="H2037" s="34"/>
      <c r="I2037" s="34"/>
      <c r="J2037" s="34"/>
      <c r="K2037" s="34"/>
      <c r="L2037" s="35"/>
      <c r="M2037" s="35"/>
      <c r="N2037" s="35"/>
      <c r="O2037" s="35"/>
      <c r="P2037" s="34"/>
      <c r="Q2037" s="34"/>
      <c r="R2037" s="34"/>
      <c r="S2037" s="34"/>
      <c r="T2037" s="34"/>
      <c r="U2037" s="34"/>
      <c r="V2037" s="36"/>
      <c r="W2037" s="36"/>
      <c r="X2037" s="36"/>
      <c r="Y2037" s="36"/>
      <c r="Z2037" s="36"/>
      <c r="AA2037" s="36"/>
      <c r="AB2037" s="36"/>
      <c r="AC2037" s="36"/>
      <c r="AD2037" s="36"/>
      <c r="AE2037" s="36"/>
      <c r="AF2037" s="36"/>
      <c r="AG2037" s="36"/>
      <c r="AH2037" s="36"/>
      <c r="AI2037" s="36"/>
      <c r="AJ2037" s="36"/>
      <c r="AK2037" s="36"/>
      <c r="AL2037" s="36"/>
      <c r="AM2037" s="36"/>
      <c r="AN2037" s="36"/>
      <c r="AO2037" s="36"/>
      <c r="AP2037" s="36"/>
      <c r="AQ2037" s="36"/>
      <c r="AR2037" s="36"/>
      <c r="AS2037" s="36"/>
      <c r="AT2037" s="36"/>
      <c r="AU2037" s="36"/>
      <c r="AV2037" s="36"/>
      <c r="AW2037" s="36"/>
      <c r="AX2037" s="36"/>
    </row>
    <row r="2038" spans="1:251" ht="15" thickBot="1">
      <c r="B2038" s="34"/>
      <c r="C2038" s="34"/>
      <c r="D2038" s="34"/>
      <c r="E2038" s="34"/>
      <c r="F2038" s="34"/>
      <c r="G2038" s="34"/>
      <c r="H2038" s="34"/>
      <c r="I2038" s="34"/>
      <c r="J2038" s="34"/>
      <c r="K2038" s="34"/>
      <c r="L2038" s="35"/>
      <c r="M2038" s="35"/>
      <c r="N2038" s="35"/>
      <c r="O2038" s="35"/>
      <c r="P2038" s="34"/>
      <c r="Q2038" s="34"/>
      <c r="R2038" s="34"/>
      <c r="S2038" s="34"/>
      <c r="T2038" s="34"/>
      <c r="U2038" s="34"/>
      <c r="V2038" s="36"/>
      <c r="W2038" s="36"/>
      <c r="X2038" s="36"/>
      <c r="Y2038" s="36"/>
      <c r="Z2038" s="36"/>
      <c r="AA2038" s="36"/>
      <c r="AB2038" s="36"/>
      <c r="AC2038" s="36"/>
      <c r="AD2038" s="36"/>
      <c r="AE2038" s="36"/>
      <c r="AF2038" s="36"/>
      <c r="AG2038" s="36"/>
      <c r="AH2038" s="36"/>
      <c r="AI2038" s="36"/>
      <c r="AJ2038" s="36"/>
      <c r="AK2038" s="36"/>
      <c r="AL2038" s="36"/>
      <c r="AM2038" s="36"/>
      <c r="AN2038" s="36"/>
      <c r="AO2038" s="36"/>
      <c r="AP2038" s="36"/>
      <c r="AQ2038" s="36"/>
      <c r="AR2038" s="36"/>
      <c r="AS2038" s="36"/>
      <c r="AT2038" s="36"/>
      <c r="AU2038" s="36"/>
      <c r="AV2038" s="36"/>
      <c r="AW2038" s="36"/>
      <c r="AX2038" s="48" t="s">
        <v>241</v>
      </c>
    </row>
    <row r="2039" spans="1:251" s="42" customFormat="1" ht="13.5" customHeight="1">
      <c r="A2039" s="34"/>
      <c r="B2039" s="119" t="s">
        <v>242</v>
      </c>
      <c r="C2039" s="120"/>
      <c r="D2039" s="120"/>
      <c r="E2039" s="120"/>
      <c r="F2039" s="120"/>
      <c r="G2039" s="120"/>
      <c r="H2039" s="120"/>
      <c r="I2039" s="120"/>
      <c r="J2039" s="120"/>
      <c r="K2039" s="120"/>
      <c r="L2039" s="120"/>
      <c r="M2039" s="120"/>
      <c r="N2039" s="120"/>
      <c r="O2039" s="120"/>
      <c r="P2039" s="120"/>
      <c r="Q2039" s="120"/>
      <c r="R2039" s="120"/>
      <c r="S2039" s="120"/>
      <c r="T2039" s="120"/>
      <c r="U2039" s="120"/>
      <c r="V2039" s="120"/>
      <c r="W2039" s="120"/>
      <c r="X2039" s="120"/>
      <c r="Y2039" s="120"/>
      <c r="Z2039" s="121"/>
      <c r="AA2039" s="125" t="s">
        <v>1062</v>
      </c>
      <c r="AB2039" s="120"/>
      <c r="AC2039" s="120"/>
      <c r="AD2039" s="120"/>
      <c r="AE2039" s="120"/>
      <c r="AF2039" s="120"/>
      <c r="AG2039" s="120"/>
      <c r="AH2039" s="120"/>
      <c r="AI2039" s="121"/>
      <c r="AJ2039" s="125" t="s">
        <v>1063</v>
      </c>
      <c r="AK2039" s="120"/>
      <c r="AL2039" s="120"/>
      <c r="AM2039" s="120"/>
      <c r="AN2039" s="120"/>
      <c r="AO2039" s="120"/>
      <c r="AP2039" s="120"/>
      <c r="AQ2039" s="120"/>
      <c r="AR2039" s="121"/>
      <c r="AS2039" s="125" t="s">
        <v>243</v>
      </c>
      <c r="AT2039" s="120"/>
      <c r="AU2039" s="120"/>
      <c r="AV2039" s="120"/>
      <c r="AW2039" s="120"/>
      <c r="AX2039" s="127"/>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29"/>
      <c r="CA2039" s="29"/>
      <c r="CB2039" s="29"/>
      <c r="CC2039" s="29"/>
      <c r="CD2039" s="29"/>
      <c r="CE2039" s="29"/>
      <c r="CF2039" s="29"/>
      <c r="CG2039" s="29"/>
      <c r="CH2039" s="29"/>
      <c r="CI2039" s="29"/>
      <c r="CJ2039" s="29"/>
      <c r="CK2039" s="29"/>
      <c r="CL2039" s="29"/>
      <c r="CM2039" s="29"/>
      <c r="CN2039" s="29"/>
      <c r="CO2039" s="29"/>
      <c r="CP2039" s="29"/>
      <c r="CQ2039" s="29"/>
      <c r="CR2039" s="29"/>
      <c r="CS2039" s="29"/>
      <c r="CT2039" s="29"/>
      <c r="CU2039" s="29"/>
      <c r="CV2039" s="29"/>
      <c r="CW2039" s="29"/>
      <c r="CX2039" s="29"/>
      <c r="CY2039" s="29"/>
      <c r="CZ2039" s="29"/>
      <c r="DA2039" s="29"/>
      <c r="DB2039" s="29"/>
      <c r="DC2039" s="29"/>
      <c r="DD2039" s="29"/>
      <c r="DE2039" s="29"/>
      <c r="DF2039" s="29"/>
      <c r="DG2039" s="29"/>
      <c r="DH2039" s="29"/>
      <c r="DI2039" s="29"/>
      <c r="DJ2039" s="29"/>
      <c r="DK2039" s="29"/>
      <c r="DL2039" s="29"/>
      <c r="DM2039" s="29"/>
      <c r="DN2039" s="29"/>
      <c r="DO2039" s="29"/>
      <c r="DP2039" s="29"/>
      <c r="DQ2039" s="29"/>
      <c r="DR2039" s="29"/>
      <c r="DS2039" s="29"/>
      <c r="DT2039" s="29"/>
      <c r="DU2039" s="29"/>
      <c r="DV2039" s="29"/>
      <c r="DW2039" s="29"/>
      <c r="DX2039" s="29"/>
      <c r="DY2039" s="29"/>
      <c r="DZ2039" s="29"/>
      <c r="EA2039" s="29"/>
      <c r="EB2039" s="29"/>
      <c r="EC2039" s="29"/>
      <c r="ED2039" s="29"/>
      <c r="EE2039" s="29"/>
      <c r="EF2039" s="29"/>
      <c r="EG2039" s="29"/>
      <c r="EH2039" s="29"/>
      <c r="EI2039" s="29"/>
      <c r="EJ2039" s="29"/>
      <c r="EK2039" s="29"/>
      <c r="EL2039" s="29"/>
      <c r="EM2039" s="29"/>
      <c r="EN2039" s="29"/>
      <c r="EO2039" s="29"/>
      <c r="EP2039" s="29"/>
      <c r="EQ2039" s="29"/>
      <c r="ER2039" s="29"/>
      <c r="ES2039" s="29"/>
      <c r="ET2039" s="29"/>
      <c r="EU2039" s="29"/>
      <c r="EV2039" s="29"/>
      <c r="EW2039" s="29"/>
      <c r="EX2039" s="29"/>
      <c r="EY2039" s="29"/>
      <c r="EZ2039" s="29"/>
      <c r="FA2039" s="29"/>
      <c r="FB2039" s="29"/>
      <c r="FC2039" s="29"/>
      <c r="FD2039" s="29"/>
      <c r="FE2039" s="29"/>
      <c r="FF2039" s="29"/>
      <c r="FG2039" s="29"/>
      <c r="FH2039" s="29"/>
      <c r="FI2039" s="29"/>
      <c r="FJ2039" s="29"/>
      <c r="FK2039" s="29"/>
      <c r="FL2039" s="29"/>
      <c r="FM2039" s="29"/>
      <c r="FN2039" s="29"/>
      <c r="FO2039" s="29"/>
      <c r="FP2039" s="29"/>
      <c r="FQ2039" s="29"/>
      <c r="FR2039" s="29"/>
      <c r="FS2039" s="29"/>
      <c r="FT2039" s="29"/>
      <c r="FU2039" s="29"/>
      <c r="FV2039" s="29"/>
      <c r="FW2039" s="29"/>
      <c r="FX2039" s="29"/>
      <c r="FY2039" s="29"/>
      <c r="FZ2039" s="29"/>
      <c r="GA2039" s="29"/>
      <c r="GB2039" s="29"/>
      <c r="GC2039" s="29"/>
      <c r="GD2039" s="29"/>
      <c r="GE2039" s="29"/>
      <c r="GF2039" s="29"/>
      <c r="GG2039" s="29"/>
      <c r="GH2039" s="29"/>
      <c r="GI2039" s="29"/>
      <c r="GJ2039" s="29"/>
      <c r="GK2039" s="29"/>
      <c r="GL2039" s="29"/>
      <c r="GM2039" s="29"/>
      <c r="GN2039" s="29"/>
      <c r="GO2039" s="29"/>
      <c r="GP2039" s="29"/>
      <c r="GQ2039" s="29"/>
      <c r="GR2039" s="29"/>
      <c r="GS2039" s="29"/>
      <c r="GT2039" s="29"/>
      <c r="GU2039" s="29"/>
      <c r="GV2039" s="29"/>
      <c r="GW2039" s="29"/>
      <c r="GX2039" s="29"/>
      <c r="GY2039" s="29"/>
      <c r="GZ2039" s="29"/>
      <c r="HA2039" s="29"/>
      <c r="HB2039" s="29"/>
      <c r="HC2039" s="29"/>
      <c r="HD2039" s="29"/>
      <c r="HE2039" s="29"/>
      <c r="HF2039" s="29"/>
      <c r="HG2039" s="29"/>
      <c r="HH2039" s="29"/>
      <c r="HI2039" s="29"/>
      <c r="HJ2039" s="29"/>
      <c r="HK2039" s="29"/>
      <c r="HL2039" s="29"/>
      <c r="HM2039" s="29"/>
      <c r="HN2039" s="29"/>
      <c r="HO2039" s="29"/>
      <c r="HP2039" s="29"/>
      <c r="HQ2039" s="29"/>
      <c r="HR2039" s="29"/>
      <c r="HS2039" s="29"/>
      <c r="HT2039" s="29"/>
      <c r="HU2039" s="29"/>
      <c r="HV2039" s="29"/>
      <c r="HW2039" s="29"/>
      <c r="HX2039" s="29"/>
      <c r="HY2039" s="29"/>
      <c r="HZ2039" s="29"/>
      <c r="IA2039" s="29"/>
      <c r="IB2039" s="29"/>
      <c r="IC2039" s="29"/>
      <c r="ID2039" s="29"/>
      <c r="IE2039" s="29"/>
      <c r="IF2039" s="29"/>
      <c r="IG2039" s="29"/>
      <c r="IH2039" s="29"/>
      <c r="II2039" s="29"/>
      <c r="IJ2039" s="29"/>
      <c r="IK2039" s="29"/>
      <c r="IL2039" s="29"/>
      <c r="IM2039" s="29"/>
      <c r="IN2039" s="29"/>
      <c r="IO2039" s="29"/>
      <c r="IP2039" s="29"/>
      <c r="IQ2039" s="29"/>
    </row>
    <row r="2040" spans="1:251" s="42" customFormat="1" ht="13.5">
      <c r="A2040" s="34"/>
      <c r="B2040" s="122"/>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4"/>
      <c r="AA2040" s="126"/>
      <c r="AB2040" s="123"/>
      <c r="AC2040" s="123"/>
      <c r="AD2040" s="123"/>
      <c r="AE2040" s="123"/>
      <c r="AF2040" s="123"/>
      <c r="AG2040" s="123"/>
      <c r="AH2040" s="123"/>
      <c r="AI2040" s="124"/>
      <c r="AJ2040" s="126"/>
      <c r="AK2040" s="123"/>
      <c r="AL2040" s="123"/>
      <c r="AM2040" s="123"/>
      <c r="AN2040" s="123"/>
      <c r="AO2040" s="123"/>
      <c r="AP2040" s="123"/>
      <c r="AQ2040" s="123"/>
      <c r="AR2040" s="124"/>
      <c r="AS2040" s="126"/>
      <c r="AT2040" s="123"/>
      <c r="AU2040" s="123"/>
      <c r="AV2040" s="123"/>
      <c r="AW2040" s="123"/>
      <c r="AX2040" s="128"/>
      <c r="AY2040" s="29"/>
      <c r="AZ2040" s="29"/>
      <c r="BA2040" s="29"/>
      <c r="BB2040" s="65"/>
      <c r="BC2040" s="4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29"/>
      <c r="CA2040" s="29"/>
      <c r="CB2040" s="29"/>
      <c r="CC2040" s="29"/>
      <c r="CD2040" s="29"/>
      <c r="CE2040" s="29"/>
      <c r="CF2040" s="29"/>
      <c r="CG2040" s="29"/>
      <c r="CH2040" s="29"/>
      <c r="CI2040" s="29"/>
      <c r="CJ2040" s="29"/>
      <c r="CK2040" s="29"/>
      <c r="CL2040" s="29"/>
      <c r="CM2040" s="29"/>
      <c r="CN2040" s="29"/>
      <c r="CO2040" s="29"/>
      <c r="CP2040" s="29"/>
      <c r="CQ2040" s="29"/>
      <c r="CR2040" s="29"/>
      <c r="CS2040" s="29"/>
      <c r="CT2040" s="29"/>
      <c r="CU2040" s="29"/>
      <c r="CV2040" s="29"/>
      <c r="CW2040" s="29"/>
      <c r="CX2040" s="29"/>
      <c r="CY2040" s="29"/>
      <c r="CZ2040" s="29"/>
      <c r="DA2040" s="29"/>
      <c r="DB2040" s="29"/>
      <c r="DC2040" s="29"/>
      <c r="DD2040" s="29"/>
      <c r="DE2040" s="29"/>
      <c r="DF2040" s="29"/>
      <c r="DG2040" s="29"/>
      <c r="DH2040" s="29"/>
      <c r="DI2040" s="29"/>
      <c r="DJ2040" s="29"/>
      <c r="DK2040" s="29"/>
      <c r="DL2040" s="29"/>
      <c r="DM2040" s="29"/>
      <c r="DN2040" s="29"/>
      <c r="DO2040" s="29"/>
      <c r="DP2040" s="29"/>
      <c r="DQ2040" s="29"/>
      <c r="DR2040" s="29"/>
      <c r="DS2040" s="29"/>
      <c r="DT2040" s="29"/>
      <c r="DU2040" s="29"/>
      <c r="DV2040" s="29"/>
      <c r="DW2040" s="29"/>
      <c r="DX2040" s="29"/>
      <c r="DY2040" s="29"/>
      <c r="DZ2040" s="29"/>
      <c r="EA2040" s="29"/>
      <c r="EB2040" s="29"/>
      <c r="EC2040" s="29"/>
      <c r="ED2040" s="29"/>
      <c r="EE2040" s="29"/>
      <c r="EF2040" s="29"/>
      <c r="EG2040" s="29"/>
      <c r="EH2040" s="29"/>
      <c r="EI2040" s="29"/>
      <c r="EJ2040" s="29"/>
      <c r="EK2040" s="29"/>
      <c r="EL2040" s="29"/>
      <c r="EM2040" s="29"/>
      <c r="EN2040" s="29"/>
      <c r="EO2040" s="29"/>
      <c r="EP2040" s="29"/>
      <c r="EQ2040" s="29"/>
      <c r="ER2040" s="29"/>
      <c r="ES2040" s="29"/>
      <c r="ET2040" s="29"/>
      <c r="EU2040" s="29"/>
      <c r="EV2040" s="29"/>
      <c r="EW2040" s="29"/>
      <c r="EX2040" s="29"/>
      <c r="EY2040" s="29"/>
      <c r="EZ2040" s="29"/>
      <c r="FA2040" s="29"/>
      <c r="FB2040" s="29"/>
      <c r="FC2040" s="29"/>
      <c r="FD2040" s="29"/>
      <c r="FE2040" s="29"/>
      <c r="FF2040" s="29"/>
      <c r="FG2040" s="29"/>
      <c r="FH2040" s="29"/>
      <c r="FI2040" s="29"/>
      <c r="FJ2040" s="29"/>
      <c r="FK2040" s="29"/>
      <c r="FL2040" s="29"/>
      <c r="FM2040" s="29"/>
      <c r="FN2040" s="29"/>
      <c r="FO2040" s="29"/>
      <c r="FP2040" s="29"/>
      <c r="FQ2040" s="29"/>
      <c r="FR2040" s="29"/>
      <c r="FS2040" s="29"/>
      <c r="FT2040" s="29"/>
      <c r="FU2040" s="29"/>
      <c r="FV2040" s="29"/>
      <c r="FW2040" s="29"/>
      <c r="FX2040" s="29"/>
      <c r="FY2040" s="29"/>
      <c r="FZ2040" s="29"/>
      <c r="GA2040" s="29"/>
      <c r="GB2040" s="29"/>
      <c r="GC2040" s="29"/>
      <c r="GD2040" s="29"/>
      <c r="GE2040" s="29"/>
      <c r="GF2040" s="29"/>
      <c r="GG2040" s="29"/>
      <c r="GH2040" s="29"/>
      <c r="GI2040" s="29"/>
      <c r="GJ2040" s="29"/>
      <c r="GK2040" s="29"/>
      <c r="GL2040" s="29"/>
      <c r="GM2040" s="29"/>
      <c r="GN2040" s="29"/>
      <c r="GO2040" s="29"/>
      <c r="GP2040" s="29"/>
      <c r="GQ2040" s="29"/>
      <c r="GR2040" s="29"/>
      <c r="GS2040" s="29"/>
      <c r="GT2040" s="29"/>
      <c r="GU2040" s="29"/>
      <c r="GV2040" s="29"/>
      <c r="GW2040" s="29"/>
      <c r="GX2040" s="29"/>
      <c r="GY2040" s="29"/>
      <c r="GZ2040" s="29"/>
      <c r="HA2040" s="29"/>
      <c r="HB2040" s="29"/>
      <c r="HC2040" s="29"/>
      <c r="HD2040" s="29"/>
      <c r="HE2040" s="29"/>
      <c r="HF2040" s="29"/>
      <c r="HG2040" s="29"/>
      <c r="HH2040" s="29"/>
      <c r="HI2040" s="29"/>
      <c r="HJ2040" s="29"/>
      <c r="HK2040" s="29"/>
      <c r="HL2040" s="29"/>
      <c r="HM2040" s="29"/>
      <c r="HN2040" s="29"/>
      <c r="HO2040" s="29"/>
      <c r="HP2040" s="29"/>
      <c r="HQ2040" s="29"/>
      <c r="HR2040" s="29"/>
      <c r="HS2040" s="29"/>
      <c r="HT2040" s="29"/>
      <c r="HU2040" s="29"/>
      <c r="HV2040" s="29"/>
      <c r="HW2040" s="29"/>
      <c r="HX2040" s="29"/>
      <c r="HY2040" s="29"/>
      <c r="HZ2040" s="29"/>
      <c r="IA2040" s="29"/>
      <c r="IB2040" s="29"/>
      <c r="IC2040" s="29"/>
      <c r="ID2040" s="29"/>
      <c r="IE2040" s="29"/>
      <c r="IF2040" s="29"/>
      <c r="IG2040" s="29"/>
      <c r="IH2040" s="29"/>
      <c r="II2040" s="29"/>
      <c r="IJ2040" s="29"/>
      <c r="IK2040" s="29"/>
      <c r="IL2040" s="29"/>
      <c r="IM2040" s="29"/>
      <c r="IN2040" s="29"/>
      <c r="IO2040" s="29"/>
      <c r="IP2040" s="29"/>
      <c r="IQ2040" s="29"/>
    </row>
    <row r="2041" spans="1:251" s="42" customFormat="1" ht="18.75" customHeight="1">
      <c r="A2041" s="34"/>
      <c r="B2041" s="50"/>
      <c r="C2041" s="129" t="s">
        <v>575</v>
      </c>
      <c r="D2041" s="147"/>
      <c r="E2041" s="147"/>
      <c r="F2041" s="147"/>
      <c r="G2041" s="147"/>
      <c r="H2041" s="147"/>
      <c r="I2041" s="147"/>
      <c r="J2041" s="147"/>
      <c r="K2041" s="147"/>
      <c r="L2041" s="147"/>
      <c r="M2041" s="147"/>
      <c r="N2041" s="147"/>
      <c r="O2041" s="147"/>
      <c r="P2041" s="147"/>
      <c r="Q2041" s="147"/>
      <c r="R2041" s="147"/>
      <c r="S2041" s="147"/>
      <c r="T2041" s="147"/>
      <c r="U2041" s="147"/>
      <c r="V2041" s="147"/>
      <c r="W2041" s="147"/>
      <c r="X2041" s="147"/>
      <c r="Y2041" s="147"/>
      <c r="Z2041" s="148"/>
      <c r="AA2041" s="132">
        <v>100887</v>
      </c>
      <c r="AB2041" s="133"/>
      <c r="AC2041" s="133"/>
      <c r="AD2041" s="133"/>
      <c r="AE2041" s="133"/>
      <c r="AF2041" s="133"/>
      <c r="AG2041" s="133"/>
      <c r="AH2041" s="133"/>
      <c r="AI2041" s="134"/>
      <c r="AJ2041" s="132">
        <v>55371</v>
      </c>
      <c r="AK2041" s="133"/>
      <c r="AL2041" s="133"/>
      <c r="AM2041" s="133"/>
      <c r="AN2041" s="133"/>
      <c r="AO2041" s="133"/>
      <c r="AP2041" s="133"/>
      <c r="AQ2041" s="133"/>
      <c r="AR2041" s="134"/>
      <c r="AS2041" s="135"/>
      <c r="AT2041" s="136"/>
      <c r="AU2041" s="136"/>
      <c r="AV2041" s="136"/>
      <c r="AW2041" s="136"/>
      <c r="AX2041" s="137"/>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c r="CA2041" s="29"/>
      <c r="CB2041" s="29"/>
      <c r="CC2041" s="29"/>
      <c r="CD2041" s="29"/>
      <c r="CE2041" s="29"/>
      <c r="CF2041" s="29"/>
      <c r="CG2041" s="29"/>
      <c r="CH2041" s="29"/>
      <c r="CI2041" s="29"/>
      <c r="CJ2041" s="29"/>
      <c r="CK2041" s="29"/>
      <c r="CL2041" s="29"/>
      <c r="CM2041" s="29"/>
      <c r="CN2041" s="29"/>
      <c r="CO2041" s="29"/>
      <c r="CP2041" s="29"/>
      <c r="CQ2041" s="29"/>
      <c r="CR2041" s="29"/>
      <c r="CS2041" s="29"/>
      <c r="CT2041" s="29"/>
      <c r="CU2041" s="29"/>
      <c r="CV2041" s="29"/>
      <c r="CW2041" s="29"/>
      <c r="CX2041" s="29"/>
      <c r="CY2041" s="29"/>
      <c r="CZ2041" s="29"/>
      <c r="DA2041" s="29"/>
      <c r="DB2041" s="29"/>
      <c r="DC2041" s="29"/>
      <c r="DD2041" s="29"/>
      <c r="DE2041" s="29"/>
      <c r="DF2041" s="29"/>
      <c r="DG2041" s="29"/>
      <c r="DH2041" s="29"/>
      <c r="DI2041" s="29"/>
      <c r="DJ2041" s="29"/>
      <c r="DK2041" s="29"/>
      <c r="DL2041" s="29"/>
      <c r="DM2041" s="29"/>
      <c r="DN2041" s="29"/>
      <c r="DO2041" s="29"/>
      <c r="DP2041" s="29"/>
      <c r="DQ2041" s="29"/>
      <c r="DR2041" s="29"/>
      <c r="DS2041" s="29"/>
      <c r="DT2041" s="29"/>
      <c r="DU2041" s="29"/>
      <c r="DV2041" s="29"/>
      <c r="DW2041" s="29"/>
      <c r="DX2041" s="29"/>
      <c r="DY2041" s="29"/>
      <c r="DZ2041" s="29"/>
      <c r="EA2041" s="29"/>
      <c r="EB2041" s="29"/>
      <c r="EC2041" s="29"/>
      <c r="ED2041" s="29"/>
      <c r="EE2041" s="29"/>
      <c r="EF2041" s="29"/>
      <c r="EG2041" s="29"/>
      <c r="EH2041" s="29"/>
      <c r="EI2041" s="29"/>
      <c r="EJ2041" s="29"/>
      <c r="EK2041" s="29"/>
      <c r="EL2041" s="29"/>
      <c r="EM2041" s="29"/>
      <c r="EN2041" s="29"/>
      <c r="EO2041" s="29"/>
      <c r="EP2041" s="29"/>
      <c r="EQ2041" s="29"/>
      <c r="ER2041" s="29"/>
      <c r="ES2041" s="29"/>
      <c r="ET2041" s="29"/>
      <c r="EU2041" s="29"/>
      <c r="EV2041" s="29"/>
      <c r="EW2041" s="29"/>
      <c r="EX2041" s="29"/>
      <c r="EY2041" s="29"/>
      <c r="EZ2041" s="29"/>
      <c r="FA2041" s="29"/>
      <c r="FB2041" s="29"/>
      <c r="FC2041" s="29"/>
      <c r="FD2041" s="29"/>
      <c r="FE2041" s="29"/>
      <c r="FF2041" s="29"/>
      <c r="FG2041" s="29"/>
      <c r="FH2041" s="29"/>
      <c r="FI2041" s="29"/>
      <c r="FJ2041" s="29"/>
      <c r="FK2041" s="29"/>
      <c r="FL2041" s="29"/>
      <c r="FM2041" s="29"/>
      <c r="FN2041" s="29"/>
      <c r="FO2041" s="29"/>
      <c r="FP2041" s="29"/>
      <c r="FQ2041" s="29"/>
      <c r="FR2041" s="29"/>
      <c r="FS2041" s="29"/>
      <c r="FT2041" s="29"/>
      <c r="FU2041" s="29"/>
      <c r="FV2041" s="29"/>
      <c r="FW2041" s="29"/>
      <c r="FX2041" s="29"/>
      <c r="FY2041" s="29"/>
      <c r="FZ2041" s="29"/>
      <c r="GA2041" s="29"/>
      <c r="GB2041" s="29"/>
      <c r="GC2041" s="29"/>
      <c r="GD2041" s="29"/>
      <c r="GE2041" s="29"/>
      <c r="GF2041" s="29"/>
      <c r="GG2041" s="29"/>
      <c r="GH2041" s="29"/>
      <c r="GI2041" s="29"/>
      <c r="GJ2041" s="29"/>
      <c r="GK2041" s="29"/>
      <c r="GL2041" s="29"/>
      <c r="GM2041" s="29"/>
      <c r="GN2041" s="29"/>
      <c r="GO2041" s="29"/>
      <c r="GP2041" s="29"/>
      <c r="GQ2041" s="29"/>
      <c r="GR2041" s="29"/>
      <c r="GS2041" s="29"/>
      <c r="GT2041" s="29"/>
      <c r="GU2041" s="29"/>
      <c r="GV2041" s="29"/>
      <c r="GW2041" s="29"/>
      <c r="GX2041" s="29"/>
      <c r="GY2041" s="29"/>
      <c r="GZ2041" s="29"/>
      <c r="HA2041" s="29"/>
      <c r="HB2041" s="29"/>
      <c r="HC2041" s="29"/>
      <c r="HD2041" s="29"/>
      <c r="HE2041" s="29"/>
      <c r="HF2041" s="29"/>
      <c r="HG2041" s="29"/>
      <c r="HH2041" s="29"/>
      <c r="HI2041" s="29"/>
      <c r="HJ2041" s="29"/>
      <c r="HK2041" s="29"/>
      <c r="HL2041" s="29"/>
      <c r="HM2041" s="29"/>
      <c r="HN2041" s="29"/>
      <c r="HO2041" s="29"/>
      <c r="HP2041" s="29"/>
      <c r="HQ2041" s="29"/>
      <c r="HR2041" s="29"/>
      <c r="HS2041" s="29"/>
      <c r="HT2041" s="29"/>
      <c r="HU2041" s="29"/>
      <c r="HV2041" s="29"/>
      <c r="HW2041" s="29"/>
      <c r="HX2041" s="29"/>
      <c r="HY2041" s="29"/>
      <c r="HZ2041" s="29"/>
      <c r="IA2041" s="29"/>
      <c r="IB2041" s="29"/>
      <c r="IC2041" s="29"/>
      <c r="ID2041" s="29"/>
      <c r="IE2041" s="29"/>
      <c r="IF2041" s="29"/>
      <c r="IG2041" s="29"/>
      <c r="IH2041" s="29"/>
      <c r="II2041" s="29"/>
      <c r="IJ2041" s="29"/>
      <c r="IK2041" s="29"/>
      <c r="IL2041" s="29"/>
      <c r="IM2041" s="29"/>
      <c r="IN2041" s="29"/>
      <c r="IO2041" s="29"/>
      <c r="IP2041" s="29"/>
      <c r="IQ2041" s="29"/>
    </row>
    <row r="2042" spans="1:251" s="42" customFormat="1" ht="18.75" customHeight="1">
      <c r="A2042" s="34"/>
      <c r="B2042" s="50"/>
      <c r="C2042" s="129" t="s">
        <v>576</v>
      </c>
      <c r="D2042" s="147"/>
      <c r="E2042" s="147"/>
      <c r="F2042" s="147"/>
      <c r="G2042" s="147"/>
      <c r="H2042" s="147"/>
      <c r="I2042" s="147"/>
      <c r="J2042" s="147"/>
      <c r="K2042" s="147"/>
      <c r="L2042" s="147"/>
      <c r="M2042" s="147"/>
      <c r="N2042" s="147"/>
      <c r="O2042" s="147"/>
      <c r="P2042" s="147"/>
      <c r="Q2042" s="147"/>
      <c r="R2042" s="147"/>
      <c r="S2042" s="147"/>
      <c r="T2042" s="147"/>
      <c r="U2042" s="147"/>
      <c r="V2042" s="147"/>
      <c r="W2042" s="147"/>
      <c r="X2042" s="147"/>
      <c r="Y2042" s="147"/>
      <c r="Z2042" s="148"/>
      <c r="AA2042" s="132">
        <v>44885</v>
      </c>
      <c r="AB2042" s="133"/>
      <c r="AC2042" s="133"/>
      <c r="AD2042" s="133"/>
      <c r="AE2042" s="133"/>
      <c r="AF2042" s="133"/>
      <c r="AG2042" s="133"/>
      <c r="AH2042" s="133"/>
      <c r="AI2042" s="134"/>
      <c r="AJ2042" s="132">
        <v>26274</v>
      </c>
      <c r="AK2042" s="133"/>
      <c r="AL2042" s="133"/>
      <c r="AM2042" s="133"/>
      <c r="AN2042" s="133"/>
      <c r="AO2042" s="133"/>
      <c r="AP2042" s="133"/>
      <c r="AQ2042" s="133"/>
      <c r="AR2042" s="134"/>
      <c r="AS2042" s="135"/>
      <c r="AT2042" s="136"/>
      <c r="AU2042" s="136"/>
      <c r="AV2042" s="136"/>
      <c r="AW2042" s="136"/>
      <c r="AX2042" s="137"/>
      <c r="AY2042" s="29"/>
      <c r="AZ2042" s="29"/>
      <c r="BA2042" s="29"/>
      <c r="BB2042" s="29"/>
      <c r="BC2042" s="29"/>
      <c r="BD2042" s="29"/>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29"/>
      <c r="CA2042" s="29"/>
      <c r="CB2042" s="29"/>
      <c r="CC2042" s="29"/>
      <c r="CD2042" s="29"/>
      <c r="CE2042" s="29"/>
      <c r="CF2042" s="29"/>
      <c r="CG2042" s="29"/>
      <c r="CH2042" s="29"/>
      <c r="CI2042" s="29"/>
      <c r="CJ2042" s="29"/>
      <c r="CK2042" s="29"/>
      <c r="CL2042" s="29"/>
      <c r="CM2042" s="29"/>
      <c r="CN2042" s="29"/>
      <c r="CO2042" s="29"/>
      <c r="CP2042" s="29"/>
      <c r="CQ2042" s="29"/>
      <c r="CR2042" s="29"/>
      <c r="CS2042" s="29"/>
      <c r="CT2042" s="29"/>
      <c r="CU2042" s="29"/>
      <c r="CV2042" s="29"/>
      <c r="CW2042" s="29"/>
      <c r="CX2042" s="29"/>
      <c r="CY2042" s="29"/>
      <c r="CZ2042" s="29"/>
      <c r="DA2042" s="29"/>
      <c r="DB2042" s="29"/>
      <c r="DC2042" s="29"/>
      <c r="DD2042" s="29"/>
      <c r="DE2042" s="29"/>
      <c r="DF2042" s="29"/>
      <c r="DG2042" s="29"/>
      <c r="DH2042" s="29"/>
      <c r="DI2042" s="29"/>
      <c r="DJ2042" s="29"/>
      <c r="DK2042" s="29"/>
      <c r="DL2042" s="29"/>
      <c r="DM2042" s="29"/>
      <c r="DN2042" s="29"/>
      <c r="DO2042" s="29"/>
      <c r="DP2042" s="29"/>
      <c r="DQ2042" s="29"/>
      <c r="DR2042" s="29"/>
      <c r="DS2042" s="29"/>
      <c r="DT2042" s="29"/>
      <c r="DU2042" s="29"/>
      <c r="DV2042" s="29"/>
      <c r="DW2042" s="29"/>
      <c r="DX2042" s="29"/>
      <c r="DY2042" s="29"/>
      <c r="DZ2042" s="29"/>
      <c r="EA2042" s="29"/>
      <c r="EB2042" s="29"/>
      <c r="EC2042" s="29"/>
      <c r="ED2042" s="29"/>
      <c r="EE2042" s="29"/>
      <c r="EF2042" s="29"/>
      <c r="EG2042" s="29"/>
      <c r="EH2042" s="29"/>
      <c r="EI2042" s="29"/>
      <c r="EJ2042" s="29"/>
      <c r="EK2042" s="29"/>
      <c r="EL2042" s="29"/>
      <c r="EM2042" s="29"/>
      <c r="EN2042" s="29"/>
      <c r="EO2042" s="29"/>
      <c r="EP2042" s="29"/>
      <c r="EQ2042" s="29"/>
      <c r="ER2042" s="29"/>
      <c r="ES2042" s="29"/>
      <c r="ET2042" s="29"/>
      <c r="EU2042" s="29"/>
      <c r="EV2042" s="29"/>
      <c r="EW2042" s="29"/>
      <c r="EX2042" s="29"/>
      <c r="EY2042" s="29"/>
      <c r="EZ2042" s="29"/>
      <c r="FA2042" s="29"/>
      <c r="FB2042" s="29"/>
      <c r="FC2042" s="29"/>
      <c r="FD2042" s="29"/>
      <c r="FE2042" s="29"/>
      <c r="FF2042" s="29"/>
      <c r="FG2042" s="29"/>
      <c r="FH2042" s="29"/>
      <c r="FI2042" s="29"/>
      <c r="FJ2042" s="29"/>
      <c r="FK2042" s="29"/>
      <c r="FL2042" s="29"/>
      <c r="FM2042" s="29"/>
      <c r="FN2042" s="29"/>
      <c r="FO2042" s="29"/>
      <c r="FP2042" s="29"/>
      <c r="FQ2042" s="29"/>
      <c r="FR2042" s="29"/>
      <c r="FS2042" s="29"/>
      <c r="FT2042" s="29"/>
      <c r="FU2042" s="29"/>
      <c r="FV2042" s="29"/>
      <c r="FW2042" s="29"/>
      <c r="FX2042" s="29"/>
      <c r="FY2042" s="29"/>
      <c r="FZ2042" s="29"/>
      <c r="GA2042" s="29"/>
      <c r="GB2042" s="29"/>
      <c r="GC2042" s="29"/>
      <c r="GD2042" s="29"/>
      <c r="GE2042" s="29"/>
      <c r="GF2042" s="29"/>
      <c r="GG2042" s="29"/>
      <c r="GH2042" s="29"/>
      <c r="GI2042" s="29"/>
      <c r="GJ2042" s="29"/>
      <c r="GK2042" s="29"/>
      <c r="GL2042" s="29"/>
      <c r="GM2042" s="29"/>
      <c r="GN2042" s="29"/>
      <c r="GO2042" s="29"/>
      <c r="GP2042" s="29"/>
      <c r="GQ2042" s="29"/>
      <c r="GR2042" s="29"/>
      <c r="GS2042" s="29"/>
      <c r="GT2042" s="29"/>
      <c r="GU2042" s="29"/>
      <c r="GV2042" s="29"/>
      <c r="GW2042" s="29"/>
      <c r="GX2042" s="29"/>
      <c r="GY2042" s="29"/>
      <c r="GZ2042" s="29"/>
      <c r="HA2042" s="29"/>
      <c r="HB2042" s="29"/>
      <c r="HC2042" s="29"/>
      <c r="HD2042" s="29"/>
      <c r="HE2042" s="29"/>
      <c r="HF2042" s="29"/>
      <c r="HG2042" s="29"/>
      <c r="HH2042" s="29"/>
      <c r="HI2042" s="29"/>
      <c r="HJ2042" s="29"/>
      <c r="HK2042" s="29"/>
      <c r="HL2042" s="29"/>
      <c r="HM2042" s="29"/>
      <c r="HN2042" s="29"/>
      <c r="HO2042" s="29"/>
      <c r="HP2042" s="29"/>
      <c r="HQ2042" s="29"/>
      <c r="HR2042" s="29"/>
      <c r="HS2042" s="29"/>
      <c r="HT2042" s="29"/>
      <c r="HU2042" s="29"/>
      <c r="HV2042" s="29"/>
      <c r="HW2042" s="29"/>
      <c r="HX2042" s="29"/>
      <c r="HY2042" s="29"/>
      <c r="HZ2042" s="29"/>
      <c r="IA2042" s="29"/>
      <c r="IB2042" s="29"/>
      <c r="IC2042" s="29"/>
      <c r="ID2042" s="29"/>
      <c r="IE2042" s="29"/>
      <c r="IF2042" s="29"/>
      <c r="IG2042" s="29"/>
      <c r="IH2042" s="29"/>
      <c r="II2042" s="29"/>
      <c r="IJ2042" s="29"/>
      <c r="IK2042" s="29"/>
      <c r="IL2042" s="29"/>
      <c r="IM2042" s="29"/>
      <c r="IN2042" s="29"/>
      <c r="IO2042" s="29"/>
      <c r="IP2042" s="29"/>
      <c r="IQ2042" s="29"/>
    </row>
    <row r="2043" spans="1:251" s="42" customFormat="1" ht="18.75" customHeight="1" thickBot="1">
      <c r="A2043" s="43"/>
      <c r="B2043" s="138" t="s">
        <v>244</v>
      </c>
      <c r="C2043" s="139"/>
      <c r="D2043" s="139"/>
      <c r="E2043" s="139"/>
      <c r="F2043" s="139"/>
      <c r="G2043" s="139"/>
      <c r="H2043" s="139"/>
      <c r="I2043" s="139"/>
      <c r="J2043" s="139"/>
      <c r="K2043" s="139"/>
      <c r="L2043" s="139"/>
      <c r="M2043" s="139"/>
      <c r="N2043" s="139"/>
      <c r="O2043" s="139"/>
      <c r="P2043" s="139"/>
      <c r="Q2043" s="139"/>
      <c r="R2043" s="139"/>
      <c r="S2043" s="139"/>
      <c r="T2043" s="139"/>
      <c r="U2043" s="139"/>
      <c r="V2043" s="139"/>
      <c r="W2043" s="139"/>
      <c r="X2043" s="139"/>
      <c r="Y2043" s="139"/>
      <c r="Z2043" s="140"/>
      <c r="AA2043" s="141">
        <f>SUM($AA$2041:$AA$2042)</f>
        <v>145772</v>
      </c>
      <c r="AB2043" s="142"/>
      <c r="AC2043" s="142"/>
      <c r="AD2043" s="142"/>
      <c r="AE2043" s="142"/>
      <c r="AF2043" s="142"/>
      <c r="AG2043" s="142"/>
      <c r="AH2043" s="142"/>
      <c r="AI2043" s="143"/>
      <c r="AJ2043" s="141">
        <f>SUM($AJ$2041:$AJ$2042)</f>
        <v>81645</v>
      </c>
      <c r="AK2043" s="142"/>
      <c r="AL2043" s="142"/>
      <c r="AM2043" s="142"/>
      <c r="AN2043" s="142"/>
      <c r="AO2043" s="142"/>
      <c r="AP2043" s="142"/>
      <c r="AQ2043" s="142"/>
      <c r="AR2043" s="143"/>
      <c r="AS2043" s="144"/>
      <c r="AT2043" s="145"/>
      <c r="AU2043" s="145"/>
      <c r="AV2043" s="145"/>
      <c r="AW2043" s="145"/>
      <c r="AX2043" s="146"/>
      <c r="AY2043" s="29"/>
      <c r="AZ2043" s="29"/>
      <c r="BA2043" s="29"/>
      <c r="BB2043" s="29"/>
      <c r="BC2043" s="29"/>
      <c r="BD2043" s="29"/>
      <c r="BE2043" s="29"/>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29"/>
      <c r="CA2043" s="29"/>
      <c r="CB2043" s="29"/>
      <c r="CC2043" s="29"/>
      <c r="CD2043" s="29"/>
      <c r="CE2043" s="29"/>
      <c r="CF2043" s="29"/>
      <c r="CG2043" s="29"/>
      <c r="CH2043" s="29"/>
      <c r="CI2043" s="29"/>
      <c r="CJ2043" s="29"/>
      <c r="CK2043" s="29"/>
      <c r="CL2043" s="29"/>
      <c r="CM2043" s="29"/>
      <c r="CN2043" s="29"/>
      <c r="CO2043" s="29"/>
      <c r="CP2043" s="29"/>
      <c r="CQ2043" s="29"/>
      <c r="CR2043" s="29"/>
      <c r="CS2043" s="29"/>
      <c r="CT2043" s="29"/>
      <c r="CU2043" s="29"/>
      <c r="CV2043" s="29"/>
      <c r="CW2043" s="29"/>
      <c r="CX2043" s="29"/>
      <c r="CY2043" s="29"/>
      <c r="CZ2043" s="29"/>
      <c r="DA2043" s="29"/>
      <c r="DB2043" s="29"/>
      <c r="DC2043" s="29"/>
      <c r="DD2043" s="29"/>
      <c r="DE2043" s="29"/>
      <c r="DF2043" s="29"/>
      <c r="DG2043" s="29"/>
      <c r="DH2043" s="29"/>
      <c r="DI2043" s="29"/>
      <c r="DJ2043" s="29"/>
      <c r="DK2043" s="29"/>
      <c r="DL2043" s="29"/>
      <c r="DM2043" s="29"/>
      <c r="DN2043" s="29"/>
      <c r="DO2043" s="29"/>
      <c r="DP2043" s="29"/>
      <c r="DQ2043" s="29"/>
      <c r="DR2043" s="29"/>
      <c r="DS2043" s="29"/>
      <c r="DT2043" s="29"/>
      <c r="DU2043" s="29"/>
      <c r="DV2043" s="29"/>
      <c r="DW2043" s="29"/>
      <c r="DX2043" s="29"/>
      <c r="DY2043" s="29"/>
      <c r="DZ2043" s="29"/>
      <c r="EA2043" s="29"/>
      <c r="EB2043" s="29"/>
      <c r="EC2043" s="29"/>
      <c r="ED2043" s="29"/>
      <c r="EE2043" s="29"/>
      <c r="EF2043" s="29"/>
      <c r="EG2043" s="29"/>
      <c r="EH2043" s="29"/>
      <c r="EI2043" s="29"/>
      <c r="EJ2043" s="29"/>
      <c r="EK2043" s="29"/>
      <c r="EL2043" s="29"/>
      <c r="EM2043" s="29"/>
      <c r="EN2043" s="29"/>
      <c r="EO2043" s="29"/>
      <c r="EP2043" s="29"/>
      <c r="EQ2043" s="29"/>
      <c r="ER2043" s="29"/>
      <c r="ES2043" s="29"/>
      <c r="ET2043" s="29"/>
      <c r="EU2043" s="29"/>
      <c r="EV2043" s="29"/>
      <c r="EW2043" s="29"/>
      <c r="EX2043" s="29"/>
      <c r="EY2043" s="29"/>
      <c r="EZ2043" s="29"/>
      <c r="FA2043" s="29"/>
      <c r="FB2043" s="29"/>
      <c r="FC2043" s="29"/>
      <c r="FD2043" s="29"/>
      <c r="FE2043" s="29"/>
      <c r="FF2043" s="29"/>
      <c r="FG2043" s="29"/>
      <c r="FH2043" s="29"/>
      <c r="FI2043" s="29"/>
      <c r="FJ2043" s="29"/>
      <c r="FK2043" s="29"/>
      <c r="FL2043" s="29"/>
      <c r="FM2043" s="29"/>
      <c r="FN2043" s="29"/>
      <c r="FO2043" s="29"/>
      <c r="FP2043" s="29"/>
      <c r="FQ2043" s="29"/>
      <c r="FR2043" s="29"/>
      <c r="FS2043" s="29"/>
      <c r="FT2043" s="29"/>
      <c r="FU2043" s="29"/>
      <c r="FV2043" s="29"/>
      <c r="FW2043" s="29"/>
      <c r="FX2043" s="29"/>
      <c r="FY2043" s="29"/>
      <c r="FZ2043" s="29"/>
      <c r="GA2043" s="29"/>
      <c r="GB2043" s="29"/>
      <c r="GC2043" s="29"/>
      <c r="GD2043" s="29"/>
      <c r="GE2043" s="29"/>
      <c r="GF2043" s="29"/>
      <c r="GG2043" s="29"/>
      <c r="GH2043" s="29"/>
      <c r="GI2043" s="29"/>
      <c r="GJ2043" s="29"/>
      <c r="GK2043" s="29"/>
      <c r="GL2043" s="29"/>
      <c r="GM2043" s="29"/>
      <c r="GN2043" s="29"/>
      <c r="GO2043" s="29"/>
      <c r="GP2043" s="29"/>
      <c r="GQ2043" s="29"/>
      <c r="GR2043" s="29"/>
      <c r="GS2043" s="29"/>
      <c r="GT2043" s="29"/>
      <c r="GU2043" s="29"/>
      <c r="GV2043" s="29"/>
      <c r="GW2043" s="29"/>
      <c r="GX2043" s="29"/>
      <c r="GY2043" s="29"/>
      <c r="GZ2043" s="29"/>
      <c r="HA2043" s="29"/>
      <c r="HB2043" s="29"/>
      <c r="HC2043" s="29"/>
      <c r="HD2043" s="29"/>
      <c r="HE2043" s="29"/>
      <c r="HF2043" s="29"/>
      <c r="HG2043" s="29"/>
      <c r="HH2043" s="29"/>
      <c r="HI2043" s="29"/>
      <c r="HJ2043" s="29"/>
      <c r="HK2043" s="29"/>
      <c r="HL2043" s="29"/>
      <c r="HM2043" s="29"/>
      <c r="HN2043" s="29"/>
      <c r="HO2043" s="29"/>
      <c r="HP2043" s="29"/>
      <c r="HQ2043" s="29"/>
      <c r="HR2043" s="29"/>
      <c r="HS2043" s="29"/>
      <c r="HT2043" s="29"/>
      <c r="HU2043" s="29"/>
      <c r="HV2043" s="29"/>
      <c r="HW2043" s="29"/>
      <c r="HX2043" s="29"/>
      <c r="HY2043" s="29"/>
      <c r="HZ2043" s="29"/>
      <c r="IA2043" s="29"/>
      <c r="IB2043" s="29"/>
      <c r="IC2043" s="29"/>
      <c r="ID2043" s="29"/>
      <c r="IE2043" s="29"/>
      <c r="IF2043" s="29"/>
      <c r="IG2043" s="29"/>
      <c r="IH2043" s="29"/>
      <c r="II2043" s="29"/>
      <c r="IJ2043" s="29"/>
      <c r="IK2043" s="29"/>
      <c r="IL2043" s="29"/>
      <c r="IM2043" s="29"/>
      <c r="IN2043" s="29"/>
      <c r="IO2043" s="29"/>
      <c r="IP2043" s="29"/>
      <c r="IQ2043" s="29"/>
    </row>
    <row r="2045" spans="1:251" ht="18.75">
      <c r="A2045" s="28" t="s">
        <v>234</v>
      </c>
      <c r="AW2045" s="30"/>
      <c r="AX2045" s="31"/>
      <c r="AY2045" s="30"/>
    </row>
    <row r="2047" spans="1:251" ht="18.75">
      <c r="B2047" s="109" t="s">
        <v>0</v>
      </c>
      <c r="C2047" s="150"/>
      <c r="D2047" s="150"/>
      <c r="E2047" s="150"/>
      <c r="F2047" s="150"/>
      <c r="G2047" s="150"/>
      <c r="H2047" s="150"/>
      <c r="I2047" s="150"/>
      <c r="J2047" s="150"/>
      <c r="K2047" s="150"/>
      <c r="L2047" s="150"/>
      <c r="M2047" s="150"/>
      <c r="N2047" s="150"/>
      <c r="O2047" s="150"/>
      <c r="P2047" s="150"/>
      <c r="Q2047" s="150"/>
      <c r="R2047" s="150"/>
      <c r="S2047" s="150"/>
      <c r="T2047" s="150"/>
      <c r="U2047" s="150"/>
      <c r="V2047" s="150"/>
      <c r="W2047" s="150"/>
      <c r="X2047" s="150"/>
      <c r="Y2047" s="150"/>
      <c r="Z2047" s="150"/>
      <c r="AA2047" s="150"/>
      <c r="AB2047" s="150"/>
      <c r="AC2047" s="150"/>
      <c r="AD2047" s="150"/>
      <c r="AE2047" s="150"/>
      <c r="AF2047" s="150"/>
      <c r="AG2047" s="150"/>
      <c r="AH2047" s="150"/>
      <c r="AI2047" s="150"/>
      <c r="AJ2047" s="150"/>
      <c r="AK2047" s="150"/>
      <c r="AL2047" s="150"/>
      <c r="AM2047" s="150"/>
      <c r="AN2047" s="150"/>
      <c r="AO2047" s="150"/>
      <c r="AP2047" s="150"/>
      <c r="AQ2047" s="150"/>
      <c r="AR2047" s="150"/>
      <c r="AS2047" s="150"/>
      <c r="AT2047" s="150"/>
      <c r="AU2047" s="150"/>
      <c r="AV2047" s="150"/>
      <c r="AW2047" s="150"/>
      <c r="AX2047" s="150"/>
    </row>
    <row r="2048" spans="1:251">
      <c r="Z2048" s="32"/>
      <c r="AD2048" s="32"/>
      <c r="AE2048" s="32"/>
      <c r="AF2048" s="32"/>
      <c r="AG2048" s="32"/>
      <c r="AH2048" s="32"/>
      <c r="AI2048" s="32"/>
      <c r="AO2048" s="32"/>
    </row>
    <row r="2049" spans="1:113" ht="13.5" thickBot="1">
      <c r="Z2049" s="32"/>
      <c r="AD2049" s="32"/>
      <c r="AE2049" s="32"/>
      <c r="AF2049" s="32"/>
      <c r="AG2049" s="32"/>
      <c r="AH2049" s="32"/>
      <c r="AI2049" s="32"/>
      <c r="AO2049" s="32"/>
      <c r="DI2049" s="26"/>
    </row>
    <row r="2050" spans="1:113" ht="24.75" customHeight="1" thickBot="1">
      <c r="B2050" s="111" t="s">
        <v>235</v>
      </c>
      <c r="C2050" s="112"/>
      <c r="D2050" s="112"/>
      <c r="E2050" s="112"/>
      <c r="F2050" s="112"/>
      <c r="G2050" s="112"/>
      <c r="H2050" s="113" t="s">
        <v>1117</v>
      </c>
      <c r="I2050" s="114"/>
      <c r="J2050" s="114"/>
      <c r="K2050" s="114"/>
      <c r="L2050" s="114"/>
      <c r="M2050" s="114"/>
      <c r="N2050" s="114"/>
      <c r="O2050" s="114"/>
      <c r="P2050" s="114"/>
      <c r="Q2050" s="114"/>
      <c r="R2050" s="114"/>
      <c r="S2050" s="114"/>
      <c r="T2050" s="114"/>
      <c r="U2050" s="114"/>
      <c r="V2050" s="114"/>
      <c r="W2050" s="114"/>
      <c r="X2050" s="114"/>
      <c r="Y2050" s="114"/>
      <c r="Z2050" s="114"/>
      <c r="AA2050" s="114"/>
      <c r="AB2050" s="114"/>
      <c r="AC2050" s="114"/>
      <c r="AD2050" s="114"/>
      <c r="AE2050" s="114"/>
      <c r="AF2050" s="114"/>
      <c r="AG2050" s="114"/>
      <c r="AH2050" s="114"/>
      <c r="AI2050" s="114"/>
      <c r="AJ2050" s="114"/>
      <c r="AK2050" s="114"/>
      <c r="AL2050" s="114"/>
      <c r="AM2050" s="114"/>
      <c r="AN2050" s="114"/>
      <c r="AO2050" s="114"/>
      <c r="AP2050" s="114"/>
      <c r="AQ2050" s="114"/>
      <c r="AR2050" s="114"/>
      <c r="AS2050" s="114"/>
      <c r="AT2050" s="114"/>
      <c r="AU2050" s="114"/>
      <c r="AV2050" s="114"/>
      <c r="AW2050" s="114"/>
      <c r="AX2050" s="115"/>
      <c r="DI2050" s="26"/>
    </row>
    <row r="2051" spans="1:113" ht="14.25">
      <c r="B2051" s="33"/>
      <c r="C2051" s="33"/>
      <c r="D2051" s="33"/>
      <c r="E2051" s="33"/>
      <c r="F2051" s="33"/>
      <c r="G2051" s="33"/>
      <c r="H2051" s="34"/>
      <c r="I2051" s="34"/>
      <c r="J2051" s="34"/>
      <c r="K2051" s="34"/>
      <c r="L2051" s="35"/>
      <c r="M2051" s="35"/>
      <c r="N2051" s="35"/>
      <c r="O2051" s="35"/>
      <c r="P2051" s="34"/>
      <c r="Q2051" s="34"/>
      <c r="R2051" s="34"/>
      <c r="S2051" s="34"/>
      <c r="T2051" s="34"/>
      <c r="U2051" s="34"/>
      <c r="V2051" s="36"/>
      <c r="W2051" s="36"/>
      <c r="X2051" s="36"/>
      <c r="Y2051" s="36"/>
      <c r="Z2051" s="36"/>
      <c r="AA2051" s="36"/>
      <c r="AB2051" s="36"/>
      <c r="AC2051" s="36"/>
      <c r="AD2051" s="36"/>
      <c r="AE2051" s="36"/>
      <c r="AF2051" s="36"/>
      <c r="AG2051" s="36"/>
      <c r="AH2051" s="36"/>
      <c r="AI2051" s="36"/>
      <c r="AJ2051" s="36"/>
      <c r="AK2051" s="36"/>
      <c r="AL2051" s="36"/>
      <c r="AM2051" s="36"/>
      <c r="AN2051" s="36"/>
      <c r="AO2051" s="36"/>
      <c r="AP2051" s="36"/>
      <c r="AQ2051" s="36"/>
      <c r="AR2051" s="36"/>
      <c r="AS2051" s="36"/>
      <c r="AT2051" s="36"/>
      <c r="AU2051" s="36"/>
      <c r="AV2051" s="36"/>
      <c r="AW2051" s="36"/>
      <c r="AX2051" s="36"/>
      <c r="DI2051" s="26"/>
    </row>
    <row r="2052" spans="1:113" ht="15" thickBot="1">
      <c r="A2052" s="37"/>
      <c r="B2052" s="36" t="s">
        <v>237</v>
      </c>
      <c r="C2052" s="34"/>
      <c r="D2052" s="34"/>
      <c r="E2052" s="34"/>
      <c r="F2052" s="34"/>
      <c r="G2052" s="34"/>
      <c r="H2052" s="34"/>
      <c r="I2052" s="34"/>
      <c r="J2052" s="34"/>
      <c r="K2052" s="34"/>
      <c r="L2052" s="35"/>
      <c r="M2052" s="35"/>
      <c r="N2052" s="35"/>
      <c r="O2052" s="35"/>
      <c r="P2052" s="34"/>
      <c r="Q2052" s="34"/>
      <c r="R2052" s="34"/>
      <c r="S2052" s="34"/>
      <c r="T2052" s="34"/>
      <c r="U2052" s="34"/>
      <c r="V2052" s="36"/>
      <c r="W2052" s="36"/>
      <c r="X2052" s="36"/>
      <c r="Y2052" s="36"/>
      <c r="Z2052" s="36"/>
      <c r="AA2052" s="36"/>
      <c r="AB2052" s="36"/>
      <c r="AC2052" s="36"/>
      <c r="AD2052" s="36"/>
      <c r="AE2052" s="36"/>
      <c r="AF2052" s="36"/>
      <c r="AG2052" s="36"/>
      <c r="AH2052" s="36"/>
      <c r="AI2052" s="36"/>
      <c r="AJ2052" s="36"/>
      <c r="AK2052" s="36"/>
      <c r="AL2052" s="36"/>
      <c r="AM2052" s="36"/>
      <c r="AN2052" s="36"/>
      <c r="AO2052" s="36"/>
      <c r="AP2052" s="36"/>
      <c r="AQ2052" s="36"/>
      <c r="AR2052" s="36"/>
      <c r="AS2052" s="36"/>
      <c r="AT2052" s="36"/>
      <c r="AU2052" s="36"/>
      <c r="AV2052" s="36"/>
      <c r="AW2052" s="36"/>
      <c r="AX2052" s="36"/>
      <c r="DI2052" s="26"/>
    </row>
    <row r="2053" spans="1:113" ht="14.25">
      <c r="A2053" s="34"/>
      <c r="B2053" s="38"/>
      <c r="C2053" s="33"/>
      <c r="D2053" s="33"/>
      <c r="E2053" s="33"/>
      <c r="F2053" s="33"/>
      <c r="G2053" s="33"/>
      <c r="H2053" s="33"/>
      <c r="I2053" s="33"/>
      <c r="J2053" s="33"/>
      <c r="K2053" s="33"/>
      <c r="L2053" s="39"/>
      <c r="M2053" s="39"/>
      <c r="N2053" s="39"/>
      <c r="O2053" s="39"/>
      <c r="P2053" s="33"/>
      <c r="Q2053" s="33"/>
      <c r="R2053" s="33"/>
      <c r="S2053" s="33"/>
      <c r="T2053" s="33"/>
      <c r="U2053" s="33"/>
      <c r="V2053" s="40"/>
      <c r="W2053" s="40"/>
      <c r="X2053" s="40"/>
      <c r="Y2053" s="40"/>
      <c r="Z2053" s="40"/>
      <c r="AA2053" s="40"/>
      <c r="AB2053" s="40"/>
      <c r="AC2053" s="40"/>
      <c r="AD2053" s="40"/>
      <c r="AE2053" s="40"/>
      <c r="AF2053" s="40"/>
      <c r="AG2053" s="40"/>
      <c r="AH2053" s="40"/>
      <c r="AI2053" s="40"/>
      <c r="AJ2053" s="40"/>
      <c r="AK2053" s="40"/>
      <c r="AL2053" s="40"/>
      <c r="AM2053" s="40"/>
      <c r="AN2053" s="40"/>
      <c r="AO2053" s="40"/>
      <c r="AP2053" s="40"/>
      <c r="AQ2053" s="40"/>
      <c r="AR2053" s="40"/>
      <c r="AS2053" s="40"/>
      <c r="AT2053" s="40"/>
      <c r="AU2053" s="40"/>
      <c r="AV2053" s="40"/>
      <c r="AW2053" s="40"/>
      <c r="AX2053" s="41"/>
    </row>
    <row r="2054" spans="1:113" ht="12" customHeight="1">
      <c r="A2054" s="34"/>
      <c r="B2054" s="116" t="s">
        <v>1107</v>
      </c>
      <c r="C2054" s="117"/>
      <c r="D2054" s="117"/>
      <c r="E2054" s="117"/>
      <c r="F2054" s="117"/>
      <c r="G2054" s="117"/>
      <c r="H2054" s="117"/>
      <c r="I2054" s="117"/>
      <c r="J2054" s="117"/>
      <c r="K2054" s="117"/>
      <c r="L2054" s="117"/>
      <c r="M2054" s="117"/>
      <c r="N2054" s="117"/>
      <c r="O2054" s="117"/>
      <c r="P2054" s="117"/>
      <c r="Q2054" s="117"/>
      <c r="R2054" s="117"/>
      <c r="S2054" s="117"/>
      <c r="T2054" s="117"/>
      <c r="U2054" s="117"/>
      <c r="V2054" s="117"/>
      <c r="W2054" s="117"/>
      <c r="X2054" s="117"/>
      <c r="Y2054" s="117"/>
      <c r="Z2054" s="117"/>
      <c r="AA2054" s="117"/>
      <c r="AB2054" s="117"/>
      <c r="AC2054" s="117"/>
      <c r="AD2054" s="117"/>
      <c r="AE2054" s="117"/>
      <c r="AF2054" s="117"/>
      <c r="AG2054" s="117"/>
      <c r="AH2054" s="117"/>
      <c r="AI2054" s="117"/>
      <c r="AJ2054" s="117"/>
      <c r="AK2054" s="117"/>
      <c r="AL2054" s="117"/>
      <c r="AM2054" s="117"/>
      <c r="AN2054" s="117"/>
      <c r="AO2054" s="117"/>
      <c r="AP2054" s="117"/>
      <c r="AQ2054" s="117"/>
      <c r="AR2054" s="117"/>
      <c r="AS2054" s="117"/>
      <c r="AT2054" s="117"/>
      <c r="AU2054" s="117"/>
      <c r="AV2054" s="117"/>
      <c r="AW2054" s="117"/>
      <c r="AX2054" s="118"/>
    </row>
    <row r="2055" spans="1:113" ht="12" customHeight="1">
      <c r="A2055" s="34"/>
      <c r="B2055" s="116"/>
      <c r="C2055" s="117"/>
      <c r="D2055" s="117"/>
      <c r="E2055" s="117"/>
      <c r="F2055" s="117"/>
      <c r="G2055" s="117"/>
      <c r="H2055" s="117"/>
      <c r="I2055" s="117"/>
      <c r="J2055" s="117"/>
      <c r="K2055" s="117"/>
      <c r="L2055" s="117"/>
      <c r="M2055" s="117"/>
      <c r="N2055" s="117"/>
      <c r="O2055" s="117"/>
      <c r="P2055" s="117"/>
      <c r="Q2055" s="117"/>
      <c r="R2055" s="117"/>
      <c r="S2055" s="117"/>
      <c r="T2055" s="117"/>
      <c r="U2055" s="117"/>
      <c r="V2055" s="117"/>
      <c r="W2055" s="117"/>
      <c r="X2055" s="117"/>
      <c r="Y2055" s="117"/>
      <c r="Z2055" s="117"/>
      <c r="AA2055" s="117"/>
      <c r="AB2055" s="117"/>
      <c r="AC2055" s="117"/>
      <c r="AD2055" s="117"/>
      <c r="AE2055" s="117"/>
      <c r="AF2055" s="117"/>
      <c r="AG2055" s="117"/>
      <c r="AH2055" s="117"/>
      <c r="AI2055" s="117"/>
      <c r="AJ2055" s="117"/>
      <c r="AK2055" s="117"/>
      <c r="AL2055" s="117"/>
      <c r="AM2055" s="117"/>
      <c r="AN2055" s="117"/>
      <c r="AO2055" s="117"/>
      <c r="AP2055" s="117"/>
      <c r="AQ2055" s="117"/>
      <c r="AR2055" s="117"/>
      <c r="AS2055" s="117"/>
      <c r="AT2055" s="117"/>
      <c r="AU2055" s="117"/>
      <c r="AV2055" s="117"/>
      <c r="AW2055" s="117"/>
      <c r="AX2055" s="118"/>
      <c r="BC2055" s="42"/>
    </row>
    <row r="2056" spans="1:113" ht="12" customHeight="1">
      <c r="A2056" s="34"/>
      <c r="B2056" s="116"/>
      <c r="C2056" s="117"/>
      <c r="D2056" s="117"/>
      <c r="E2056" s="117"/>
      <c r="F2056" s="117"/>
      <c r="G2056" s="117"/>
      <c r="H2056" s="117"/>
      <c r="I2056" s="117"/>
      <c r="J2056" s="117"/>
      <c r="K2056" s="117"/>
      <c r="L2056" s="117"/>
      <c r="M2056" s="117"/>
      <c r="N2056" s="117"/>
      <c r="O2056" s="117"/>
      <c r="P2056" s="117"/>
      <c r="Q2056" s="117"/>
      <c r="R2056" s="117"/>
      <c r="S2056" s="117"/>
      <c r="T2056" s="117"/>
      <c r="U2056" s="117"/>
      <c r="V2056" s="117"/>
      <c r="W2056" s="117"/>
      <c r="X2056" s="117"/>
      <c r="Y2056" s="117"/>
      <c r="Z2056" s="117"/>
      <c r="AA2056" s="117"/>
      <c r="AB2056" s="117"/>
      <c r="AC2056" s="117"/>
      <c r="AD2056" s="117"/>
      <c r="AE2056" s="117"/>
      <c r="AF2056" s="117"/>
      <c r="AG2056" s="117"/>
      <c r="AH2056" s="117"/>
      <c r="AI2056" s="117"/>
      <c r="AJ2056" s="117"/>
      <c r="AK2056" s="117"/>
      <c r="AL2056" s="117"/>
      <c r="AM2056" s="117"/>
      <c r="AN2056" s="117"/>
      <c r="AO2056" s="117"/>
      <c r="AP2056" s="117"/>
      <c r="AQ2056" s="117"/>
      <c r="AR2056" s="117"/>
      <c r="AS2056" s="117"/>
      <c r="AT2056" s="117"/>
      <c r="AU2056" s="117"/>
      <c r="AV2056" s="117"/>
      <c r="AW2056" s="117"/>
      <c r="AX2056" s="118"/>
    </row>
    <row r="2057" spans="1:113" ht="12" customHeight="1">
      <c r="A2057" s="34"/>
      <c r="B2057" s="116"/>
      <c r="C2057" s="117"/>
      <c r="D2057" s="117"/>
      <c r="E2057" s="117"/>
      <c r="F2057" s="117"/>
      <c r="G2057" s="117"/>
      <c r="H2057" s="117"/>
      <c r="I2057" s="117"/>
      <c r="J2057" s="117"/>
      <c r="K2057" s="117"/>
      <c r="L2057" s="117"/>
      <c r="M2057" s="117"/>
      <c r="N2057" s="117"/>
      <c r="O2057" s="117"/>
      <c r="P2057" s="117"/>
      <c r="Q2057" s="117"/>
      <c r="R2057" s="117"/>
      <c r="S2057" s="117"/>
      <c r="T2057" s="117"/>
      <c r="U2057" s="117"/>
      <c r="V2057" s="117"/>
      <c r="W2057" s="117"/>
      <c r="X2057" s="117"/>
      <c r="Y2057" s="117"/>
      <c r="Z2057" s="117"/>
      <c r="AA2057" s="117"/>
      <c r="AB2057" s="117"/>
      <c r="AC2057" s="117"/>
      <c r="AD2057" s="117"/>
      <c r="AE2057" s="117"/>
      <c r="AF2057" s="117"/>
      <c r="AG2057" s="117"/>
      <c r="AH2057" s="117"/>
      <c r="AI2057" s="117"/>
      <c r="AJ2057" s="117"/>
      <c r="AK2057" s="117"/>
      <c r="AL2057" s="117"/>
      <c r="AM2057" s="117"/>
      <c r="AN2057" s="117"/>
      <c r="AO2057" s="117"/>
      <c r="AP2057" s="117"/>
      <c r="AQ2057" s="117"/>
      <c r="AR2057" s="117"/>
      <c r="AS2057" s="117"/>
      <c r="AT2057" s="117"/>
      <c r="AU2057" s="117"/>
      <c r="AV2057" s="117"/>
      <c r="AW2057" s="117"/>
      <c r="AX2057" s="118"/>
    </row>
    <row r="2058" spans="1:113" ht="12" customHeight="1">
      <c r="A2058" s="34"/>
      <c r="B2058" s="116"/>
      <c r="C2058" s="117"/>
      <c r="D2058" s="117"/>
      <c r="E2058" s="117"/>
      <c r="F2058" s="117"/>
      <c r="G2058" s="117"/>
      <c r="H2058" s="117"/>
      <c r="I2058" s="117"/>
      <c r="J2058" s="117"/>
      <c r="K2058" s="117"/>
      <c r="L2058" s="117"/>
      <c r="M2058" s="117"/>
      <c r="N2058" s="117"/>
      <c r="O2058" s="117"/>
      <c r="P2058" s="117"/>
      <c r="Q2058" s="117"/>
      <c r="R2058" s="117"/>
      <c r="S2058" s="117"/>
      <c r="T2058" s="117"/>
      <c r="U2058" s="117"/>
      <c r="V2058" s="117"/>
      <c r="W2058" s="117"/>
      <c r="X2058" s="117"/>
      <c r="Y2058" s="117"/>
      <c r="Z2058" s="117"/>
      <c r="AA2058" s="117"/>
      <c r="AB2058" s="117"/>
      <c r="AC2058" s="117"/>
      <c r="AD2058" s="117"/>
      <c r="AE2058" s="117"/>
      <c r="AF2058" s="117"/>
      <c r="AG2058" s="117"/>
      <c r="AH2058" s="117"/>
      <c r="AI2058" s="117"/>
      <c r="AJ2058" s="117"/>
      <c r="AK2058" s="117"/>
      <c r="AL2058" s="117"/>
      <c r="AM2058" s="117"/>
      <c r="AN2058" s="117"/>
      <c r="AO2058" s="117"/>
      <c r="AP2058" s="117"/>
      <c r="AQ2058" s="117"/>
      <c r="AR2058" s="117"/>
      <c r="AS2058" s="117"/>
      <c r="AT2058" s="117"/>
      <c r="AU2058" s="117"/>
      <c r="AV2058" s="117"/>
      <c r="AW2058" s="117"/>
      <c r="AX2058" s="118"/>
    </row>
    <row r="2059" spans="1:113" ht="15" thickBot="1">
      <c r="A2059" s="43"/>
      <c r="B2059" s="44"/>
      <c r="C2059" s="45"/>
      <c r="D2059" s="45"/>
      <c r="E2059" s="45"/>
      <c r="F2059" s="45"/>
      <c r="G2059" s="45"/>
      <c r="H2059" s="45"/>
      <c r="I2059" s="45"/>
      <c r="J2059" s="45"/>
      <c r="K2059" s="45"/>
      <c r="L2059" s="45"/>
      <c r="M2059" s="45"/>
      <c r="N2059" s="45"/>
      <c r="O2059" s="45"/>
      <c r="P2059" s="45"/>
      <c r="Q2059" s="45"/>
      <c r="R2059" s="45"/>
      <c r="S2059" s="45"/>
      <c r="T2059" s="45"/>
      <c r="U2059" s="45"/>
      <c r="V2059" s="45"/>
      <c r="W2059" s="45"/>
      <c r="X2059" s="45"/>
      <c r="Y2059" s="45"/>
      <c r="Z2059" s="45"/>
      <c r="AA2059" s="45"/>
      <c r="AB2059" s="45"/>
      <c r="AC2059" s="45"/>
      <c r="AD2059" s="45"/>
      <c r="AE2059" s="45"/>
      <c r="AF2059" s="45"/>
      <c r="AG2059" s="45"/>
      <c r="AH2059" s="45"/>
      <c r="AI2059" s="45"/>
      <c r="AJ2059" s="45"/>
      <c r="AK2059" s="45"/>
      <c r="AL2059" s="45"/>
      <c r="AM2059" s="45"/>
      <c r="AN2059" s="45"/>
      <c r="AO2059" s="45"/>
      <c r="AP2059" s="45"/>
      <c r="AQ2059" s="45"/>
      <c r="AR2059" s="45"/>
      <c r="AS2059" s="45"/>
      <c r="AT2059" s="45"/>
      <c r="AU2059" s="45"/>
      <c r="AV2059" s="45"/>
      <c r="AW2059" s="45"/>
      <c r="AX2059" s="46"/>
    </row>
    <row r="2060" spans="1:113">
      <c r="B2060" s="47"/>
    </row>
    <row r="2061" spans="1:113" ht="15" thickBot="1">
      <c r="A2061" s="37"/>
      <c r="B2061" s="36" t="s">
        <v>238</v>
      </c>
      <c r="C2061" s="34"/>
      <c r="D2061" s="34"/>
      <c r="E2061" s="34"/>
      <c r="F2061" s="34"/>
      <c r="G2061" s="34"/>
      <c r="H2061" s="34"/>
      <c r="I2061" s="34"/>
      <c r="J2061" s="34"/>
      <c r="K2061" s="34"/>
      <c r="L2061" s="35"/>
      <c r="M2061" s="35"/>
      <c r="N2061" s="35"/>
      <c r="O2061" s="35"/>
      <c r="P2061" s="34"/>
      <c r="Q2061" s="34"/>
      <c r="R2061" s="34"/>
      <c r="S2061" s="34"/>
      <c r="T2061" s="34"/>
      <c r="U2061" s="34"/>
      <c r="V2061" s="36"/>
      <c r="W2061" s="36"/>
      <c r="X2061" s="36"/>
      <c r="Y2061" s="36"/>
      <c r="Z2061" s="36"/>
      <c r="AA2061" s="36"/>
      <c r="AB2061" s="36"/>
      <c r="AC2061" s="36"/>
      <c r="AD2061" s="36"/>
      <c r="AE2061" s="36"/>
      <c r="AF2061" s="36"/>
      <c r="AG2061" s="36"/>
      <c r="AH2061" s="36"/>
      <c r="AI2061" s="36"/>
      <c r="AJ2061" s="36"/>
      <c r="AK2061" s="36"/>
      <c r="AL2061" s="36"/>
      <c r="AM2061" s="36"/>
      <c r="AN2061" s="36"/>
      <c r="AO2061" s="36"/>
      <c r="AP2061" s="36"/>
      <c r="AQ2061" s="36"/>
      <c r="AR2061" s="36"/>
      <c r="AS2061" s="36"/>
      <c r="AT2061" s="36"/>
      <c r="AU2061" s="36"/>
      <c r="AV2061" s="36"/>
      <c r="AW2061" s="36"/>
      <c r="AX2061" s="36"/>
      <c r="DI2061" s="26"/>
    </row>
    <row r="2062" spans="1:113" ht="14.25">
      <c r="A2062" s="34"/>
      <c r="B2062" s="38"/>
      <c r="C2062" s="33"/>
      <c r="D2062" s="33"/>
      <c r="E2062" s="33"/>
      <c r="F2062" s="33"/>
      <c r="G2062" s="33"/>
      <c r="H2062" s="33"/>
      <c r="I2062" s="33"/>
      <c r="J2062" s="33"/>
      <c r="K2062" s="33"/>
      <c r="L2062" s="39"/>
      <c r="M2062" s="39"/>
      <c r="N2062" s="39"/>
      <c r="O2062" s="39"/>
      <c r="P2062" s="33"/>
      <c r="Q2062" s="33"/>
      <c r="R2062" s="33"/>
      <c r="S2062" s="33"/>
      <c r="T2062" s="33"/>
      <c r="U2062" s="33"/>
      <c r="V2062" s="40"/>
      <c r="W2062" s="40"/>
      <c r="X2062" s="40"/>
      <c r="Y2062" s="40"/>
      <c r="Z2062" s="40"/>
      <c r="AA2062" s="40"/>
      <c r="AB2062" s="40"/>
      <c r="AC2062" s="40"/>
      <c r="AD2062" s="40"/>
      <c r="AE2062" s="40"/>
      <c r="AF2062" s="40"/>
      <c r="AG2062" s="40"/>
      <c r="AH2062" s="40"/>
      <c r="AI2062" s="40"/>
      <c r="AJ2062" s="40"/>
      <c r="AK2062" s="40"/>
      <c r="AL2062" s="40"/>
      <c r="AM2062" s="40"/>
      <c r="AN2062" s="40"/>
      <c r="AO2062" s="40"/>
      <c r="AP2062" s="40"/>
      <c r="AQ2062" s="40"/>
      <c r="AR2062" s="40"/>
      <c r="AS2062" s="40"/>
      <c r="AT2062" s="40"/>
      <c r="AU2062" s="40"/>
      <c r="AV2062" s="40"/>
      <c r="AW2062" s="40"/>
      <c r="AX2062" s="41"/>
    </row>
    <row r="2063" spans="1:113" ht="12" customHeight="1">
      <c r="A2063" s="34"/>
      <c r="B2063" s="116" t="s">
        <v>1148</v>
      </c>
      <c r="C2063" s="151"/>
      <c r="D2063" s="151"/>
      <c r="E2063" s="151"/>
      <c r="F2063" s="151"/>
      <c r="G2063" s="151"/>
      <c r="H2063" s="151"/>
      <c r="I2063" s="151"/>
      <c r="J2063" s="151"/>
      <c r="K2063" s="151"/>
      <c r="L2063" s="151"/>
      <c r="M2063" s="151"/>
      <c r="N2063" s="151"/>
      <c r="O2063" s="151"/>
      <c r="P2063" s="151"/>
      <c r="Q2063" s="151"/>
      <c r="R2063" s="151"/>
      <c r="S2063" s="151"/>
      <c r="T2063" s="151"/>
      <c r="U2063" s="151"/>
      <c r="V2063" s="151"/>
      <c r="W2063" s="151"/>
      <c r="X2063" s="151"/>
      <c r="Y2063" s="151"/>
      <c r="Z2063" s="151"/>
      <c r="AA2063" s="151"/>
      <c r="AB2063" s="151"/>
      <c r="AC2063" s="151"/>
      <c r="AD2063" s="151"/>
      <c r="AE2063" s="151"/>
      <c r="AF2063" s="151"/>
      <c r="AG2063" s="151"/>
      <c r="AH2063" s="151"/>
      <c r="AI2063" s="151"/>
      <c r="AJ2063" s="151"/>
      <c r="AK2063" s="151"/>
      <c r="AL2063" s="151"/>
      <c r="AM2063" s="151"/>
      <c r="AN2063" s="151"/>
      <c r="AO2063" s="151"/>
      <c r="AP2063" s="151"/>
      <c r="AQ2063" s="151"/>
      <c r="AR2063" s="151"/>
      <c r="AS2063" s="151"/>
      <c r="AT2063" s="151"/>
      <c r="AU2063" s="151"/>
      <c r="AV2063" s="151"/>
      <c r="AW2063" s="151"/>
      <c r="AX2063" s="118"/>
    </row>
    <row r="2064" spans="1:113" ht="12" customHeight="1">
      <c r="A2064" s="34"/>
      <c r="B2064" s="116"/>
      <c r="C2064" s="151"/>
      <c r="D2064" s="151"/>
      <c r="E2064" s="151"/>
      <c r="F2064" s="151"/>
      <c r="G2064" s="151"/>
      <c r="H2064" s="151"/>
      <c r="I2064" s="151"/>
      <c r="J2064" s="151"/>
      <c r="K2064" s="151"/>
      <c r="L2064" s="151"/>
      <c r="M2064" s="151"/>
      <c r="N2064" s="151"/>
      <c r="O2064" s="151"/>
      <c r="P2064" s="151"/>
      <c r="Q2064" s="151"/>
      <c r="R2064" s="151"/>
      <c r="S2064" s="151"/>
      <c r="T2064" s="151"/>
      <c r="U2064" s="151"/>
      <c r="V2064" s="151"/>
      <c r="W2064" s="151"/>
      <c r="X2064" s="151"/>
      <c r="Y2064" s="151"/>
      <c r="Z2064" s="151"/>
      <c r="AA2064" s="151"/>
      <c r="AB2064" s="151"/>
      <c r="AC2064" s="151"/>
      <c r="AD2064" s="151"/>
      <c r="AE2064" s="151"/>
      <c r="AF2064" s="151"/>
      <c r="AG2064" s="151"/>
      <c r="AH2064" s="151"/>
      <c r="AI2064" s="151"/>
      <c r="AJ2064" s="151"/>
      <c r="AK2064" s="151"/>
      <c r="AL2064" s="151"/>
      <c r="AM2064" s="151"/>
      <c r="AN2064" s="151"/>
      <c r="AO2064" s="151"/>
      <c r="AP2064" s="151"/>
      <c r="AQ2064" s="151"/>
      <c r="AR2064" s="151"/>
      <c r="AS2064" s="151"/>
      <c r="AT2064" s="151"/>
      <c r="AU2064" s="151"/>
      <c r="AV2064" s="151"/>
      <c r="AW2064" s="151"/>
      <c r="AX2064" s="118"/>
      <c r="BC2064" s="42"/>
    </row>
    <row r="2065" spans="1:251" ht="12" customHeight="1">
      <c r="A2065" s="34"/>
      <c r="B2065" s="116"/>
      <c r="C2065" s="151"/>
      <c r="D2065" s="151"/>
      <c r="E2065" s="151"/>
      <c r="F2065" s="151"/>
      <c r="G2065" s="151"/>
      <c r="H2065" s="151"/>
      <c r="I2065" s="151"/>
      <c r="J2065" s="151"/>
      <c r="K2065" s="151"/>
      <c r="L2065" s="151"/>
      <c r="M2065" s="151"/>
      <c r="N2065" s="151"/>
      <c r="O2065" s="151"/>
      <c r="P2065" s="151"/>
      <c r="Q2065" s="151"/>
      <c r="R2065" s="151"/>
      <c r="S2065" s="151"/>
      <c r="T2065" s="151"/>
      <c r="U2065" s="151"/>
      <c r="V2065" s="151"/>
      <c r="W2065" s="151"/>
      <c r="X2065" s="151"/>
      <c r="Y2065" s="151"/>
      <c r="Z2065" s="151"/>
      <c r="AA2065" s="151"/>
      <c r="AB2065" s="151"/>
      <c r="AC2065" s="151"/>
      <c r="AD2065" s="151"/>
      <c r="AE2065" s="151"/>
      <c r="AF2065" s="151"/>
      <c r="AG2065" s="151"/>
      <c r="AH2065" s="151"/>
      <c r="AI2065" s="151"/>
      <c r="AJ2065" s="151"/>
      <c r="AK2065" s="151"/>
      <c r="AL2065" s="151"/>
      <c r="AM2065" s="151"/>
      <c r="AN2065" s="151"/>
      <c r="AO2065" s="151"/>
      <c r="AP2065" s="151"/>
      <c r="AQ2065" s="151"/>
      <c r="AR2065" s="151"/>
      <c r="AS2065" s="151"/>
      <c r="AT2065" s="151"/>
      <c r="AU2065" s="151"/>
      <c r="AV2065" s="151"/>
      <c r="AW2065" s="151"/>
      <c r="AX2065" s="118"/>
    </row>
    <row r="2066" spans="1:251" ht="12" customHeight="1">
      <c r="A2066" s="34"/>
      <c r="B2066" s="116"/>
      <c r="C2066" s="151"/>
      <c r="D2066" s="151"/>
      <c r="E2066" s="151"/>
      <c r="F2066" s="151"/>
      <c r="G2066" s="151"/>
      <c r="H2066" s="151"/>
      <c r="I2066" s="151"/>
      <c r="J2066" s="151"/>
      <c r="K2066" s="151"/>
      <c r="L2066" s="151"/>
      <c r="M2066" s="151"/>
      <c r="N2066" s="151"/>
      <c r="O2066" s="151"/>
      <c r="P2066" s="151"/>
      <c r="Q2066" s="151"/>
      <c r="R2066" s="151"/>
      <c r="S2066" s="151"/>
      <c r="T2066" s="151"/>
      <c r="U2066" s="151"/>
      <c r="V2066" s="151"/>
      <c r="W2066" s="151"/>
      <c r="X2066" s="151"/>
      <c r="Y2066" s="151"/>
      <c r="Z2066" s="151"/>
      <c r="AA2066" s="151"/>
      <c r="AB2066" s="151"/>
      <c r="AC2066" s="151"/>
      <c r="AD2066" s="151"/>
      <c r="AE2066" s="151"/>
      <c r="AF2066" s="151"/>
      <c r="AG2066" s="151"/>
      <c r="AH2066" s="151"/>
      <c r="AI2066" s="151"/>
      <c r="AJ2066" s="151"/>
      <c r="AK2066" s="151"/>
      <c r="AL2066" s="151"/>
      <c r="AM2066" s="151"/>
      <c r="AN2066" s="151"/>
      <c r="AO2066" s="151"/>
      <c r="AP2066" s="151"/>
      <c r="AQ2066" s="151"/>
      <c r="AR2066" s="151"/>
      <c r="AS2066" s="151"/>
      <c r="AT2066" s="151"/>
      <c r="AU2066" s="151"/>
      <c r="AV2066" s="151"/>
      <c r="AW2066" s="151"/>
      <c r="AX2066" s="118"/>
    </row>
    <row r="2067" spans="1:251" ht="12" customHeight="1">
      <c r="A2067" s="34"/>
      <c r="B2067" s="116"/>
      <c r="C2067" s="151"/>
      <c r="D2067" s="151"/>
      <c r="E2067" s="151"/>
      <c r="F2067" s="151"/>
      <c r="G2067" s="151"/>
      <c r="H2067" s="151"/>
      <c r="I2067" s="151"/>
      <c r="J2067" s="151"/>
      <c r="K2067" s="151"/>
      <c r="L2067" s="151"/>
      <c r="M2067" s="151"/>
      <c r="N2067" s="151"/>
      <c r="O2067" s="151"/>
      <c r="P2067" s="151"/>
      <c r="Q2067" s="151"/>
      <c r="R2067" s="151"/>
      <c r="S2067" s="151"/>
      <c r="T2067" s="151"/>
      <c r="U2067" s="151"/>
      <c r="V2067" s="151"/>
      <c r="W2067" s="151"/>
      <c r="X2067" s="151"/>
      <c r="Y2067" s="151"/>
      <c r="Z2067" s="151"/>
      <c r="AA2067" s="151"/>
      <c r="AB2067" s="151"/>
      <c r="AC2067" s="151"/>
      <c r="AD2067" s="151"/>
      <c r="AE2067" s="151"/>
      <c r="AF2067" s="151"/>
      <c r="AG2067" s="151"/>
      <c r="AH2067" s="151"/>
      <c r="AI2067" s="151"/>
      <c r="AJ2067" s="151"/>
      <c r="AK2067" s="151"/>
      <c r="AL2067" s="151"/>
      <c r="AM2067" s="151"/>
      <c r="AN2067" s="151"/>
      <c r="AO2067" s="151"/>
      <c r="AP2067" s="151"/>
      <c r="AQ2067" s="151"/>
      <c r="AR2067" s="151"/>
      <c r="AS2067" s="151"/>
      <c r="AT2067" s="151"/>
      <c r="AU2067" s="151"/>
      <c r="AV2067" s="151"/>
      <c r="AW2067" s="151"/>
      <c r="AX2067" s="118"/>
    </row>
    <row r="2068" spans="1:251" ht="12" customHeight="1">
      <c r="A2068" s="34"/>
      <c r="B2068" s="116"/>
      <c r="C2068" s="151"/>
      <c r="D2068" s="151"/>
      <c r="E2068" s="151"/>
      <c r="F2068" s="151"/>
      <c r="G2068" s="151"/>
      <c r="H2068" s="151"/>
      <c r="I2068" s="151"/>
      <c r="J2068" s="151"/>
      <c r="K2068" s="151"/>
      <c r="L2068" s="151"/>
      <c r="M2068" s="151"/>
      <c r="N2068" s="151"/>
      <c r="O2068" s="151"/>
      <c r="P2068" s="151"/>
      <c r="Q2068" s="151"/>
      <c r="R2068" s="151"/>
      <c r="S2068" s="151"/>
      <c r="T2068" s="151"/>
      <c r="U2068" s="151"/>
      <c r="V2068" s="151"/>
      <c r="W2068" s="151"/>
      <c r="X2068" s="151"/>
      <c r="Y2068" s="151"/>
      <c r="Z2068" s="151"/>
      <c r="AA2068" s="151"/>
      <c r="AB2068" s="151"/>
      <c r="AC2068" s="151"/>
      <c r="AD2068" s="151"/>
      <c r="AE2068" s="151"/>
      <c r="AF2068" s="151"/>
      <c r="AG2068" s="151"/>
      <c r="AH2068" s="151"/>
      <c r="AI2068" s="151"/>
      <c r="AJ2068" s="151"/>
      <c r="AK2068" s="151"/>
      <c r="AL2068" s="151"/>
      <c r="AM2068" s="151"/>
      <c r="AN2068" s="151"/>
      <c r="AO2068" s="151"/>
      <c r="AP2068" s="151"/>
      <c r="AQ2068" s="151"/>
      <c r="AR2068" s="151"/>
      <c r="AS2068" s="151"/>
      <c r="AT2068" s="151"/>
      <c r="AU2068" s="151"/>
      <c r="AV2068" s="151"/>
      <c r="AW2068" s="151"/>
      <c r="AX2068" s="118"/>
    </row>
    <row r="2069" spans="1:251" ht="12" customHeight="1">
      <c r="A2069" s="34"/>
      <c r="B2069" s="116"/>
      <c r="C2069" s="151"/>
      <c r="D2069" s="151"/>
      <c r="E2069" s="151"/>
      <c r="F2069" s="151"/>
      <c r="G2069" s="151"/>
      <c r="H2069" s="151"/>
      <c r="I2069" s="151"/>
      <c r="J2069" s="151"/>
      <c r="K2069" s="151"/>
      <c r="L2069" s="151"/>
      <c r="M2069" s="151"/>
      <c r="N2069" s="151"/>
      <c r="O2069" s="151"/>
      <c r="P2069" s="151"/>
      <c r="Q2069" s="151"/>
      <c r="R2069" s="151"/>
      <c r="S2069" s="151"/>
      <c r="T2069" s="151"/>
      <c r="U2069" s="151"/>
      <c r="V2069" s="151"/>
      <c r="W2069" s="151"/>
      <c r="X2069" s="151"/>
      <c r="Y2069" s="151"/>
      <c r="Z2069" s="151"/>
      <c r="AA2069" s="151"/>
      <c r="AB2069" s="151"/>
      <c r="AC2069" s="151"/>
      <c r="AD2069" s="151"/>
      <c r="AE2069" s="151"/>
      <c r="AF2069" s="151"/>
      <c r="AG2069" s="151"/>
      <c r="AH2069" s="151"/>
      <c r="AI2069" s="151"/>
      <c r="AJ2069" s="151"/>
      <c r="AK2069" s="151"/>
      <c r="AL2069" s="151"/>
      <c r="AM2069" s="151"/>
      <c r="AN2069" s="151"/>
      <c r="AO2069" s="151"/>
      <c r="AP2069" s="151"/>
      <c r="AQ2069" s="151"/>
      <c r="AR2069" s="151"/>
      <c r="AS2069" s="151"/>
      <c r="AT2069" s="151"/>
      <c r="AU2069" s="151"/>
      <c r="AV2069" s="151"/>
      <c r="AW2069" s="151"/>
      <c r="AX2069" s="118"/>
    </row>
    <row r="2070" spans="1:251" ht="12" customHeight="1">
      <c r="A2070" s="34"/>
      <c r="B2070" s="116"/>
      <c r="C2070" s="151"/>
      <c r="D2070" s="151"/>
      <c r="E2070" s="151"/>
      <c r="F2070" s="151"/>
      <c r="G2070" s="151"/>
      <c r="H2070" s="151"/>
      <c r="I2070" s="151"/>
      <c r="J2070" s="151"/>
      <c r="K2070" s="151"/>
      <c r="L2070" s="151"/>
      <c r="M2070" s="151"/>
      <c r="N2070" s="151"/>
      <c r="O2070" s="151"/>
      <c r="P2070" s="151"/>
      <c r="Q2070" s="151"/>
      <c r="R2070" s="151"/>
      <c r="S2070" s="151"/>
      <c r="T2070" s="151"/>
      <c r="U2070" s="151"/>
      <c r="V2070" s="151"/>
      <c r="W2070" s="151"/>
      <c r="X2070" s="151"/>
      <c r="Y2070" s="151"/>
      <c r="Z2070" s="151"/>
      <c r="AA2070" s="151"/>
      <c r="AB2070" s="151"/>
      <c r="AC2070" s="151"/>
      <c r="AD2070" s="151"/>
      <c r="AE2070" s="151"/>
      <c r="AF2070" s="151"/>
      <c r="AG2070" s="151"/>
      <c r="AH2070" s="151"/>
      <c r="AI2070" s="151"/>
      <c r="AJ2070" s="151"/>
      <c r="AK2070" s="151"/>
      <c r="AL2070" s="151"/>
      <c r="AM2070" s="151"/>
      <c r="AN2070" s="151"/>
      <c r="AO2070" s="151"/>
      <c r="AP2070" s="151"/>
      <c r="AQ2070" s="151"/>
      <c r="AR2070" s="151"/>
      <c r="AS2070" s="151"/>
      <c r="AT2070" s="151"/>
      <c r="AU2070" s="151"/>
      <c r="AV2070" s="151"/>
      <c r="AW2070" s="151"/>
      <c r="AX2070" s="118"/>
    </row>
    <row r="2071" spans="1:251" ht="15" thickBot="1">
      <c r="A2071" s="43"/>
      <c r="B2071" s="44"/>
      <c r="C2071" s="45"/>
      <c r="D2071" s="45"/>
      <c r="E2071" s="45"/>
      <c r="F2071" s="45"/>
      <c r="G2071" s="45"/>
      <c r="H2071" s="45"/>
      <c r="I2071" s="45"/>
      <c r="J2071" s="45"/>
      <c r="K2071" s="45"/>
      <c r="L2071" s="45"/>
      <c r="M2071" s="45"/>
      <c r="N2071" s="45"/>
      <c r="O2071" s="45"/>
      <c r="P2071" s="45"/>
      <c r="Q2071" s="45"/>
      <c r="R2071" s="45"/>
      <c r="S2071" s="45"/>
      <c r="T2071" s="45"/>
      <c r="U2071" s="45"/>
      <c r="V2071" s="45"/>
      <c r="W2071" s="45"/>
      <c r="X2071" s="45"/>
      <c r="Y2071" s="45"/>
      <c r="Z2071" s="45"/>
      <c r="AA2071" s="45"/>
      <c r="AB2071" s="45"/>
      <c r="AC2071" s="45"/>
      <c r="AD2071" s="45"/>
      <c r="AE2071" s="45"/>
      <c r="AF2071" s="45"/>
      <c r="AG2071" s="45"/>
      <c r="AH2071" s="45"/>
      <c r="AI2071" s="45"/>
      <c r="AJ2071" s="45"/>
      <c r="AK2071" s="45"/>
      <c r="AL2071" s="45"/>
      <c r="AM2071" s="45"/>
      <c r="AN2071" s="45"/>
      <c r="AO2071" s="45"/>
      <c r="AP2071" s="45"/>
      <c r="AQ2071" s="45"/>
      <c r="AR2071" s="45"/>
      <c r="AS2071" s="45"/>
      <c r="AT2071" s="45"/>
      <c r="AU2071" s="45"/>
      <c r="AV2071" s="45"/>
      <c r="AW2071" s="45"/>
      <c r="AX2071" s="46"/>
    </row>
    <row r="2072" spans="1:251">
      <c r="B2072" s="47"/>
    </row>
    <row r="2073" spans="1:251" ht="14.25">
      <c r="B2073" s="36" t="s">
        <v>240</v>
      </c>
      <c r="C2073" s="34"/>
      <c r="D2073" s="34"/>
      <c r="E2073" s="34"/>
      <c r="F2073" s="34"/>
      <c r="G2073" s="34"/>
      <c r="H2073" s="34"/>
      <c r="I2073" s="34"/>
      <c r="J2073" s="34"/>
      <c r="K2073" s="34"/>
      <c r="L2073" s="35"/>
      <c r="M2073" s="35"/>
      <c r="N2073" s="35"/>
      <c r="O2073" s="35"/>
      <c r="P2073" s="34"/>
      <c r="Q2073" s="34"/>
      <c r="R2073" s="34"/>
      <c r="S2073" s="34"/>
      <c r="T2073" s="34"/>
      <c r="U2073" s="34"/>
      <c r="V2073" s="36"/>
      <c r="W2073" s="36"/>
      <c r="X2073" s="36"/>
      <c r="Y2073" s="36"/>
      <c r="Z2073" s="36"/>
      <c r="AA2073" s="36"/>
      <c r="AB2073" s="36"/>
      <c r="AC2073" s="36"/>
      <c r="AD2073" s="36"/>
      <c r="AE2073" s="36"/>
      <c r="AF2073" s="36"/>
      <c r="AG2073" s="36"/>
      <c r="AH2073" s="36"/>
      <c r="AI2073" s="36"/>
      <c r="AJ2073" s="36"/>
      <c r="AK2073" s="36"/>
      <c r="AL2073" s="36"/>
      <c r="AM2073" s="36"/>
      <c r="AN2073" s="36"/>
      <c r="AO2073" s="36"/>
      <c r="AP2073" s="36"/>
      <c r="AQ2073" s="36"/>
      <c r="AR2073" s="36"/>
      <c r="AS2073" s="36"/>
      <c r="AT2073" s="36"/>
      <c r="AU2073" s="36"/>
      <c r="AV2073" s="36"/>
      <c r="AW2073" s="36"/>
      <c r="AX2073" s="36"/>
    </row>
    <row r="2074" spans="1:251" ht="15" thickBot="1">
      <c r="B2074" s="34"/>
      <c r="C2074" s="34"/>
      <c r="D2074" s="34"/>
      <c r="E2074" s="34"/>
      <c r="F2074" s="34"/>
      <c r="G2074" s="34"/>
      <c r="H2074" s="34"/>
      <c r="I2074" s="34"/>
      <c r="J2074" s="34"/>
      <c r="K2074" s="34"/>
      <c r="L2074" s="35"/>
      <c r="M2074" s="35"/>
      <c r="N2074" s="35"/>
      <c r="O2074" s="35"/>
      <c r="P2074" s="34"/>
      <c r="Q2074" s="34"/>
      <c r="R2074" s="34"/>
      <c r="S2074" s="34"/>
      <c r="T2074" s="34"/>
      <c r="U2074" s="34"/>
      <c r="V2074" s="36"/>
      <c r="W2074" s="36"/>
      <c r="X2074" s="36"/>
      <c r="Y2074" s="36"/>
      <c r="Z2074" s="36"/>
      <c r="AA2074" s="36"/>
      <c r="AB2074" s="36"/>
      <c r="AC2074" s="36"/>
      <c r="AD2074" s="36"/>
      <c r="AE2074" s="36"/>
      <c r="AF2074" s="36"/>
      <c r="AG2074" s="36"/>
      <c r="AH2074" s="36"/>
      <c r="AI2074" s="36"/>
      <c r="AJ2074" s="36"/>
      <c r="AK2074" s="36"/>
      <c r="AL2074" s="36"/>
      <c r="AM2074" s="36"/>
      <c r="AN2074" s="36"/>
      <c r="AO2074" s="36"/>
      <c r="AP2074" s="36"/>
      <c r="AQ2074" s="36"/>
      <c r="AR2074" s="36"/>
      <c r="AS2074" s="36"/>
      <c r="AT2074" s="36"/>
      <c r="AU2074" s="36"/>
      <c r="AV2074" s="36"/>
      <c r="AW2074" s="36"/>
      <c r="AX2074" s="48" t="s">
        <v>241</v>
      </c>
    </row>
    <row r="2075" spans="1:251" s="42" customFormat="1" ht="13.5" customHeight="1">
      <c r="A2075" s="34"/>
      <c r="B2075" s="119" t="s">
        <v>242</v>
      </c>
      <c r="C2075" s="120"/>
      <c r="D2075" s="120"/>
      <c r="E2075" s="120"/>
      <c r="F2075" s="120"/>
      <c r="G2075" s="120"/>
      <c r="H2075" s="120"/>
      <c r="I2075" s="120"/>
      <c r="J2075" s="120"/>
      <c r="K2075" s="120"/>
      <c r="L2075" s="120"/>
      <c r="M2075" s="120"/>
      <c r="N2075" s="120"/>
      <c r="O2075" s="120"/>
      <c r="P2075" s="120"/>
      <c r="Q2075" s="120"/>
      <c r="R2075" s="120"/>
      <c r="S2075" s="120"/>
      <c r="T2075" s="120"/>
      <c r="U2075" s="120"/>
      <c r="V2075" s="120"/>
      <c r="W2075" s="120"/>
      <c r="X2075" s="120"/>
      <c r="Y2075" s="120"/>
      <c r="Z2075" s="121"/>
      <c r="AA2075" s="125" t="s">
        <v>1062</v>
      </c>
      <c r="AB2075" s="120"/>
      <c r="AC2075" s="120"/>
      <c r="AD2075" s="120"/>
      <c r="AE2075" s="120"/>
      <c r="AF2075" s="120"/>
      <c r="AG2075" s="120"/>
      <c r="AH2075" s="120"/>
      <c r="AI2075" s="121"/>
      <c r="AJ2075" s="125" t="s">
        <v>1063</v>
      </c>
      <c r="AK2075" s="120"/>
      <c r="AL2075" s="120"/>
      <c r="AM2075" s="120"/>
      <c r="AN2075" s="120"/>
      <c r="AO2075" s="120"/>
      <c r="AP2075" s="120"/>
      <c r="AQ2075" s="120"/>
      <c r="AR2075" s="121"/>
      <c r="AS2075" s="125" t="s">
        <v>243</v>
      </c>
      <c r="AT2075" s="120"/>
      <c r="AU2075" s="120"/>
      <c r="AV2075" s="120"/>
      <c r="AW2075" s="120"/>
      <c r="AX2075" s="127"/>
      <c r="AY2075" s="29"/>
      <c r="AZ2075" s="29"/>
      <c r="BA2075" s="29"/>
      <c r="BB2075" s="29"/>
      <c r="BC2075" s="29"/>
      <c r="BD2075" s="29"/>
      <c r="BE2075" s="29"/>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29"/>
      <c r="CA2075" s="29"/>
      <c r="CB2075" s="29"/>
      <c r="CC2075" s="29"/>
      <c r="CD2075" s="29"/>
      <c r="CE2075" s="29"/>
      <c r="CF2075" s="29"/>
      <c r="CG2075" s="29"/>
      <c r="CH2075" s="29"/>
      <c r="CI2075" s="29"/>
      <c r="CJ2075" s="29"/>
      <c r="CK2075" s="29"/>
      <c r="CL2075" s="29"/>
      <c r="CM2075" s="29"/>
      <c r="CN2075" s="29"/>
      <c r="CO2075" s="29"/>
      <c r="CP2075" s="29"/>
      <c r="CQ2075" s="29"/>
      <c r="CR2075" s="29"/>
      <c r="CS2075" s="29"/>
      <c r="CT2075" s="29"/>
      <c r="CU2075" s="29"/>
      <c r="CV2075" s="29"/>
      <c r="CW2075" s="29"/>
      <c r="CX2075" s="29"/>
      <c r="CY2075" s="29"/>
      <c r="CZ2075" s="29"/>
      <c r="DA2075" s="29"/>
      <c r="DB2075" s="29"/>
      <c r="DC2075" s="29"/>
      <c r="DD2075" s="29"/>
      <c r="DE2075" s="29"/>
      <c r="DF2075" s="29"/>
      <c r="DG2075" s="29"/>
      <c r="DH2075" s="29"/>
      <c r="DI2075" s="29"/>
      <c r="DJ2075" s="29"/>
      <c r="DK2075" s="29"/>
      <c r="DL2075" s="29"/>
      <c r="DM2075" s="29"/>
      <c r="DN2075" s="29"/>
      <c r="DO2075" s="29"/>
      <c r="DP2075" s="29"/>
      <c r="DQ2075" s="29"/>
      <c r="DR2075" s="29"/>
      <c r="DS2075" s="29"/>
      <c r="DT2075" s="29"/>
      <c r="DU2075" s="29"/>
      <c r="DV2075" s="29"/>
      <c r="DW2075" s="29"/>
      <c r="DX2075" s="29"/>
      <c r="DY2075" s="29"/>
      <c r="DZ2075" s="29"/>
      <c r="EA2075" s="29"/>
      <c r="EB2075" s="29"/>
      <c r="EC2075" s="29"/>
      <c r="ED2075" s="29"/>
      <c r="EE2075" s="29"/>
      <c r="EF2075" s="29"/>
      <c r="EG2075" s="29"/>
      <c r="EH2075" s="29"/>
      <c r="EI2075" s="29"/>
      <c r="EJ2075" s="29"/>
      <c r="EK2075" s="29"/>
      <c r="EL2075" s="29"/>
      <c r="EM2075" s="29"/>
      <c r="EN2075" s="29"/>
      <c r="EO2075" s="29"/>
      <c r="EP2075" s="29"/>
      <c r="EQ2075" s="29"/>
      <c r="ER2075" s="29"/>
      <c r="ES2075" s="29"/>
      <c r="ET2075" s="29"/>
      <c r="EU2075" s="29"/>
      <c r="EV2075" s="29"/>
      <c r="EW2075" s="29"/>
      <c r="EX2075" s="29"/>
      <c r="EY2075" s="29"/>
      <c r="EZ2075" s="29"/>
      <c r="FA2075" s="29"/>
      <c r="FB2075" s="29"/>
      <c r="FC2075" s="29"/>
      <c r="FD2075" s="29"/>
      <c r="FE2075" s="29"/>
      <c r="FF2075" s="29"/>
      <c r="FG2075" s="29"/>
      <c r="FH2075" s="29"/>
      <c r="FI2075" s="29"/>
      <c r="FJ2075" s="29"/>
      <c r="FK2075" s="29"/>
      <c r="FL2075" s="29"/>
      <c r="FM2075" s="29"/>
      <c r="FN2075" s="29"/>
      <c r="FO2075" s="29"/>
      <c r="FP2075" s="29"/>
      <c r="FQ2075" s="29"/>
      <c r="FR2075" s="29"/>
      <c r="FS2075" s="29"/>
      <c r="FT2075" s="29"/>
      <c r="FU2075" s="29"/>
      <c r="FV2075" s="29"/>
      <c r="FW2075" s="29"/>
      <c r="FX2075" s="29"/>
      <c r="FY2075" s="29"/>
      <c r="FZ2075" s="29"/>
      <c r="GA2075" s="29"/>
      <c r="GB2075" s="29"/>
      <c r="GC2075" s="29"/>
      <c r="GD2075" s="29"/>
      <c r="GE2075" s="29"/>
      <c r="GF2075" s="29"/>
      <c r="GG2075" s="29"/>
      <c r="GH2075" s="29"/>
      <c r="GI2075" s="29"/>
      <c r="GJ2075" s="29"/>
      <c r="GK2075" s="29"/>
      <c r="GL2075" s="29"/>
      <c r="GM2075" s="29"/>
      <c r="GN2075" s="29"/>
      <c r="GO2075" s="29"/>
      <c r="GP2075" s="29"/>
      <c r="GQ2075" s="29"/>
      <c r="GR2075" s="29"/>
      <c r="GS2075" s="29"/>
      <c r="GT2075" s="29"/>
      <c r="GU2075" s="29"/>
      <c r="GV2075" s="29"/>
      <c r="GW2075" s="29"/>
      <c r="GX2075" s="29"/>
      <c r="GY2075" s="29"/>
      <c r="GZ2075" s="29"/>
      <c r="HA2075" s="29"/>
      <c r="HB2075" s="29"/>
      <c r="HC2075" s="29"/>
      <c r="HD2075" s="29"/>
      <c r="HE2075" s="29"/>
      <c r="HF2075" s="29"/>
      <c r="HG2075" s="29"/>
      <c r="HH2075" s="29"/>
      <c r="HI2075" s="29"/>
      <c r="HJ2075" s="29"/>
      <c r="HK2075" s="29"/>
      <c r="HL2075" s="29"/>
      <c r="HM2075" s="29"/>
      <c r="HN2075" s="29"/>
      <c r="HO2075" s="29"/>
      <c r="HP2075" s="29"/>
      <c r="HQ2075" s="29"/>
      <c r="HR2075" s="29"/>
      <c r="HS2075" s="29"/>
      <c r="HT2075" s="29"/>
      <c r="HU2075" s="29"/>
      <c r="HV2075" s="29"/>
      <c r="HW2075" s="29"/>
      <c r="HX2075" s="29"/>
      <c r="HY2075" s="29"/>
      <c r="HZ2075" s="29"/>
      <c r="IA2075" s="29"/>
      <c r="IB2075" s="29"/>
      <c r="IC2075" s="29"/>
      <c r="ID2075" s="29"/>
      <c r="IE2075" s="29"/>
      <c r="IF2075" s="29"/>
      <c r="IG2075" s="29"/>
      <c r="IH2075" s="29"/>
      <c r="II2075" s="29"/>
      <c r="IJ2075" s="29"/>
      <c r="IK2075" s="29"/>
      <c r="IL2075" s="29"/>
      <c r="IM2075" s="29"/>
      <c r="IN2075" s="29"/>
      <c r="IO2075" s="29"/>
      <c r="IP2075" s="29"/>
      <c r="IQ2075" s="29"/>
    </row>
    <row r="2076" spans="1:251" s="42" customFormat="1" ht="13.5">
      <c r="A2076" s="34"/>
      <c r="B2076" s="122"/>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4"/>
      <c r="AA2076" s="126"/>
      <c r="AB2076" s="123"/>
      <c r="AC2076" s="123"/>
      <c r="AD2076" s="123"/>
      <c r="AE2076" s="123"/>
      <c r="AF2076" s="123"/>
      <c r="AG2076" s="123"/>
      <c r="AH2076" s="123"/>
      <c r="AI2076" s="124"/>
      <c r="AJ2076" s="126"/>
      <c r="AK2076" s="123"/>
      <c r="AL2076" s="123"/>
      <c r="AM2076" s="123"/>
      <c r="AN2076" s="123"/>
      <c r="AO2076" s="123"/>
      <c r="AP2076" s="123"/>
      <c r="AQ2076" s="123"/>
      <c r="AR2076" s="124"/>
      <c r="AS2076" s="126"/>
      <c r="AT2076" s="123"/>
      <c r="AU2076" s="123"/>
      <c r="AV2076" s="123"/>
      <c r="AW2076" s="123"/>
      <c r="AX2076" s="128"/>
      <c r="AY2076" s="29"/>
      <c r="AZ2076" s="29"/>
      <c r="BA2076" s="29"/>
      <c r="BB2076" s="65"/>
      <c r="BC2076" s="49"/>
      <c r="BE2076" s="29"/>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29"/>
      <c r="CA2076" s="29"/>
      <c r="CB2076" s="29"/>
      <c r="CC2076" s="29"/>
      <c r="CD2076" s="29"/>
      <c r="CE2076" s="29"/>
      <c r="CF2076" s="29"/>
      <c r="CG2076" s="29"/>
      <c r="CH2076" s="29"/>
      <c r="CI2076" s="29"/>
      <c r="CJ2076" s="29"/>
      <c r="CK2076" s="29"/>
      <c r="CL2076" s="29"/>
      <c r="CM2076" s="29"/>
      <c r="CN2076" s="29"/>
      <c r="CO2076" s="29"/>
      <c r="CP2076" s="29"/>
      <c r="CQ2076" s="29"/>
      <c r="CR2076" s="29"/>
      <c r="CS2076" s="29"/>
      <c r="CT2076" s="29"/>
      <c r="CU2076" s="29"/>
      <c r="CV2076" s="29"/>
      <c r="CW2076" s="29"/>
      <c r="CX2076" s="29"/>
      <c r="CY2076" s="29"/>
      <c r="CZ2076" s="29"/>
      <c r="DA2076" s="29"/>
      <c r="DB2076" s="29"/>
      <c r="DC2076" s="29"/>
      <c r="DD2076" s="29"/>
      <c r="DE2076" s="29"/>
      <c r="DF2076" s="29"/>
      <c r="DG2076" s="29"/>
      <c r="DH2076" s="29"/>
      <c r="DI2076" s="29"/>
      <c r="DJ2076" s="29"/>
      <c r="DK2076" s="29"/>
      <c r="DL2076" s="29"/>
      <c r="DM2076" s="29"/>
      <c r="DN2076" s="29"/>
      <c r="DO2076" s="29"/>
      <c r="DP2076" s="29"/>
      <c r="DQ2076" s="29"/>
      <c r="DR2076" s="29"/>
      <c r="DS2076" s="29"/>
      <c r="DT2076" s="29"/>
      <c r="DU2076" s="29"/>
      <c r="DV2076" s="29"/>
      <c r="DW2076" s="29"/>
      <c r="DX2076" s="29"/>
      <c r="DY2076" s="29"/>
      <c r="DZ2076" s="29"/>
      <c r="EA2076" s="29"/>
      <c r="EB2076" s="29"/>
      <c r="EC2076" s="29"/>
      <c r="ED2076" s="29"/>
      <c r="EE2076" s="29"/>
      <c r="EF2076" s="29"/>
      <c r="EG2076" s="29"/>
      <c r="EH2076" s="29"/>
      <c r="EI2076" s="29"/>
      <c r="EJ2076" s="29"/>
      <c r="EK2076" s="29"/>
      <c r="EL2076" s="29"/>
      <c r="EM2076" s="29"/>
      <c r="EN2076" s="29"/>
      <c r="EO2076" s="29"/>
      <c r="EP2076" s="29"/>
      <c r="EQ2076" s="29"/>
      <c r="ER2076" s="29"/>
      <c r="ES2076" s="29"/>
      <c r="ET2076" s="29"/>
      <c r="EU2076" s="29"/>
      <c r="EV2076" s="29"/>
      <c r="EW2076" s="29"/>
      <c r="EX2076" s="29"/>
      <c r="EY2076" s="29"/>
      <c r="EZ2076" s="29"/>
      <c r="FA2076" s="29"/>
      <c r="FB2076" s="29"/>
      <c r="FC2076" s="29"/>
      <c r="FD2076" s="29"/>
      <c r="FE2076" s="29"/>
      <c r="FF2076" s="29"/>
      <c r="FG2076" s="29"/>
      <c r="FH2076" s="29"/>
      <c r="FI2076" s="29"/>
      <c r="FJ2076" s="29"/>
      <c r="FK2076" s="29"/>
      <c r="FL2076" s="29"/>
      <c r="FM2076" s="29"/>
      <c r="FN2076" s="29"/>
      <c r="FO2076" s="29"/>
      <c r="FP2076" s="29"/>
      <c r="FQ2076" s="29"/>
      <c r="FR2076" s="29"/>
      <c r="FS2076" s="29"/>
      <c r="FT2076" s="29"/>
      <c r="FU2076" s="29"/>
      <c r="FV2076" s="29"/>
      <c r="FW2076" s="29"/>
      <c r="FX2076" s="29"/>
      <c r="FY2076" s="29"/>
      <c r="FZ2076" s="29"/>
      <c r="GA2076" s="29"/>
      <c r="GB2076" s="29"/>
      <c r="GC2076" s="29"/>
      <c r="GD2076" s="29"/>
      <c r="GE2076" s="29"/>
      <c r="GF2076" s="29"/>
      <c r="GG2076" s="29"/>
      <c r="GH2076" s="29"/>
      <c r="GI2076" s="29"/>
      <c r="GJ2076" s="29"/>
      <c r="GK2076" s="29"/>
      <c r="GL2076" s="29"/>
      <c r="GM2076" s="29"/>
      <c r="GN2076" s="29"/>
      <c r="GO2076" s="29"/>
      <c r="GP2076" s="29"/>
      <c r="GQ2076" s="29"/>
      <c r="GR2076" s="29"/>
      <c r="GS2076" s="29"/>
      <c r="GT2076" s="29"/>
      <c r="GU2076" s="29"/>
      <c r="GV2076" s="29"/>
      <c r="GW2076" s="29"/>
      <c r="GX2076" s="29"/>
      <c r="GY2076" s="29"/>
      <c r="GZ2076" s="29"/>
      <c r="HA2076" s="29"/>
      <c r="HB2076" s="29"/>
      <c r="HC2076" s="29"/>
      <c r="HD2076" s="29"/>
      <c r="HE2076" s="29"/>
      <c r="HF2076" s="29"/>
      <c r="HG2076" s="29"/>
      <c r="HH2076" s="29"/>
      <c r="HI2076" s="29"/>
      <c r="HJ2076" s="29"/>
      <c r="HK2076" s="29"/>
      <c r="HL2076" s="29"/>
      <c r="HM2076" s="29"/>
      <c r="HN2076" s="29"/>
      <c r="HO2076" s="29"/>
      <c r="HP2076" s="29"/>
      <c r="HQ2076" s="29"/>
      <c r="HR2076" s="29"/>
      <c r="HS2076" s="29"/>
      <c r="HT2076" s="29"/>
      <c r="HU2076" s="29"/>
      <c r="HV2076" s="29"/>
      <c r="HW2076" s="29"/>
      <c r="HX2076" s="29"/>
      <c r="HY2076" s="29"/>
      <c r="HZ2076" s="29"/>
      <c r="IA2076" s="29"/>
      <c r="IB2076" s="29"/>
      <c r="IC2076" s="29"/>
      <c r="ID2076" s="29"/>
      <c r="IE2076" s="29"/>
      <c r="IF2076" s="29"/>
      <c r="IG2076" s="29"/>
      <c r="IH2076" s="29"/>
      <c r="II2076" s="29"/>
      <c r="IJ2076" s="29"/>
      <c r="IK2076" s="29"/>
      <c r="IL2076" s="29"/>
      <c r="IM2076" s="29"/>
      <c r="IN2076" s="29"/>
      <c r="IO2076" s="29"/>
      <c r="IP2076" s="29"/>
      <c r="IQ2076" s="29"/>
    </row>
    <row r="2077" spans="1:251" s="42" customFormat="1" ht="18.75" customHeight="1">
      <c r="A2077" s="34"/>
      <c r="B2077" s="50"/>
      <c r="C2077" s="129" t="s">
        <v>1149</v>
      </c>
      <c r="D2077" s="147"/>
      <c r="E2077" s="147"/>
      <c r="F2077" s="147"/>
      <c r="G2077" s="147"/>
      <c r="H2077" s="147"/>
      <c r="I2077" s="147"/>
      <c r="J2077" s="147"/>
      <c r="K2077" s="147"/>
      <c r="L2077" s="147"/>
      <c r="M2077" s="147"/>
      <c r="N2077" s="147"/>
      <c r="O2077" s="147"/>
      <c r="P2077" s="147"/>
      <c r="Q2077" s="147"/>
      <c r="R2077" s="147"/>
      <c r="S2077" s="147"/>
      <c r="T2077" s="147"/>
      <c r="U2077" s="147"/>
      <c r="V2077" s="147"/>
      <c r="W2077" s="147"/>
      <c r="X2077" s="147"/>
      <c r="Y2077" s="147"/>
      <c r="Z2077" s="148"/>
      <c r="AA2077" s="132">
        <v>0</v>
      </c>
      <c r="AB2077" s="133"/>
      <c r="AC2077" s="133"/>
      <c r="AD2077" s="133"/>
      <c r="AE2077" s="133"/>
      <c r="AF2077" s="133"/>
      <c r="AG2077" s="133"/>
      <c r="AH2077" s="133"/>
      <c r="AI2077" s="134"/>
      <c r="AJ2077" s="132">
        <v>4695</v>
      </c>
      <c r="AK2077" s="133"/>
      <c r="AL2077" s="133"/>
      <c r="AM2077" s="133"/>
      <c r="AN2077" s="133"/>
      <c r="AO2077" s="133"/>
      <c r="AP2077" s="133"/>
      <c r="AQ2077" s="133"/>
      <c r="AR2077" s="134"/>
      <c r="AS2077" s="135"/>
      <c r="AT2077" s="136"/>
      <c r="AU2077" s="136"/>
      <c r="AV2077" s="136"/>
      <c r="AW2077" s="136"/>
      <c r="AX2077" s="137"/>
      <c r="AY2077" s="29"/>
      <c r="AZ2077" s="29"/>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29"/>
      <c r="CA2077" s="29"/>
      <c r="CB2077" s="29"/>
      <c r="CC2077" s="29"/>
      <c r="CD2077" s="29"/>
      <c r="CE2077" s="29"/>
      <c r="CF2077" s="29"/>
      <c r="CG2077" s="29"/>
      <c r="CH2077" s="29"/>
      <c r="CI2077" s="29"/>
      <c r="CJ2077" s="29"/>
      <c r="CK2077" s="29"/>
      <c r="CL2077" s="29"/>
      <c r="CM2077" s="29"/>
      <c r="CN2077" s="29"/>
      <c r="CO2077" s="29"/>
      <c r="CP2077" s="29"/>
      <c r="CQ2077" s="29"/>
      <c r="CR2077" s="29"/>
      <c r="CS2077" s="29"/>
      <c r="CT2077" s="29"/>
      <c r="CU2077" s="29"/>
      <c r="CV2077" s="29"/>
      <c r="CW2077" s="29"/>
      <c r="CX2077" s="29"/>
      <c r="CY2077" s="29"/>
      <c r="CZ2077" s="29"/>
      <c r="DA2077" s="29"/>
      <c r="DB2077" s="29"/>
      <c r="DC2077" s="29"/>
      <c r="DD2077" s="29"/>
      <c r="DE2077" s="29"/>
      <c r="DF2077" s="29"/>
      <c r="DG2077" s="29"/>
      <c r="DH2077" s="29"/>
      <c r="DI2077" s="29"/>
      <c r="DJ2077" s="29"/>
      <c r="DK2077" s="29"/>
      <c r="DL2077" s="29"/>
      <c r="DM2077" s="29"/>
      <c r="DN2077" s="29"/>
      <c r="DO2077" s="29"/>
      <c r="DP2077" s="29"/>
      <c r="DQ2077" s="29"/>
      <c r="DR2077" s="29"/>
      <c r="DS2077" s="29"/>
      <c r="DT2077" s="29"/>
      <c r="DU2077" s="29"/>
      <c r="DV2077" s="29"/>
      <c r="DW2077" s="29"/>
      <c r="DX2077" s="29"/>
      <c r="DY2077" s="29"/>
      <c r="DZ2077" s="29"/>
      <c r="EA2077" s="29"/>
      <c r="EB2077" s="29"/>
      <c r="EC2077" s="29"/>
      <c r="ED2077" s="29"/>
      <c r="EE2077" s="29"/>
      <c r="EF2077" s="29"/>
      <c r="EG2077" s="29"/>
      <c r="EH2077" s="29"/>
      <c r="EI2077" s="29"/>
      <c r="EJ2077" s="29"/>
      <c r="EK2077" s="29"/>
      <c r="EL2077" s="29"/>
      <c r="EM2077" s="29"/>
      <c r="EN2077" s="29"/>
      <c r="EO2077" s="29"/>
      <c r="EP2077" s="29"/>
      <c r="EQ2077" s="29"/>
      <c r="ER2077" s="29"/>
      <c r="ES2077" s="29"/>
      <c r="ET2077" s="29"/>
      <c r="EU2077" s="29"/>
      <c r="EV2077" s="29"/>
      <c r="EW2077" s="29"/>
      <c r="EX2077" s="29"/>
      <c r="EY2077" s="29"/>
      <c r="EZ2077" s="29"/>
      <c r="FA2077" s="29"/>
      <c r="FB2077" s="29"/>
      <c r="FC2077" s="29"/>
      <c r="FD2077" s="29"/>
      <c r="FE2077" s="29"/>
      <c r="FF2077" s="29"/>
      <c r="FG2077" s="29"/>
      <c r="FH2077" s="29"/>
      <c r="FI2077" s="29"/>
      <c r="FJ2077" s="29"/>
      <c r="FK2077" s="29"/>
      <c r="FL2077" s="29"/>
      <c r="FM2077" s="29"/>
      <c r="FN2077" s="29"/>
      <c r="FO2077" s="29"/>
      <c r="FP2077" s="29"/>
      <c r="FQ2077" s="29"/>
      <c r="FR2077" s="29"/>
      <c r="FS2077" s="29"/>
      <c r="FT2077" s="29"/>
      <c r="FU2077" s="29"/>
      <c r="FV2077" s="29"/>
      <c r="FW2077" s="29"/>
      <c r="FX2077" s="29"/>
      <c r="FY2077" s="29"/>
      <c r="FZ2077" s="29"/>
      <c r="GA2077" s="29"/>
      <c r="GB2077" s="29"/>
      <c r="GC2077" s="29"/>
      <c r="GD2077" s="29"/>
      <c r="GE2077" s="29"/>
      <c r="GF2077" s="29"/>
      <c r="GG2077" s="29"/>
      <c r="GH2077" s="29"/>
      <c r="GI2077" s="29"/>
      <c r="GJ2077" s="29"/>
      <c r="GK2077" s="29"/>
      <c r="GL2077" s="29"/>
      <c r="GM2077" s="29"/>
      <c r="GN2077" s="29"/>
      <c r="GO2077" s="29"/>
      <c r="GP2077" s="29"/>
      <c r="GQ2077" s="29"/>
      <c r="GR2077" s="29"/>
      <c r="GS2077" s="29"/>
      <c r="GT2077" s="29"/>
      <c r="GU2077" s="29"/>
      <c r="GV2077" s="29"/>
      <c r="GW2077" s="29"/>
      <c r="GX2077" s="29"/>
      <c r="GY2077" s="29"/>
      <c r="GZ2077" s="29"/>
      <c r="HA2077" s="29"/>
      <c r="HB2077" s="29"/>
      <c r="HC2077" s="29"/>
      <c r="HD2077" s="29"/>
      <c r="HE2077" s="29"/>
      <c r="HF2077" s="29"/>
      <c r="HG2077" s="29"/>
      <c r="HH2077" s="29"/>
      <c r="HI2077" s="29"/>
      <c r="HJ2077" s="29"/>
      <c r="HK2077" s="29"/>
      <c r="HL2077" s="29"/>
      <c r="HM2077" s="29"/>
      <c r="HN2077" s="29"/>
      <c r="HO2077" s="29"/>
      <c r="HP2077" s="29"/>
      <c r="HQ2077" s="29"/>
      <c r="HR2077" s="29"/>
      <c r="HS2077" s="29"/>
      <c r="HT2077" s="29"/>
      <c r="HU2077" s="29"/>
      <c r="HV2077" s="29"/>
      <c r="HW2077" s="29"/>
      <c r="HX2077" s="29"/>
      <c r="HY2077" s="29"/>
      <c r="HZ2077" s="29"/>
      <c r="IA2077" s="29"/>
      <c r="IB2077" s="29"/>
      <c r="IC2077" s="29"/>
      <c r="ID2077" s="29"/>
      <c r="IE2077" s="29"/>
      <c r="IF2077" s="29"/>
      <c r="IG2077" s="29"/>
      <c r="IH2077" s="29"/>
      <c r="II2077" s="29"/>
      <c r="IJ2077" s="29"/>
      <c r="IK2077" s="29"/>
      <c r="IL2077" s="29"/>
      <c r="IM2077" s="29"/>
      <c r="IN2077" s="29"/>
      <c r="IO2077" s="29"/>
      <c r="IP2077" s="29"/>
      <c r="IQ2077" s="29"/>
    </row>
    <row r="2078" spans="1:251" s="42" customFormat="1" ht="18.75" customHeight="1">
      <c r="A2078" s="34"/>
      <c r="B2078" s="50"/>
      <c r="C2078" s="129" t="s">
        <v>1106</v>
      </c>
      <c r="D2078" s="129"/>
      <c r="E2078" s="129"/>
      <c r="F2078" s="129"/>
      <c r="G2078" s="129"/>
      <c r="H2078" s="129"/>
      <c r="I2078" s="129"/>
      <c r="J2078" s="129"/>
      <c r="K2078" s="129"/>
      <c r="L2078" s="129"/>
      <c r="M2078" s="129"/>
      <c r="N2078" s="129"/>
      <c r="O2078" s="129"/>
      <c r="P2078" s="129"/>
      <c r="Q2078" s="129"/>
      <c r="R2078" s="129"/>
      <c r="S2078" s="129"/>
      <c r="T2078" s="129"/>
      <c r="U2078" s="129"/>
      <c r="V2078" s="129"/>
      <c r="W2078" s="129"/>
      <c r="X2078" s="129"/>
      <c r="Y2078" s="129"/>
      <c r="Z2078" s="182"/>
      <c r="AA2078" s="132">
        <v>0</v>
      </c>
      <c r="AB2078" s="133"/>
      <c r="AC2078" s="133"/>
      <c r="AD2078" s="133"/>
      <c r="AE2078" s="133"/>
      <c r="AF2078" s="133"/>
      <c r="AG2078" s="133"/>
      <c r="AH2078" s="133"/>
      <c r="AI2078" s="134"/>
      <c r="AJ2078" s="132">
        <v>35493</v>
      </c>
      <c r="AK2078" s="133"/>
      <c r="AL2078" s="133"/>
      <c r="AM2078" s="133"/>
      <c r="AN2078" s="133"/>
      <c r="AO2078" s="133"/>
      <c r="AP2078" s="133"/>
      <c r="AQ2078" s="133"/>
      <c r="AR2078" s="134"/>
      <c r="AS2078" s="135"/>
      <c r="AT2078" s="136"/>
      <c r="AU2078" s="136"/>
      <c r="AV2078" s="136"/>
      <c r="AW2078" s="136"/>
      <c r="AX2078" s="137"/>
      <c r="AY2078" s="29"/>
      <c r="AZ2078" s="29"/>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29"/>
      <c r="CA2078" s="29"/>
      <c r="CB2078" s="29"/>
      <c r="CC2078" s="29"/>
      <c r="CD2078" s="29"/>
      <c r="CE2078" s="29"/>
      <c r="CF2078" s="29"/>
      <c r="CG2078" s="29"/>
      <c r="CH2078" s="29"/>
      <c r="CI2078" s="29"/>
      <c r="CJ2078" s="29"/>
      <c r="CK2078" s="29"/>
      <c r="CL2078" s="29"/>
      <c r="CM2078" s="29"/>
      <c r="CN2078" s="29"/>
      <c r="CO2078" s="29"/>
      <c r="CP2078" s="29"/>
      <c r="CQ2078" s="29"/>
      <c r="CR2078" s="29"/>
      <c r="CS2078" s="29"/>
      <c r="CT2078" s="29"/>
      <c r="CU2078" s="29"/>
      <c r="CV2078" s="29"/>
      <c r="CW2078" s="29"/>
      <c r="CX2078" s="29"/>
      <c r="CY2078" s="29"/>
      <c r="CZ2078" s="29"/>
      <c r="DA2078" s="29"/>
      <c r="DB2078" s="29"/>
      <c r="DC2078" s="29"/>
      <c r="DD2078" s="29"/>
      <c r="DE2078" s="29"/>
      <c r="DF2078" s="29"/>
      <c r="DG2078" s="29"/>
      <c r="DH2078" s="29"/>
      <c r="DI2078" s="29"/>
      <c r="DJ2078" s="29"/>
      <c r="DK2078" s="29"/>
      <c r="DL2078" s="29"/>
      <c r="DM2078" s="29"/>
      <c r="DN2078" s="29"/>
      <c r="DO2078" s="29"/>
      <c r="DP2078" s="29"/>
      <c r="DQ2078" s="29"/>
      <c r="DR2078" s="29"/>
      <c r="DS2078" s="29"/>
      <c r="DT2078" s="29"/>
      <c r="DU2078" s="29"/>
      <c r="DV2078" s="29"/>
      <c r="DW2078" s="29"/>
      <c r="DX2078" s="29"/>
      <c r="DY2078" s="29"/>
      <c r="DZ2078" s="29"/>
      <c r="EA2078" s="29"/>
      <c r="EB2078" s="29"/>
      <c r="EC2078" s="29"/>
      <c r="ED2078" s="29"/>
      <c r="EE2078" s="29"/>
      <c r="EF2078" s="29"/>
      <c r="EG2078" s="29"/>
      <c r="EH2078" s="29"/>
      <c r="EI2078" s="29"/>
      <c r="EJ2078" s="29"/>
      <c r="EK2078" s="29"/>
      <c r="EL2078" s="29"/>
      <c r="EM2078" s="29"/>
      <c r="EN2078" s="29"/>
      <c r="EO2078" s="29"/>
      <c r="EP2078" s="29"/>
      <c r="EQ2078" s="29"/>
      <c r="ER2078" s="29"/>
      <c r="ES2078" s="29"/>
      <c r="ET2078" s="29"/>
      <c r="EU2078" s="29"/>
      <c r="EV2078" s="29"/>
      <c r="EW2078" s="29"/>
      <c r="EX2078" s="29"/>
      <c r="EY2078" s="29"/>
      <c r="EZ2078" s="29"/>
      <c r="FA2078" s="29"/>
      <c r="FB2078" s="29"/>
      <c r="FC2078" s="29"/>
      <c r="FD2078" s="29"/>
      <c r="FE2078" s="29"/>
      <c r="FF2078" s="29"/>
      <c r="FG2078" s="29"/>
      <c r="FH2078" s="29"/>
      <c r="FI2078" s="29"/>
      <c r="FJ2078" s="29"/>
      <c r="FK2078" s="29"/>
      <c r="FL2078" s="29"/>
      <c r="FM2078" s="29"/>
      <c r="FN2078" s="29"/>
      <c r="FO2078" s="29"/>
      <c r="FP2078" s="29"/>
      <c r="FQ2078" s="29"/>
      <c r="FR2078" s="29"/>
      <c r="FS2078" s="29"/>
      <c r="FT2078" s="29"/>
      <c r="FU2078" s="29"/>
      <c r="FV2078" s="29"/>
      <c r="FW2078" s="29"/>
      <c r="FX2078" s="29"/>
      <c r="FY2078" s="29"/>
      <c r="FZ2078" s="29"/>
      <c r="GA2078" s="29"/>
      <c r="GB2078" s="29"/>
      <c r="GC2078" s="29"/>
      <c r="GD2078" s="29"/>
      <c r="GE2078" s="29"/>
      <c r="GF2078" s="29"/>
      <c r="GG2078" s="29"/>
      <c r="GH2078" s="29"/>
      <c r="GI2078" s="29"/>
      <c r="GJ2078" s="29"/>
      <c r="GK2078" s="29"/>
      <c r="GL2078" s="29"/>
      <c r="GM2078" s="29"/>
      <c r="GN2078" s="29"/>
      <c r="GO2078" s="29"/>
      <c r="GP2078" s="29"/>
      <c r="GQ2078" s="29"/>
      <c r="GR2078" s="29"/>
      <c r="GS2078" s="29"/>
      <c r="GT2078" s="29"/>
      <c r="GU2078" s="29"/>
      <c r="GV2078" s="29"/>
      <c r="GW2078" s="29"/>
      <c r="GX2078" s="29"/>
      <c r="GY2078" s="29"/>
      <c r="GZ2078" s="29"/>
      <c r="HA2078" s="29"/>
      <c r="HB2078" s="29"/>
      <c r="HC2078" s="29"/>
      <c r="HD2078" s="29"/>
      <c r="HE2078" s="29"/>
      <c r="HF2078" s="29"/>
      <c r="HG2078" s="29"/>
      <c r="HH2078" s="29"/>
      <c r="HI2078" s="29"/>
      <c r="HJ2078" s="29"/>
      <c r="HK2078" s="29"/>
      <c r="HL2078" s="29"/>
      <c r="HM2078" s="29"/>
      <c r="HN2078" s="29"/>
      <c r="HO2078" s="29"/>
      <c r="HP2078" s="29"/>
      <c r="HQ2078" s="29"/>
      <c r="HR2078" s="29"/>
      <c r="HS2078" s="29"/>
      <c r="HT2078" s="29"/>
      <c r="HU2078" s="29"/>
      <c r="HV2078" s="29"/>
      <c r="HW2078" s="29"/>
      <c r="HX2078" s="29"/>
      <c r="HY2078" s="29"/>
      <c r="HZ2078" s="29"/>
      <c r="IA2078" s="29"/>
      <c r="IB2078" s="29"/>
      <c r="IC2078" s="29"/>
      <c r="ID2078" s="29"/>
      <c r="IE2078" s="29"/>
      <c r="IF2078" s="29"/>
      <c r="IG2078" s="29"/>
      <c r="IH2078" s="29"/>
      <c r="II2078" s="29"/>
      <c r="IJ2078" s="29"/>
      <c r="IK2078" s="29"/>
      <c r="IL2078" s="29"/>
      <c r="IM2078" s="29"/>
      <c r="IN2078" s="29"/>
      <c r="IO2078" s="29"/>
      <c r="IP2078" s="29"/>
      <c r="IQ2078" s="29"/>
    </row>
    <row r="2079" spans="1:251" s="42" customFormat="1" ht="18.75" customHeight="1">
      <c r="A2079" s="34"/>
      <c r="B2079" s="52"/>
      <c r="C2079" s="129" t="s">
        <v>1105</v>
      </c>
      <c r="D2079" s="147"/>
      <c r="E2079" s="147"/>
      <c r="F2079" s="147"/>
      <c r="G2079" s="147"/>
      <c r="H2079" s="147"/>
      <c r="I2079" s="147"/>
      <c r="J2079" s="147"/>
      <c r="K2079" s="147"/>
      <c r="L2079" s="147"/>
      <c r="M2079" s="147"/>
      <c r="N2079" s="147"/>
      <c r="O2079" s="147"/>
      <c r="P2079" s="147"/>
      <c r="Q2079" s="147"/>
      <c r="R2079" s="147"/>
      <c r="S2079" s="147"/>
      <c r="T2079" s="147"/>
      <c r="U2079" s="147"/>
      <c r="V2079" s="147"/>
      <c r="W2079" s="147"/>
      <c r="X2079" s="147"/>
      <c r="Y2079" s="147"/>
      <c r="Z2079" s="148"/>
      <c r="AA2079" s="132">
        <v>12537</v>
      </c>
      <c r="AB2079" s="133"/>
      <c r="AC2079" s="133"/>
      <c r="AD2079" s="133"/>
      <c r="AE2079" s="133"/>
      <c r="AF2079" s="133"/>
      <c r="AG2079" s="133"/>
      <c r="AH2079" s="133"/>
      <c r="AI2079" s="134"/>
      <c r="AJ2079" s="59"/>
      <c r="AK2079" s="60"/>
      <c r="AL2079" s="60"/>
      <c r="AM2079" s="60"/>
      <c r="AN2079" s="60"/>
      <c r="AO2079" s="60"/>
      <c r="AP2079" s="60"/>
      <c r="AQ2079" s="60"/>
      <c r="AR2079" s="61">
        <v>0</v>
      </c>
      <c r="AS2079" s="53"/>
      <c r="AT2079" s="54"/>
      <c r="AU2079" s="54"/>
      <c r="AV2079" s="54"/>
      <c r="AW2079" s="54"/>
      <c r="AX2079" s="55"/>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c r="CA2079" s="29"/>
      <c r="CB2079" s="29"/>
      <c r="CC2079" s="29"/>
      <c r="CD2079" s="29"/>
      <c r="CE2079" s="29"/>
      <c r="CF2079" s="29"/>
      <c r="CG2079" s="29"/>
      <c r="CH2079" s="29"/>
      <c r="CI2079" s="29"/>
      <c r="CJ2079" s="29"/>
      <c r="CK2079" s="29"/>
      <c r="CL2079" s="29"/>
      <c r="CM2079" s="29"/>
      <c r="CN2079" s="29"/>
      <c r="CO2079" s="29"/>
      <c r="CP2079" s="29"/>
      <c r="CQ2079" s="29"/>
      <c r="CR2079" s="29"/>
      <c r="CS2079" s="29"/>
      <c r="CT2079" s="29"/>
      <c r="CU2079" s="29"/>
      <c r="CV2079" s="29"/>
      <c r="CW2079" s="29"/>
      <c r="CX2079" s="29"/>
      <c r="CY2079" s="29"/>
      <c r="CZ2079" s="29"/>
      <c r="DA2079" s="29"/>
      <c r="DB2079" s="29"/>
      <c r="DC2079" s="29"/>
      <c r="DD2079" s="29"/>
      <c r="DE2079" s="29"/>
      <c r="DF2079" s="29"/>
      <c r="DG2079" s="29"/>
      <c r="DH2079" s="29"/>
      <c r="DI2079" s="29"/>
      <c r="DJ2079" s="29"/>
      <c r="DK2079" s="29"/>
      <c r="DL2079" s="29"/>
      <c r="DM2079" s="29"/>
      <c r="DN2079" s="29"/>
      <c r="DO2079" s="29"/>
      <c r="DP2079" s="29"/>
      <c r="DQ2079" s="29"/>
      <c r="DR2079" s="29"/>
      <c r="DS2079" s="29"/>
      <c r="DT2079" s="29"/>
      <c r="DU2079" s="29"/>
      <c r="DV2079" s="29"/>
      <c r="DW2079" s="29"/>
      <c r="DX2079" s="29"/>
      <c r="DY2079" s="29"/>
      <c r="DZ2079" s="29"/>
      <c r="EA2079" s="29"/>
      <c r="EB2079" s="29"/>
      <c r="EC2079" s="29"/>
      <c r="ED2079" s="29"/>
      <c r="EE2079" s="29"/>
      <c r="EF2079" s="29"/>
      <c r="EG2079" s="29"/>
      <c r="EH2079" s="29"/>
      <c r="EI2079" s="29"/>
      <c r="EJ2079" s="29"/>
      <c r="EK2079" s="29"/>
      <c r="EL2079" s="29"/>
      <c r="EM2079" s="29"/>
      <c r="EN2079" s="29"/>
      <c r="EO2079" s="29"/>
      <c r="EP2079" s="29"/>
      <c r="EQ2079" s="29"/>
      <c r="ER2079" s="29"/>
      <c r="ES2079" s="29"/>
      <c r="ET2079" s="29"/>
      <c r="EU2079" s="29"/>
      <c r="EV2079" s="29"/>
      <c r="EW2079" s="29"/>
      <c r="EX2079" s="29"/>
      <c r="EY2079" s="29"/>
      <c r="EZ2079" s="29"/>
      <c r="FA2079" s="29"/>
      <c r="FB2079" s="29"/>
      <c r="FC2079" s="29"/>
      <c r="FD2079" s="29"/>
      <c r="FE2079" s="29"/>
      <c r="FF2079" s="29"/>
      <c r="FG2079" s="29"/>
      <c r="FH2079" s="29"/>
      <c r="FI2079" s="29"/>
      <c r="FJ2079" s="29"/>
      <c r="FK2079" s="29"/>
      <c r="FL2079" s="29"/>
      <c r="FM2079" s="29"/>
      <c r="FN2079" s="29"/>
      <c r="FO2079" s="29"/>
      <c r="FP2079" s="29"/>
      <c r="FQ2079" s="29"/>
      <c r="FR2079" s="29"/>
      <c r="FS2079" s="29"/>
      <c r="FT2079" s="29"/>
      <c r="FU2079" s="29"/>
      <c r="FV2079" s="29"/>
      <c r="FW2079" s="29"/>
      <c r="FX2079" s="29"/>
      <c r="FY2079" s="29"/>
      <c r="FZ2079" s="29"/>
      <c r="GA2079" s="29"/>
      <c r="GB2079" s="29"/>
      <c r="GC2079" s="29"/>
      <c r="GD2079" s="29"/>
      <c r="GE2079" s="29"/>
      <c r="GF2079" s="29"/>
      <c r="GG2079" s="29"/>
      <c r="GH2079" s="29"/>
      <c r="GI2079" s="29"/>
      <c r="GJ2079" s="29"/>
      <c r="GK2079" s="29"/>
      <c r="GL2079" s="29"/>
      <c r="GM2079" s="29"/>
      <c r="GN2079" s="29"/>
      <c r="GO2079" s="29"/>
      <c r="GP2079" s="29"/>
      <c r="GQ2079" s="29"/>
      <c r="GR2079" s="29"/>
      <c r="GS2079" s="29"/>
      <c r="GT2079" s="29"/>
      <c r="GU2079" s="29"/>
      <c r="GV2079" s="29"/>
      <c r="GW2079" s="29"/>
      <c r="GX2079" s="29"/>
      <c r="GY2079" s="29"/>
      <c r="GZ2079" s="29"/>
      <c r="HA2079" s="29"/>
      <c r="HB2079" s="29"/>
      <c r="HC2079" s="29"/>
      <c r="HD2079" s="29"/>
      <c r="HE2079" s="29"/>
      <c r="HF2079" s="29"/>
      <c r="HG2079" s="29"/>
      <c r="HH2079" s="29"/>
      <c r="HI2079" s="29"/>
      <c r="HJ2079" s="29"/>
      <c r="HK2079" s="29"/>
      <c r="HL2079" s="29"/>
      <c r="HM2079" s="29"/>
      <c r="HN2079" s="29"/>
      <c r="HO2079" s="29"/>
      <c r="HP2079" s="29"/>
      <c r="HQ2079" s="29"/>
      <c r="HR2079" s="29"/>
      <c r="HS2079" s="29"/>
      <c r="HT2079" s="29"/>
      <c r="HU2079" s="29"/>
      <c r="HV2079" s="29"/>
      <c r="HW2079" s="29"/>
      <c r="HX2079" s="29"/>
      <c r="HY2079" s="29"/>
      <c r="HZ2079" s="29"/>
      <c r="IA2079" s="29"/>
      <c r="IB2079" s="29"/>
      <c r="IC2079" s="29"/>
      <c r="ID2079" s="29"/>
      <c r="IE2079" s="29"/>
      <c r="IF2079" s="29"/>
      <c r="IG2079" s="29"/>
      <c r="IH2079" s="29"/>
      <c r="II2079" s="29"/>
      <c r="IJ2079" s="29"/>
      <c r="IK2079" s="29"/>
      <c r="IL2079" s="29"/>
      <c r="IM2079" s="29"/>
      <c r="IN2079" s="29"/>
      <c r="IO2079" s="29"/>
      <c r="IP2079" s="29"/>
      <c r="IQ2079" s="29"/>
    </row>
    <row r="2080" spans="1:251" s="42" customFormat="1" ht="18.75" customHeight="1">
      <c r="A2080" s="34"/>
      <c r="B2080" s="52"/>
      <c r="C2080" s="129" t="s">
        <v>577</v>
      </c>
      <c r="D2080" s="147"/>
      <c r="E2080" s="147"/>
      <c r="F2080" s="147"/>
      <c r="G2080" s="147"/>
      <c r="H2080" s="147"/>
      <c r="I2080" s="147"/>
      <c r="J2080" s="147"/>
      <c r="K2080" s="147"/>
      <c r="L2080" s="147"/>
      <c r="M2080" s="147"/>
      <c r="N2080" s="147"/>
      <c r="O2080" s="147"/>
      <c r="P2080" s="147"/>
      <c r="Q2080" s="147"/>
      <c r="R2080" s="147"/>
      <c r="S2080" s="147"/>
      <c r="T2080" s="147"/>
      <c r="U2080" s="147"/>
      <c r="V2080" s="147"/>
      <c r="W2080" s="147"/>
      <c r="X2080" s="147"/>
      <c r="Y2080" s="147"/>
      <c r="Z2080" s="148"/>
      <c r="AA2080" s="132">
        <v>3000</v>
      </c>
      <c r="AB2080" s="133"/>
      <c r="AC2080" s="133"/>
      <c r="AD2080" s="133"/>
      <c r="AE2080" s="133"/>
      <c r="AF2080" s="133"/>
      <c r="AG2080" s="133"/>
      <c r="AH2080" s="133"/>
      <c r="AI2080" s="134"/>
      <c r="AJ2080" s="132">
        <v>0</v>
      </c>
      <c r="AK2080" s="133"/>
      <c r="AL2080" s="133"/>
      <c r="AM2080" s="133"/>
      <c r="AN2080" s="133"/>
      <c r="AO2080" s="133"/>
      <c r="AP2080" s="133"/>
      <c r="AQ2080" s="133"/>
      <c r="AR2080" s="134"/>
      <c r="AS2080" s="53"/>
      <c r="AT2080" s="54"/>
      <c r="AU2080" s="54"/>
      <c r="AV2080" s="54"/>
      <c r="AW2080" s="54"/>
      <c r="AX2080" s="55"/>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29"/>
      <c r="CA2080" s="29"/>
      <c r="CB2080" s="29"/>
      <c r="CC2080" s="29"/>
      <c r="CD2080" s="29"/>
      <c r="CE2080" s="29"/>
      <c r="CF2080" s="29"/>
      <c r="CG2080" s="29"/>
      <c r="CH2080" s="29"/>
      <c r="CI2080" s="29"/>
      <c r="CJ2080" s="29"/>
      <c r="CK2080" s="29"/>
      <c r="CL2080" s="29"/>
      <c r="CM2080" s="29"/>
      <c r="CN2080" s="29"/>
      <c r="CO2080" s="29"/>
      <c r="CP2080" s="29"/>
      <c r="CQ2080" s="29"/>
      <c r="CR2080" s="29"/>
      <c r="CS2080" s="29"/>
      <c r="CT2080" s="29"/>
      <c r="CU2080" s="29"/>
      <c r="CV2080" s="29"/>
      <c r="CW2080" s="29"/>
      <c r="CX2080" s="29"/>
      <c r="CY2080" s="29"/>
      <c r="CZ2080" s="29"/>
      <c r="DA2080" s="29"/>
      <c r="DB2080" s="29"/>
      <c r="DC2080" s="29"/>
      <c r="DD2080" s="29"/>
      <c r="DE2080" s="29"/>
      <c r="DF2080" s="29"/>
      <c r="DG2080" s="29"/>
      <c r="DH2080" s="29"/>
      <c r="DI2080" s="29"/>
      <c r="DJ2080" s="29"/>
      <c r="DK2080" s="29"/>
      <c r="DL2080" s="29"/>
      <c r="DM2080" s="29"/>
      <c r="DN2080" s="29"/>
      <c r="DO2080" s="29"/>
      <c r="DP2080" s="29"/>
      <c r="DQ2080" s="29"/>
      <c r="DR2080" s="29"/>
      <c r="DS2080" s="29"/>
      <c r="DT2080" s="29"/>
      <c r="DU2080" s="29"/>
      <c r="DV2080" s="29"/>
      <c r="DW2080" s="29"/>
      <c r="DX2080" s="29"/>
      <c r="DY2080" s="29"/>
      <c r="DZ2080" s="29"/>
      <c r="EA2080" s="29"/>
      <c r="EB2080" s="29"/>
      <c r="EC2080" s="29"/>
      <c r="ED2080" s="29"/>
      <c r="EE2080" s="29"/>
      <c r="EF2080" s="29"/>
      <c r="EG2080" s="29"/>
      <c r="EH2080" s="29"/>
      <c r="EI2080" s="29"/>
      <c r="EJ2080" s="29"/>
      <c r="EK2080" s="29"/>
      <c r="EL2080" s="29"/>
      <c r="EM2080" s="29"/>
      <c r="EN2080" s="29"/>
      <c r="EO2080" s="29"/>
      <c r="EP2080" s="29"/>
      <c r="EQ2080" s="29"/>
      <c r="ER2080" s="29"/>
      <c r="ES2080" s="29"/>
      <c r="ET2080" s="29"/>
      <c r="EU2080" s="29"/>
      <c r="EV2080" s="29"/>
      <c r="EW2080" s="29"/>
      <c r="EX2080" s="29"/>
      <c r="EY2080" s="29"/>
      <c r="EZ2080" s="29"/>
      <c r="FA2080" s="29"/>
      <c r="FB2080" s="29"/>
      <c r="FC2080" s="29"/>
      <c r="FD2080" s="29"/>
      <c r="FE2080" s="29"/>
      <c r="FF2080" s="29"/>
      <c r="FG2080" s="29"/>
      <c r="FH2080" s="29"/>
      <c r="FI2080" s="29"/>
      <c r="FJ2080" s="29"/>
      <c r="FK2080" s="29"/>
      <c r="FL2080" s="29"/>
      <c r="FM2080" s="29"/>
      <c r="FN2080" s="29"/>
      <c r="FO2080" s="29"/>
      <c r="FP2080" s="29"/>
      <c r="FQ2080" s="29"/>
      <c r="FR2080" s="29"/>
      <c r="FS2080" s="29"/>
      <c r="FT2080" s="29"/>
      <c r="FU2080" s="29"/>
      <c r="FV2080" s="29"/>
      <c r="FW2080" s="29"/>
      <c r="FX2080" s="29"/>
      <c r="FY2080" s="29"/>
      <c r="FZ2080" s="29"/>
      <c r="GA2080" s="29"/>
      <c r="GB2080" s="29"/>
      <c r="GC2080" s="29"/>
      <c r="GD2080" s="29"/>
      <c r="GE2080" s="29"/>
      <c r="GF2080" s="29"/>
      <c r="GG2080" s="29"/>
      <c r="GH2080" s="29"/>
      <c r="GI2080" s="29"/>
      <c r="GJ2080" s="29"/>
      <c r="GK2080" s="29"/>
      <c r="GL2080" s="29"/>
      <c r="GM2080" s="29"/>
      <c r="GN2080" s="29"/>
      <c r="GO2080" s="29"/>
      <c r="GP2080" s="29"/>
      <c r="GQ2080" s="29"/>
      <c r="GR2080" s="29"/>
      <c r="GS2080" s="29"/>
      <c r="GT2080" s="29"/>
      <c r="GU2080" s="29"/>
      <c r="GV2080" s="29"/>
      <c r="GW2080" s="29"/>
      <c r="GX2080" s="29"/>
      <c r="GY2080" s="29"/>
      <c r="GZ2080" s="29"/>
      <c r="HA2080" s="29"/>
      <c r="HB2080" s="29"/>
      <c r="HC2080" s="29"/>
      <c r="HD2080" s="29"/>
      <c r="HE2080" s="29"/>
      <c r="HF2080" s="29"/>
      <c r="HG2080" s="29"/>
      <c r="HH2080" s="29"/>
      <c r="HI2080" s="29"/>
      <c r="HJ2080" s="29"/>
      <c r="HK2080" s="29"/>
      <c r="HL2080" s="29"/>
      <c r="HM2080" s="29"/>
      <c r="HN2080" s="29"/>
      <c r="HO2080" s="29"/>
      <c r="HP2080" s="29"/>
      <c r="HQ2080" s="29"/>
      <c r="HR2080" s="29"/>
      <c r="HS2080" s="29"/>
      <c r="HT2080" s="29"/>
      <c r="HU2080" s="29"/>
      <c r="HV2080" s="29"/>
      <c r="HW2080" s="29"/>
      <c r="HX2080" s="29"/>
      <c r="HY2080" s="29"/>
      <c r="HZ2080" s="29"/>
      <c r="IA2080" s="29"/>
      <c r="IB2080" s="29"/>
      <c r="IC2080" s="29"/>
      <c r="ID2080" s="29"/>
      <c r="IE2080" s="29"/>
      <c r="IF2080" s="29"/>
      <c r="IG2080" s="29"/>
      <c r="IH2080" s="29"/>
      <c r="II2080" s="29"/>
      <c r="IJ2080" s="29"/>
      <c r="IK2080" s="29"/>
      <c r="IL2080" s="29"/>
      <c r="IM2080" s="29"/>
      <c r="IN2080" s="29"/>
      <c r="IO2080" s="29"/>
      <c r="IP2080" s="29"/>
      <c r="IQ2080" s="29"/>
    </row>
    <row r="2081" spans="1:251" s="42" customFormat="1" ht="18.75" customHeight="1" thickBot="1">
      <c r="A2081" s="43"/>
      <c r="B2081" s="138" t="s">
        <v>244</v>
      </c>
      <c r="C2081" s="139"/>
      <c r="D2081" s="139"/>
      <c r="E2081" s="139"/>
      <c r="F2081" s="139"/>
      <c r="G2081" s="139"/>
      <c r="H2081" s="139"/>
      <c r="I2081" s="139"/>
      <c r="J2081" s="139"/>
      <c r="K2081" s="139"/>
      <c r="L2081" s="139"/>
      <c r="M2081" s="139"/>
      <c r="N2081" s="139"/>
      <c r="O2081" s="139"/>
      <c r="P2081" s="139"/>
      <c r="Q2081" s="139"/>
      <c r="R2081" s="139"/>
      <c r="S2081" s="139"/>
      <c r="T2081" s="139"/>
      <c r="U2081" s="139"/>
      <c r="V2081" s="139"/>
      <c r="W2081" s="139"/>
      <c r="X2081" s="139"/>
      <c r="Y2081" s="139"/>
      <c r="Z2081" s="140"/>
      <c r="AA2081" s="141">
        <f>SUM($AA$2077:$AI$2080)</f>
        <v>15537</v>
      </c>
      <c r="AB2081" s="142"/>
      <c r="AC2081" s="142"/>
      <c r="AD2081" s="142"/>
      <c r="AE2081" s="142"/>
      <c r="AF2081" s="142"/>
      <c r="AG2081" s="142"/>
      <c r="AH2081" s="142"/>
      <c r="AI2081" s="143"/>
      <c r="AJ2081" s="141">
        <f>SUM($AJ$2077:$AR$2080)</f>
        <v>40188</v>
      </c>
      <c r="AK2081" s="142"/>
      <c r="AL2081" s="142"/>
      <c r="AM2081" s="142"/>
      <c r="AN2081" s="142"/>
      <c r="AO2081" s="142"/>
      <c r="AP2081" s="142"/>
      <c r="AQ2081" s="142"/>
      <c r="AR2081" s="143"/>
      <c r="AS2081" s="144"/>
      <c r="AT2081" s="145"/>
      <c r="AU2081" s="145"/>
      <c r="AV2081" s="145"/>
      <c r="AW2081" s="145"/>
      <c r="AX2081" s="146"/>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c r="CA2081" s="29"/>
      <c r="CB2081" s="29"/>
      <c r="CC2081" s="29"/>
      <c r="CD2081" s="29"/>
      <c r="CE2081" s="29"/>
      <c r="CF2081" s="29"/>
      <c r="CG2081" s="29"/>
      <c r="CH2081" s="29"/>
      <c r="CI2081" s="29"/>
      <c r="CJ2081" s="29"/>
      <c r="CK2081" s="29"/>
      <c r="CL2081" s="29"/>
      <c r="CM2081" s="29"/>
      <c r="CN2081" s="29"/>
      <c r="CO2081" s="29"/>
      <c r="CP2081" s="29"/>
      <c r="CQ2081" s="29"/>
      <c r="CR2081" s="29"/>
      <c r="CS2081" s="29"/>
      <c r="CT2081" s="29"/>
      <c r="CU2081" s="29"/>
      <c r="CV2081" s="29"/>
      <c r="CW2081" s="29"/>
      <c r="CX2081" s="29"/>
      <c r="CY2081" s="29"/>
      <c r="CZ2081" s="29"/>
      <c r="DA2081" s="29"/>
      <c r="DB2081" s="29"/>
      <c r="DC2081" s="29"/>
      <c r="DD2081" s="29"/>
      <c r="DE2081" s="29"/>
      <c r="DF2081" s="29"/>
      <c r="DG2081" s="29"/>
      <c r="DH2081" s="29"/>
      <c r="DI2081" s="29"/>
      <c r="DJ2081" s="29"/>
      <c r="DK2081" s="29"/>
      <c r="DL2081" s="29"/>
      <c r="DM2081" s="29"/>
      <c r="DN2081" s="29"/>
      <c r="DO2081" s="29"/>
      <c r="DP2081" s="29"/>
      <c r="DQ2081" s="29"/>
      <c r="DR2081" s="29"/>
      <c r="DS2081" s="29"/>
      <c r="DT2081" s="29"/>
      <c r="DU2081" s="29"/>
      <c r="DV2081" s="29"/>
      <c r="DW2081" s="29"/>
      <c r="DX2081" s="29"/>
      <c r="DY2081" s="29"/>
      <c r="DZ2081" s="29"/>
      <c r="EA2081" s="29"/>
      <c r="EB2081" s="29"/>
      <c r="EC2081" s="29"/>
      <c r="ED2081" s="29"/>
      <c r="EE2081" s="29"/>
      <c r="EF2081" s="29"/>
      <c r="EG2081" s="29"/>
      <c r="EH2081" s="29"/>
      <c r="EI2081" s="29"/>
      <c r="EJ2081" s="29"/>
      <c r="EK2081" s="29"/>
      <c r="EL2081" s="29"/>
      <c r="EM2081" s="29"/>
      <c r="EN2081" s="29"/>
      <c r="EO2081" s="29"/>
      <c r="EP2081" s="29"/>
      <c r="EQ2081" s="29"/>
      <c r="ER2081" s="29"/>
      <c r="ES2081" s="29"/>
      <c r="ET2081" s="29"/>
      <c r="EU2081" s="29"/>
      <c r="EV2081" s="29"/>
      <c r="EW2081" s="29"/>
      <c r="EX2081" s="29"/>
      <c r="EY2081" s="29"/>
      <c r="EZ2081" s="29"/>
      <c r="FA2081" s="29"/>
      <c r="FB2081" s="29"/>
      <c r="FC2081" s="29"/>
      <c r="FD2081" s="29"/>
      <c r="FE2081" s="29"/>
      <c r="FF2081" s="29"/>
      <c r="FG2081" s="29"/>
      <c r="FH2081" s="29"/>
      <c r="FI2081" s="29"/>
      <c r="FJ2081" s="29"/>
      <c r="FK2081" s="29"/>
      <c r="FL2081" s="29"/>
      <c r="FM2081" s="29"/>
      <c r="FN2081" s="29"/>
      <c r="FO2081" s="29"/>
      <c r="FP2081" s="29"/>
      <c r="FQ2081" s="29"/>
      <c r="FR2081" s="29"/>
      <c r="FS2081" s="29"/>
      <c r="FT2081" s="29"/>
      <c r="FU2081" s="29"/>
      <c r="FV2081" s="29"/>
      <c r="FW2081" s="29"/>
      <c r="FX2081" s="29"/>
      <c r="FY2081" s="29"/>
      <c r="FZ2081" s="29"/>
      <c r="GA2081" s="29"/>
      <c r="GB2081" s="29"/>
      <c r="GC2081" s="29"/>
      <c r="GD2081" s="29"/>
      <c r="GE2081" s="29"/>
      <c r="GF2081" s="29"/>
      <c r="GG2081" s="29"/>
      <c r="GH2081" s="29"/>
      <c r="GI2081" s="29"/>
      <c r="GJ2081" s="29"/>
      <c r="GK2081" s="29"/>
      <c r="GL2081" s="29"/>
      <c r="GM2081" s="29"/>
      <c r="GN2081" s="29"/>
      <c r="GO2081" s="29"/>
      <c r="GP2081" s="29"/>
      <c r="GQ2081" s="29"/>
      <c r="GR2081" s="29"/>
      <c r="GS2081" s="29"/>
      <c r="GT2081" s="29"/>
      <c r="GU2081" s="29"/>
      <c r="GV2081" s="29"/>
      <c r="GW2081" s="29"/>
      <c r="GX2081" s="29"/>
      <c r="GY2081" s="29"/>
      <c r="GZ2081" s="29"/>
      <c r="HA2081" s="29"/>
      <c r="HB2081" s="29"/>
      <c r="HC2081" s="29"/>
      <c r="HD2081" s="29"/>
      <c r="HE2081" s="29"/>
      <c r="HF2081" s="29"/>
      <c r="HG2081" s="29"/>
      <c r="HH2081" s="29"/>
      <c r="HI2081" s="29"/>
      <c r="HJ2081" s="29"/>
      <c r="HK2081" s="29"/>
      <c r="HL2081" s="29"/>
      <c r="HM2081" s="29"/>
      <c r="HN2081" s="29"/>
      <c r="HO2081" s="29"/>
      <c r="HP2081" s="29"/>
      <c r="HQ2081" s="29"/>
      <c r="HR2081" s="29"/>
      <c r="HS2081" s="29"/>
      <c r="HT2081" s="29"/>
      <c r="HU2081" s="29"/>
      <c r="HV2081" s="29"/>
      <c r="HW2081" s="29"/>
      <c r="HX2081" s="29"/>
      <c r="HY2081" s="29"/>
      <c r="HZ2081" s="29"/>
      <c r="IA2081" s="29"/>
      <c r="IB2081" s="29"/>
      <c r="IC2081" s="29"/>
      <c r="ID2081" s="29"/>
      <c r="IE2081" s="29"/>
      <c r="IF2081" s="29"/>
      <c r="IG2081" s="29"/>
      <c r="IH2081" s="29"/>
      <c r="II2081" s="29"/>
      <c r="IJ2081" s="29"/>
      <c r="IK2081" s="29"/>
      <c r="IL2081" s="29"/>
      <c r="IM2081" s="29"/>
      <c r="IN2081" s="29"/>
      <c r="IO2081" s="29"/>
      <c r="IP2081" s="29"/>
      <c r="IQ2081" s="29"/>
    </row>
    <row r="2083" spans="1:251" ht="18.75">
      <c r="A2083" s="28" t="s">
        <v>234</v>
      </c>
      <c r="AW2083" s="30"/>
      <c r="AX2083" s="31"/>
      <c r="AY2083" s="30"/>
    </row>
    <row r="2085" spans="1:251" ht="18.75">
      <c r="B2085" s="109" t="s">
        <v>0</v>
      </c>
      <c r="C2085" s="150"/>
      <c r="D2085" s="150"/>
      <c r="E2085" s="150"/>
      <c r="F2085" s="150"/>
      <c r="G2085" s="150"/>
      <c r="H2085" s="150"/>
      <c r="I2085" s="150"/>
      <c r="J2085" s="150"/>
      <c r="K2085" s="150"/>
      <c r="L2085" s="150"/>
      <c r="M2085" s="150"/>
      <c r="N2085" s="150"/>
      <c r="O2085" s="150"/>
      <c r="P2085" s="150"/>
      <c r="Q2085" s="150"/>
      <c r="R2085" s="150"/>
      <c r="S2085" s="150"/>
      <c r="T2085" s="150"/>
      <c r="U2085" s="150"/>
      <c r="V2085" s="150"/>
      <c r="W2085" s="150"/>
      <c r="X2085" s="150"/>
      <c r="Y2085" s="150"/>
      <c r="Z2085" s="150"/>
      <c r="AA2085" s="150"/>
      <c r="AB2085" s="150"/>
      <c r="AC2085" s="150"/>
      <c r="AD2085" s="150"/>
      <c r="AE2085" s="150"/>
      <c r="AF2085" s="150"/>
      <c r="AG2085" s="150"/>
      <c r="AH2085" s="150"/>
      <c r="AI2085" s="150"/>
      <c r="AJ2085" s="150"/>
      <c r="AK2085" s="150"/>
      <c r="AL2085" s="150"/>
      <c r="AM2085" s="150"/>
      <c r="AN2085" s="150"/>
      <c r="AO2085" s="150"/>
      <c r="AP2085" s="150"/>
      <c r="AQ2085" s="150"/>
      <c r="AR2085" s="150"/>
      <c r="AS2085" s="150"/>
      <c r="AT2085" s="150"/>
      <c r="AU2085" s="150"/>
      <c r="AV2085" s="150"/>
      <c r="AW2085" s="150"/>
      <c r="AX2085" s="150"/>
    </row>
    <row r="2086" spans="1:251">
      <c r="Z2086" s="32"/>
      <c r="AD2086" s="32"/>
      <c r="AE2086" s="32"/>
      <c r="AF2086" s="32"/>
      <c r="AG2086" s="32"/>
      <c r="AH2086" s="32"/>
      <c r="AI2086" s="32"/>
      <c r="AO2086" s="32"/>
    </row>
    <row r="2087" spans="1:251" ht="13.5" thickBot="1">
      <c r="Z2087" s="32"/>
      <c r="AD2087" s="32"/>
      <c r="AE2087" s="32"/>
      <c r="AF2087" s="32"/>
      <c r="AG2087" s="32"/>
      <c r="AH2087" s="32"/>
      <c r="AI2087" s="32"/>
      <c r="AO2087" s="32"/>
      <c r="DI2087" s="26"/>
    </row>
    <row r="2088" spans="1:251" ht="24.75" customHeight="1" thickBot="1">
      <c r="B2088" s="111" t="s">
        <v>235</v>
      </c>
      <c r="C2088" s="112"/>
      <c r="D2088" s="112"/>
      <c r="E2088" s="112"/>
      <c r="F2088" s="112"/>
      <c r="G2088" s="112"/>
      <c r="H2088" s="113" t="s">
        <v>578</v>
      </c>
      <c r="I2088" s="114"/>
      <c r="J2088" s="114"/>
      <c r="K2088" s="114"/>
      <c r="L2088" s="114"/>
      <c r="M2088" s="114"/>
      <c r="N2088" s="114"/>
      <c r="O2088" s="114"/>
      <c r="P2088" s="114"/>
      <c r="Q2088" s="114"/>
      <c r="R2088" s="114"/>
      <c r="S2088" s="114"/>
      <c r="T2088" s="114"/>
      <c r="U2088" s="114"/>
      <c r="V2088" s="114"/>
      <c r="W2088" s="114"/>
      <c r="X2088" s="114"/>
      <c r="Y2088" s="114"/>
      <c r="Z2088" s="114"/>
      <c r="AA2088" s="114"/>
      <c r="AB2088" s="114"/>
      <c r="AC2088" s="114"/>
      <c r="AD2088" s="114"/>
      <c r="AE2088" s="114"/>
      <c r="AF2088" s="114"/>
      <c r="AG2088" s="114"/>
      <c r="AH2088" s="114"/>
      <c r="AI2088" s="114"/>
      <c r="AJ2088" s="114"/>
      <c r="AK2088" s="114"/>
      <c r="AL2088" s="114"/>
      <c r="AM2088" s="114"/>
      <c r="AN2088" s="114"/>
      <c r="AO2088" s="114"/>
      <c r="AP2088" s="114"/>
      <c r="AQ2088" s="114"/>
      <c r="AR2088" s="114"/>
      <c r="AS2088" s="114"/>
      <c r="AT2088" s="114"/>
      <c r="AU2088" s="114"/>
      <c r="AV2088" s="114"/>
      <c r="AW2088" s="114"/>
      <c r="AX2088" s="115"/>
      <c r="DI2088" s="26"/>
    </row>
    <row r="2089" spans="1:251" ht="14.25">
      <c r="B2089" s="33"/>
      <c r="C2089" s="33"/>
      <c r="D2089" s="33"/>
      <c r="E2089" s="33"/>
      <c r="F2089" s="33"/>
      <c r="G2089" s="33"/>
      <c r="H2089" s="34"/>
      <c r="I2089" s="34"/>
      <c r="J2089" s="34"/>
      <c r="K2089" s="34"/>
      <c r="L2089" s="35"/>
      <c r="M2089" s="35"/>
      <c r="N2089" s="35"/>
      <c r="O2089" s="35"/>
      <c r="P2089" s="34"/>
      <c r="Q2089" s="34"/>
      <c r="R2089" s="34"/>
      <c r="S2089" s="34"/>
      <c r="T2089" s="34"/>
      <c r="U2089" s="34"/>
      <c r="V2089" s="36"/>
      <c r="W2089" s="36"/>
      <c r="X2089" s="36"/>
      <c r="Y2089" s="36"/>
      <c r="Z2089" s="36"/>
      <c r="AA2089" s="36"/>
      <c r="AB2089" s="36"/>
      <c r="AC2089" s="36"/>
      <c r="AD2089" s="36"/>
      <c r="AE2089" s="36"/>
      <c r="AF2089" s="36"/>
      <c r="AG2089" s="36"/>
      <c r="AH2089" s="36"/>
      <c r="AI2089" s="36"/>
      <c r="AJ2089" s="36"/>
      <c r="AK2089" s="36"/>
      <c r="AL2089" s="36"/>
      <c r="AM2089" s="36"/>
      <c r="AN2089" s="36"/>
      <c r="AO2089" s="36"/>
      <c r="AP2089" s="36"/>
      <c r="AQ2089" s="36"/>
      <c r="AR2089" s="36"/>
      <c r="AS2089" s="36"/>
      <c r="AT2089" s="36"/>
      <c r="AU2089" s="36"/>
      <c r="AV2089" s="36"/>
      <c r="AW2089" s="36"/>
      <c r="AX2089" s="36"/>
      <c r="DI2089" s="26"/>
    </row>
    <row r="2090" spans="1:251" ht="15" thickBot="1">
      <c r="A2090" s="37"/>
      <c r="B2090" s="36" t="s">
        <v>237</v>
      </c>
      <c r="C2090" s="34"/>
      <c r="D2090" s="34"/>
      <c r="E2090" s="34"/>
      <c r="F2090" s="34"/>
      <c r="G2090" s="34"/>
      <c r="H2090" s="34"/>
      <c r="I2090" s="34"/>
      <c r="J2090" s="34"/>
      <c r="K2090" s="34"/>
      <c r="L2090" s="35"/>
      <c r="M2090" s="35"/>
      <c r="N2090" s="35"/>
      <c r="O2090" s="35"/>
      <c r="P2090" s="34"/>
      <c r="Q2090" s="34"/>
      <c r="R2090" s="34"/>
      <c r="S2090" s="34"/>
      <c r="T2090" s="34"/>
      <c r="U2090" s="34"/>
      <c r="V2090" s="36"/>
      <c r="W2090" s="36"/>
      <c r="X2090" s="36"/>
      <c r="Y2090" s="36"/>
      <c r="Z2090" s="36"/>
      <c r="AA2090" s="36"/>
      <c r="AB2090" s="36"/>
      <c r="AC2090" s="36"/>
      <c r="AD2090" s="36"/>
      <c r="AE2090" s="36"/>
      <c r="AF2090" s="36"/>
      <c r="AG2090" s="36"/>
      <c r="AH2090" s="36"/>
      <c r="AI2090" s="36"/>
      <c r="AJ2090" s="36"/>
      <c r="AK2090" s="36"/>
      <c r="AL2090" s="36"/>
      <c r="AM2090" s="36"/>
      <c r="AN2090" s="36"/>
      <c r="AO2090" s="36"/>
      <c r="AP2090" s="36"/>
      <c r="AQ2090" s="36"/>
      <c r="AR2090" s="36"/>
      <c r="AS2090" s="36"/>
      <c r="AT2090" s="36"/>
      <c r="AU2090" s="36"/>
      <c r="AV2090" s="36"/>
      <c r="AW2090" s="36"/>
      <c r="AX2090" s="36"/>
      <c r="DI2090" s="26"/>
    </row>
    <row r="2091" spans="1:251" ht="14.25">
      <c r="A2091" s="34"/>
      <c r="B2091" s="38"/>
      <c r="C2091" s="33"/>
      <c r="D2091" s="33"/>
      <c r="E2091" s="33"/>
      <c r="F2091" s="33"/>
      <c r="G2091" s="33"/>
      <c r="H2091" s="33"/>
      <c r="I2091" s="33"/>
      <c r="J2091" s="33"/>
      <c r="K2091" s="33"/>
      <c r="L2091" s="39"/>
      <c r="M2091" s="39"/>
      <c r="N2091" s="39"/>
      <c r="O2091" s="39"/>
      <c r="P2091" s="33"/>
      <c r="Q2091" s="33"/>
      <c r="R2091" s="33"/>
      <c r="S2091" s="33"/>
      <c r="T2091" s="33"/>
      <c r="U2091" s="33"/>
      <c r="V2091" s="40"/>
      <c r="W2091" s="40"/>
      <c r="X2091" s="40"/>
      <c r="Y2091" s="40"/>
      <c r="Z2091" s="40"/>
      <c r="AA2091" s="40"/>
      <c r="AB2091" s="40"/>
      <c r="AC2091" s="40"/>
      <c r="AD2091" s="40"/>
      <c r="AE2091" s="40"/>
      <c r="AF2091" s="40"/>
      <c r="AG2091" s="40"/>
      <c r="AH2091" s="40"/>
      <c r="AI2091" s="40"/>
      <c r="AJ2091" s="40"/>
      <c r="AK2091" s="40"/>
      <c r="AL2091" s="40"/>
      <c r="AM2091" s="40"/>
      <c r="AN2091" s="40"/>
      <c r="AO2091" s="40"/>
      <c r="AP2091" s="40"/>
      <c r="AQ2091" s="40"/>
      <c r="AR2091" s="40"/>
      <c r="AS2091" s="40"/>
      <c r="AT2091" s="40"/>
      <c r="AU2091" s="40"/>
      <c r="AV2091" s="40"/>
      <c r="AW2091" s="40"/>
      <c r="AX2091" s="41"/>
    </row>
    <row r="2092" spans="1:251" ht="12" customHeight="1">
      <c r="A2092" s="34"/>
      <c r="B2092" s="116" t="s">
        <v>579</v>
      </c>
      <c r="C2092" s="117"/>
      <c r="D2092" s="117"/>
      <c r="E2092" s="117"/>
      <c r="F2092" s="117"/>
      <c r="G2092" s="117"/>
      <c r="H2092" s="117"/>
      <c r="I2092" s="117"/>
      <c r="J2092" s="117"/>
      <c r="K2092" s="117"/>
      <c r="L2092" s="117"/>
      <c r="M2092" s="117"/>
      <c r="N2092" s="117"/>
      <c r="O2092" s="117"/>
      <c r="P2092" s="117"/>
      <c r="Q2092" s="117"/>
      <c r="R2092" s="117"/>
      <c r="S2092" s="117"/>
      <c r="T2092" s="117"/>
      <c r="U2092" s="117"/>
      <c r="V2092" s="117"/>
      <c r="W2092" s="117"/>
      <c r="X2092" s="117"/>
      <c r="Y2092" s="117"/>
      <c r="Z2092" s="117"/>
      <c r="AA2092" s="117"/>
      <c r="AB2092" s="117"/>
      <c r="AC2092" s="117"/>
      <c r="AD2092" s="117"/>
      <c r="AE2092" s="117"/>
      <c r="AF2092" s="117"/>
      <c r="AG2092" s="117"/>
      <c r="AH2092" s="117"/>
      <c r="AI2092" s="117"/>
      <c r="AJ2092" s="117"/>
      <c r="AK2092" s="117"/>
      <c r="AL2092" s="117"/>
      <c r="AM2092" s="117"/>
      <c r="AN2092" s="117"/>
      <c r="AO2092" s="117"/>
      <c r="AP2092" s="117"/>
      <c r="AQ2092" s="117"/>
      <c r="AR2092" s="117"/>
      <c r="AS2092" s="117"/>
      <c r="AT2092" s="117"/>
      <c r="AU2092" s="117"/>
      <c r="AV2092" s="117"/>
      <c r="AW2092" s="117"/>
      <c r="AX2092" s="118"/>
    </row>
    <row r="2093" spans="1:251" ht="12" customHeight="1">
      <c r="A2093" s="34"/>
      <c r="B2093" s="116"/>
      <c r="C2093" s="117"/>
      <c r="D2093" s="117"/>
      <c r="E2093" s="117"/>
      <c r="F2093" s="117"/>
      <c r="G2093" s="117"/>
      <c r="H2093" s="117"/>
      <c r="I2093" s="117"/>
      <c r="J2093" s="117"/>
      <c r="K2093" s="117"/>
      <c r="L2093" s="117"/>
      <c r="M2093" s="117"/>
      <c r="N2093" s="117"/>
      <c r="O2093" s="117"/>
      <c r="P2093" s="117"/>
      <c r="Q2093" s="117"/>
      <c r="R2093" s="117"/>
      <c r="S2093" s="117"/>
      <c r="T2093" s="117"/>
      <c r="U2093" s="117"/>
      <c r="V2093" s="117"/>
      <c r="W2093" s="117"/>
      <c r="X2093" s="117"/>
      <c r="Y2093" s="117"/>
      <c r="Z2093" s="117"/>
      <c r="AA2093" s="117"/>
      <c r="AB2093" s="117"/>
      <c r="AC2093" s="117"/>
      <c r="AD2093" s="117"/>
      <c r="AE2093" s="117"/>
      <c r="AF2093" s="117"/>
      <c r="AG2093" s="117"/>
      <c r="AH2093" s="117"/>
      <c r="AI2093" s="117"/>
      <c r="AJ2093" s="117"/>
      <c r="AK2093" s="117"/>
      <c r="AL2093" s="117"/>
      <c r="AM2093" s="117"/>
      <c r="AN2093" s="117"/>
      <c r="AO2093" s="117"/>
      <c r="AP2093" s="117"/>
      <c r="AQ2093" s="117"/>
      <c r="AR2093" s="117"/>
      <c r="AS2093" s="117"/>
      <c r="AT2093" s="117"/>
      <c r="AU2093" s="117"/>
      <c r="AV2093" s="117"/>
      <c r="AW2093" s="117"/>
      <c r="AX2093" s="118"/>
      <c r="BC2093" s="42"/>
    </row>
    <row r="2094" spans="1:251" ht="12" customHeight="1">
      <c r="A2094" s="34"/>
      <c r="B2094" s="116"/>
      <c r="C2094" s="117"/>
      <c r="D2094" s="117"/>
      <c r="E2094" s="117"/>
      <c r="F2094" s="117"/>
      <c r="G2094" s="117"/>
      <c r="H2094" s="117"/>
      <c r="I2094" s="117"/>
      <c r="J2094" s="117"/>
      <c r="K2094" s="117"/>
      <c r="L2094" s="117"/>
      <c r="M2094" s="117"/>
      <c r="N2094" s="117"/>
      <c r="O2094" s="117"/>
      <c r="P2094" s="117"/>
      <c r="Q2094" s="117"/>
      <c r="R2094" s="117"/>
      <c r="S2094" s="117"/>
      <c r="T2094" s="117"/>
      <c r="U2094" s="117"/>
      <c r="V2094" s="117"/>
      <c r="W2094" s="117"/>
      <c r="X2094" s="117"/>
      <c r="Y2094" s="117"/>
      <c r="Z2094" s="117"/>
      <c r="AA2094" s="117"/>
      <c r="AB2094" s="117"/>
      <c r="AC2094" s="117"/>
      <c r="AD2094" s="117"/>
      <c r="AE2094" s="117"/>
      <c r="AF2094" s="117"/>
      <c r="AG2094" s="117"/>
      <c r="AH2094" s="117"/>
      <c r="AI2094" s="117"/>
      <c r="AJ2094" s="117"/>
      <c r="AK2094" s="117"/>
      <c r="AL2094" s="117"/>
      <c r="AM2094" s="117"/>
      <c r="AN2094" s="117"/>
      <c r="AO2094" s="117"/>
      <c r="AP2094" s="117"/>
      <c r="AQ2094" s="117"/>
      <c r="AR2094" s="117"/>
      <c r="AS2094" s="117"/>
      <c r="AT2094" s="117"/>
      <c r="AU2094" s="117"/>
      <c r="AV2094" s="117"/>
      <c r="AW2094" s="117"/>
      <c r="AX2094" s="118"/>
    </row>
    <row r="2095" spans="1:251" ht="12" customHeight="1">
      <c r="A2095" s="34"/>
      <c r="B2095" s="116"/>
      <c r="C2095" s="117"/>
      <c r="D2095" s="117"/>
      <c r="E2095" s="117"/>
      <c r="F2095" s="117"/>
      <c r="G2095" s="117"/>
      <c r="H2095" s="117"/>
      <c r="I2095" s="117"/>
      <c r="J2095" s="117"/>
      <c r="K2095" s="117"/>
      <c r="L2095" s="117"/>
      <c r="M2095" s="117"/>
      <c r="N2095" s="117"/>
      <c r="O2095" s="117"/>
      <c r="P2095" s="117"/>
      <c r="Q2095" s="117"/>
      <c r="R2095" s="117"/>
      <c r="S2095" s="117"/>
      <c r="T2095" s="117"/>
      <c r="U2095" s="117"/>
      <c r="V2095" s="117"/>
      <c r="W2095" s="117"/>
      <c r="X2095" s="117"/>
      <c r="Y2095" s="117"/>
      <c r="Z2095" s="117"/>
      <c r="AA2095" s="117"/>
      <c r="AB2095" s="117"/>
      <c r="AC2095" s="117"/>
      <c r="AD2095" s="117"/>
      <c r="AE2095" s="117"/>
      <c r="AF2095" s="117"/>
      <c r="AG2095" s="117"/>
      <c r="AH2095" s="117"/>
      <c r="AI2095" s="117"/>
      <c r="AJ2095" s="117"/>
      <c r="AK2095" s="117"/>
      <c r="AL2095" s="117"/>
      <c r="AM2095" s="117"/>
      <c r="AN2095" s="117"/>
      <c r="AO2095" s="117"/>
      <c r="AP2095" s="117"/>
      <c r="AQ2095" s="117"/>
      <c r="AR2095" s="117"/>
      <c r="AS2095" s="117"/>
      <c r="AT2095" s="117"/>
      <c r="AU2095" s="117"/>
      <c r="AV2095" s="117"/>
      <c r="AW2095" s="117"/>
      <c r="AX2095" s="118"/>
    </row>
    <row r="2096" spans="1:251" ht="12" customHeight="1">
      <c r="A2096" s="34"/>
      <c r="B2096" s="116"/>
      <c r="C2096" s="117"/>
      <c r="D2096" s="117"/>
      <c r="E2096" s="117"/>
      <c r="F2096" s="117"/>
      <c r="G2096" s="117"/>
      <c r="H2096" s="117"/>
      <c r="I2096" s="117"/>
      <c r="J2096" s="117"/>
      <c r="K2096" s="117"/>
      <c r="L2096" s="117"/>
      <c r="M2096" s="117"/>
      <c r="N2096" s="117"/>
      <c r="O2096" s="117"/>
      <c r="P2096" s="117"/>
      <c r="Q2096" s="117"/>
      <c r="R2096" s="117"/>
      <c r="S2096" s="117"/>
      <c r="T2096" s="117"/>
      <c r="U2096" s="117"/>
      <c r="V2096" s="117"/>
      <c r="W2096" s="117"/>
      <c r="X2096" s="117"/>
      <c r="Y2096" s="117"/>
      <c r="Z2096" s="117"/>
      <c r="AA2096" s="117"/>
      <c r="AB2096" s="117"/>
      <c r="AC2096" s="117"/>
      <c r="AD2096" s="117"/>
      <c r="AE2096" s="117"/>
      <c r="AF2096" s="117"/>
      <c r="AG2096" s="117"/>
      <c r="AH2096" s="117"/>
      <c r="AI2096" s="117"/>
      <c r="AJ2096" s="117"/>
      <c r="AK2096" s="117"/>
      <c r="AL2096" s="117"/>
      <c r="AM2096" s="117"/>
      <c r="AN2096" s="117"/>
      <c r="AO2096" s="117"/>
      <c r="AP2096" s="117"/>
      <c r="AQ2096" s="117"/>
      <c r="AR2096" s="117"/>
      <c r="AS2096" s="117"/>
      <c r="AT2096" s="117"/>
      <c r="AU2096" s="117"/>
      <c r="AV2096" s="117"/>
      <c r="AW2096" s="117"/>
      <c r="AX2096" s="118"/>
    </row>
    <row r="2097" spans="1:251" ht="15" thickBot="1">
      <c r="A2097" s="43"/>
      <c r="B2097" s="44"/>
      <c r="C2097" s="45"/>
      <c r="D2097" s="45"/>
      <c r="E2097" s="45"/>
      <c r="F2097" s="45"/>
      <c r="G2097" s="45"/>
      <c r="H2097" s="45"/>
      <c r="I2097" s="45"/>
      <c r="J2097" s="45"/>
      <c r="K2097" s="45"/>
      <c r="L2097" s="45"/>
      <c r="M2097" s="45"/>
      <c r="N2097" s="45"/>
      <c r="O2097" s="45"/>
      <c r="P2097" s="45"/>
      <c r="Q2097" s="45"/>
      <c r="R2097" s="45"/>
      <c r="S2097" s="45"/>
      <c r="T2097" s="45"/>
      <c r="U2097" s="45"/>
      <c r="V2097" s="45"/>
      <c r="W2097" s="45"/>
      <c r="X2097" s="45"/>
      <c r="Y2097" s="45"/>
      <c r="Z2097" s="45"/>
      <c r="AA2097" s="45"/>
      <c r="AB2097" s="45"/>
      <c r="AC2097" s="45"/>
      <c r="AD2097" s="45"/>
      <c r="AE2097" s="45"/>
      <c r="AF2097" s="45"/>
      <c r="AG2097" s="45"/>
      <c r="AH2097" s="45"/>
      <c r="AI2097" s="45"/>
      <c r="AJ2097" s="45"/>
      <c r="AK2097" s="45"/>
      <c r="AL2097" s="45"/>
      <c r="AM2097" s="45"/>
      <c r="AN2097" s="45"/>
      <c r="AO2097" s="45"/>
      <c r="AP2097" s="45"/>
      <c r="AQ2097" s="45"/>
      <c r="AR2097" s="45"/>
      <c r="AS2097" s="45"/>
      <c r="AT2097" s="45"/>
      <c r="AU2097" s="45"/>
      <c r="AV2097" s="45"/>
      <c r="AW2097" s="45"/>
      <c r="AX2097" s="46"/>
    </row>
    <row r="2098" spans="1:251">
      <c r="B2098" s="47"/>
    </row>
    <row r="2099" spans="1:251" ht="15" thickBot="1">
      <c r="A2099" s="37"/>
      <c r="B2099" s="36" t="s">
        <v>238</v>
      </c>
      <c r="C2099" s="34"/>
      <c r="D2099" s="34"/>
      <c r="E2099" s="34"/>
      <c r="F2099" s="34"/>
      <c r="G2099" s="34"/>
      <c r="H2099" s="34"/>
      <c r="I2099" s="34"/>
      <c r="J2099" s="34"/>
      <c r="K2099" s="34"/>
      <c r="L2099" s="35"/>
      <c r="M2099" s="35"/>
      <c r="N2099" s="35"/>
      <c r="O2099" s="35"/>
      <c r="P2099" s="34"/>
      <c r="Q2099" s="34"/>
      <c r="R2099" s="34"/>
      <c r="S2099" s="34"/>
      <c r="T2099" s="34"/>
      <c r="U2099" s="34"/>
      <c r="V2099" s="36"/>
      <c r="W2099" s="36"/>
      <c r="X2099" s="36"/>
      <c r="Y2099" s="36"/>
      <c r="Z2099" s="36"/>
      <c r="AA2099" s="36"/>
      <c r="AB2099" s="36"/>
      <c r="AC2099" s="36"/>
      <c r="AD2099" s="36"/>
      <c r="AE2099" s="36"/>
      <c r="AF2099" s="36"/>
      <c r="AG2099" s="36"/>
      <c r="AH2099" s="36"/>
      <c r="AI2099" s="36"/>
      <c r="AJ2099" s="36"/>
      <c r="AK2099" s="36"/>
      <c r="AL2099" s="36"/>
      <c r="AM2099" s="36"/>
      <c r="AN2099" s="36"/>
      <c r="AO2099" s="36"/>
      <c r="AP2099" s="36"/>
      <c r="AQ2099" s="36"/>
      <c r="AR2099" s="36"/>
      <c r="AS2099" s="36"/>
      <c r="AT2099" s="36"/>
      <c r="AU2099" s="36"/>
      <c r="AV2099" s="36"/>
      <c r="AW2099" s="36"/>
      <c r="AX2099" s="36"/>
      <c r="DI2099" s="26"/>
    </row>
    <row r="2100" spans="1:251" ht="14.25">
      <c r="A2100" s="34"/>
      <c r="B2100" s="38"/>
      <c r="C2100" s="33"/>
      <c r="D2100" s="33"/>
      <c r="E2100" s="33"/>
      <c r="F2100" s="33"/>
      <c r="G2100" s="33"/>
      <c r="H2100" s="33"/>
      <c r="I2100" s="33"/>
      <c r="J2100" s="33"/>
      <c r="K2100" s="33"/>
      <c r="L2100" s="39"/>
      <c r="M2100" s="39"/>
      <c r="N2100" s="39"/>
      <c r="O2100" s="39"/>
      <c r="P2100" s="33"/>
      <c r="Q2100" s="33"/>
      <c r="R2100" s="33"/>
      <c r="S2100" s="33"/>
      <c r="T2100" s="33"/>
      <c r="U2100" s="33"/>
      <c r="V2100" s="40"/>
      <c r="W2100" s="40"/>
      <c r="X2100" s="40"/>
      <c r="Y2100" s="40"/>
      <c r="Z2100" s="40"/>
      <c r="AA2100" s="40"/>
      <c r="AB2100" s="40"/>
      <c r="AC2100" s="40"/>
      <c r="AD2100" s="40"/>
      <c r="AE2100" s="40"/>
      <c r="AF2100" s="40"/>
      <c r="AG2100" s="40"/>
      <c r="AH2100" s="40"/>
      <c r="AI2100" s="40"/>
      <c r="AJ2100" s="40"/>
      <c r="AK2100" s="40"/>
      <c r="AL2100" s="40"/>
      <c r="AM2100" s="40"/>
      <c r="AN2100" s="40"/>
      <c r="AO2100" s="40"/>
      <c r="AP2100" s="40"/>
      <c r="AQ2100" s="40"/>
      <c r="AR2100" s="40"/>
      <c r="AS2100" s="40"/>
      <c r="AT2100" s="40"/>
      <c r="AU2100" s="40"/>
      <c r="AV2100" s="40"/>
      <c r="AW2100" s="40"/>
      <c r="AX2100" s="41"/>
    </row>
    <row r="2101" spans="1:251" ht="12" customHeight="1">
      <c r="A2101" s="34"/>
      <c r="B2101" s="116" t="s">
        <v>580</v>
      </c>
      <c r="C2101" s="117"/>
      <c r="D2101" s="117"/>
      <c r="E2101" s="117"/>
      <c r="F2101" s="117"/>
      <c r="G2101" s="117"/>
      <c r="H2101" s="117"/>
      <c r="I2101" s="117"/>
      <c r="J2101" s="117"/>
      <c r="K2101" s="117"/>
      <c r="L2101" s="117"/>
      <c r="M2101" s="117"/>
      <c r="N2101" s="117"/>
      <c r="O2101" s="117"/>
      <c r="P2101" s="117"/>
      <c r="Q2101" s="117"/>
      <c r="R2101" s="117"/>
      <c r="S2101" s="117"/>
      <c r="T2101" s="117"/>
      <c r="U2101" s="117"/>
      <c r="V2101" s="117"/>
      <c r="W2101" s="117"/>
      <c r="X2101" s="117"/>
      <c r="Y2101" s="117"/>
      <c r="Z2101" s="117"/>
      <c r="AA2101" s="117"/>
      <c r="AB2101" s="117"/>
      <c r="AC2101" s="117"/>
      <c r="AD2101" s="117"/>
      <c r="AE2101" s="117"/>
      <c r="AF2101" s="117"/>
      <c r="AG2101" s="117"/>
      <c r="AH2101" s="117"/>
      <c r="AI2101" s="117"/>
      <c r="AJ2101" s="117"/>
      <c r="AK2101" s="117"/>
      <c r="AL2101" s="117"/>
      <c r="AM2101" s="117"/>
      <c r="AN2101" s="117"/>
      <c r="AO2101" s="117"/>
      <c r="AP2101" s="117"/>
      <c r="AQ2101" s="117"/>
      <c r="AR2101" s="117"/>
      <c r="AS2101" s="117"/>
      <c r="AT2101" s="117"/>
      <c r="AU2101" s="117"/>
      <c r="AV2101" s="117"/>
      <c r="AW2101" s="117"/>
      <c r="AX2101" s="118"/>
    </row>
    <row r="2102" spans="1:251" ht="12" customHeight="1">
      <c r="A2102" s="34"/>
      <c r="B2102" s="116"/>
      <c r="C2102" s="117"/>
      <c r="D2102" s="117"/>
      <c r="E2102" s="117"/>
      <c r="F2102" s="117"/>
      <c r="G2102" s="117"/>
      <c r="H2102" s="117"/>
      <c r="I2102" s="117"/>
      <c r="J2102" s="117"/>
      <c r="K2102" s="117"/>
      <c r="L2102" s="117"/>
      <c r="M2102" s="117"/>
      <c r="N2102" s="117"/>
      <c r="O2102" s="117"/>
      <c r="P2102" s="117"/>
      <c r="Q2102" s="117"/>
      <c r="R2102" s="117"/>
      <c r="S2102" s="117"/>
      <c r="T2102" s="117"/>
      <c r="U2102" s="117"/>
      <c r="V2102" s="117"/>
      <c r="W2102" s="117"/>
      <c r="X2102" s="117"/>
      <c r="Y2102" s="117"/>
      <c r="Z2102" s="117"/>
      <c r="AA2102" s="117"/>
      <c r="AB2102" s="117"/>
      <c r="AC2102" s="117"/>
      <c r="AD2102" s="117"/>
      <c r="AE2102" s="117"/>
      <c r="AF2102" s="117"/>
      <c r="AG2102" s="117"/>
      <c r="AH2102" s="117"/>
      <c r="AI2102" s="117"/>
      <c r="AJ2102" s="117"/>
      <c r="AK2102" s="117"/>
      <c r="AL2102" s="117"/>
      <c r="AM2102" s="117"/>
      <c r="AN2102" s="117"/>
      <c r="AO2102" s="117"/>
      <c r="AP2102" s="117"/>
      <c r="AQ2102" s="117"/>
      <c r="AR2102" s="117"/>
      <c r="AS2102" s="117"/>
      <c r="AT2102" s="117"/>
      <c r="AU2102" s="117"/>
      <c r="AV2102" s="117"/>
      <c r="AW2102" s="117"/>
      <c r="AX2102" s="118"/>
    </row>
    <row r="2103" spans="1:251" ht="12" customHeight="1">
      <c r="A2103" s="34"/>
      <c r="B2103" s="116"/>
      <c r="C2103" s="117"/>
      <c r="D2103" s="117"/>
      <c r="E2103" s="117"/>
      <c r="F2103" s="117"/>
      <c r="G2103" s="117"/>
      <c r="H2103" s="117"/>
      <c r="I2103" s="117"/>
      <c r="J2103" s="117"/>
      <c r="K2103" s="117"/>
      <c r="L2103" s="117"/>
      <c r="M2103" s="117"/>
      <c r="N2103" s="117"/>
      <c r="O2103" s="117"/>
      <c r="P2103" s="117"/>
      <c r="Q2103" s="117"/>
      <c r="R2103" s="117"/>
      <c r="S2103" s="117"/>
      <c r="T2103" s="117"/>
      <c r="U2103" s="117"/>
      <c r="V2103" s="117"/>
      <c r="W2103" s="117"/>
      <c r="X2103" s="117"/>
      <c r="Y2103" s="117"/>
      <c r="Z2103" s="117"/>
      <c r="AA2103" s="117"/>
      <c r="AB2103" s="117"/>
      <c r="AC2103" s="117"/>
      <c r="AD2103" s="117"/>
      <c r="AE2103" s="117"/>
      <c r="AF2103" s="117"/>
      <c r="AG2103" s="117"/>
      <c r="AH2103" s="117"/>
      <c r="AI2103" s="117"/>
      <c r="AJ2103" s="117"/>
      <c r="AK2103" s="117"/>
      <c r="AL2103" s="117"/>
      <c r="AM2103" s="117"/>
      <c r="AN2103" s="117"/>
      <c r="AO2103" s="117"/>
      <c r="AP2103" s="117"/>
      <c r="AQ2103" s="117"/>
      <c r="AR2103" s="117"/>
      <c r="AS2103" s="117"/>
      <c r="AT2103" s="117"/>
      <c r="AU2103" s="117"/>
      <c r="AV2103" s="117"/>
      <c r="AW2103" s="117"/>
      <c r="AX2103" s="118"/>
    </row>
    <row r="2104" spans="1:251" ht="12" customHeight="1">
      <c r="A2104" s="34"/>
      <c r="B2104" s="116"/>
      <c r="C2104" s="117"/>
      <c r="D2104" s="117"/>
      <c r="E2104" s="117"/>
      <c r="F2104" s="117"/>
      <c r="G2104" s="117"/>
      <c r="H2104" s="117"/>
      <c r="I2104" s="117"/>
      <c r="J2104" s="117"/>
      <c r="K2104" s="117"/>
      <c r="L2104" s="117"/>
      <c r="M2104" s="117"/>
      <c r="N2104" s="117"/>
      <c r="O2104" s="117"/>
      <c r="P2104" s="117"/>
      <c r="Q2104" s="117"/>
      <c r="R2104" s="117"/>
      <c r="S2104" s="117"/>
      <c r="T2104" s="117"/>
      <c r="U2104" s="117"/>
      <c r="V2104" s="117"/>
      <c r="W2104" s="117"/>
      <c r="X2104" s="117"/>
      <c r="Y2104" s="117"/>
      <c r="Z2104" s="117"/>
      <c r="AA2104" s="117"/>
      <c r="AB2104" s="117"/>
      <c r="AC2104" s="117"/>
      <c r="AD2104" s="117"/>
      <c r="AE2104" s="117"/>
      <c r="AF2104" s="117"/>
      <c r="AG2104" s="117"/>
      <c r="AH2104" s="117"/>
      <c r="AI2104" s="117"/>
      <c r="AJ2104" s="117"/>
      <c r="AK2104" s="117"/>
      <c r="AL2104" s="117"/>
      <c r="AM2104" s="117"/>
      <c r="AN2104" s="117"/>
      <c r="AO2104" s="117"/>
      <c r="AP2104" s="117"/>
      <c r="AQ2104" s="117"/>
      <c r="AR2104" s="117"/>
      <c r="AS2104" s="117"/>
      <c r="AT2104" s="117"/>
      <c r="AU2104" s="117"/>
      <c r="AV2104" s="117"/>
      <c r="AW2104" s="117"/>
      <c r="AX2104" s="118"/>
      <c r="BC2104" s="42"/>
    </row>
    <row r="2105" spans="1:251" ht="12" customHeight="1">
      <c r="A2105" s="34"/>
      <c r="B2105" s="116"/>
      <c r="C2105" s="117"/>
      <c r="D2105" s="117"/>
      <c r="E2105" s="117"/>
      <c r="F2105" s="117"/>
      <c r="G2105" s="117"/>
      <c r="H2105" s="117"/>
      <c r="I2105" s="117"/>
      <c r="J2105" s="117"/>
      <c r="K2105" s="117"/>
      <c r="L2105" s="117"/>
      <c r="M2105" s="117"/>
      <c r="N2105" s="117"/>
      <c r="O2105" s="117"/>
      <c r="P2105" s="117"/>
      <c r="Q2105" s="117"/>
      <c r="R2105" s="117"/>
      <c r="S2105" s="117"/>
      <c r="T2105" s="117"/>
      <c r="U2105" s="117"/>
      <c r="V2105" s="117"/>
      <c r="W2105" s="117"/>
      <c r="X2105" s="117"/>
      <c r="Y2105" s="117"/>
      <c r="Z2105" s="117"/>
      <c r="AA2105" s="117"/>
      <c r="AB2105" s="117"/>
      <c r="AC2105" s="117"/>
      <c r="AD2105" s="117"/>
      <c r="AE2105" s="117"/>
      <c r="AF2105" s="117"/>
      <c r="AG2105" s="117"/>
      <c r="AH2105" s="117"/>
      <c r="AI2105" s="117"/>
      <c r="AJ2105" s="117"/>
      <c r="AK2105" s="117"/>
      <c r="AL2105" s="117"/>
      <c r="AM2105" s="117"/>
      <c r="AN2105" s="117"/>
      <c r="AO2105" s="117"/>
      <c r="AP2105" s="117"/>
      <c r="AQ2105" s="117"/>
      <c r="AR2105" s="117"/>
      <c r="AS2105" s="117"/>
      <c r="AT2105" s="117"/>
      <c r="AU2105" s="117"/>
      <c r="AV2105" s="117"/>
      <c r="AW2105" s="117"/>
      <c r="AX2105" s="118"/>
    </row>
    <row r="2106" spans="1:251" ht="15" thickBot="1">
      <c r="A2106" s="43"/>
      <c r="B2106" s="44"/>
      <c r="C2106" s="45"/>
      <c r="D2106" s="45"/>
      <c r="E2106" s="45"/>
      <c r="F2106" s="45"/>
      <c r="G2106" s="45"/>
      <c r="H2106" s="45"/>
      <c r="I2106" s="45"/>
      <c r="J2106" s="45"/>
      <c r="K2106" s="45"/>
      <c r="L2106" s="45"/>
      <c r="M2106" s="45"/>
      <c r="N2106" s="45"/>
      <c r="O2106" s="45"/>
      <c r="P2106" s="45"/>
      <c r="Q2106" s="45"/>
      <c r="R2106" s="45"/>
      <c r="S2106" s="45"/>
      <c r="T2106" s="45"/>
      <c r="U2106" s="45"/>
      <c r="V2106" s="45"/>
      <c r="W2106" s="45"/>
      <c r="X2106" s="45"/>
      <c r="Y2106" s="45"/>
      <c r="Z2106" s="45"/>
      <c r="AA2106" s="45"/>
      <c r="AB2106" s="45"/>
      <c r="AC2106" s="45"/>
      <c r="AD2106" s="45"/>
      <c r="AE2106" s="45"/>
      <c r="AF2106" s="45"/>
      <c r="AG2106" s="45"/>
      <c r="AH2106" s="45"/>
      <c r="AI2106" s="45"/>
      <c r="AJ2106" s="45"/>
      <c r="AK2106" s="45"/>
      <c r="AL2106" s="45"/>
      <c r="AM2106" s="45"/>
      <c r="AN2106" s="45"/>
      <c r="AO2106" s="45"/>
      <c r="AP2106" s="45"/>
      <c r="AQ2106" s="45"/>
      <c r="AR2106" s="45"/>
      <c r="AS2106" s="45"/>
      <c r="AT2106" s="45"/>
      <c r="AU2106" s="45"/>
      <c r="AV2106" s="45"/>
      <c r="AW2106" s="45"/>
      <c r="AX2106" s="46"/>
    </row>
    <row r="2107" spans="1:251">
      <c r="B2107" s="47"/>
    </row>
    <row r="2108" spans="1:251" ht="14.25">
      <c r="B2108" s="36" t="s">
        <v>240</v>
      </c>
      <c r="C2108" s="34"/>
      <c r="D2108" s="34"/>
      <c r="E2108" s="34"/>
      <c r="F2108" s="34"/>
      <c r="G2108" s="34"/>
      <c r="H2108" s="34"/>
      <c r="I2108" s="34"/>
      <c r="J2108" s="34"/>
      <c r="K2108" s="34"/>
      <c r="L2108" s="35"/>
      <c r="M2108" s="35"/>
      <c r="N2108" s="35"/>
      <c r="O2108" s="35"/>
      <c r="P2108" s="34"/>
      <c r="Q2108" s="34"/>
      <c r="R2108" s="34"/>
      <c r="S2108" s="34"/>
      <c r="T2108" s="34"/>
      <c r="U2108" s="34"/>
      <c r="V2108" s="36"/>
      <c r="W2108" s="36"/>
      <c r="X2108" s="36"/>
      <c r="Y2108" s="36"/>
      <c r="Z2108" s="36"/>
      <c r="AA2108" s="36"/>
      <c r="AB2108" s="36"/>
      <c r="AC2108" s="36"/>
      <c r="AD2108" s="36"/>
      <c r="AE2108" s="36"/>
      <c r="AF2108" s="36"/>
      <c r="AG2108" s="36"/>
      <c r="AH2108" s="36"/>
      <c r="AI2108" s="36"/>
      <c r="AJ2108" s="36"/>
      <c r="AK2108" s="36"/>
      <c r="AL2108" s="36"/>
      <c r="AM2108" s="36"/>
      <c r="AN2108" s="36"/>
      <c r="AO2108" s="36"/>
      <c r="AP2108" s="36"/>
      <c r="AQ2108" s="36"/>
      <c r="AR2108" s="36"/>
      <c r="AS2108" s="36"/>
      <c r="AT2108" s="36"/>
      <c r="AU2108" s="36"/>
      <c r="AV2108" s="36"/>
      <c r="AW2108" s="36"/>
      <c r="AX2108" s="36"/>
    </row>
    <row r="2109" spans="1:251" ht="15" thickBot="1">
      <c r="B2109" s="34"/>
      <c r="C2109" s="34"/>
      <c r="D2109" s="34"/>
      <c r="E2109" s="34"/>
      <c r="F2109" s="34"/>
      <c r="G2109" s="34"/>
      <c r="H2109" s="34"/>
      <c r="I2109" s="34"/>
      <c r="J2109" s="34"/>
      <c r="K2109" s="34"/>
      <c r="L2109" s="35"/>
      <c r="M2109" s="35"/>
      <c r="N2109" s="35"/>
      <c r="O2109" s="35"/>
      <c r="P2109" s="34"/>
      <c r="Q2109" s="34"/>
      <c r="R2109" s="34"/>
      <c r="S2109" s="34"/>
      <c r="T2109" s="34"/>
      <c r="U2109" s="34"/>
      <c r="V2109" s="36"/>
      <c r="W2109" s="36"/>
      <c r="X2109" s="36"/>
      <c r="Y2109" s="36"/>
      <c r="Z2109" s="36"/>
      <c r="AA2109" s="36"/>
      <c r="AB2109" s="36"/>
      <c r="AC2109" s="36"/>
      <c r="AD2109" s="36"/>
      <c r="AE2109" s="36"/>
      <c r="AF2109" s="36"/>
      <c r="AG2109" s="36"/>
      <c r="AH2109" s="36"/>
      <c r="AI2109" s="36"/>
      <c r="AJ2109" s="36"/>
      <c r="AK2109" s="36"/>
      <c r="AL2109" s="36"/>
      <c r="AM2109" s="36"/>
      <c r="AN2109" s="36"/>
      <c r="AO2109" s="36"/>
      <c r="AP2109" s="36"/>
      <c r="AQ2109" s="36"/>
      <c r="AR2109" s="36"/>
      <c r="AS2109" s="36"/>
      <c r="AT2109" s="36"/>
      <c r="AU2109" s="36"/>
      <c r="AV2109" s="36"/>
      <c r="AW2109" s="36"/>
      <c r="AX2109" s="48" t="s">
        <v>241</v>
      </c>
    </row>
    <row r="2110" spans="1:251" s="42" customFormat="1" ht="13.5" customHeight="1">
      <c r="A2110" s="34"/>
      <c r="B2110" s="119" t="s">
        <v>242</v>
      </c>
      <c r="C2110" s="120"/>
      <c r="D2110" s="120"/>
      <c r="E2110" s="120"/>
      <c r="F2110" s="120"/>
      <c r="G2110" s="120"/>
      <c r="H2110" s="120"/>
      <c r="I2110" s="120"/>
      <c r="J2110" s="120"/>
      <c r="K2110" s="120"/>
      <c r="L2110" s="120"/>
      <c r="M2110" s="120"/>
      <c r="N2110" s="120"/>
      <c r="O2110" s="120"/>
      <c r="P2110" s="120"/>
      <c r="Q2110" s="120"/>
      <c r="R2110" s="120"/>
      <c r="S2110" s="120"/>
      <c r="T2110" s="120"/>
      <c r="U2110" s="120"/>
      <c r="V2110" s="120"/>
      <c r="W2110" s="120"/>
      <c r="X2110" s="120"/>
      <c r="Y2110" s="120"/>
      <c r="Z2110" s="121"/>
      <c r="AA2110" s="125" t="s">
        <v>1062</v>
      </c>
      <c r="AB2110" s="120"/>
      <c r="AC2110" s="120"/>
      <c r="AD2110" s="120"/>
      <c r="AE2110" s="120"/>
      <c r="AF2110" s="120"/>
      <c r="AG2110" s="120"/>
      <c r="AH2110" s="120"/>
      <c r="AI2110" s="121"/>
      <c r="AJ2110" s="125" t="s">
        <v>1063</v>
      </c>
      <c r="AK2110" s="120"/>
      <c r="AL2110" s="120"/>
      <c r="AM2110" s="120"/>
      <c r="AN2110" s="120"/>
      <c r="AO2110" s="120"/>
      <c r="AP2110" s="120"/>
      <c r="AQ2110" s="120"/>
      <c r="AR2110" s="121"/>
      <c r="AS2110" s="125" t="s">
        <v>243</v>
      </c>
      <c r="AT2110" s="120"/>
      <c r="AU2110" s="120"/>
      <c r="AV2110" s="120"/>
      <c r="AW2110" s="120"/>
      <c r="AX2110" s="127"/>
      <c r="AY2110" s="29"/>
      <c r="AZ2110" s="29"/>
      <c r="BA2110" s="29"/>
      <c r="BB2110" s="29"/>
      <c r="BC2110" s="29"/>
      <c r="BD2110" s="29"/>
      <c r="BE2110" s="29"/>
      <c r="BF2110" s="29"/>
      <c r="BG2110" s="29"/>
      <c r="BH2110" s="29"/>
      <c r="BI2110" s="29"/>
      <c r="BJ2110" s="29"/>
      <c r="BK2110" s="29"/>
      <c r="BL2110" s="29"/>
      <c r="BM2110" s="29"/>
      <c r="BN2110" s="29"/>
      <c r="BO2110" s="29"/>
      <c r="BP2110" s="29"/>
      <c r="BQ2110" s="29"/>
      <c r="BR2110" s="29"/>
      <c r="BS2110" s="29"/>
      <c r="BT2110" s="29"/>
      <c r="BU2110" s="29"/>
      <c r="BV2110" s="29"/>
      <c r="BW2110" s="29"/>
      <c r="BX2110" s="29"/>
      <c r="BY2110" s="29"/>
      <c r="BZ2110" s="29"/>
      <c r="CA2110" s="29"/>
      <c r="CB2110" s="29"/>
      <c r="CC2110" s="29"/>
      <c r="CD2110" s="29"/>
      <c r="CE2110" s="29"/>
      <c r="CF2110" s="29"/>
      <c r="CG2110" s="29"/>
      <c r="CH2110" s="29"/>
      <c r="CI2110" s="29"/>
      <c r="CJ2110" s="29"/>
      <c r="CK2110" s="29"/>
      <c r="CL2110" s="29"/>
      <c r="CM2110" s="29"/>
      <c r="CN2110" s="29"/>
      <c r="CO2110" s="29"/>
      <c r="CP2110" s="29"/>
      <c r="CQ2110" s="29"/>
      <c r="CR2110" s="29"/>
      <c r="CS2110" s="29"/>
      <c r="CT2110" s="29"/>
      <c r="CU2110" s="29"/>
      <c r="CV2110" s="29"/>
      <c r="CW2110" s="29"/>
      <c r="CX2110" s="29"/>
      <c r="CY2110" s="29"/>
      <c r="CZ2110" s="29"/>
      <c r="DA2110" s="29"/>
      <c r="DB2110" s="29"/>
      <c r="DC2110" s="29"/>
      <c r="DD2110" s="29"/>
      <c r="DE2110" s="29"/>
      <c r="DF2110" s="29"/>
      <c r="DG2110" s="29"/>
      <c r="DH2110" s="29"/>
      <c r="DI2110" s="29"/>
      <c r="DJ2110" s="29"/>
      <c r="DK2110" s="29"/>
      <c r="DL2110" s="29"/>
      <c r="DM2110" s="29"/>
      <c r="DN2110" s="29"/>
      <c r="DO2110" s="29"/>
      <c r="DP2110" s="29"/>
      <c r="DQ2110" s="29"/>
      <c r="DR2110" s="29"/>
      <c r="DS2110" s="29"/>
      <c r="DT2110" s="29"/>
      <c r="DU2110" s="29"/>
      <c r="DV2110" s="29"/>
      <c r="DW2110" s="29"/>
      <c r="DX2110" s="29"/>
      <c r="DY2110" s="29"/>
      <c r="DZ2110" s="29"/>
      <c r="EA2110" s="29"/>
      <c r="EB2110" s="29"/>
      <c r="EC2110" s="29"/>
      <c r="ED2110" s="29"/>
      <c r="EE2110" s="29"/>
      <c r="EF2110" s="29"/>
      <c r="EG2110" s="29"/>
      <c r="EH2110" s="29"/>
      <c r="EI2110" s="29"/>
      <c r="EJ2110" s="29"/>
      <c r="EK2110" s="29"/>
      <c r="EL2110" s="29"/>
      <c r="EM2110" s="29"/>
      <c r="EN2110" s="29"/>
      <c r="EO2110" s="29"/>
      <c r="EP2110" s="29"/>
      <c r="EQ2110" s="29"/>
      <c r="ER2110" s="29"/>
      <c r="ES2110" s="29"/>
      <c r="ET2110" s="29"/>
      <c r="EU2110" s="29"/>
      <c r="EV2110" s="29"/>
      <c r="EW2110" s="29"/>
      <c r="EX2110" s="29"/>
      <c r="EY2110" s="29"/>
      <c r="EZ2110" s="29"/>
      <c r="FA2110" s="29"/>
      <c r="FB2110" s="29"/>
      <c r="FC2110" s="29"/>
      <c r="FD2110" s="29"/>
      <c r="FE2110" s="29"/>
      <c r="FF2110" s="29"/>
      <c r="FG2110" s="29"/>
      <c r="FH2110" s="29"/>
      <c r="FI2110" s="29"/>
      <c r="FJ2110" s="29"/>
      <c r="FK2110" s="29"/>
      <c r="FL2110" s="29"/>
      <c r="FM2110" s="29"/>
      <c r="FN2110" s="29"/>
      <c r="FO2110" s="29"/>
      <c r="FP2110" s="29"/>
      <c r="FQ2110" s="29"/>
      <c r="FR2110" s="29"/>
      <c r="FS2110" s="29"/>
      <c r="FT2110" s="29"/>
      <c r="FU2110" s="29"/>
      <c r="FV2110" s="29"/>
      <c r="FW2110" s="29"/>
      <c r="FX2110" s="29"/>
      <c r="FY2110" s="29"/>
      <c r="FZ2110" s="29"/>
      <c r="GA2110" s="29"/>
      <c r="GB2110" s="29"/>
      <c r="GC2110" s="29"/>
      <c r="GD2110" s="29"/>
      <c r="GE2110" s="29"/>
      <c r="GF2110" s="29"/>
      <c r="GG2110" s="29"/>
      <c r="GH2110" s="29"/>
      <c r="GI2110" s="29"/>
      <c r="GJ2110" s="29"/>
      <c r="GK2110" s="29"/>
      <c r="GL2110" s="29"/>
      <c r="GM2110" s="29"/>
      <c r="GN2110" s="29"/>
      <c r="GO2110" s="29"/>
      <c r="GP2110" s="29"/>
      <c r="GQ2110" s="29"/>
      <c r="GR2110" s="29"/>
      <c r="GS2110" s="29"/>
      <c r="GT2110" s="29"/>
      <c r="GU2110" s="29"/>
      <c r="GV2110" s="29"/>
      <c r="GW2110" s="29"/>
      <c r="GX2110" s="29"/>
      <c r="GY2110" s="29"/>
      <c r="GZ2110" s="29"/>
      <c r="HA2110" s="29"/>
      <c r="HB2110" s="29"/>
      <c r="HC2110" s="29"/>
      <c r="HD2110" s="29"/>
      <c r="HE2110" s="29"/>
      <c r="HF2110" s="29"/>
      <c r="HG2110" s="29"/>
      <c r="HH2110" s="29"/>
      <c r="HI2110" s="29"/>
      <c r="HJ2110" s="29"/>
      <c r="HK2110" s="29"/>
      <c r="HL2110" s="29"/>
      <c r="HM2110" s="29"/>
      <c r="HN2110" s="29"/>
      <c r="HO2110" s="29"/>
      <c r="HP2110" s="29"/>
      <c r="HQ2110" s="29"/>
      <c r="HR2110" s="29"/>
      <c r="HS2110" s="29"/>
      <c r="HT2110" s="29"/>
      <c r="HU2110" s="29"/>
      <c r="HV2110" s="29"/>
      <c r="HW2110" s="29"/>
      <c r="HX2110" s="29"/>
      <c r="HY2110" s="29"/>
      <c r="HZ2110" s="29"/>
      <c r="IA2110" s="29"/>
      <c r="IB2110" s="29"/>
      <c r="IC2110" s="29"/>
      <c r="ID2110" s="29"/>
      <c r="IE2110" s="29"/>
      <c r="IF2110" s="29"/>
      <c r="IG2110" s="29"/>
      <c r="IH2110" s="29"/>
      <c r="II2110" s="29"/>
      <c r="IJ2110" s="29"/>
      <c r="IK2110" s="29"/>
      <c r="IL2110" s="29"/>
      <c r="IM2110" s="29"/>
      <c r="IN2110" s="29"/>
      <c r="IO2110" s="29"/>
      <c r="IP2110" s="29"/>
      <c r="IQ2110" s="29"/>
    </row>
    <row r="2111" spans="1:251" s="42" customFormat="1" ht="13.5">
      <c r="A2111" s="34"/>
      <c r="B2111" s="122"/>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4"/>
      <c r="AA2111" s="126"/>
      <c r="AB2111" s="123"/>
      <c r="AC2111" s="123"/>
      <c r="AD2111" s="123"/>
      <c r="AE2111" s="123"/>
      <c r="AF2111" s="123"/>
      <c r="AG2111" s="123"/>
      <c r="AH2111" s="123"/>
      <c r="AI2111" s="124"/>
      <c r="AJ2111" s="126"/>
      <c r="AK2111" s="123"/>
      <c r="AL2111" s="123"/>
      <c r="AM2111" s="123"/>
      <c r="AN2111" s="123"/>
      <c r="AO2111" s="123"/>
      <c r="AP2111" s="123"/>
      <c r="AQ2111" s="123"/>
      <c r="AR2111" s="124"/>
      <c r="AS2111" s="126"/>
      <c r="AT2111" s="123"/>
      <c r="AU2111" s="123"/>
      <c r="AV2111" s="123"/>
      <c r="AW2111" s="123"/>
      <c r="AX2111" s="128"/>
      <c r="AY2111" s="29"/>
      <c r="AZ2111" s="29"/>
      <c r="BA2111" s="29"/>
      <c r="BB2111" s="65"/>
      <c r="BC2111" s="49"/>
      <c r="BE2111" s="29"/>
      <c r="BF2111" s="29"/>
      <c r="BG2111" s="29"/>
      <c r="BH2111" s="29"/>
      <c r="BI2111" s="29"/>
      <c r="BJ2111" s="29"/>
      <c r="BK2111" s="29"/>
      <c r="BL2111" s="29"/>
      <c r="BM2111" s="29"/>
      <c r="BN2111" s="29"/>
      <c r="BO2111" s="29"/>
      <c r="BP2111" s="29"/>
      <c r="BQ2111" s="29"/>
      <c r="BR2111" s="29"/>
      <c r="BS2111" s="29"/>
      <c r="BT2111" s="29"/>
      <c r="BU2111" s="29"/>
      <c r="BV2111" s="29"/>
      <c r="BW2111" s="29"/>
      <c r="BX2111" s="29"/>
      <c r="BY2111" s="29"/>
      <c r="BZ2111" s="29"/>
      <c r="CA2111" s="29"/>
      <c r="CB2111" s="29"/>
      <c r="CC2111" s="29"/>
      <c r="CD2111" s="29"/>
      <c r="CE2111" s="29"/>
      <c r="CF2111" s="29"/>
      <c r="CG2111" s="29"/>
      <c r="CH2111" s="29"/>
      <c r="CI2111" s="29"/>
      <c r="CJ2111" s="29"/>
      <c r="CK2111" s="29"/>
      <c r="CL2111" s="29"/>
      <c r="CM2111" s="29"/>
      <c r="CN2111" s="29"/>
      <c r="CO2111" s="29"/>
      <c r="CP2111" s="29"/>
      <c r="CQ2111" s="29"/>
      <c r="CR2111" s="29"/>
      <c r="CS2111" s="29"/>
      <c r="CT2111" s="29"/>
      <c r="CU2111" s="29"/>
      <c r="CV2111" s="29"/>
      <c r="CW2111" s="29"/>
      <c r="CX2111" s="29"/>
      <c r="CY2111" s="29"/>
      <c r="CZ2111" s="29"/>
      <c r="DA2111" s="29"/>
      <c r="DB2111" s="29"/>
      <c r="DC2111" s="29"/>
      <c r="DD2111" s="29"/>
      <c r="DE2111" s="29"/>
      <c r="DF2111" s="29"/>
      <c r="DG2111" s="29"/>
      <c r="DH2111" s="29"/>
      <c r="DI2111" s="29"/>
      <c r="DJ2111" s="29"/>
      <c r="DK2111" s="29"/>
      <c r="DL2111" s="29"/>
      <c r="DM2111" s="29"/>
      <c r="DN2111" s="29"/>
      <c r="DO2111" s="29"/>
      <c r="DP2111" s="29"/>
      <c r="DQ2111" s="29"/>
      <c r="DR2111" s="29"/>
      <c r="DS2111" s="29"/>
      <c r="DT2111" s="29"/>
      <c r="DU2111" s="29"/>
      <c r="DV2111" s="29"/>
      <c r="DW2111" s="29"/>
      <c r="DX2111" s="29"/>
      <c r="DY2111" s="29"/>
      <c r="DZ2111" s="29"/>
      <c r="EA2111" s="29"/>
      <c r="EB2111" s="29"/>
      <c r="EC2111" s="29"/>
      <c r="ED2111" s="29"/>
      <c r="EE2111" s="29"/>
      <c r="EF2111" s="29"/>
      <c r="EG2111" s="29"/>
      <c r="EH2111" s="29"/>
      <c r="EI2111" s="29"/>
      <c r="EJ2111" s="29"/>
      <c r="EK2111" s="29"/>
      <c r="EL2111" s="29"/>
      <c r="EM2111" s="29"/>
      <c r="EN2111" s="29"/>
      <c r="EO2111" s="29"/>
      <c r="EP2111" s="29"/>
      <c r="EQ2111" s="29"/>
      <c r="ER2111" s="29"/>
      <c r="ES2111" s="29"/>
      <c r="ET2111" s="29"/>
      <c r="EU2111" s="29"/>
      <c r="EV2111" s="29"/>
      <c r="EW2111" s="29"/>
      <c r="EX2111" s="29"/>
      <c r="EY2111" s="29"/>
      <c r="EZ2111" s="29"/>
      <c r="FA2111" s="29"/>
      <c r="FB2111" s="29"/>
      <c r="FC2111" s="29"/>
      <c r="FD2111" s="29"/>
      <c r="FE2111" s="29"/>
      <c r="FF2111" s="29"/>
      <c r="FG2111" s="29"/>
      <c r="FH2111" s="29"/>
      <c r="FI2111" s="29"/>
      <c r="FJ2111" s="29"/>
      <c r="FK2111" s="29"/>
      <c r="FL2111" s="29"/>
      <c r="FM2111" s="29"/>
      <c r="FN2111" s="29"/>
      <c r="FO2111" s="29"/>
      <c r="FP2111" s="29"/>
      <c r="FQ2111" s="29"/>
      <c r="FR2111" s="29"/>
      <c r="FS2111" s="29"/>
      <c r="FT2111" s="29"/>
      <c r="FU2111" s="29"/>
      <c r="FV2111" s="29"/>
      <c r="FW2111" s="29"/>
      <c r="FX2111" s="29"/>
      <c r="FY2111" s="29"/>
      <c r="FZ2111" s="29"/>
      <c r="GA2111" s="29"/>
      <c r="GB2111" s="29"/>
      <c r="GC2111" s="29"/>
      <c r="GD2111" s="29"/>
      <c r="GE2111" s="29"/>
      <c r="GF2111" s="29"/>
      <c r="GG2111" s="29"/>
      <c r="GH2111" s="29"/>
      <c r="GI2111" s="29"/>
      <c r="GJ2111" s="29"/>
      <c r="GK2111" s="29"/>
      <c r="GL2111" s="29"/>
      <c r="GM2111" s="29"/>
      <c r="GN2111" s="29"/>
      <c r="GO2111" s="29"/>
      <c r="GP2111" s="29"/>
      <c r="GQ2111" s="29"/>
      <c r="GR2111" s="29"/>
      <c r="GS2111" s="29"/>
      <c r="GT2111" s="29"/>
      <c r="GU2111" s="29"/>
      <c r="GV2111" s="29"/>
      <c r="GW2111" s="29"/>
      <c r="GX2111" s="29"/>
      <c r="GY2111" s="29"/>
      <c r="GZ2111" s="29"/>
      <c r="HA2111" s="29"/>
      <c r="HB2111" s="29"/>
      <c r="HC2111" s="29"/>
      <c r="HD2111" s="29"/>
      <c r="HE2111" s="29"/>
      <c r="HF2111" s="29"/>
      <c r="HG2111" s="29"/>
      <c r="HH2111" s="29"/>
      <c r="HI2111" s="29"/>
      <c r="HJ2111" s="29"/>
      <c r="HK2111" s="29"/>
      <c r="HL2111" s="29"/>
      <c r="HM2111" s="29"/>
      <c r="HN2111" s="29"/>
      <c r="HO2111" s="29"/>
      <c r="HP2111" s="29"/>
      <c r="HQ2111" s="29"/>
      <c r="HR2111" s="29"/>
      <c r="HS2111" s="29"/>
      <c r="HT2111" s="29"/>
      <c r="HU2111" s="29"/>
      <c r="HV2111" s="29"/>
      <c r="HW2111" s="29"/>
      <c r="HX2111" s="29"/>
      <c r="HY2111" s="29"/>
      <c r="HZ2111" s="29"/>
      <c r="IA2111" s="29"/>
      <c r="IB2111" s="29"/>
      <c r="IC2111" s="29"/>
      <c r="ID2111" s="29"/>
      <c r="IE2111" s="29"/>
      <c r="IF2111" s="29"/>
      <c r="IG2111" s="29"/>
      <c r="IH2111" s="29"/>
      <c r="II2111" s="29"/>
      <c r="IJ2111" s="29"/>
      <c r="IK2111" s="29"/>
      <c r="IL2111" s="29"/>
      <c r="IM2111" s="29"/>
      <c r="IN2111" s="29"/>
      <c r="IO2111" s="29"/>
      <c r="IP2111" s="29"/>
      <c r="IQ2111" s="29"/>
    </row>
    <row r="2112" spans="1:251" s="42" customFormat="1" ht="18.75" customHeight="1">
      <c r="A2112" s="34"/>
      <c r="B2112" s="50"/>
      <c r="C2112" s="129" t="s">
        <v>581</v>
      </c>
      <c r="D2112" s="147"/>
      <c r="E2112" s="147"/>
      <c r="F2112" s="147"/>
      <c r="G2112" s="147"/>
      <c r="H2112" s="147"/>
      <c r="I2112" s="147"/>
      <c r="J2112" s="147"/>
      <c r="K2112" s="147"/>
      <c r="L2112" s="147"/>
      <c r="M2112" s="147"/>
      <c r="N2112" s="147"/>
      <c r="O2112" s="147"/>
      <c r="P2112" s="147"/>
      <c r="Q2112" s="147"/>
      <c r="R2112" s="147"/>
      <c r="S2112" s="147"/>
      <c r="T2112" s="147"/>
      <c r="U2112" s="147"/>
      <c r="V2112" s="147"/>
      <c r="W2112" s="147"/>
      <c r="X2112" s="147"/>
      <c r="Y2112" s="147"/>
      <c r="Z2112" s="148"/>
      <c r="AA2112" s="132">
        <v>2400</v>
      </c>
      <c r="AB2112" s="133"/>
      <c r="AC2112" s="133"/>
      <c r="AD2112" s="133"/>
      <c r="AE2112" s="133"/>
      <c r="AF2112" s="133"/>
      <c r="AG2112" s="133"/>
      <c r="AH2112" s="133"/>
      <c r="AI2112" s="134"/>
      <c r="AJ2112" s="132">
        <v>2400</v>
      </c>
      <c r="AK2112" s="133"/>
      <c r="AL2112" s="133"/>
      <c r="AM2112" s="133"/>
      <c r="AN2112" s="133"/>
      <c r="AO2112" s="133"/>
      <c r="AP2112" s="133"/>
      <c r="AQ2112" s="133"/>
      <c r="AR2112" s="134"/>
      <c r="AS2112" s="135"/>
      <c r="AT2112" s="136"/>
      <c r="AU2112" s="136"/>
      <c r="AV2112" s="136"/>
      <c r="AW2112" s="136"/>
      <c r="AX2112" s="137"/>
      <c r="AY2112" s="29"/>
      <c r="AZ2112" s="29"/>
      <c r="BA2112" s="29"/>
      <c r="BB2112" s="29"/>
      <c r="BC2112" s="29"/>
      <c r="BD2112" s="29"/>
      <c r="BE2112" s="29"/>
      <c r="BF2112" s="29"/>
      <c r="BG2112" s="29"/>
      <c r="BH2112" s="29"/>
      <c r="BI2112" s="29"/>
      <c r="BJ2112" s="29"/>
      <c r="BK2112" s="29"/>
      <c r="BL2112" s="29"/>
      <c r="BM2112" s="29"/>
      <c r="BN2112" s="29"/>
      <c r="BO2112" s="29"/>
      <c r="BP2112" s="29"/>
      <c r="BQ2112" s="29"/>
      <c r="BR2112" s="29"/>
      <c r="BS2112" s="29"/>
      <c r="BT2112" s="29"/>
      <c r="BU2112" s="29"/>
      <c r="BV2112" s="29"/>
      <c r="BW2112" s="29"/>
      <c r="BX2112" s="29"/>
      <c r="BY2112" s="29"/>
      <c r="BZ2112" s="29"/>
      <c r="CA2112" s="29"/>
      <c r="CB2112" s="29"/>
      <c r="CC2112" s="29"/>
      <c r="CD2112" s="29"/>
      <c r="CE2112" s="29"/>
      <c r="CF2112" s="29"/>
      <c r="CG2112" s="29"/>
      <c r="CH2112" s="29"/>
      <c r="CI2112" s="29"/>
      <c r="CJ2112" s="29"/>
      <c r="CK2112" s="29"/>
      <c r="CL2112" s="29"/>
      <c r="CM2112" s="29"/>
      <c r="CN2112" s="29"/>
      <c r="CO2112" s="29"/>
      <c r="CP2112" s="29"/>
      <c r="CQ2112" s="29"/>
      <c r="CR2112" s="29"/>
      <c r="CS2112" s="29"/>
      <c r="CT2112" s="29"/>
      <c r="CU2112" s="29"/>
      <c r="CV2112" s="29"/>
      <c r="CW2112" s="29"/>
      <c r="CX2112" s="29"/>
      <c r="CY2112" s="29"/>
      <c r="CZ2112" s="29"/>
      <c r="DA2112" s="29"/>
      <c r="DB2112" s="29"/>
      <c r="DC2112" s="29"/>
      <c r="DD2112" s="29"/>
      <c r="DE2112" s="29"/>
      <c r="DF2112" s="29"/>
      <c r="DG2112" s="29"/>
      <c r="DH2112" s="29"/>
      <c r="DI2112" s="29"/>
      <c r="DJ2112" s="29"/>
      <c r="DK2112" s="29"/>
      <c r="DL2112" s="29"/>
      <c r="DM2112" s="29"/>
      <c r="DN2112" s="29"/>
      <c r="DO2112" s="29"/>
      <c r="DP2112" s="29"/>
      <c r="DQ2112" s="29"/>
      <c r="DR2112" s="29"/>
      <c r="DS2112" s="29"/>
      <c r="DT2112" s="29"/>
      <c r="DU2112" s="29"/>
      <c r="DV2112" s="29"/>
      <c r="DW2112" s="29"/>
      <c r="DX2112" s="29"/>
      <c r="DY2112" s="29"/>
      <c r="DZ2112" s="29"/>
      <c r="EA2112" s="29"/>
      <c r="EB2112" s="29"/>
      <c r="EC2112" s="29"/>
      <c r="ED2112" s="29"/>
      <c r="EE2112" s="29"/>
      <c r="EF2112" s="29"/>
      <c r="EG2112" s="29"/>
      <c r="EH2112" s="29"/>
      <c r="EI2112" s="29"/>
      <c r="EJ2112" s="29"/>
      <c r="EK2112" s="29"/>
      <c r="EL2112" s="29"/>
      <c r="EM2112" s="29"/>
      <c r="EN2112" s="29"/>
      <c r="EO2112" s="29"/>
      <c r="EP2112" s="29"/>
      <c r="EQ2112" s="29"/>
      <c r="ER2112" s="29"/>
      <c r="ES2112" s="29"/>
      <c r="ET2112" s="29"/>
      <c r="EU2112" s="29"/>
      <c r="EV2112" s="29"/>
      <c r="EW2112" s="29"/>
      <c r="EX2112" s="29"/>
      <c r="EY2112" s="29"/>
      <c r="EZ2112" s="29"/>
      <c r="FA2112" s="29"/>
      <c r="FB2112" s="29"/>
      <c r="FC2112" s="29"/>
      <c r="FD2112" s="29"/>
      <c r="FE2112" s="29"/>
      <c r="FF2112" s="29"/>
      <c r="FG2112" s="29"/>
      <c r="FH2112" s="29"/>
      <c r="FI2112" s="29"/>
      <c r="FJ2112" s="29"/>
      <c r="FK2112" s="29"/>
      <c r="FL2112" s="29"/>
      <c r="FM2112" s="29"/>
      <c r="FN2112" s="29"/>
      <c r="FO2112" s="29"/>
      <c r="FP2112" s="29"/>
      <c r="FQ2112" s="29"/>
      <c r="FR2112" s="29"/>
      <c r="FS2112" s="29"/>
      <c r="FT2112" s="29"/>
      <c r="FU2112" s="29"/>
      <c r="FV2112" s="29"/>
      <c r="FW2112" s="29"/>
      <c r="FX2112" s="29"/>
      <c r="FY2112" s="29"/>
      <c r="FZ2112" s="29"/>
      <c r="GA2112" s="29"/>
      <c r="GB2112" s="29"/>
      <c r="GC2112" s="29"/>
      <c r="GD2112" s="29"/>
      <c r="GE2112" s="29"/>
      <c r="GF2112" s="29"/>
      <c r="GG2112" s="29"/>
      <c r="GH2112" s="29"/>
      <c r="GI2112" s="29"/>
      <c r="GJ2112" s="29"/>
      <c r="GK2112" s="29"/>
      <c r="GL2112" s="29"/>
      <c r="GM2112" s="29"/>
      <c r="GN2112" s="29"/>
      <c r="GO2112" s="29"/>
      <c r="GP2112" s="29"/>
      <c r="GQ2112" s="29"/>
      <c r="GR2112" s="29"/>
      <c r="GS2112" s="29"/>
      <c r="GT2112" s="29"/>
      <c r="GU2112" s="29"/>
      <c r="GV2112" s="29"/>
      <c r="GW2112" s="29"/>
      <c r="GX2112" s="29"/>
      <c r="GY2112" s="29"/>
      <c r="GZ2112" s="29"/>
      <c r="HA2112" s="29"/>
      <c r="HB2112" s="29"/>
      <c r="HC2112" s="29"/>
      <c r="HD2112" s="29"/>
      <c r="HE2112" s="29"/>
      <c r="HF2112" s="29"/>
      <c r="HG2112" s="29"/>
      <c r="HH2112" s="29"/>
      <c r="HI2112" s="29"/>
      <c r="HJ2112" s="29"/>
      <c r="HK2112" s="29"/>
      <c r="HL2112" s="29"/>
      <c r="HM2112" s="29"/>
      <c r="HN2112" s="29"/>
      <c r="HO2112" s="29"/>
      <c r="HP2112" s="29"/>
      <c r="HQ2112" s="29"/>
      <c r="HR2112" s="29"/>
      <c r="HS2112" s="29"/>
      <c r="HT2112" s="29"/>
      <c r="HU2112" s="29"/>
      <c r="HV2112" s="29"/>
      <c r="HW2112" s="29"/>
      <c r="HX2112" s="29"/>
      <c r="HY2112" s="29"/>
      <c r="HZ2112" s="29"/>
      <c r="IA2112" s="29"/>
      <c r="IB2112" s="29"/>
      <c r="IC2112" s="29"/>
      <c r="ID2112" s="29"/>
      <c r="IE2112" s="29"/>
      <c r="IF2112" s="29"/>
      <c r="IG2112" s="29"/>
      <c r="IH2112" s="29"/>
      <c r="II2112" s="29"/>
      <c r="IJ2112" s="29"/>
      <c r="IK2112" s="29"/>
      <c r="IL2112" s="29"/>
      <c r="IM2112" s="29"/>
      <c r="IN2112" s="29"/>
      <c r="IO2112" s="29"/>
      <c r="IP2112" s="29"/>
      <c r="IQ2112" s="29"/>
    </row>
    <row r="2113" spans="1:251" s="42" customFormat="1" ht="18.75" customHeight="1">
      <c r="A2113" s="34"/>
      <c r="B2113" s="50"/>
      <c r="C2113" s="129" t="s">
        <v>582</v>
      </c>
      <c r="D2113" s="147"/>
      <c r="E2113" s="147"/>
      <c r="F2113" s="147"/>
      <c r="G2113" s="147"/>
      <c r="H2113" s="147"/>
      <c r="I2113" s="147"/>
      <c r="J2113" s="147"/>
      <c r="K2113" s="147"/>
      <c r="L2113" s="147"/>
      <c r="M2113" s="147"/>
      <c r="N2113" s="147"/>
      <c r="O2113" s="147"/>
      <c r="P2113" s="147"/>
      <c r="Q2113" s="147"/>
      <c r="R2113" s="147"/>
      <c r="S2113" s="147"/>
      <c r="T2113" s="147"/>
      <c r="U2113" s="147"/>
      <c r="V2113" s="147"/>
      <c r="W2113" s="147"/>
      <c r="X2113" s="147"/>
      <c r="Y2113" s="147"/>
      <c r="Z2113" s="148"/>
      <c r="AA2113" s="132">
        <v>2240</v>
      </c>
      <c r="AB2113" s="133"/>
      <c r="AC2113" s="133"/>
      <c r="AD2113" s="133"/>
      <c r="AE2113" s="133"/>
      <c r="AF2113" s="133"/>
      <c r="AG2113" s="133"/>
      <c r="AH2113" s="133"/>
      <c r="AI2113" s="134"/>
      <c r="AJ2113" s="132">
        <v>2240</v>
      </c>
      <c r="AK2113" s="133"/>
      <c r="AL2113" s="133"/>
      <c r="AM2113" s="133"/>
      <c r="AN2113" s="133"/>
      <c r="AO2113" s="133"/>
      <c r="AP2113" s="133"/>
      <c r="AQ2113" s="133"/>
      <c r="AR2113" s="134"/>
      <c r="AS2113" s="135"/>
      <c r="AT2113" s="136"/>
      <c r="AU2113" s="136"/>
      <c r="AV2113" s="136"/>
      <c r="AW2113" s="136"/>
      <c r="AX2113" s="137"/>
      <c r="AY2113" s="29"/>
      <c r="AZ2113" s="29"/>
      <c r="BA2113" s="29"/>
      <c r="BB2113" s="29"/>
      <c r="BC2113" s="29"/>
      <c r="BD2113" s="29"/>
      <c r="BE2113" s="29"/>
      <c r="BF2113" s="29"/>
      <c r="BG2113" s="29"/>
      <c r="BH2113" s="29"/>
      <c r="BI2113" s="29"/>
      <c r="BJ2113" s="29"/>
      <c r="BK2113" s="29"/>
      <c r="BL2113" s="29"/>
      <c r="BM2113" s="29"/>
      <c r="BN2113" s="29"/>
      <c r="BO2113" s="29"/>
      <c r="BP2113" s="29"/>
      <c r="BQ2113" s="29"/>
      <c r="BR2113" s="29"/>
      <c r="BS2113" s="29"/>
      <c r="BT2113" s="29"/>
      <c r="BU2113" s="29"/>
      <c r="BV2113" s="29"/>
      <c r="BW2113" s="29"/>
      <c r="BX2113" s="29"/>
      <c r="BY2113" s="29"/>
      <c r="BZ2113" s="29"/>
      <c r="CA2113" s="29"/>
      <c r="CB2113" s="29"/>
      <c r="CC2113" s="29"/>
      <c r="CD2113" s="29"/>
      <c r="CE2113" s="29"/>
      <c r="CF2113" s="29"/>
      <c r="CG2113" s="29"/>
      <c r="CH2113" s="29"/>
      <c r="CI2113" s="29"/>
      <c r="CJ2113" s="29"/>
      <c r="CK2113" s="29"/>
      <c r="CL2113" s="29"/>
      <c r="CM2113" s="29"/>
      <c r="CN2113" s="29"/>
      <c r="CO2113" s="29"/>
      <c r="CP2113" s="29"/>
      <c r="CQ2113" s="29"/>
      <c r="CR2113" s="29"/>
      <c r="CS2113" s="29"/>
      <c r="CT2113" s="29"/>
      <c r="CU2113" s="29"/>
      <c r="CV2113" s="29"/>
      <c r="CW2113" s="29"/>
      <c r="CX2113" s="29"/>
      <c r="CY2113" s="29"/>
      <c r="CZ2113" s="29"/>
      <c r="DA2113" s="29"/>
      <c r="DB2113" s="29"/>
      <c r="DC2113" s="29"/>
      <c r="DD2113" s="29"/>
      <c r="DE2113" s="29"/>
      <c r="DF2113" s="29"/>
      <c r="DG2113" s="29"/>
      <c r="DH2113" s="29"/>
      <c r="DI2113" s="29"/>
      <c r="DJ2113" s="29"/>
      <c r="DK2113" s="29"/>
      <c r="DL2113" s="29"/>
      <c r="DM2113" s="29"/>
      <c r="DN2113" s="29"/>
      <c r="DO2113" s="29"/>
      <c r="DP2113" s="29"/>
      <c r="DQ2113" s="29"/>
      <c r="DR2113" s="29"/>
      <c r="DS2113" s="29"/>
      <c r="DT2113" s="29"/>
      <c r="DU2113" s="29"/>
      <c r="DV2113" s="29"/>
      <c r="DW2113" s="29"/>
      <c r="DX2113" s="29"/>
      <c r="DY2113" s="29"/>
      <c r="DZ2113" s="29"/>
      <c r="EA2113" s="29"/>
      <c r="EB2113" s="29"/>
      <c r="EC2113" s="29"/>
      <c r="ED2113" s="29"/>
      <c r="EE2113" s="29"/>
      <c r="EF2113" s="29"/>
      <c r="EG2113" s="29"/>
      <c r="EH2113" s="29"/>
      <c r="EI2113" s="29"/>
      <c r="EJ2113" s="29"/>
      <c r="EK2113" s="29"/>
      <c r="EL2113" s="29"/>
      <c r="EM2113" s="29"/>
      <c r="EN2113" s="29"/>
      <c r="EO2113" s="29"/>
      <c r="EP2113" s="29"/>
      <c r="EQ2113" s="29"/>
      <c r="ER2113" s="29"/>
      <c r="ES2113" s="29"/>
      <c r="ET2113" s="29"/>
      <c r="EU2113" s="29"/>
      <c r="EV2113" s="29"/>
      <c r="EW2113" s="29"/>
      <c r="EX2113" s="29"/>
      <c r="EY2113" s="29"/>
      <c r="EZ2113" s="29"/>
      <c r="FA2113" s="29"/>
      <c r="FB2113" s="29"/>
      <c r="FC2113" s="29"/>
      <c r="FD2113" s="29"/>
      <c r="FE2113" s="29"/>
      <c r="FF2113" s="29"/>
      <c r="FG2113" s="29"/>
      <c r="FH2113" s="29"/>
      <c r="FI2113" s="29"/>
      <c r="FJ2113" s="29"/>
      <c r="FK2113" s="29"/>
      <c r="FL2113" s="29"/>
      <c r="FM2113" s="29"/>
      <c r="FN2113" s="29"/>
      <c r="FO2113" s="29"/>
      <c r="FP2113" s="29"/>
      <c r="FQ2113" s="29"/>
      <c r="FR2113" s="29"/>
      <c r="FS2113" s="29"/>
      <c r="FT2113" s="29"/>
      <c r="FU2113" s="29"/>
      <c r="FV2113" s="29"/>
      <c r="FW2113" s="29"/>
      <c r="FX2113" s="29"/>
      <c r="FY2113" s="29"/>
      <c r="FZ2113" s="29"/>
      <c r="GA2113" s="29"/>
      <c r="GB2113" s="29"/>
      <c r="GC2113" s="29"/>
      <c r="GD2113" s="29"/>
      <c r="GE2113" s="29"/>
      <c r="GF2113" s="29"/>
      <c r="GG2113" s="29"/>
      <c r="GH2113" s="29"/>
      <c r="GI2113" s="29"/>
      <c r="GJ2113" s="29"/>
      <c r="GK2113" s="29"/>
      <c r="GL2113" s="29"/>
      <c r="GM2113" s="29"/>
      <c r="GN2113" s="29"/>
      <c r="GO2113" s="29"/>
      <c r="GP2113" s="29"/>
      <c r="GQ2113" s="29"/>
      <c r="GR2113" s="29"/>
      <c r="GS2113" s="29"/>
      <c r="GT2113" s="29"/>
      <c r="GU2113" s="29"/>
      <c r="GV2113" s="29"/>
      <c r="GW2113" s="29"/>
      <c r="GX2113" s="29"/>
      <c r="GY2113" s="29"/>
      <c r="GZ2113" s="29"/>
      <c r="HA2113" s="29"/>
      <c r="HB2113" s="29"/>
      <c r="HC2113" s="29"/>
      <c r="HD2113" s="29"/>
      <c r="HE2113" s="29"/>
      <c r="HF2113" s="29"/>
      <c r="HG2113" s="29"/>
      <c r="HH2113" s="29"/>
      <c r="HI2113" s="29"/>
      <c r="HJ2113" s="29"/>
      <c r="HK2113" s="29"/>
      <c r="HL2113" s="29"/>
      <c r="HM2113" s="29"/>
      <c r="HN2113" s="29"/>
      <c r="HO2113" s="29"/>
      <c r="HP2113" s="29"/>
      <c r="HQ2113" s="29"/>
      <c r="HR2113" s="29"/>
      <c r="HS2113" s="29"/>
      <c r="HT2113" s="29"/>
      <c r="HU2113" s="29"/>
      <c r="HV2113" s="29"/>
      <c r="HW2113" s="29"/>
      <c r="HX2113" s="29"/>
      <c r="HY2113" s="29"/>
      <c r="HZ2113" s="29"/>
      <c r="IA2113" s="29"/>
      <c r="IB2113" s="29"/>
      <c r="IC2113" s="29"/>
      <c r="ID2113" s="29"/>
      <c r="IE2113" s="29"/>
      <c r="IF2113" s="29"/>
      <c r="IG2113" s="29"/>
      <c r="IH2113" s="29"/>
      <c r="II2113" s="29"/>
      <c r="IJ2113" s="29"/>
      <c r="IK2113" s="29"/>
      <c r="IL2113" s="29"/>
      <c r="IM2113" s="29"/>
      <c r="IN2113" s="29"/>
      <c r="IO2113" s="29"/>
      <c r="IP2113" s="29"/>
      <c r="IQ2113" s="29"/>
    </row>
    <row r="2114" spans="1:251" s="42" customFormat="1" ht="18.75" customHeight="1" thickBot="1">
      <c r="A2114" s="43"/>
      <c r="B2114" s="138" t="s">
        <v>244</v>
      </c>
      <c r="C2114" s="139"/>
      <c r="D2114" s="139"/>
      <c r="E2114" s="139"/>
      <c r="F2114" s="139"/>
      <c r="G2114" s="139"/>
      <c r="H2114" s="139"/>
      <c r="I2114" s="139"/>
      <c r="J2114" s="139"/>
      <c r="K2114" s="139"/>
      <c r="L2114" s="139"/>
      <c r="M2114" s="139"/>
      <c r="N2114" s="139"/>
      <c r="O2114" s="139"/>
      <c r="P2114" s="139"/>
      <c r="Q2114" s="139"/>
      <c r="R2114" s="139"/>
      <c r="S2114" s="139"/>
      <c r="T2114" s="139"/>
      <c r="U2114" s="139"/>
      <c r="V2114" s="139"/>
      <c r="W2114" s="139"/>
      <c r="X2114" s="139"/>
      <c r="Y2114" s="139"/>
      <c r="Z2114" s="140"/>
      <c r="AA2114" s="141">
        <f>SUM($AA$2112:$AA$2113)</f>
        <v>4640</v>
      </c>
      <c r="AB2114" s="142"/>
      <c r="AC2114" s="142"/>
      <c r="AD2114" s="142"/>
      <c r="AE2114" s="142"/>
      <c r="AF2114" s="142"/>
      <c r="AG2114" s="142"/>
      <c r="AH2114" s="142"/>
      <c r="AI2114" s="143"/>
      <c r="AJ2114" s="141">
        <f>SUM($AJ$2112:$AJ$2113)</f>
        <v>4640</v>
      </c>
      <c r="AK2114" s="142"/>
      <c r="AL2114" s="142"/>
      <c r="AM2114" s="142"/>
      <c r="AN2114" s="142"/>
      <c r="AO2114" s="142"/>
      <c r="AP2114" s="142"/>
      <c r="AQ2114" s="142"/>
      <c r="AR2114" s="143"/>
      <c r="AS2114" s="144"/>
      <c r="AT2114" s="145"/>
      <c r="AU2114" s="145"/>
      <c r="AV2114" s="145"/>
      <c r="AW2114" s="145"/>
      <c r="AX2114" s="146"/>
      <c r="AY2114" s="29"/>
      <c r="AZ2114" s="29"/>
      <c r="BA2114" s="29"/>
      <c r="BB2114" s="29"/>
      <c r="BC2114" s="29"/>
      <c r="BD2114" s="29"/>
      <c r="BE2114" s="29"/>
      <c r="BF2114" s="29"/>
      <c r="BG2114" s="29"/>
      <c r="BH2114" s="29"/>
      <c r="BI2114" s="29"/>
      <c r="BJ2114" s="29"/>
      <c r="BK2114" s="29"/>
      <c r="BL2114" s="29"/>
      <c r="BM2114" s="29"/>
      <c r="BN2114" s="29"/>
      <c r="BO2114" s="29"/>
      <c r="BP2114" s="29"/>
      <c r="BQ2114" s="29"/>
      <c r="BR2114" s="29"/>
      <c r="BS2114" s="29"/>
      <c r="BT2114" s="29"/>
      <c r="BU2114" s="29"/>
      <c r="BV2114" s="29"/>
      <c r="BW2114" s="29"/>
      <c r="BX2114" s="29"/>
      <c r="BY2114" s="29"/>
      <c r="BZ2114" s="29"/>
      <c r="CA2114" s="29"/>
      <c r="CB2114" s="29"/>
      <c r="CC2114" s="29"/>
      <c r="CD2114" s="29"/>
      <c r="CE2114" s="29"/>
      <c r="CF2114" s="29"/>
      <c r="CG2114" s="29"/>
      <c r="CH2114" s="29"/>
      <c r="CI2114" s="29"/>
      <c r="CJ2114" s="29"/>
      <c r="CK2114" s="29"/>
      <c r="CL2114" s="29"/>
      <c r="CM2114" s="29"/>
      <c r="CN2114" s="29"/>
      <c r="CO2114" s="29"/>
      <c r="CP2114" s="29"/>
      <c r="CQ2114" s="29"/>
      <c r="CR2114" s="29"/>
      <c r="CS2114" s="29"/>
      <c r="CT2114" s="29"/>
      <c r="CU2114" s="29"/>
      <c r="CV2114" s="29"/>
      <c r="CW2114" s="29"/>
      <c r="CX2114" s="29"/>
      <c r="CY2114" s="29"/>
      <c r="CZ2114" s="29"/>
      <c r="DA2114" s="29"/>
      <c r="DB2114" s="29"/>
      <c r="DC2114" s="29"/>
      <c r="DD2114" s="29"/>
      <c r="DE2114" s="29"/>
      <c r="DF2114" s="29"/>
      <c r="DG2114" s="29"/>
      <c r="DH2114" s="29"/>
      <c r="DI2114" s="29"/>
      <c r="DJ2114" s="29"/>
      <c r="DK2114" s="29"/>
      <c r="DL2114" s="29"/>
      <c r="DM2114" s="29"/>
      <c r="DN2114" s="29"/>
      <c r="DO2114" s="29"/>
      <c r="DP2114" s="29"/>
      <c r="DQ2114" s="29"/>
      <c r="DR2114" s="29"/>
      <c r="DS2114" s="29"/>
      <c r="DT2114" s="29"/>
      <c r="DU2114" s="29"/>
      <c r="DV2114" s="29"/>
      <c r="DW2114" s="29"/>
      <c r="DX2114" s="29"/>
      <c r="DY2114" s="29"/>
      <c r="DZ2114" s="29"/>
      <c r="EA2114" s="29"/>
      <c r="EB2114" s="29"/>
      <c r="EC2114" s="29"/>
      <c r="ED2114" s="29"/>
      <c r="EE2114" s="29"/>
      <c r="EF2114" s="29"/>
      <c r="EG2114" s="29"/>
      <c r="EH2114" s="29"/>
      <c r="EI2114" s="29"/>
      <c r="EJ2114" s="29"/>
      <c r="EK2114" s="29"/>
      <c r="EL2114" s="29"/>
      <c r="EM2114" s="29"/>
      <c r="EN2114" s="29"/>
      <c r="EO2114" s="29"/>
      <c r="EP2114" s="29"/>
      <c r="EQ2114" s="29"/>
      <c r="ER2114" s="29"/>
      <c r="ES2114" s="29"/>
      <c r="ET2114" s="29"/>
      <c r="EU2114" s="29"/>
      <c r="EV2114" s="29"/>
      <c r="EW2114" s="29"/>
      <c r="EX2114" s="29"/>
      <c r="EY2114" s="29"/>
      <c r="EZ2114" s="29"/>
      <c r="FA2114" s="29"/>
      <c r="FB2114" s="29"/>
      <c r="FC2114" s="29"/>
      <c r="FD2114" s="29"/>
      <c r="FE2114" s="29"/>
      <c r="FF2114" s="29"/>
      <c r="FG2114" s="29"/>
      <c r="FH2114" s="29"/>
      <c r="FI2114" s="29"/>
      <c r="FJ2114" s="29"/>
      <c r="FK2114" s="29"/>
      <c r="FL2114" s="29"/>
      <c r="FM2114" s="29"/>
      <c r="FN2114" s="29"/>
      <c r="FO2114" s="29"/>
      <c r="FP2114" s="29"/>
      <c r="FQ2114" s="29"/>
      <c r="FR2114" s="29"/>
      <c r="FS2114" s="29"/>
      <c r="FT2114" s="29"/>
      <c r="FU2114" s="29"/>
      <c r="FV2114" s="29"/>
      <c r="FW2114" s="29"/>
      <c r="FX2114" s="29"/>
      <c r="FY2114" s="29"/>
      <c r="FZ2114" s="29"/>
      <c r="GA2114" s="29"/>
      <c r="GB2114" s="29"/>
      <c r="GC2114" s="29"/>
      <c r="GD2114" s="29"/>
      <c r="GE2114" s="29"/>
      <c r="GF2114" s="29"/>
      <c r="GG2114" s="29"/>
      <c r="GH2114" s="29"/>
      <c r="GI2114" s="29"/>
      <c r="GJ2114" s="29"/>
      <c r="GK2114" s="29"/>
      <c r="GL2114" s="29"/>
      <c r="GM2114" s="29"/>
      <c r="GN2114" s="29"/>
      <c r="GO2114" s="29"/>
      <c r="GP2114" s="29"/>
      <c r="GQ2114" s="29"/>
      <c r="GR2114" s="29"/>
      <c r="GS2114" s="29"/>
      <c r="GT2114" s="29"/>
      <c r="GU2114" s="29"/>
      <c r="GV2114" s="29"/>
      <c r="GW2114" s="29"/>
      <c r="GX2114" s="29"/>
      <c r="GY2114" s="29"/>
      <c r="GZ2114" s="29"/>
      <c r="HA2114" s="29"/>
      <c r="HB2114" s="29"/>
      <c r="HC2114" s="29"/>
      <c r="HD2114" s="29"/>
      <c r="HE2114" s="29"/>
      <c r="HF2114" s="29"/>
      <c r="HG2114" s="29"/>
      <c r="HH2114" s="29"/>
      <c r="HI2114" s="29"/>
      <c r="HJ2114" s="29"/>
      <c r="HK2114" s="29"/>
      <c r="HL2114" s="29"/>
      <c r="HM2114" s="29"/>
      <c r="HN2114" s="29"/>
      <c r="HO2114" s="29"/>
      <c r="HP2114" s="29"/>
      <c r="HQ2114" s="29"/>
      <c r="HR2114" s="29"/>
      <c r="HS2114" s="29"/>
      <c r="HT2114" s="29"/>
      <c r="HU2114" s="29"/>
      <c r="HV2114" s="29"/>
      <c r="HW2114" s="29"/>
      <c r="HX2114" s="29"/>
      <c r="HY2114" s="29"/>
      <c r="HZ2114" s="29"/>
      <c r="IA2114" s="29"/>
      <c r="IB2114" s="29"/>
      <c r="IC2114" s="29"/>
      <c r="ID2114" s="29"/>
      <c r="IE2114" s="29"/>
      <c r="IF2114" s="29"/>
      <c r="IG2114" s="29"/>
      <c r="IH2114" s="29"/>
      <c r="II2114" s="29"/>
      <c r="IJ2114" s="29"/>
      <c r="IK2114" s="29"/>
      <c r="IL2114" s="29"/>
      <c r="IM2114" s="29"/>
      <c r="IN2114" s="29"/>
      <c r="IO2114" s="29"/>
      <c r="IP2114" s="29"/>
      <c r="IQ2114" s="29"/>
    </row>
    <row r="2116" spans="1:251" ht="18.75">
      <c r="A2116" s="28" t="s">
        <v>234</v>
      </c>
      <c r="AW2116" s="30"/>
      <c r="AX2116" s="31"/>
      <c r="AY2116" s="30"/>
    </row>
    <row r="2118" spans="1:251" ht="18.75">
      <c r="B2118" s="109" t="s">
        <v>0</v>
      </c>
      <c r="C2118" s="150"/>
      <c r="D2118" s="150"/>
      <c r="E2118" s="150"/>
      <c r="F2118" s="150"/>
      <c r="G2118" s="150"/>
      <c r="H2118" s="150"/>
      <c r="I2118" s="150"/>
      <c r="J2118" s="150"/>
      <c r="K2118" s="150"/>
      <c r="L2118" s="150"/>
      <c r="M2118" s="150"/>
      <c r="N2118" s="150"/>
      <c r="O2118" s="150"/>
      <c r="P2118" s="150"/>
      <c r="Q2118" s="150"/>
      <c r="R2118" s="150"/>
      <c r="S2118" s="150"/>
      <c r="T2118" s="150"/>
      <c r="U2118" s="150"/>
      <c r="V2118" s="150"/>
      <c r="W2118" s="150"/>
      <c r="X2118" s="150"/>
      <c r="Y2118" s="150"/>
      <c r="Z2118" s="150"/>
      <c r="AA2118" s="150"/>
      <c r="AB2118" s="150"/>
      <c r="AC2118" s="150"/>
      <c r="AD2118" s="150"/>
      <c r="AE2118" s="150"/>
      <c r="AF2118" s="150"/>
      <c r="AG2118" s="150"/>
      <c r="AH2118" s="150"/>
      <c r="AI2118" s="150"/>
      <c r="AJ2118" s="150"/>
      <c r="AK2118" s="150"/>
      <c r="AL2118" s="150"/>
      <c r="AM2118" s="150"/>
      <c r="AN2118" s="150"/>
      <c r="AO2118" s="150"/>
      <c r="AP2118" s="150"/>
      <c r="AQ2118" s="150"/>
      <c r="AR2118" s="150"/>
      <c r="AS2118" s="150"/>
      <c r="AT2118" s="150"/>
      <c r="AU2118" s="150"/>
      <c r="AV2118" s="150"/>
      <c r="AW2118" s="150"/>
      <c r="AX2118" s="150"/>
    </row>
    <row r="2119" spans="1:251">
      <c r="Z2119" s="32"/>
      <c r="AD2119" s="32"/>
      <c r="AE2119" s="32"/>
      <c r="AF2119" s="32"/>
      <c r="AG2119" s="32"/>
      <c r="AH2119" s="32"/>
      <c r="AI2119" s="32"/>
      <c r="AO2119" s="32"/>
    </row>
    <row r="2120" spans="1:251" ht="13.5" thickBot="1">
      <c r="Z2120" s="32"/>
      <c r="AD2120" s="32"/>
      <c r="AE2120" s="32"/>
      <c r="AF2120" s="32"/>
      <c r="AG2120" s="32"/>
      <c r="AH2120" s="32"/>
      <c r="AI2120" s="32"/>
      <c r="AO2120" s="32"/>
      <c r="DI2120" s="26"/>
    </row>
    <row r="2121" spans="1:251" ht="24.75" customHeight="1" thickBot="1">
      <c r="B2121" s="111" t="s">
        <v>235</v>
      </c>
      <c r="C2121" s="112"/>
      <c r="D2121" s="112"/>
      <c r="E2121" s="112"/>
      <c r="F2121" s="112"/>
      <c r="G2121" s="112"/>
      <c r="H2121" s="113" t="s">
        <v>310</v>
      </c>
      <c r="I2121" s="114"/>
      <c r="J2121" s="114"/>
      <c r="K2121" s="114"/>
      <c r="L2121" s="114"/>
      <c r="M2121" s="114"/>
      <c r="N2121" s="114"/>
      <c r="O2121" s="114"/>
      <c r="P2121" s="114"/>
      <c r="Q2121" s="114"/>
      <c r="R2121" s="114"/>
      <c r="S2121" s="114"/>
      <c r="T2121" s="114"/>
      <c r="U2121" s="114"/>
      <c r="V2121" s="114"/>
      <c r="W2121" s="114"/>
      <c r="X2121" s="114"/>
      <c r="Y2121" s="114"/>
      <c r="Z2121" s="114"/>
      <c r="AA2121" s="114"/>
      <c r="AB2121" s="114"/>
      <c r="AC2121" s="114"/>
      <c r="AD2121" s="114"/>
      <c r="AE2121" s="114"/>
      <c r="AF2121" s="114"/>
      <c r="AG2121" s="114"/>
      <c r="AH2121" s="114"/>
      <c r="AI2121" s="114"/>
      <c r="AJ2121" s="114"/>
      <c r="AK2121" s="114"/>
      <c r="AL2121" s="114"/>
      <c r="AM2121" s="114"/>
      <c r="AN2121" s="114"/>
      <c r="AO2121" s="114"/>
      <c r="AP2121" s="114"/>
      <c r="AQ2121" s="114"/>
      <c r="AR2121" s="114"/>
      <c r="AS2121" s="114"/>
      <c r="AT2121" s="114"/>
      <c r="AU2121" s="114"/>
      <c r="AV2121" s="114"/>
      <c r="AW2121" s="114"/>
      <c r="AX2121" s="115"/>
      <c r="DI2121" s="26"/>
    </row>
    <row r="2122" spans="1:251" ht="14.25">
      <c r="B2122" s="33"/>
      <c r="C2122" s="33"/>
      <c r="D2122" s="33"/>
      <c r="E2122" s="33"/>
      <c r="F2122" s="33"/>
      <c r="G2122" s="33"/>
      <c r="H2122" s="34"/>
      <c r="I2122" s="34"/>
      <c r="J2122" s="34"/>
      <c r="K2122" s="34"/>
      <c r="L2122" s="35"/>
      <c r="M2122" s="35"/>
      <c r="N2122" s="35"/>
      <c r="O2122" s="35"/>
      <c r="P2122" s="34"/>
      <c r="Q2122" s="34"/>
      <c r="R2122" s="34"/>
      <c r="S2122" s="34"/>
      <c r="T2122" s="34"/>
      <c r="U2122" s="34"/>
      <c r="V2122" s="36"/>
      <c r="W2122" s="36"/>
      <c r="X2122" s="36"/>
      <c r="Y2122" s="36"/>
      <c r="Z2122" s="36"/>
      <c r="AA2122" s="36"/>
      <c r="AB2122" s="36"/>
      <c r="AC2122" s="36"/>
      <c r="AD2122" s="36"/>
      <c r="AE2122" s="36"/>
      <c r="AF2122" s="36"/>
      <c r="AG2122" s="36"/>
      <c r="AH2122" s="36"/>
      <c r="AI2122" s="36"/>
      <c r="AJ2122" s="36"/>
      <c r="AK2122" s="36"/>
      <c r="AL2122" s="36"/>
      <c r="AM2122" s="36"/>
      <c r="AN2122" s="36"/>
      <c r="AO2122" s="36"/>
      <c r="AP2122" s="36"/>
      <c r="AQ2122" s="36"/>
      <c r="AR2122" s="36"/>
      <c r="AS2122" s="36"/>
      <c r="AT2122" s="36"/>
      <c r="AU2122" s="36"/>
      <c r="AV2122" s="36"/>
      <c r="AW2122" s="36"/>
      <c r="AX2122" s="36"/>
      <c r="DI2122" s="26"/>
    </row>
    <row r="2123" spans="1:251" ht="15" thickBot="1">
      <c r="A2123" s="37"/>
      <c r="B2123" s="36" t="s">
        <v>237</v>
      </c>
      <c r="C2123" s="34"/>
      <c r="D2123" s="34"/>
      <c r="E2123" s="34"/>
      <c r="F2123" s="34"/>
      <c r="G2123" s="34"/>
      <c r="H2123" s="34"/>
      <c r="I2123" s="34"/>
      <c r="J2123" s="34"/>
      <c r="K2123" s="34"/>
      <c r="L2123" s="35"/>
      <c r="M2123" s="35"/>
      <c r="N2123" s="35"/>
      <c r="O2123" s="35"/>
      <c r="P2123" s="34"/>
      <c r="Q2123" s="34"/>
      <c r="R2123" s="34"/>
      <c r="S2123" s="34"/>
      <c r="T2123" s="34"/>
      <c r="U2123" s="34"/>
      <c r="V2123" s="36"/>
      <c r="W2123" s="36"/>
      <c r="X2123" s="36"/>
      <c r="Y2123" s="36"/>
      <c r="Z2123" s="36"/>
      <c r="AA2123" s="36"/>
      <c r="AB2123" s="36"/>
      <c r="AC2123" s="36"/>
      <c r="AD2123" s="36"/>
      <c r="AE2123" s="36"/>
      <c r="AF2123" s="36"/>
      <c r="AG2123" s="36"/>
      <c r="AH2123" s="36"/>
      <c r="AI2123" s="36"/>
      <c r="AJ2123" s="36"/>
      <c r="AK2123" s="36"/>
      <c r="AL2123" s="36"/>
      <c r="AM2123" s="36"/>
      <c r="AN2123" s="36"/>
      <c r="AO2123" s="36"/>
      <c r="AP2123" s="36"/>
      <c r="AQ2123" s="36"/>
      <c r="AR2123" s="36"/>
      <c r="AS2123" s="36"/>
      <c r="AT2123" s="36"/>
      <c r="AU2123" s="36"/>
      <c r="AV2123" s="36"/>
      <c r="AW2123" s="36"/>
      <c r="AX2123" s="36"/>
      <c r="DI2123" s="26"/>
    </row>
    <row r="2124" spans="1:251" ht="14.25">
      <c r="A2124" s="34"/>
      <c r="B2124" s="38"/>
      <c r="C2124" s="33"/>
      <c r="D2124" s="33"/>
      <c r="E2124" s="33"/>
      <c r="F2124" s="33"/>
      <c r="G2124" s="33"/>
      <c r="H2124" s="33"/>
      <c r="I2124" s="33"/>
      <c r="J2124" s="33"/>
      <c r="K2124" s="33"/>
      <c r="L2124" s="39"/>
      <c r="M2124" s="39"/>
      <c r="N2124" s="39"/>
      <c r="O2124" s="39"/>
      <c r="P2124" s="33"/>
      <c r="Q2124" s="33"/>
      <c r="R2124" s="33"/>
      <c r="S2124" s="33"/>
      <c r="T2124" s="33"/>
      <c r="U2124" s="33"/>
      <c r="V2124" s="40"/>
      <c r="W2124" s="40"/>
      <c r="X2124" s="40"/>
      <c r="Y2124" s="40"/>
      <c r="Z2124" s="40"/>
      <c r="AA2124" s="40"/>
      <c r="AB2124" s="40"/>
      <c r="AC2124" s="40"/>
      <c r="AD2124" s="40"/>
      <c r="AE2124" s="40"/>
      <c r="AF2124" s="40"/>
      <c r="AG2124" s="40"/>
      <c r="AH2124" s="40"/>
      <c r="AI2124" s="40"/>
      <c r="AJ2124" s="40"/>
      <c r="AK2124" s="40"/>
      <c r="AL2124" s="40"/>
      <c r="AM2124" s="40"/>
      <c r="AN2124" s="40"/>
      <c r="AO2124" s="40"/>
      <c r="AP2124" s="40"/>
      <c r="AQ2124" s="40"/>
      <c r="AR2124" s="40"/>
      <c r="AS2124" s="40"/>
      <c r="AT2124" s="40"/>
      <c r="AU2124" s="40"/>
      <c r="AV2124" s="40"/>
      <c r="AW2124" s="40"/>
      <c r="AX2124" s="41"/>
    </row>
    <row r="2125" spans="1:251" ht="12" customHeight="1">
      <c r="A2125" s="34"/>
      <c r="B2125" s="116" t="s">
        <v>583</v>
      </c>
      <c r="C2125" s="117"/>
      <c r="D2125" s="117"/>
      <c r="E2125" s="117"/>
      <c r="F2125" s="117"/>
      <c r="G2125" s="117"/>
      <c r="H2125" s="117"/>
      <c r="I2125" s="117"/>
      <c r="J2125" s="117"/>
      <c r="K2125" s="117"/>
      <c r="L2125" s="117"/>
      <c r="M2125" s="117"/>
      <c r="N2125" s="117"/>
      <c r="O2125" s="117"/>
      <c r="P2125" s="117"/>
      <c r="Q2125" s="117"/>
      <c r="R2125" s="117"/>
      <c r="S2125" s="117"/>
      <c r="T2125" s="117"/>
      <c r="U2125" s="117"/>
      <c r="V2125" s="117"/>
      <c r="W2125" s="117"/>
      <c r="X2125" s="117"/>
      <c r="Y2125" s="117"/>
      <c r="Z2125" s="117"/>
      <c r="AA2125" s="117"/>
      <c r="AB2125" s="117"/>
      <c r="AC2125" s="117"/>
      <c r="AD2125" s="117"/>
      <c r="AE2125" s="117"/>
      <c r="AF2125" s="117"/>
      <c r="AG2125" s="117"/>
      <c r="AH2125" s="117"/>
      <c r="AI2125" s="117"/>
      <c r="AJ2125" s="117"/>
      <c r="AK2125" s="117"/>
      <c r="AL2125" s="117"/>
      <c r="AM2125" s="117"/>
      <c r="AN2125" s="117"/>
      <c r="AO2125" s="117"/>
      <c r="AP2125" s="117"/>
      <c r="AQ2125" s="117"/>
      <c r="AR2125" s="117"/>
      <c r="AS2125" s="117"/>
      <c r="AT2125" s="117"/>
      <c r="AU2125" s="117"/>
      <c r="AV2125" s="117"/>
      <c r="AW2125" s="117"/>
      <c r="AX2125" s="118"/>
    </row>
    <row r="2126" spans="1:251" ht="12" customHeight="1">
      <c r="A2126" s="34"/>
      <c r="B2126" s="116"/>
      <c r="C2126" s="117"/>
      <c r="D2126" s="117"/>
      <c r="E2126" s="117"/>
      <c r="F2126" s="117"/>
      <c r="G2126" s="117"/>
      <c r="H2126" s="117"/>
      <c r="I2126" s="117"/>
      <c r="J2126" s="117"/>
      <c r="K2126" s="117"/>
      <c r="L2126" s="117"/>
      <c r="M2126" s="117"/>
      <c r="N2126" s="117"/>
      <c r="O2126" s="117"/>
      <c r="P2126" s="117"/>
      <c r="Q2126" s="117"/>
      <c r="R2126" s="117"/>
      <c r="S2126" s="117"/>
      <c r="T2126" s="117"/>
      <c r="U2126" s="117"/>
      <c r="V2126" s="117"/>
      <c r="W2126" s="117"/>
      <c r="X2126" s="117"/>
      <c r="Y2126" s="117"/>
      <c r="Z2126" s="117"/>
      <c r="AA2126" s="117"/>
      <c r="AB2126" s="117"/>
      <c r="AC2126" s="117"/>
      <c r="AD2126" s="117"/>
      <c r="AE2126" s="117"/>
      <c r="AF2126" s="117"/>
      <c r="AG2126" s="117"/>
      <c r="AH2126" s="117"/>
      <c r="AI2126" s="117"/>
      <c r="AJ2126" s="117"/>
      <c r="AK2126" s="117"/>
      <c r="AL2126" s="117"/>
      <c r="AM2126" s="117"/>
      <c r="AN2126" s="117"/>
      <c r="AO2126" s="117"/>
      <c r="AP2126" s="117"/>
      <c r="AQ2126" s="117"/>
      <c r="AR2126" s="117"/>
      <c r="AS2126" s="117"/>
      <c r="AT2126" s="117"/>
      <c r="AU2126" s="117"/>
      <c r="AV2126" s="117"/>
      <c r="AW2126" s="117"/>
      <c r="AX2126" s="118"/>
    </row>
    <row r="2127" spans="1:251" ht="12" customHeight="1">
      <c r="A2127" s="34"/>
      <c r="B2127" s="116"/>
      <c r="C2127" s="117"/>
      <c r="D2127" s="117"/>
      <c r="E2127" s="117"/>
      <c r="F2127" s="117"/>
      <c r="G2127" s="117"/>
      <c r="H2127" s="117"/>
      <c r="I2127" s="117"/>
      <c r="J2127" s="117"/>
      <c r="K2127" s="117"/>
      <c r="L2127" s="117"/>
      <c r="M2127" s="117"/>
      <c r="N2127" s="117"/>
      <c r="O2127" s="117"/>
      <c r="P2127" s="117"/>
      <c r="Q2127" s="117"/>
      <c r="R2127" s="117"/>
      <c r="S2127" s="117"/>
      <c r="T2127" s="117"/>
      <c r="U2127" s="117"/>
      <c r="V2127" s="117"/>
      <c r="W2127" s="117"/>
      <c r="X2127" s="117"/>
      <c r="Y2127" s="117"/>
      <c r="Z2127" s="117"/>
      <c r="AA2127" s="117"/>
      <c r="AB2127" s="117"/>
      <c r="AC2127" s="117"/>
      <c r="AD2127" s="117"/>
      <c r="AE2127" s="117"/>
      <c r="AF2127" s="117"/>
      <c r="AG2127" s="117"/>
      <c r="AH2127" s="117"/>
      <c r="AI2127" s="117"/>
      <c r="AJ2127" s="117"/>
      <c r="AK2127" s="117"/>
      <c r="AL2127" s="117"/>
      <c r="AM2127" s="117"/>
      <c r="AN2127" s="117"/>
      <c r="AO2127" s="117"/>
      <c r="AP2127" s="117"/>
      <c r="AQ2127" s="117"/>
      <c r="AR2127" s="117"/>
      <c r="AS2127" s="117"/>
      <c r="AT2127" s="117"/>
      <c r="AU2127" s="117"/>
      <c r="AV2127" s="117"/>
      <c r="AW2127" s="117"/>
      <c r="AX2127" s="118"/>
      <c r="BC2127" s="42"/>
    </row>
    <row r="2128" spans="1:251" ht="12" customHeight="1">
      <c r="A2128" s="34"/>
      <c r="B2128" s="116"/>
      <c r="C2128" s="117"/>
      <c r="D2128" s="117"/>
      <c r="E2128" s="117"/>
      <c r="F2128" s="117"/>
      <c r="G2128" s="117"/>
      <c r="H2128" s="117"/>
      <c r="I2128" s="117"/>
      <c r="J2128" s="117"/>
      <c r="K2128" s="117"/>
      <c r="L2128" s="117"/>
      <c r="M2128" s="117"/>
      <c r="N2128" s="117"/>
      <c r="O2128" s="117"/>
      <c r="P2128" s="117"/>
      <c r="Q2128" s="117"/>
      <c r="R2128" s="117"/>
      <c r="S2128" s="117"/>
      <c r="T2128" s="117"/>
      <c r="U2128" s="117"/>
      <c r="V2128" s="117"/>
      <c r="W2128" s="117"/>
      <c r="X2128" s="117"/>
      <c r="Y2128" s="117"/>
      <c r="Z2128" s="117"/>
      <c r="AA2128" s="117"/>
      <c r="AB2128" s="117"/>
      <c r="AC2128" s="117"/>
      <c r="AD2128" s="117"/>
      <c r="AE2128" s="117"/>
      <c r="AF2128" s="117"/>
      <c r="AG2128" s="117"/>
      <c r="AH2128" s="117"/>
      <c r="AI2128" s="117"/>
      <c r="AJ2128" s="117"/>
      <c r="AK2128" s="117"/>
      <c r="AL2128" s="117"/>
      <c r="AM2128" s="117"/>
      <c r="AN2128" s="117"/>
      <c r="AO2128" s="117"/>
      <c r="AP2128" s="117"/>
      <c r="AQ2128" s="117"/>
      <c r="AR2128" s="117"/>
      <c r="AS2128" s="117"/>
      <c r="AT2128" s="117"/>
      <c r="AU2128" s="117"/>
      <c r="AV2128" s="117"/>
      <c r="AW2128" s="117"/>
      <c r="AX2128" s="118"/>
    </row>
    <row r="2129" spans="1:251" ht="12" customHeight="1">
      <c r="A2129" s="34"/>
      <c r="B2129" s="116"/>
      <c r="C2129" s="117"/>
      <c r="D2129" s="117"/>
      <c r="E2129" s="117"/>
      <c r="F2129" s="117"/>
      <c r="G2129" s="117"/>
      <c r="H2129" s="117"/>
      <c r="I2129" s="117"/>
      <c r="J2129" s="117"/>
      <c r="K2129" s="117"/>
      <c r="L2129" s="117"/>
      <c r="M2129" s="117"/>
      <c r="N2129" s="117"/>
      <c r="O2129" s="117"/>
      <c r="P2129" s="117"/>
      <c r="Q2129" s="117"/>
      <c r="R2129" s="117"/>
      <c r="S2129" s="117"/>
      <c r="T2129" s="117"/>
      <c r="U2129" s="117"/>
      <c r="V2129" s="117"/>
      <c r="W2129" s="117"/>
      <c r="X2129" s="117"/>
      <c r="Y2129" s="117"/>
      <c r="Z2129" s="117"/>
      <c r="AA2129" s="117"/>
      <c r="AB2129" s="117"/>
      <c r="AC2129" s="117"/>
      <c r="AD2129" s="117"/>
      <c r="AE2129" s="117"/>
      <c r="AF2129" s="117"/>
      <c r="AG2129" s="117"/>
      <c r="AH2129" s="117"/>
      <c r="AI2129" s="117"/>
      <c r="AJ2129" s="117"/>
      <c r="AK2129" s="117"/>
      <c r="AL2129" s="117"/>
      <c r="AM2129" s="117"/>
      <c r="AN2129" s="117"/>
      <c r="AO2129" s="117"/>
      <c r="AP2129" s="117"/>
      <c r="AQ2129" s="117"/>
      <c r="AR2129" s="117"/>
      <c r="AS2129" s="117"/>
      <c r="AT2129" s="117"/>
      <c r="AU2129" s="117"/>
      <c r="AV2129" s="117"/>
      <c r="AW2129" s="117"/>
      <c r="AX2129" s="118"/>
    </row>
    <row r="2130" spans="1:251" ht="15" thickBot="1">
      <c r="A2130" s="43"/>
      <c r="B2130" s="44"/>
      <c r="C2130" s="45"/>
      <c r="D2130" s="45"/>
      <c r="E2130" s="45"/>
      <c r="F2130" s="45"/>
      <c r="G2130" s="45"/>
      <c r="H2130" s="45"/>
      <c r="I2130" s="45"/>
      <c r="J2130" s="45"/>
      <c r="K2130" s="45"/>
      <c r="L2130" s="45"/>
      <c r="M2130" s="45"/>
      <c r="N2130" s="45"/>
      <c r="O2130" s="45"/>
      <c r="P2130" s="45"/>
      <c r="Q2130" s="45"/>
      <c r="R2130" s="45"/>
      <c r="S2130" s="45"/>
      <c r="T2130" s="45"/>
      <c r="U2130" s="45"/>
      <c r="V2130" s="45"/>
      <c r="W2130" s="45"/>
      <c r="X2130" s="45"/>
      <c r="Y2130" s="45"/>
      <c r="Z2130" s="45"/>
      <c r="AA2130" s="45"/>
      <c r="AB2130" s="45"/>
      <c r="AC2130" s="45"/>
      <c r="AD2130" s="45"/>
      <c r="AE2130" s="45"/>
      <c r="AF2130" s="45"/>
      <c r="AG2130" s="45"/>
      <c r="AH2130" s="45"/>
      <c r="AI2130" s="45"/>
      <c r="AJ2130" s="45"/>
      <c r="AK2130" s="45"/>
      <c r="AL2130" s="45"/>
      <c r="AM2130" s="45"/>
      <c r="AN2130" s="45"/>
      <c r="AO2130" s="45"/>
      <c r="AP2130" s="45"/>
      <c r="AQ2130" s="45"/>
      <c r="AR2130" s="45"/>
      <c r="AS2130" s="45"/>
      <c r="AT2130" s="45"/>
      <c r="AU2130" s="45"/>
      <c r="AV2130" s="45"/>
      <c r="AW2130" s="45"/>
      <c r="AX2130" s="46"/>
    </row>
    <row r="2131" spans="1:251">
      <c r="B2131" s="47"/>
    </row>
    <row r="2132" spans="1:251" ht="15" thickBot="1">
      <c r="A2132" s="37"/>
      <c r="B2132" s="36" t="s">
        <v>238</v>
      </c>
      <c r="C2132" s="34"/>
      <c r="D2132" s="34"/>
      <c r="E2132" s="34"/>
      <c r="F2132" s="34"/>
      <c r="G2132" s="34"/>
      <c r="H2132" s="34"/>
      <c r="I2132" s="34"/>
      <c r="J2132" s="34"/>
      <c r="K2132" s="34"/>
      <c r="L2132" s="35"/>
      <c r="M2132" s="35"/>
      <c r="N2132" s="35"/>
      <c r="O2132" s="35"/>
      <c r="P2132" s="34"/>
      <c r="Q2132" s="34"/>
      <c r="R2132" s="34"/>
      <c r="S2132" s="34"/>
      <c r="T2132" s="34"/>
      <c r="U2132" s="34"/>
      <c r="V2132" s="36"/>
      <c r="W2132" s="36"/>
      <c r="X2132" s="36"/>
      <c r="Y2132" s="36"/>
      <c r="Z2132" s="36"/>
      <c r="AA2132" s="36"/>
      <c r="AB2132" s="36"/>
      <c r="AC2132" s="36"/>
      <c r="AD2132" s="36"/>
      <c r="AE2132" s="36"/>
      <c r="AF2132" s="36"/>
      <c r="AG2132" s="36"/>
      <c r="AH2132" s="36"/>
      <c r="AI2132" s="36"/>
      <c r="AJ2132" s="36"/>
      <c r="AK2132" s="36"/>
      <c r="AL2132" s="36"/>
      <c r="AM2132" s="36"/>
      <c r="AN2132" s="36"/>
      <c r="AO2132" s="36"/>
      <c r="AP2132" s="36"/>
      <c r="AQ2132" s="36"/>
      <c r="AR2132" s="36"/>
      <c r="AS2132" s="36"/>
      <c r="AT2132" s="36"/>
      <c r="AU2132" s="36"/>
      <c r="AV2132" s="36"/>
      <c r="AW2132" s="36"/>
      <c r="AX2132" s="36"/>
      <c r="DI2132" s="26"/>
    </row>
    <row r="2133" spans="1:251" ht="14.25">
      <c r="A2133" s="34"/>
      <c r="B2133" s="38"/>
      <c r="C2133" s="33"/>
      <c r="D2133" s="33"/>
      <c r="E2133" s="33"/>
      <c r="F2133" s="33"/>
      <c r="G2133" s="33"/>
      <c r="H2133" s="33"/>
      <c r="I2133" s="33"/>
      <c r="J2133" s="33"/>
      <c r="K2133" s="33"/>
      <c r="L2133" s="39"/>
      <c r="M2133" s="39"/>
      <c r="N2133" s="39"/>
      <c r="O2133" s="39"/>
      <c r="P2133" s="33"/>
      <c r="Q2133" s="33"/>
      <c r="R2133" s="33"/>
      <c r="S2133" s="33"/>
      <c r="T2133" s="33"/>
      <c r="U2133" s="33"/>
      <c r="V2133" s="40"/>
      <c r="W2133" s="40"/>
      <c r="X2133" s="40"/>
      <c r="Y2133" s="40"/>
      <c r="Z2133" s="40"/>
      <c r="AA2133" s="40"/>
      <c r="AB2133" s="40"/>
      <c r="AC2133" s="40"/>
      <c r="AD2133" s="40"/>
      <c r="AE2133" s="40"/>
      <c r="AF2133" s="40"/>
      <c r="AG2133" s="40"/>
      <c r="AH2133" s="40"/>
      <c r="AI2133" s="40"/>
      <c r="AJ2133" s="40"/>
      <c r="AK2133" s="40"/>
      <c r="AL2133" s="40"/>
      <c r="AM2133" s="40"/>
      <c r="AN2133" s="40"/>
      <c r="AO2133" s="40"/>
      <c r="AP2133" s="40"/>
      <c r="AQ2133" s="40"/>
      <c r="AR2133" s="40"/>
      <c r="AS2133" s="40"/>
      <c r="AT2133" s="40"/>
      <c r="AU2133" s="40"/>
      <c r="AV2133" s="40"/>
      <c r="AW2133" s="40"/>
      <c r="AX2133" s="41"/>
    </row>
    <row r="2134" spans="1:251" ht="12" customHeight="1">
      <c r="A2134" s="34"/>
      <c r="B2134" s="116" t="s">
        <v>584</v>
      </c>
      <c r="C2134" s="117"/>
      <c r="D2134" s="117"/>
      <c r="E2134" s="117"/>
      <c r="F2134" s="117"/>
      <c r="G2134" s="117"/>
      <c r="H2134" s="117"/>
      <c r="I2134" s="117"/>
      <c r="J2134" s="117"/>
      <c r="K2134" s="117"/>
      <c r="L2134" s="117"/>
      <c r="M2134" s="117"/>
      <c r="N2134" s="117"/>
      <c r="O2134" s="117"/>
      <c r="P2134" s="117"/>
      <c r="Q2134" s="117"/>
      <c r="R2134" s="117"/>
      <c r="S2134" s="117"/>
      <c r="T2134" s="117"/>
      <c r="U2134" s="117"/>
      <c r="V2134" s="117"/>
      <c r="W2134" s="117"/>
      <c r="X2134" s="117"/>
      <c r="Y2134" s="117"/>
      <c r="Z2134" s="117"/>
      <c r="AA2134" s="117"/>
      <c r="AB2134" s="117"/>
      <c r="AC2134" s="117"/>
      <c r="AD2134" s="117"/>
      <c r="AE2134" s="117"/>
      <c r="AF2134" s="117"/>
      <c r="AG2134" s="117"/>
      <c r="AH2134" s="117"/>
      <c r="AI2134" s="117"/>
      <c r="AJ2134" s="117"/>
      <c r="AK2134" s="117"/>
      <c r="AL2134" s="117"/>
      <c r="AM2134" s="117"/>
      <c r="AN2134" s="117"/>
      <c r="AO2134" s="117"/>
      <c r="AP2134" s="117"/>
      <c r="AQ2134" s="117"/>
      <c r="AR2134" s="117"/>
      <c r="AS2134" s="117"/>
      <c r="AT2134" s="117"/>
      <c r="AU2134" s="117"/>
      <c r="AV2134" s="117"/>
      <c r="AW2134" s="117"/>
      <c r="AX2134" s="118"/>
    </row>
    <row r="2135" spans="1:251" ht="12" customHeight="1">
      <c r="A2135" s="34"/>
      <c r="B2135" s="116"/>
      <c r="C2135" s="117"/>
      <c r="D2135" s="117"/>
      <c r="E2135" s="117"/>
      <c r="F2135" s="117"/>
      <c r="G2135" s="117"/>
      <c r="H2135" s="117"/>
      <c r="I2135" s="117"/>
      <c r="J2135" s="117"/>
      <c r="K2135" s="117"/>
      <c r="L2135" s="117"/>
      <c r="M2135" s="117"/>
      <c r="N2135" s="117"/>
      <c r="O2135" s="117"/>
      <c r="P2135" s="117"/>
      <c r="Q2135" s="117"/>
      <c r="R2135" s="117"/>
      <c r="S2135" s="117"/>
      <c r="T2135" s="117"/>
      <c r="U2135" s="117"/>
      <c r="V2135" s="117"/>
      <c r="W2135" s="117"/>
      <c r="X2135" s="117"/>
      <c r="Y2135" s="117"/>
      <c r="Z2135" s="117"/>
      <c r="AA2135" s="117"/>
      <c r="AB2135" s="117"/>
      <c r="AC2135" s="117"/>
      <c r="AD2135" s="117"/>
      <c r="AE2135" s="117"/>
      <c r="AF2135" s="117"/>
      <c r="AG2135" s="117"/>
      <c r="AH2135" s="117"/>
      <c r="AI2135" s="117"/>
      <c r="AJ2135" s="117"/>
      <c r="AK2135" s="117"/>
      <c r="AL2135" s="117"/>
      <c r="AM2135" s="117"/>
      <c r="AN2135" s="117"/>
      <c r="AO2135" s="117"/>
      <c r="AP2135" s="117"/>
      <c r="AQ2135" s="117"/>
      <c r="AR2135" s="117"/>
      <c r="AS2135" s="117"/>
      <c r="AT2135" s="117"/>
      <c r="AU2135" s="117"/>
      <c r="AV2135" s="117"/>
      <c r="AW2135" s="117"/>
      <c r="AX2135" s="118"/>
    </row>
    <row r="2136" spans="1:251" ht="12" customHeight="1">
      <c r="A2136" s="34"/>
      <c r="B2136" s="116"/>
      <c r="C2136" s="117"/>
      <c r="D2136" s="117"/>
      <c r="E2136" s="117"/>
      <c r="F2136" s="117"/>
      <c r="G2136" s="117"/>
      <c r="H2136" s="117"/>
      <c r="I2136" s="117"/>
      <c r="J2136" s="117"/>
      <c r="K2136" s="117"/>
      <c r="L2136" s="117"/>
      <c r="M2136" s="117"/>
      <c r="N2136" s="117"/>
      <c r="O2136" s="117"/>
      <c r="P2136" s="117"/>
      <c r="Q2136" s="117"/>
      <c r="R2136" s="117"/>
      <c r="S2136" s="117"/>
      <c r="T2136" s="117"/>
      <c r="U2136" s="117"/>
      <c r="V2136" s="117"/>
      <c r="W2136" s="117"/>
      <c r="X2136" s="117"/>
      <c r="Y2136" s="117"/>
      <c r="Z2136" s="117"/>
      <c r="AA2136" s="117"/>
      <c r="AB2136" s="117"/>
      <c r="AC2136" s="117"/>
      <c r="AD2136" s="117"/>
      <c r="AE2136" s="117"/>
      <c r="AF2136" s="117"/>
      <c r="AG2136" s="117"/>
      <c r="AH2136" s="117"/>
      <c r="AI2136" s="117"/>
      <c r="AJ2136" s="117"/>
      <c r="AK2136" s="117"/>
      <c r="AL2136" s="117"/>
      <c r="AM2136" s="117"/>
      <c r="AN2136" s="117"/>
      <c r="AO2136" s="117"/>
      <c r="AP2136" s="117"/>
      <c r="AQ2136" s="117"/>
      <c r="AR2136" s="117"/>
      <c r="AS2136" s="117"/>
      <c r="AT2136" s="117"/>
      <c r="AU2136" s="117"/>
      <c r="AV2136" s="117"/>
      <c r="AW2136" s="117"/>
      <c r="AX2136" s="118"/>
    </row>
    <row r="2137" spans="1:251" ht="12" customHeight="1">
      <c r="A2137" s="34"/>
      <c r="B2137" s="116"/>
      <c r="C2137" s="117"/>
      <c r="D2137" s="117"/>
      <c r="E2137" s="117"/>
      <c r="F2137" s="117"/>
      <c r="G2137" s="117"/>
      <c r="H2137" s="117"/>
      <c r="I2137" s="117"/>
      <c r="J2137" s="117"/>
      <c r="K2137" s="117"/>
      <c r="L2137" s="117"/>
      <c r="M2137" s="117"/>
      <c r="N2137" s="117"/>
      <c r="O2137" s="117"/>
      <c r="P2137" s="117"/>
      <c r="Q2137" s="117"/>
      <c r="R2137" s="117"/>
      <c r="S2137" s="117"/>
      <c r="T2137" s="117"/>
      <c r="U2137" s="117"/>
      <c r="V2137" s="117"/>
      <c r="W2137" s="117"/>
      <c r="X2137" s="117"/>
      <c r="Y2137" s="117"/>
      <c r="Z2137" s="117"/>
      <c r="AA2137" s="117"/>
      <c r="AB2137" s="117"/>
      <c r="AC2137" s="117"/>
      <c r="AD2137" s="117"/>
      <c r="AE2137" s="117"/>
      <c r="AF2137" s="117"/>
      <c r="AG2137" s="117"/>
      <c r="AH2137" s="117"/>
      <c r="AI2137" s="117"/>
      <c r="AJ2137" s="117"/>
      <c r="AK2137" s="117"/>
      <c r="AL2137" s="117"/>
      <c r="AM2137" s="117"/>
      <c r="AN2137" s="117"/>
      <c r="AO2137" s="117"/>
      <c r="AP2137" s="117"/>
      <c r="AQ2137" s="117"/>
      <c r="AR2137" s="117"/>
      <c r="AS2137" s="117"/>
      <c r="AT2137" s="117"/>
      <c r="AU2137" s="117"/>
      <c r="AV2137" s="117"/>
      <c r="AW2137" s="117"/>
      <c r="AX2137" s="118"/>
      <c r="BC2137" s="42"/>
    </row>
    <row r="2138" spans="1:251" ht="12" customHeight="1">
      <c r="A2138" s="34"/>
      <c r="B2138" s="116"/>
      <c r="C2138" s="117"/>
      <c r="D2138" s="117"/>
      <c r="E2138" s="117"/>
      <c r="F2138" s="117"/>
      <c r="G2138" s="117"/>
      <c r="H2138" s="117"/>
      <c r="I2138" s="117"/>
      <c r="J2138" s="117"/>
      <c r="K2138" s="117"/>
      <c r="L2138" s="117"/>
      <c r="M2138" s="117"/>
      <c r="N2138" s="117"/>
      <c r="O2138" s="117"/>
      <c r="P2138" s="117"/>
      <c r="Q2138" s="117"/>
      <c r="R2138" s="117"/>
      <c r="S2138" s="117"/>
      <c r="T2138" s="117"/>
      <c r="U2138" s="117"/>
      <c r="V2138" s="117"/>
      <c r="W2138" s="117"/>
      <c r="X2138" s="117"/>
      <c r="Y2138" s="117"/>
      <c r="Z2138" s="117"/>
      <c r="AA2138" s="117"/>
      <c r="AB2138" s="117"/>
      <c r="AC2138" s="117"/>
      <c r="AD2138" s="117"/>
      <c r="AE2138" s="117"/>
      <c r="AF2138" s="117"/>
      <c r="AG2138" s="117"/>
      <c r="AH2138" s="117"/>
      <c r="AI2138" s="117"/>
      <c r="AJ2138" s="117"/>
      <c r="AK2138" s="117"/>
      <c r="AL2138" s="117"/>
      <c r="AM2138" s="117"/>
      <c r="AN2138" s="117"/>
      <c r="AO2138" s="117"/>
      <c r="AP2138" s="117"/>
      <c r="AQ2138" s="117"/>
      <c r="AR2138" s="117"/>
      <c r="AS2138" s="117"/>
      <c r="AT2138" s="117"/>
      <c r="AU2138" s="117"/>
      <c r="AV2138" s="117"/>
      <c r="AW2138" s="117"/>
      <c r="AX2138" s="118"/>
    </row>
    <row r="2139" spans="1:251" ht="15" thickBot="1">
      <c r="A2139" s="43"/>
      <c r="B2139" s="44"/>
      <c r="C2139" s="45"/>
      <c r="D2139" s="45"/>
      <c r="E2139" s="45"/>
      <c r="F2139" s="45"/>
      <c r="G2139" s="45"/>
      <c r="H2139" s="45"/>
      <c r="I2139" s="45"/>
      <c r="J2139" s="45"/>
      <c r="K2139" s="45"/>
      <c r="L2139" s="45"/>
      <c r="M2139" s="45"/>
      <c r="N2139" s="45"/>
      <c r="O2139" s="45"/>
      <c r="P2139" s="45"/>
      <c r="Q2139" s="45"/>
      <c r="R2139" s="45"/>
      <c r="S2139" s="45"/>
      <c r="T2139" s="45"/>
      <c r="U2139" s="45"/>
      <c r="V2139" s="45"/>
      <c r="W2139" s="45"/>
      <c r="X2139" s="45"/>
      <c r="Y2139" s="45"/>
      <c r="Z2139" s="45"/>
      <c r="AA2139" s="45"/>
      <c r="AB2139" s="45"/>
      <c r="AC2139" s="45"/>
      <c r="AD2139" s="45"/>
      <c r="AE2139" s="45"/>
      <c r="AF2139" s="45"/>
      <c r="AG2139" s="45"/>
      <c r="AH2139" s="45"/>
      <c r="AI2139" s="45"/>
      <c r="AJ2139" s="45"/>
      <c r="AK2139" s="45"/>
      <c r="AL2139" s="45"/>
      <c r="AM2139" s="45"/>
      <c r="AN2139" s="45"/>
      <c r="AO2139" s="45"/>
      <c r="AP2139" s="45"/>
      <c r="AQ2139" s="45"/>
      <c r="AR2139" s="45"/>
      <c r="AS2139" s="45"/>
      <c r="AT2139" s="45"/>
      <c r="AU2139" s="45"/>
      <c r="AV2139" s="45"/>
      <c r="AW2139" s="45"/>
      <c r="AX2139" s="46"/>
    </row>
    <row r="2140" spans="1:251">
      <c r="B2140" s="47"/>
    </row>
    <row r="2141" spans="1:251" ht="14.25">
      <c r="B2141" s="36" t="s">
        <v>240</v>
      </c>
      <c r="C2141" s="34"/>
      <c r="D2141" s="34"/>
      <c r="E2141" s="34"/>
      <c r="F2141" s="34"/>
      <c r="G2141" s="34"/>
      <c r="H2141" s="34"/>
      <c r="I2141" s="34"/>
      <c r="J2141" s="34"/>
      <c r="K2141" s="34"/>
      <c r="L2141" s="35"/>
      <c r="M2141" s="35"/>
      <c r="N2141" s="35"/>
      <c r="O2141" s="35"/>
      <c r="P2141" s="34"/>
      <c r="Q2141" s="34"/>
      <c r="R2141" s="34"/>
      <c r="S2141" s="34"/>
      <c r="T2141" s="34"/>
      <c r="U2141" s="34"/>
      <c r="V2141" s="36"/>
      <c r="W2141" s="36"/>
      <c r="X2141" s="36"/>
      <c r="Y2141" s="36"/>
      <c r="Z2141" s="36"/>
      <c r="AA2141" s="36"/>
      <c r="AB2141" s="36"/>
      <c r="AC2141" s="36"/>
      <c r="AD2141" s="36"/>
      <c r="AE2141" s="36"/>
      <c r="AF2141" s="36"/>
      <c r="AG2141" s="36"/>
      <c r="AH2141" s="36"/>
      <c r="AI2141" s="36"/>
      <c r="AJ2141" s="36"/>
      <c r="AK2141" s="36"/>
      <c r="AL2141" s="36"/>
      <c r="AM2141" s="36"/>
      <c r="AN2141" s="36"/>
      <c r="AO2141" s="36"/>
      <c r="AP2141" s="36"/>
      <c r="AQ2141" s="36"/>
      <c r="AR2141" s="36"/>
      <c r="AS2141" s="36"/>
      <c r="AT2141" s="36"/>
      <c r="AU2141" s="36"/>
      <c r="AV2141" s="36"/>
      <c r="AW2141" s="36"/>
      <c r="AX2141" s="36"/>
    </row>
    <row r="2142" spans="1:251" ht="15" thickBot="1">
      <c r="B2142" s="34"/>
      <c r="C2142" s="34"/>
      <c r="D2142" s="34"/>
      <c r="E2142" s="34"/>
      <c r="F2142" s="34"/>
      <c r="G2142" s="34"/>
      <c r="H2142" s="34"/>
      <c r="I2142" s="34"/>
      <c r="J2142" s="34"/>
      <c r="K2142" s="34"/>
      <c r="L2142" s="35"/>
      <c r="M2142" s="35"/>
      <c r="N2142" s="35"/>
      <c r="O2142" s="35"/>
      <c r="P2142" s="34"/>
      <c r="Q2142" s="34"/>
      <c r="R2142" s="34"/>
      <c r="S2142" s="34"/>
      <c r="T2142" s="34"/>
      <c r="U2142" s="34"/>
      <c r="V2142" s="36"/>
      <c r="W2142" s="36"/>
      <c r="X2142" s="36"/>
      <c r="Y2142" s="36"/>
      <c r="Z2142" s="36"/>
      <c r="AA2142" s="36"/>
      <c r="AB2142" s="36"/>
      <c r="AC2142" s="36"/>
      <c r="AD2142" s="36"/>
      <c r="AE2142" s="36"/>
      <c r="AF2142" s="36"/>
      <c r="AG2142" s="36"/>
      <c r="AH2142" s="36"/>
      <c r="AI2142" s="36"/>
      <c r="AJ2142" s="36"/>
      <c r="AK2142" s="36"/>
      <c r="AL2142" s="36"/>
      <c r="AM2142" s="36"/>
      <c r="AN2142" s="36"/>
      <c r="AO2142" s="36"/>
      <c r="AP2142" s="36"/>
      <c r="AQ2142" s="36"/>
      <c r="AR2142" s="36"/>
      <c r="AS2142" s="36"/>
      <c r="AT2142" s="36"/>
      <c r="AU2142" s="36"/>
      <c r="AV2142" s="36"/>
      <c r="AW2142" s="36"/>
      <c r="AX2142" s="48" t="s">
        <v>241</v>
      </c>
    </row>
    <row r="2143" spans="1:251" s="42" customFormat="1" ht="13.5" customHeight="1">
      <c r="A2143" s="34"/>
      <c r="B2143" s="119" t="s">
        <v>242</v>
      </c>
      <c r="C2143" s="120"/>
      <c r="D2143" s="120"/>
      <c r="E2143" s="120"/>
      <c r="F2143" s="120"/>
      <c r="G2143" s="120"/>
      <c r="H2143" s="120"/>
      <c r="I2143" s="120"/>
      <c r="J2143" s="120"/>
      <c r="K2143" s="120"/>
      <c r="L2143" s="120"/>
      <c r="M2143" s="120"/>
      <c r="N2143" s="120"/>
      <c r="O2143" s="120"/>
      <c r="P2143" s="120"/>
      <c r="Q2143" s="120"/>
      <c r="R2143" s="120"/>
      <c r="S2143" s="120"/>
      <c r="T2143" s="120"/>
      <c r="U2143" s="120"/>
      <c r="V2143" s="120"/>
      <c r="W2143" s="120"/>
      <c r="X2143" s="120"/>
      <c r="Y2143" s="120"/>
      <c r="Z2143" s="121"/>
      <c r="AA2143" s="125" t="s">
        <v>1062</v>
      </c>
      <c r="AB2143" s="120"/>
      <c r="AC2143" s="120"/>
      <c r="AD2143" s="120"/>
      <c r="AE2143" s="120"/>
      <c r="AF2143" s="120"/>
      <c r="AG2143" s="120"/>
      <c r="AH2143" s="120"/>
      <c r="AI2143" s="121"/>
      <c r="AJ2143" s="125" t="s">
        <v>1063</v>
      </c>
      <c r="AK2143" s="120"/>
      <c r="AL2143" s="120"/>
      <c r="AM2143" s="120"/>
      <c r="AN2143" s="120"/>
      <c r="AO2143" s="120"/>
      <c r="AP2143" s="120"/>
      <c r="AQ2143" s="120"/>
      <c r="AR2143" s="121"/>
      <c r="AS2143" s="125" t="s">
        <v>243</v>
      </c>
      <c r="AT2143" s="120"/>
      <c r="AU2143" s="120"/>
      <c r="AV2143" s="120"/>
      <c r="AW2143" s="120"/>
      <c r="AX2143" s="127"/>
      <c r="AY2143" s="29"/>
      <c r="AZ2143" s="29"/>
      <c r="BA2143" s="29"/>
      <c r="BB2143" s="29"/>
      <c r="BC2143" s="29"/>
      <c r="BD2143" s="29"/>
      <c r="BE2143" s="29"/>
      <c r="BF2143" s="29"/>
      <c r="BG2143" s="29"/>
      <c r="BH2143" s="29"/>
      <c r="BI2143" s="29"/>
      <c r="BJ2143" s="29"/>
      <c r="BK2143" s="29"/>
      <c r="BL2143" s="29"/>
      <c r="BM2143" s="29"/>
      <c r="BN2143" s="29"/>
      <c r="BO2143" s="29"/>
      <c r="BP2143" s="29"/>
      <c r="BQ2143" s="29"/>
      <c r="BR2143" s="29"/>
      <c r="BS2143" s="29"/>
      <c r="BT2143" s="29"/>
      <c r="BU2143" s="29"/>
      <c r="BV2143" s="29"/>
      <c r="BW2143" s="29"/>
      <c r="BX2143" s="29"/>
      <c r="BY2143" s="29"/>
      <c r="BZ2143" s="29"/>
      <c r="CA2143" s="29"/>
      <c r="CB2143" s="29"/>
      <c r="CC2143" s="29"/>
      <c r="CD2143" s="29"/>
      <c r="CE2143" s="29"/>
      <c r="CF2143" s="29"/>
      <c r="CG2143" s="29"/>
      <c r="CH2143" s="29"/>
      <c r="CI2143" s="29"/>
      <c r="CJ2143" s="29"/>
      <c r="CK2143" s="29"/>
      <c r="CL2143" s="29"/>
      <c r="CM2143" s="29"/>
      <c r="CN2143" s="29"/>
      <c r="CO2143" s="29"/>
      <c r="CP2143" s="29"/>
      <c r="CQ2143" s="29"/>
      <c r="CR2143" s="29"/>
      <c r="CS2143" s="29"/>
      <c r="CT2143" s="29"/>
      <c r="CU2143" s="29"/>
      <c r="CV2143" s="29"/>
      <c r="CW2143" s="29"/>
      <c r="CX2143" s="29"/>
      <c r="CY2143" s="29"/>
      <c r="CZ2143" s="29"/>
      <c r="DA2143" s="29"/>
      <c r="DB2143" s="29"/>
      <c r="DC2143" s="29"/>
      <c r="DD2143" s="29"/>
      <c r="DE2143" s="29"/>
      <c r="DF2143" s="29"/>
      <c r="DG2143" s="29"/>
      <c r="DH2143" s="29"/>
      <c r="DI2143" s="29"/>
      <c r="DJ2143" s="29"/>
      <c r="DK2143" s="29"/>
      <c r="DL2143" s="29"/>
      <c r="DM2143" s="29"/>
      <c r="DN2143" s="29"/>
      <c r="DO2143" s="29"/>
      <c r="DP2143" s="29"/>
      <c r="DQ2143" s="29"/>
      <c r="DR2143" s="29"/>
      <c r="DS2143" s="29"/>
      <c r="DT2143" s="29"/>
      <c r="DU2143" s="29"/>
      <c r="DV2143" s="29"/>
      <c r="DW2143" s="29"/>
      <c r="DX2143" s="29"/>
      <c r="DY2143" s="29"/>
      <c r="DZ2143" s="29"/>
      <c r="EA2143" s="29"/>
      <c r="EB2143" s="29"/>
      <c r="EC2143" s="29"/>
      <c r="ED2143" s="29"/>
      <c r="EE2143" s="29"/>
      <c r="EF2143" s="29"/>
      <c r="EG2143" s="29"/>
      <c r="EH2143" s="29"/>
      <c r="EI2143" s="29"/>
      <c r="EJ2143" s="29"/>
      <c r="EK2143" s="29"/>
      <c r="EL2143" s="29"/>
      <c r="EM2143" s="29"/>
      <c r="EN2143" s="29"/>
      <c r="EO2143" s="29"/>
      <c r="EP2143" s="29"/>
      <c r="EQ2143" s="29"/>
      <c r="ER2143" s="29"/>
      <c r="ES2143" s="29"/>
      <c r="ET2143" s="29"/>
      <c r="EU2143" s="29"/>
      <c r="EV2143" s="29"/>
      <c r="EW2143" s="29"/>
      <c r="EX2143" s="29"/>
      <c r="EY2143" s="29"/>
      <c r="EZ2143" s="29"/>
      <c r="FA2143" s="29"/>
      <c r="FB2143" s="29"/>
      <c r="FC2143" s="29"/>
      <c r="FD2143" s="29"/>
      <c r="FE2143" s="29"/>
      <c r="FF2143" s="29"/>
      <c r="FG2143" s="29"/>
      <c r="FH2143" s="29"/>
      <c r="FI2143" s="29"/>
      <c r="FJ2143" s="29"/>
      <c r="FK2143" s="29"/>
      <c r="FL2143" s="29"/>
      <c r="FM2143" s="29"/>
      <c r="FN2143" s="29"/>
      <c r="FO2143" s="29"/>
      <c r="FP2143" s="29"/>
      <c r="FQ2143" s="29"/>
      <c r="FR2143" s="29"/>
      <c r="FS2143" s="29"/>
      <c r="FT2143" s="29"/>
      <c r="FU2143" s="29"/>
      <c r="FV2143" s="29"/>
      <c r="FW2143" s="29"/>
      <c r="FX2143" s="29"/>
      <c r="FY2143" s="29"/>
      <c r="FZ2143" s="29"/>
      <c r="GA2143" s="29"/>
      <c r="GB2143" s="29"/>
      <c r="GC2143" s="29"/>
      <c r="GD2143" s="29"/>
      <c r="GE2143" s="29"/>
      <c r="GF2143" s="29"/>
      <c r="GG2143" s="29"/>
      <c r="GH2143" s="29"/>
      <c r="GI2143" s="29"/>
      <c r="GJ2143" s="29"/>
      <c r="GK2143" s="29"/>
      <c r="GL2143" s="29"/>
      <c r="GM2143" s="29"/>
      <c r="GN2143" s="29"/>
      <c r="GO2143" s="29"/>
      <c r="GP2143" s="29"/>
      <c r="GQ2143" s="29"/>
      <c r="GR2143" s="29"/>
      <c r="GS2143" s="29"/>
      <c r="GT2143" s="29"/>
      <c r="GU2143" s="29"/>
      <c r="GV2143" s="29"/>
      <c r="GW2143" s="29"/>
      <c r="GX2143" s="29"/>
      <c r="GY2143" s="29"/>
      <c r="GZ2143" s="29"/>
      <c r="HA2143" s="29"/>
      <c r="HB2143" s="29"/>
      <c r="HC2143" s="29"/>
      <c r="HD2143" s="29"/>
      <c r="HE2143" s="29"/>
      <c r="HF2143" s="29"/>
      <c r="HG2143" s="29"/>
      <c r="HH2143" s="29"/>
      <c r="HI2143" s="29"/>
      <c r="HJ2143" s="29"/>
      <c r="HK2143" s="29"/>
      <c r="HL2143" s="29"/>
      <c r="HM2143" s="29"/>
      <c r="HN2143" s="29"/>
      <c r="HO2143" s="29"/>
      <c r="HP2143" s="29"/>
      <c r="HQ2143" s="29"/>
      <c r="HR2143" s="29"/>
      <c r="HS2143" s="29"/>
      <c r="HT2143" s="29"/>
      <c r="HU2143" s="29"/>
      <c r="HV2143" s="29"/>
      <c r="HW2143" s="29"/>
      <c r="HX2143" s="29"/>
      <c r="HY2143" s="29"/>
      <c r="HZ2143" s="29"/>
      <c r="IA2143" s="29"/>
      <c r="IB2143" s="29"/>
      <c r="IC2143" s="29"/>
      <c r="ID2143" s="29"/>
      <c r="IE2143" s="29"/>
      <c r="IF2143" s="29"/>
      <c r="IG2143" s="29"/>
      <c r="IH2143" s="29"/>
      <c r="II2143" s="29"/>
      <c r="IJ2143" s="29"/>
      <c r="IK2143" s="29"/>
      <c r="IL2143" s="29"/>
      <c r="IM2143" s="29"/>
      <c r="IN2143" s="29"/>
      <c r="IO2143" s="29"/>
      <c r="IP2143" s="29"/>
      <c r="IQ2143" s="29"/>
    </row>
    <row r="2144" spans="1:251" s="42" customFormat="1" ht="13.5">
      <c r="A2144" s="34"/>
      <c r="B2144" s="122"/>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4"/>
      <c r="AA2144" s="126"/>
      <c r="AB2144" s="123"/>
      <c r="AC2144" s="123"/>
      <c r="AD2144" s="123"/>
      <c r="AE2144" s="123"/>
      <c r="AF2144" s="123"/>
      <c r="AG2144" s="123"/>
      <c r="AH2144" s="123"/>
      <c r="AI2144" s="124"/>
      <c r="AJ2144" s="126"/>
      <c r="AK2144" s="123"/>
      <c r="AL2144" s="123"/>
      <c r="AM2144" s="123"/>
      <c r="AN2144" s="123"/>
      <c r="AO2144" s="123"/>
      <c r="AP2144" s="123"/>
      <c r="AQ2144" s="123"/>
      <c r="AR2144" s="124"/>
      <c r="AS2144" s="126"/>
      <c r="AT2144" s="123"/>
      <c r="AU2144" s="123"/>
      <c r="AV2144" s="123"/>
      <c r="AW2144" s="123"/>
      <c r="AX2144" s="128"/>
      <c r="AY2144" s="29"/>
      <c r="AZ2144" s="29"/>
      <c r="BA2144" s="29"/>
      <c r="BB2144" s="65"/>
      <c r="BC2144" s="49"/>
      <c r="BE2144" s="29"/>
      <c r="BF2144" s="29"/>
      <c r="BG2144" s="29"/>
      <c r="BH2144" s="29"/>
      <c r="BI2144" s="29"/>
      <c r="BJ2144" s="29"/>
      <c r="BK2144" s="29"/>
      <c r="BL2144" s="29"/>
      <c r="BM2144" s="29"/>
      <c r="BN2144" s="29"/>
      <c r="BO2144" s="29"/>
      <c r="BP2144" s="29"/>
      <c r="BQ2144" s="29"/>
      <c r="BR2144" s="29"/>
      <c r="BS2144" s="29"/>
      <c r="BT2144" s="29"/>
      <c r="BU2144" s="29"/>
      <c r="BV2144" s="29"/>
      <c r="BW2144" s="29"/>
      <c r="BX2144" s="29"/>
      <c r="BY2144" s="29"/>
      <c r="BZ2144" s="29"/>
      <c r="CA2144" s="29"/>
      <c r="CB2144" s="29"/>
      <c r="CC2144" s="29"/>
      <c r="CD2144" s="29"/>
      <c r="CE2144" s="29"/>
      <c r="CF2144" s="29"/>
      <c r="CG2144" s="29"/>
      <c r="CH2144" s="29"/>
      <c r="CI2144" s="29"/>
      <c r="CJ2144" s="29"/>
      <c r="CK2144" s="29"/>
      <c r="CL2144" s="29"/>
      <c r="CM2144" s="29"/>
      <c r="CN2144" s="29"/>
      <c r="CO2144" s="29"/>
      <c r="CP2144" s="29"/>
      <c r="CQ2144" s="29"/>
      <c r="CR2144" s="29"/>
      <c r="CS2144" s="29"/>
      <c r="CT2144" s="29"/>
      <c r="CU2144" s="29"/>
      <c r="CV2144" s="29"/>
      <c r="CW2144" s="29"/>
      <c r="CX2144" s="29"/>
      <c r="CY2144" s="29"/>
      <c r="CZ2144" s="29"/>
      <c r="DA2144" s="29"/>
      <c r="DB2144" s="29"/>
      <c r="DC2144" s="29"/>
      <c r="DD2144" s="29"/>
      <c r="DE2144" s="29"/>
      <c r="DF2144" s="29"/>
      <c r="DG2144" s="29"/>
      <c r="DH2144" s="29"/>
      <c r="DI2144" s="29"/>
      <c r="DJ2144" s="29"/>
      <c r="DK2144" s="29"/>
      <c r="DL2144" s="29"/>
      <c r="DM2144" s="29"/>
      <c r="DN2144" s="29"/>
      <c r="DO2144" s="29"/>
      <c r="DP2144" s="29"/>
      <c r="DQ2144" s="29"/>
      <c r="DR2144" s="29"/>
      <c r="DS2144" s="29"/>
      <c r="DT2144" s="29"/>
      <c r="DU2144" s="29"/>
      <c r="DV2144" s="29"/>
      <c r="DW2144" s="29"/>
      <c r="DX2144" s="29"/>
      <c r="DY2144" s="29"/>
      <c r="DZ2144" s="29"/>
      <c r="EA2144" s="29"/>
      <c r="EB2144" s="29"/>
      <c r="EC2144" s="29"/>
      <c r="ED2144" s="29"/>
      <c r="EE2144" s="29"/>
      <c r="EF2144" s="29"/>
      <c r="EG2144" s="29"/>
      <c r="EH2144" s="29"/>
      <c r="EI2144" s="29"/>
      <c r="EJ2144" s="29"/>
      <c r="EK2144" s="29"/>
      <c r="EL2144" s="29"/>
      <c r="EM2144" s="29"/>
      <c r="EN2144" s="29"/>
      <c r="EO2144" s="29"/>
      <c r="EP2144" s="29"/>
      <c r="EQ2144" s="29"/>
      <c r="ER2144" s="29"/>
      <c r="ES2144" s="29"/>
      <c r="ET2144" s="29"/>
      <c r="EU2144" s="29"/>
      <c r="EV2144" s="29"/>
      <c r="EW2144" s="29"/>
      <c r="EX2144" s="29"/>
      <c r="EY2144" s="29"/>
      <c r="EZ2144" s="29"/>
      <c r="FA2144" s="29"/>
      <c r="FB2144" s="29"/>
      <c r="FC2144" s="29"/>
      <c r="FD2144" s="29"/>
      <c r="FE2144" s="29"/>
      <c r="FF2144" s="29"/>
      <c r="FG2144" s="29"/>
      <c r="FH2144" s="29"/>
      <c r="FI2144" s="29"/>
      <c r="FJ2144" s="29"/>
      <c r="FK2144" s="29"/>
      <c r="FL2144" s="29"/>
      <c r="FM2144" s="29"/>
      <c r="FN2144" s="29"/>
      <c r="FO2144" s="29"/>
      <c r="FP2144" s="29"/>
      <c r="FQ2144" s="29"/>
      <c r="FR2144" s="29"/>
      <c r="FS2144" s="29"/>
      <c r="FT2144" s="29"/>
      <c r="FU2144" s="29"/>
      <c r="FV2144" s="29"/>
      <c r="FW2144" s="29"/>
      <c r="FX2144" s="29"/>
      <c r="FY2144" s="29"/>
      <c r="FZ2144" s="29"/>
      <c r="GA2144" s="29"/>
      <c r="GB2144" s="29"/>
      <c r="GC2144" s="29"/>
      <c r="GD2144" s="29"/>
      <c r="GE2144" s="29"/>
      <c r="GF2144" s="29"/>
      <c r="GG2144" s="29"/>
      <c r="GH2144" s="29"/>
      <c r="GI2144" s="29"/>
      <c r="GJ2144" s="29"/>
      <c r="GK2144" s="29"/>
      <c r="GL2144" s="29"/>
      <c r="GM2144" s="29"/>
      <c r="GN2144" s="29"/>
      <c r="GO2144" s="29"/>
      <c r="GP2144" s="29"/>
      <c r="GQ2144" s="29"/>
      <c r="GR2144" s="29"/>
      <c r="GS2144" s="29"/>
      <c r="GT2144" s="29"/>
      <c r="GU2144" s="29"/>
      <c r="GV2144" s="29"/>
      <c r="GW2144" s="29"/>
      <c r="GX2144" s="29"/>
      <c r="GY2144" s="29"/>
      <c r="GZ2144" s="29"/>
      <c r="HA2144" s="29"/>
      <c r="HB2144" s="29"/>
      <c r="HC2144" s="29"/>
      <c r="HD2144" s="29"/>
      <c r="HE2144" s="29"/>
      <c r="HF2144" s="29"/>
      <c r="HG2144" s="29"/>
      <c r="HH2144" s="29"/>
      <c r="HI2144" s="29"/>
      <c r="HJ2144" s="29"/>
      <c r="HK2144" s="29"/>
      <c r="HL2144" s="29"/>
      <c r="HM2144" s="29"/>
      <c r="HN2144" s="29"/>
      <c r="HO2144" s="29"/>
      <c r="HP2144" s="29"/>
      <c r="HQ2144" s="29"/>
      <c r="HR2144" s="29"/>
      <c r="HS2144" s="29"/>
      <c r="HT2144" s="29"/>
      <c r="HU2144" s="29"/>
      <c r="HV2144" s="29"/>
      <c r="HW2144" s="29"/>
      <c r="HX2144" s="29"/>
      <c r="HY2144" s="29"/>
      <c r="HZ2144" s="29"/>
      <c r="IA2144" s="29"/>
      <c r="IB2144" s="29"/>
      <c r="IC2144" s="29"/>
      <c r="ID2144" s="29"/>
      <c r="IE2144" s="29"/>
      <c r="IF2144" s="29"/>
      <c r="IG2144" s="29"/>
      <c r="IH2144" s="29"/>
      <c r="II2144" s="29"/>
      <c r="IJ2144" s="29"/>
      <c r="IK2144" s="29"/>
      <c r="IL2144" s="29"/>
      <c r="IM2144" s="29"/>
      <c r="IN2144" s="29"/>
      <c r="IO2144" s="29"/>
      <c r="IP2144" s="29"/>
      <c r="IQ2144" s="29"/>
    </row>
    <row r="2145" spans="1:251" s="42" customFormat="1" ht="18.75" customHeight="1">
      <c r="A2145" s="34"/>
      <c r="B2145" s="50"/>
      <c r="C2145" s="129" t="s">
        <v>585</v>
      </c>
      <c r="D2145" s="147"/>
      <c r="E2145" s="147"/>
      <c r="F2145" s="147"/>
      <c r="G2145" s="147"/>
      <c r="H2145" s="147"/>
      <c r="I2145" s="147"/>
      <c r="J2145" s="147"/>
      <c r="K2145" s="147"/>
      <c r="L2145" s="147"/>
      <c r="M2145" s="147"/>
      <c r="N2145" s="147"/>
      <c r="O2145" s="147"/>
      <c r="P2145" s="147"/>
      <c r="Q2145" s="147"/>
      <c r="R2145" s="147"/>
      <c r="S2145" s="147"/>
      <c r="T2145" s="147"/>
      <c r="U2145" s="147"/>
      <c r="V2145" s="147"/>
      <c r="W2145" s="147"/>
      <c r="X2145" s="147"/>
      <c r="Y2145" s="147"/>
      <c r="Z2145" s="148"/>
      <c r="AA2145" s="132">
        <v>124985</v>
      </c>
      <c r="AB2145" s="133"/>
      <c r="AC2145" s="133"/>
      <c r="AD2145" s="133"/>
      <c r="AE2145" s="133"/>
      <c r="AF2145" s="133"/>
      <c r="AG2145" s="133"/>
      <c r="AH2145" s="133"/>
      <c r="AI2145" s="134"/>
      <c r="AJ2145" s="132">
        <v>118250</v>
      </c>
      <c r="AK2145" s="133"/>
      <c r="AL2145" s="133"/>
      <c r="AM2145" s="133"/>
      <c r="AN2145" s="133"/>
      <c r="AO2145" s="133"/>
      <c r="AP2145" s="133"/>
      <c r="AQ2145" s="133"/>
      <c r="AR2145" s="134"/>
      <c r="AS2145" s="135"/>
      <c r="AT2145" s="136"/>
      <c r="AU2145" s="136"/>
      <c r="AV2145" s="136"/>
      <c r="AW2145" s="136"/>
      <c r="AX2145" s="137"/>
      <c r="AY2145" s="29"/>
      <c r="AZ2145" s="29"/>
      <c r="BA2145" s="29"/>
      <c r="BB2145" s="29"/>
      <c r="BC2145" s="29"/>
      <c r="BD2145" s="29"/>
      <c r="BE2145" s="29"/>
      <c r="BF2145" s="29"/>
      <c r="BG2145" s="29"/>
      <c r="BH2145" s="29"/>
      <c r="BI2145" s="29"/>
      <c r="BJ2145" s="29"/>
      <c r="BK2145" s="29"/>
      <c r="BL2145" s="29"/>
      <c r="BM2145" s="29"/>
      <c r="BN2145" s="29"/>
      <c r="BO2145" s="29"/>
      <c r="BP2145" s="29"/>
      <c r="BQ2145" s="29"/>
      <c r="BR2145" s="29"/>
      <c r="BS2145" s="29"/>
      <c r="BT2145" s="29"/>
      <c r="BU2145" s="29"/>
      <c r="BV2145" s="29"/>
      <c r="BW2145" s="29"/>
      <c r="BX2145" s="29"/>
      <c r="BY2145" s="29"/>
      <c r="BZ2145" s="29"/>
      <c r="CA2145" s="29"/>
      <c r="CB2145" s="29"/>
      <c r="CC2145" s="29"/>
      <c r="CD2145" s="29"/>
      <c r="CE2145" s="29"/>
      <c r="CF2145" s="29"/>
      <c r="CG2145" s="29"/>
      <c r="CH2145" s="29"/>
      <c r="CI2145" s="29"/>
      <c r="CJ2145" s="29"/>
      <c r="CK2145" s="29"/>
      <c r="CL2145" s="29"/>
      <c r="CM2145" s="29"/>
      <c r="CN2145" s="29"/>
      <c r="CO2145" s="29"/>
      <c r="CP2145" s="29"/>
      <c r="CQ2145" s="29"/>
      <c r="CR2145" s="29"/>
      <c r="CS2145" s="29"/>
      <c r="CT2145" s="29"/>
      <c r="CU2145" s="29"/>
      <c r="CV2145" s="29"/>
      <c r="CW2145" s="29"/>
      <c r="CX2145" s="29"/>
      <c r="CY2145" s="29"/>
      <c r="CZ2145" s="29"/>
      <c r="DA2145" s="29"/>
      <c r="DB2145" s="29"/>
      <c r="DC2145" s="29"/>
      <c r="DD2145" s="29"/>
      <c r="DE2145" s="29"/>
      <c r="DF2145" s="29"/>
      <c r="DG2145" s="29"/>
      <c r="DH2145" s="29"/>
      <c r="DI2145" s="29"/>
      <c r="DJ2145" s="29"/>
      <c r="DK2145" s="29"/>
      <c r="DL2145" s="29"/>
      <c r="DM2145" s="29"/>
      <c r="DN2145" s="29"/>
      <c r="DO2145" s="29"/>
      <c r="DP2145" s="29"/>
      <c r="DQ2145" s="29"/>
      <c r="DR2145" s="29"/>
      <c r="DS2145" s="29"/>
      <c r="DT2145" s="29"/>
      <c r="DU2145" s="29"/>
      <c r="DV2145" s="29"/>
      <c r="DW2145" s="29"/>
      <c r="DX2145" s="29"/>
      <c r="DY2145" s="29"/>
      <c r="DZ2145" s="29"/>
      <c r="EA2145" s="29"/>
      <c r="EB2145" s="29"/>
      <c r="EC2145" s="29"/>
      <c r="ED2145" s="29"/>
      <c r="EE2145" s="29"/>
      <c r="EF2145" s="29"/>
      <c r="EG2145" s="29"/>
      <c r="EH2145" s="29"/>
      <c r="EI2145" s="29"/>
      <c r="EJ2145" s="29"/>
      <c r="EK2145" s="29"/>
      <c r="EL2145" s="29"/>
      <c r="EM2145" s="29"/>
      <c r="EN2145" s="29"/>
      <c r="EO2145" s="29"/>
      <c r="EP2145" s="29"/>
      <c r="EQ2145" s="29"/>
      <c r="ER2145" s="29"/>
      <c r="ES2145" s="29"/>
      <c r="ET2145" s="29"/>
      <c r="EU2145" s="29"/>
      <c r="EV2145" s="29"/>
      <c r="EW2145" s="29"/>
      <c r="EX2145" s="29"/>
      <c r="EY2145" s="29"/>
      <c r="EZ2145" s="29"/>
      <c r="FA2145" s="29"/>
      <c r="FB2145" s="29"/>
      <c r="FC2145" s="29"/>
      <c r="FD2145" s="29"/>
      <c r="FE2145" s="29"/>
      <c r="FF2145" s="29"/>
      <c r="FG2145" s="29"/>
      <c r="FH2145" s="29"/>
      <c r="FI2145" s="29"/>
      <c r="FJ2145" s="29"/>
      <c r="FK2145" s="29"/>
      <c r="FL2145" s="29"/>
      <c r="FM2145" s="29"/>
      <c r="FN2145" s="29"/>
      <c r="FO2145" s="29"/>
      <c r="FP2145" s="29"/>
      <c r="FQ2145" s="29"/>
      <c r="FR2145" s="29"/>
      <c r="FS2145" s="29"/>
      <c r="FT2145" s="29"/>
      <c r="FU2145" s="29"/>
      <c r="FV2145" s="29"/>
      <c r="FW2145" s="29"/>
      <c r="FX2145" s="29"/>
      <c r="FY2145" s="29"/>
      <c r="FZ2145" s="29"/>
      <c r="GA2145" s="29"/>
      <c r="GB2145" s="29"/>
      <c r="GC2145" s="29"/>
      <c r="GD2145" s="29"/>
      <c r="GE2145" s="29"/>
      <c r="GF2145" s="29"/>
      <c r="GG2145" s="29"/>
      <c r="GH2145" s="29"/>
      <c r="GI2145" s="29"/>
      <c r="GJ2145" s="29"/>
      <c r="GK2145" s="29"/>
      <c r="GL2145" s="29"/>
      <c r="GM2145" s="29"/>
      <c r="GN2145" s="29"/>
      <c r="GO2145" s="29"/>
      <c r="GP2145" s="29"/>
      <c r="GQ2145" s="29"/>
      <c r="GR2145" s="29"/>
      <c r="GS2145" s="29"/>
      <c r="GT2145" s="29"/>
      <c r="GU2145" s="29"/>
      <c r="GV2145" s="29"/>
      <c r="GW2145" s="29"/>
      <c r="GX2145" s="29"/>
      <c r="GY2145" s="29"/>
      <c r="GZ2145" s="29"/>
      <c r="HA2145" s="29"/>
      <c r="HB2145" s="29"/>
      <c r="HC2145" s="29"/>
      <c r="HD2145" s="29"/>
      <c r="HE2145" s="29"/>
      <c r="HF2145" s="29"/>
      <c r="HG2145" s="29"/>
      <c r="HH2145" s="29"/>
      <c r="HI2145" s="29"/>
      <c r="HJ2145" s="29"/>
      <c r="HK2145" s="29"/>
      <c r="HL2145" s="29"/>
      <c r="HM2145" s="29"/>
      <c r="HN2145" s="29"/>
      <c r="HO2145" s="29"/>
      <c r="HP2145" s="29"/>
      <c r="HQ2145" s="29"/>
      <c r="HR2145" s="29"/>
      <c r="HS2145" s="29"/>
      <c r="HT2145" s="29"/>
      <c r="HU2145" s="29"/>
      <c r="HV2145" s="29"/>
      <c r="HW2145" s="29"/>
      <c r="HX2145" s="29"/>
      <c r="HY2145" s="29"/>
      <c r="HZ2145" s="29"/>
      <c r="IA2145" s="29"/>
      <c r="IB2145" s="29"/>
      <c r="IC2145" s="29"/>
      <c r="ID2145" s="29"/>
      <c r="IE2145" s="29"/>
      <c r="IF2145" s="29"/>
      <c r="IG2145" s="29"/>
      <c r="IH2145" s="29"/>
      <c r="II2145" s="29"/>
      <c r="IJ2145" s="29"/>
      <c r="IK2145" s="29"/>
      <c r="IL2145" s="29"/>
      <c r="IM2145" s="29"/>
      <c r="IN2145" s="29"/>
      <c r="IO2145" s="29"/>
      <c r="IP2145" s="29"/>
      <c r="IQ2145" s="29"/>
    </row>
    <row r="2146" spans="1:251" s="42" customFormat="1" ht="18.75" customHeight="1">
      <c r="A2146" s="34"/>
      <c r="B2146" s="50"/>
      <c r="C2146" s="129" t="s">
        <v>586</v>
      </c>
      <c r="D2146" s="147"/>
      <c r="E2146" s="147"/>
      <c r="F2146" s="147"/>
      <c r="G2146" s="147"/>
      <c r="H2146" s="147"/>
      <c r="I2146" s="147"/>
      <c r="J2146" s="147"/>
      <c r="K2146" s="147"/>
      <c r="L2146" s="147"/>
      <c r="M2146" s="147"/>
      <c r="N2146" s="147"/>
      <c r="O2146" s="147"/>
      <c r="P2146" s="147"/>
      <c r="Q2146" s="147"/>
      <c r="R2146" s="147"/>
      <c r="S2146" s="147"/>
      <c r="T2146" s="147"/>
      <c r="U2146" s="147"/>
      <c r="V2146" s="147"/>
      <c r="W2146" s="147"/>
      <c r="X2146" s="147"/>
      <c r="Y2146" s="147"/>
      <c r="Z2146" s="148"/>
      <c r="AA2146" s="132">
        <v>15</v>
      </c>
      <c r="AB2146" s="133"/>
      <c r="AC2146" s="133"/>
      <c r="AD2146" s="133"/>
      <c r="AE2146" s="133"/>
      <c r="AF2146" s="133"/>
      <c r="AG2146" s="133"/>
      <c r="AH2146" s="133"/>
      <c r="AI2146" s="134"/>
      <c r="AJ2146" s="132">
        <v>19</v>
      </c>
      <c r="AK2146" s="133"/>
      <c r="AL2146" s="133"/>
      <c r="AM2146" s="133"/>
      <c r="AN2146" s="133"/>
      <c r="AO2146" s="133"/>
      <c r="AP2146" s="133"/>
      <c r="AQ2146" s="133"/>
      <c r="AR2146" s="134"/>
      <c r="AS2146" s="135"/>
      <c r="AT2146" s="136"/>
      <c r="AU2146" s="136"/>
      <c r="AV2146" s="136"/>
      <c r="AW2146" s="136"/>
      <c r="AX2146" s="137"/>
      <c r="AY2146" s="29"/>
      <c r="AZ2146" s="29"/>
      <c r="BA2146" s="29"/>
      <c r="BB2146" s="29"/>
      <c r="BC2146" s="29"/>
      <c r="BD2146" s="29"/>
      <c r="BE2146" s="29"/>
      <c r="BF2146" s="29"/>
      <c r="BG2146" s="29"/>
      <c r="BH2146" s="29"/>
      <c r="BI2146" s="29"/>
      <c r="BJ2146" s="29"/>
      <c r="BK2146" s="29"/>
      <c r="BL2146" s="29"/>
      <c r="BM2146" s="29"/>
      <c r="BN2146" s="29"/>
      <c r="BO2146" s="29"/>
      <c r="BP2146" s="29"/>
      <c r="BQ2146" s="29"/>
      <c r="BR2146" s="29"/>
      <c r="BS2146" s="29"/>
      <c r="BT2146" s="29"/>
      <c r="BU2146" s="29"/>
      <c r="BV2146" s="29"/>
      <c r="BW2146" s="29"/>
      <c r="BX2146" s="29"/>
      <c r="BY2146" s="29"/>
      <c r="BZ2146" s="29"/>
      <c r="CA2146" s="29"/>
      <c r="CB2146" s="29"/>
      <c r="CC2146" s="29"/>
      <c r="CD2146" s="29"/>
      <c r="CE2146" s="29"/>
      <c r="CF2146" s="29"/>
      <c r="CG2146" s="29"/>
      <c r="CH2146" s="29"/>
      <c r="CI2146" s="29"/>
      <c r="CJ2146" s="29"/>
      <c r="CK2146" s="29"/>
      <c r="CL2146" s="29"/>
      <c r="CM2146" s="29"/>
      <c r="CN2146" s="29"/>
      <c r="CO2146" s="29"/>
      <c r="CP2146" s="29"/>
      <c r="CQ2146" s="29"/>
      <c r="CR2146" s="29"/>
      <c r="CS2146" s="29"/>
      <c r="CT2146" s="29"/>
      <c r="CU2146" s="29"/>
      <c r="CV2146" s="29"/>
      <c r="CW2146" s="29"/>
      <c r="CX2146" s="29"/>
      <c r="CY2146" s="29"/>
      <c r="CZ2146" s="29"/>
      <c r="DA2146" s="29"/>
      <c r="DB2146" s="29"/>
      <c r="DC2146" s="29"/>
      <c r="DD2146" s="29"/>
      <c r="DE2146" s="29"/>
      <c r="DF2146" s="29"/>
      <c r="DG2146" s="29"/>
      <c r="DH2146" s="29"/>
      <c r="DI2146" s="29"/>
      <c r="DJ2146" s="29"/>
      <c r="DK2146" s="29"/>
      <c r="DL2146" s="29"/>
      <c r="DM2146" s="29"/>
      <c r="DN2146" s="29"/>
      <c r="DO2146" s="29"/>
      <c r="DP2146" s="29"/>
      <c r="DQ2146" s="29"/>
      <c r="DR2146" s="29"/>
      <c r="DS2146" s="29"/>
      <c r="DT2146" s="29"/>
      <c r="DU2146" s="29"/>
      <c r="DV2146" s="29"/>
      <c r="DW2146" s="29"/>
      <c r="DX2146" s="29"/>
      <c r="DY2146" s="29"/>
      <c r="DZ2146" s="29"/>
      <c r="EA2146" s="29"/>
      <c r="EB2146" s="29"/>
      <c r="EC2146" s="29"/>
      <c r="ED2146" s="29"/>
      <c r="EE2146" s="29"/>
      <c r="EF2146" s="29"/>
      <c r="EG2146" s="29"/>
      <c r="EH2146" s="29"/>
      <c r="EI2146" s="29"/>
      <c r="EJ2146" s="29"/>
      <c r="EK2146" s="29"/>
      <c r="EL2146" s="29"/>
      <c r="EM2146" s="29"/>
      <c r="EN2146" s="29"/>
      <c r="EO2146" s="29"/>
      <c r="EP2146" s="29"/>
      <c r="EQ2146" s="29"/>
      <c r="ER2146" s="29"/>
      <c r="ES2146" s="29"/>
      <c r="ET2146" s="29"/>
      <c r="EU2146" s="29"/>
      <c r="EV2146" s="29"/>
      <c r="EW2146" s="29"/>
      <c r="EX2146" s="29"/>
      <c r="EY2146" s="29"/>
      <c r="EZ2146" s="29"/>
      <c r="FA2146" s="29"/>
      <c r="FB2146" s="29"/>
      <c r="FC2146" s="29"/>
      <c r="FD2146" s="29"/>
      <c r="FE2146" s="29"/>
      <c r="FF2146" s="29"/>
      <c r="FG2146" s="29"/>
      <c r="FH2146" s="29"/>
      <c r="FI2146" s="29"/>
      <c r="FJ2146" s="29"/>
      <c r="FK2146" s="29"/>
      <c r="FL2146" s="29"/>
      <c r="FM2146" s="29"/>
      <c r="FN2146" s="29"/>
      <c r="FO2146" s="29"/>
      <c r="FP2146" s="29"/>
      <c r="FQ2146" s="29"/>
      <c r="FR2146" s="29"/>
      <c r="FS2146" s="29"/>
      <c r="FT2146" s="29"/>
      <c r="FU2146" s="29"/>
      <c r="FV2146" s="29"/>
      <c r="FW2146" s="29"/>
      <c r="FX2146" s="29"/>
      <c r="FY2146" s="29"/>
      <c r="FZ2146" s="29"/>
      <c r="GA2146" s="29"/>
      <c r="GB2146" s="29"/>
      <c r="GC2146" s="29"/>
      <c r="GD2146" s="29"/>
      <c r="GE2146" s="29"/>
      <c r="GF2146" s="29"/>
      <c r="GG2146" s="29"/>
      <c r="GH2146" s="29"/>
      <c r="GI2146" s="29"/>
      <c r="GJ2146" s="29"/>
      <c r="GK2146" s="29"/>
      <c r="GL2146" s="29"/>
      <c r="GM2146" s="29"/>
      <c r="GN2146" s="29"/>
      <c r="GO2146" s="29"/>
      <c r="GP2146" s="29"/>
      <c r="GQ2146" s="29"/>
      <c r="GR2146" s="29"/>
      <c r="GS2146" s="29"/>
      <c r="GT2146" s="29"/>
      <c r="GU2146" s="29"/>
      <c r="GV2146" s="29"/>
      <c r="GW2146" s="29"/>
      <c r="GX2146" s="29"/>
      <c r="GY2146" s="29"/>
      <c r="GZ2146" s="29"/>
      <c r="HA2146" s="29"/>
      <c r="HB2146" s="29"/>
      <c r="HC2146" s="29"/>
      <c r="HD2146" s="29"/>
      <c r="HE2146" s="29"/>
      <c r="HF2146" s="29"/>
      <c r="HG2146" s="29"/>
      <c r="HH2146" s="29"/>
      <c r="HI2146" s="29"/>
      <c r="HJ2146" s="29"/>
      <c r="HK2146" s="29"/>
      <c r="HL2146" s="29"/>
      <c r="HM2146" s="29"/>
      <c r="HN2146" s="29"/>
      <c r="HO2146" s="29"/>
      <c r="HP2146" s="29"/>
      <c r="HQ2146" s="29"/>
      <c r="HR2146" s="29"/>
      <c r="HS2146" s="29"/>
      <c r="HT2146" s="29"/>
      <c r="HU2146" s="29"/>
      <c r="HV2146" s="29"/>
      <c r="HW2146" s="29"/>
      <c r="HX2146" s="29"/>
      <c r="HY2146" s="29"/>
      <c r="HZ2146" s="29"/>
      <c r="IA2146" s="29"/>
      <c r="IB2146" s="29"/>
      <c r="IC2146" s="29"/>
      <c r="ID2146" s="29"/>
      <c r="IE2146" s="29"/>
      <c r="IF2146" s="29"/>
      <c r="IG2146" s="29"/>
      <c r="IH2146" s="29"/>
      <c r="II2146" s="29"/>
      <c r="IJ2146" s="29"/>
      <c r="IK2146" s="29"/>
      <c r="IL2146" s="29"/>
      <c r="IM2146" s="29"/>
      <c r="IN2146" s="29"/>
      <c r="IO2146" s="29"/>
      <c r="IP2146" s="29"/>
      <c r="IQ2146" s="29"/>
    </row>
    <row r="2147" spans="1:251" s="42" customFormat="1" ht="18.75" customHeight="1">
      <c r="A2147" s="34"/>
      <c r="B2147" s="50"/>
      <c r="C2147" s="129" t="s">
        <v>587</v>
      </c>
      <c r="D2147" s="147"/>
      <c r="E2147" s="147"/>
      <c r="F2147" s="147"/>
      <c r="G2147" s="147"/>
      <c r="H2147" s="147"/>
      <c r="I2147" s="147"/>
      <c r="J2147" s="147"/>
      <c r="K2147" s="147"/>
      <c r="L2147" s="147"/>
      <c r="M2147" s="147"/>
      <c r="N2147" s="147"/>
      <c r="O2147" s="147"/>
      <c r="P2147" s="147"/>
      <c r="Q2147" s="147"/>
      <c r="R2147" s="147"/>
      <c r="S2147" s="147"/>
      <c r="T2147" s="147"/>
      <c r="U2147" s="147"/>
      <c r="V2147" s="147"/>
      <c r="W2147" s="147"/>
      <c r="X2147" s="147"/>
      <c r="Y2147" s="147"/>
      <c r="Z2147" s="148"/>
      <c r="AA2147" s="132">
        <v>828</v>
      </c>
      <c r="AB2147" s="133"/>
      <c r="AC2147" s="133"/>
      <c r="AD2147" s="133"/>
      <c r="AE2147" s="133"/>
      <c r="AF2147" s="133"/>
      <c r="AG2147" s="133"/>
      <c r="AH2147" s="133"/>
      <c r="AI2147" s="134"/>
      <c r="AJ2147" s="132">
        <v>0</v>
      </c>
      <c r="AK2147" s="133"/>
      <c r="AL2147" s="133"/>
      <c r="AM2147" s="133"/>
      <c r="AN2147" s="133"/>
      <c r="AO2147" s="133"/>
      <c r="AP2147" s="133"/>
      <c r="AQ2147" s="133"/>
      <c r="AR2147" s="134"/>
      <c r="AS2147" s="135"/>
      <c r="AT2147" s="136"/>
      <c r="AU2147" s="136"/>
      <c r="AV2147" s="136"/>
      <c r="AW2147" s="136"/>
      <c r="AX2147" s="137"/>
      <c r="AY2147" s="29"/>
      <c r="AZ2147" s="29"/>
      <c r="BA2147" s="29"/>
      <c r="BB2147" s="29"/>
      <c r="BC2147" s="29"/>
      <c r="BD2147" s="29"/>
      <c r="BE2147" s="29"/>
      <c r="BF2147" s="29"/>
      <c r="BG2147" s="29"/>
      <c r="BH2147" s="29"/>
      <c r="BI2147" s="29"/>
      <c r="BJ2147" s="29"/>
      <c r="BK2147" s="29"/>
      <c r="BL2147" s="29"/>
      <c r="BM2147" s="29"/>
      <c r="BN2147" s="29"/>
      <c r="BO2147" s="29"/>
      <c r="BP2147" s="29"/>
      <c r="BQ2147" s="29"/>
      <c r="BR2147" s="29"/>
      <c r="BS2147" s="29"/>
      <c r="BT2147" s="29"/>
      <c r="BU2147" s="29"/>
      <c r="BV2147" s="29"/>
      <c r="BW2147" s="29"/>
      <c r="BX2147" s="29"/>
      <c r="BY2147" s="29"/>
      <c r="BZ2147" s="29"/>
      <c r="CA2147" s="29"/>
      <c r="CB2147" s="29"/>
      <c r="CC2147" s="29"/>
      <c r="CD2147" s="29"/>
      <c r="CE2147" s="29"/>
      <c r="CF2147" s="29"/>
      <c r="CG2147" s="29"/>
      <c r="CH2147" s="29"/>
      <c r="CI2147" s="29"/>
      <c r="CJ2147" s="29"/>
      <c r="CK2147" s="29"/>
      <c r="CL2147" s="29"/>
      <c r="CM2147" s="29"/>
      <c r="CN2147" s="29"/>
      <c r="CO2147" s="29"/>
      <c r="CP2147" s="29"/>
      <c r="CQ2147" s="29"/>
      <c r="CR2147" s="29"/>
      <c r="CS2147" s="29"/>
      <c r="CT2147" s="29"/>
      <c r="CU2147" s="29"/>
      <c r="CV2147" s="29"/>
      <c r="CW2147" s="29"/>
      <c r="CX2147" s="29"/>
      <c r="CY2147" s="29"/>
      <c r="CZ2147" s="29"/>
      <c r="DA2147" s="29"/>
      <c r="DB2147" s="29"/>
      <c r="DC2147" s="29"/>
      <c r="DD2147" s="29"/>
      <c r="DE2147" s="29"/>
      <c r="DF2147" s="29"/>
      <c r="DG2147" s="29"/>
      <c r="DH2147" s="29"/>
      <c r="DI2147" s="29"/>
      <c r="DJ2147" s="29"/>
      <c r="DK2147" s="29"/>
      <c r="DL2147" s="29"/>
      <c r="DM2147" s="29"/>
      <c r="DN2147" s="29"/>
      <c r="DO2147" s="29"/>
      <c r="DP2147" s="29"/>
      <c r="DQ2147" s="29"/>
      <c r="DR2147" s="29"/>
      <c r="DS2147" s="29"/>
      <c r="DT2147" s="29"/>
      <c r="DU2147" s="29"/>
      <c r="DV2147" s="29"/>
      <c r="DW2147" s="29"/>
      <c r="DX2147" s="29"/>
      <c r="DY2147" s="29"/>
      <c r="DZ2147" s="29"/>
      <c r="EA2147" s="29"/>
      <c r="EB2147" s="29"/>
      <c r="EC2147" s="29"/>
      <c r="ED2147" s="29"/>
      <c r="EE2147" s="29"/>
      <c r="EF2147" s="29"/>
      <c r="EG2147" s="29"/>
      <c r="EH2147" s="29"/>
      <c r="EI2147" s="29"/>
      <c r="EJ2147" s="29"/>
      <c r="EK2147" s="29"/>
      <c r="EL2147" s="29"/>
      <c r="EM2147" s="29"/>
      <c r="EN2147" s="29"/>
      <c r="EO2147" s="29"/>
      <c r="EP2147" s="29"/>
      <c r="EQ2147" s="29"/>
      <c r="ER2147" s="29"/>
      <c r="ES2147" s="29"/>
      <c r="ET2147" s="29"/>
      <c r="EU2147" s="29"/>
      <c r="EV2147" s="29"/>
      <c r="EW2147" s="29"/>
      <c r="EX2147" s="29"/>
      <c r="EY2147" s="29"/>
      <c r="EZ2147" s="29"/>
      <c r="FA2147" s="29"/>
      <c r="FB2147" s="29"/>
      <c r="FC2147" s="29"/>
      <c r="FD2147" s="29"/>
      <c r="FE2147" s="29"/>
      <c r="FF2147" s="29"/>
      <c r="FG2147" s="29"/>
      <c r="FH2147" s="29"/>
      <c r="FI2147" s="29"/>
      <c r="FJ2147" s="29"/>
      <c r="FK2147" s="29"/>
      <c r="FL2147" s="29"/>
      <c r="FM2147" s="29"/>
      <c r="FN2147" s="29"/>
      <c r="FO2147" s="29"/>
      <c r="FP2147" s="29"/>
      <c r="FQ2147" s="29"/>
      <c r="FR2147" s="29"/>
      <c r="FS2147" s="29"/>
      <c r="FT2147" s="29"/>
      <c r="FU2147" s="29"/>
      <c r="FV2147" s="29"/>
      <c r="FW2147" s="29"/>
      <c r="FX2147" s="29"/>
      <c r="FY2147" s="29"/>
      <c r="FZ2147" s="29"/>
      <c r="GA2147" s="29"/>
      <c r="GB2147" s="29"/>
      <c r="GC2147" s="29"/>
      <c r="GD2147" s="29"/>
      <c r="GE2147" s="29"/>
      <c r="GF2147" s="29"/>
      <c r="GG2147" s="29"/>
      <c r="GH2147" s="29"/>
      <c r="GI2147" s="29"/>
      <c r="GJ2147" s="29"/>
      <c r="GK2147" s="29"/>
      <c r="GL2147" s="29"/>
      <c r="GM2147" s="29"/>
      <c r="GN2147" s="29"/>
      <c r="GO2147" s="29"/>
      <c r="GP2147" s="29"/>
      <c r="GQ2147" s="29"/>
      <c r="GR2147" s="29"/>
      <c r="GS2147" s="29"/>
      <c r="GT2147" s="29"/>
      <c r="GU2147" s="29"/>
      <c r="GV2147" s="29"/>
      <c r="GW2147" s="29"/>
      <c r="GX2147" s="29"/>
      <c r="GY2147" s="29"/>
      <c r="GZ2147" s="29"/>
      <c r="HA2147" s="29"/>
      <c r="HB2147" s="29"/>
      <c r="HC2147" s="29"/>
      <c r="HD2147" s="29"/>
      <c r="HE2147" s="29"/>
      <c r="HF2147" s="29"/>
      <c r="HG2147" s="29"/>
      <c r="HH2147" s="29"/>
      <c r="HI2147" s="29"/>
      <c r="HJ2147" s="29"/>
      <c r="HK2147" s="29"/>
      <c r="HL2147" s="29"/>
      <c r="HM2147" s="29"/>
      <c r="HN2147" s="29"/>
      <c r="HO2147" s="29"/>
      <c r="HP2147" s="29"/>
      <c r="HQ2147" s="29"/>
      <c r="HR2147" s="29"/>
      <c r="HS2147" s="29"/>
      <c r="HT2147" s="29"/>
      <c r="HU2147" s="29"/>
      <c r="HV2147" s="29"/>
      <c r="HW2147" s="29"/>
      <c r="HX2147" s="29"/>
      <c r="HY2147" s="29"/>
      <c r="HZ2147" s="29"/>
      <c r="IA2147" s="29"/>
      <c r="IB2147" s="29"/>
      <c r="IC2147" s="29"/>
      <c r="ID2147" s="29"/>
      <c r="IE2147" s="29"/>
      <c r="IF2147" s="29"/>
      <c r="IG2147" s="29"/>
      <c r="IH2147" s="29"/>
      <c r="II2147" s="29"/>
      <c r="IJ2147" s="29"/>
      <c r="IK2147" s="29"/>
      <c r="IL2147" s="29"/>
      <c r="IM2147" s="29"/>
      <c r="IN2147" s="29"/>
      <c r="IO2147" s="29"/>
      <c r="IP2147" s="29"/>
      <c r="IQ2147" s="29"/>
    </row>
    <row r="2148" spans="1:251" s="42" customFormat="1" ht="18.75" customHeight="1" thickBot="1">
      <c r="A2148" s="43"/>
      <c r="B2148" s="138" t="s">
        <v>244</v>
      </c>
      <c r="C2148" s="139"/>
      <c r="D2148" s="139"/>
      <c r="E2148" s="139"/>
      <c r="F2148" s="139"/>
      <c r="G2148" s="139"/>
      <c r="H2148" s="139"/>
      <c r="I2148" s="139"/>
      <c r="J2148" s="139"/>
      <c r="K2148" s="139"/>
      <c r="L2148" s="139"/>
      <c r="M2148" s="139"/>
      <c r="N2148" s="139"/>
      <c r="O2148" s="139"/>
      <c r="P2148" s="139"/>
      <c r="Q2148" s="139"/>
      <c r="R2148" s="139"/>
      <c r="S2148" s="139"/>
      <c r="T2148" s="139"/>
      <c r="U2148" s="139"/>
      <c r="V2148" s="139"/>
      <c r="W2148" s="139"/>
      <c r="X2148" s="139"/>
      <c r="Y2148" s="139"/>
      <c r="Z2148" s="140"/>
      <c r="AA2148" s="141">
        <f>SUM(AA2145:AI2147)</f>
        <v>125828</v>
      </c>
      <c r="AB2148" s="142"/>
      <c r="AC2148" s="142"/>
      <c r="AD2148" s="142"/>
      <c r="AE2148" s="142"/>
      <c r="AF2148" s="142"/>
      <c r="AG2148" s="142"/>
      <c r="AH2148" s="142"/>
      <c r="AI2148" s="143"/>
      <c r="AJ2148" s="141">
        <f>SUM(AJ2145:AR2147)</f>
        <v>118269</v>
      </c>
      <c r="AK2148" s="142"/>
      <c r="AL2148" s="142"/>
      <c r="AM2148" s="142"/>
      <c r="AN2148" s="142"/>
      <c r="AO2148" s="142"/>
      <c r="AP2148" s="142"/>
      <c r="AQ2148" s="142"/>
      <c r="AR2148" s="143"/>
      <c r="AS2148" s="144"/>
      <c r="AT2148" s="145"/>
      <c r="AU2148" s="145"/>
      <c r="AV2148" s="145"/>
      <c r="AW2148" s="145"/>
      <c r="AX2148" s="146"/>
      <c r="AY2148" s="29"/>
      <c r="AZ2148" s="29"/>
      <c r="BA2148" s="29"/>
      <c r="BB2148" s="29"/>
      <c r="BC2148" s="29"/>
      <c r="BD2148" s="29"/>
      <c r="BE2148" s="29"/>
      <c r="BF2148" s="29"/>
      <c r="BG2148" s="29"/>
      <c r="BH2148" s="29"/>
      <c r="BI2148" s="29"/>
      <c r="BJ2148" s="29"/>
      <c r="BK2148" s="29"/>
      <c r="BL2148" s="29"/>
      <c r="BM2148" s="29"/>
      <c r="BN2148" s="29"/>
      <c r="BO2148" s="29"/>
      <c r="BP2148" s="29"/>
      <c r="BQ2148" s="29"/>
      <c r="BR2148" s="29"/>
      <c r="BS2148" s="29"/>
      <c r="BT2148" s="29"/>
      <c r="BU2148" s="29"/>
      <c r="BV2148" s="29"/>
      <c r="BW2148" s="29"/>
      <c r="BX2148" s="29"/>
      <c r="BY2148" s="29"/>
      <c r="BZ2148" s="29"/>
      <c r="CA2148" s="29"/>
      <c r="CB2148" s="29"/>
      <c r="CC2148" s="29"/>
      <c r="CD2148" s="29"/>
      <c r="CE2148" s="29"/>
      <c r="CF2148" s="29"/>
      <c r="CG2148" s="29"/>
      <c r="CH2148" s="29"/>
      <c r="CI2148" s="29"/>
      <c r="CJ2148" s="29"/>
      <c r="CK2148" s="29"/>
      <c r="CL2148" s="29"/>
      <c r="CM2148" s="29"/>
      <c r="CN2148" s="29"/>
      <c r="CO2148" s="29"/>
      <c r="CP2148" s="29"/>
      <c r="CQ2148" s="29"/>
      <c r="CR2148" s="29"/>
      <c r="CS2148" s="29"/>
      <c r="CT2148" s="29"/>
      <c r="CU2148" s="29"/>
      <c r="CV2148" s="29"/>
      <c r="CW2148" s="29"/>
      <c r="CX2148" s="29"/>
      <c r="CY2148" s="29"/>
      <c r="CZ2148" s="29"/>
      <c r="DA2148" s="29"/>
      <c r="DB2148" s="29"/>
      <c r="DC2148" s="29"/>
      <c r="DD2148" s="29"/>
      <c r="DE2148" s="29"/>
      <c r="DF2148" s="29"/>
      <c r="DG2148" s="29"/>
      <c r="DH2148" s="29"/>
      <c r="DI2148" s="29"/>
      <c r="DJ2148" s="29"/>
      <c r="DK2148" s="29"/>
      <c r="DL2148" s="29"/>
      <c r="DM2148" s="29"/>
      <c r="DN2148" s="29"/>
      <c r="DO2148" s="29"/>
      <c r="DP2148" s="29"/>
      <c r="DQ2148" s="29"/>
      <c r="DR2148" s="29"/>
      <c r="DS2148" s="29"/>
      <c r="DT2148" s="29"/>
      <c r="DU2148" s="29"/>
      <c r="DV2148" s="29"/>
      <c r="DW2148" s="29"/>
      <c r="DX2148" s="29"/>
      <c r="DY2148" s="29"/>
      <c r="DZ2148" s="29"/>
      <c r="EA2148" s="29"/>
      <c r="EB2148" s="29"/>
      <c r="EC2148" s="29"/>
      <c r="ED2148" s="29"/>
      <c r="EE2148" s="29"/>
      <c r="EF2148" s="29"/>
      <c r="EG2148" s="29"/>
      <c r="EH2148" s="29"/>
      <c r="EI2148" s="29"/>
      <c r="EJ2148" s="29"/>
      <c r="EK2148" s="29"/>
      <c r="EL2148" s="29"/>
      <c r="EM2148" s="29"/>
      <c r="EN2148" s="29"/>
      <c r="EO2148" s="29"/>
      <c r="EP2148" s="29"/>
      <c r="EQ2148" s="29"/>
      <c r="ER2148" s="29"/>
      <c r="ES2148" s="29"/>
      <c r="ET2148" s="29"/>
      <c r="EU2148" s="29"/>
      <c r="EV2148" s="29"/>
      <c r="EW2148" s="29"/>
      <c r="EX2148" s="29"/>
      <c r="EY2148" s="29"/>
      <c r="EZ2148" s="29"/>
      <c r="FA2148" s="29"/>
      <c r="FB2148" s="29"/>
      <c r="FC2148" s="29"/>
      <c r="FD2148" s="29"/>
      <c r="FE2148" s="29"/>
      <c r="FF2148" s="29"/>
      <c r="FG2148" s="29"/>
      <c r="FH2148" s="29"/>
      <c r="FI2148" s="29"/>
      <c r="FJ2148" s="29"/>
      <c r="FK2148" s="29"/>
      <c r="FL2148" s="29"/>
      <c r="FM2148" s="29"/>
      <c r="FN2148" s="29"/>
      <c r="FO2148" s="29"/>
      <c r="FP2148" s="29"/>
      <c r="FQ2148" s="29"/>
      <c r="FR2148" s="29"/>
      <c r="FS2148" s="29"/>
      <c r="FT2148" s="29"/>
      <c r="FU2148" s="29"/>
      <c r="FV2148" s="29"/>
      <c r="FW2148" s="29"/>
      <c r="FX2148" s="29"/>
      <c r="FY2148" s="29"/>
      <c r="FZ2148" s="29"/>
      <c r="GA2148" s="29"/>
      <c r="GB2148" s="29"/>
      <c r="GC2148" s="29"/>
      <c r="GD2148" s="29"/>
      <c r="GE2148" s="29"/>
      <c r="GF2148" s="29"/>
      <c r="GG2148" s="29"/>
      <c r="GH2148" s="29"/>
      <c r="GI2148" s="29"/>
      <c r="GJ2148" s="29"/>
      <c r="GK2148" s="29"/>
      <c r="GL2148" s="29"/>
      <c r="GM2148" s="29"/>
      <c r="GN2148" s="29"/>
      <c r="GO2148" s="29"/>
      <c r="GP2148" s="29"/>
      <c r="GQ2148" s="29"/>
      <c r="GR2148" s="29"/>
      <c r="GS2148" s="29"/>
      <c r="GT2148" s="29"/>
      <c r="GU2148" s="29"/>
      <c r="GV2148" s="29"/>
      <c r="GW2148" s="29"/>
      <c r="GX2148" s="29"/>
      <c r="GY2148" s="29"/>
      <c r="GZ2148" s="29"/>
      <c r="HA2148" s="29"/>
      <c r="HB2148" s="29"/>
      <c r="HC2148" s="29"/>
      <c r="HD2148" s="29"/>
      <c r="HE2148" s="29"/>
      <c r="HF2148" s="29"/>
      <c r="HG2148" s="29"/>
      <c r="HH2148" s="29"/>
      <c r="HI2148" s="29"/>
      <c r="HJ2148" s="29"/>
      <c r="HK2148" s="29"/>
      <c r="HL2148" s="29"/>
      <c r="HM2148" s="29"/>
      <c r="HN2148" s="29"/>
      <c r="HO2148" s="29"/>
      <c r="HP2148" s="29"/>
      <c r="HQ2148" s="29"/>
      <c r="HR2148" s="29"/>
      <c r="HS2148" s="29"/>
      <c r="HT2148" s="29"/>
      <c r="HU2148" s="29"/>
      <c r="HV2148" s="29"/>
      <c r="HW2148" s="29"/>
      <c r="HX2148" s="29"/>
      <c r="HY2148" s="29"/>
      <c r="HZ2148" s="29"/>
      <c r="IA2148" s="29"/>
      <c r="IB2148" s="29"/>
      <c r="IC2148" s="29"/>
      <c r="ID2148" s="29"/>
      <c r="IE2148" s="29"/>
      <c r="IF2148" s="29"/>
      <c r="IG2148" s="29"/>
      <c r="IH2148" s="29"/>
      <c r="II2148" s="29"/>
      <c r="IJ2148" s="29"/>
      <c r="IK2148" s="29"/>
      <c r="IL2148" s="29"/>
      <c r="IM2148" s="29"/>
      <c r="IN2148" s="29"/>
      <c r="IO2148" s="29"/>
      <c r="IP2148" s="29"/>
      <c r="IQ2148" s="29"/>
    </row>
    <row r="2150" spans="1:251" ht="18.75">
      <c r="A2150" s="28" t="s">
        <v>234</v>
      </c>
      <c r="AW2150" s="30"/>
      <c r="AX2150" s="31"/>
      <c r="AY2150" s="30"/>
    </row>
    <row r="2152" spans="1:251" ht="18.75">
      <c r="B2152" s="109" t="s">
        <v>0</v>
      </c>
      <c r="C2152" s="150"/>
      <c r="D2152" s="150"/>
      <c r="E2152" s="150"/>
      <c r="F2152" s="150"/>
      <c r="G2152" s="150"/>
      <c r="H2152" s="150"/>
      <c r="I2152" s="150"/>
      <c r="J2152" s="150"/>
      <c r="K2152" s="150"/>
      <c r="L2152" s="150"/>
      <c r="M2152" s="150"/>
      <c r="N2152" s="150"/>
      <c r="O2152" s="150"/>
      <c r="P2152" s="150"/>
      <c r="Q2152" s="150"/>
      <c r="R2152" s="150"/>
      <c r="S2152" s="150"/>
      <c r="T2152" s="150"/>
      <c r="U2152" s="150"/>
      <c r="V2152" s="150"/>
      <c r="W2152" s="150"/>
      <c r="X2152" s="150"/>
      <c r="Y2152" s="150"/>
      <c r="Z2152" s="150"/>
      <c r="AA2152" s="150"/>
      <c r="AB2152" s="150"/>
      <c r="AC2152" s="150"/>
      <c r="AD2152" s="150"/>
      <c r="AE2152" s="150"/>
      <c r="AF2152" s="150"/>
      <c r="AG2152" s="150"/>
      <c r="AH2152" s="150"/>
      <c r="AI2152" s="150"/>
      <c r="AJ2152" s="150"/>
      <c r="AK2152" s="150"/>
      <c r="AL2152" s="150"/>
      <c r="AM2152" s="150"/>
      <c r="AN2152" s="150"/>
      <c r="AO2152" s="150"/>
      <c r="AP2152" s="150"/>
      <c r="AQ2152" s="150"/>
      <c r="AR2152" s="150"/>
      <c r="AS2152" s="150"/>
      <c r="AT2152" s="150"/>
      <c r="AU2152" s="150"/>
      <c r="AV2152" s="150"/>
      <c r="AW2152" s="150"/>
      <c r="AX2152" s="150"/>
    </row>
    <row r="2153" spans="1:251">
      <c r="Z2153" s="32"/>
      <c r="AD2153" s="32"/>
      <c r="AE2153" s="32"/>
      <c r="AF2153" s="32"/>
      <c r="AG2153" s="32"/>
      <c r="AH2153" s="32"/>
      <c r="AI2153" s="32"/>
      <c r="AO2153" s="32"/>
    </row>
    <row r="2154" spans="1:251" ht="13.5" thickBot="1">
      <c r="Z2154" s="32"/>
      <c r="AD2154" s="32"/>
      <c r="AE2154" s="32"/>
      <c r="AF2154" s="32"/>
      <c r="AG2154" s="32"/>
      <c r="AH2154" s="32"/>
      <c r="AI2154" s="32"/>
      <c r="AO2154" s="32"/>
      <c r="DI2154" s="26"/>
    </row>
    <row r="2155" spans="1:251" ht="24.75" customHeight="1" thickBot="1">
      <c r="B2155" s="111" t="s">
        <v>235</v>
      </c>
      <c r="C2155" s="112"/>
      <c r="D2155" s="112"/>
      <c r="E2155" s="112"/>
      <c r="F2155" s="112"/>
      <c r="G2155" s="112"/>
      <c r="H2155" s="113" t="s">
        <v>588</v>
      </c>
      <c r="I2155" s="114"/>
      <c r="J2155" s="114"/>
      <c r="K2155" s="114"/>
      <c r="L2155" s="114"/>
      <c r="M2155" s="114"/>
      <c r="N2155" s="114"/>
      <c r="O2155" s="114"/>
      <c r="P2155" s="114"/>
      <c r="Q2155" s="114"/>
      <c r="R2155" s="114"/>
      <c r="S2155" s="114"/>
      <c r="T2155" s="114"/>
      <c r="U2155" s="114"/>
      <c r="V2155" s="114"/>
      <c r="W2155" s="114"/>
      <c r="X2155" s="114"/>
      <c r="Y2155" s="114"/>
      <c r="Z2155" s="114"/>
      <c r="AA2155" s="114"/>
      <c r="AB2155" s="114"/>
      <c r="AC2155" s="114"/>
      <c r="AD2155" s="114"/>
      <c r="AE2155" s="114"/>
      <c r="AF2155" s="114"/>
      <c r="AG2155" s="114"/>
      <c r="AH2155" s="114"/>
      <c r="AI2155" s="114"/>
      <c r="AJ2155" s="114"/>
      <c r="AK2155" s="114"/>
      <c r="AL2155" s="114"/>
      <c r="AM2155" s="114"/>
      <c r="AN2155" s="114"/>
      <c r="AO2155" s="114"/>
      <c r="AP2155" s="114"/>
      <c r="AQ2155" s="114"/>
      <c r="AR2155" s="114"/>
      <c r="AS2155" s="114"/>
      <c r="AT2155" s="114"/>
      <c r="AU2155" s="114"/>
      <c r="AV2155" s="114"/>
      <c r="AW2155" s="114"/>
      <c r="AX2155" s="115"/>
      <c r="DI2155" s="26"/>
    </row>
    <row r="2156" spans="1:251" ht="14.25">
      <c r="B2156" s="33"/>
      <c r="C2156" s="33"/>
      <c r="D2156" s="33"/>
      <c r="E2156" s="33"/>
      <c r="F2156" s="33"/>
      <c r="G2156" s="33"/>
      <c r="H2156" s="34"/>
      <c r="I2156" s="34"/>
      <c r="J2156" s="34"/>
      <c r="K2156" s="34"/>
      <c r="L2156" s="35"/>
      <c r="M2156" s="35"/>
      <c r="N2156" s="35"/>
      <c r="O2156" s="35"/>
      <c r="P2156" s="34"/>
      <c r="Q2156" s="34"/>
      <c r="R2156" s="34"/>
      <c r="S2156" s="34"/>
      <c r="T2156" s="34"/>
      <c r="U2156" s="34"/>
      <c r="V2156" s="36"/>
      <c r="W2156" s="36"/>
      <c r="X2156" s="36"/>
      <c r="Y2156" s="36"/>
      <c r="Z2156" s="36"/>
      <c r="AA2156" s="36"/>
      <c r="AB2156" s="36"/>
      <c r="AC2156" s="36"/>
      <c r="AD2156" s="36"/>
      <c r="AE2156" s="36"/>
      <c r="AF2156" s="36"/>
      <c r="AG2156" s="36"/>
      <c r="AH2156" s="36"/>
      <c r="AI2156" s="36"/>
      <c r="AJ2156" s="36"/>
      <c r="AK2156" s="36"/>
      <c r="AL2156" s="36"/>
      <c r="AM2156" s="36"/>
      <c r="AN2156" s="36"/>
      <c r="AO2156" s="36"/>
      <c r="AP2156" s="36"/>
      <c r="AQ2156" s="36"/>
      <c r="AR2156" s="36"/>
      <c r="AS2156" s="36"/>
      <c r="AT2156" s="36"/>
      <c r="AU2156" s="36"/>
      <c r="AV2156" s="36"/>
      <c r="AW2156" s="36"/>
      <c r="AX2156" s="36"/>
      <c r="DI2156" s="26"/>
    </row>
    <row r="2157" spans="1:251" ht="15" thickBot="1">
      <c r="A2157" s="37"/>
      <c r="B2157" s="36" t="s">
        <v>237</v>
      </c>
      <c r="C2157" s="34"/>
      <c r="D2157" s="34"/>
      <c r="E2157" s="34"/>
      <c r="F2157" s="34"/>
      <c r="G2157" s="34"/>
      <c r="H2157" s="34"/>
      <c r="I2157" s="34"/>
      <c r="J2157" s="34"/>
      <c r="K2157" s="34"/>
      <c r="L2157" s="35"/>
      <c r="M2157" s="35"/>
      <c r="N2157" s="35"/>
      <c r="O2157" s="35"/>
      <c r="P2157" s="34"/>
      <c r="Q2157" s="34"/>
      <c r="R2157" s="34"/>
      <c r="S2157" s="34"/>
      <c r="T2157" s="34"/>
      <c r="U2157" s="34"/>
      <c r="V2157" s="36"/>
      <c r="W2157" s="36"/>
      <c r="X2157" s="36"/>
      <c r="Y2157" s="36"/>
      <c r="Z2157" s="36"/>
      <c r="AA2157" s="36"/>
      <c r="AB2157" s="36"/>
      <c r="AC2157" s="36"/>
      <c r="AD2157" s="36"/>
      <c r="AE2157" s="36"/>
      <c r="AF2157" s="36"/>
      <c r="AG2157" s="36"/>
      <c r="AH2157" s="36"/>
      <c r="AI2157" s="36"/>
      <c r="AJ2157" s="36"/>
      <c r="AK2157" s="36"/>
      <c r="AL2157" s="36"/>
      <c r="AM2157" s="36"/>
      <c r="AN2157" s="36"/>
      <c r="AO2157" s="36"/>
      <c r="AP2157" s="36"/>
      <c r="AQ2157" s="36"/>
      <c r="AR2157" s="36"/>
      <c r="AS2157" s="36"/>
      <c r="AT2157" s="36"/>
      <c r="AU2157" s="36"/>
      <c r="AV2157" s="36"/>
      <c r="AW2157" s="36"/>
      <c r="AX2157" s="36"/>
      <c r="DI2157" s="26"/>
    </row>
    <row r="2158" spans="1:251" ht="14.25">
      <c r="A2158" s="34"/>
      <c r="B2158" s="38"/>
      <c r="C2158" s="33"/>
      <c r="D2158" s="33"/>
      <c r="E2158" s="33"/>
      <c r="F2158" s="33"/>
      <c r="G2158" s="33"/>
      <c r="H2158" s="33"/>
      <c r="I2158" s="33"/>
      <c r="J2158" s="33"/>
      <c r="K2158" s="33"/>
      <c r="L2158" s="39"/>
      <c r="M2158" s="39"/>
      <c r="N2158" s="39"/>
      <c r="O2158" s="39"/>
      <c r="P2158" s="33"/>
      <c r="Q2158" s="33"/>
      <c r="R2158" s="33"/>
      <c r="S2158" s="33"/>
      <c r="T2158" s="33"/>
      <c r="U2158" s="33"/>
      <c r="V2158" s="40"/>
      <c r="W2158" s="40"/>
      <c r="X2158" s="40"/>
      <c r="Y2158" s="40"/>
      <c r="Z2158" s="40"/>
      <c r="AA2158" s="40"/>
      <c r="AB2158" s="40"/>
      <c r="AC2158" s="40"/>
      <c r="AD2158" s="40"/>
      <c r="AE2158" s="40"/>
      <c r="AF2158" s="40"/>
      <c r="AG2158" s="40"/>
      <c r="AH2158" s="40"/>
      <c r="AI2158" s="40"/>
      <c r="AJ2158" s="40"/>
      <c r="AK2158" s="40"/>
      <c r="AL2158" s="40"/>
      <c r="AM2158" s="40"/>
      <c r="AN2158" s="40"/>
      <c r="AO2158" s="40"/>
      <c r="AP2158" s="40"/>
      <c r="AQ2158" s="40"/>
      <c r="AR2158" s="40"/>
      <c r="AS2158" s="40"/>
      <c r="AT2158" s="40"/>
      <c r="AU2158" s="40"/>
      <c r="AV2158" s="40"/>
      <c r="AW2158" s="40"/>
      <c r="AX2158" s="41"/>
    </row>
    <row r="2159" spans="1:251" ht="12" customHeight="1">
      <c r="A2159" s="34"/>
      <c r="B2159" s="116" t="s">
        <v>589</v>
      </c>
      <c r="C2159" s="117"/>
      <c r="D2159" s="117"/>
      <c r="E2159" s="117"/>
      <c r="F2159" s="117"/>
      <c r="G2159" s="117"/>
      <c r="H2159" s="117"/>
      <c r="I2159" s="117"/>
      <c r="J2159" s="117"/>
      <c r="K2159" s="117"/>
      <c r="L2159" s="117"/>
      <c r="M2159" s="117"/>
      <c r="N2159" s="117"/>
      <c r="O2159" s="117"/>
      <c r="P2159" s="117"/>
      <c r="Q2159" s="117"/>
      <c r="R2159" s="117"/>
      <c r="S2159" s="117"/>
      <c r="T2159" s="117"/>
      <c r="U2159" s="117"/>
      <c r="V2159" s="117"/>
      <c r="W2159" s="117"/>
      <c r="X2159" s="117"/>
      <c r="Y2159" s="117"/>
      <c r="Z2159" s="117"/>
      <c r="AA2159" s="117"/>
      <c r="AB2159" s="117"/>
      <c r="AC2159" s="117"/>
      <c r="AD2159" s="117"/>
      <c r="AE2159" s="117"/>
      <c r="AF2159" s="117"/>
      <c r="AG2159" s="117"/>
      <c r="AH2159" s="117"/>
      <c r="AI2159" s="117"/>
      <c r="AJ2159" s="117"/>
      <c r="AK2159" s="117"/>
      <c r="AL2159" s="117"/>
      <c r="AM2159" s="117"/>
      <c r="AN2159" s="117"/>
      <c r="AO2159" s="117"/>
      <c r="AP2159" s="117"/>
      <c r="AQ2159" s="117"/>
      <c r="AR2159" s="117"/>
      <c r="AS2159" s="117"/>
      <c r="AT2159" s="117"/>
      <c r="AU2159" s="117"/>
      <c r="AV2159" s="117"/>
      <c r="AW2159" s="117"/>
      <c r="AX2159" s="118"/>
    </row>
    <row r="2160" spans="1:251" ht="12" customHeight="1">
      <c r="A2160" s="34"/>
      <c r="B2160" s="116"/>
      <c r="C2160" s="117"/>
      <c r="D2160" s="117"/>
      <c r="E2160" s="117"/>
      <c r="F2160" s="117"/>
      <c r="G2160" s="117"/>
      <c r="H2160" s="117"/>
      <c r="I2160" s="117"/>
      <c r="J2160" s="117"/>
      <c r="K2160" s="117"/>
      <c r="L2160" s="117"/>
      <c r="M2160" s="117"/>
      <c r="N2160" s="117"/>
      <c r="O2160" s="117"/>
      <c r="P2160" s="117"/>
      <c r="Q2160" s="117"/>
      <c r="R2160" s="117"/>
      <c r="S2160" s="117"/>
      <c r="T2160" s="117"/>
      <c r="U2160" s="117"/>
      <c r="V2160" s="117"/>
      <c r="W2160" s="117"/>
      <c r="X2160" s="117"/>
      <c r="Y2160" s="117"/>
      <c r="Z2160" s="117"/>
      <c r="AA2160" s="117"/>
      <c r="AB2160" s="117"/>
      <c r="AC2160" s="117"/>
      <c r="AD2160" s="117"/>
      <c r="AE2160" s="117"/>
      <c r="AF2160" s="117"/>
      <c r="AG2160" s="117"/>
      <c r="AH2160" s="117"/>
      <c r="AI2160" s="117"/>
      <c r="AJ2160" s="117"/>
      <c r="AK2160" s="117"/>
      <c r="AL2160" s="117"/>
      <c r="AM2160" s="117"/>
      <c r="AN2160" s="117"/>
      <c r="AO2160" s="117"/>
      <c r="AP2160" s="117"/>
      <c r="AQ2160" s="117"/>
      <c r="AR2160" s="117"/>
      <c r="AS2160" s="117"/>
      <c r="AT2160" s="117"/>
      <c r="AU2160" s="117"/>
      <c r="AV2160" s="117"/>
      <c r="AW2160" s="117"/>
      <c r="AX2160" s="118"/>
      <c r="BC2160" s="42"/>
    </row>
    <row r="2161" spans="1:113" ht="12" customHeight="1">
      <c r="A2161" s="34"/>
      <c r="B2161" s="116"/>
      <c r="C2161" s="117"/>
      <c r="D2161" s="117"/>
      <c r="E2161" s="117"/>
      <c r="F2161" s="117"/>
      <c r="G2161" s="117"/>
      <c r="H2161" s="117"/>
      <c r="I2161" s="117"/>
      <c r="J2161" s="117"/>
      <c r="K2161" s="117"/>
      <c r="L2161" s="117"/>
      <c r="M2161" s="117"/>
      <c r="N2161" s="117"/>
      <c r="O2161" s="117"/>
      <c r="P2161" s="117"/>
      <c r="Q2161" s="117"/>
      <c r="R2161" s="117"/>
      <c r="S2161" s="117"/>
      <c r="T2161" s="117"/>
      <c r="U2161" s="117"/>
      <c r="V2161" s="117"/>
      <c r="W2161" s="117"/>
      <c r="X2161" s="117"/>
      <c r="Y2161" s="117"/>
      <c r="Z2161" s="117"/>
      <c r="AA2161" s="117"/>
      <c r="AB2161" s="117"/>
      <c r="AC2161" s="117"/>
      <c r="AD2161" s="117"/>
      <c r="AE2161" s="117"/>
      <c r="AF2161" s="117"/>
      <c r="AG2161" s="117"/>
      <c r="AH2161" s="117"/>
      <c r="AI2161" s="117"/>
      <c r="AJ2161" s="117"/>
      <c r="AK2161" s="117"/>
      <c r="AL2161" s="117"/>
      <c r="AM2161" s="117"/>
      <c r="AN2161" s="117"/>
      <c r="AO2161" s="117"/>
      <c r="AP2161" s="117"/>
      <c r="AQ2161" s="117"/>
      <c r="AR2161" s="117"/>
      <c r="AS2161" s="117"/>
      <c r="AT2161" s="117"/>
      <c r="AU2161" s="117"/>
      <c r="AV2161" s="117"/>
      <c r="AW2161" s="117"/>
      <c r="AX2161" s="118"/>
    </row>
    <row r="2162" spans="1:113" ht="12" customHeight="1">
      <c r="A2162" s="34"/>
      <c r="B2162" s="116"/>
      <c r="C2162" s="117"/>
      <c r="D2162" s="117"/>
      <c r="E2162" s="117"/>
      <c r="F2162" s="117"/>
      <c r="G2162" s="117"/>
      <c r="H2162" s="117"/>
      <c r="I2162" s="117"/>
      <c r="J2162" s="117"/>
      <c r="K2162" s="117"/>
      <c r="L2162" s="117"/>
      <c r="M2162" s="117"/>
      <c r="N2162" s="117"/>
      <c r="O2162" s="117"/>
      <c r="P2162" s="117"/>
      <c r="Q2162" s="117"/>
      <c r="R2162" s="117"/>
      <c r="S2162" s="117"/>
      <c r="T2162" s="117"/>
      <c r="U2162" s="117"/>
      <c r="V2162" s="117"/>
      <c r="W2162" s="117"/>
      <c r="X2162" s="117"/>
      <c r="Y2162" s="117"/>
      <c r="Z2162" s="117"/>
      <c r="AA2162" s="117"/>
      <c r="AB2162" s="117"/>
      <c r="AC2162" s="117"/>
      <c r="AD2162" s="117"/>
      <c r="AE2162" s="117"/>
      <c r="AF2162" s="117"/>
      <c r="AG2162" s="117"/>
      <c r="AH2162" s="117"/>
      <c r="AI2162" s="117"/>
      <c r="AJ2162" s="117"/>
      <c r="AK2162" s="117"/>
      <c r="AL2162" s="117"/>
      <c r="AM2162" s="117"/>
      <c r="AN2162" s="117"/>
      <c r="AO2162" s="117"/>
      <c r="AP2162" s="117"/>
      <c r="AQ2162" s="117"/>
      <c r="AR2162" s="117"/>
      <c r="AS2162" s="117"/>
      <c r="AT2162" s="117"/>
      <c r="AU2162" s="117"/>
      <c r="AV2162" s="117"/>
      <c r="AW2162" s="117"/>
      <c r="AX2162" s="118"/>
    </row>
    <row r="2163" spans="1:113" ht="12" customHeight="1">
      <c r="A2163" s="34"/>
      <c r="B2163" s="116"/>
      <c r="C2163" s="117"/>
      <c r="D2163" s="117"/>
      <c r="E2163" s="117"/>
      <c r="F2163" s="117"/>
      <c r="G2163" s="117"/>
      <c r="H2163" s="117"/>
      <c r="I2163" s="117"/>
      <c r="J2163" s="117"/>
      <c r="K2163" s="117"/>
      <c r="L2163" s="117"/>
      <c r="M2163" s="117"/>
      <c r="N2163" s="117"/>
      <c r="O2163" s="117"/>
      <c r="P2163" s="117"/>
      <c r="Q2163" s="117"/>
      <c r="R2163" s="117"/>
      <c r="S2163" s="117"/>
      <c r="T2163" s="117"/>
      <c r="U2163" s="117"/>
      <c r="V2163" s="117"/>
      <c r="W2163" s="117"/>
      <c r="X2163" s="117"/>
      <c r="Y2163" s="117"/>
      <c r="Z2163" s="117"/>
      <c r="AA2163" s="117"/>
      <c r="AB2163" s="117"/>
      <c r="AC2163" s="117"/>
      <c r="AD2163" s="117"/>
      <c r="AE2163" s="117"/>
      <c r="AF2163" s="117"/>
      <c r="AG2163" s="117"/>
      <c r="AH2163" s="117"/>
      <c r="AI2163" s="117"/>
      <c r="AJ2163" s="117"/>
      <c r="AK2163" s="117"/>
      <c r="AL2163" s="117"/>
      <c r="AM2163" s="117"/>
      <c r="AN2163" s="117"/>
      <c r="AO2163" s="117"/>
      <c r="AP2163" s="117"/>
      <c r="AQ2163" s="117"/>
      <c r="AR2163" s="117"/>
      <c r="AS2163" s="117"/>
      <c r="AT2163" s="117"/>
      <c r="AU2163" s="117"/>
      <c r="AV2163" s="117"/>
      <c r="AW2163" s="117"/>
      <c r="AX2163" s="118"/>
    </row>
    <row r="2164" spans="1:113" ht="15" thickBot="1">
      <c r="A2164" s="43"/>
      <c r="B2164" s="44"/>
      <c r="C2164" s="45"/>
      <c r="D2164" s="45"/>
      <c r="E2164" s="45"/>
      <c r="F2164" s="45"/>
      <c r="G2164" s="45"/>
      <c r="H2164" s="45"/>
      <c r="I2164" s="45"/>
      <c r="J2164" s="45"/>
      <c r="K2164" s="45"/>
      <c r="L2164" s="45"/>
      <c r="M2164" s="45"/>
      <c r="N2164" s="45"/>
      <c r="O2164" s="45"/>
      <c r="P2164" s="45"/>
      <c r="Q2164" s="45"/>
      <c r="R2164" s="45"/>
      <c r="S2164" s="45"/>
      <c r="T2164" s="45"/>
      <c r="U2164" s="45"/>
      <c r="V2164" s="45"/>
      <c r="W2164" s="45"/>
      <c r="X2164" s="45"/>
      <c r="Y2164" s="45"/>
      <c r="Z2164" s="45"/>
      <c r="AA2164" s="45"/>
      <c r="AB2164" s="45"/>
      <c r="AC2164" s="45"/>
      <c r="AD2164" s="45"/>
      <c r="AE2164" s="45"/>
      <c r="AF2164" s="45"/>
      <c r="AG2164" s="45"/>
      <c r="AH2164" s="45"/>
      <c r="AI2164" s="45"/>
      <c r="AJ2164" s="45"/>
      <c r="AK2164" s="45"/>
      <c r="AL2164" s="45"/>
      <c r="AM2164" s="45"/>
      <c r="AN2164" s="45"/>
      <c r="AO2164" s="45"/>
      <c r="AP2164" s="45"/>
      <c r="AQ2164" s="45"/>
      <c r="AR2164" s="45"/>
      <c r="AS2164" s="45"/>
      <c r="AT2164" s="45"/>
      <c r="AU2164" s="45"/>
      <c r="AV2164" s="45"/>
      <c r="AW2164" s="45"/>
      <c r="AX2164" s="46"/>
    </row>
    <row r="2165" spans="1:113">
      <c r="B2165" s="47"/>
    </row>
    <row r="2166" spans="1:113" ht="15" thickBot="1">
      <c r="A2166" s="37"/>
      <c r="B2166" s="36" t="s">
        <v>238</v>
      </c>
      <c r="C2166" s="34"/>
      <c r="D2166" s="34"/>
      <c r="E2166" s="34"/>
      <c r="F2166" s="34"/>
      <c r="G2166" s="34"/>
      <c r="H2166" s="34"/>
      <c r="I2166" s="34"/>
      <c r="J2166" s="34"/>
      <c r="K2166" s="34"/>
      <c r="L2166" s="35"/>
      <c r="M2166" s="35"/>
      <c r="N2166" s="35"/>
      <c r="O2166" s="35"/>
      <c r="P2166" s="34"/>
      <c r="Q2166" s="34"/>
      <c r="R2166" s="34"/>
      <c r="S2166" s="34"/>
      <c r="T2166" s="34"/>
      <c r="U2166" s="34"/>
      <c r="V2166" s="36"/>
      <c r="W2166" s="36"/>
      <c r="X2166" s="36"/>
      <c r="Y2166" s="36"/>
      <c r="Z2166" s="36"/>
      <c r="AA2166" s="36"/>
      <c r="AB2166" s="36"/>
      <c r="AC2166" s="36"/>
      <c r="AD2166" s="36"/>
      <c r="AE2166" s="36"/>
      <c r="AF2166" s="36"/>
      <c r="AG2166" s="36"/>
      <c r="AH2166" s="36"/>
      <c r="AI2166" s="36"/>
      <c r="AJ2166" s="36"/>
      <c r="AK2166" s="36"/>
      <c r="AL2166" s="36"/>
      <c r="AM2166" s="36"/>
      <c r="AN2166" s="36"/>
      <c r="AO2166" s="36"/>
      <c r="AP2166" s="36"/>
      <c r="AQ2166" s="36"/>
      <c r="AR2166" s="36"/>
      <c r="AS2166" s="36"/>
      <c r="AT2166" s="36"/>
      <c r="AU2166" s="36"/>
      <c r="AV2166" s="36"/>
      <c r="AW2166" s="36"/>
      <c r="AX2166" s="36"/>
      <c r="DI2166" s="26"/>
    </row>
    <row r="2167" spans="1:113" ht="14.25">
      <c r="A2167" s="34"/>
      <c r="B2167" s="38"/>
      <c r="C2167" s="33"/>
      <c r="D2167" s="33"/>
      <c r="E2167" s="33"/>
      <c r="F2167" s="33"/>
      <c r="G2167" s="33"/>
      <c r="H2167" s="33"/>
      <c r="I2167" s="33"/>
      <c r="J2167" s="33"/>
      <c r="K2167" s="33"/>
      <c r="L2167" s="39"/>
      <c r="M2167" s="39"/>
      <c r="N2167" s="39"/>
      <c r="O2167" s="39"/>
      <c r="P2167" s="33"/>
      <c r="Q2167" s="33"/>
      <c r="R2167" s="33"/>
      <c r="S2167" s="33"/>
      <c r="T2167" s="33"/>
      <c r="U2167" s="33"/>
      <c r="V2167" s="40"/>
      <c r="W2167" s="40"/>
      <c r="X2167" s="40"/>
      <c r="Y2167" s="40"/>
      <c r="Z2167" s="40"/>
      <c r="AA2167" s="40"/>
      <c r="AB2167" s="40"/>
      <c r="AC2167" s="40"/>
      <c r="AD2167" s="40"/>
      <c r="AE2167" s="40"/>
      <c r="AF2167" s="40"/>
      <c r="AG2167" s="40"/>
      <c r="AH2167" s="40"/>
      <c r="AI2167" s="40"/>
      <c r="AJ2167" s="40"/>
      <c r="AK2167" s="40"/>
      <c r="AL2167" s="40"/>
      <c r="AM2167" s="40"/>
      <c r="AN2167" s="40"/>
      <c r="AO2167" s="40"/>
      <c r="AP2167" s="40"/>
      <c r="AQ2167" s="40"/>
      <c r="AR2167" s="40"/>
      <c r="AS2167" s="40"/>
      <c r="AT2167" s="40"/>
      <c r="AU2167" s="40"/>
      <c r="AV2167" s="40"/>
      <c r="AW2167" s="40"/>
      <c r="AX2167" s="41"/>
    </row>
    <row r="2168" spans="1:113" ht="12" customHeight="1">
      <c r="A2168" s="34"/>
      <c r="B2168" s="116" t="s">
        <v>590</v>
      </c>
      <c r="C2168" s="117"/>
      <c r="D2168" s="117"/>
      <c r="E2168" s="117"/>
      <c r="F2168" s="117"/>
      <c r="G2168" s="117"/>
      <c r="H2168" s="117"/>
      <c r="I2168" s="117"/>
      <c r="J2168" s="117"/>
      <c r="K2168" s="117"/>
      <c r="L2168" s="117"/>
      <c r="M2168" s="117"/>
      <c r="N2168" s="117"/>
      <c r="O2168" s="117"/>
      <c r="P2168" s="117"/>
      <c r="Q2168" s="117"/>
      <c r="R2168" s="117"/>
      <c r="S2168" s="117"/>
      <c r="T2168" s="117"/>
      <c r="U2168" s="117"/>
      <c r="V2168" s="117"/>
      <c r="W2168" s="117"/>
      <c r="X2168" s="117"/>
      <c r="Y2168" s="117"/>
      <c r="Z2168" s="117"/>
      <c r="AA2168" s="117"/>
      <c r="AB2168" s="117"/>
      <c r="AC2168" s="117"/>
      <c r="AD2168" s="117"/>
      <c r="AE2168" s="117"/>
      <c r="AF2168" s="117"/>
      <c r="AG2168" s="117"/>
      <c r="AH2168" s="117"/>
      <c r="AI2168" s="117"/>
      <c r="AJ2168" s="117"/>
      <c r="AK2168" s="117"/>
      <c r="AL2168" s="117"/>
      <c r="AM2168" s="117"/>
      <c r="AN2168" s="117"/>
      <c r="AO2168" s="117"/>
      <c r="AP2168" s="117"/>
      <c r="AQ2168" s="117"/>
      <c r="AR2168" s="117"/>
      <c r="AS2168" s="117"/>
      <c r="AT2168" s="117"/>
      <c r="AU2168" s="117"/>
      <c r="AV2168" s="117"/>
      <c r="AW2168" s="117"/>
      <c r="AX2168" s="118"/>
    </row>
    <row r="2169" spans="1:113" ht="12" customHeight="1">
      <c r="A2169" s="34"/>
      <c r="B2169" s="116"/>
      <c r="C2169" s="117"/>
      <c r="D2169" s="117"/>
      <c r="E2169" s="117"/>
      <c r="F2169" s="117"/>
      <c r="G2169" s="117"/>
      <c r="H2169" s="117"/>
      <c r="I2169" s="117"/>
      <c r="J2169" s="117"/>
      <c r="K2169" s="117"/>
      <c r="L2169" s="117"/>
      <c r="M2169" s="117"/>
      <c r="N2169" s="117"/>
      <c r="O2169" s="117"/>
      <c r="P2169" s="117"/>
      <c r="Q2169" s="117"/>
      <c r="R2169" s="117"/>
      <c r="S2169" s="117"/>
      <c r="T2169" s="117"/>
      <c r="U2169" s="117"/>
      <c r="V2169" s="117"/>
      <c r="W2169" s="117"/>
      <c r="X2169" s="117"/>
      <c r="Y2169" s="117"/>
      <c r="Z2169" s="117"/>
      <c r="AA2169" s="117"/>
      <c r="AB2169" s="117"/>
      <c r="AC2169" s="117"/>
      <c r="AD2169" s="117"/>
      <c r="AE2169" s="117"/>
      <c r="AF2169" s="117"/>
      <c r="AG2169" s="117"/>
      <c r="AH2169" s="117"/>
      <c r="AI2169" s="117"/>
      <c r="AJ2169" s="117"/>
      <c r="AK2169" s="117"/>
      <c r="AL2169" s="117"/>
      <c r="AM2169" s="117"/>
      <c r="AN2169" s="117"/>
      <c r="AO2169" s="117"/>
      <c r="AP2169" s="117"/>
      <c r="AQ2169" s="117"/>
      <c r="AR2169" s="117"/>
      <c r="AS2169" s="117"/>
      <c r="AT2169" s="117"/>
      <c r="AU2169" s="117"/>
      <c r="AV2169" s="117"/>
      <c r="AW2169" s="117"/>
      <c r="AX2169" s="118"/>
      <c r="BC2169" s="42"/>
    </row>
    <row r="2170" spans="1:113" ht="12" customHeight="1">
      <c r="A2170" s="34"/>
      <c r="B2170" s="116"/>
      <c r="C2170" s="117"/>
      <c r="D2170" s="117"/>
      <c r="E2170" s="117"/>
      <c r="F2170" s="117"/>
      <c r="G2170" s="117"/>
      <c r="H2170" s="117"/>
      <c r="I2170" s="117"/>
      <c r="J2170" s="117"/>
      <c r="K2170" s="117"/>
      <c r="L2170" s="117"/>
      <c r="M2170" s="117"/>
      <c r="N2170" s="117"/>
      <c r="O2170" s="117"/>
      <c r="P2170" s="117"/>
      <c r="Q2170" s="117"/>
      <c r="R2170" s="117"/>
      <c r="S2170" s="117"/>
      <c r="T2170" s="117"/>
      <c r="U2170" s="117"/>
      <c r="V2170" s="117"/>
      <c r="W2170" s="117"/>
      <c r="X2170" s="117"/>
      <c r="Y2170" s="117"/>
      <c r="Z2170" s="117"/>
      <c r="AA2170" s="117"/>
      <c r="AB2170" s="117"/>
      <c r="AC2170" s="117"/>
      <c r="AD2170" s="117"/>
      <c r="AE2170" s="117"/>
      <c r="AF2170" s="117"/>
      <c r="AG2170" s="117"/>
      <c r="AH2170" s="117"/>
      <c r="AI2170" s="117"/>
      <c r="AJ2170" s="117"/>
      <c r="AK2170" s="117"/>
      <c r="AL2170" s="117"/>
      <c r="AM2170" s="117"/>
      <c r="AN2170" s="117"/>
      <c r="AO2170" s="117"/>
      <c r="AP2170" s="117"/>
      <c r="AQ2170" s="117"/>
      <c r="AR2170" s="117"/>
      <c r="AS2170" s="117"/>
      <c r="AT2170" s="117"/>
      <c r="AU2170" s="117"/>
      <c r="AV2170" s="117"/>
      <c r="AW2170" s="117"/>
      <c r="AX2170" s="118"/>
    </row>
    <row r="2171" spans="1:113" ht="12" customHeight="1">
      <c r="A2171" s="34"/>
      <c r="B2171" s="116"/>
      <c r="C2171" s="117"/>
      <c r="D2171" s="117"/>
      <c r="E2171" s="117"/>
      <c r="F2171" s="117"/>
      <c r="G2171" s="117"/>
      <c r="H2171" s="117"/>
      <c r="I2171" s="117"/>
      <c r="J2171" s="117"/>
      <c r="K2171" s="117"/>
      <c r="L2171" s="117"/>
      <c r="M2171" s="117"/>
      <c r="N2171" s="117"/>
      <c r="O2171" s="117"/>
      <c r="P2171" s="117"/>
      <c r="Q2171" s="117"/>
      <c r="R2171" s="117"/>
      <c r="S2171" s="117"/>
      <c r="T2171" s="117"/>
      <c r="U2171" s="117"/>
      <c r="V2171" s="117"/>
      <c r="W2171" s="117"/>
      <c r="X2171" s="117"/>
      <c r="Y2171" s="117"/>
      <c r="Z2171" s="117"/>
      <c r="AA2171" s="117"/>
      <c r="AB2171" s="117"/>
      <c r="AC2171" s="117"/>
      <c r="AD2171" s="117"/>
      <c r="AE2171" s="117"/>
      <c r="AF2171" s="117"/>
      <c r="AG2171" s="117"/>
      <c r="AH2171" s="117"/>
      <c r="AI2171" s="117"/>
      <c r="AJ2171" s="117"/>
      <c r="AK2171" s="117"/>
      <c r="AL2171" s="117"/>
      <c r="AM2171" s="117"/>
      <c r="AN2171" s="117"/>
      <c r="AO2171" s="117"/>
      <c r="AP2171" s="117"/>
      <c r="AQ2171" s="117"/>
      <c r="AR2171" s="117"/>
      <c r="AS2171" s="117"/>
      <c r="AT2171" s="117"/>
      <c r="AU2171" s="117"/>
      <c r="AV2171" s="117"/>
      <c r="AW2171" s="117"/>
      <c r="AX2171" s="118"/>
    </row>
    <row r="2172" spans="1:113" ht="12" customHeight="1">
      <c r="A2172" s="34"/>
      <c r="B2172" s="116"/>
      <c r="C2172" s="117"/>
      <c r="D2172" s="117"/>
      <c r="E2172" s="117"/>
      <c r="F2172" s="117"/>
      <c r="G2172" s="117"/>
      <c r="H2172" s="117"/>
      <c r="I2172" s="117"/>
      <c r="J2172" s="117"/>
      <c r="K2172" s="117"/>
      <c r="L2172" s="117"/>
      <c r="M2172" s="117"/>
      <c r="N2172" s="117"/>
      <c r="O2172" s="117"/>
      <c r="P2172" s="117"/>
      <c r="Q2172" s="117"/>
      <c r="R2172" s="117"/>
      <c r="S2172" s="117"/>
      <c r="T2172" s="117"/>
      <c r="U2172" s="117"/>
      <c r="V2172" s="117"/>
      <c r="W2172" s="117"/>
      <c r="X2172" s="117"/>
      <c r="Y2172" s="117"/>
      <c r="Z2172" s="117"/>
      <c r="AA2172" s="117"/>
      <c r="AB2172" s="117"/>
      <c r="AC2172" s="117"/>
      <c r="AD2172" s="117"/>
      <c r="AE2172" s="117"/>
      <c r="AF2172" s="117"/>
      <c r="AG2172" s="117"/>
      <c r="AH2172" s="117"/>
      <c r="AI2172" s="117"/>
      <c r="AJ2172" s="117"/>
      <c r="AK2172" s="117"/>
      <c r="AL2172" s="117"/>
      <c r="AM2172" s="117"/>
      <c r="AN2172" s="117"/>
      <c r="AO2172" s="117"/>
      <c r="AP2172" s="117"/>
      <c r="AQ2172" s="117"/>
      <c r="AR2172" s="117"/>
      <c r="AS2172" s="117"/>
      <c r="AT2172" s="117"/>
      <c r="AU2172" s="117"/>
      <c r="AV2172" s="117"/>
      <c r="AW2172" s="117"/>
      <c r="AX2172" s="118"/>
    </row>
    <row r="2173" spans="1:113" ht="15" thickBot="1">
      <c r="A2173" s="43"/>
      <c r="B2173" s="44"/>
      <c r="C2173" s="45"/>
      <c r="D2173" s="45"/>
      <c r="E2173" s="45"/>
      <c r="F2173" s="45"/>
      <c r="G2173" s="45"/>
      <c r="H2173" s="45"/>
      <c r="I2173" s="45"/>
      <c r="J2173" s="45"/>
      <c r="K2173" s="45"/>
      <c r="L2173" s="45"/>
      <c r="M2173" s="45"/>
      <c r="N2173" s="45"/>
      <c r="O2173" s="45"/>
      <c r="P2173" s="45"/>
      <c r="Q2173" s="45"/>
      <c r="R2173" s="45"/>
      <c r="S2173" s="45"/>
      <c r="T2173" s="45"/>
      <c r="U2173" s="45"/>
      <c r="V2173" s="45"/>
      <c r="W2173" s="45"/>
      <c r="X2173" s="45"/>
      <c r="Y2173" s="45"/>
      <c r="Z2173" s="45"/>
      <c r="AA2173" s="45"/>
      <c r="AB2173" s="45"/>
      <c r="AC2173" s="45"/>
      <c r="AD2173" s="45"/>
      <c r="AE2173" s="45"/>
      <c r="AF2173" s="45"/>
      <c r="AG2173" s="45"/>
      <c r="AH2173" s="45"/>
      <c r="AI2173" s="45"/>
      <c r="AJ2173" s="45"/>
      <c r="AK2173" s="45"/>
      <c r="AL2173" s="45"/>
      <c r="AM2173" s="45"/>
      <c r="AN2173" s="45"/>
      <c r="AO2173" s="45"/>
      <c r="AP2173" s="45"/>
      <c r="AQ2173" s="45"/>
      <c r="AR2173" s="45"/>
      <c r="AS2173" s="45"/>
      <c r="AT2173" s="45"/>
      <c r="AU2173" s="45"/>
      <c r="AV2173" s="45"/>
      <c r="AW2173" s="45"/>
      <c r="AX2173" s="46"/>
    </row>
    <row r="2174" spans="1:113">
      <c r="B2174" s="47"/>
    </row>
    <row r="2175" spans="1:113" ht="14.25">
      <c r="B2175" s="36" t="s">
        <v>240</v>
      </c>
      <c r="C2175" s="34"/>
      <c r="D2175" s="34"/>
      <c r="E2175" s="34"/>
      <c r="F2175" s="34"/>
      <c r="G2175" s="34"/>
      <c r="H2175" s="34"/>
      <c r="I2175" s="34"/>
      <c r="J2175" s="34"/>
      <c r="K2175" s="34"/>
      <c r="L2175" s="35"/>
      <c r="M2175" s="35"/>
      <c r="N2175" s="35"/>
      <c r="O2175" s="35"/>
      <c r="P2175" s="34"/>
      <c r="Q2175" s="34"/>
      <c r="R2175" s="34"/>
      <c r="S2175" s="34"/>
      <c r="T2175" s="34"/>
      <c r="U2175" s="34"/>
      <c r="V2175" s="36"/>
      <c r="W2175" s="36"/>
      <c r="X2175" s="36"/>
      <c r="Y2175" s="36"/>
      <c r="Z2175" s="36"/>
      <c r="AA2175" s="36"/>
      <c r="AB2175" s="36"/>
      <c r="AC2175" s="36"/>
      <c r="AD2175" s="36"/>
      <c r="AE2175" s="36"/>
      <c r="AF2175" s="36"/>
      <c r="AG2175" s="36"/>
      <c r="AH2175" s="36"/>
      <c r="AI2175" s="36"/>
      <c r="AJ2175" s="36"/>
      <c r="AK2175" s="36"/>
      <c r="AL2175" s="36"/>
      <c r="AM2175" s="36"/>
      <c r="AN2175" s="36"/>
      <c r="AO2175" s="36"/>
      <c r="AP2175" s="36"/>
      <c r="AQ2175" s="36"/>
      <c r="AR2175" s="36"/>
      <c r="AS2175" s="36"/>
      <c r="AT2175" s="36"/>
      <c r="AU2175" s="36"/>
      <c r="AV2175" s="36"/>
      <c r="AW2175" s="36"/>
      <c r="AX2175" s="36"/>
    </row>
    <row r="2176" spans="1:113" ht="15" thickBot="1">
      <c r="B2176" s="34"/>
      <c r="C2176" s="34"/>
      <c r="D2176" s="34"/>
      <c r="E2176" s="34"/>
      <c r="F2176" s="34"/>
      <c r="G2176" s="34"/>
      <c r="H2176" s="34"/>
      <c r="I2176" s="34"/>
      <c r="J2176" s="34"/>
      <c r="K2176" s="34"/>
      <c r="L2176" s="35"/>
      <c r="M2176" s="35"/>
      <c r="N2176" s="35"/>
      <c r="O2176" s="35"/>
      <c r="P2176" s="34"/>
      <c r="Q2176" s="34"/>
      <c r="R2176" s="34"/>
      <c r="S2176" s="34"/>
      <c r="T2176" s="34"/>
      <c r="U2176" s="34"/>
      <c r="V2176" s="36"/>
      <c r="W2176" s="36"/>
      <c r="X2176" s="36"/>
      <c r="Y2176" s="36"/>
      <c r="Z2176" s="36"/>
      <c r="AA2176" s="36"/>
      <c r="AB2176" s="36"/>
      <c r="AC2176" s="36"/>
      <c r="AD2176" s="36"/>
      <c r="AE2176" s="36"/>
      <c r="AF2176" s="36"/>
      <c r="AG2176" s="36"/>
      <c r="AH2176" s="36"/>
      <c r="AI2176" s="36"/>
      <c r="AJ2176" s="36"/>
      <c r="AK2176" s="36"/>
      <c r="AL2176" s="36"/>
      <c r="AM2176" s="36"/>
      <c r="AN2176" s="36"/>
      <c r="AO2176" s="36"/>
      <c r="AP2176" s="36"/>
      <c r="AQ2176" s="36"/>
      <c r="AR2176" s="36"/>
      <c r="AS2176" s="36"/>
      <c r="AT2176" s="36"/>
      <c r="AU2176" s="36"/>
      <c r="AV2176" s="36"/>
      <c r="AW2176" s="36"/>
      <c r="AX2176" s="48" t="s">
        <v>241</v>
      </c>
    </row>
    <row r="2177" spans="1:251" s="42" customFormat="1" ht="13.5" customHeight="1">
      <c r="A2177" s="34"/>
      <c r="B2177" s="119" t="s">
        <v>242</v>
      </c>
      <c r="C2177" s="120"/>
      <c r="D2177" s="120"/>
      <c r="E2177" s="120"/>
      <c r="F2177" s="120"/>
      <c r="G2177" s="120"/>
      <c r="H2177" s="120"/>
      <c r="I2177" s="120"/>
      <c r="J2177" s="120"/>
      <c r="K2177" s="120"/>
      <c r="L2177" s="120"/>
      <c r="M2177" s="120"/>
      <c r="N2177" s="120"/>
      <c r="O2177" s="120"/>
      <c r="P2177" s="120"/>
      <c r="Q2177" s="120"/>
      <c r="R2177" s="120"/>
      <c r="S2177" s="120"/>
      <c r="T2177" s="120"/>
      <c r="U2177" s="120"/>
      <c r="V2177" s="120"/>
      <c r="W2177" s="120"/>
      <c r="X2177" s="120"/>
      <c r="Y2177" s="120"/>
      <c r="Z2177" s="121"/>
      <c r="AA2177" s="125" t="s">
        <v>1062</v>
      </c>
      <c r="AB2177" s="120"/>
      <c r="AC2177" s="120"/>
      <c r="AD2177" s="120"/>
      <c r="AE2177" s="120"/>
      <c r="AF2177" s="120"/>
      <c r="AG2177" s="120"/>
      <c r="AH2177" s="120"/>
      <c r="AI2177" s="121"/>
      <c r="AJ2177" s="125" t="s">
        <v>1063</v>
      </c>
      <c r="AK2177" s="120"/>
      <c r="AL2177" s="120"/>
      <c r="AM2177" s="120"/>
      <c r="AN2177" s="120"/>
      <c r="AO2177" s="120"/>
      <c r="AP2177" s="120"/>
      <c r="AQ2177" s="120"/>
      <c r="AR2177" s="121"/>
      <c r="AS2177" s="125" t="s">
        <v>243</v>
      </c>
      <c r="AT2177" s="120"/>
      <c r="AU2177" s="120"/>
      <c r="AV2177" s="120"/>
      <c r="AW2177" s="120"/>
      <c r="AX2177" s="127"/>
      <c r="AY2177" s="29"/>
      <c r="AZ2177" s="29"/>
      <c r="BA2177" s="29"/>
      <c r="BB2177" s="29"/>
      <c r="BC2177" s="29"/>
      <c r="BD2177" s="29"/>
      <c r="BE2177" s="29"/>
      <c r="BF2177" s="29"/>
      <c r="BG2177" s="29"/>
      <c r="BH2177" s="29"/>
      <c r="BI2177" s="29"/>
      <c r="BJ2177" s="29"/>
      <c r="BK2177" s="29"/>
      <c r="BL2177" s="29"/>
      <c r="BM2177" s="29"/>
      <c r="BN2177" s="29"/>
      <c r="BO2177" s="29"/>
      <c r="BP2177" s="29"/>
      <c r="BQ2177" s="29"/>
      <c r="BR2177" s="29"/>
      <c r="BS2177" s="29"/>
      <c r="BT2177" s="29"/>
      <c r="BU2177" s="29"/>
      <c r="BV2177" s="29"/>
      <c r="BW2177" s="29"/>
      <c r="BX2177" s="29"/>
      <c r="BY2177" s="29"/>
      <c r="BZ2177" s="29"/>
      <c r="CA2177" s="29"/>
      <c r="CB2177" s="29"/>
      <c r="CC2177" s="29"/>
      <c r="CD2177" s="29"/>
      <c r="CE2177" s="29"/>
      <c r="CF2177" s="29"/>
      <c r="CG2177" s="29"/>
      <c r="CH2177" s="29"/>
      <c r="CI2177" s="29"/>
      <c r="CJ2177" s="29"/>
      <c r="CK2177" s="29"/>
      <c r="CL2177" s="29"/>
      <c r="CM2177" s="29"/>
      <c r="CN2177" s="29"/>
      <c r="CO2177" s="29"/>
      <c r="CP2177" s="29"/>
      <c r="CQ2177" s="29"/>
      <c r="CR2177" s="29"/>
      <c r="CS2177" s="29"/>
      <c r="CT2177" s="29"/>
      <c r="CU2177" s="29"/>
      <c r="CV2177" s="29"/>
      <c r="CW2177" s="29"/>
      <c r="CX2177" s="29"/>
      <c r="CY2177" s="29"/>
      <c r="CZ2177" s="29"/>
      <c r="DA2177" s="29"/>
      <c r="DB2177" s="29"/>
      <c r="DC2177" s="29"/>
      <c r="DD2177" s="29"/>
      <c r="DE2177" s="29"/>
      <c r="DF2177" s="29"/>
      <c r="DG2177" s="29"/>
      <c r="DH2177" s="29"/>
      <c r="DI2177" s="29"/>
      <c r="DJ2177" s="29"/>
      <c r="DK2177" s="29"/>
      <c r="DL2177" s="29"/>
      <c r="DM2177" s="29"/>
      <c r="DN2177" s="29"/>
      <c r="DO2177" s="29"/>
      <c r="DP2177" s="29"/>
      <c r="DQ2177" s="29"/>
      <c r="DR2177" s="29"/>
      <c r="DS2177" s="29"/>
      <c r="DT2177" s="29"/>
      <c r="DU2177" s="29"/>
      <c r="DV2177" s="29"/>
      <c r="DW2177" s="29"/>
      <c r="DX2177" s="29"/>
      <c r="DY2177" s="29"/>
      <c r="DZ2177" s="29"/>
      <c r="EA2177" s="29"/>
      <c r="EB2177" s="29"/>
      <c r="EC2177" s="29"/>
      <c r="ED2177" s="29"/>
      <c r="EE2177" s="29"/>
      <c r="EF2177" s="29"/>
      <c r="EG2177" s="29"/>
      <c r="EH2177" s="29"/>
      <c r="EI2177" s="29"/>
      <c r="EJ2177" s="29"/>
      <c r="EK2177" s="29"/>
      <c r="EL2177" s="29"/>
      <c r="EM2177" s="29"/>
      <c r="EN2177" s="29"/>
      <c r="EO2177" s="29"/>
      <c r="EP2177" s="29"/>
      <c r="EQ2177" s="29"/>
      <c r="ER2177" s="29"/>
      <c r="ES2177" s="29"/>
      <c r="ET2177" s="29"/>
      <c r="EU2177" s="29"/>
      <c r="EV2177" s="29"/>
      <c r="EW2177" s="29"/>
      <c r="EX2177" s="29"/>
      <c r="EY2177" s="29"/>
      <c r="EZ2177" s="29"/>
      <c r="FA2177" s="29"/>
      <c r="FB2177" s="29"/>
      <c r="FC2177" s="29"/>
      <c r="FD2177" s="29"/>
      <c r="FE2177" s="29"/>
      <c r="FF2177" s="29"/>
      <c r="FG2177" s="29"/>
      <c r="FH2177" s="29"/>
      <c r="FI2177" s="29"/>
      <c r="FJ2177" s="29"/>
      <c r="FK2177" s="29"/>
      <c r="FL2177" s="29"/>
      <c r="FM2177" s="29"/>
      <c r="FN2177" s="29"/>
      <c r="FO2177" s="29"/>
      <c r="FP2177" s="29"/>
      <c r="FQ2177" s="29"/>
      <c r="FR2177" s="29"/>
      <c r="FS2177" s="29"/>
      <c r="FT2177" s="29"/>
      <c r="FU2177" s="29"/>
      <c r="FV2177" s="29"/>
      <c r="FW2177" s="29"/>
      <c r="FX2177" s="29"/>
      <c r="FY2177" s="29"/>
      <c r="FZ2177" s="29"/>
      <c r="GA2177" s="29"/>
      <c r="GB2177" s="29"/>
      <c r="GC2177" s="29"/>
      <c r="GD2177" s="29"/>
      <c r="GE2177" s="29"/>
      <c r="GF2177" s="29"/>
      <c r="GG2177" s="29"/>
      <c r="GH2177" s="29"/>
      <c r="GI2177" s="29"/>
      <c r="GJ2177" s="29"/>
      <c r="GK2177" s="29"/>
      <c r="GL2177" s="29"/>
      <c r="GM2177" s="29"/>
      <c r="GN2177" s="29"/>
      <c r="GO2177" s="29"/>
      <c r="GP2177" s="29"/>
      <c r="GQ2177" s="29"/>
      <c r="GR2177" s="29"/>
      <c r="GS2177" s="29"/>
      <c r="GT2177" s="29"/>
      <c r="GU2177" s="29"/>
      <c r="GV2177" s="29"/>
      <c r="GW2177" s="29"/>
      <c r="GX2177" s="29"/>
      <c r="GY2177" s="29"/>
      <c r="GZ2177" s="29"/>
      <c r="HA2177" s="29"/>
      <c r="HB2177" s="29"/>
      <c r="HC2177" s="29"/>
      <c r="HD2177" s="29"/>
      <c r="HE2177" s="29"/>
      <c r="HF2177" s="29"/>
      <c r="HG2177" s="29"/>
      <c r="HH2177" s="29"/>
      <c r="HI2177" s="29"/>
      <c r="HJ2177" s="29"/>
      <c r="HK2177" s="29"/>
      <c r="HL2177" s="29"/>
      <c r="HM2177" s="29"/>
      <c r="HN2177" s="29"/>
      <c r="HO2177" s="29"/>
      <c r="HP2177" s="29"/>
      <c r="HQ2177" s="29"/>
      <c r="HR2177" s="29"/>
      <c r="HS2177" s="29"/>
      <c r="HT2177" s="29"/>
      <c r="HU2177" s="29"/>
      <c r="HV2177" s="29"/>
      <c r="HW2177" s="29"/>
      <c r="HX2177" s="29"/>
      <c r="HY2177" s="29"/>
      <c r="HZ2177" s="29"/>
      <c r="IA2177" s="29"/>
      <c r="IB2177" s="29"/>
      <c r="IC2177" s="29"/>
      <c r="ID2177" s="29"/>
      <c r="IE2177" s="29"/>
      <c r="IF2177" s="29"/>
      <c r="IG2177" s="29"/>
      <c r="IH2177" s="29"/>
      <c r="II2177" s="29"/>
      <c r="IJ2177" s="29"/>
      <c r="IK2177" s="29"/>
      <c r="IL2177" s="29"/>
      <c r="IM2177" s="29"/>
      <c r="IN2177" s="29"/>
      <c r="IO2177" s="29"/>
      <c r="IP2177" s="29"/>
      <c r="IQ2177" s="29"/>
    </row>
    <row r="2178" spans="1:251" s="42" customFormat="1" ht="13.5">
      <c r="A2178" s="34"/>
      <c r="B2178" s="122"/>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4"/>
      <c r="AA2178" s="126"/>
      <c r="AB2178" s="123"/>
      <c r="AC2178" s="123"/>
      <c r="AD2178" s="123"/>
      <c r="AE2178" s="123"/>
      <c r="AF2178" s="123"/>
      <c r="AG2178" s="123"/>
      <c r="AH2178" s="123"/>
      <c r="AI2178" s="124"/>
      <c r="AJ2178" s="126"/>
      <c r="AK2178" s="123"/>
      <c r="AL2178" s="123"/>
      <c r="AM2178" s="123"/>
      <c r="AN2178" s="123"/>
      <c r="AO2178" s="123"/>
      <c r="AP2178" s="123"/>
      <c r="AQ2178" s="123"/>
      <c r="AR2178" s="124"/>
      <c r="AS2178" s="126"/>
      <c r="AT2178" s="123"/>
      <c r="AU2178" s="123"/>
      <c r="AV2178" s="123"/>
      <c r="AW2178" s="123"/>
      <c r="AX2178" s="128"/>
      <c r="AY2178" s="29"/>
      <c r="AZ2178" s="29"/>
      <c r="BA2178" s="29"/>
      <c r="BB2178" s="65"/>
      <c r="BC2178" s="49"/>
      <c r="BE2178" s="29"/>
      <c r="BF2178" s="29"/>
      <c r="BG2178" s="29"/>
      <c r="BH2178" s="29"/>
      <c r="BI2178" s="29"/>
      <c r="BJ2178" s="29"/>
      <c r="BK2178" s="29"/>
      <c r="BL2178" s="29"/>
      <c r="BM2178" s="29"/>
      <c r="BN2178" s="29"/>
      <c r="BO2178" s="29"/>
      <c r="BP2178" s="29"/>
      <c r="BQ2178" s="29"/>
      <c r="BR2178" s="29"/>
      <c r="BS2178" s="29"/>
      <c r="BT2178" s="29"/>
      <c r="BU2178" s="29"/>
      <c r="BV2178" s="29"/>
      <c r="BW2178" s="29"/>
      <c r="BX2178" s="29"/>
      <c r="BY2178" s="29"/>
      <c r="BZ2178" s="29"/>
      <c r="CA2178" s="29"/>
      <c r="CB2178" s="29"/>
      <c r="CC2178" s="29"/>
      <c r="CD2178" s="29"/>
      <c r="CE2178" s="29"/>
      <c r="CF2178" s="29"/>
      <c r="CG2178" s="29"/>
      <c r="CH2178" s="29"/>
      <c r="CI2178" s="29"/>
      <c r="CJ2178" s="29"/>
      <c r="CK2178" s="29"/>
      <c r="CL2178" s="29"/>
      <c r="CM2178" s="29"/>
      <c r="CN2178" s="29"/>
      <c r="CO2178" s="29"/>
      <c r="CP2178" s="29"/>
      <c r="CQ2178" s="29"/>
      <c r="CR2178" s="29"/>
      <c r="CS2178" s="29"/>
      <c r="CT2178" s="29"/>
      <c r="CU2178" s="29"/>
      <c r="CV2178" s="29"/>
      <c r="CW2178" s="29"/>
      <c r="CX2178" s="29"/>
      <c r="CY2178" s="29"/>
      <c r="CZ2178" s="29"/>
      <c r="DA2178" s="29"/>
      <c r="DB2178" s="29"/>
      <c r="DC2178" s="29"/>
      <c r="DD2178" s="29"/>
      <c r="DE2178" s="29"/>
      <c r="DF2178" s="29"/>
      <c r="DG2178" s="29"/>
      <c r="DH2178" s="29"/>
      <c r="DI2178" s="29"/>
      <c r="DJ2178" s="29"/>
      <c r="DK2178" s="29"/>
      <c r="DL2178" s="29"/>
      <c r="DM2178" s="29"/>
      <c r="DN2178" s="29"/>
      <c r="DO2178" s="29"/>
      <c r="DP2178" s="29"/>
      <c r="DQ2178" s="29"/>
      <c r="DR2178" s="29"/>
      <c r="DS2178" s="29"/>
      <c r="DT2178" s="29"/>
      <c r="DU2178" s="29"/>
      <c r="DV2178" s="29"/>
      <c r="DW2178" s="29"/>
      <c r="DX2178" s="29"/>
      <c r="DY2178" s="29"/>
      <c r="DZ2178" s="29"/>
      <c r="EA2178" s="29"/>
      <c r="EB2178" s="29"/>
      <c r="EC2178" s="29"/>
      <c r="ED2178" s="29"/>
      <c r="EE2178" s="29"/>
      <c r="EF2178" s="29"/>
      <c r="EG2178" s="29"/>
      <c r="EH2178" s="29"/>
      <c r="EI2178" s="29"/>
      <c r="EJ2178" s="29"/>
      <c r="EK2178" s="29"/>
      <c r="EL2178" s="29"/>
      <c r="EM2178" s="29"/>
      <c r="EN2178" s="29"/>
      <c r="EO2178" s="29"/>
      <c r="EP2178" s="29"/>
      <c r="EQ2178" s="29"/>
      <c r="ER2178" s="29"/>
      <c r="ES2178" s="29"/>
      <c r="ET2178" s="29"/>
      <c r="EU2178" s="29"/>
      <c r="EV2178" s="29"/>
      <c r="EW2178" s="29"/>
      <c r="EX2178" s="29"/>
      <c r="EY2178" s="29"/>
      <c r="EZ2178" s="29"/>
      <c r="FA2178" s="29"/>
      <c r="FB2178" s="29"/>
      <c r="FC2178" s="29"/>
      <c r="FD2178" s="29"/>
      <c r="FE2178" s="29"/>
      <c r="FF2178" s="29"/>
      <c r="FG2178" s="29"/>
      <c r="FH2178" s="29"/>
      <c r="FI2178" s="29"/>
      <c r="FJ2178" s="29"/>
      <c r="FK2178" s="29"/>
      <c r="FL2178" s="29"/>
      <c r="FM2178" s="29"/>
      <c r="FN2178" s="29"/>
      <c r="FO2178" s="29"/>
      <c r="FP2178" s="29"/>
      <c r="FQ2178" s="29"/>
      <c r="FR2178" s="29"/>
      <c r="FS2178" s="29"/>
      <c r="FT2178" s="29"/>
      <c r="FU2178" s="29"/>
      <c r="FV2178" s="29"/>
      <c r="FW2178" s="29"/>
      <c r="FX2178" s="29"/>
      <c r="FY2178" s="29"/>
      <c r="FZ2178" s="29"/>
      <c r="GA2178" s="29"/>
      <c r="GB2178" s="29"/>
      <c r="GC2178" s="29"/>
      <c r="GD2178" s="29"/>
      <c r="GE2178" s="29"/>
      <c r="GF2178" s="29"/>
      <c r="GG2178" s="29"/>
      <c r="GH2178" s="29"/>
      <c r="GI2178" s="29"/>
      <c r="GJ2178" s="29"/>
      <c r="GK2178" s="29"/>
      <c r="GL2178" s="29"/>
      <c r="GM2178" s="29"/>
      <c r="GN2178" s="29"/>
      <c r="GO2178" s="29"/>
      <c r="GP2178" s="29"/>
      <c r="GQ2178" s="29"/>
      <c r="GR2178" s="29"/>
      <c r="GS2178" s="29"/>
      <c r="GT2178" s="29"/>
      <c r="GU2178" s="29"/>
      <c r="GV2178" s="29"/>
      <c r="GW2178" s="29"/>
      <c r="GX2178" s="29"/>
      <c r="GY2178" s="29"/>
      <c r="GZ2178" s="29"/>
      <c r="HA2178" s="29"/>
      <c r="HB2178" s="29"/>
      <c r="HC2178" s="29"/>
      <c r="HD2178" s="29"/>
      <c r="HE2178" s="29"/>
      <c r="HF2178" s="29"/>
      <c r="HG2178" s="29"/>
      <c r="HH2178" s="29"/>
      <c r="HI2178" s="29"/>
      <c r="HJ2178" s="29"/>
      <c r="HK2178" s="29"/>
      <c r="HL2178" s="29"/>
      <c r="HM2178" s="29"/>
      <c r="HN2178" s="29"/>
      <c r="HO2178" s="29"/>
      <c r="HP2178" s="29"/>
      <c r="HQ2178" s="29"/>
      <c r="HR2178" s="29"/>
      <c r="HS2178" s="29"/>
      <c r="HT2178" s="29"/>
      <c r="HU2178" s="29"/>
      <c r="HV2178" s="29"/>
      <c r="HW2178" s="29"/>
      <c r="HX2178" s="29"/>
      <c r="HY2178" s="29"/>
      <c r="HZ2178" s="29"/>
      <c r="IA2178" s="29"/>
      <c r="IB2178" s="29"/>
      <c r="IC2178" s="29"/>
      <c r="ID2178" s="29"/>
      <c r="IE2178" s="29"/>
      <c r="IF2178" s="29"/>
      <c r="IG2178" s="29"/>
      <c r="IH2178" s="29"/>
      <c r="II2178" s="29"/>
      <c r="IJ2178" s="29"/>
      <c r="IK2178" s="29"/>
      <c r="IL2178" s="29"/>
      <c r="IM2178" s="29"/>
      <c r="IN2178" s="29"/>
      <c r="IO2178" s="29"/>
      <c r="IP2178" s="29"/>
      <c r="IQ2178" s="29"/>
    </row>
    <row r="2179" spans="1:251" s="42" customFormat="1" ht="18.75" customHeight="1">
      <c r="A2179" s="34"/>
      <c r="B2179" s="50"/>
      <c r="C2179" s="129" t="s">
        <v>591</v>
      </c>
      <c r="D2179" s="147"/>
      <c r="E2179" s="147"/>
      <c r="F2179" s="147"/>
      <c r="G2179" s="147"/>
      <c r="H2179" s="147"/>
      <c r="I2179" s="147"/>
      <c r="J2179" s="147"/>
      <c r="K2179" s="147"/>
      <c r="L2179" s="147"/>
      <c r="M2179" s="147"/>
      <c r="N2179" s="147"/>
      <c r="O2179" s="147"/>
      <c r="P2179" s="147"/>
      <c r="Q2179" s="147"/>
      <c r="R2179" s="147"/>
      <c r="S2179" s="147"/>
      <c r="T2179" s="147"/>
      <c r="U2179" s="147"/>
      <c r="V2179" s="147"/>
      <c r="W2179" s="147"/>
      <c r="X2179" s="147"/>
      <c r="Y2179" s="147"/>
      <c r="Z2179" s="148"/>
      <c r="AA2179" s="132">
        <v>52173</v>
      </c>
      <c r="AB2179" s="133"/>
      <c r="AC2179" s="133"/>
      <c r="AD2179" s="133"/>
      <c r="AE2179" s="133"/>
      <c r="AF2179" s="133"/>
      <c r="AG2179" s="133"/>
      <c r="AH2179" s="133"/>
      <c r="AI2179" s="134"/>
      <c r="AJ2179" s="132">
        <v>113198</v>
      </c>
      <c r="AK2179" s="133"/>
      <c r="AL2179" s="133"/>
      <c r="AM2179" s="133"/>
      <c r="AN2179" s="133"/>
      <c r="AO2179" s="133"/>
      <c r="AP2179" s="133"/>
      <c r="AQ2179" s="133"/>
      <c r="AR2179" s="134"/>
      <c r="AS2179" s="135"/>
      <c r="AT2179" s="136"/>
      <c r="AU2179" s="136"/>
      <c r="AV2179" s="136"/>
      <c r="AW2179" s="136"/>
      <c r="AX2179" s="137"/>
      <c r="AY2179" s="29"/>
      <c r="AZ2179" s="29"/>
      <c r="BA2179" s="29"/>
      <c r="BB2179" s="29"/>
      <c r="BC2179" s="29"/>
      <c r="BD2179" s="29"/>
      <c r="BE2179" s="29"/>
      <c r="BF2179" s="29"/>
      <c r="BG2179" s="29"/>
      <c r="BH2179" s="29"/>
      <c r="BI2179" s="29"/>
      <c r="BJ2179" s="29"/>
      <c r="BK2179" s="29"/>
      <c r="BL2179" s="29"/>
      <c r="BM2179" s="29"/>
      <c r="BN2179" s="29"/>
      <c r="BO2179" s="29"/>
      <c r="BP2179" s="29"/>
      <c r="BQ2179" s="29"/>
      <c r="BR2179" s="29"/>
      <c r="BS2179" s="29"/>
      <c r="BT2179" s="29"/>
      <c r="BU2179" s="29"/>
      <c r="BV2179" s="29"/>
      <c r="BW2179" s="29"/>
      <c r="BX2179" s="29"/>
      <c r="BY2179" s="29"/>
      <c r="BZ2179" s="29"/>
      <c r="CA2179" s="29"/>
      <c r="CB2179" s="29"/>
      <c r="CC2179" s="29"/>
      <c r="CD2179" s="29"/>
      <c r="CE2179" s="29"/>
      <c r="CF2179" s="29"/>
      <c r="CG2179" s="29"/>
      <c r="CH2179" s="29"/>
      <c r="CI2179" s="29"/>
      <c r="CJ2179" s="29"/>
      <c r="CK2179" s="29"/>
      <c r="CL2179" s="29"/>
      <c r="CM2179" s="29"/>
      <c r="CN2179" s="29"/>
      <c r="CO2179" s="29"/>
      <c r="CP2179" s="29"/>
      <c r="CQ2179" s="29"/>
      <c r="CR2179" s="29"/>
      <c r="CS2179" s="29"/>
      <c r="CT2179" s="29"/>
      <c r="CU2179" s="29"/>
      <c r="CV2179" s="29"/>
      <c r="CW2179" s="29"/>
      <c r="CX2179" s="29"/>
      <c r="CY2179" s="29"/>
      <c r="CZ2179" s="29"/>
      <c r="DA2179" s="29"/>
      <c r="DB2179" s="29"/>
      <c r="DC2179" s="29"/>
      <c r="DD2179" s="29"/>
      <c r="DE2179" s="29"/>
      <c r="DF2179" s="29"/>
      <c r="DG2179" s="29"/>
      <c r="DH2179" s="29"/>
      <c r="DI2179" s="29"/>
      <c r="DJ2179" s="29"/>
      <c r="DK2179" s="29"/>
      <c r="DL2179" s="29"/>
      <c r="DM2179" s="29"/>
      <c r="DN2179" s="29"/>
      <c r="DO2179" s="29"/>
      <c r="DP2179" s="29"/>
      <c r="DQ2179" s="29"/>
      <c r="DR2179" s="29"/>
      <c r="DS2179" s="29"/>
      <c r="DT2179" s="29"/>
      <c r="DU2179" s="29"/>
      <c r="DV2179" s="29"/>
      <c r="DW2179" s="29"/>
      <c r="DX2179" s="29"/>
      <c r="DY2179" s="29"/>
      <c r="DZ2179" s="29"/>
      <c r="EA2179" s="29"/>
      <c r="EB2179" s="29"/>
      <c r="EC2179" s="29"/>
      <c r="ED2179" s="29"/>
      <c r="EE2179" s="29"/>
      <c r="EF2179" s="29"/>
      <c r="EG2179" s="29"/>
      <c r="EH2179" s="29"/>
      <c r="EI2179" s="29"/>
      <c r="EJ2179" s="29"/>
      <c r="EK2179" s="29"/>
      <c r="EL2179" s="29"/>
      <c r="EM2179" s="29"/>
      <c r="EN2179" s="29"/>
      <c r="EO2179" s="29"/>
      <c r="EP2179" s="29"/>
      <c r="EQ2179" s="29"/>
      <c r="ER2179" s="29"/>
      <c r="ES2179" s="29"/>
      <c r="ET2179" s="29"/>
      <c r="EU2179" s="29"/>
      <c r="EV2179" s="29"/>
      <c r="EW2179" s="29"/>
      <c r="EX2179" s="29"/>
      <c r="EY2179" s="29"/>
      <c r="EZ2179" s="29"/>
      <c r="FA2179" s="29"/>
      <c r="FB2179" s="29"/>
      <c r="FC2179" s="29"/>
      <c r="FD2179" s="29"/>
      <c r="FE2179" s="29"/>
      <c r="FF2179" s="29"/>
      <c r="FG2179" s="29"/>
      <c r="FH2179" s="29"/>
      <c r="FI2179" s="29"/>
      <c r="FJ2179" s="29"/>
      <c r="FK2179" s="29"/>
      <c r="FL2179" s="29"/>
      <c r="FM2179" s="29"/>
      <c r="FN2179" s="29"/>
      <c r="FO2179" s="29"/>
      <c r="FP2179" s="29"/>
      <c r="FQ2179" s="29"/>
      <c r="FR2179" s="29"/>
      <c r="FS2179" s="29"/>
      <c r="FT2179" s="29"/>
      <c r="FU2179" s="29"/>
      <c r="FV2179" s="29"/>
      <c r="FW2179" s="29"/>
      <c r="FX2179" s="29"/>
      <c r="FY2179" s="29"/>
      <c r="FZ2179" s="29"/>
      <c r="GA2179" s="29"/>
      <c r="GB2179" s="29"/>
      <c r="GC2179" s="29"/>
      <c r="GD2179" s="29"/>
      <c r="GE2179" s="29"/>
      <c r="GF2179" s="29"/>
      <c r="GG2179" s="29"/>
      <c r="GH2179" s="29"/>
      <c r="GI2179" s="29"/>
      <c r="GJ2179" s="29"/>
      <c r="GK2179" s="29"/>
      <c r="GL2179" s="29"/>
      <c r="GM2179" s="29"/>
      <c r="GN2179" s="29"/>
      <c r="GO2179" s="29"/>
      <c r="GP2179" s="29"/>
      <c r="GQ2179" s="29"/>
      <c r="GR2179" s="29"/>
      <c r="GS2179" s="29"/>
      <c r="GT2179" s="29"/>
      <c r="GU2179" s="29"/>
      <c r="GV2179" s="29"/>
      <c r="GW2179" s="29"/>
      <c r="GX2179" s="29"/>
      <c r="GY2179" s="29"/>
      <c r="GZ2179" s="29"/>
      <c r="HA2179" s="29"/>
      <c r="HB2179" s="29"/>
      <c r="HC2179" s="29"/>
      <c r="HD2179" s="29"/>
      <c r="HE2179" s="29"/>
      <c r="HF2179" s="29"/>
      <c r="HG2179" s="29"/>
      <c r="HH2179" s="29"/>
      <c r="HI2179" s="29"/>
      <c r="HJ2179" s="29"/>
      <c r="HK2179" s="29"/>
      <c r="HL2179" s="29"/>
      <c r="HM2179" s="29"/>
      <c r="HN2179" s="29"/>
      <c r="HO2179" s="29"/>
      <c r="HP2179" s="29"/>
      <c r="HQ2179" s="29"/>
      <c r="HR2179" s="29"/>
      <c r="HS2179" s="29"/>
      <c r="HT2179" s="29"/>
      <c r="HU2179" s="29"/>
      <c r="HV2179" s="29"/>
      <c r="HW2179" s="29"/>
      <c r="HX2179" s="29"/>
      <c r="HY2179" s="29"/>
      <c r="HZ2179" s="29"/>
      <c r="IA2179" s="29"/>
      <c r="IB2179" s="29"/>
      <c r="IC2179" s="29"/>
      <c r="ID2179" s="29"/>
      <c r="IE2179" s="29"/>
      <c r="IF2179" s="29"/>
      <c r="IG2179" s="29"/>
      <c r="IH2179" s="29"/>
      <c r="II2179" s="29"/>
      <c r="IJ2179" s="29"/>
      <c r="IK2179" s="29"/>
      <c r="IL2179" s="29"/>
      <c r="IM2179" s="29"/>
      <c r="IN2179" s="29"/>
      <c r="IO2179" s="29"/>
      <c r="IP2179" s="29"/>
      <c r="IQ2179" s="29"/>
    </row>
    <row r="2180" spans="1:251" s="42" customFormat="1" ht="18.75" customHeight="1">
      <c r="A2180" s="34"/>
      <c r="B2180" s="50"/>
      <c r="C2180" s="129" t="s">
        <v>592</v>
      </c>
      <c r="D2180" s="147"/>
      <c r="E2180" s="147"/>
      <c r="F2180" s="147"/>
      <c r="G2180" s="147"/>
      <c r="H2180" s="147"/>
      <c r="I2180" s="147"/>
      <c r="J2180" s="147"/>
      <c r="K2180" s="147"/>
      <c r="L2180" s="147"/>
      <c r="M2180" s="147"/>
      <c r="N2180" s="147"/>
      <c r="O2180" s="147"/>
      <c r="P2180" s="147"/>
      <c r="Q2180" s="147"/>
      <c r="R2180" s="147"/>
      <c r="S2180" s="147"/>
      <c r="T2180" s="147"/>
      <c r="U2180" s="147"/>
      <c r="V2180" s="147"/>
      <c r="W2180" s="147"/>
      <c r="X2180" s="147"/>
      <c r="Y2180" s="147"/>
      <c r="Z2180" s="148"/>
      <c r="AA2180" s="132">
        <v>45613</v>
      </c>
      <c r="AB2180" s="133"/>
      <c r="AC2180" s="133"/>
      <c r="AD2180" s="133"/>
      <c r="AE2180" s="133"/>
      <c r="AF2180" s="133"/>
      <c r="AG2180" s="133"/>
      <c r="AH2180" s="133"/>
      <c r="AI2180" s="134"/>
      <c r="AJ2180" s="132">
        <v>7402</v>
      </c>
      <c r="AK2180" s="133"/>
      <c r="AL2180" s="133"/>
      <c r="AM2180" s="133"/>
      <c r="AN2180" s="133"/>
      <c r="AO2180" s="133"/>
      <c r="AP2180" s="133"/>
      <c r="AQ2180" s="133"/>
      <c r="AR2180" s="134"/>
      <c r="AS2180" s="135"/>
      <c r="AT2180" s="136"/>
      <c r="AU2180" s="136"/>
      <c r="AV2180" s="136"/>
      <c r="AW2180" s="136"/>
      <c r="AX2180" s="137"/>
      <c r="AY2180" s="29"/>
      <c r="AZ2180" s="29"/>
      <c r="BA2180" s="29"/>
      <c r="BB2180" s="29"/>
      <c r="BC2180" s="29"/>
      <c r="BD2180" s="29"/>
      <c r="BE2180" s="29"/>
      <c r="BF2180" s="29"/>
      <c r="BG2180" s="29"/>
      <c r="BH2180" s="29"/>
      <c r="BI2180" s="29"/>
      <c r="BJ2180" s="29"/>
      <c r="BK2180" s="29"/>
      <c r="BL2180" s="29"/>
      <c r="BM2180" s="29"/>
      <c r="BN2180" s="29"/>
      <c r="BO2180" s="29"/>
      <c r="BP2180" s="29"/>
      <c r="BQ2180" s="29"/>
      <c r="BR2180" s="29"/>
      <c r="BS2180" s="29"/>
      <c r="BT2180" s="29"/>
      <c r="BU2180" s="29"/>
      <c r="BV2180" s="29"/>
      <c r="BW2180" s="29"/>
      <c r="BX2180" s="29"/>
      <c r="BY2180" s="29"/>
      <c r="BZ2180" s="29"/>
      <c r="CA2180" s="29"/>
      <c r="CB2180" s="29"/>
      <c r="CC2180" s="29"/>
      <c r="CD2180" s="29"/>
      <c r="CE2180" s="29"/>
      <c r="CF2180" s="29"/>
      <c r="CG2180" s="29"/>
      <c r="CH2180" s="29"/>
      <c r="CI2180" s="29"/>
      <c r="CJ2180" s="29"/>
      <c r="CK2180" s="29"/>
      <c r="CL2180" s="29"/>
      <c r="CM2180" s="29"/>
      <c r="CN2180" s="29"/>
      <c r="CO2180" s="29"/>
      <c r="CP2180" s="29"/>
      <c r="CQ2180" s="29"/>
      <c r="CR2180" s="29"/>
      <c r="CS2180" s="29"/>
      <c r="CT2180" s="29"/>
      <c r="CU2180" s="29"/>
      <c r="CV2180" s="29"/>
      <c r="CW2180" s="29"/>
      <c r="CX2180" s="29"/>
      <c r="CY2180" s="29"/>
      <c r="CZ2180" s="29"/>
      <c r="DA2180" s="29"/>
      <c r="DB2180" s="29"/>
      <c r="DC2180" s="29"/>
      <c r="DD2180" s="29"/>
      <c r="DE2180" s="29"/>
      <c r="DF2180" s="29"/>
      <c r="DG2180" s="29"/>
      <c r="DH2180" s="29"/>
      <c r="DI2180" s="29"/>
      <c r="DJ2180" s="29"/>
      <c r="DK2180" s="29"/>
      <c r="DL2180" s="29"/>
      <c r="DM2180" s="29"/>
      <c r="DN2180" s="29"/>
      <c r="DO2180" s="29"/>
      <c r="DP2180" s="29"/>
      <c r="DQ2180" s="29"/>
      <c r="DR2180" s="29"/>
      <c r="DS2180" s="29"/>
      <c r="DT2180" s="29"/>
      <c r="DU2180" s="29"/>
      <c r="DV2180" s="29"/>
      <c r="DW2180" s="29"/>
      <c r="DX2180" s="29"/>
      <c r="DY2180" s="29"/>
      <c r="DZ2180" s="29"/>
      <c r="EA2180" s="29"/>
      <c r="EB2180" s="29"/>
      <c r="EC2180" s="29"/>
      <c r="ED2180" s="29"/>
      <c r="EE2180" s="29"/>
      <c r="EF2180" s="29"/>
      <c r="EG2180" s="29"/>
      <c r="EH2180" s="29"/>
      <c r="EI2180" s="29"/>
      <c r="EJ2180" s="29"/>
      <c r="EK2180" s="29"/>
      <c r="EL2180" s="29"/>
      <c r="EM2180" s="29"/>
      <c r="EN2180" s="29"/>
      <c r="EO2180" s="29"/>
      <c r="EP2180" s="29"/>
      <c r="EQ2180" s="29"/>
      <c r="ER2180" s="29"/>
      <c r="ES2180" s="29"/>
      <c r="ET2180" s="29"/>
      <c r="EU2180" s="29"/>
      <c r="EV2180" s="29"/>
      <c r="EW2180" s="29"/>
      <c r="EX2180" s="29"/>
      <c r="EY2180" s="29"/>
      <c r="EZ2180" s="29"/>
      <c r="FA2180" s="29"/>
      <c r="FB2180" s="29"/>
      <c r="FC2180" s="29"/>
      <c r="FD2180" s="29"/>
      <c r="FE2180" s="29"/>
      <c r="FF2180" s="29"/>
      <c r="FG2180" s="29"/>
      <c r="FH2180" s="29"/>
      <c r="FI2180" s="29"/>
      <c r="FJ2180" s="29"/>
      <c r="FK2180" s="29"/>
      <c r="FL2180" s="29"/>
      <c r="FM2180" s="29"/>
      <c r="FN2180" s="29"/>
      <c r="FO2180" s="29"/>
      <c r="FP2180" s="29"/>
      <c r="FQ2180" s="29"/>
      <c r="FR2180" s="29"/>
      <c r="FS2180" s="29"/>
      <c r="FT2180" s="29"/>
      <c r="FU2180" s="29"/>
      <c r="FV2180" s="29"/>
      <c r="FW2180" s="29"/>
      <c r="FX2180" s="29"/>
      <c r="FY2180" s="29"/>
      <c r="FZ2180" s="29"/>
      <c r="GA2180" s="29"/>
      <c r="GB2180" s="29"/>
      <c r="GC2180" s="29"/>
      <c r="GD2180" s="29"/>
      <c r="GE2180" s="29"/>
      <c r="GF2180" s="29"/>
      <c r="GG2180" s="29"/>
      <c r="GH2180" s="29"/>
      <c r="GI2180" s="29"/>
      <c r="GJ2180" s="29"/>
      <c r="GK2180" s="29"/>
      <c r="GL2180" s="29"/>
      <c r="GM2180" s="29"/>
      <c r="GN2180" s="29"/>
      <c r="GO2180" s="29"/>
      <c r="GP2180" s="29"/>
      <c r="GQ2180" s="29"/>
      <c r="GR2180" s="29"/>
      <c r="GS2180" s="29"/>
      <c r="GT2180" s="29"/>
      <c r="GU2180" s="29"/>
      <c r="GV2180" s="29"/>
      <c r="GW2180" s="29"/>
      <c r="GX2180" s="29"/>
      <c r="GY2180" s="29"/>
      <c r="GZ2180" s="29"/>
      <c r="HA2180" s="29"/>
      <c r="HB2180" s="29"/>
      <c r="HC2180" s="29"/>
      <c r="HD2180" s="29"/>
      <c r="HE2180" s="29"/>
      <c r="HF2180" s="29"/>
      <c r="HG2180" s="29"/>
      <c r="HH2180" s="29"/>
      <c r="HI2180" s="29"/>
      <c r="HJ2180" s="29"/>
      <c r="HK2180" s="29"/>
      <c r="HL2180" s="29"/>
      <c r="HM2180" s="29"/>
      <c r="HN2180" s="29"/>
      <c r="HO2180" s="29"/>
      <c r="HP2180" s="29"/>
      <c r="HQ2180" s="29"/>
      <c r="HR2180" s="29"/>
      <c r="HS2180" s="29"/>
      <c r="HT2180" s="29"/>
      <c r="HU2180" s="29"/>
      <c r="HV2180" s="29"/>
      <c r="HW2180" s="29"/>
      <c r="HX2180" s="29"/>
      <c r="HY2180" s="29"/>
      <c r="HZ2180" s="29"/>
      <c r="IA2180" s="29"/>
      <c r="IB2180" s="29"/>
      <c r="IC2180" s="29"/>
      <c r="ID2180" s="29"/>
      <c r="IE2180" s="29"/>
      <c r="IF2180" s="29"/>
      <c r="IG2180" s="29"/>
      <c r="IH2180" s="29"/>
      <c r="II2180" s="29"/>
      <c r="IJ2180" s="29"/>
      <c r="IK2180" s="29"/>
      <c r="IL2180" s="29"/>
      <c r="IM2180" s="29"/>
      <c r="IN2180" s="29"/>
      <c r="IO2180" s="29"/>
      <c r="IP2180" s="29"/>
      <c r="IQ2180" s="29"/>
    </row>
    <row r="2181" spans="1:251" s="42" customFormat="1" ht="18.75" customHeight="1">
      <c r="A2181" s="34"/>
      <c r="B2181" s="50"/>
      <c r="C2181" s="129" t="s">
        <v>593</v>
      </c>
      <c r="D2181" s="147"/>
      <c r="E2181" s="147"/>
      <c r="F2181" s="147"/>
      <c r="G2181" s="147"/>
      <c r="H2181" s="147"/>
      <c r="I2181" s="147"/>
      <c r="J2181" s="147"/>
      <c r="K2181" s="147"/>
      <c r="L2181" s="147"/>
      <c r="M2181" s="147"/>
      <c r="N2181" s="147"/>
      <c r="O2181" s="147"/>
      <c r="P2181" s="147"/>
      <c r="Q2181" s="147"/>
      <c r="R2181" s="147"/>
      <c r="S2181" s="147"/>
      <c r="T2181" s="147"/>
      <c r="U2181" s="147"/>
      <c r="V2181" s="147"/>
      <c r="W2181" s="147"/>
      <c r="X2181" s="147"/>
      <c r="Y2181" s="147"/>
      <c r="Z2181" s="148"/>
      <c r="AA2181" s="132">
        <v>83074</v>
      </c>
      <c r="AB2181" s="133"/>
      <c r="AC2181" s="133"/>
      <c r="AD2181" s="133"/>
      <c r="AE2181" s="133"/>
      <c r="AF2181" s="133"/>
      <c r="AG2181" s="133"/>
      <c r="AH2181" s="133"/>
      <c r="AI2181" s="134"/>
      <c r="AJ2181" s="132">
        <v>210691</v>
      </c>
      <c r="AK2181" s="133"/>
      <c r="AL2181" s="133"/>
      <c r="AM2181" s="133"/>
      <c r="AN2181" s="133"/>
      <c r="AO2181" s="133"/>
      <c r="AP2181" s="133"/>
      <c r="AQ2181" s="133"/>
      <c r="AR2181" s="134"/>
      <c r="AS2181" s="135"/>
      <c r="AT2181" s="136"/>
      <c r="AU2181" s="136"/>
      <c r="AV2181" s="136"/>
      <c r="AW2181" s="136"/>
      <c r="AX2181" s="137"/>
      <c r="AY2181" s="29"/>
      <c r="AZ2181" s="29"/>
      <c r="BA2181" s="29"/>
      <c r="BB2181" s="29"/>
      <c r="BC2181" s="29"/>
      <c r="BD2181" s="29"/>
      <c r="BE2181" s="29"/>
      <c r="BF2181" s="29"/>
      <c r="BG2181" s="29"/>
      <c r="BH2181" s="29"/>
      <c r="BI2181" s="29"/>
      <c r="BJ2181" s="29"/>
      <c r="BK2181" s="29"/>
      <c r="BL2181" s="29"/>
      <c r="BM2181" s="29"/>
      <c r="BN2181" s="29"/>
      <c r="BO2181" s="29"/>
      <c r="BP2181" s="29"/>
      <c r="BQ2181" s="29"/>
      <c r="BR2181" s="29"/>
      <c r="BS2181" s="29"/>
      <c r="BT2181" s="29"/>
      <c r="BU2181" s="29"/>
      <c r="BV2181" s="29"/>
      <c r="BW2181" s="29"/>
      <c r="BX2181" s="29"/>
      <c r="BY2181" s="29"/>
      <c r="BZ2181" s="29"/>
      <c r="CA2181" s="29"/>
      <c r="CB2181" s="29"/>
      <c r="CC2181" s="29"/>
      <c r="CD2181" s="29"/>
      <c r="CE2181" s="29"/>
      <c r="CF2181" s="29"/>
      <c r="CG2181" s="29"/>
      <c r="CH2181" s="29"/>
      <c r="CI2181" s="29"/>
      <c r="CJ2181" s="29"/>
      <c r="CK2181" s="29"/>
      <c r="CL2181" s="29"/>
      <c r="CM2181" s="29"/>
      <c r="CN2181" s="29"/>
      <c r="CO2181" s="29"/>
      <c r="CP2181" s="29"/>
      <c r="CQ2181" s="29"/>
      <c r="CR2181" s="29"/>
      <c r="CS2181" s="29"/>
      <c r="CT2181" s="29"/>
      <c r="CU2181" s="29"/>
      <c r="CV2181" s="29"/>
      <c r="CW2181" s="29"/>
      <c r="CX2181" s="29"/>
      <c r="CY2181" s="29"/>
      <c r="CZ2181" s="29"/>
      <c r="DA2181" s="29"/>
      <c r="DB2181" s="29"/>
      <c r="DC2181" s="29"/>
      <c r="DD2181" s="29"/>
      <c r="DE2181" s="29"/>
      <c r="DF2181" s="29"/>
      <c r="DG2181" s="29"/>
      <c r="DH2181" s="29"/>
      <c r="DI2181" s="29"/>
      <c r="DJ2181" s="29"/>
      <c r="DK2181" s="29"/>
      <c r="DL2181" s="29"/>
      <c r="DM2181" s="29"/>
      <c r="DN2181" s="29"/>
      <c r="DO2181" s="29"/>
      <c r="DP2181" s="29"/>
      <c r="DQ2181" s="29"/>
      <c r="DR2181" s="29"/>
      <c r="DS2181" s="29"/>
      <c r="DT2181" s="29"/>
      <c r="DU2181" s="29"/>
      <c r="DV2181" s="29"/>
      <c r="DW2181" s="29"/>
      <c r="DX2181" s="29"/>
      <c r="DY2181" s="29"/>
      <c r="DZ2181" s="29"/>
      <c r="EA2181" s="29"/>
      <c r="EB2181" s="29"/>
      <c r="EC2181" s="29"/>
      <c r="ED2181" s="29"/>
      <c r="EE2181" s="29"/>
      <c r="EF2181" s="29"/>
      <c r="EG2181" s="29"/>
      <c r="EH2181" s="29"/>
      <c r="EI2181" s="29"/>
      <c r="EJ2181" s="29"/>
      <c r="EK2181" s="29"/>
      <c r="EL2181" s="29"/>
      <c r="EM2181" s="29"/>
      <c r="EN2181" s="29"/>
      <c r="EO2181" s="29"/>
      <c r="EP2181" s="29"/>
      <c r="EQ2181" s="29"/>
      <c r="ER2181" s="29"/>
      <c r="ES2181" s="29"/>
      <c r="ET2181" s="29"/>
      <c r="EU2181" s="29"/>
      <c r="EV2181" s="29"/>
      <c r="EW2181" s="29"/>
      <c r="EX2181" s="29"/>
      <c r="EY2181" s="29"/>
      <c r="EZ2181" s="29"/>
      <c r="FA2181" s="29"/>
      <c r="FB2181" s="29"/>
      <c r="FC2181" s="29"/>
      <c r="FD2181" s="29"/>
      <c r="FE2181" s="29"/>
      <c r="FF2181" s="29"/>
      <c r="FG2181" s="29"/>
      <c r="FH2181" s="29"/>
      <c r="FI2181" s="29"/>
      <c r="FJ2181" s="29"/>
      <c r="FK2181" s="29"/>
      <c r="FL2181" s="29"/>
      <c r="FM2181" s="29"/>
      <c r="FN2181" s="29"/>
      <c r="FO2181" s="29"/>
      <c r="FP2181" s="29"/>
      <c r="FQ2181" s="29"/>
      <c r="FR2181" s="29"/>
      <c r="FS2181" s="29"/>
      <c r="FT2181" s="29"/>
      <c r="FU2181" s="29"/>
      <c r="FV2181" s="29"/>
      <c r="FW2181" s="29"/>
      <c r="FX2181" s="29"/>
      <c r="FY2181" s="29"/>
      <c r="FZ2181" s="29"/>
      <c r="GA2181" s="29"/>
      <c r="GB2181" s="29"/>
      <c r="GC2181" s="29"/>
      <c r="GD2181" s="29"/>
      <c r="GE2181" s="29"/>
      <c r="GF2181" s="29"/>
      <c r="GG2181" s="29"/>
      <c r="GH2181" s="29"/>
      <c r="GI2181" s="29"/>
      <c r="GJ2181" s="29"/>
      <c r="GK2181" s="29"/>
      <c r="GL2181" s="29"/>
      <c r="GM2181" s="29"/>
      <c r="GN2181" s="29"/>
      <c r="GO2181" s="29"/>
      <c r="GP2181" s="29"/>
      <c r="GQ2181" s="29"/>
      <c r="GR2181" s="29"/>
      <c r="GS2181" s="29"/>
      <c r="GT2181" s="29"/>
      <c r="GU2181" s="29"/>
      <c r="GV2181" s="29"/>
      <c r="GW2181" s="29"/>
      <c r="GX2181" s="29"/>
      <c r="GY2181" s="29"/>
      <c r="GZ2181" s="29"/>
      <c r="HA2181" s="29"/>
      <c r="HB2181" s="29"/>
      <c r="HC2181" s="29"/>
      <c r="HD2181" s="29"/>
      <c r="HE2181" s="29"/>
      <c r="HF2181" s="29"/>
      <c r="HG2181" s="29"/>
      <c r="HH2181" s="29"/>
      <c r="HI2181" s="29"/>
      <c r="HJ2181" s="29"/>
      <c r="HK2181" s="29"/>
      <c r="HL2181" s="29"/>
      <c r="HM2181" s="29"/>
      <c r="HN2181" s="29"/>
      <c r="HO2181" s="29"/>
      <c r="HP2181" s="29"/>
      <c r="HQ2181" s="29"/>
      <c r="HR2181" s="29"/>
      <c r="HS2181" s="29"/>
      <c r="HT2181" s="29"/>
      <c r="HU2181" s="29"/>
      <c r="HV2181" s="29"/>
      <c r="HW2181" s="29"/>
      <c r="HX2181" s="29"/>
      <c r="HY2181" s="29"/>
      <c r="HZ2181" s="29"/>
      <c r="IA2181" s="29"/>
      <c r="IB2181" s="29"/>
      <c r="IC2181" s="29"/>
      <c r="ID2181" s="29"/>
      <c r="IE2181" s="29"/>
      <c r="IF2181" s="29"/>
      <c r="IG2181" s="29"/>
      <c r="IH2181" s="29"/>
      <c r="II2181" s="29"/>
      <c r="IJ2181" s="29"/>
      <c r="IK2181" s="29"/>
      <c r="IL2181" s="29"/>
      <c r="IM2181" s="29"/>
      <c r="IN2181" s="29"/>
      <c r="IO2181" s="29"/>
      <c r="IP2181" s="29"/>
      <c r="IQ2181" s="29"/>
    </row>
    <row r="2182" spans="1:251" s="42" customFormat="1" ht="18.75" customHeight="1" thickBot="1">
      <c r="A2182" s="43"/>
      <c r="B2182" s="138" t="s">
        <v>244</v>
      </c>
      <c r="C2182" s="139"/>
      <c r="D2182" s="139"/>
      <c r="E2182" s="139"/>
      <c r="F2182" s="139"/>
      <c r="G2182" s="139"/>
      <c r="H2182" s="139"/>
      <c r="I2182" s="139"/>
      <c r="J2182" s="139"/>
      <c r="K2182" s="139"/>
      <c r="L2182" s="139"/>
      <c r="M2182" s="139"/>
      <c r="N2182" s="139"/>
      <c r="O2182" s="139"/>
      <c r="P2182" s="139"/>
      <c r="Q2182" s="139"/>
      <c r="R2182" s="139"/>
      <c r="S2182" s="139"/>
      <c r="T2182" s="139"/>
      <c r="U2182" s="139"/>
      <c r="V2182" s="139"/>
      <c r="W2182" s="139"/>
      <c r="X2182" s="139"/>
      <c r="Y2182" s="139"/>
      <c r="Z2182" s="140"/>
      <c r="AA2182" s="141">
        <f>SUM(AA2179:AI2181)</f>
        <v>180860</v>
      </c>
      <c r="AB2182" s="142"/>
      <c r="AC2182" s="142"/>
      <c r="AD2182" s="142"/>
      <c r="AE2182" s="142"/>
      <c r="AF2182" s="142"/>
      <c r="AG2182" s="142"/>
      <c r="AH2182" s="142"/>
      <c r="AI2182" s="143"/>
      <c r="AJ2182" s="141">
        <f>SUM(AJ2179:AR2181)</f>
        <v>331291</v>
      </c>
      <c r="AK2182" s="142"/>
      <c r="AL2182" s="142"/>
      <c r="AM2182" s="142"/>
      <c r="AN2182" s="142"/>
      <c r="AO2182" s="142"/>
      <c r="AP2182" s="142"/>
      <c r="AQ2182" s="142"/>
      <c r="AR2182" s="143"/>
      <c r="AS2182" s="144"/>
      <c r="AT2182" s="145"/>
      <c r="AU2182" s="145"/>
      <c r="AV2182" s="145"/>
      <c r="AW2182" s="145"/>
      <c r="AX2182" s="146"/>
      <c r="AY2182" s="29"/>
      <c r="AZ2182" s="29"/>
      <c r="BA2182" s="29"/>
      <c r="BB2182" s="29"/>
      <c r="BC2182" s="29"/>
      <c r="BD2182" s="29"/>
      <c r="BE2182" s="29"/>
      <c r="BF2182" s="29"/>
      <c r="BG2182" s="29"/>
      <c r="BH2182" s="29"/>
      <c r="BI2182" s="29"/>
      <c r="BJ2182" s="29"/>
      <c r="BK2182" s="29"/>
      <c r="BL2182" s="29"/>
      <c r="BM2182" s="29"/>
      <c r="BN2182" s="29"/>
      <c r="BO2182" s="29"/>
      <c r="BP2182" s="29"/>
      <c r="BQ2182" s="29"/>
      <c r="BR2182" s="29"/>
      <c r="BS2182" s="29"/>
      <c r="BT2182" s="29"/>
      <c r="BU2182" s="29"/>
      <c r="BV2182" s="29"/>
      <c r="BW2182" s="29"/>
      <c r="BX2182" s="29"/>
      <c r="BY2182" s="29"/>
      <c r="BZ2182" s="29"/>
      <c r="CA2182" s="29"/>
      <c r="CB2182" s="29"/>
      <c r="CC2182" s="29"/>
      <c r="CD2182" s="29"/>
      <c r="CE2182" s="29"/>
      <c r="CF2182" s="29"/>
      <c r="CG2182" s="29"/>
      <c r="CH2182" s="29"/>
      <c r="CI2182" s="29"/>
      <c r="CJ2182" s="29"/>
      <c r="CK2182" s="29"/>
      <c r="CL2182" s="29"/>
      <c r="CM2182" s="29"/>
      <c r="CN2182" s="29"/>
      <c r="CO2182" s="29"/>
      <c r="CP2182" s="29"/>
      <c r="CQ2182" s="29"/>
      <c r="CR2182" s="29"/>
      <c r="CS2182" s="29"/>
      <c r="CT2182" s="29"/>
      <c r="CU2182" s="29"/>
      <c r="CV2182" s="29"/>
      <c r="CW2182" s="29"/>
      <c r="CX2182" s="29"/>
      <c r="CY2182" s="29"/>
      <c r="CZ2182" s="29"/>
      <c r="DA2182" s="29"/>
      <c r="DB2182" s="29"/>
      <c r="DC2182" s="29"/>
      <c r="DD2182" s="29"/>
      <c r="DE2182" s="29"/>
      <c r="DF2182" s="29"/>
      <c r="DG2182" s="29"/>
      <c r="DH2182" s="29"/>
      <c r="DI2182" s="29"/>
      <c r="DJ2182" s="29"/>
      <c r="DK2182" s="29"/>
      <c r="DL2182" s="29"/>
      <c r="DM2182" s="29"/>
      <c r="DN2182" s="29"/>
      <c r="DO2182" s="29"/>
      <c r="DP2182" s="29"/>
      <c r="DQ2182" s="29"/>
      <c r="DR2182" s="29"/>
      <c r="DS2182" s="29"/>
      <c r="DT2182" s="29"/>
      <c r="DU2182" s="29"/>
      <c r="DV2182" s="29"/>
      <c r="DW2182" s="29"/>
      <c r="DX2182" s="29"/>
      <c r="DY2182" s="29"/>
      <c r="DZ2182" s="29"/>
      <c r="EA2182" s="29"/>
      <c r="EB2182" s="29"/>
      <c r="EC2182" s="29"/>
      <c r="ED2182" s="29"/>
      <c r="EE2182" s="29"/>
      <c r="EF2182" s="29"/>
      <c r="EG2182" s="29"/>
      <c r="EH2182" s="29"/>
      <c r="EI2182" s="29"/>
      <c r="EJ2182" s="29"/>
      <c r="EK2182" s="29"/>
      <c r="EL2182" s="29"/>
      <c r="EM2182" s="29"/>
      <c r="EN2182" s="29"/>
      <c r="EO2182" s="29"/>
      <c r="EP2182" s="29"/>
      <c r="EQ2182" s="29"/>
      <c r="ER2182" s="29"/>
      <c r="ES2182" s="29"/>
      <c r="ET2182" s="29"/>
      <c r="EU2182" s="29"/>
      <c r="EV2182" s="29"/>
      <c r="EW2182" s="29"/>
      <c r="EX2182" s="29"/>
      <c r="EY2182" s="29"/>
      <c r="EZ2182" s="29"/>
      <c r="FA2182" s="29"/>
      <c r="FB2182" s="29"/>
      <c r="FC2182" s="29"/>
      <c r="FD2182" s="29"/>
      <c r="FE2182" s="29"/>
      <c r="FF2182" s="29"/>
      <c r="FG2182" s="29"/>
      <c r="FH2182" s="29"/>
      <c r="FI2182" s="29"/>
      <c r="FJ2182" s="29"/>
      <c r="FK2182" s="29"/>
      <c r="FL2182" s="29"/>
      <c r="FM2182" s="29"/>
      <c r="FN2182" s="29"/>
      <c r="FO2182" s="29"/>
      <c r="FP2182" s="29"/>
      <c r="FQ2182" s="29"/>
      <c r="FR2182" s="29"/>
      <c r="FS2182" s="29"/>
      <c r="FT2182" s="29"/>
      <c r="FU2182" s="29"/>
      <c r="FV2182" s="29"/>
      <c r="FW2182" s="29"/>
      <c r="FX2182" s="29"/>
      <c r="FY2182" s="29"/>
      <c r="FZ2182" s="29"/>
      <c r="GA2182" s="29"/>
      <c r="GB2182" s="29"/>
      <c r="GC2182" s="29"/>
      <c r="GD2182" s="29"/>
      <c r="GE2182" s="29"/>
      <c r="GF2182" s="29"/>
      <c r="GG2182" s="29"/>
      <c r="GH2182" s="29"/>
      <c r="GI2182" s="29"/>
      <c r="GJ2182" s="29"/>
      <c r="GK2182" s="29"/>
      <c r="GL2182" s="29"/>
      <c r="GM2182" s="29"/>
      <c r="GN2182" s="29"/>
      <c r="GO2182" s="29"/>
      <c r="GP2182" s="29"/>
      <c r="GQ2182" s="29"/>
      <c r="GR2182" s="29"/>
      <c r="GS2182" s="29"/>
      <c r="GT2182" s="29"/>
      <c r="GU2182" s="29"/>
      <c r="GV2182" s="29"/>
      <c r="GW2182" s="29"/>
      <c r="GX2182" s="29"/>
      <c r="GY2182" s="29"/>
      <c r="GZ2182" s="29"/>
      <c r="HA2182" s="29"/>
      <c r="HB2182" s="29"/>
      <c r="HC2182" s="29"/>
      <c r="HD2182" s="29"/>
      <c r="HE2182" s="29"/>
      <c r="HF2182" s="29"/>
      <c r="HG2182" s="29"/>
      <c r="HH2182" s="29"/>
      <c r="HI2182" s="29"/>
      <c r="HJ2182" s="29"/>
      <c r="HK2182" s="29"/>
      <c r="HL2182" s="29"/>
      <c r="HM2182" s="29"/>
      <c r="HN2182" s="29"/>
      <c r="HO2182" s="29"/>
      <c r="HP2182" s="29"/>
      <c r="HQ2182" s="29"/>
      <c r="HR2182" s="29"/>
      <c r="HS2182" s="29"/>
      <c r="HT2182" s="29"/>
      <c r="HU2182" s="29"/>
      <c r="HV2182" s="29"/>
      <c r="HW2182" s="29"/>
      <c r="HX2182" s="29"/>
      <c r="HY2182" s="29"/>
      <c r="HZ2182" s="29"/>
      <c r="IA2182" s="29"/>
      <c r="IB2182" s="29"/>
      <c r="IC2182" s="29"/>
      <c r="ID2182" s="29"/>
      <c r="IE2182" s="29"/>
      <c r="IF2182" s="29"/>
      <c r="IG2182" s="29"/>
      <c r="IH2182" s="29"/>
      <c r="II2182" s="29"/>
      <c r="IJ2182" s="29"/>
      <c r="IK2182" s="29"/>
      <c r="IL2182" s="29"/>
      <c r="IM2182" s="29"/>
      <c r="IN2182" s="29"/>
      <c r="IO2182" s="29"/>
      <c r="IP2182" s="29"/>
      <c r="IQ2182" s="29"/>
    </row>
    <row r="2184" spans="1:251" ht="18.75">
      <c r="A2184" s="28" t="s">
        <v>234</v>
      </c>
      <c r="AW2184" s="30"/>
      <c r="AX2184" s="31"/>
      <c r="AY2184" s="30"/>
    </row>
    <row r="2186" spans="1:251" ht="18.75">
      <c r="B2186" s="109" t="s">
        <v>0</v>
      </c>
      <c r="C2186" s="150"/>
      <c r="D2186" s="150"/>
      <c r="E2186" s="150"/>
      <c r="F2186" s="150"/>
      <c r="G2186" s="150"/>
      <c r="H2186" s="150"/>
      <c r="I2186" s="150"/>
      <c r="J2186" s="150"/>
      <c r="K2186" s="150"/>
      <c r="L2186" s="150"/>
      <c r="M2186" s="150"/>
      <c r="N2186" s="150"/>
      <c r="O2186" s="150"/>
      <c r="P2186" s="150"/>
      <c r="Q2186" s="150"/>
      <c r="R2186" s="150"/>
      <c r="S2186" s="150"/>
      <c r="T2186" s="150"/>
      <c r="U2186" s="150"/>
      <c r="V2186" s="150"/>
      <c r="W2186" s="150"/>
      <c r="X2186" s="150"/>
      <c r="Y2186" s="150"/>
      <c r="Z2186" s="150"/>
      <c r="AA2186" s="150"/>
      <c r="AB2186" s="150"/>
      <c r="AC2186" s="150"/>
      <c r="AD2186" s="150"/>
      <c r="AE2186" s="150"/>
      <c r="AF2186" s="150"/>
      <c r="AG2186" s="150"/>
      <c r="AH2186" s="150"/>
      <c r="AI2186" s="150"/>
      <c r="AJ2186" s="150"/>
      <c r="AK2186" s="150"/>
      <c r="AL2186" s="150"/>
      <c r="AM2186" s="150"/>
      <c r="AN2186" s="150"/>
      <c r="AO2186" s="150"/>
      <c r="AP2186" s="150"/>
      <c r="AQ2186" s="150"/>
      <c r="AR2186" s="150"/>
      <c r="AS2186" s="150"/>
      <c r="AT2186" s="150"/>
      <c r="AU2186" s="150"/>
      <c r="AV2186" s="150"/>
      <c r="AW2186" s="150"/>
      <c r="AX2186" s="150"/>
    </row>
    <row r="2187" spans="1:251">
      <c r="Z2187" s="32"/>
      <c r="AD2187" s="32"/>
      <c r="AE2187" s="32"/>
      <c r="AF2187" s="32"/>
      <c r="AG2187" s="32"/>
      <c r="AH2187" s="32"/>
      <c r="AI2187" s="32"/>
      <c r="AO2187" s="32"/>
    </row>
    <row r="2188" spans="1:251" ht="13.5" thickBot="1">
      <c r="Z2188" s="32"/>
      <c r="AD2188" s="32"/>
      <c r="AE2188" s="32"/>
      <c r="AF2188" s="32"/>
      <c r="AG2188" s="32"/>
      <c r="AH2188" s="32"/>
      <c r="AI2188" s="32"/>
      <c r="AO2188" s="32"/>
      <c r="DI2188" s="26"/>
    </row>
    <row r="2189" spans="1:251" ht="24.75" customHeight="1" thickBot="1">
      <c r="B2189" s="111" t="s">
        <v>235</v>
      </c>
      <c r="C2189" s="112"/>
      <c r="D2189" s="112"/>
      <c r="E2189" s="112"/>
      <c r="F2189" s="112"/>
      <c r="G2189" s="112"/>
      <c r="H2189" s="113" t="s">
        <v>315</v>
      </c>
      <c r="I2189" s="114"/>
      <c r="J2189" s="114"/>
      <c r="K2189" s="114"/>
      <c r="L2189" s="114"/>
      <c r="M2189" s="114"/>
      <c r="N2189" s="114"/>
      <c r="O2189" s="114"/>
      <c r="P2189" s="114"/>
      <c r="Q2189" s="114"/>
      <c r="R2189" s="114"/>
      <c r="S2189" s="114"/>
      <c r="T2189" s="114"/>
      <c r="U2189" s="114"/>
      <c r="V2189" s="114"/>
      <c r="W2189" s="114"/>
      <c r="X2189" s="114"/>
      <c r="Y2189" s="114"/>
      <c r="Z2189" s="114"/>
      <c r="AA2189" s="114"/>
      <c r="AB2189" s="114"/>
      <c r="AC2189" s="114"/>
      <c r="AD2189" s="114"/>
      <c r="AE2189" s="114"/>
      <c r="AF2189" s="114"/>
      <c r="AG2189" s="114"/>
      <c r="AH2189" s="114"/>
      <c r="AI2189" s="114"/>
      <c r="AJ2189" s="114"/>
      <c r="AK2189" s="114"/>
      <c r="AL2189" s="114"/>
      <c r="AM2189" s="114"/>
      <c r="AN2189" s="114"/>
      <c r="AO2189" s="114"/>
      <c r="AP2189" s="114"/>
      <c r="AQ2189" s="114"/>
      <c r="AR2189" s="114"/>
      <c r="AS2189" s="114"/>
      <c r="AT2189" s="114"/>
      <c r="AU2189" s="114"/>
      <c r="AV2189" s="114"/>
      <c r="AW2189" s="114"/>
      <c r="AX2189" s="115"/>
      <c r="DI2189" s="26"/>
    </row>
    <row r="2190" spans="1:251" ht="14.25">
      <c r="B2190" s="33"/>
      <c r="C2190" s="33"/>
      <c r="D2190" s="33"/>
      <c r="E2190" s="33"/>
      <c r="F2190" s="33"/>
      <c r="G2190" s="33"/>
      <c r="H2190" s="34"/>
      <c r="I2190" s="34"/>
      <c r="J2190" s="34"/>
      <c r="K2190" s="34"/>
      <c r="L2190" s="35"/>
      <c r="M2190" s="35"/>
      <c r="N2190" s="35"/>
      <c r="O2190" s="35"/>
      <c r="P2190" s="34"/>
      <c r="Q2190" s="34"/>
      <c r="R2190" s="34"/>
      <c r="S2190" s="34"/>
      <c r="T2190" s="34"/>
      <c r="U2190" s="34"/>
      <c r="V2190" s="36"/>
      <c r="W2190" s="36"/>
      <c r="X2190" s="36"/>
      <c r="Y2190" s="36"/>
      <c r="Z2190" s="36"/>
      <c r="AA2190" s="36"/>
      <c r="AB2190" s="36"/>
      <c r="AC2190" s="36"/>
      <c r="AD2190" s="36"/>
      <c r="AE2190" s="36"/>
      <c r="AF2190" s="36"/>
      <c r="AG2190" s="36"/>
      <c r="AH2190" s="36"/>
      <c r="AI2190" s="36"/>
      <c r="AJ2190" s="36"/>
      <c r="AK2190" s="36"/>
      <c r="AL2190" s="36"/>
      <c r="AM2190" s="36"/>
      <c r="AN2190" s="36"/>
      <c r="AO2190" s="36"/>
      <c r="AP2190" s="36"/>
      <c r="AQ2190" s="36"/>
      <c r="AR2190" s="36"/>
      <c r="AS2190" s="36"/>
      <c r="AT2190" s="36"/>
      <c r="AU2190" s="36"/>
      <c r="AV2190" s="36"/>
      <c r="AW2190" s="36"/>
      <c r="AX2190" s="36"/>
      <c r="DI2190" s="26"/>
    </row>
    <row r="2191" spans="1:251" ht="15" thickBot="1">
      <c r="A2191" s="37"/>
      <c r="B2191" s="36" t="s">
        <v>237</v>
      </c>
      <c r="C2191" s="34"/>
      <c r="D2191" s="34"/>
      <c r="E2191" s="34"/>
      <c r="F2191" s="34"/>
      <c r="G2191" s="34"/>
      <c r="H2191" s="34"/>
      <c r="I2191" s="34"/>
      <c r="J2191" s="34"/>
      <c r="K2191" s="34"/>
      <c r="L2191" s="35"/>
      <c r="M2191" s="35"/>
      <c r="N2191" s="35"/>
      <c r="O2191" s="35"/>
      <c r="P2191" s="34"/>
      <c r="Q2191" s="34"/>
      <c r="R2191" s="34"/>
      <c r="S2191" s="34"/>
      <c r="T2191" s="34"/>
      <c r="U2191" s="34"/>
      <c r="V2191" s="36"/>
      <c r="W2191" s="36"/>
      <c r="X2191" s="36"/>
      <c r="Y2191" s="36"/>
      <c r="Z2191" s="36"/>
      <c r="AA2191" s="36"/>
      <c r="AB2191" s="36"/>
      <c r="AC2191" s="36"/>
      <c r="AD2191" s="36"/>
      <c r="AE2191" s="36"/>
      <c r="AF2191" s="36"/>
      <c r="AG2191" s="36"/>
      <c r="AH2191" s="36"/>
      <c r="AI2191" s="36"/>
      <c r="AJ2191" s="36"/>
      <c r="AK2191" s="36"/>
      <c r="AL2191" s="36"/>
      <c r="AM2191" s="36"/>
      <c r="AN2191" s="36"/>
      <c r="AO2191" s="36"/>
      <c r="AP2191" s="36"/>
      <c r="AQ2191" s="36"/>
      <c r="AR2191" s="36"/>
      <c r="AS2191" s="36"/>
      <c r="AT2191" s="36"/>
      <c r="AU2191" s="36"/>
      <c r="AV2191" s="36"/>
      <c r="AW2191" s="36"/>
      <c r="AX2191" s="36"/>
      <c r="DI2191" s="26"/>
    </row>
    <row r="2192" spans="1:251" ht="14.25">
      <c r="A2192" s="34"/>
      <c r="B2192" s="38"/>
      <c r="C2192" s="33"/>
      <c r="D2192" s="33"/>
      <c r="E2192" s="33"/>
      <c r="F2192" s="33"/>
      <c r="G2192" s="33"/>
      <c r="H2192" s="33"/>
      <c r="I2192" s="33"/>
      <c r="J2192" s="33"/>
      <c r="K2192" s="33"/>
      <c r="L2192" s="39"/>
      <c r="M2192" s="39"/>
      <c r="N2192" s="39"/>
      <c r="O2192" s="39"/>
      <c r="P2192" s="33"/>
      <c r="Q2192" s="33"/>
      <c r="R2192" s="33"/>
      <c r="S2192" s="33"/>
      <c r="T2192" s="33"/>
      <c r="U2192" s="33"/>
      <c r="V2192" s="40"/>
      <c r="W2192" s="40"/>
      <c r="X2192" s="40"/>
      <c r="Y2192" s="40"/>
      <c r="Z2192" s="40"/>
      <c r="AA2192" s="40"/>
      <c r="AB2192" s="40"/>
      <c r="AC2192" s="40"/>
      <c r="AD2192" s="40"/>
      <c r="AE2192" s="40"/>
      <c r="AF2192" s="40"/>
      <c r="AG2192" s="40"/>
      <c r="AH2192" s="40"/>
      <c r="AI2192" s="40"/>
      <c r="AJ2192" s="40"/>
      <c r="AK2192" s="40"/>
      <c r="AL2192" s="40"/>
      <c r="AM2192" s="40"/>
      <c r="AN2192" s="40"/>
      <c r="AO2192" s="40"/>
      <c r="AP2192" s="40"/>
      <c r="AQ2192" s="40"/>
      <c r="AR2192" s="40"/>
      <c r="AS2192" s="40"/>
      <c r="AT2192" s="40"/>
      <c r="AU2192" s="40"/>
      <c r="AV2192" s="40"/>
      <c r="AW2192" s="40"/>
      <c r="AX2192" s="41"/>
    </row>
    <row r="2193" spans="1:113" ht="12" customHeight="1">
      <c r="A2193" s="34"/>
      <c r="B2193" s="116" t="s">
        <v>1112</v>
      </c>
      <c r="C2193" s="117"/>
      <c r="D2193" s="117"/>
      <c r="E2193" s="117"/>
      <c r="F2193" s="117"/>
      <c r="G2193" s="117"/>
      <c r="H2193" s="117"/>
      <c r="I2193" s="117"/>
      <c r="J2193" s="117"/>
      <c r="K2193" s="117"/>
      <c r="L2193" s="117"/>
      <c r="M2193" s="117"/>
      <c r="N2193" s="117"/>
      <c r="O2193" s="117"/>
      <c r="P2193" s="117"/>
      <c r="Q2193" s="117"/>
      <c r="R2193" s="117"/>
      <c r="S2193" s="117"/>
      <c r="T2193" s="117"/>
      <c r="U2193" s="117"/>
      <c r="V2193" s="117"/>
      <c r="W2193" s="117"/>
      <c r="X2193" s="117"/>
      <c r="Y2193" s="117"/>
      <c r="Z2193" s="117"/>
      <c r="AA2193" s="117"/>
      <c r="AB2193" s="117"/>
      <c r="AC2193" s="117"/>
      <c r="AD2193" s="117"/>
      <c r="AE2193" s="117"/>
      <c r="AF2193" s="117"/>
      <c r="AG2193" s="117"/>
      <c r="AH2193" s="117"/>
      <c r="AI2193" s="117"/>
      <c r="AJ2193" s="117"/>
      <c r="AK2193" s="117"/>
      <c r="AL2193" s="117"/>
      <c r="AM2193" s="117"/>
      <c r="AN2193" s="117"/>
      <c r="AO2193" s="117"/>
      <c r="AP2193" s="117"/>
      <c r="AQ2193" s="117"/>
      <c r="AR2193" s="117"/>
      <c r="AS2193" s="117"/>
      <c r="AT2193" s="117"/>
      <c r="AU2193" s="117"/>
      <c r="AV2193" s="117"/>
      <c r="AW2193" s="117"/>
      <c r="AX2193" s="118"/>
    </row>
    <row r="2194" spans="1:113" ht="12" customHeight="1">
      <c r="A2194" s="34"/>
      <c r="B2194" s="116"/>
      <c r="C2194" s="117"/>
      <c r="D2194" s="117"/>
      <c r="E2194" s="117"/>
      <c r="F2194" s="117"/>
      <c r="G2194" s="117"/>
      <c r="H2194" s="117"/>
      <c r="I2194" s="117"/>
      <c r="J2194" s="117"/>
      <c r="K2194" s="117"/>
      <c r="L2194" s="117"/>
      <c r="M2194" s="117"/>
      <c r="N2194" s="117"/>
      <c r="O2194" s="117"/>
      <c r="P2194" s="117"/>
      <c r="Q2194" s="117"/>
      <c r="R2194" s="117"/>
      <c r="S2194" s="117"/>
      <c r="T2194" s="117"/>
      <c r="U2194" s="117"/>
      <c r="V2194" s="117"/>
      <c r="W2194" s="117"/>
      <c r="X2194" s="117"/>
      <c r="Y2194" s="117"/>
      <c r="Z2194" s="117"/>
      <c r="AA2194" s="117"/>
      <c r="AB2194" s="117"/>
      <c r="AC2194" s="117"/>
      <c r="AD2194" s="117"/>
      <c r="AE2194" s="117"/>
      <c r="AF2194" s="117"/>
      <c r="AG2194" s="117"/>
      <c r="AH2194" s="117"/>
      <c r="AI2194" s="117"/>
      <c r="AJ2194" s="117"/>
      <c r="AK2194" s="117"/>
      <c r="AL2194" s="117"/>
      <c r="AM2194" s="117"/>
      <c r="AN2194" s="117"/>
      <c r="AO2194" s="117"/>
      <c r="AP2194" s="117"/>
      <c r="AQ2194" s="117"/>
      <c r="AR2194" s="117"/>
      <c r="AS2194" s="117"/>
      <c r="AT2194" s="117"/>
      <c r="AU2194" s="117"/>
      <c r="AV2194" s="117"/>
      <c r="AW2194" s="117"/>
      <c r="AX2194" s="118"/>
      <c r="BC2194" s="42"/>
    </row>
    <row r="2195" spans="1:113" ht="12" customHeight="1">
      <c r="A2195" s="34"/>
      <c r="B2195" s="116"/>
      <c r="C2195" s="117"/>
      <c r="D2195" s="117"/>
      <c r="E2195" s="117"/>
      <c r="F2195" s="117"/>
      <c r="G2195" s="117"/>
      <c r="H2195" s="117"/>
      <c r="I2195" s="117"/>
      <c r="J2195" s="117"/>
      <c r="K2195" s="117"/>
      <c r="L2195" s="117"/>
      <c r="M2195" s="117"/>
      <c r="N2195" s="117"/>
      <c r="O2195" s="117"/>
      <c r="P2195" s="117"/>
      <c r="Q2195" s="117"/>
      <c r="R2195" s="117"/>
      <c r="S2195" s="117"/>
      <c r="T2195" s="117"/>
      <c r="U2195" s="117"/>
      <c r="V2195" s="117"/>
      <c r="W2195" s="117"/>
      <c r="X2195" s="117"/>
      <c r="Y2195" s="117"/>
      <c r="Z2195" s="117"/>
      <c r="AA2195" s="117"/>
      <c r="AB2195" s="117"/>
      <c r="AC2195" s="117"/>
      <c r="AD2195" s="117"/>
      <c r="AE2195" s="117"/>
      <c r="AF2195" s="117"/>
      <c r="AG2195" s="117"/>
      <c r="AH2195" s="117"/>
      <c r="AI2195" s="117"/>
      <c r="AJ2195" s="117"/>
      <c r="AK2195" s="117"/>
      <c r="AL2195" s="117"/>
      <c r="AM2195" s="117"/>
      <c r="AN2195" s="117"/>
      <c r="AO2195" s="117"/>
      <c r="AP2195" s="117"/>
      <c r="AQ2195" s="117"/>
      <c r="AR2195" s="117"/>
      <c r="AS2195" s="117"/>
      <c r="AT2195" s="117"/>
      <c r="AU2195" s="117"/>
      <c r="AV2195" s="117"/>
      <c r="AW2195" s="117"/>
      <c r="AX2195" s="118"/>
    </row>
    <row r="2196" spans="1:113" ht="12" customHeight="1">
      <c r="A2196" s="34"/>
      <c r="B2196" s="116"/>
      <c r="C2196" s="117"/>
      <c r="D2196" s="117"/>
      <c r="E2196" s="117"/>
      <c r="F2196" s="117"/>
      <c r="G2196" s="117"/>
      <c r="H2196" s="117"/>
      <c r="I2196" s="117"/>
      <c r="J2196" s="117"/>
      <c r="K2196" s="117"/>
      <c r="L2196" s="117"/>
      <c r="M2196" s="117"/>
      <c r="N2196" s="117"/>
      <c r="O2196" s="117"/>
      <c r="P2196" s="117"/>
      <c r="Q2196" s="117"/>
      <c r="R2196" s="117"/>
      <c r="S2196" s="117"/>
      <c r="T2196" s="117"/>
      <c r="U2196" s="117"/>
      <c r="V2196" s="117"/>
      <c r="W2196" s="117"/>
      <c r="X2196" s="117"/>
      <c r="Y2196" s="117"/>
      <c r="Z2196" s="117"/>
      <c r="AA2196" s="117"/>
      <c r="AB2196" s="117"/>
      <c r="AC2196" s="117"/>
      <c r="AD2196" s="117"/>
      <c r="AE2196" s="117"/>
      <c r="AF2196" s="117"/>
      <c r="AG2196" s="117"/>
      <c r="AH2196" s="117"/>
      <c r="AI2196" s="117"/>
      <c r="AJ2196" s="117"/>
      <c r="AK2196" s="117"/>
      <c r="AL2196" s="117"/>
      <c r="AM2196" s="117"/>
      <c r="AN2196" s="117"/>
      <c r="AO2196" s="117"/>
      <c r="AP2196" s="117"/>
      <c r="AQ2196" s="117"/>
      <c r="AR2196" s="117"/>
      <c r="AS2196" s="117"/>
      <c r="AT2196" s="117"/>
      <c r="AU2196" s="117"/>
      <c r="AV2196" s="117"/>
      <c r="AW2196" s="117"/>
      <c r="AX2196" s="118"/>
    </row>
    <row r="2197" spans="1:113" ht="12" customHeight="1">
      <c r="A2197" s="34"/>
      <c r="B2197" s="116"/>
      <c r="C2197" s="117"/>
      <c r="D2197" s="117"/>
      <c r="E2197" s="117"/>
      <c r="F2197" s="117"/>
      <c r="G2197" s="117"/>
      <c r="H2197" s="117"/>
      <c r="I2197" s="117"/>
      <c r="J2197" s="117"/>
      <c r="K2197" s="117"/>
      <c r="L2197" s="117"/>
      <c r="M2197" s="117"/>
      <c r="N2197" s="117"/>
      <c r="O2197" s="117"/>
      <c r="P2197" s="117"/>
      <c r="Q2197" s="117"/>
      <c r="R2197" s="117"/>
      <c r="S2197" s="117"/>
      <c r="T2197" s="117"/>
      <c r="U2197" s="117"/>
      <c r="V2197" s="117"/>
      <c r="W2197" s="117"/>
      <c r="X2197" s="117"/>
      <c r="Y2197" s="117"/>
      <c r="Z2197" s="117"/>
      <c r="AA2197" s="117"/>
      <c r="AB2197" s="117"/>
      <c r="AC2197" s="117"/>
      <c r="AD2197" s="117"/>
      <c r="AE2197" s="117"/>
      <c r="AF2197" s="117"/>
      <c r="AG2197" s="117"/>
      <c r="AH2197" s="117"/>
      <c r="AI2197" s="117"/>
      <c r="AJ2197" s="117"/>
      <c r="AK2197" s="117"/>
      <c r="AL2197" s="117"/>
      <c r="AM2197" s="117"/>
      <c r="AN2197" s="117"/>
      <c r="AO2197" s="117"/>
      <c r="AP2197" s="117"/>
      <c r="AQ2197" s="117"/>
      <c r="AR2197" s="117"/>
      <c r="AS2197" s="117"/>
      <c r="AT2197" s="117"/>
      <c r="AU2197" s="117"/>
      <c r="AV2197" s="117"/>
      <c r="AW2197" s="117"/>
      <c r="AX2197" s="118"/>
    </row>
    <row r="2198" spans="1:113" ht="15" thickBot="1">
      <c r="A2198" s="43"/>
      <c r="B2198" s="44"/>
      <c r="C2198" s="45"/>
      <c r="D2198" s="45"/>
      <c r="E2198" s="45"/>
      <c r="F2198" s="45"/>
      <c r="G2198" s="45"/>
      <c r="H2198" s="45"/>
      <c r="I2198" s="45"/>
      <c r="J2198" s="45"/>
      <c r="K2198" s="45"/>
      <c r="L2198" s="45"/>
      <c r="M2198" s="45"/>
      <c r="N2198" s="45"/>
      <c r="O2198" s="45"/>
      <c r="P2198" s="45"/>
      <c r="Q2198" s="45"/>
      <c r="R2198" s="45"/>
      <c r="S2198" s="45"/>
      <c r="T2198" s="45"/>
      <c r="U2198" s="45"/>
      <c r="V2198" s="45"/>
      <c r="W2198" s="45"/>
      <c r="X2198" s="45"/>
      <c r="Y2198" s="45"/>
      <c r="Z2198" s="45"/>
      <c r="AA2198" s="45"/>
      <c r="AB2198" s="45"/>
      <c r="AC2198" s="45"/>
      <c r="AD2198" s="45"/>
      <c r="AE2198" s="45"/>
      <c r="AF2198" s="45"/>
      <c r="AG2198" s="45"/>
      <c r="AH2198" s="45"/>
      <c r="AI2198" s="45"/>
      <c r="AJ2198" s="45"/>
      <c r="AK2198" s="45"/>
      <c r="AL2198" s="45"/>
      <c r="AM2198" s="45"/>
      <c r="AN2198" s="45"/>
      <c r="AO2198" s="45"/>
      <c r="AP2198" s="45"/>
      <c r="AQ2198" s="45"/>
      <c r="AR2198" s="45"/>
      <c r="AS2198" s="45"/>
      <c r="AT2198" s="45"/>
      <c r="AU2198" s="45"/>
      <c r="AV2198" s="45"/>
      <c r="AW2198" s="45"/>
      <c r="AX2198" s="46"/>
    </row>
    <row r="2199" spans="1:113">
      <c r="B2199" s="47"/>
    </row>
    <row r="2200" spans="1:113" ht="15" thickBot="1">
      <c r="A2200" s="37"/>
      <c r="B2200" s="36" t="s">
        <v>238</v>
      </c>
      <c r="C2200" s="34"/>
      <c r="D2200" s="34"/>
      <c r="E2200" s="34"/>
      <c r="F2200" s="34"/>
      <c r="G2200" s="34"/>
      <c r="H2200" s="34"/>
      <c r="I2200" s="34"/>
      <c r="J2200" s="34"/>
      <c r="K2200" s="34"/>
      <c r="L2200" s="35"/>
      <c r="M2200" s="35"/>
      <c r="N2200" s="35"/>
      <c r="O2200" s="35"/>
      <c r="P2200" s="34"/>
      <c r="Q2200" s="34"/>
      <c r="R2200" s="34"/>
      <c r="S2200" s="34"/>
      <c r="T2200" s="34"/>
      <c r="U2200" s="34"/>
      <c r="V2200" s="36"/>
      <c r="W2200" s="36"/>
      <c r="X2200" s="36"/>
      <c r="Y2200" s="36"/>
      <c r="Z2200" s="36"/>
      <c r="AA2200" s="36"/>
      <c r="AB2200" s="36"/>
      <c r="AC2200" s="36"/>
      <c r="AD2200" s="36"/>
      <c r="AE2200" s="36"/>
      <c r="AF2200" s="36"/>
      <c r="AG2200" s="36"/>
      <c r="AH2200" s="36"/>
      <c r="AI2200" s="36"/>
      <c r="AJ2200" s="36"/>
      <c r="AK2200" s="36"/>
      <c r="AL2200" s="36"/>
      <c r="AM2200" s="36"/>
      <c r="AN2200" s="36"/>
      <c r="AO2200" s="36"/>
      <c r="AP2200" s="36"/>
      <c r="AQ2200" s="36"/>
      <c r="AR2200" s="36"/>
      <c r="AS2200" s="36"/>
      <c r="AT2200" s="36"/>
      <c r="AU2200" s="36"/>
      <c r="AV2200" s="36"/>
      <c r="AW2200" s="36"/>
      <c r="AX2200" s="36"/>
      <c r="DI2200" s="26"/>
    </row>
    <row r="2201" spans="1:113" ht="14.25">
      <c r="A2201" s="34"/>
      <c r="B2201" s="38"/>
      <c r="C2201" s="33"/>
      <c r="D2201" s="33"/>
      <c r="E2201" s="33"/>
      <c r="F2201" s="33"/>
      <c r="G2201" s="33"/>
      <c r="H2201" s="33"/>
      <c r="I2201" s="33"/>
      <c r="J2201" s="33"/>
      <c r="K2201" s="33"/>
      <c r="L2201" s="39"/>
      <c r="M2201" s="39"/>
      <c r="N2201" s="39"/>
      <c r="O2201" s="39"/>
      <c r="P2201" s="33"/>
      <c r="Q2201" s="33"/>
      <c r="R2201" s="33"/>
      <c r="S2201" s="33"/>
      <c r="T2201" s="33"/>
      <c r="U2201" s="33"/>
      <c r="V2201" s="40"/>
      <c r="W2201" s="40"/>
      <c r="X2201" s="40"/>
      <c r="Y2201" s="40"/>
      <c r="Z2201" s="40"/>
      <c r="AA2201" s="40"/>
      <c r="AB2201" s="40"/>
      <c r="AC2201" s="40"/>
      <c r="AD2201" s="40"/>
      <c r="AE2201" s="40"/>
      <c r="AF2201" s="40"/>
      <c r="AG2201" s="40"/>
      <c r="AH2201" s="40"/>
      <c r="AI2201" s="40"/>
      <c r="AJ2201" s="40"/>
      <c r="AK2201" s="40"/>
      <c r="AL2201" s="40"/>
      <c r="AM2201" s="40"/>
      <c r="AN2201" s="40"/>
      <c r="AO2201" s="40"/>
      <c r="AP2201" s="40"/>
      <c r="AQ2201" s="40"/>
      <c r="AR2201" s="40"/>
      <c r="AS2201" s="40"/>
      <c r="AT2201" s="40"/>
      <c r="AU2201" s="40"/>
      <c r="AV2201" s="40"/>
      <c r="AW2201" s="40"/>
      <c r="AX2201" s="41"/>
    </row>
    <row r="2202" spans="1:113" ht="12" customHeight="1">
      <c r="A2202" s="34"/>
      <c r="B2202" s="116" t="s">
        <v>1113</v>
      </c>
      <c r="C2202" s="117"/>
      <c r="D2202" s="117"/>
      <c r="E2202" s="117"/>
      <c r="F2202" s="117"/>
      <c r="G2202" s="117"/>
      <c r="H2202" s="117"/>
      <c r="I2202" s="117"/>
      <c r="J2202" s="117"/>
      <c r="K2202" s="117"/>
      <c r="L2202" s="117"/>
      <c r="M2202" s="117"/>
      <c r="N2202" s="117"/>
      <c r="O2202" s="117"/>
      <c r="P2202" s="117"/>
      <c r="Q2202" s="117"/>
      <c r="R2202" s="117"/>
      <c r="S2202" s="117"/>
      <c r="T2202" s="117"/>
      <c r="U2202" s="117"/>
      <c r="V2202" s="117"/>
      <c r="W2202" s="117"/>
      <c r="X2202" s="117"/>
      <c r="Y2202" s="117"/>
      <c r="Z2202" s="117"/>
      <c r="AA2202" s="117"/>
      <c r="AB2202" s="117"/>
      <c r="AC2202" s="117"/>
      <c r="AD2202" s="117"/>
      <c r="AE2202" s="117"/>
      <c r="AF2202" s="117"/>
      <c r="AG2202" s="117"/>
      <c r="AH2202" s="117"/>
      <c r="AI2202" s="117"/>
      <c r="AJ2202" s="117"/>
      <c r="AK2202" s="117"/>
      <c r="AL2202" s="117"/>
      <c r="AM2202" s="117"/>
      <c r="AN2202" s="117"/>
      <c r="AO2202" s="117"/>
      <c r="AP2202" s="117"/>
      <c r="AQ2202" s="117"/>
      <c r="AR2202" s="117"/>
      <c r="AS2202" s="117"/>
      <c r="AT2202" s="117"/>
      <c r="AU2202" s="117"/>
      <c r="AV2202" s="117"/>
      <c r="AW2202" s="117"/>
      <c r="AX2202" s="118"/>
    </row>
    <row r="2203" spans="1:113" ht="12" customHeight="1">
      <c r="A2203" s="34"/>
      <c r="B2203" s="116"/>
      <c r="C2203" s="117"/>
      <c r="D2203" s="117"/>
      <c r="E2203" s="117"/>
      <c r="F2203" s="117"/>
      <c r="G2203" s="117"/>
      <c r="H2203" s="117"/>
      <c r="I2203" s="117"/>
      <c r="J2203" s="117"/>
      <c r="K2203" s="117"/>
      <c r="L2203" s="117"/>
      <c r="M2203" s="117"/>
      <c r="N2203" s="117"/>
      <c r="O2203" s="117"/>
      <c r="P2203" s="117"/>
      <c r="Q2203" s="117"/>
      <c r="R2203" s="117"/>
      <c r="S2203" s="117"/>
      <c r="T2203" s="117"/>
      <c r="U2203" s="117"/>
      <c r="V2203" s="117"/>
      <c r="W2203" s="117"/>
      <c r="X2203" s="117"/>
      <c r="Y2203" s="117"/>
      <c r="Z2203" s="117"/>
      <c r="AA2203" s="117"/>
      <c r="AB2203" s="117"/>
      <c r="AC2203" s="117"/>
      <c r="AD2203" s="117"/>
      <c r="AE2203" s="117"/>
      <c r="AF2203" s="117"/>
      <c r="AG2203" s="117"/>
      <c r="AH2203" s="117"/>
      <c r="AI2203" s="117"/>
      <c r="AJ2203" s="117"/>
      <c r="AK2203" s="117"/>
      <c r="AL2203" s="117"/>
      <c r="AM2203" s="117"/>
      <c r="AN2203" s="117"/>
      <c r="AO2203" s="117"/>
      <c r="AP2203" s="117"/>
      <c r="AQ2203" s="117"/>
      <c r="AR2203" s="117"/>
      <c r="AS2203" s="117"/>
      <c r="AT2203" s="117"/>
      <c r="AU2203" s="117"/>
      <c r="AV2203" s="117"/>
      <c r="AW2203" s="117"/>
      <c r="AX2203" s="118"/>
    </row>
    <row r="2204" spans="1:113" ht="12" customHeight="1">
      <c r="A2204" s="34"/>
      <c r="B2204" s="116"/>
      <c r="C2204" s="117"/>
      <c r="D2204" s="117"/>
      <c r="E2204" s="117"/>
      <c r="F2204" s="117"/>
      <c r="G2204" s="117"/>
      <c r="H2204" s="117"/>
      <c r="I2204" s="117"/>
      <c r="J2204" s="117"/>
      <c r="K2204" s="117"/>
      <c r="L2204" s="117"/>
      <c r="M2204" s="117"/>
      <c r="N2204" s="117"/>
      <c r="O2204" s="117"/>
      <c r="P2204" s="117"/>
      <c r="Q2204" s="117"/>
      <c r="R2204" s="117"/>
      <c r="S2204" s="117"/>
      <c r="T2204" s="117"/>
      <c r="U2204" s="117"/>
      <c r="V2204" s="117"/>
      <c r="W2204" s="117"/>
      <c r="X2204" s="117"/>
      <c r="Y2204" s="117"/>
      <c r="Z2204" s="117"/>
      <c r="AA2204" s="117"/>
      <c r="AB2204" s="117"/>
      <c r="AC2204" s="117"/>
      <c r="AD2204" s="117"/>
      <c r="AE2204" s="117"/>
      <c r="AF2204" s="117"/>
      <c r="AG2204" s="117"/>
      <c r="AH2204" s="117"/>
      <c r="AI2204" s="117"/>
      <c r="AJ2204" s="117"/>
      <c r="AK2204" s="117"/>
      <c r="AL2204" s="117"/>
      <c r="AM2204" s="117"/>
      <c r="AN2204" s="117"/>
      <c r="AO2204" s="117"/>
      <c r="AP2204" s="117"/>
      <c r="AQ2204" s="117"/>
      <c r="AR2204" s="117"/>
      <c r="AS2204" s="117"/>
      <c r="AT2204" s="117"/>
      <c r="AU2204" s="117"/>
      <c r="AV2204" s="117"/>
      <c r="AW2204" s="117"/>
      <c r="AX2204" s="118"/>
    </row>
    <row r="2205" spans="1:113" ht="12" customHeight="1">
      <c r="A2205" s="34"/>
      <c r="B2205" s="116"/>
      <c r="C2205" s="117"/>
      <c r="D2205" s="117"/>
      <c r="E2205" s="117"/>
      <c r="F2205" s="117"/>
      <c r="G2205" s="117"/>
      <c r="H2205" s="117"/>
      <c r="I2205" s="117"/>
      <c r="J2205" s="117"/>
      <c r="K2205" s="117"/>
      <c r="L2205" s="117"/>
      <c r="M2205" s="117"/>
      <c r="N2205" s="117"/>
      <c r="O2205" s="117"/>
      <c r="P2205" s="117"/>
      <c r="Q2205" s="117"/>
      <c r="R2205" s="117"/>
      <c r="S2205" s="117"/>
      <c r="T2205" s="117"/>
      <c r="U2205" s="117"/>
      <c r="V2205" s="117"/>
      <c r="W2205" s="117"/>
      <c r="X2205" s="117"/>
      <c r="Y2205" s="117"/>
      <c r="Z2205" s="117"/>
      <c r="AA2205" s="117"/>
      <c r="AB2205" s="117"/>
      <c r="AC2205" s="117"/>
      <c r="AD2205" s="117"/>
      <c r="AE2205" s="117"/>
      <c r="AF2205" s="117"/>
      <c r="AG2205" s="117"/>
      <c r="AH2205" s="117"/>
      <c r="AI2205" s="117"/>
      <c r="AJ2205" s="117"/>
      <c r="AK2205" s="117"/>
      <c r="AL2205" s="117"/>
      <c r="AM2205" s="117"/>
      <c r="AN2205" s="117"/>
      <c r="AO2205" s="117"/>
      <c r="AP2205" s="117"/>
      <c r="AQ2205" s="117"/>
      <c r="AR2205" s="117"/>
      <c r="AS2205" s="117"/>
      <c r="AT2205" s="117"/>
      <c r="AU2205" s="117"/>
      <c r="AV2205" s="117"/>
      <c r="AW2205" s="117"/>
      <c r="AX2205" s="118"/>
    </row>
    <row r="2206" spans="1:113" ht="12" customHeight="1">
      <c r="A2206" s="34"/>
      <c r="B2206" s="116"/>
      <c r="C2206" s="117"/>
      <c r="D2206" s="117"/>
      <c r="E2206" s="117"/>
      <c r="F2206" s="117"/>
      <c r="G2206" s="117"/>
      <c r="H2206" s="117"/>
      <c r="I2206" s="117"/>
      <c r="J2206" s="117"/>
      <c r="K2206" s="117"/>
      <c r="L2206" s="117"/>
      <c r="M2206" s="117"/>
      <c r="N2206" s="117"/>
      <c r="O2206" s="117"/>
      <c r="P2206" s="117"/>
      <c r="Q2206" s="117"/>
      <c r="R2206" s="117"/>
      <c r="S2206" s="117"/>
      <c r="T2206" s="117"/>
      <c r="U2206" s="117"/>
      <c r="V2206" s="117"/>
      <c r="W2206" s="117"/>
      <c r="X2206" s="117"/>
      <c r="Y2206" s="117"/>
      <c r="Z2206" s="117"/>
      <c r="AA2206" s="117"/>
      <c r="AB2206" s="117"/>
      <c r="AC2206" s="117"/>
      <c r="AD2206" s="117"/>
      <c r="AE2206" s="117"/>
      <c r="AF2206" s="117"/>
      <c r="AG2206" s="117"/>
      <c r="AH2206" s="117"/>
      <c r="AI2206" s="117"/>
      <c r="AJ2206" s="117"/>
      <c r="AK2206" s="117"/>
      <c r="AL2206" s="117"/>
      <c r="AM2206" s="117"/>
      <c r="AN2206" s="117"/>
      <c r="AO2206" s="117"/>
      <c r="AP2206" s="117"/>
      <c r="AQ2206" s="117"/>
      <c r="AR2206" s="117"/>
      <c r="AS2206" s="117"/>
      <c r="AT2206" s="117"/>
      <c r="AU2206" s="117"/>
      <c r="AV2206" s="117"/>
      <c r="AW2206" s="117"/>
      <c r="AX2206" s="118"/>
    </row>
    <row r="2207" spans="1:113" ht="12" customHeight="1">
      <c r="A2207" s="34"/>
      <c r="B2207" s="116"/>
      <c r="C2207" s="117"/>
      <c r="D2207" s="117"/>
      <c r="E2207" s="117"/>
      <c r="F2207" s="117"/>
      <c r="G2207" s="117"/>
      <c r="H2207" s="117"/>
      <c r="I2207" s="117"/>
      <c r="J2207" s="117"/>
      <c r="K2207" s="117"/>
      <c r="L2207" s="117"/>
      <c r="M2207" s="117"/>
      <c r="N2207" s="117"/>
      <c r="O2207" s="117"/>
      <c r="P2207" s="117"/>
      <c r="Q2207" s="117"/>
      <c r="R2207" s="117"/>
      <c r="S2207" s="117"/>
      <c r="T2207" s="117"/>
      <c r="U2207" s="117"/>
      <c r="V2207" s="117"/>
      <c r="W2207" s="117"/>
      <c r="X2207" s="117"/>
      <c r="Y2207" s="117"/>
      <c r="Z2207" s="117"/>
      <c r="AA2207" s="117"/>
      <c r="AB2207" s="117"/>
      <c r="AC2207" s="117"/>
      <c r="AD2207" s="117"/>
      <c r="AE2207" s="117"/>
      <c r="AF2207" s="117"/>
      <c r="AG2207" s="117"/>
      <c r="AH2207" s="117"/>
      <c r="AI2207" s="117"/>
      <c r="AJ2207" s="117"/>
      <c r="AK2207" s="117"/>
      <c r="AL2207" s="117"/>
      <c r="AM2207" s="117"/>
      <c r="AN2207" s="117"/>
      <c r="AO2207" s="117"/>
      <c r="AP2207" s="117"/>
      <c r="AQ2207" s="117"/>
      <c r="AR2207" s="117"/>
      <c r="AS2207" s="117"/>
      <c r="AT2207" s="117"/>
      <c r="AU2207" s="117"/>
      <c r="AV2207" s="117"/>
      <c r="AW2207" s="117"/>
      <c r="AX2207" s="118"/>
    </row>
    <row r="2208" spans="1:113" ht="12" customHeight="1">
      <c r="A2208" s="34"/>
      <c r="B2208" s="116"/>
      <c r="C2208" s="117"/>
      <c r="D2208" s="117"/>
      <c r="E2208" s="117"/>
      <c r="F2208" s="117"/>
      <c r="G2208" s="117"/>
      <c r="H2208" s="117"/>
      <c r="I2208" s="117"/>
      <c r="J2208" s="117"/>
      <c r="K2208" s="117"/>
      <c r="L2208" s="117"/>
      <c r="M2208" s="117"/>
      <c r="N2208" s="117"/>
      <c r="O2208" s="117"/>
      <c r="P2208" s="117"/>
      <c r="Q2208" s="117"/>
      <c r="R2208" s="117"/>
      <c r="S2208" s="117"/>
      <c r="T2208" s="117"/>
      <c r="U2208" s="117"/>
      <c r="V2208" s="117"/>
      <c r="W2208" s="117"/>
      <c r="X2208" s="117"/>
      <c r="Y2208" s="117"/>
      <c r="Z2208" s="117"/>
      <c r="AA2208" s="117"/>
      <c r="AB2208" s="117"/>
      <c r="AC2208" s="117"/>
      <c r="AD2208" s="117"/>
      <c r="AE2208" s="117"/>
      <c r="AF2208" s="117"/>
      <c r="AG2208" s="117"/>
      <c r="AH2208" s="117"/>
      <c r="AI2208" s="117"/>
      <c r="AJ2208" s="117"/>
      <c r="AK2208" s="117"/>
      <c r="AL2208" s="117"/>
      <c r="AM2208" s="117"/>
      <c r="AN2208" s="117"/>
      <c r="AO2208" s="117"/>
      <c r="AP2208" s="117"/>
      <c r="AQ2208" s="117"/>
      <c r="AR2208" s="117"/>
      <c r="AS2208" s="117"/>
      <c r="AT2208" s="117"/>
      <c r="AU2208" s="117"/>
      <c r="AV2208" s="117"/>
      <c r="AW2208" s="117"/>
      <c r="AX2208" s="118"/>
    </row>
    <row r="2209" spans="1:251" ht="12" customHeight="1">
      <c r="A2209" s="34"/>
      <c r="B2209" s="116"/>
      <c r="C2209" s="117"/>
      <c r="D2209" s="117"/>
      <c r="E2209" s="117"/>
      <c r="F2209" s="117"/>
      <c r="G2209" s="117"/>
      <c r="H2209" s="117"/>
      <c r="I2209" s="117"/>
      <c r="J2209" s="117"/>
      <c r="K2209" s="117"/>
      <c r="L2209" s="117"/>
      <c r="M2209" s="117"/>
      <c r="N2209" s="117"/>
      <c r="O2209" s="117"/>
      <c r="P2209" s="117"/>
      <c r="Q2209" s="117"/>
      <c r="R2209" s="117"/>
      <c r="S2209" s="117"/>
      <c r="T2209" s="117"/>
      <c r="U2209" s="117"/>
      <c r="V2209" s="117"/>
      <c r="W2209" s="117"/>
      <c r="X2209" s="117"/>
      <c r="Y2209" s="117"/>
      <c r="Z2209" s="117"/>
      <c r="AA2209" s="117"/>
      <c r="AB2209" s="117"/>
      <c r="AC2209" s="117"/>
      <c r="AD2209" s="117"/>
      <c r="AE2209" s="117"/>
      <c r="AF2209" s="117"/>
      <c r="AG2209" s="117"/>
      <c r="AH2209" s="117"/>
      <c r="AI2209" s="117"/>
      <c r="AJ2209" s="117"/>
      <c r="AK2209" s="117"/>
      <c r="AL2209" s="117"/>
      <c r="AM2209" s="117"/>
      <c r="AN2209" s="117"/>
      <c r="AO2209" s="117"/>
      <c r="AP2209" s="117"/>
      <c r="AQ2209" s="117"/>
      <c r="AR2209" s="117"/>
      <c r="AS2209" s="117"/>
      <c r="AT2209" s="117"/>
      <c r="AU2209" s="117"/>
      <c r="AV2209" s="117"/>
      <c r="AW2209" s="117"/>
      <c r="AX2209" s="118"/>
    </row>
    <row r="2210" spans="1:251" ht="12" customHeight="1">
      <c r="A2210" s="34"/>
      <c r="B2210" s="116"/>
      <c r="C2210" s="117"/>
      <c r="D2210" s="117"/>
      <c r="E2210" s="117"/>
      <c r="F2210" s="117"/>
      <c r="G2210" s="117"/>
      <c r="H2210" s="117"/>
      <c r="I2210" s="117"/>
      <c r="J2210" s="117"/>
      <c r="K2210" s="117"/>
      <c r="L2210" s="117"/>
      <c r="M2210" s="117"/>
      <c r="N2210" s="117"/>
      <c r="O2210" s="117"/>
      <c r="P2210" s="117"/>
      <c r="Q2210" s="117"/>
      <c r="R2210" s="117"/>
      <c r="S2210" s="117"/>
      <c r="T2210" s="117"/>
      <c r="U2210" s="117"/>
      <c r="V2210" s="117"/>
      <c r="W2210" s="117"/>
      <c r="X2210" s="117"/>
      <c r="Y2210" s="117"/>
      <c r="Z2210" s="117"/>
      <c r="AA2210" s="117"/>
      <c r="AB2210" s="117"/>
      <c r="AC2210" s="117"/>
      <c r="AD2210" s="117"/>
      <c r="AE2210" s="117"/>
      <c r="AF2210" s="117"/>
      <c r="AG2210" s="117"/>
      <c r="AH2210" s="117"/>
      <c r="AI2210" s="117"/>
      <c r="AJ2210" s="117"/>
      <c r="AK2210" s="117"/>
      <c r="AL2210" s="117"/>
      <c r="AM2210" s="117"/>
      <c r="AN2210" s="117"/>
      <c r="AO2210" s="117"/>
      <c r="AP2210" s="117"/>
      <c r="AQ2210" s="117"/>
      <c r="AR2210" s="117"/>
      <c r="AS2210" s="117"/>
      <c r="AT2210" s="117"/>
      <c r="AU2210" s="117"/>
      <c r="AV2210" s="117"/>
      <c r="AW2210" s="117"/>
      <c r="AX2210" s="118"/>
      <c r="BC2210" s="42"/>
    </row>
    <row r="2211" spans="1:251" ht="12" customHeight="1">
      <c r="A2211" s="34"/>
      <c r="B2211" s="116"/>
      <c r="C2211" s="117"/>
      <c r="D2211" s="117"/>
      <c r="E2211" s="117"/>
      <c r="F2211" s="117"/>
      <c r="G2211" s="117"/>
      <c r="H2211" s="117"/>
      <c r="I2211" s="117"/>
      <c r="J2211" s="117"/>
      <c r="K2211" s="117"/>
      <c r="L2211" s="117"/>
      <c r="M2211" s="117"/>
      <c r="N2211" s="117"/>
      <c r="O2211" s="117"/>
      <c r="P2211" s="117"/>
      <c r="Q2211" s="117"/>
      <c r="R2211" s="117"/>
      <c r="S2211" s="117"/>
      <c r="T2211" s="117"/>
      <c r="U2211" s="117"/>
      <c r="V2211" s="117"/>
      <c r="W2211" s="117"/>
      <c r="X2211" s="117"/>
      <c r="Y2211" s="117"/>
      <c r="Z2211" s="117"/>
      <c r="AA2211" s="117"/>
      <c r="AB2211" s="117"/>
      <c r="AC2211" s="117"/>
      <c r="AD2211" s="117"/>
      <c r="AE2211" s="117"/>
      <c r="AF2211" s="117"/>
      <c r="AG2211" s="117"/>
      <c r="AH2211" s="117"/>
      <c r="AI2211" s="117"/>
      <c r="AJ2211" s="117"/>
      <c r="AK2211" s="117"/>
      <c r="AL2211" s="117"/>
      <c r="AM2211" s="117"/>
      <c r="AN2211" s="117"/>
      <c r="AO2211" s="117"/>
      <c r="AP2211" s="117"/>
      <c r="AQ2211" s="117"/>
      <c r="AR2211" s="117"/>
      <c r="AS2211" s="117"/>
      <c r="AT2211" s="117"/>
      <c r="AU2211" s="117"/>
      <c r="AV2211" s="117"/>
      <c r="AW2211" s="117"/>
      <c r="AX2211" s="118"/>
    </row>
    <row r="2212" spans="1:251" ht="15" thickBot="1">
      <c r="A2212" s="43"/>
      <c r="B2212" s="44"/>
      <c r="C2212" s="45"/>
      <c r="D2212" s="45"/>
      <c r="E2212" s="45"/>
      <c r="F2212" s="45"/>
      <c r="G2212" s="45"/>
      <c r="H2212" s="45"/>
      <c r="I2212" s="45"/>
      <c r="J2212" s="45"/>
      <c r="K2212" s="45"/>
      <c r="L2212" s="45"/>
      <c r="M2212" s="45"/>
      <c r="N2212" s="45"/>
      <c r="O2212" s="45"/>
      <c r="P2212" s="45"/>
      <c r="Q2212" s="45"/>
      <c r="R2212" s="45"/>
      <c r="S2212" s="45"/>
      <c r="T2212" s="45"/>
      <c r="U2212" s="45"/>
      <c r="V2212" s="45"/>
      <c r="W2212" s="45"/>
      <c r="X2212" s="45"/>
      <c r="Y2212" s="45"/>
      <c r="Z2212" s="45"/>
      <c r="AA2212" s="45"/>
      <c r="AB2212" s="45"/>
      <c r="AC2212" s="45"/>
      <c r="AD2212" s="45"/>
      <c r="AE2212" s="45"/>
      <c r="AF2212" s="45"/>
      <c r="AG2212" s="45"/>
      <c r="AH2212" s="45"/>
      <c r="AI2212" s="45"/>
      <c r="AJ2212" s="45"/>
      <c r="AK2212" s="45"/>
      <c r="AL2212" s="45"/>
      <c r="AM2212" s="45"/>
      <c r="AN2212" s="45"/>
      <c r="AO2212" s="45"/>
      <c r="AP2212" s="45"/>
      <c r="AQ2212" s="45"/>
      <c r="AR2212" s="45"/>
      <c r="AS2212" s="45"/>
      <c r="AT2212" s="45"/>
      <c r="AU2212" s="45"/>
      <c r="AV2212" s="45"/>
      <c r="AW2212" s="45"/>
      <c r="AX2212" s="46"/>
    </row>
    <row r="2213" spans="1:251">
      <c r="B2213" s="47"/>
    </row>
    <row r="2214" spans="1:251" ht="14.25">
      <c r="B2214" s="36" t="s">
        <v>240</v>
      </c>
      <c r="C2214" s="34"/>
      <c r="D2214" s="34"/>
      <c r="E2214" s="34"/>
      <c r="F2214" s="34"/>
      <c r="G2214" s="34"/>
      <c r="H2214" s="34"/>
      <c r="I2214" s="34"/>
      <c r="J2214" s="34"/>
      <c r="K2214" s="34"/>
      <c r="L2214" s="35"/>
      <c r="M2214" s="35"/>
      <c r="N2214" s="35"/>
      <c r="O2214" s="35"/>
      <c r="P2214" s="34"/>
      <c r="Q2214" s="34"/>
      <c r="R2214" s="34"/>
      <c r="S2214" s="34"/>
      <c r="T2214" s="34"/>
      <c r="U2214" s="34"/>
      <c r="V2214" s="36"/>
      <c r="W2214" s="36"/>
      <c r="X2214" s="36"/>
      <c r="Y2214" s="36"/>
      <c r="Z2214" s="36"/>
      <c r="AA2214" s="36"/>
      <c r="AB2214" s="36"/>
      <c r="AC2214" s="36"/>
      <c r="AD2214" s="36"/>
      <c r="AE2214" s="36"/>
      <c r="AF2214" s="36"/>
      <c r="AG2214" s="36"/>
      <c r="AH2214" s="36"/>
      <c r="AI2214" s="36"/>
      <c r="AJ2214" s="36"/>
      <c r="AK2214" s="36"/>
      <c r="AL2214" s="36"/>
      <c r="AM2214" s="36"/>
      <c r="AN2214" s="36"/>
      <c r="AO2214" s="36"/>
      <c r="AP2214" s="36"/>
      <c r="AQ2214" s="36"/>
      <c r="AR2214" s="36"/>
      <c r="AS2214" s="36"/>
      <c r="AT2214" s="36"/>
      <c r="AU2214" s="36"/>
      <c r="AV2214" s="36"/>
      <c r="AW2214" s="36"/>
      <c r="AX2214" s="36"/>
    </row>
    <row r="2215" spans="1:251" ht="15" thickBot="1">
      <c r="B2215" s="34"/>
      <c r="C2215" s="34"/>
      <c r="D2215" s="34"/>
      <c r="E2215" s="34"/>
      <c r="F2215" s="34"/>
      <c r="G2215" s="34"/>
      <c r="H2215" s="34"/>
      <c r="I2215" s="34"/>
      <c r="J2215" s="34"/>
      <c r="K2215" s="34"/>
      <c r="L2215" s="35"/>
      <c r="M2215" s="35"/>
      <c r="N2215" s="35"/>
      <c r="O2215" s="35"/>
      <c r="P2215" s="34"/>
      <c r="Q2215" s="34"/>
      <c r="R2215" s="34"/>
      <c r="S2215" s="34"/>
      <c r="T2215" s="34"/>
      <c r="U2215" s="34"/>
      <c r="V2215" s="36"/>
      <c r="W2215" s="36"/>
      <c r="X2215" s="36"/>
      <c r="Y2215" s="36"/>
      <c r="Z2215" s="36"/>
      <c r="AA2215" s="36"/>
      <c r="AB2215" s="36"/>
      <c r="AC2215" s="36"/>
      <c r="AD2215" s="36"/>
      <c r="AE2215" s="36"/>
      <c r="AF2215" s="36"/>
      <c r="AG2215" s="36"/>
      <c r="AH2215" s="36"/>
      <c r="AI2215" s="36"/>
      <c r="AJ2215" s="36"/>
      <c r="AK2215" s="36"/>
      <c r="AL2215" s="36"/>
      <c r="AM2215" s="36"/>
      <c r="AN2215" s="36"/>
      <c r="AO2215" s="36"/>
      <c r="AP2215" s="36"/>
      <c r="AQ2215" s="36"/>
      <c r="AR2215" s="36"/>
      <c r="AS2215" s="36"/>
      <c r="AT2215" s="36"/>
      <c r="AU2215" s="36"/>
      <c r="AV2215" s="36"/>
      <c r="AW2215" s="36"/>
      <c r="AX2215" s="48" t="s">
        <v>241</v>
      </c>
    </row>
    <row r="2216" spans="1:251" s="42" customFormat="1" ht="13.5" customHeight="1">
      <c r="A2216" s="34"/>
      <c r="B2216" s="119" t="s">
        <v>242</v>
      </c>
      <c r="C2216" s="120"/>
      <c r="D2216" s="120"/>
      <c r="E2216" s="120"/>
      <c r="F2216" s="120"/>
      <c r="G2216" s="120"/>
      <c r="H2216" s="120"/>
      <c r="I2216" s="120"/>
      <c r="J2216" s="120"/>
      <c r="K2216" s="120"/>
      <c r="L2216" s="120"/>
      <c r="M2216" s="120"/>
      <c r="N2216" s="120"/>
      <c r="O2216" s="120"/>
      <c r="P2216" s="120"/>
      <c r="Q2216" s="120"/>
      <c r="R2216" s="120"/>
      <c r="S2216" s="120"/>
      <c r="T2216" s="120"/>
      <c r="U2216" s="120"/>
      <c r="V2216" s="120"/>
      <c r="W2216" s="120"/>
      <c r="X2216" s="120"/>
      <c r="Y2216" s="120"/>
      <c r="Z2216" s="121"/>
      <c r="AA2216" s="125" t="s">
        <v>1062</v>
      </c>
      <c r="AB2216" s="120"/>
      <c r="AC2216" s="120"/>
      <c r="AD2216" s="120"/>
      <c r="AE2216" s="120"/>
      <c r="AF2216" s="120"/>
      <c r="AG2216" s="120"/>
      <c r="AH2216" s="120"/>
      <c r="AI2216" s="121"/>
      <c r="AJ2216" s="125" t="s">
        <v>1063</v>
      </c>
      <c r="AK2216" s="120"/>
      <c r="AL2216" s="120"/>
      <c r="AM2216" s="120"/>
      <c r="AN2216" s="120"/>
      <c r="AO2216" s="120"/>
      <c r="AP2216" s="120"/>
      <c r="AQ2216" s="120"/>
      <c r="AR2216" s="121"/>
      <c r="AS2216" s="125" t="s">
        <v>243</v>
      </c>
      <c r="AT2216" s="120"/>
      <c r="AU2216" s="120"/>
      <c r="AV2216" s="120"/>
      <c r="AW2216" s="120"/>
      <c r="AX2216" s="127"/>
      <c r="AY2216" s="29"/>
      <c r="AZ2216" s="29"/>
      <c r="BA2216" s="29"/>
      <c r="BB2216" s="29"/>
      <c r="BC2216" s="29"/>
      <c r="BD2216" s="29"/>
      <c r="BE2216" s="29"/>
      <c r="BF2216" s="29"/>
      <c r="BG2216" s="29"/>
      <c r="BH2216" s="29"/>
      <c r="BI2216" s="29"/>
      <c r="BJ2216" s="29"/>
      <c r="BK2216" s="29"/>
      <c r="BL2216" s="29"/>
      <c r="BM2216" s="29"/>
      <c r="BN2216" s="29"/>
      <c r="BO2216" s="29"/>
      <c r="BP2216" s="29"/>
      <c r="BQ2216" s="29"/>
      <c r="BR2216" s="29"/>
      <c r="BS2216" s="29"/>
      <c r="BT2216" s="29"/>
      <c r="BU2216" s="29"/>
      <c r="BV2216" s="29"/>
      <c r="BW2216" s="29"/>
      <c r="BX2216" s="29"/>
      <c r="BY2216" s="29"/>
      <c r="BZ2216" s="29"/>
      <c r="CA2216" s="29"/>
      <c r="CB2216" s="29"/>
      <c r="CC2216" s="29"/>
      <c r="CD2216" s="29"/>
      <c r="CE2216" s="29"/>
      <c r="CF2216" s="29"/>
      <c r="CG2216" s="29"/>
      <c r="CH2216" s="29"/>
      <c r="CI2216" s="29"/>
      <c r="CJ2216" s="29"/>
      <c r="CK2216" s="29"/>
      <c r="CL2216" s="29"/>
      <c r="CM2216" s="29"/>
      <c r="CN2216" s="29"/>
      <c r="CO2216" s="29"/>
      <c r="CP2216" s="29"/>
      <c r="CQ2216" s="29"/>
      <c r="CR2216" s="29"/>
      <c r="CS2216" s="29"/>
      <c r="CT2216" s="29"/>
      <c r="CU2216" s="29"/>
      <c r="CV2216" s="29"/>
      <c r="CW2216" s="29"/>
      <c r="CX2216" s="29"/>
      <c r="CY2216" s="29"/>
      <c r="CZ2216" s="29"/>
      <c r="DA2216" s="29"/>
      <c r="DB2216" s="29"/>
      <c r="DC2216" s="29"/>
      <c r="DD2216" s="29"/>
      <c r="DE2216" s="29"/>
      <c r="DF2216" s="29"/>
      <c r="DG2216" s="29"/>
      <c r="DH2216" s="29"/>
      <c r="DI2216" s="29"/>
      <c r="DJ2216" s="29"/>
      <c r="DK2216" s="29"/>
      <c r="DL2216" s="29"/>
      <c r="DM2216" s="29"/>
      <c r="DN2216" s="29"/>
      <c r="DO2216" s="29"/>
      <c r="DP2216" s="29"/>
      <c r="DQ2216" s="29"/>
      <c r="DR2216" s="29"/>
      <c r="DS2216" s="29"/>
      <c r="DT2216" s="29"/>
      <c r="DU2216" s="29"/>
      <c r="DV2216" s="29"/>
      <c r="DW2216" s="29"/>
      <c r="DX2216" s="29"/>
      <c r="DY2216" s="29"/>
      <c r="DZ2216" s="29"/>
      <c r="EA2216" s="29"/>
      <c r="EB2216" s="29"/>
      <c r="EC2216" s="29"/>
      <c r="ED2216" s="29"/>
      <c r="EE2216" s="29"/>
      <c r="EF2216" s="29"/>
      <c r="EG2216" s="29"/>
      <c r="EH2216" s="29"/>
      <c r="EI2216" s="29"/>
      <c r="EJ2216" s="29"/>
      <c r="EK2216" s="29"/>
      <c r="EL2216" s="29"/>
      <c r="EM2216" s="29"/>
      <c r="EN2216" s="29"/>
      <c r="EO2216" s="29"/>
      <c r="EP2216" s="29"/>
      <c r="EQ2216" s="29"/>
      <c r="ER2216" s="29"/>
      <c r="ES2216" s="29"/>
      <c r="ET2216" s="29"/>
      <c r="EU2216" s="29"/>
      <c r="EV2216" s="29"/>
      <c r="EW2216" s="29"/>
      <c r="EX2216" s="29"/>
      <c r="EY2216" s="29"/>
      <c r="EZ2216" s="29"/>
      <c r="FA2216" s="29"/>
      <c r="FB2216" s="29"/>
      <c r="FC2216" s="29"/>
      <c r="FD2216" s="29"/>
      <c r="FE2216" s="29"/>
      <c r="FF2216" s="29"/>
      <c r="FG2216" s="29"/>
      <c r="FH2216" s="29"/>
      <c r="FI2216" s="29"/>
      <c r="FJ2216" s="29"/>
      <c r="FK2216" s="29"/>
      <c r="FL2216" s="29"/>
      <c r="FM2216" s="29"/>
      <c r="FN2216" s="29"/>
      <c r="FO2216" s="29"/>
      <c r="FP2216" s="29"/>
      <c r="FQ2216" s="29"/>
      <c r="FR2216" s="29"/>
      <c r="FS2216" s="29"/>
      <c r="FT2216" s="29"/>
      <c r="FU2216" s="29"/>
      <c r="FV2216" s="29"/>
      <c r="FW2216" s="29"/>
      <c r="FX2216" s="29"/>
      <c r="FY2216" s="29"/>
      <c r="FZ2216" s="29"/>
      <c r="GA2216" s="29"/>
      <c r="GB2216" s="29"/>
      <c r="GC2216" s="29"/>
      <c r="GD2216" s="29"/>
      <c r="GE2216" s="29"/>
      <c r="GF2216" s="29"/>
      <c r="GG2216" s="29"/>
      <c r="GH2216" s="29"/>
      <c r="GI2216" s="29"/>
      <c r="GJ2216" s="29"/>
      <c r="GK2216" s="29"/>
      <c r="GL2216" s="29"/>
      <c r="GM2216" s="29"/>
      <c r="GN2216" s="29"/>
      <c r="GO2216" s="29"/>
      <c r="GP2216" s="29"/>
      <c r="GQ2216" s="29"/>
      <c r="GR2216" s="29"/>
      <c r="GS2216" s="29"/>
      <c r="GT2216" s="29"/>
      <c r="GU2216" s="29"/>
      <c r="GV2216" s="29"/>
      <c r="GW2216" s="29"/>
      <c r="GX2216" s="29"/>
      <c r="GY2216" s="29"/>
      <c r="GZ2216" s="29"/>
      <c r="HA2216" s="29"/>
      <c r="HB2216" s="29"/>
      <c r="HC2216" s="29"/>
      <c r="HD2216" s="29"/>
      <c r="HE2216" s="29"/>
      <c r="HF2216" s="29"/>
      <c r="HG2216" s="29"/>
      <c r="HH2216" s="29"/>
      <c r="HI2216" s="29"/>
      <c r="HJ2216" s="29"/>
      <c r="HK2216" s="29"/>
      <c r="HL2216" s="29"/>
      <c r="HM2216" s="29"/>
      <c r="HN2216" s="29"/>
      <c r="HO2216" s="29"/>
      <c r="HP2216" s="29"/>
      <c r="HQ2216" s="29"/>
      <c r="HR2216" s="29"/>
      <c r="HS2216" s="29"/>
      <c r="HT2216" s="29"/>
      <c r="HU2216" s="29"/>
      <c r="HV2216" s="29"/>
      <c r="HW2216" s="29"/>
      <c r="HX2216" s="29"/>
      <c r="HY2216" s="29"/>
      <c r="HZ2216" s="29"/>
      <c r="IA2216" s="29"/>
      <c r="IB2216" s="29"/>
      <c r="IC2216" s="29"/>
      <c r="ID2216" s="29"/>
      <c r="IE2216" s="29"/>
      <c r="IF2216" s="29"/>
      <c r="IG2216" s="29"/>
      <c r="IH2216" s="29"/>
      <c r="II2216" s="29"/>
      <c r="IJ2216" s="29"/>
      <c r="IK2216" s="29"/>
      <c r="IL2216" s="29"/>
      <c r="IM2216" s="29"/>
      <c r="IN2216" s="29"/>
      <c r="IO2216" s="29"/>
      <c r="IP2216" s="29"/>
      <c r="IQ2216" s="29"/>
    </row>
    <row r="2217" spans="1:251" s="42" customFormat="1" ht="13.5">
      <c r="A2217" s="34"/>
      <c r="B2217" s="122"/>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4"/>
      <c r="AA2217" s="126"/>
      <c r="AB2217" s="123"/>
      <c r="AC2217" s="123"/>
      <c r="AD2217" s="123"/>
      <c r="AE2217" s="123"/>
      <c r="AF2217" s="123"/>
      <c r="AG2217" s="123"/>
      <c r="AH2217" s="123"/>
      <c r="AI2217" s="124"/>
      <c r="AJ2217" s="126"/>
      <c r="AK2217" s="123"/>
      <c r="AL2217" s="123"/>
      <c r="AM2217" s="123"/>
      <c r="AN2217" s="123"/>
      <c r="AO2217" s="123"/>
      <c r="AP2217" s="123"/>
      <c r="AQ2217" s="123"/>
      <c r="AR2217" s="124"/>
      <c r="AS2217" s="126"/>
      <c r="AT2217" s="123"/>
      <c r="AU2217" s="123"/>
      <c r="AV2217" s="123"/>
      <c r="AW2217" s="123"/>
      <c r="AX2217" s="128"/>
      <c r="AY2217" s="29"/>
      <c r="AZ2217" s="29"/>
      <c r="BA2217" s="29"/>
      <c r="BB2217" s="65"/>
      <c r="BC2217" s="49"/>
      <c r="BE2217" s="29"/>
      <c r="BF2217" s="29"/>
      <c r="BG2217" s="29"/>
      <c r="BH2217" s="29"/>
      <c r="BI2217" s="29"/>
      <c r="BJ2217" s="29"/>
      <c r="BK2217" s="29"/>
      <c r="BL2217" s="29"/>
      <c r="BM2217" s="29"/>
      <c r="BN2217" s="29"/>
      <c r="BO2217" s="29"/>
      <c r="BP2217" s="29"/>
      <c r="BQ2217" s="29"/>
      <c r="BR2217" s="29"/>
      <c r="BS2217" s="29"/>
      <c r="BT2217" s="29"/>
      <c r="BU2217" s="29"/>
      <c r="BV2217" s="29"/>
      <c r="BW2217" s="29"/>
      <c r="BX2217" s="29"/>
      <c r="BY2217" s="29"/>
      <c r="BZ2217" s="29"/>
      <c r="CA2217" s="29"/>
      <c r="CB2217" s="29"/>
      <c r="CC2217" s="29"/>
      <c r="CD2217" s="29"/>
      <c r="CE2217" s="29"/>
      <c r="CF2217" s="29"/>
      <c r="CG2217" s="29"/>
      <c r="CH2217" s="29"/>
      <c r="CI2217" s="29"/>
      <c r="CJ2217" s="29"/>
      <c r="CK2217" s="29"/>
      <c r="CL2217" s="29"/>
      <c r="CM2217" s="29"/>
      <c r="CN2217" s="29"/>
      <c r="CO2217" s="29"/>
      <c r="CP2217" s="29"/>
      <c r="CQ2217" s="29"/>
      <c r="CR2217" s="29"/>
      <c r="CS2217" s="29"/>
      <c r="CT2217" s="29"/>
      <c r="CU2217" s="29"/>
      <c r="CV2217" s="29"/>
      <c r="CW2217" s="29"/>
      <c r="CX2217" s="29"/>
      <c r="CY2217" s="29"/>
      <c r="CZ2217" s="29"/>
      <c r="DA2217" s="29"/>
      <c r="DB2217" s="29"/>
      <c r="DC2217" s="29"/>
      <c r="DD2217" s="29"/>
      <c r="DE2217" s="29"/>
      <c r="DF2217" s="29"/>
      <c r="DG2217" s="29"/>
      <c r="DH2217" s="29"/>
      <c r="DI2217" s="29"/>
      <c r="DJ2217" s="29"/>
      <c r="DK2217" s="29"/>
      <c r="DL2217" s="29"/>
      <c r="DM2217" s="29"/>
      <c r="DN2217" s="29"/>
      <c r="DO2217" s="29"/>
      <c r="DP2217" s="29"/>
      <c r="DQ2217" s="29"/>
      <c r="DR2217" s="29"/>
      <c r="DS2217" s="29"/>
      <c r="DT2217" s="29"/>
      <c r="DU2217" s="29"/>
      <c r="DV2217" s="29"/>
      <c r="DW2217" s="29"/>
      <c r="DX2217" s="29"/>
      <c r="DY2217" s="29"/>
      <c r="DZ2217" s="29"/>
      <c r="EA2217" s="29"/>
      <c r="EB2217" s="29"/>
      <c r="EC2217" s="29"/>
      <c r="ED2217" s="29"/>
      <c r="EE2217" s="29"/>
      <c r="EF2217" s="29"/>
      <c r="EG2217" s="29"/>
      <c r="EH2217" s="29"/>
      <c r="EI2217" s="29"/>
      <c r="EJ2217" s="29"/>
      <c r="EK2217" s="29"/>
      <c r="EL2217" s="29"/>
      <c r="EM2217" s="29"/>
      <c r="EN2217" s="29"/>
      <c r="EO2217" s="29"/>
      <c r="EP2217" s="29"/>
      <c r="EQ2217" s="29"/>
      <c r="ER2217" s="29"/>
      <c r="ES2217" s="29"/>
      <c r="ET2217" s="29"/>
      <c r="EU2217" s="29"/>
      <c r="EV2217" s="29"/>
      <c r="EW2217" s="29"/>
      <c r="EX2217" s="29"/>
      <c r="EY2217" s="29"/>
      <c r="EZ2217" s="29"/>
      <c r="FA2217" s="29"/>
      <c r="FB2217" s="29"/>
      <c r="FC2217" s="29"/>
      <c r="FD2217" s="29"/>
      <c r="FE2217" s="29"/>
      <c r="FF2217" s="29"/>
      <c r="FG2217" s="29"/>
      <c r="FH2217" s="29"/>
      <c r="FI2217" s="29"/>
      <c r="FJ2217" s="29"/>
      <c r="FK2217" s="29"/>
      <c r="FL2217" s="29"/>
      <c r="FM2217" s="29"/>
      <c r="FN2217" s="29"/>
      <c r="FO2217" s="29"/>
      <c r="FP2217" s="29"/>
      <c r="FQ2217" s="29"/>
      <c r="FR2217" s="29"/>
      <c r="FS2217" s="29"/>
      <c r="FT2217" s="29"/>
      <c r="FU2217" s="29"/>
      <c r="FV2217" s="29"/>
      <c r="FW2217" s="29"/>
      <c r="FX2217" s="29"/>
      <c r="FY2217" s="29"/>
      <c r="FZ2217" s="29"/>
      <c r="GA2217" s="29"/>
      <c r="GB2217" s="29"/>
      <c r="GC2217" s="29"/>
      <c r="GD2217" s="29"/>
      <c r="GE2217" s="29"/>
      <c r="GF2217" s="29"/>
      <c r="GG2217" s="29"/>
      <c r="GH2217" s="29"/>
      <c r="GI2217" s="29"/>
      <c r="GJ2217" s="29"/>
      <c r="GK2217" s="29"/>
      <c r="GL2217" s="29"/>
      <c r="GM2217" s="29"/>
      <c r="GN2217" s="29"/>
      <c r="GO2217" s="29"/>
      <c r="GP2217" s="29"/>
      <c r="GQ2217" s="29"/>
      <c r="GR2217" s="29"/>
      <c r="GS2217" s="29"/>
      <c r="GT2217" s="29"/>
      <c r="GU2217" s="29"/>
      <c r="GV2217" s="29"/>
      <c r="GW2217" s="29"/>
      <c r="GX2217" s="29"/>
      <c r="GY2217" s="29"/>
      <c r="GZ2217" s="29"/>
      <c r="HA2217" s="29"/>
      <c r="HB2217" s="29"/>
      <c r="HC2217" s="29"/>
      <c r="HD2217" s="29"/>
      <c r="HE2217" s="29"/>
      <c r="HF2217" s="29"/>
      <c r="HG2217" s="29"/>
      <c r="HH2217" s="29"/>
      <c r="HI2217" s="29"/>
      <c r="HJ2217" s="29"/>
      <c r="HK2217" s="29"/>
      <c r="HL2217" s="29"/>
      <c r="HM2217" s="29"/>
      <c r="HN2217" s="29"/>
      <c r="HO2217" s="29"/>
      <c r="HP2217" s="29"/>
      <c r="HQ2217" s="29"/>
      <c r="HR2217" s="29"/>
      <c r="HS2217" s="29"/>
      <c r="HT2217" s="29"/>
      <c r="HU2217" s="29"/>
      <c r="HV2217" s="29"/>
      <c r="HW2217" s="29"/>
      <c r="HX2217" s="29"/>
      <c r="HY2217" s="29"/>
      <c r="HZ2217" s="29"/>
      <c r="IA2217" s="29"/>
      <c r="IB2217" s="29"/>
      <c r="IC2217" s="29"/>
      <c r="ID2217" s="29"/>
      <c r="IE2217" s="29"/>
      <c r="IF2217" s="29"/>
      <c r="IG2217" s="29"/>
      <c r="IH2217" s="29"/>
      <c r="II2217" s="29"/>
      <c r="IJ2217" s="29"/>
      <c r="IK2217" s="29"/>
      <c r="IL2217" s="29"/>
      <c r="IM2217" s="29"/>
      <c r="IN2217" s="29"/>
      <c r="IO2217" s="29"/>
      <c r="IP2217" s="29"/>
      <c r="IQ2217" s="29"/>
    </row>
    <row r="2218" spans="1:251" s="42" customFormat="1" ht="18.75" customHeight="1">
      <c r="A2218" s="34"/>
      <c r="B2218" s="50"/>
      <c r="C2218" s="129" t="s">
        <v>594</v>
      </c>
      <c r="D2218" s="147"/>
      <c r="E2218" s="147"/>
      <c r="F2218" s="147"/>
      <c r="G2218" s="147"/>
      <c r="H2218" s="147"/>
      <c r="I2218" s="147"/>
      <c r="J2218" s="147"/>
      <c r="K2218" s="147"/>
      <c r="L2218" s="147"/>
      <c r="M2218" s="147"/>
      <c r="N2218" s="147"/>
      <c r="O2218" s="147"/>
      <c r="P2218" s="147"/>
      <c r="Q2218" s="147"/>
      <c r="R2218" s="147"/>
      <c r="S2218" s="147"/>
      <c r="T2218" s="147"/>
      <c r="U2218" s="147"/>
      <c r="V2218" s="147"/>
      <c r="W2218" s="147"/>
      <c r="X2218" s="147"/>
      <c r="Y2218" s="147"/>
      <c r="Z2218" s="148"/>
      <c r="AA2218" s="132">
        <v>223841</v>
      </c>
      <c r="AB2218" s="133"/>
      <c r="AC2218" s="133"/>
      <c r="AD2218" s="133"/>
      <c r="AE2218" s="133"/>
      <c r="AF2218" s="133"/>
      <c r="AG2218" s="133"/>
      <c r="AH2218" s="133"/>
      <c r="AI2218" s="134"/>
      <c r="AJ2218" s="132">
        <v>9117</v>
      </c>
      <c r="AK2218" s="133"/>
      <c r="AL2218" s="133"/>
      <c r="AM2218" s="133"/>
      <c r="AN2218" s="133"/>
      <c r="AO2218" s="133"/>
      <c r="AP2218" s="133"/>
      <c r="AQ2218" s="133"/>
      <c r="AR2218" s="134"/>
      <c r="AS2218" s="135"/>
      <c r="AT2218" s="136"/>
      <c r="AU2218" s="136"/>
      <c r="AV2218" s="136"/>
      <c r="AW2218" s="136"/>
      <c r="AX2218" s="137"/>
      <c r="AY2218" s="29"/>
      <c r="AZ2218" s="29"/>
      <c r="BA2218" s="29"/>
      <c r="BB2218" s="29"/>
      <c r="BC2218" s="29"/>
      <c r="BD2218" s="29"/>
      <c r="BE2218" s="29"/>
      <c r="BF2218" s="29"/>
      <c r="BG2218" s="29"/>
      <c r="BH2218" s="29"/>
      <c r="BI2218" s="29"/>
      <c r="BJ2218" s="29"/>
      <c r="BK2218" s="29"/>
      <c r="BL2218" s="29"/>
      <c r="BM2218" s="29"/>
      <c r="BN2218" s="29"/>
      <c r="BO2218" s="29"/>
      <c r="BP2218" s="29"/>
      <c r="BQ2218" s="29"/>
      <c r="BR2218" s="29"/>
      <c r="BS2218" s="29"/>
      <c r="BT2218" s="29"/>
      <c r="BU2218" s="29"/>
      <c r="BV2218" s="29"/>
      <c r="BW2218" s="29"/>
      <c r="BX2218" s="29"/>
      <c r="BY2218" s="29"/>
      <c r="BZ2218" s="29"/>
      <c r="CA2218" s="29"/>
      <c r="CB2218" s="29"/>
      <c r="CC2218" s="29"/>
      <c r="CD2218" s="29"/>
      <c r="CE2218" s="29"/>
      <c r="CF2218" s="29"/>
      <c r="CG2218" s="29"/>
      <c r="CH2218" s="29"/>
      <c r="CI2218" s="29"/>
      <c r="CJ2218" s="29"/>
      <c r="CK2218" s="29"/>
      <c r="CL2218" s="29"/>
      <c r="CM2218" s="29"/>
      <c r="CN2218" s="29"/>
      <c r="CO2218" s="29"/>
      <c r="CP2218" s="29"/>
      <c r="CQ2218" s="29"/>
      <c r="CR2218" s="29"/>
      <c r="CS2218" s="29"/>
      <c r="CT2218" s="29"/>
      <c r="CU2218" s="29"/>
      <c r="CV2218" s="29"/>
      <c r="CW2218" s="29"/>
      <c r="CX2218" s="29"/>
      <c r="CY2218" s="29"/>
      <c r="CZ2218" s="29"/>
      <c r="DA2218" s="29"/>
      <c r="DB2218" s="29"/>
      <c r="DC2218" s="29"/>
      <c r="DD2218" s="29"/>
      <c r="DE2218" s="29"/>
      <c r="DF2218" s="29"/>
      <c r="DG2218" s="29"/>
      <c r="DH2218" s="29"/>
      <c r="DI2218" s="29"/>
      <c r="DJ2218" s="29"/>
      <c r="DK2218" s="29"/>
      <c r="DL2218" s="29"/>
      <c r="DM2218" s="29"/>
      <c r="DN2218" s="29"/>
      <c r="DO2218" s="29"/>
      <c r="DP2218" s="29"/>
      <c r="DQ2218" s="29"/>
      <c r="DR2218" s="29"/>
      <c r="DS2218" s="29"/>
      <c r="DT2218" s="29"/>
      <c r="DU2218" s="29"/>
      <c r="DV2218" s="29"/>
      <c r="DW2218" s="29"/>
      <c r="DX2218" s="29"/>
      <c r="DY2218" s="29"/>
      <c r="DZ2218" s="29"/>
      <c r="EA2218" s="29"/>
      <c r="EB2218" s="29"/>
      <c r="EC2218" s="29"/>
      <c r="ED2218" s="29"/>
      <c r="EE2218" s="29"/>
      <c r="EF2218" s="29"/>
      <c r="EG2218" s="29"/>
      <c r="EH2218" s="29"/>
      <c r="EI2218" s="29"/>
      <c r="EJ2218" s="29"/>
      <c r="EK2218" s="29"/>
      <c r="EL2218" s="29"/>
      <c r="EM2218" s="29"/>
      <c r="EN2218" s="29"/>
      <c r="EO2218" s="29"/>
      <c r="EP2218" s="29"/>
      <c r="EQ2218" s="29"/>
      <c r="ER2218" s="29"/>
      <c r="ES2218" s="29"/>
      <c r="ET2218" s="29"/>
      <c r="EU2218" s="29"/>
      <c r="EV2218" s="29"/>
      <c r="EW2218" s="29"/>
      <c r="EX2218" s="29"/>
      <c r="EY2218" s="29"/>
      <c r="EZ2218" s="29"/>
      <c r="FA2218" s="29"/>
      <c r="FB2218" s="29"/>
      <c r="FC2218" s="29"/>
      <c r="FD2218" s="29"/>
      <c r="FE2218" s="29"/>
      <c r="FF2218" s="29"/>
      <c r="FG2218" s="29"/>
      <c r="FH2218" s="29"/>
      <c r="FI2218" s="29"/>
      <c r="FJ2218" s="29"/>
      <c r="FK2218" s="29"/>
      <c r="FL2218" s="29"/>
      <c r="FM2218" s="29"/>
      <c r="FN2218" s="29"/>
      <c r="FO2218" s="29"/>
      <c r="FP2218" s="29"/>
      <c r="FQ2218" s="29"/>
      <c r="FR2218" s="29"/>
      <c r="FS2218" s="29"/>
      <c r="FT2218" s="29"/>
      <c r="FU2218" s="29"/>
      <c r="FV2218" s="29"/>
      <c r="FW2218" s="29"/>
      <c r="FX2218" s="29"/>
      <c r="FY2218" s="29"/>
      <c r="FZ2218" s="29"/>
      <c r="GA2218" s="29"/>
      <c r="GB2218" s="29"/>
      <c r="GC2218" s="29"/>
      <c r="GD2218" s="29"/>
      <c r="GE2218" s="29"/>
      <c r="GF2218" s="29"/>
      <c r="GG2218" s="29"/>
      <c r="GH2218" s="29"/>
      <c r="GI2218" s="29"/>
      <c r="GJ2218" s="29"/>
      <c r="GK2218" s="29"/>
      <c r="GL2218" s="29"/>
      <c r="GM2218" s="29"/>
      <c r="GN2218" s="29"/>
      <c r="GO2218" s="29"/>
      <c r="GP2218" s="29"/>
      <c r="GQ2218" s="29"/>
      <c r="GR2218" s="29"/>
      <c r="GS2218" s="29"/>
      <c r="GT2218" s="29"/>
      <c r="GU2218" s="29"/>
      <c r="GV2218" s="29"/>
      <c r="GW2218" s="29"/>
      <c r="GX2218" s="29"/>
      <c r="GY2218" s="29"/>
      <c r="GZ2218" s="29"/>
      <c r="HA2218" s="29"/>
      <c r="HB2218" s="29"/>
      <c r="HC2218" s="29"/>
      <c r="HD2218" s="29"/>
      <c r="HE2218" s="29"/>
      <c r="HF2218" s="29"/>
      <c r="HG2218" s="29"/>
      <c r="HH2218" s="29"/>
      <c r="HI2218" s="29"/>
      <c r="HJ2218" s="29"/>
      <c r="HK2218" s="29"/>
      <c r="HL2218" s="29"/>
      <c r="HM2218" s="29"/>
      <c r="HN2218" s="29"/>
      <c r="HO2218" s="29"/>
      <c r="HP2218" s="29"/>
      <c r="HQ2218" s="29"/>
      <c r="HR2218" s="29"/>
      <c r="HS2218" s="29"/>
      <c r="HT2218" s="29"/>
      <c r="HU2218" s="29"/>
      <c r="HV2218" s="29"/>
      <c r="HW2218" s="29"/>
      <c r="HX2218" s="29"/>
      <c r="HY2218" s="29"/>
      <c r="HZ2218" s="29"/>
      <c r="IA2218" s="29"/>
      <c r="IB2218" s="29"/>
      <c r="IC2218" s="29"/>
      <c r="ID2218" s="29"/>
      <c r="IE2218" s="29"/>
      <c r="IF2218" s="29"/>
      <c r="IG2218" s="29"/>
      <c r="IH2218" s="29"/>
      <c r="II2218" s="29"/>
      <c r="IJ2218" s="29"/>
      <c r="IK2218" s="29"/>
      <c r="IL2218" s="29"/>
      <c r="IM2218" s="29"/>
      <c r="IN2218" s="29"/>
      <c r="IO2218" s="29"/>
      <c r="IP2218" s="29"/>
      <c r="IQ2218" s="29"/>
    </row>
    <row r="2219" spans="1:251" s="42" customFormat="1" ht="18.75" customHeight="1" thickBot="1">
      <c r="A2219" s="43"/>
      <c r="B2219" s="138" t="s">
        <v>244</v>
      </c>
      <c r="C2219" s="139"/>
      <c r="D2219" s="139"/>
      <c r="E2219" s="139"/>
      <c r="F2219" s="139"/>
      <c r="G2219" s="139"/>
      <c r="H2219" s="139"/>
      <c r="I2219" s="139"/>
      <c r="J2219" s="139"/>
      <c r="K2219" s="139"/>
      <c r="L2219" s="139"/>
      <c r="M2219" s="139"/>
      <c r="N2219" s="139"/>
      <c r="O2219" s="139"/>
      <c r="P2219" s="139"/>
      <c r="Q2219" s="139"/>
      <c r="R2219" s="139"/>
      <c r="S2219" s="139"/>
      <c r="T2219" s="139"/>
      <c r="U2219" s="139"/>
      <c r="V2219" s="139"/>
      <c r="W2219" s="139"/>
      <c r="X2219" s="139"/>
      <c r="Y2219" s="139"/>
      <c r="Z2219" s="140"/>
      <c r="AA2219" s="141">
        <f>SUM($AA$2218:$AA$2218)</f>
        <v>223841</v>
      </c>
      <c r="AB2219" s="142"/>
      <c r="AC2219" s="142"/>
      <c r="AD2219" s="142"/>
      <c r="AE2219" s="142"/>
      <c r="AF2219" s="142"/>
      <c r="AG2219" s="142"/>
      <c r="AH2219" s="142"/>
      <c r="AI2219" s="143"/>
      <c r="AJ2219" s="141">
        <f>SUM($AJ$2218:$AJ$2218)</f>
        <v>9117</v>
      </c>
      <c r="AK2219" s="142"/>
      <c r="AL2219" s="142"/>
      <c r="AM2219" s="142"/>
      <c r="AN2219" s="142"/>
      <c r="AO2219" s="142"/>
      <c r="AP2219" s="142"/>
      <c r="AQ2219" s="142"/>
      <c r="AR2219" s="143"/>
      <c r="AS2219" s="144"/>
      <c r="AT2219" s="145"/>
      <c r="AU2219" s="145"/>
      <c r="AV2219" s="145"/>
      <c r="AW2219" s="145"/>
      <c r="AX2219" s="146"/>
      <c r="AY2219" s="29"/>
      <c r="AZ2219" s="29"/>
      <c r="BA2219" s="29"/>
      <c r="BB2219" s="29"/>
      <c r="BC2219" s="29"/>
      <c r="BD2219" s="29"/>
      <c r="BE2219" s="29"/>
      <c r="BF2219" s="29"/>
      <c r="BG2219" s="29"/>
      <c r="BH2219" s="29"/>
      <c r="BI2219" s="29"/>
      <c r="BJ2219" s="29"/>
      <c r="BK2219" s="29"/>
      <c r="BL2219" s="29"/>
      <c r="BM2219" s="29"/>
      <c r="BN2219" s="29"/>
      <c r="BO2219" s="29"/>
      <c r="BP2219" s="29"/>
      <c r="BQ2219" s="29"/>
      <c r="BR2219" s="29"/>
      <c r="BS2219" s="29"/>
      <c r="BT2219" s="29"/>
      <c r="BU2219" s="29"/>
      <c r="BV2219" s="29"/>
      <c r="BW2219" s="29"/>
      <c r="BX2219" s="29"/>
      <c r="BY2219" s="29"/>
      <c r="BZ2219" s="29"/>
      <c r="CA2219" s="29"/>
      <c r="CB2219" s="29"/>
      <c r="CC2219" s="29"/>
      <c r="CD2219" s="29"/>
      <c r="CE2219" s="29"/>
      <c r="CF2219" s="29"/>
      <c r="CG2219" s="29"/>
      <c r="CH2219" s="29"/>
      <c r="CI2219" s="29"/>
      <c r="CJ2219" s="29"/>
      <c r="CK2219" s="29"/>
      <c r="CL2219" s="29"/>
      <c r="CM2219" s="29"/>
      <c r="CN2219" s="29"/>
      <c r="CO2219" s="29"/>
      <c r="CP2219" s="29"/>
      <c r="CQ2219" s="29"/>
      <c r="CR2219" s="29"/>
      <c r="CS2219" s="29"/>
      <c r="CT2219" s="29"/>
      <c r="CU2219" s="29"/>
      <c r="CV2219" s="29"/>
      <c r="CW2219" s="29"/>
      <c r="CX2219" s="29"/>
      <c r="CY2219" s="29"/>
      <c r="CZ2219" s="29"/>
      <c r="DA2219" s="29"/>
      <c r="DB2219" s="29"/>
      <c r="DC2219" s="29"/>
      <c r="DD2219" s="29"/>
      <c r="DE2219" s="29"/>
      <c r="DF2219" s="29"/>
      <c r="DG2219" s="29"/>
      <c r="DH2219" s="29"/>
      <c r="DI2219" s="29"/>
      <c r="DJ2219" s="29"/>
      <c r="DK2219" s="29"/>
      <c r="DL2219" s="29"/>
      <c r="DM2219" s="29"/>
      <c r="DN2219" s="29"/>
      <c r="DO2219" s="29"/>
      <c r="DP2219" s="29"/>
      <c r="DQ2219" s="29"/>
      <c r="DR2219" s="29"/>
      <c r="DS2219" s="29"/>
      <c r="DT2219" s="29"/>
      <c r="DU2219" s="29"/>
      <c r="DV2219" s="29"/>
      <c r="DW2219" s="29"/>
      <c r="DX2219" s="29"/>
      <c r="DY2219" s="29"/>
      <c r="DZ2219" s="29"/>
      <c r="EA2219" s="29"/>
      <c r="EB2219" s="29"/>
      <c r="EC2219" s="29"/>
      <c r="ED2219" s="29"/>
      <c r="EE2219" s="29"/>
      <c r="EF2219" s="29"/>
      <c r="EG2219" s="29"/>
      <c r="EH2219" s="29"/>
      <c r="EI2219" s="29"/>
      <c r="EJ2219" s="29"/>
      <c r="EK2219" s="29"/>
      <c r="EL2219" s="29"/>
      <c r="EM2219" s="29"/>
      <c r="EN2219" s="29"/>
      <c r="EO2219" s="29"/>
      <c r="EP2219" s="29"/>
      <c r="EQ2219" s="29"/>
      <c r="ER2219" s="29"/>
      <c r="ES2219" s="29"/>
      <c r="ET2219" s="29"/>
      <c r="EU2219" s="29"/>
      <c r="EV2219" s="29"/>
      <c r="EW2219" s="29"/>
      <c r="EX2219" s="29"/>
      <c r="EY2219" s="29"/>
      <c r="EZ2219" s="29"/>
      <c r="FA2219" s="29"/>
      <c r="FB2219" s="29"/>
      <c r="FC2219" s="29"/>
      <c r="FD2219" s="29"/>
      <c r="FE2219" s="29"/>
      <c r="FF2219" s="29"/>
      <c r="FG2219" s="29"/>
      <c r="FH2219" s="29"/>
      <c r="FI2219" s="29"/>
      <c r="FJ2219" s="29"/>
      <c r="FK2219" s="29"/>
      <c r="FL2219" s="29"/>
      <c r="FM2219" s="29"/>
      <c r="FN2219" s="29"/>
      <c r="FO2219" s="29"/>
      <c r="FP2219" s="29"/>
      <c r="FQ2219" s="29"/>
      <c r="FR2219" s="29"/>
      <c r="FS2219" s="29"/>
      <c r="FT2219" s="29"/>
      <c r="FU2219" s="29"/>
      <c r="FV2219" s="29"/>
      <c r="FW2219" s="29"/>
      <c r="FX2219" s="29"/>
      <c r="FY2219" s="29"/>
      <c r="FZ2219" s="29"/>
      <c r="GA2219" s="29"/>
      <c r="GB2219" s="29"/>
      <c r="GC2219" s="29"/>
      <c r="GD2219" s="29"/>
      <c r="GE2219" s="29"/>
      <c r="GF2219" s="29"/>
      <c r="GG2219" s="29"/>
      <c r="GH2219" s="29"/>
      <c r="GI2219" s="29"/>
      <c r="GJ2219" s="29"/>
      <c r="GK2219" s="29"/>
      <c r="GL2219" s="29"/>
      <c r="GM2219" s="29"/>
      <c r="GN2219" s="29"/>
      <c r="GO2219" s="29"/>
      <c r="GP2219" s="29"/>
      <c r="GQ2219" s="29"/>
      <c r="GR2219" s="29"/>
      <c r="GS2219" s="29"/>
      <c r="GT2219" s="29"/>
      <c r="GU2219" s="29"/>
      <c r="GV2219" s="29"/>
      <c r="GW2219" s="29"/>
      <c r="GX2219" s="29"/>
      <c r="GY2219" s="29"/>
      <c r="GZ2219" s="29"/>
      <c r="HA2219" s="29"/>
      <c r="HB2219" s="29"/>
      <c r="HC2219" s="29"/>
      <c r="HD2219" s="29"/>
      <c r="HE2219" s="29"/>
      <c r="HF2219" s="29"/>
      <c r="HG2219" s="29"/>
      <c r="HH2219" s="29"/>
      <c r="HI2219" s="29"/>
      <c r="HJ2219" s="29"/>
      <c r="HK2219" s="29"/>
      <c r="HL2219" s="29"/>
      <c r="HM2219" s="29"/>
      <c r="HN2219" s="29"/>
      <c r="HO2219" s="29"/>
      <c r="HP2219" s="29"/>
      <c r="HQ2219" s="29"/>
      <c r="HR2219" s="29"/>
      <c r="HS2219" s="29"/>
      <c r="HT2219" s="29"/>
      <c r="HU2219" s="29"/>
      <c r="HV2219" s="29"/>
      <c r="HW2219" s="29"/>
      <c r="HX2219" s="29"/>
      <c r="HY2219" s="29"/>
      <c r="HZ2219" s="29"/>
      <c r="IA2219" s="29"/>
      <c r="IB2219" s="29"/>
      <c r="IC2219" s="29"/>
      <c r="ID2219" s="29"/>
      <c r="IE2219" s="29"/>
      <c r="IF2219" s="29"/>
      <c r="IG2219" s="29"/>
      <c r="IH2219" s="29"/>
      <c r="II2219" s="29"/>
      <c r="IJ2219" s="29"/>
      <c r="IK2219" s="29"/>
      <c r="IL2219" s="29"/>
      <c r="IM2219" s="29"/>
      <c r="IN2219" s="29"/>
      <c r="IO2219" s="29"/>
      <c r="IP2219" s="29"/>
      <c r="IQ2219" s="29"/>
    </row>
    <row r="2221" spans="1:251" ht="18.75">
      <c r="A2221" s="28" t="s">
        <v>234</v>
      </c>
      <c r="AW2221" s="30"/>
      <c r="AX2221" s="31"/>
      <c r="AY2221" s="30"/>
    </row>
    <row r="2223" spans="1:251" ht="18.75">
      <c r="B2223" s="109" t="s">
        <v>0</v>
      </c>
      <c r="C2223" s="150"/>
      <c r="D2223" s="150"/>
      <c r="E2223" s="150"/>
      <c r="F2223" s="150"/>
      <c r="G2223" s="150"/>
      <c r="H2223" s="150"/>
      <c r="I2223" s="150"/>
      <c r="J2223" s="150"/>
      <c r="K2223" s="150"/>
      <c r="L2223" s="150"/>
      <c r="M2223" s="150"/>
      <c r="N2223" s="150"/>
      <c r="O2223" s="150"/>
      <c r="P2223" s="150"/>
      <c r="Q2223" s="150"/>
      <c r="R2223" s="150"/>
      <c r="S2223" s="150"/>
      <c r="T2223" s="150"/>
      <c r="U2223" s="150"/>
      <c r="V2223" s="150"/>
      <c r="W2223" s="150"/>
      <c r="X2223" s="150"/>
      <c r="Y2223" s="150"/>
      <c r="Z2223" s="150"/>
      <c r="AA2223" s="150"/>
      <c r="AB2223" s="150"/>
      <c r="AC2223" s="150"/>
      <c r="AD2223" s="150"/>
      <c r="AE2223" s="150"/>
      <c r="AF2223" s="150"/>
      <c r="AG2223" s="150"/>
      <c r="AH2223" s="150"/>
      <c r="AI2223" s="150"/>
      <c r="AJ2223" s="150"/>
      <c r="AK2223" s="150"/>
      <c r="AL2223" s="150"/>
      <c r="AM2223" s="150"/>
      <c r="AN2223" s="150"/>
      <c r="AO2223" s="150"/>
      <c r="AP2223" s="150"/>
      <c r="AQ2223" s="150"/>
      <c r="AR2223" s="150"/>
      <c r="AS2223" s="150"/>
      <c r="AT2223" s="150"/>
      <c r="AU2223" s="150"/>
      <c r="AV2223" s="150"/>
      <c r="AW2223" s="150"/>
      <c r="AX2223" s="150"/>
    </row>
    <row r="2224" spans="1:251">
      <c r="Z2224" s="32"/>
      <c r="AD2224" s="32"/>
      <c r="AE2224" s="32"/>
      <c r="AF2224" s="32"/>
      <c r="AG2224" s="32"/>
      <c r="AH2224" s="32"/>
      <c r="AI2224" s="32"/>
      <c r="AO2224" s="32"/>
    </row>
    <row r="2225" spans="1:113" ht="13.5" thickBot="1">
      <c r="Z2225" s="32"/>
      <c r="AD2225" s="32"/>
      <c r="AE2225" s="32"/>
      <c r="AF2225" s="32"/>
      <c r="AG2225" s="32"/>
      <c r="AH2225" s="32"/>
      <c r="AI2225" s="32"/>
      <c r="AO2225" s="32"/>
      <c r="DI2225" s="26"/>
    </row>
    <row r="2226" spans="1:113" ht="24.75" customHeight="1" thickBot="1">
      <c r="B2226" s="111" t="s">
        <v>235</v>
      </c>
      <c r="C2226" s="112"/>
      <c r="D2226" s="112"/>
      <c r="E2226" s="112"/>
      <c r="F2226" s="112"/>
      <c r="G2226" s="112"/>
      <c r="H2226" s="113" t="s">
        <v>322</v>
      </c>
      <c r="I2226" s="114"/>
      <c r="J2226" s="114"/>
      <c r="K2226" s="114"/>
      <c r="L2226" s="114"/>
      <c r="M2226" s="114"/>
      <c r="N2226" s="114"/>
      <c r="O2226" s="114"/>
      <c r="P2226" s="114"/>
      <c r="Q2226" s="114"/>
      <c r="R2226" s="114"/>
      <c r="S2226" s="114"/>
      <c r="T2226" s="114"/>
      <c r="U2226" s="114"/>
      <c r="V2226" s="114"/>
      <c r="W2226" s="114"/>
      <c r="X2226" s="114"/>
      <c r="Y2226" s="114"/>
      <c r="Z2226" s="114"/>
      <c r="AA2226" s="114"/>
      <c r="AB2226" s="114"/>
      <c r="AC2226" s="114"/>
      <c r="AD2226" s="114"/>
      <c r="AE2226" s="114"/>
      <c r="AF2226" s="114"/>
      <c r="AG2226" s="114"/>
      <c r="AH2226" s="114"/>
      <c r="AI2226" s="114"/>
      <c r="AJ2226" s="114"/>
      <c r="AK2226" s="114"/>
      <c r="AL2226" s="114"/>
      <c r="AM2226" s="114"/>
      <c r="AN2226" s="114"/>
      <c r="AO2226" s="114"/>
      <c r="AP2226" s="114"/>
      <c r="AQ2226" s="114"/>
      <c r="AR2226" s="114"/>
      <c r="AS2226" s="114"/>
      <c r="AT2226" s="114"/>
      <c r="AU2226" s="114"/>
      <c r="AV2226" s="114"/>
      <c r="AW2226" s="114"/>
      <c r="AX2226" s="115"/>
      <c r="DI2226" s="26"/>
    </row>
    <row r="2227" spans="1:113" ht="14.25">
      <c r="B2227" s="33"/>
      <c r="C2227" s="33"/>
      <c r="D2227" s="33"/>
      <c r="E2227" s="33"/>
      <c r="F2227" s="33"/>
      <c r="G2227" s="33"/>
      <c r="H2227" s="34"/>
      <c r="I2227" s="34"/>
      <c r="J2227" s="34"/>
      <c r="K2227" s="34"/>
      <c r="L2227" s="35"/>
      <c r="M2227" s="35"/>
      <c r="N2227" s="35"/>
      <c r="O2227" s="35"/>
      <c r="P2227" s="34"/>
      <c r="Q2227" s="34"/>
      <c r="R2227" s="34"/>
      <c r="S2227" s="34"/>
      <c r="T2227" s="34"/>
      <c r="U2227" s="34"/>
      <c r="V2227" s="36"/>
      <c r="W2227" s="36"/>
      <c r="X2227" s="36"/>
      <c r="Y2227" s="36"/>
      <c r="Z2227" s="36"/>
      <c r="AA2227" s="36"/>
      <c r="AB2227" s="36"/>
      <c r="AC2227" s="36"/>
      <c r="AD2227" s="36"/>
      <c r="AE2227" s="36"/>
      <c r="AF2227" s="36"/>
      <c r="AG2227" s="36"/>
      <c r="AH2227" s="36"/>
      <c r="AI2227" s="36"/>
      <c r="AJ2227" s="36"/>
      <c r="AK2227" s="36"/>
      <c r="AL2227" s="36"/>
      <c r="AM2227" s="36"/>
      <c r="AN2227" s="36"/>
      <c r="AO2227" s="36"/>
      <c r="AP2227" s="36"/>
      <c r="AQ2227" s="36"/>
      <c r="AR2227" s="36"/>
      <c r="AS2227" s="36"/>
      <c r="AT2227" s="36"/>
      <c r="AU2227" s="36"/>
      <c r="AV2227" s="36"/>
      <c r="AW2227" s="36"/>
      <c r="AX2227" s="36"/>
      <c r="DI2227" s="26"/>
    </row>
    <row r="2228" spans="1:113" ht="15" thickBot="1">
      <c r="A2228" s="37"/>
      <c r="B2228" s="36" t="s">
        <v>237</v>
      </c>
      <c r="C2228" s="34"/>
      <c r="D2228" s="34"/>
      <c r="E2228" s="34"/>
      <c r="F2228" s="34"/>
      <c r="G2228" s="34"/>
      <c r="H2228" s="34"/>
      <c r="I2228" s="34"/>
      <c r="J2228" s="34"/>
      <c r="K2228" s="34"/>
      <c r="L2228" s="35"/>
      <c r="M2228" s="35"/>
      <c r="N2228" s="35"/>
      <c r="O2228" s="35"/>
      <c r="P2228" s="34"/>
      <c r="Q2228" s="34"/>
      <c r="R2228" s="34"/>
      <c r="S2228" s="34"/>
      <c r="T2228" s="34"/>
      <c r="U2228" s="34"/>
      <c r="V2228" s="36"/>
      <c r="W2228" s="36"/>
      <c r="X2228" s="36"/>
      <c r="Y2228" s="36"/>
      <c r="Z2228" s="36"/>
      <c r="AA2228" s="36"/>
      <c r="AB2228" s="36"/>
      <c r="AC2228" s="36"/>
      <c r="AD2228" s="36"/>
      <c r="AE2228" s="36"/>
      <c r="AF2228" s="36"/>
      <c r="AG2228" s="36"/>
      <c r="AH2228" s="36"/>
      <c r="AI2228" s="36"/>
      <c r="AJ2228" s="36"/>
      <c r="AK2228" s="36"/>
      <c r="AL2228" s="36"/>
      <c r="AM2228" s="36"/>
      <c r="AN2228" s="36"/>
      <c r="AO2228" s="36"/>
      <c r="AP2228" s="36"/>
      <c r="AQ2228" s="36"/>
      <c r="AR2228" s="36"/>
      <c r="AS2228" s="36"/>
      <c r="AT2228" s="36"/>
      <c r="AU2228" s="36"/>
      <c r="AV2228" s="36"/>
      <c r="AW2228" s="36"/>
      <c r="AX2228" s="36"/>
      <c r="DI2228" s="26"/>
    </row>
    <row r="2229" spans="1:113" ht="14.25">
      <c r="A2229" s="34"/>
      <c r="B2229" s="38"/>
      <c r="C2229" s="33"/>
      <c r="D2229" s="33"/>
      <c r="E2229" s="33"/>
      <c r="F2229" s="33"/>
      <c r="G2229" s="33"/>
      <c r="H2229" s="33"/>
      <c r="I2229" s="33"/>
      <c r="J2229" s="33"/>
      <c r="K2229" s="33"/>
      <c r="L2229" s="39"/>
      <c r="M2229" s="39"/>
      <c r="N2229" s="39"/>
      <c r="O2229" s="39"/>
      <c r="P2229" s="33"/>
      <c r="Q2229" s="33"/>
      <c r="R2229" s="33"/>
      <c r="S2229" s="33"/>
      <c r="T2229" s="33"/>
      <c r="U2229" s="33"/>
      <c r="V2229" s="40"/>
      <c r="W2229" s="40"/>
      <c r="X2229" s="40"/>
      <c r="Y2229" s="40"/>
      <c r="Z2229" s="40"/>
      <c r="AA2229" s="40"/>
      <c r="AB2229" s="40"/>
      <c r="AC2229" s="40"/>
      <c r="AD2229" s="40"/>
      <c r="AE2229" s="40"/>
      <c r="AF2229" s="40"/>
      <c r="AG2229" s="40"/>
      <c r="AH2229" s="40"/>
      <c r="AI2229" s="40"/>
      <c r="AJ2229" s="40"/>
      <c r="AK2229" s="40"/>
      <c r="AL2229" s="40"/>
      <c r="AM2229" s="40"/>
      <c r="AN2229" s="40"/>
      <c r="AO2229" s="40"/>
      <c r="AP2229" s="40"/>
      <c r="AQ2229" s="40"/>
      <c r="AR2229" s="40"/>
      <c r="AS2229" s="40"/>
      <c r="AT2229" s="40"/>
      <c r="AU2229" s="40"/>
      <c r="AV2229" s="40"/>
      <c r="AW2229" s="40"/>
      <c r="AX2229" s="41"/>
    </row>
    <row r="2230" spans="1:113" ht="12" customHeight="1">
      <c r="A2230" s="34"/>
      <c r="B2230" s="116" t="s">
        <v>323</v>
      </c>
      <c r="C2230" s="117"/>
      <c r="D2230" s="117"/>
      <c r="E2230" s="117"/>
      <c r="F2230" s="117"/>
      <c r="G2230" s="117"/>
      <c r="H2230" s="117"/>
      <c r="I2230" s="117"/>
      <c r="J2230" s="117"/>
      <c r="K2230" s="117"/>
      <c r="L2230" s="117"/>
      <c r="M2230" s="117"/>
      <c r="N2230" s="117"/>
      <c r="O2230" s="117"/>
      <c r="P2230" s="117"/>
      <c r="Q2230" s="117"/>
      <c r="R2230" s="117"/>
      <c r="S2230" s="117"/>
      <c r="T2230" s="117"/>
      <c r="U2230" s="117"/>
      <c r="V2230" s="117"/>
      <c r="W2230" s="117"/>
      <c r="X2230" s="117"/>
      <c r="Y2230" s="117"/>
      <c r="Z2230" s="117"/>
      <c r="AA2230" s="117"/>
      <c r="AB2230" s="117"/>
      <c r="AC2230" s="117"/>
      <c r="AD2230" s="117"/>
      <c r="AE2230" s="117"/>
      <c r="AF2230" s="117"/>
      <c r="AG2230" s="117"/>
      <c r="AH2230" s="117"/>
      <c r="AI2230" s="117"/>
      <c r="AJ2230" s="117"/>
      <c r="AK2230" s="117"/>
      <c r="AL2230" s="117"/>
      <c r="AM2230" s="117"/>
      <c r="AN2230" s="117"/>
      <c r="AO2230" s="117"/>
      <c r="AP2230" s="117"/>
      <c r="AQ2230" s="117"/>
      <c r="AR2230" s="117"/>
      <c r="AS2230" s="117"/>
      <c r="AT2230" s="117"/>
      <c r="AU2230" s="117"/>
      <c r="AV2230" s="117"/>
      <c r="AW2230" s="117"/>
      <c r="AX2230" s="118"/>
    </row>
    <row r="2231" spans="1:113" ht="12" customHeight="1">
      <c r="A2231" s="34"/>
      <c r="B2231" s="116"/>
      <c r="C2231" s="117"/>
      <c r="D2231" s="117"/>
      <c r="E2231" s="117"/>
      <c r="F2231" s="117"/>
      <c r="G2231" s="117"/>
      <c r="H2231" s="117"/>
      <c r="I2231" s="117"/>
      <c r="J2231" s="117"/>
      <c r="K2231" s="117"/>
      <c r="L2231" s="117"/>
      <c r="M2231" s="117"/>
      <c r="N2231" s="117"/>
      <c r="O2231" s="117"/>
      <c r="P2231" s="117"/>
      <c r="Q2231" s="117"/>
      <c r="R2231" s="117"/>
      <c r="S2231" s="117"/>
      <c r="T2231" s="117"/>
      <c r="U2231" s="117"/>
      <c r="V2231" s="117"/>
      <c r="W2231" s="117"/>
      <c r="X2231" s="117"/>
      <c r="Y2231" s="117"/>
      <c r="Z2231" s="117"/>
      <c r="AA2231" s="117"/>
      <c r="AB2231" s="117"/>
      <c r="AC2231" s="117"/>
      <c r="AD2231" s="117"/>
      <c r="AE2231" s="117"/>
      <c r="AF2231" s="117"/>
      <c r="AG2231" s="117"/>
      <c r="AH2231" s="117"/>
      <c r="AI2231" s="117"/>
      <c r="AJ2231" s="117"/>
      <c r="AK2231" s="117"/>
      <c r="AL2231" s="117"/>
      <c r="AM2231" s="117"/>
      <c r="AN2231" s="117"/>
      <c r="AO2231" s="117"/>
      <c r="AP2231" s="117"/>
      <c r="AQ2231" s="117"/>
      <c r="AR2231" s="117"/>
      <c r="AS2231" s="117"/>
      <c r="AT2231" s="117"/>
      <c r="AU2231" s="117"/>
      <c r="AV2231" s="117"/>
      <c r="AW2231" s="117"/>
      <c r="AX2231" s="118"/>
    </row>
    <row r="2232" spans="1:113" ht="12" customHeight="1">
      <c r="A2232" s="34"/>
      <c r="B2232" s="116"/>
      <c r="C2232" s="117"/>
      <c r="D2232" s="117"/>
      <c r="E2232" s="117"/>
      <c r="F2232" s="117"/>
      <c r="G2232" s="117"/>
      <c r="H2232" s="117"/>
      <c r="I2232" s="117"/>
      <c r="J2232" s="117"/>
      <c r="K2232" s="117"/>
      <c r="L2232" s="117"/>
      <c r="M2232" s="117"/>
      <c r="N2232" s="117"/>
      <c r="O2232" s="117"/>
      <c r="P2232" s="117"/>
      <c r="Q2232" s="117"/>
      <c r="R2232" s="117"/>
      <c r="S2232" s="117"/>
      <c r="T2232" s="117"/>
      <c r="U2232" s="117"/>
      <c r="V2232" s="117"/>
      <c r="W2232" s="117"/>
      <c r="X2232" s="117"/>
      <c r="Y2232" s="117"/>
      <c r="Z2232" s="117"/>
      <c r="AA2232" s="117"/>
      <c r="AB2232" s="117"/>
      <c r="AC2232" s="117"/>
      <c r="AD2232" s="117"/>
      <c r="AE2232" s="117"/>
      <c r="AF2232" s="117"/>
      <c r="AG2232" s="117"/>
      <c r="AH2232" s="117"/>
      <c r="AI2232" s="117"/>
      <c r="AJ2232" s="117"/>
      <c r="AK2232" s="117"/>
      <c r="AL2232" s="117"/>
      <c r="AM2232" s="117"/>
      <c r="AN2232" s="117"/>
      <c r="AO2232" s="117"/>
      <c r="AP2232" s="117"/>
      <c r="AQ2232" s="117"/>
      <c r="AR2232" s="117"/>
      <c r="AS2232" s="117"/>
      <c r="AT2232" s="117"/>
      <c r="AU2232" s="117"/>
      <c r="AV2232" s="117"/>
      <c r="AW2232" s="117"/>
      <c r="AX2232" s="118"/>
      <c r="BC2232" s="42"/>
    </row>
    <row r="2233" spans="1:113" ht="12" customHeight="1">
      <c r="A2233" s="34"/>
      <c r="B2233" s="116"/>
      <c r="C2233" s="117"/>
      <c r="D2233" s="117"/>
      <c r="E2233" s="117"/>
      <c r="F2233" s="117"/>
      <c r="G2233" s="117"/>
      <c r="H2233" s="117"/>
      <c r="I2233" s="117"/>
      <c r="J2233" s="117"/>
      <c r="K2233" s="117"/>
      <c r="L2233" s="117"/>
      <c r="M2233" s="117"/>
      <c r="N2233" s="117"/>
      <c r="O2233" s="117"/>
      <c r="P2233" s="117"/>
      <c r="Q2233" s="117"/>
      <c r="R2233" s="117"/>
      <c r="S2233" s="117"/>
      <c r="T2233" s="117"/>
      <c r="U2233" s="117"/>
      <c r="V2233" s="117"/>
      <c r="W2233" s="117"/>
      <c r="X2233" s="117"/>
      <c r="Y2233" s="117"/>
      <c r="Z2233" s="117"/>
      <c r="AA2233" s="117"/>
      <c r="AB2233" s="117"/>
      <c r="AC2233" s="117"/>
      <c r="AD2233" s="117"/>
      <c r="AE2233" s="117"/>
      <c r="AF2233" s="117"/>
      <c r="AG2233" s="117"/>
      <c r="AH2233" s="117"/>
      <c r="AI2233" s="117"/>
      <c r="AJ2233" s="117"/>
      <c r="AK2233" s="117"/>
      <c r="AL2233" s="117"/>
      <c r="AM2233" s="117"/>
      <c r="AN2233" s="117"/>
      <c r="AO2233" s="117"/>
      <c r="AP2233" s="117"/>
      <c r="AQ2233" s="117"/>
      <c r="AR2233" s="117"/>
      <c r="AS2233" s="117"/>
      <c r="AT2233" s="117"/>
      <c r="AU2233" s="117"/>
      <c r="AV2233" s="117"/>
      <c r="AW2233" s="117"/>
      <c r="AX2233" s="118"/>
    </row>
    <row r="2234" spans="1:113" ht="12" customHeight="1">
      <c r="A2234" s="34"/>
      <c r="B2234" s="116"/>
      <c r="C2234" s="117"/>
      <c r="D2234" s="117"/>
      <c r="E2234" s="117"/>
      <c r="F2234" s="117"/>
      <c r="G2234" s="117"/>
      <c r="H2234" s="117"/>
      <c r="I2234" s="117"/>
      <c r="J2234" s="117"/>
      <c r="K2234" s="117"/>
      <c r="L2234" s="117"/>
      <c r="M2234" s="117"/>
      <c r="N2234" s="117"/>
      <c r="O2234" s="117"/>
      <c r="P2234" s="117"/>
      <c r="Q2234" s="117"/>
      <c r="R2234" s="117"/>
      <c r="S2234" s="117"/>
      <c r="T2234" s="117"/>
      <c r="U2234" s="117"/>
      <c r="V2234" s="117"/>
      <c r="W2234" s="117"/>
      <c r="X2234" s="117"/>
      <c r="Y2234" s="117"/>
      <c r="Z2234" s="117"/>
      <c r="AA2234" s="117"/>
      <c r="AB2234" s="117"/>
      <c r="AC2234" s="117"/>
      <c r="AD2234" s="117"/>
      <c r="AE2234" s="117"/>
      <c r="AF2234" s="117"/>
      <c r="AG2234" s="117"/>
      <c r="AH2234" s="117"/>
      <c r="AI2234" s="117"/>
      <c r="AJ2234" s="117"/>
      <c r="AK2234" s="117"/>
      <c r="AL2234" s="117"/>
      <c r="AM2234" s="117"/>
      <c r="AN2234" s="117"/>
      <c r="AO2234" s="117"/>
      <c r="AP2234" s="117"/>
      <c r="AQ2234" s="117"/>
      <c r="AR2234" s="117"/>
      <c r="AS2234" s="117"/>
      <c r="AT2234" s="117"/>
      <c r="AU2234" s="117"/>
      <c r="AV2234" s="117"/>
      <c r="AW2234" s="117"/>
      <c r="AX2234" s="118"/>
    </row>
    <row r="2235" spans="1:113" ht="15" thickBot="1">
      <c r="A2235" s="43"/>
      <c r="B2235" s="44"/>
      <c r="C2235" s="45"/>
      <c r="D2235" s="45"/>
      <c r="E2235" s="45"/>
      <c r="F2235" s="45"/>
      <c r="G2235" s="45"/>
      <c r="H2235" s="45"/>
      <c r="I2235" s="45"/>
      <c r="J2235" s="45"/>
      <c r="K2235" s="45"/>
      <c r="L2235" s="45"/>
      <c r="M2235" s="45"/>
      <c r="N2235" s="45"/>
      <c r="O2235" s="45"/>
      <c r="P2235" s="45"/>
      <c r="Q2235" s="45"/>
      <c r="R2235" s="45"/>
      <c r="S2235" s="45"/>
      <c r="T2235" s="45"/>
      <c r="U2235" s="45"/>
      <c r="V2235" s="45"/>
      <c r="W2235" s="45"/>
      <c r="X2235" s="45"/>
      <c r="Y2235" s="45"/>
      <c r="Z2235" s="45"/>
      <c r="AA2235" s="45"/>
      <c r="AB2235" s="45"/>
      <c r="AC2235" s="45"/>
      <c r="AD2235" s="45"/>
      <c r="AE2235" s="45"/>
      <c r="AF2235" s="45"/>
      <c r="AG2235" s="45"/>
      <c r="AH2235" s="45"/>
      <c r="AI2235" s="45"/>
      <c r="AJ2235" s="45"/>
      <c r="AK2235" s="45"/>
      <c r="AL2235" s="45"/>
      <c r="AM2235" s="45"/>
      <c r="AN2235" s="45"/>
      <c r="AO2235" s="45"/>
      <c r="AP2235" s="45"/>
      <c r="AQ2235" s="45"/>
      <c r="AR2235" s="45"/>
      <c r="AS2235" s="45"/>
      <c r="AT2235" s="45"/>
      <c r="AU2235" s="45"/>
      <c r="AV2235" s="45"/>
      <c r="AW2235" s="45"/>
      <c r="AX2235" s="46"/>
    </row>
    <row r="2236" spans="1:113">
      <c r="B2236" s="47"/>
    </row>
    <row r="2237" spans="1:113" ht="15" thickBot="1">
      <c r="A2237" s="37"/>
      <c r="B2237" s="36" t="s">
        <v>238</v>
      </c>
      <c r="C2237" s="34"/>
      <c r="D2237" s="34"/>
      <c r="E2237" s="34"/>
      <c r="F2237" s="34"/>
      <c r="G2237" s="34"/>
      <c r="H2237" s="34"/>
      <c r="I2237" s="34"/>
      <c r="J2237" s="34"/>
      <c r="K2237" s="34"/>
      <c r="L2237" s="35"/>
      <c r="M2237" s="35"/>
      <c r="N2237" s="35"/>
      <c r="O2237" s="35"/>
      <c r="P2237" s="34"/>
      <c r="Q2237" s="34"/>
      <c r="R2237" s="34"/>
      <c r="S2237" s="34"/>
      <c r="T2237" s="34"/>
      <c r="U2237" s="34"/>
      <c r="V2237" s="36"/>
      <c r="W2237" s="36"/>
      <c r="X2237" s="36"/>
      <c r="Y2237" s="36"/>
      <c r="Z2237" s="36"/>
      <c r="AA2237" s="36"/>
      <c r="AB2237" s="36"/>
      <c r="AC2237" s="36"/>
      <c r="AD2237" s="36"/>
      <c r="AE2237" s="36"/>
      <c r="AF2237" s="36"/>
      <c r="AG2237" s="36"/>
      <c r="AH2237" s="36"/>
      <c r="AI2237" s="36"/>
      <c r="AJ2237" s="36"/>
      <c r="AK2237" s="36"/>
      <c r="AL2237" s="36"/>
      <c r="AM2237" s="36"/>
      <c r="AN2237" s="36"/>
      <c r="AO2237" s="36"/>
      <c r="AP2237" s="36"/>
      <c r="AQ2237" s="36"/>
      <c r="AR2237" s="36"/>
      <c r="AS2237" s="36"/>
      <c r="AT2237" s="36"/>
      <c r="AU2237" s="36"/>
      <c r="AV2237" s="36"/>
      <c r="AW2237" s="36"/>
      <c r="AX2237" s="36"/>
      <c r="DI2237" s="26"/>
    </row>
    <row r="2238" spans="1:113" ht="14.25">
      <c r="A2238" s="34"/>
      <c r="B2238" s="38"/>
      <c r="C2238" s="33"/>
      <c r="D2238" s="33"/>
      <c r="E2238" s="33"/>
      <c r="F2238" s="33"/>
      <c r="G2238" s="33"/>
      <c r="H2238" s="33"/>
      <c r="I2238" s="33"/>
      <c r="J2238" s="33"/>
      <c r="K2238" s="33"/>
      <c r="L2238" s="39"/>
      <c r="M2238" s="39"/>
      <c r="N2238" s="39"/>
      <c r="O2238" s="39"/>
      <c r="P2238" s="33"/>
      <c r="Q2238" s="33"/>
      <c r="R2238" s="33"/>
      <c r="S2238" s="33"/>
      <c r="T2238" s="33"/>
      <c r="U2238" s="33"/>
      <c r="V2238" s="40"/>
      <c r="W2238" s="40"/>
      <c r="X2238" s="40"/>
      <c r="Y2238" s="40"/>
      <c r="Z2238" s="40"/>
      <c r="AA2238" s="40"/>
      <c r="AB2238" s="40"/>
      <c r="AC2238" s="40"/>
      <c r="AD2238" s="40"/>
      <c r="AE2238" s="40"/>
      <c r="AF2238" s="40"/>
      <c r="AG2238" s="40"/>
      <c r="AH2238" s="40"/>
      <c r="AI2238" s="40"/>
      <c r="AJ2238" s="40"/>
      <c r="AK2238" s="40"/>
      <c r="AL2238" s="40"/>
      <c r="AM2238" s="40"/>
      <c r="AN2238" s="40"/>
      <c r="AO2238" s="40"/>
      <c r="AP2238" s="40"/>
      <c r="AQ2238" s="40"/>
      <c r="AR2238" s="40"/>
      <c r="AS2238" s="40"/>
      <c r="AT2238" s="40"/>
      <c r="AU2238" s="40"/>
      <c r="AV2238" s="40"/>
      <c r="AW2238" s="40"/>
      <c r="AX2238" s="41"/>
    </row>
    <row r="2239" spans="1:113" ht="12" customHeight="1">
      <c r="A2239" s="34"/>
      <c r="B2239" s="116" t="s">
        <v>595</v>
      </c>
      <c r="C2239" s="117"/>
      <c r="D2239" s="117"/>
      <c r="E2239" s="117"/>
      <c r="F2239" s="117"/>
      <c r="G2239" s="117"/>
      <c r="H2239" s="117"/>
      <c r="I2239" s="117"/>
      <c r="J2239" s="117"/>
      <c r="K2239" s="117"/>
      <c r="L2239" s="117"/>
      <c r="M2239" s="117"/>
      <c r="N2239" s="117"/>
      <c r="O2239" s="117"/>
      <c r="P2239" s="117"/>
      <c r="Q2239" s="117"/>
      <c r="R2239" s="117"/>
      <c r="S2239" s="117"/>
      <c r="T2239" s="117"/>
      <c r="U2239" s="117"/>
      <c r="V2239" s="117"/>
      <c r="W2239" s="117"/>
      <c r="X2239" s="117"/>
      <c r="Y2239" s="117"/>
      <c r="Z2239" s="117"/>
      <c r="AA2239" s="117"/>
      <c r="AB2239" s="117"/>
      <c r="AC2239" s="117"/>
      <c r="AD2239" s="117"/>
      <c r="AE2239" s="117"/>
      <c r="AF2239" s="117"/>
      <c r="AG2239" s="117"/>
      <c r="AH2239" s="117"/>
      <c r="AI2239" s="117"/>
      <c r="AJ2239" s="117"/>
      <c r="AK2239" s="117"/>
      <c r="AL2239" s="117"/>
      <c r="AM2239" s="117"/>
      <c r="AN2239" s="117"/>
      <c r="AO2239" s="117"/>
      <c r="AP2239" s="117"/>
      <c r="AQ2239" s="117"/>
      <c r="AR2239" s="117"/>
      <c r="AS2239" s="117"/>
      <c r="AT2239" s="117"/>
      <c r="AU2239" s="117"/>
      <c r="AV2239" s="117"/>
      <c r="AW2239" s="117"/>
      <c r="AX2239" s="118"/>
    </row>
    <row r="2240" spans="1:113" ht="12" customHeight="1">
      <c r="A2240" s="34"/>
      <c r="B2240" s="116"/>
      <c r="C2240" s="117"/>
      <c r="D2240" s="117"/>
      <c r="E2240" s="117"/>
      <c r="F2240" s="117"/>
      <c r="G2240" s="117"/>
      <c r="H2240" s="117"/>
      <c r="I2240" s="117"/>
      <c r="J2240" s="117"/>
      <c r="K2240" s="117"/>
      <c r="L2240" s="117"/>
      <c r="M2240" s="117"/>
      <c r="N2240" s="117"/>
      <c r="O2240" s="117"/>
      <c r="P2240" s="117"/>
      <c r="Q2240" s="117"/>
      <c r="R2240" s="117"/>
      <c r="S2240" s="117"/>
      <c r="T2240" s="117"/>
      <c r="U2240" s="117"/>
      <c r="V2240" s="117"/>
      <c r="W2240" s="117"/>
      <c r="X2240" s="117"/>
      <c r="Y2240" s="117"/>
      <c r="Z2240" s="117"/>
      <c r="AA2240" s="117"/>
      <c r="AB2240" s="117"/>
      <c r="AC2240" s="117"/>
      <c r="AD2240" s="117"/>
      <c r="AE2240" s="117"/>
      <c r="AF2240" s="117"/>
      <c r="AG2240" s="117"/>
      <c r="AH2240" s="117"/>
      <c r="AI2240" s="117"/>
      <c r="AJ2240" s="117"/>
      <c r="AK2240" s="117"/>
      <c r="AL2240" s="117"/>
      <c r="AM2240" s="117"/>
      <c r="AN2240" s="117"/>
      <c r="AO2240" s="117"/>
      <c r="AP2240" s="117"/>
      <c r="AQ2240" s="117"/>
      <c r="AR2240" s="117"/>
      <c r="AS2240" s="117"/>
      <c r="AT2240" s="117"/>
      <c r="AU2240" s="117"/>
      <c r="AV2240" s="117"/>
      <c r="AW2240" s="117"/>
      <c r="AX2240" s="118"/>
      <c r="BC2240" s="42"/>
    </row>
    <row r="2241" spans="1:251" ht="12" customHeight="1">
      <c r="A2241" s="34"/>
      <c r="B2241" s="116"/>
      <c r="C2241" s="117"/>
      <c r="D2241" s="117"/>
      <c r="E2241" s="117"/>
      <c r="F2241" s="117"/>
      <c r="G2241" s="117"/>
      <c r="H2241" s="117"/>
      <c r="I2241" s="117"/>
      <c r="J2241" s="117"/>
      <c r="K2241" s="117"/>
      <c r="L2241" s="117"/>
      <c r="M2241" s="117"/>
      <c r="N2241" s="117"/>
      <c r="O2241" s="117"/>
      <c r="P2241" s="117"/>
      <c r="Q2241" s="117"/>
      <c r="R2241" s="117"/>
      <c r="S2241" s="117"/>
      <c r="T2241" s="117"/>
      <c r="U2241" s="117"/>
      <c r="V2241" s="117"/>
      <c r="W2241" s="117"/>
      <c r="X2241" s="117"/>
      <c r="Y2241" s="117"/>
      <c r="Z2241" s="117"/>
      <c r="AA2241" s="117"/>
      <c r="AB2241" s="117"/>
      <c r="AC2241" s="117"/>
      <c r="AD2241" s="117"/>
      <c r="AE2241" s="117"/>
      <c r="AF2241" s="117"/>
      <c r="AG2241" s="117"/>
      <c r="AH2241" s="117"/>
      <c r="AI2241" s="117"/>
      <c r="AJ2241" s="117"/>
      <c r="AK2241" s="117"/>
      <c r="AL2241" s="117"/>
      <c r="AM2241" s="117"/>
      <c r="AN2241" s="117"/>
      <c r="AO2241" s="117"/>
      <c r="AP2241" s="117"/>
      <c r="AQ2241" s="117"/>
      <c r="AR2241" s="117"/>
      <c r="AS2241" s="117"/>
      <c r="AT2241" s="117"/>
      <c r="AU2241" s="117"/>
      <c r="AV2241" s="117"/>
      <c r="AW2241" s="117"/>
      <c r="AX2241" s="118"/>
    </row>
    <row r="2242" spans="1:251" ht="12" customHeight="1">
      <c r="A2242" s="34"/>
      <c r="B2242" s="116"/>
      <c r="C2242" s="117"/>
      <c r="D2242" s="117"/>
      <c r="E2242" s="117"/>
      <c r="F2242" s="117"/>
      <c r="G2242" s="117"/>
      <c r="H2242" s="117"/>
      <c r="I2242" s="117"/>
      <c r="J2242" s="117"/>
      <c r="K2242" s="117"/>
      <c r="L2242" s="117"/>
      <c r="M2242" s="117"/>
      <c r="N2242" s="117"/>
      <c r="O2242" s="117"/>
      <c r="P2242" s="117"/>
      <c r="Q2242" s="117"/>
      <c r="R2242" s="117"/>
      <c r="S2242" s="117"/>
      <c r="T2242" s="117"/>
      <c r="U2242" s="117"/>
      <c r="V2242" s="117"/>
      <c r="W2242" s="117"/>
      <c r="X2242" s="117"/>
      <c r="Y2242" s="117"/>
      <c r="Z2242" s="117"/>
      <c r="AA2242" s="117"/>
      <c r="AB2242" s="117"/>
      <c r="AC2242" s="117"/>
      <c r="AD2242" s="117"/>
      <c r="AE2242" s="117"/>
      <c r="AF2242" s="117"/>
      <c r="AG2242" s="117"/>
      <c r="AH2242" s="117"/>
      <c r="AI2242" s="117"/>
      <c r="AJ2242" s="117"/>
      <c r="AK2242" s="117"/>
      <c r="AL2242" s="117"/>
      <c r="AM2242" s="117"/>
      <c r="AN2242" s="117"/>
      <c r="AO2242" s="117"/>
      <c r="AP2242" s="117"/>
      <c r="AQ2242" s="117"/>
      <c r="AR2242" s="117"/>
      <c r="AS2242" s="117"/>
      <c r="AT2242" s="117"/>
      <c r="AU2242" s="117"/>
      <c r="AV2242" s="117"/>
      <c r="AW2242" s="117"/>
      <c r="AX2242" s="118"/>
    </row>
    <row r="2243" spans="1:251" ht="12" customHeight="1">
      <c r="A2243" s="34"/>
      <c r="B2243" s="116"/>
      <c r="C2243" s="117"/>
      <c r="D2243" s="117"/>
      <c r="E2243" s="117"/>
      <c r="F2243" s="117"/>
      <c r="G2243" s="117"/>
      <c r="H2243" s="117"/>
      <c r="I2243" s="117"/>
      <c r="J2243" s="117"/>
      <c r="K2243" s="117"/>
      <c r="L2243" s="117"/>
      <c r="M2243" s="117"/>
      <c r="N2243" s="117"/>
      <c r="O2243" s="117"/>
      <c r="P2243" s="117"/>
      <c r="Q2243" s="117"/>
      <c r="R2243" s="117"/>
      <c r="S2243" s="117"/>
      <c r="T2243" s="117"/>
      <c r="U2243" s="117"/>
      <c r="V2243" s="117"/>
      <c r="W2243" s="117"/>
      <c r="X2243" s="117"/>
      <c r="Y2243" s="117"/>
      <c r="Z2243" s="117"/>
      <c r="AA2243" s="117"/>
      <c r="AB2243" s="117"/>
      <c r="AC2243" s="117"/>
      <c r="AD2243" s="117"/>
      <c r="AE2243" s="117"/>
      <c r="AF2243" s="117"/>
      <c r="AG2243" s="117"/>
      <c r="AH2243" s="117"/>
      <c r="AI2243" s="117"/>
      <c r="AJ2243" s="117"/>
      <c r="AK2243" s="117"/>
      <c r="AL2243" s="117"/>
      <c r="AM2243" s="117"/>
      <c r="AN2243" s="117"/>
      <c r="AO2243" s="117"/>
      <c r="AP2243" s="117"/>
      <c r="AQ2243" s="117"/>
      <c r="AR2243" s="117"/>
      <c r="AS2243" s="117"/>
      <c r="AT2243" s="117"/>
      <c r="AU2243" s="117"/>
      <c r="AV2243" s="117"/>
      <c r="AW2243" s="117"/>
      <c r="AX2243" s="118"/>
    </row>
    <row r="2244" spans="1:251" ht="15" thickBot="1">
      <c r="A2244" s="43"/>
      <c r="B2244" s="44"/>
      <c r="C2244" s="45"/>
      <c r="D2244" s="45"/>
      <c r="E2244" s="45"/>
      <c r="F2244" s="45"/>
      <c r="G2244" s="45"/>
      <c r="H2244" s="45"/>
      <c r="I2244" s="45"/>
      <c r="J2244" s="45"/>
      <c r="K2244" s="45"/>
      <c r="L2244" s="45"/>
      <c r="M2244" s="45"/>
      <c r="N2244" s="45"/>
      <c r="O2244" s="45"/>
      <c r="P2244" s="45"/>
      <c r="Q2244" s="45"/>
      <c r="R2244" s="45"/>
      <c r="S2244" s="45"/>
      <c r="T2244" s="45"/>
      <c r="U2244" s="45"/>
      <c r="V2244" s="45"/>
      <c r="W2244" s="45"/>
      <c r="X2244" s="45"/>
      <c r="Y2244" s="45"/>
      <c r="Z2244" s="45"/>
      <c r="AA2244" s="45"/>
      <c r="AB2244" s="45"/>
      <c r="AC2244" s="45"/>
      <c r="AD2244" s="45"/>
      <c r="AE2244" s="45"/>
      <c r="AF2244" s="45"/>
      <c r="AG2244" s="45"/>
      <c r="AH2244" s="45"/>
      <c r="AI2244" s="45"/>
      <c r="AJ2244" s="45"/>
      <c r="AK2244" s="45"/>
      <c r="AL2244" s="45"/>
      <c r="AM2244" s="45"/>
      <c r="AN2244" s="45"/>
      <c r="AO2244" s="45"/>
      <c r="AP2244" s="45"/>
      <c r="AQ2244" s="45"/>
      <c r="AR2244" s="45"/>
      <c r="AS2244" s="45"/>
      <c r="AT2244" s="45"/>
      <c r="AU2244" s="45"/>
      <c r="AV2244" s="45"/>
      <c r="AW2244" s="45"/>
      <c r="AX2244" s="46"/>
    </row>
    <row r="2245" spans="1:251">
      <c r="B2245" s="47"/>
    </row>
    <row r="2246" spans="1:251" ht="14.25">
      <c r="B2246" s="36" t="s">
        <v>240</v>
      </c>
      <c r="C2246" s="34"/>
      <c r="D2246" s="34"/>
      <c r="E2246" s="34"/>
      <c r="F2246" s="34"/>
      <c r="G2246" s="34"/>
      <c r="H2246" s="34"/>
      <c r="I2246" s="34"/>
      <c r="J2246" s="34"/>
      <c r="K2246" s="34"/>
      <c r="L2246" s="35"/>
      <c r="M2246" s="35"/>
      <c r="N2246" s="35"/>
      <c r="O2246" s="35"/>
      <c r="P2246" s="34"/>
      <c r="Q2246" s="34"/>
      <c r="R2246" s="34"/>
      <c r="S2246" s="34"/>
      <c r="T2246" s="34"/>
      <c r="U2246" s="34"/>
      <c r="V2246" s="36"/>
      <c r="W2246" s="36"/>
      <c r="X2246" s="36"/>
      <c r="Y2246" s="36"/>
      <c r="Z2246" s="36"/>
      <c r="AA2246" s="36"/>
      <c r="AB2246" s="36"/>
      <c r="AC2246" s="36"/>
      <c r="AD2246" s="36"/>
      <c r="AE2246" s="36"/>
      <c r="AF2246" s="36"/>
      <c r="AG2246" s="36"/>
      <c r="AH2246" s="36"/>
      <c r="AI2246" s="36"/>
      <c r="AJ2246" s="36"/>
      <c r="AK2246" s="36"/>
      <c r="AL2246" s="36"/>
      <c r="AM2246" s="36"/>
      <c r="AN2246" s="36"/>
      <c r="AO2246" s="36"/>
      <c r="AP2246" s="36"/>
      <c r="AQ2246" s="36"/>
      <c r="AR2246" s="36"/>
      <c r="AS2246" s="36"/>
      <c r="AT2246" s="36"/>
      <c r="AU2246" s="36"/>
      <c r="AV2246" s="36"/>
      <c r="AW2246" s="36"/>
      <c r="AX2246" s="36"/>
    </row>
    <row r="2247" spans="1:251" ht="15" thickBot="1">
      <c r="B2247" s="34"/>
      <c r="C2247" s="34"/>
      <c r="D2247" s="34"/>
      <c r="E2247" s="34"/>
      <c r="F2247" s="34"/>
      <c r="G2247" s="34"/>
      <c r="H2247" s="34"/>
      <c r="I2247" s="34"/>
      <c r="J2247" s="34"/>
      <c r="K2247" s="34"/>
      <c r="L2247" s="35"/>
      <c r="M2247" s="35"/>
      <c r="N2247" s="35"/>
      <c r="O2247" s="35"/>
      <c r="P2247" s="34"/>
      <c r="Q2247" s="34"/>
      <c r="R2247" s="34"/>
      <c r="S2247" s="34"/>
      <c r="T2247" s="34"/>
      <c r="U2247" s="34"/>
      <c r="V2247" s="36"/>
      <c r="W2247" s="36"/>
      <c r="X2247" s="36"/>
      <c r="Y2247" s="36"/>
      <c r="Z2247" s="36"/>
      <c r="AA2247" s="36"/>
      <c r="AB2247" s="36"/>
      <c r="AC2247" s="36"/>
      <c r="AD2247" s="36"/>
      <c r="AE2247" s="36"/>
      <c r="AF2247" s="36"/>
      <c r="AG2247" s="36"/>
      <c r="AH2247" s="36"/>
      <c r="AI2247" s="36"/>
      <c r="AJ2247" s="36"/>
      <c r="AK2247" s="36"/>
      <c r="AL2247" s="36"/>
      <c r="AM2247" s="36"/>
      <c r="AN2247" s="36"/>
      <c r="AO2247" s="36"/>
      <c r="AP2247" s="36"/>
      <c r="AQ2247" s="36"/>
      <c r="AR2247" s="36"/>
      <c r="AS2247" s="36"/>
      <c r="AT2247" s="36"/>
      <c r="AU2247" s="36"/>
      <c r="AV2247" s="36"/>
      <c r="AW2247" s="36"/>
      <c r="AX2247" s="48" t="s">
        <v>241</v>
      </c>
    </row>
    <row r="2248" spans="1:251" s="42" customFormat="1" ht="13.5" customHeight="1">
      <c r="A2248" s="34"/>
      <c r="B2248" s="119" t="s">
        <v>242</v>
      </c>
      <c r="C2248" s="120"/>
      <c r="D2248" s="120"/>
      <c r="E2248" s="120"/>
      <c r="F2248" s="120"/>
      <c r="G2248" s="120"/>
      <c r="H2248" s="120"/>
      <c r="I2248" s="120"/>
      <c r="J2248" s="120"/>
      <c r="K2248" s="120"/>
      <c r="L2248" s="120"/>
      <c r="M2248" s="120"/>
      <c r="N2248" s="120"/>
      <c r="O2248" s="120"/>
      <c r="P2248" s="120"/>
      <c r="Q2248" s="120"/>
      <c r="R2248" s="120"/>
      <c r="S2248" s="120"/>
      <c r="T2248" s="120"/>
      <c r="U2248" s="120"/>
      <c r="V2248" s="120"/>
      <c r="W2248" s="120"/>
      <c r="X2248" s="120"/>
      <c r="Y2248" s="120"/>
      <c r="Z2248" s="121"/>
      <c r="AA2248" s="125" t="s">
        <v>1062</v>
      </c>
      <c r="AB2248" s="120"/>
      <c r="AC2248" s="120"/>
      <c r="AD2248" s="120"/>
      <c r="AE2248" s="120"/>
      <c r="AF2248" s="120"/>
      <c r="AG2248" s="120"/>
      <c r="AH2248" s="120"/>
      <c r="AI2248" s="121"/>
      <c r="AJ2248" s="125" t="s">
        <v>1063</v>
      </c>
      <c r="AK2248" s="120"/>
      <c r="AL2248" s="120"/>
      <c r="AM2248" s="120"/>
      <c r="AN2248" s="120"/>
      <c r="AO2248" s="120"/>
      <c r="AP2248" s="120"/>
      <c r="AQ2248" s="120"/>
      <c r="AR2248" s="121"/>
      <c r="AS2248" s="125" t="s">
        <v>243</v>
      </c>
      <c r="AT2248" s="120"/>
      <c r="AU2248" s="120"/>
      <c r="AV2248" s="120"/>
      <c r="AW2248" s="120"/>
      <c r="AX2248" s="127"/>
      <c r="AY2248" s="29"/>
      <c r="AZ2248" s="29"/>
      <c r="BA2248" s="29"/>
      <c r="BB2248" s="29"/>
      <c r="BC2248" s="29"/>
      <c r="BD2248" s="29"/>
      <c r="BE2248" s="29"/>
      <c r="BF2248" s="29"/>
      <c r="BG2248" s="29"/>
      <c r="BH2248" s="29"/>
      <c r="BI2248" s="29"/>
      <c r="BJ2248" s="29"/>
      <c r="BK2248" s="29"/>
      <c r="BL2248" s="29"/>
      <c r="BM2248" s="29"/>
      <c r="BN2248" s="29"/>
      <c r="BO2248" s="29"/>
      <c r="BP2248" s="29"/>
      <c r="BQ2248" s="29"/>
      <c r="BR2248" s="29"/>
      <c r="BS2248" s="29"/>
      <c r="BT2248" s="29"/>
      <c r="BU2248" s="29"/>
      <c r="BV2248" s="29"/>
      <c r="BW2248" s="29"/>
      <c r="BX2248" s="29"/>
      <c r="BY2248" s="29"/>
      <c r="BZ2248" s="29"/>
      <c r="CA2248" s="29"/>
      <c r="CB2248" s="29"/>
      <c r="CC2248" s="29"/>
      <c r="CD2248" s="29"/>
      <c r="CE2248" s="29"/>
      <c r="CF2248" s="29"/>
      <c r="CG2248" s="29"/>
      <c r="CH2248" s="29"/>
      <c r="CI2248" s="29"/>
      <c r="CJ2248" s="29"/>
      <c r="CK2248" s="29"/>
      <c r="CL2248" s="29"/>
      <c r="CM2248" s="29"/>
      <c r="CN2248" s="29"/>
      <c r="CO2248" s="29"/>
      <c r="CP2248" s="29"/>
      <c r="CQ2248" s="29"/>
      <c r="CR2248" s="29"/>
      <c r="CS2248" s="29"/>
      <c r="CT2248" s="29"/>
      <c r="CU2248" s="29"/>
      <c r="CV2248" s="29"/>
      <c r="CW2248" s="29"/>
      <c r="CX2248" s="29"/>
      <c r="CY2248" s="29"/>
      <c r="CZ2248" s="29"/>
      <c r="DA2248" s="29"/>
      <c r="DB2248" s="29"/>
      <c r="DC2248" s="29"/>
      <c r="DD2248" s="29"/>
      <c r="DE2248" s="29"/>
      <c r="DF2248" s="29"/>
      <c r="DG2248" s="29"/>
      <c r="DH2248" s="29"/>
      <c r="DI2248" s="29"/>
      <c r="DJ2248" s="29"/>
      <c r="DK2248" s="29"/>
      <c r="DL2248" s="29"/>
      <c r="DM2248" s="29"/>
      <c r="DN2248" s="29"/>
      <c r="DO2248" s="29"/>
      <c r="DP2248" s="29"/>
      <c r="DQ2248" s="29"/>
      <c r="DR2248" s="29"/>
      <c r="DS2248" s="29"/>
      <c r="DT2248" s="29"/>
      <c r="DU2248" s="29"/>
      <c r="DV2248" s="29"/>
      <c r="DW2248" s="29"/>
      <c r="DX2248" s="29"/>
      <c r="DY2248" s="29"/>
      <c r="DZ2248" s="29"/>
      <c r="EA2248" s="29"/>
      <c r="EB2248" s="29"/>
      <c r="EC2248" s="29"/>
      <c r="ED2248" s="29"/>
      <c r="EE2248" s="29"/>
      <c r="EF2248" s="29"/>
      <c r="EG2248" s="29"/>
      <c r="EH2248" s="29"/>
      <c r="EI2248" s="29"/>
      <c r="EJ2248" s="29"/>
      <c r="EK2248" s="29"/>
      <c r="EL2248" s="29"/>
      <c r="EM2248" s="29"/>
      <c r="EN2248" s="29"/>
      <c r="EO2248" s="29"/>
      <c r="EP2248" s="29"/>
      <c r="EQ2248" s="29"/>
      <c r="ER2248" s="29"/>
      <c r="ES2248" s="29"/>
      <c r="ET2248" s="29"/>
      <c r="EU2248" s="29"/>
      <c r="EV2248" s="29"/>
      <c r="EW2248" s="29"/>
      <c r="EX2248" s="29"/>
      <c r="EY2248" s="29"/>
      <c r="EZ2248" s="29"/>
      <c r="FA2248" s="29"/>
      <c r="FB2248" s="29"/>
      <c r="FC2248" s="29"/>
      <c r="FD2248" s="29"/>
      <c r="FE2248" s="29"/>
      <c r="FF2248" s="29"/>
      <c r="FG2248" s="29"/>
      <c r="FH2248" s="29"/>
      <c r="FI2248" s="29"/>
      <c r="FJ2248" s="29"/>
      <c r="FK2248" s="29"/>
      <c r="FL2248" s="29"/>
      <c r="FM2248" s="29"/>
      <c r="FN2248" s="29"/>
      <c r="FO2248" s="29"/>
      <c r="FP2248" s="29"/>
      <c r="FQ2248" s="29"/>
      <c r="FR2248" s="29"/>
      <c r="FS2248" s="29"/>
      <c r="FT2248" s="29"/>
      <c r="FU2248" s="29"/>
      <c r="FV2248" s="29"/>
      <c r="FW2248" s="29"/>
      <c r="FX2248" s="29"/>
      <c r="FY2248" s="29"/>
      <c r="FZ2248" s="29"/>
      <c r="GA2248" s="29"/>
      <c r="GB2248" s="29"/>
      <c r="GC2248" s="29"/>
      <c r="GD2248" s="29"/>
      <c r="GE2248" s="29"/>
      <c r="GF2248" s="29"/>
      <c r="GG2248" s="29"/>
      <c r="GH2248" s="29"/>
      <c r="GI2248" s="29"/>
      <c r="GJ2248" s="29"/>
      <c r="GK2248" s="29"/>
      <c r="GL2248" s="29"/>
      <c r="GM2248" s="29"/>
      <c r="GN2248" s="29"/>
      <c r="GO2248" s="29"/>
      <c r="GP2248" s="29"/>
      <c r="GQ2248" s="29"/>
      <c r="GR2248" s="29"/>
      <c r="GS2248" s="29"/>
      <c r="GT2248" s="29"/>
      <c r="GU2248" s="29"/>
      <c r="GV2248" s="29"/>
      <c r="GW2248" s="29"/>
      <c r="GX2248" s="29"/>
      <c r="GY2248" s="29"/>
      <c r="GZ2248" s="29"/>
      <c r="HA2248" s="29"/>
      <c r="HB2248" s="29"/>
      <c r="HC2248" s="29"/>
      <c r="HD2248" s="29"/>
      <c r="HE2248" s="29"/>
      <c r="HF2248" s="29"/>
      <c r="HG2248" s="29"/>
      <c r="HH2248" s="29"/>
      <c r="HI2248" s="29"/>
      <c r="HJ2248" s="29"/>
      <c r="HK2248" s="29"/>
      <c r="HL2248" s="29"/>
      <c r="HM2248" s="29"/>
      <c r="HN2248" s="29"/>
      <c r="HO2248" s="29"/>
      <c r="HP2248" s="29"/>
      <c r="HQ2248" s="29"/>
      <c r="HR2248" s="29"/>
      <c r="HS2248" s="29"/>
      <c r="HT2248" s="29"/>
      <c r="HU2248" s="29"/>
      <c r="HV2248" s="29"/>
      <c r="HW2248" s="29"/>
      <c r="HX2248" s="29"/>
      <c r="HY2248" s="29"/>
      <c r="HZ2248" s="29"/>
      <c r="IA2248" s="29"/>
      <c r="IB2248" s="29"/>
      <c r="IC2248" s="29"/>
      <c r="ID2248" s="29"/>
      <c r="IE2248" s="29"/>
      <c r="IF2248" s="29"/>
      <c r="IG2248" s="29"/>
      <c r="IH2248" s="29"/>
      <c r="II2248" s="29"/>
      <c r="IJ2248" s="29"/>
      <c r="IK2248" s="29"/>
      <c r="IL2248" s="29"/>
      <c r="IM2248" s="29"/>
      <c r="IN2248" s="29"/>
      <c r="IO2248" s="29"/>
      <c r="IP2248" s="29"/>
      <c r="IQ2248" s="29"/>
    </row>
    <row r="2249" spans="1:251" s="42" customFormat="1" ht="13.5">
      <c r="A2249" s="34"/>
      <c r="B2249" s="122"/>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4"/>
      <c r="AA2249" s="126"/>
      <c r="AB2249" s="123"/>
      <c r="AC2249" s="123"/>
      <c r="AD2249" s="123"/>
      <c r="AE2249" s="123"/>
      <c r="AF2249" s="123"/>
      <c r="AG2249" s="123"/>
      <c r="AH2249" s="123"/>
      <c r="AI2249" s="124"/>
      <c r="AJ2249" s="126"/>
      <c r="AK2249" s="123"/>
      <c r="AL2249" s="123"/>
      <c r="AM2249" s="123"/>
      <c r="AN2249" s="123"/>
      <c r="AO2249" s="123"/>
      <c r="AP2249" s="123"/>
      <c r="AQ2249" s="123"/>
      <c r="AR2249" s="124"/>
      <c r="AS2249" s="126"/>
      <c r="AT2249" s="123"/>
      <c r="AU2249" s="123"/>
      <c r="AV2249" s="123"/>
      <c r="AW2249" s="123"/>
      <c r="AX2249" s="128"/>
      <c r="AY2249" s="29"/>
      <c r="AZ2249" s="29"/>
      <c r="BA2249" s="29"/>
      <c r="BB2249" s="65"/>
      <c r="BC2249" s="49"/>
      <c r="BE2249" s="29"/>
      <c r="BF2249" s="29"/>
      <c r="BG2249" s="29"/>
      <c r="BH2249" s="29"/>
      <c r="BI2249" s="29"/>
      <c r="BJ2249" s="29"/>
      <c r="BK2249" s="29"/>
      <c r="BL2249" s="29"/>
      <c r="BM2249" s="29"/>
      <c r="BN2249" s="29"/>
      <c r="BO2249" s="29"/>
      <c r="BP2249" s="29"/>
      <c r="BQ2249" s="29"/>
      <c r="BR2249" s="29"/>
      <c r="BS2249" s="29"/>
      <c r="BT2249" s="29"/>
      <c r="BU2249" s="29"/>
      <c r="BV2249" s="29"/>
      <c r="BW2249" s="29"/>
      <c r="BX2249" s="29"/>
      <c r="BY2249" s="29"/>
      <c r="BZ2249" s="29"/>
      <c r="CA2249" s="29"/>
      <c r="CB2249" s="29"/>
      <c r="CC2249" s="29"/>
      <c r="CD2249" s="29"/>
      <c r="CE2249" s="29"/>
      <c r="CF2249" s="29"/>
      <c r="CG2249" s="29"/>
      <c r="CH2249" s="29"/>
      <c r="CI2249" s="29"/>
      <c r="CJ2249" s="29"/>
      <c r="CK2249" s="29"/>
      <c r="CL2249" s="29"/>
      <c r="CM2249" s="29"/>
      <c r="CN2249" s="29"/>
      <c r="CO2249" s="29"/>
      <c r="CP2249" s="29"/>
      <c r="CQ2249" s="29"/>
      <c r="CR2249" s="29"/>
      <c r="CS2249" s="29"/>
      <c r="CT2249" s="29"/>
      <c r="CU2249" s="29"/>
      <c r="CV2249" s="29"/>
      <c r="CW2249" s="29"/>
      <c r="CX2249" s="29"/>
      <c r="CY2249" s="29"/>
      <c r="CZ2249" s="29"/>
      <c r="DA2249" s="29"/>
      <c r="DB2249" s="29"/>
      <c r="DC2249" s="29"/>
      <c r="DD2249" s="29"/>
      <c r="DE2249" s="29"/>
      <c r="DF2249" s="29"/>
      <c r="DG2249" s="29"/>
      <c r="DH2249" s="29"/>
      <c r="DI2249" s="29"/>
      <c r="DJ2249" s="29"/>
      <c r="DK2249" s="29"/>
      <c r="DL2249" s="29"/>
      <c r="DM2249" s="29"/>
      <c r="DN2249" s="29"/>
      <c r="DO2249" s="29"/>
      <c r="DP2249" s="29"/>
      <c r="DQ2249" s="29"/>
      <c r="DR2249" s="29"/>
      <c r="DS2249" s="29"/>
      <c r="DT2249" s="29"/>
      <c r="DU2249" s="29"/>
      <c r="DV2249" s="29"/>
      <c r="DW2249" s="29"/>
      <c r="DX2249" s="29"/>
      <c r="DY2249" s="29"/>
      <c r="DZ2249" s="29"/>
      <c r="EA2249" s="29"/>
      <c r="EB2249" s="29"/>
      <c r="EC2249" s="29"/>
      <c r="ED2249" s="29"/>
      <c r="EE2249" s="29"/>
      <c r="EF2249" s="29"/>
      <c r="EG2249" s="29"/>
      <c r="EH2249" s="29"/>
      <c r="EI2249" s="29"/>
      <c r="EJ2249" s="29"/>
      <c r="EK2249" s="29"/>
      <c r="EL2249" s="29"/>
      <c r="EM2249" s="29"/>
      <c r="EN2249" s="29"/>
      <c r="EO2249" s="29"/>
      <c r="EP2249" s="29"/>
      <c r="EQ2249" s="29"/>
      <c r="ER2249" s="29"/>
      <c r="ES2249" s="29"/>
      <c r="ET2249" s="29"/>
      <c r="EU2249" s="29"/>
      <c r="EV2249" s="29"/>
      <c r="EW2249" s="29"/>
      <c r="EX2249" s="29"/>
      <c r="EY2249" s="29"/>
      <c r="EZ2249" s="29"/>
      <c r="FA2249" s="29"/>
      <c r="FB2249" s="29"/>
      <c r="FC2249" s="29"/>
      <c r="FD2249" s="29"/>
      <c r="FE2249" s="29"/>
      <c r="FF2249" s="29"/>
      <c r="FG2249" s="29"/>
      <c r="FH2249" s="29"/>
      <c r="FI2249" s="29"/>
      <c r="FJ2249" s="29"/>
      <c r="FK2249" s="29"/>
      <c r="FL2249" s="29"/>
      <c r="FM2249" s="29"/>
      <c r="FN2249" s="29"/>
      <c r="FO2249" s="29"/>
      <c r="FP2249" s="29"/>
      <c r="FQ2249" s="29"/>
      <c r="FR2249" s="29"/>
      <c r="FS2249" s="29"/>
      <c r="FT2249" s="29"/>
      <c r="FU2249" s="29"/>
      <c r="FV2249" s="29"/>
      <c r="FW2249" s="29"/>
      <c r="FX2249" s="29"/>
      <c r="FY2249" s="29"/>
      <c r="FZ2249" s="29"/>
      <c r="GA2249" s="29"/>
      <c r="GB2249" s="29"/>
      <c r="GC2249" s="29"/>
      <c r="GD2249" s="29"/>
      <c r="GE2249" s="29"/>
      <c r="GF2249" s="29"/>
      <c r="GG2249" s="29"/>
      <c r="GH2249" s="29"/>
      <c r="GI2249" s="29"/>
      <c r="GJ2249" s="29"/>
      <c r="GK2249" s="29"/>
      <c r="GL2249" s="29"/>
      <c r="GM2249" s="29"/>
      <c r="GN2249" s="29"/>
      <c r="GO2249" s="29"/>
      <c r="GP2249" s="29"/>
      <c r="GQ2249" s="29"/>
      <c r="GR2249" s="29"/>
      <c r="GS2249" s="29"/>
      <c r="GT2249" s="29"/>
      <c r="GU2249" s="29"/>
      <c r="GV2249" s="29"/>
      <c r="GW2249" s="29"/>
      <c r="GX2249" s="29"/>
      <c r="GY2249" s="29"/>
      <c r="GZ2249" s="29"/>
      <c r="HA2249" s="29"/>
      <c r="HB2249" s="29"/>
      <c r="HC2249" s="29"/>
      <c r="HD2249" s="29"/>
      <c r="HE2249" s="29"/>
      <c r="HF2249" s="29"/>
      <c r="HG2249" s="29"/>
      <c r="HH2249" s="29"/>
      <c r="HI2249" s="29"/>
      <c r="HJ2249" s="29"/>
      <c r="HK2249" s="29"/>
      <c r="HL2249" s="29"/>
      <c r="HM2249" s="29"/>
      <c r="HN2249" s="29"/>
      <c r="HO2249" s="29"/>
      <c r="HP2249" s="29"/>
      <c r="HQ2249" s="29"/>
      <c r="HR2249" s="29"/>
      <c r="HS2249" s="29"/>
      <c r="HT2249" s="29"/>
      <c r="HU2249" s="29"/>
      <c r="HV2249" s="29"/>
      <c r="HW2249" s="29"/>
      <c r="HX2249" s="29"/>
      <c r="HY2249" s="29"/>
      <c r="HZ2249" s="29"/>
      <c r="IA2249" s="29"/>
      <c r="IB2249" s="29"/>
      <c r="IC2249" s="29"/>
      <c r="ID2249" s="29"/>
      <c r="IE2249" s="29"/>
      <c r="IF2249" s="29"/>
      <c r="IG2249" s="29"/>
      <c r="IH2249" s="29"/>
      <c r="II2249" s="29"/>
      <c r="IJ2249" s="29"/>
      <c r="IK2249" s="29"/>
      <c r="IL2249" s="29"/>
      <c r="IM2249" s="29"/>
      <c r="IN2249" s="29"/>
      <c r="IO2249" s="29"/>
      <c r="IP2249" s="29"/>
      <c r="IQ2249" s="29"/>
    </row>
    <row r="2250" spans="1:251" s="42" customFormat="1" ht="18.75" customHeight="1">
      <c r="A2250" s="34"/>
      <c r="B2250" s="50"/>
      <c r="C2250" s="129" t="s">
        <v>596</v>
      </c>
      <c r="D2250" s="147"/>
      <c r="E2250" s="147"/>
      <c r="F2250" s="147"/>
      <c r="G2250" s="147"/>
      <c r="H2250" s="147"/>
      <c r="I2250" s="147"/>
      <c r="J2250" s="147"/>
      <c r="K2250" s="147"/>
      <c r="L2250" s="147"/>
      <c r="M2250" s="147"/>
      <c r="N2250" s="147"/>
      <c r="O2250" s="147"/>
      <c r="P2250" s="147"/>
      <c r="Q2250" s="147"/>
      <c r="R2250" s="147"/>
      <c r="S2250" s="147"/>
      <c r="T2250" s="147"/>
      <c r="U2250" s="147"/>
      <c r="V2250" s="147"/>
      <c r="W2250" s="147"/>
      <c r="X2250" s="147"/>
      <c r="Y2250" s="147"/>
      <c r="Z2250" s="148"/>
      <c r="AA2250" s="132">
        <v>66466</v>
      </c>
      <c r="AB2250" s="133"/>
      <c r="AC2250" s="133"/>
      <c r="AD2250" s="133"/>
      <c r="AE2250" s="133"/>
      <c r="AF2250" s="133"/>
      <c r="AG2250" s="133"/>
      <c r="AH2250" s="133"/>
      <c r="AI2250" s="134"/>
      <c r="AJ2250" s="132">
        <v>83115</v>
      </c>
      <c r="AK2250" s="133"/>
      <c r="AL2250" s="133"/>
      <c r="AM2250" s="133"/>
      <c r="AN2250" s="133"/>
      <c r="AO2250" s="133"/>
      <c r="AP2250" s="133"/>
      <c r="AQ2250" s="133"/>
      <c r="AR2250" s="134"/>
      <c r="AS2250" s="135"/>
      <c r="AT2250" s="136"/>
      <c r="AU2250" s="136"/>
      <c r="AV2250" s="136"/>
      <c r="AW2250" s="136"/>
      <c r="AX2250" s="137"/>
      <c r="AY2250" s="29"/>
      <c r="AZ2250" s="29"/>
      <c r="BA2250" s="29"/>
      <c r="BB2250" s="29"/>
      <c r="BC2250" s="29"/>
      <c r="BD2250" s="29"/>
      <c r="BE2250" s="29"/>
      <c r="BF2250" s="29"/>
      <c r="BG2250" s="29"/>
      <c r="BH2250" s="29"/>
      <c r="BI2250" s="29"/>
      <c r="BJ2250" s="29"/>
      <c r="BK2250" s="29"/>
      <c r="BL2250" s="29"/>
      <c r="BM2250" s="29"/>
      <c r="BN2250" s="29"/>
      <c r="BO2250" s="29"/>
      <c r="BP2250" s="29"/>
      <c r="BQ2250" s="29"/>
      <c r="BR2250" s="29"/>
      <c r="BS2250" s="29"/>
      <c r="BT2250" s="29"/>
      <c r="BU2250" s="29"/>
      <c r="BV2250" s="29"/>
      <c r="BW2250" s="29"/>
      <c r="BX2250" s="29"/>
      <c r="BY2250" s="29"/>
      <c r="BZ2250" s="29"/>
      <c r="CA2250" s="29"/>
      <c r="CB2250" s="29"/>
      <c r="CC2250" s="29"/>
      <c r="CD2250" s="29"/>
      <c r="CE2250" s="29"/>
      <c r="CF2250" s="29"/>
      <c r="CG2250" s="29"/>
      <c r="CH2250" s="29"/>
      <c r="CI2250" s="29"/>
      <c r="CJ2250" s="29"/>
      <c r="CK2250" s="29"/>
      <c r="CL2250" s="29"/>
      <c r="CM2250" s="29"/>
      <c r="CN2250" s="29"/>
      <c r="CO2250" s="29"/>
      <c r="CP2250" s="29"/>
      <c r="CQ2250" s="29"/>
      <c r="CR2250" s="29"/>
      <c r="CS2250" s="29"/>
      <c r="CT2250" s="29"/>
      <c r="CU2250" s="29"/>
      <c r="CV2250" s="29"/>
      <c r="CW2250" s="29"/>
      <c r="CX2250" s="29"/>
      <c r="CY2250" s="29"/>
      <c r="CZ2250" s="29"/>
      <c r="DA2250" s="29"/>
      <c r="DB2250" s="29"/>
      <c r="DC2250" s="29"/>
      <c r="DD2250" s="29"/>
      <c r="DE2250" s="29"/>
      <c r="DF2250" s="29"/>
      <c r="DG2250" s="29"/>
      <c r="DH2250" s="29"/>
      <c r="DI2250" s="29"/>
      <c r="DJ2250" s="29"/>
      <c r="DK2250" s="29"/>
      <c r="DL2250" s="29"/>
      <c r="DM2250" s="29"/>
      <c r="DN2250" s="29"/>
      <c r="DO2250" s="29"/>
      <c r="DP2250" s="29"/>
      <c r="DQ2250" s="29"/>
      <c r="DR2250" s="29"/>
      <c r="DS2250" s="29"/>
      <c r="DT2250" s="29"/>
      <c r="DU2250" s="29"/>
      <c r="DV2250" s="29"/>
      <c r="DW2250" s="29"/>
      <c r="DX2250" s="29"/>
      <c r="DY2250" s="29"/>
      <c r="DZ2250" s="29"/>
      <c r="EA2250" s="29"/>
      <c r="EB2250" s="29"/>
      <c r="EC2250" s="29"/>
      <c r="ED2250" s="29"/>
      <c r="EE2250" s="29"/>
      <c r="EF2250" s="29"/>
      <c r="EG2250" s="29"/>
      <c r="EH2250" s="29"/>
      <c r="EI2250" s="29"/>
      <c r="EJ2250" s="29"/>
      <c r="EK2250" s="29"/>
      <c r="EL2250" s="29"/>
      <c r="EM2250" s="29"/>
      <c r="EN2250" s="29"/>
      <c r="EO2250" s="29"/>
      <c r="EP2250" s="29"/>
      <c r="EQ2250" s="29"/>
      <c r="ER2250" s="29"/>
      <c r="ES2250" s="29"/>
      <c r="ET2250" s="29"/>
      <c r="EU2250" s="29"/>
      <c r="EV2250" s="29"/>
      <c r="EW2250" s="29"/>
      <c r="EX2250" s="29"/>
      <c r="EY2250" s="29"/>
      <c r="EZ2250" s="29"/>
      <c r="FA2250" s="29"/>
      <c r="FB2250" s="29"/>
      <c r="FC2250" s="29"/>
      <c r="FD2250" s="29"/>
      <c r="FE2250" s="29"/>
      <c r="FF2250" s="29"/>
      <c r="FG2250" s="29"/>
      <c r="FH2250" s="29"/>
      <c r="FI2250" s="29"/>
      <c r="FJ2250" s="29"/>
      <c r="FK2250" s="29"/>
      <c r="FL2250" s="29"/>
      <c r="FM2250" s="29"/>
      <c r="FN2250" s="29"/>
      <c r="FO2250" s="29"/>
      <c r="FP2250" s="29"/>
      <c r="FQ2250" s="29"/>
      <c r="FR2250" s="29"/>
      <c r="FS2250" s="29"/>
      <c r="FT2250" s="29"/>
      <c r="FU2250" s="29"/>
      <c r="FV2250" s="29"/>
      <c r="FW2250" s="29"/>
      <c r="FX2250" s="29"/>
      <c r="FY2250" s="29"/>
      <c r="FZ2250" s="29"/>
      <c r="GA2250" s="29"/>
      <c r="GB2250" s="29"/>
      <c r="GC2250" s="29"/>
      <c r="GD2250" s="29"/>
      <c r="GE2250" s="29"/>
      <c r="GF2250" s="29"/>
      <c r="GG2250" s="29"/>
      <c r="GH2250" s="29"/>
      <c r="GI2250" s="29"/>
      <c r="GJ2250" s="29"/>
      <c r="GK2250" s="29"/>
      <c r="GL2250" s="29"/>
      <c r="GM2250" s="29"/>
      <c r="GN2250" s="29"/>
      <c r="GO2250" s="29"/>
      <c r="GP2250" s="29"/>
      <c r="GQ2250" s="29"/>
      <c r="GR2250" s="29"/>
      <c r="GS2250" s="29"/>
      <c r="GT2250" s="29"/>
      <c r="GU2250" s="29"/>
      <c r="GV2250" s="29"/>
      <c r="GW2250" s="29"/>
      <c r="GX2250" s="29"/>
      <c r="GY2250" s="29"/>
      <c r="GZ2250" s="29"/>
      <c r="HA2250" s="29"/>
      <c r="HB2250" s="29"/>
      <c r="HC2250" s="29"/>
      <c r="HD2250" s="29"/>
      <c r="HE2250" s="29"/>
      <c r="HF2250" s="29"/>
      <c r="HG2250" s="29"/>
      <c r="HH2250" s="29"/>
      <c r="HI2250" s="29"/>
      <c r="HJ2250" s="29"/>
      <c r="HK2250" s="29"/>
      <c r="HL2250" s="29"/>
      <c r="HM2250" s="29"/>
      <c r="HN2250" s="29"/>
      <c r="HO2250" s="29"/>
      <c r="HP2250" s="29"/>
      <c r="HQ2250" s="29"/>
      <c r="HR2250" s="29"/>
      <c r="HS2250" s="29"/>
      <c r="HT2250" s="29"/>
      <c r="HU2250" s="29"/>
      <c r="HV2250" s="29"/>
      <c r="HW2250" s="29"/>
      <c r="HX2250" s="29"/>
      <c r="HY2250" s="29"/>
      <c r="HZ2250" s="29"/>
      <c r="IA2250" s="29"/>
      <c r="IB2250" s="29"/>
      <c r="IC2250" s="29"/>
      <c r="ID2250" s="29"/>
      <c r="IE2250" s="29"/>
      <c r="IF2250" s="29"/>
      <c r="IG2250" s="29"/>
      <c r="IH2250" s="29"/>
      <c r="II2250" s="29"/>
      <c r="IJ2250" s="29"/>
      <c r="IK2250" s="29"/>
      <c r="IL2250" s="29"/>
      <c r="IM2250" s="29"/>
      <c r="IN2250" s="29"/>
      <c r="IO2250" s="29"/>
      <c r="IP2250" s="29"/>
      <c r="IQ2250" s="29"/>
    </row>
    <row r="2251" spans="1:251" s="42" customFormat="1" ht="18.75" customHeight="1">
      <c r="A2251" s="34"/>
      <c r="B2251" s="50"/>
      <c r="C2251" s="129" t="s">
        <v>597</v>
      </c>
      <c r="D2251" s="147"/>
      <c r="E2251" s="147"/>
      <c r="F2251" s="147"/>
      <c r="G2251" s="147"/>
      <c r="H2251" s="147"/>
      <c r="I2251" s="147"/>
      <c r="J2251" s="147"/>
      <c r="K2251" s="147"/>
      <c r="L2251" s="147"/>
      <c r="M2251" s="147"/>
      <c r="N2251" s="147"/>
      <c r="O2251" s="147"/>
      <c r="P2251" s="147"/>
      <c r="Q2251" s="147"/>
      <c r="R2251" s="147"/>
      <c r="S2251" s="147"/>
      <c r="T2251" s="147"/>
      <c r="U2251" s="147"/>
      <c r="V2251" s="147"/>
      <c r="W2251" s="147"/>
      <c r="X2251" s="147"/>
      <c r="Y2251" s="147"/>
      <c r="Z2251" s="148"/>
      <c r="AA2251" s="132">
        <v>1000</v>
      </c>
      <c r="AB2251" s="133"/>
      <c r="AC2251" s="133"/>
      <c r="AD2251" s="133"/>
      <c r="AE2251" s="133"/>
      <c r="AF2251" s="133"/>
      <c r="AG2251" s="133"/>
      <c r="AH2251" s="133"/>
      <c r="AI2251" s="134"/>
      <c r="AJ2251" s="132">
        <v>1347</v>
      </c>
      <c r="AK2251" s="133"/>
      <c r="AL2251" s="133"/>
      <c r="AM2251" s="133"/>
      <c r="AN2251" s="133"/>
      <c r="AO2251" s="133"/>
      <c r="AP2251" s="133"/>
      <c r="AQ2251" s="133"/>
      <c r="AR2251" s="134"/>
      <c r="AS2251" s="135"/>
      <c r="AT2251" s="136"/>
      <c r="AU2251" s="136"/>
      <c r="AV2251" s="136"/>
      <c r="AW2251" s="136"/>
      <c r="AX2251" s="137"/>
      <c r="AY2251" s="29"/>
      <c r="AZ2251" s="29"/>
      <c r="BA2251" s="29"/>
      <c r="BB2251" s="29"/>
      <c r="BC2251" s="29"/>
      <c r="BD2251" s="29"/>
      <c r="BE2251" s="29"/>
      <c r="BF2251" s="29"/>
      <c r="BG2251" s="29"/>
      <c r="BH2251" s="29"/>
      <c r="BI2251" s="29"/>
      <c r="BJ2251" s="29"/>
      <c r="BK2251" s="29"/>
      <c r="BL2251" s="29"/>
      <c r="BM2251" s="29"/>
      <c r="BN2251" s="29"/>
      <c r="BO2251" s="29"/>
      <c r="BP2251" s="29"/>
      <c r="BQ2251" s="29"/>
      <c r="BR2251" s="29"/>
      <c r="BS2251" s="29"/>
      <c r="BT2251" s="29"/>
      <c r="BU2251" s="29"/>
      <c r="BV2251" s="29"/>
      <c r="BW2251" s="29"/>
      <c r="BX2251" s="29"/>
      <c r="BY2251" s="29"/>
      <c r="BZ2251" s="29"/>
      <c r="CA2251" s="29"/>
      <c r="CB2251" s="29"/>
      <c r="CC2251" s="29"/>
      <c r="CD2251" s="29"/>
      <c r="CE2251" s="29"/>
      <c r="CF2251" s="29"/>
      <c r="CG2251" s="29"/>
      <c r="CH2251" s="29"/>
      <c r="CI2251" s="29"/>
      <c r="CJ2251" s="29"/>
      <c r="CK2251" s="29"/>
      <c r="CL2251" s="29"/>
      <c r="CM2251" s="29"/>
      <c r="CN2251" s="29"/>
      <c r="CO2251" s="29"/>
      <c r="CP2251" s="29"/>
      <c r="CQ2251" s="29"/>
      <c r="CR2251" s="29"/>
      <c r="CS2251" s="29"/>
      <c r="CT2251" s="29"/>
      <c r="CU2251" s="29"/>
      <c r="CV2251" s="29"/>
      <c r="CW2251" s="29"/>
      <c r="CX2251" s="29"/>
      <c r="CY2251" s="29"/>
      <c r="CZ2251" s="29"/>
      <c r="DA2251" s="29"/>
      <c r="DB2251" s="29"/>
      <c r="DC2251" s="29"/>
      <c r="DD2251" s="29"/>
      <c r="DE2251" s="29"/>
      <c r="DF2251" s="29"/>
      <c r="DG2251" s="29"/>
      <c r="DH2251" s="29"/>
      <c r="DI2251" s="29"/>
      <c r="DJ2251" s="29"/>
      <c r="DK2251" s="29"/>
      <c r="DL2251" s="29"/>
      <c r="DM2251" s="29"/>
      <c r="DN2251" s="29"/>
      <c r="DO2251" s="29"/>
      <c r="DP2251" s="29"/>
      <c r="DQ2251" s="29"/>
      <c r="DR2251" s="29"/>
      <c r="DS2251" s="29"/>
      <c r="DT2251" s="29"/>
      <c r="DU2251" s="29"/>
      <c r="DV2251" s="29"/>
      <c r="DW2251" s="29"/>
      <c r="DX2251" s="29"/>
      <c r="DY2251" s="29"/>
      <c r="DZ2251" s="29"/>
      <c r="EA2251" s="29"/>
      <c r="EB2251" s="29"/>
      <c r="EC2251" s="29"/>
      <c r="ED2251" s="29"/>
      <c r="EE2251" s="29"/>
      <c r="EF2251" s="29"/>
      <c r="EG2251" s="29"/>
      <c r="EH2251" s="29"/>
      <c r="EI2251" s="29"/>
      <c r="EJ2251" s="29"/>
      <c r="EK2251" s="29"/>
      <c r="EL2251" s="29"/>
      <c r="EM2251" s="29"/>
      <c r="EN2251" s="29"/>
      <c r="EO2251" s="29"/>
      <c r="EP2251" s="29"/>
      <c r="EQ2251" s="29"/>
      <c r="ER2251" s="29"/>
      <c r="ES2251" s="29"/>
      <c r="ET2251" s="29"/>
      <c r="EU2251" s="29"/>
      <c r="EV2251" s="29"/>
      <c r="EW2251" s="29"/>
      <c r="EX2251" s="29"/>
      <c r="EY2251" s="29"/>
      <c r="EZ2251" s="29"/>
      <c r="FA2251" s="29"/>
      <c r="FB2251" s="29"/>
      <c r="FC2251" s="29"/>
      <c r="FD2251" s="29"/>
      <c r="FE2251" s="29"/>
      <c r="FF2251" s="29"/>
      <c r="FG2251" s="29"/>
      <c r="FH2251" s="29"/>
      <c r="FI2251" s="29"/>
      <c r="FJ2251" s="29"/>
      <c r="FK2251" s="29"/>
      <c r="FL2251" s="29"/>
      <c r="FM2251" s="29"/>
      <c r="FN2251" s="29"/>
      <c r="FO2251" s="29"/>
      <c r="FP2251" s="29"/>
      <c r="FQ2251" s="29"/>
      <c r="FR2251" s="29"/>
      <c r="FS2251" s="29"/>
      <c r="FT2251" s="29"/>
      <c r="FU2251" s="29"/>
      <c r="FV2251" s="29"/>
      <c r="FW2251" s="29"/>
      <c r="FX2251" s="29"/>
      <c r="FY2251" s="29"/>
      <c r="FZ2251" s="29"/>
      <c r="GA2251" s="29"/>
      <c r="GB2251" s="29"/>
      <c r="GC2251" s="29"/>
      <c r="GD2251" s="29"/>
      <c r="GE2251" s="29"/>
      <c r="GF2251" s="29"/>
      <c r="GG2251" s="29"/>
      <c r="GH2251" s="29"/>
      <c r="GI2251" s="29"/>
      <c r="GJ2251" s="29"/>
      <c r="GK2251" s="29"/>
      <c r="GL2251" s="29"/>
      <c r="GM2251" s="29"/>
      <c r="GN2251" s="29"/>
      <c r="GO2251" s="29"/>
      <c r="GP2251" s="29"/>
      <c r="GQ2251" s="29"/>
      <c r="GR2251" s="29"/>
      <c r="GS2251" s="29"/>
      <c r="GT2251" s="29"/>
      <c r="GU2251" s="29"/>
      <c r="GV2251" s="29"/>
      <c r="GW2251" s="29"/>
      <c r="GX2251" s="29"/>
      <c r="GY2251" s="29"/>
      <c r="GZ2251" s="29"/>
      <c r="HA2251" s="29"/>
      <c r="HB2251" s="29"/>
      <c r="HC2251" s="29"/>
      <c r="HD2251" s="29"/>
      <c r="HE2251" s="29"/>
      <c r="HF2251" s="29"/>
      <c r="HG2251" s="29"/>
      <c r="HH2251" s="29"/>
      <c r="HI2251" s="29"/>
      <c r="HJ2251" s="29"/>
      <c r="HK2251" s="29"/>
      <c r="HL2251" s="29"/>
      <c r="HM2251" s="29"/>
      <c r="HN2251" s="29"/>
      <c r="HO2251" s="29"/>
      <c r="HP2251" s="29"/>
      <c r="HQ2251" s="29"/>
      <c r="HR2251" s="29"/>
      <c r="HS2251" s="29"/>
      <c r="HT2251" s="29"/>
      <c r="HU2251" s="29"/>
      <c r="HV2251" s="29"/>
      <c r="HW2251" s="29"/>
      <c r="HX2251" s="29"/>
      <c r="HY2251" s="29"/>
      <c r="HZ2251" s="29"/>
      <c r="IA2251" s="29"/>
      <c r="IB2251" s="29"/>
      <c r="IC2251" s="29"/>
      <c r="ID2251" s="29"/>
      <c r="IE2251" s="29"/>
      <c r="IF2251" s="29"/>
      <c r="IG2251" s="29"/>
      <c r="IH2251" s="29"/>
      <c r="II2251" s="29"/>
      <c r="IJ2251" s="29"/>
      <c r="IK2251" s="29"/>
      <c r="IL2251" s="29"/>
      <c r="IM2251" s="29"/>
      <c r="IN2251" s="29"/>
      <c r="IO2251" s="29"/>
      <c r="IP2251" s="29"/>
      <c r="IQ2251" s="29"/>
    </row>
    <row r="2252" spans="1:251" s="42" customFormat="1" ht="18.75" customHeight="1" thickBot="1">
      <c r="A2252" s="43"/>
      <c r="B2252" s="138" t="s">
        <v>244</v>
      </c>
      <c r="C2252" s="139"/>
      <c r="D2252" s="139"/>
      <c r="E2252" s="139"/>
      <c r="F2252" s="139"/>
      <c r="G2252" s="139"/>
      <c r="H2252" s="139"/>
      <c r="I2252" s="139"/>
      <c r="J2252" s="139"/>
      <c r="K2252" s="139"/>
      <c r="L2252" s="139"/>
      <c r="M2252" s="139"/>
      <c r="N2252" s="139"/>
      <c r="O2252" s="139"/>
      <c r="P2252" s="139"/>
      <c r="Q2252" s="139"/>
      <c r="R2252" s="139"/>
      <c r="S2252" s="139"/>
      <c r="T2252" s="139"/>
      <c r="U2252" s="139"/>
      <c r="V2252" s="139"/>
      <c r="W2252" s="139"/>
      <c r="X2252" s="139"/>
      <c r="Y2252" s="139"/>
      <c r="Z2252" s="140"/>
      <c r="AA2252" s="141">
        <f>SUM($AA$2250:$AA$2251)</f>
        <v>67466</v>
      </c>
      <c r="AB2252" s="142"/>
      <c r="AC2252" s="142"/>
      <c r="AD2252" s="142"/>
      <c r="AE2252" s="142"/>
      <c r="AF2252" s="142"/>
      <c r="AG2252" s="142"/>
      <c r="AH2252" s="142"/>
      <c r="AI2252" s="143"/>
      <c r="AJ2252" s="141">
        <f>SUM($AJ$2250:$AJ$2251)</f>
        <v>84462</v>
      </c>
      <c r="AK2252" s="142"/>
      <c r="AL2252" s="142"/>
      <c r="AM2252" s="142"/>
      <c r="AN2252" s="142"/>
      <c r="AO2252" s="142"/>
      <c r="AP2252" s="142"/>
      <c r="AQ2252" s="142"/>
      <c r="AR2252" s="143"/>
      <c r="AS2252" s="144"/>
      <c r="AT2252" s="145"/>
      <c r="AU2252" s="145"/>
      <c r="AV2252" s="145"/>
      <c r="AW2252" s="145"/>
      <c r="AX2252" s="146"/>
      <c r="AY2252" s="29"/>
      <c r="AZ2252" s="29"/>
      <c r="BA2252" s="29"/>
      <c r="BB2252" s="29"/>
      <c r="BC2252" s="29"/>
      <c r="BD2252" s="29"/>
      <c r="BE2252" s="29"/>
      <c r="BF2252" s="29"/>
      <c r="BG2252" s="29"/>
      <c r="BH2252" s="29"/>
      <c r="BI2252" s="29"/>
      <c r="BJ2252" s="29"/>
      <c r="BK2252" s="29"/>
      <c r="BL2252" s="29"/>
      <c r="BM2252" s="29"/>
      <c r="BN2252" s="29"/>
      <c r="BO2252" s="29"/>
      <c r="BP2252" s="29"/>
      <c r="BQ2252" s="29"/>
      <c r="BR2252" s="29"/>
      <c r="BS2252" s="29"/>
      <c r="BT2252" s="29"/>
      <c r="BU2252" s="29"/>
      <c r="BV2252" s="29"/>
      <c r="BW2252" s="29"/>
      <c r="BX2252" s="29"/>
      <c r="BY2252" s="29"/>
      <c r="BZ2252" s="29"/>
      <c r="CA2252" s="29"/>
      <c r="CB2252" s="29"/>
      <c r="CC2252" s="29"/>
      <c r="CD2252" s="29"/>
      <c r="CE2252" s="29"/>
      <c r="CF2252" s="29"/>
      <c r="CG2252" s="29"/>
      <c r="CH2252" s="29"/>
      <c r="CI2252" s="29"/>
      <c r="CJ2252" s="29"/>
      <c r="CK2252" s="29"/>
      <c r="CL2252" s="29"/>
      <c r="CM2252" s="29"/>
      <c r="CN2252" s="29"/>
      <c r="CO2252" s="29"/>
      <c r="CP2252" s="29"/>
      <c r="CQ2252" s="29"/>
      <c r="CR2252" s="29"/>
      <c r="CS2252" s="29"/>
      <c r="CT2252" s="29"/>
      <c r="CU2252" s="29"/>
      <c r="CV2252" s="29"/>
      <c r="CW2252" s="29"/>
      <c r="CX2252" s="29"/>
      <c r="CY2252" s="29"/>
      <c r="CZ2252" s="29"/>
      <c r="DA2252" s="29"/>
      <c r="DB2252" s="29"/>
      <c r="DC2252" s="29"/>
      <c r="DD2252" s="29"/>
      <c r="DE2252" s="29"/>
      <c r="DF2252" s="29"/>
      <c r="DG2252" s="29"/>
      <c r="DH2252" s="29"/>
      <c r="DI2252" s="29"/>
      <c r="DJ2252" s="29"/>
      <c r="DK2252" s="29"/>
      <c r="DL2252" s="29"/>
      <c r="DM2252" s="29"/>
      <c r="DN2252" s="29"/>
      <c r="DO2252" s="29"/>
      <c r="DP2252" s="29"/>
      <c r="DQ2252" s="29"/>
      <c r="DR2252" s="29"/>
      <c r="DS2252" s="29"/>
      <c r="DT2252" s="29"/>
      <c r="DU2252" s="29"/>
      <c r="DV2252" s="29"/>
      <c r="DW2252" s="29"/>
      <c r="DX2252" s="29"/>
      <c r="DY2252" s="29"/>
      <c r="DZ2252" s="29"/>
      <c r="EA2252" s="29"/>
      <c r="EB2252" s="29"/>
      <c r="EC2252" s="29"/>
      <c r="ED2252" s="29"/>
      <c r="EE2252" s="29"/>
      <c r="EF2252" s="29"/>
      <c r="EG2252" s="29"/>
      <c r="EH2252" s="29"/>
      <c r="EI2252" s="29"/>
      <c r="EJ2252" s="29"/>
      <c r="EK2252" s="29"/>
      <c r="EL2252" s="29"/>
      <c r="EM2252" s="29"/>
      <c r="EN2252" s="29"/>
      <c r="EO2252" s="29"/>
      <c r="EP2252" s="29"/>
      <c r="EQ2252" s="29"/>
      <c r="ER2252" s="29"/>
      <c r="ES2252" s="29"/>
      <c r="ET2252" s="29"/>
      <c r="EU2252" s="29"/>
      <c r="EV2252" s="29"/>
      <c r="EW2252" s="29"/>
      <c r="EX2252" s="29"/>
      <c r="EY2252" s="29"/>
      <c r="EZ2252" s="29"/>
      <c r="FA2252" s="29"/>
      <c r="FB2252" s="29"/>
      <c r="FC2252" s="29"/>
      <c r="FD2252" s="29"/>
      <c r="FE2252" s="29"/>
      <c r="FF2252" s="29"/>
      <c r="FG2252" s="29"/>
      <c r="FH2252" s="29"/>
      <c r="FI2252" s="29"/>
      <c r="FJ2252" s="29"/>
      <c r="FK2252" s="29"/>
      <c r="FL2252" s="29"/>
      <c r="FM2252" s="29"/>
      <c r="FN2252" s="29"/>
      <c r="FO2252" s="29"/>
      <c r="FP2252" s="29"/>
      <c r="FQ2252" s="29"/>
      <c r="FR2252" s="29"/>
      <c r="FS2252" s="29"/>
      <c r="FT2252" s="29"/>
      <c r="FU2252" s="29"/>
      <c r="FV2252" s="29"/>
      <c r="FW2252" s="29"/>
      <c r="FX2252" s="29"/>
      <c r="FY2252" s="29"/>
      <c r="FZ2252" s="29"/>
      <c r="GA2252" s="29"/>
      <c r="GB2252" s="29"/>
      <c r="GC2252" s="29"/>
      <c r="GD2252" s="29"/>
      <c r="GE2252" s="29"/>
      <c r="GF2252" s="29"/>
      <c r="GG2252" s="29"/>
      <c r="GH2252" s="29"/>
      <c r="GI2252" s="29"/>
      <c r="GJ2252" s="29"/>
      <c r="GK2252" s="29"/>
      <c r="GL2252" s="29"/>
      <c r="GM2252" s="29"/>
      <c r="GN2252" s="29"/>
      <c r="GO2252" s="29"/>
      <c r="GP2252" s="29"/>
      <c r="GQ2252" s="29"/>
      <c r="GR2252" s="29"/>
      <c r="GS2252" s="29"/>
      <c r="GT2252" s="29"/>
      <c r="GU2252" s="29"/>
      <c r="GV2252" s="29"/>
      <c r="GW2252" s="29"/>
      <c r="GX2252" s="29"/>
      <c r="GY2252" s="29"/>
      <c r="GZ2252" s="29"/>
      <c r="HA2252" s="29"/>
      <c r="HB2252" s="29"/>
      <c r="HC2252" s="29"/>
      <c r="HD2252" s="29"/>
      <c r="HE2252" s="29"/>
      <c r="HF2252" s="29"/>
      <c r="HG2252" s="29"/>
      <c r="HH2252" s="29"/>
      <c r="HI2252" s="29"/>
      <c r="HJ2252" s="29"/>
      <c r="HK2252" s="29"/>
      <c r="HL2252" s="29"/>
      <c r="HM2252" s="29"/>
      <c r="HN2252" s="29"/>
      <c r="HO2252" s="29"/>
      <c r="HP2252" s="29"/>
      <c r="HQ2252" s="29"/>
      <c r="HR2252" s="29"/>
      <c r="HS2252" s="29"/>
      <c r="HT2252" s="29"/>
      <c r="HU2252" s="29"/>
      <c r="HV2252" s="29"/>
      <c r="HW2252" s="29"/>
      <c r="HX2252" s="29"/>
      <c r="HY2252" s="29"/>
      <c r="HZ2252" s="29"/>
      <c r="IA2252" s="29"/>
      <c r="IB2252" s="29"/>
      <c r="IC2252" s="29"/>
      <c r="ID2252" s="29"/>
      <c r="IE2252" s="29"/>
      <c r="IF2252" s="29"/>
      <c r="IG2252" s="29"/>
      <c r="IH2252" s="29"/>
      <c r="II2252" s="29"/>
      <c r="IJ2252" s="29"/>
      <c r="IK2252" s="29"/>
      <c r="IL2252" s="29"/>
      <c r="IM2252" s="29"/>
      <c r="IN2252" s="29"/>
      <c r="IO2252" s="29"/>
      <c r="IP2252" s="29"/>
      <c r="IQ2252" s="29"/>
    </row>
    <row r="2254" spans="1:251" ht="18.75">
      <c r="A2254" s="28" t="s">
        <v>234</v>
      </c>
      <c r="AW2254" s="30"/>
      <c r="AX2254" s="31"/>
      <c r="AY2254" s="30"/>
    </row>
    <row r="2256" spans="1:251" ht="18.75">
      <c r="B2256" s="109" t="s">
        <v>0</v>
      </c>
      <c r="C2256" s="150"/>
      <c r="D2256" s="150"/>
      <c r="E2256" s="150"/>
      <c r="F2256" s="150"/>
      <c r="G2256" s="150"/>
      <c r="H2256" s="150"/>
      <c r="I2256" s="150"/>
      <c r="J2256" s="150"/>
      <c r="K2256" s="150"/>
      <c r="L2256" s="150"/>
      <c r="M2256" s="150"/>
      <c r="N2256" s="150"/>
      <c r="O2256" s="150"/>
      <c r="P2256" s="150"/>
      <c r="Q2256" s="150"/>
      <c r="R2256" s="150"/>
      <c r="S2256" s="150"/>
      <c r="T2256" s="150"/>
      <c r="U2256" s="150"/>
      <c r="V2256" s="150"/>
      <c r="W2256" s="150"/>
      <c r="X2256" s="150"/>
      <c r="Y2256" s="150"/>
      <c r="Z2256" s="150"/>
      <c r="AA2256" s="150"/>
      <c r="AB2256" s="150"/>
      <c r="AC2256" s="150"/>
      <c r="AD2256" s="150"/>
      <c r="AE2256" s="150"/>
      <c r="AF2256" s="150"/>
      <c r="AG2256" s="150"/>
      <c r="AH2256" s="150"/>
      <c r="AI2256" s="150"/>
      <c r="AJ2256" s="150"/>
      <c r="AK2256" s="150"/>
      <c r="AL2256" s="150"/>
      <c r="AM2256" s="150"/>
      <c r="AN2256" s="150"/>
      <c r="AO2256" s="150"/>
      <c r="AP2256" s="150"/>
      <c r="AQ2256" s="150"/>
      <c r="AR2256" s="150"/>
      <c r="AS2256" s="150"/>
      <c r="AT2256" s="150"/>
      <c r="AU2256" s="150"/>
      <c r="AV2256" s="150"/>
      <c r="AW2256" s="150"/>
      <c r="AX2256" s="150"/>
    </row>
    <row r="2257" spans="1:113">
      <c r="Z2257" s="32"/>
      <c r="AD2257" s="32"/>
      <c r="AE2257" s="32"/>
      <c r="AF2257" s="32"/>
      <c r="AG2257" s="32"/>
      <c r="AH2257" s="32"/>
      <c r="AI2257" s="32"/>
      <c r="AO2257" s="32"/>
    </row>
    <row r="2258" spans="1:113" ht="13.5" thickBot="1">
      <c r="Z2258" s="32"/>
      <c r="AD2258" s="32"/>
      <c r="AE2258" s="32"/>
      <c r="AF2258" s="32"/>
      <c r="AG2258" s="32"/>
      <c r="AH2258" s="32"/>
      <c r="AI2258" s="32"/>
      <c r="AO2258" s="32"/>
      <c r="DI2258" s="26"/>
    </row>
    <row r="2259" spans="1:113" ht="24.75" customHeight="1" thickBot="1">
      <c r="B2259" s="111" t="s">
        <v>235</v>
      </c>
      <c r="C2259" s="112"/>
      <c r="D2259" s="112"/>
      <c r="E2259" s="112"/>
      <c r="F2259" s="112"/>
      <c r="G2259" s="112"/>
      <c r="H2259" s="113" t="s">
        <v>327</v>
      </c>
      <c r="I2259" s="114"/>
      <c r="J2259" s="114"/>
      <c r="K2259" s="114"/>
      <c r="L2259" s="114"/>
      <c r="M2259" s="114"/>
      <c r="N2259" s="114"/>
      <c r="O2259" s="114"/>
      <c r="P2259" s="114"/>
      <c r="Q2259" s="114"/>
      <c r="R2259" s="114"/>
      <c r="S2259" s="114"/>
      <c r="T2259" s="114"/>
      <c r="U2259" s="114"/>
      <c r="V2259" s="114"/>
      <c r="W2259" s="114"/>
      <c r="X2259" s="114"/>
      <c r="Y2259" s="114"/>
      <c r="Z2259" s="114"/>
      <c r="AA2259" s="114"/>
      <c r="AB2259" s="114"/>
      <c r="AC2259" s="114"/>
      <c r="AD2259" s="114"/>
      <c r="AE2259" s="114"/>
      <c r="AF2259" s="114"/>
      <c r="AG2259" s="114"/>
      <c r="AH2259" s="114"/>
      <c r="AI2259" s="114"/>
      <c r="AJ2259" s="114"/>
      <c r="AK2259" s="114"/>
      <c r="AL2259" s="114"/>
      <c r="AM2259" s="114"/>
      <c r="AN2259" s="114"/>
      <c r="AO2259" s="114"/>
      <c r="AP2259" s="114"/>
      <c r="AQ2259" s="114"/>
      <c r="AR2259" s="114"/>
      <c r="AS2259" s="114"/>
      <c r="AT2259" s="114"/>
      <c r="AU2259" s="114"/>
      <c r="AV2259" s="114"/>
      <c r="AW2259" s="114"/>
      <c r="AX2259" s="115"/>
      <c r="DI2259" s="26"/>
    </row>
    <row r="2260" spans="1:113" ht="14.25">
      <c r="B2260" s="33"/>
      <c r="C2260" s="33"/>
      <c r="D2260" s="33"/>
      <c r="E2260" s="33"/>
      <c r="F2260" s="33"/>
      <c r="G2260" s="33"/>
      <c r="H2260" s="34"/>
      <c r="I2260" s="34"/>
      <c r="J2260" s="34"/>
      <c r="K2260" s="34"/>
      <c r="L2260" s="35"/>
      <c r="M2260" s="35"/>
      <c r="N2260" s="35"/>
      <c r="O2260" s="35"/>
      <c r="P2260" s="34"/>
      <c r="Q2260" s="34"/>
      <c r="R2260" s="34"/>
      <c r="S2260" s="34"/>
      <c r="T2260" s="34"/>
      <c r="U2260" s="34"/>
      <c r="V2260" s="36"/>
      <c r="W2260" s="36"/>
      <c r="X2260" s="36"/>
      <c r="Y2260" s="36"/>
      <c r="Z2260" s="36"/>
      <c r="AA2260" s="36"/>
      <c r="AB2260" s="36"/>
      <c r="AC2260" s="36"/>
      <c r="AD2260" s="36"/>
      <c r="AE2260" s="36"/>
      <c r="AF2260" s="36"/>
      <c r="AG2260" s="36"/>
      <c r="AH2260" s="36"/>
      <c r="AI2260" s="36"/>
      <c r="AJ2260" s="36"/>
      <c r="AK2260" s="36"/>
      <c r="AL2260" s="36"/>
      <c r="AM2260" s="36"/>
      <c r="AN2260" s="36"/>
      <c r="AO2260" s="36"/>
      <c r="AP2260" s="36"/>
      <c r="AQ2260" s="36"/>
      <c r="AR2260" s="36"/>
      <c r="AS2260" s="36"/>
      <c r="AT2260" s="36"/>
      <c r="AU2260" s="36"/>
      <c r="AV2260" s="36"/>
      <c r="AW2260" s="36"/>
      <c r="AX2260" s="36"/>
      <c r="DI2260" s="26"/>
    </row>
    <row r="2261" spans="1:113" ht="15" thickBot="1">
      <c r="A2261" s="37"/>
      <c r="B2261" s="36" t="s">
        <v>237</v>
      </c>
      <c r="C2261" s="34"/>
      <c r="D2261" s="34"/>
      <c r="E2261" s="34"/>
      <c r="F2261" s="34"/>
      <c r="G2261" s="34"/>
      <c r="H2261" s="34"/>
      <c r="I2261" s="34"/>
      <c r="J2261" s="34"/>
      <c r="K2261" s="34"/>
      <c r="L2261" s="35"/>
      <c r="M2261" s="35"/>
      <c r="N2261" s="35"/>
      <c r="O2261" s="35"/>
      <c r="P2261" s="34"/>
      <c r="Q2261" s="34"/>
      <c r="R2261" s="34"/>
      <c r="S2261" s="34"/>
      <c r="T2261" s="34"/>
      <c r="U2261" s="34"/>
      <c r="V2261" s="36"/>
      <c r="W2261" s="36"/>
      <c r="X2261" s="36"/>
      <c r="Y2261" s="36"/>
      <c r="Z2261" s="36"/>
      <c r="AA2261" s="36"/>
      <c r="AB2261" s="36"/>
      <c r="AC2261" s="36"/>
      <c r="AD2261" s="36"/>
      <c r="AE2261" s="36"/>
      <c r="AF2261" s="36"/>
      <c r="AG2261" s="36"/>
      <c r="AH2261" s="36"/>
      <c r="AI2261" s="36"/>
      <c r="AJ2261" s="36"/>
      <c r="AK2261" s="36"/>
      <c r="AL2261" s="36"/>
      <c r="AM2261" s="36"/>
      <c r="AN2261" s="36"/>
      <c r="AO2261" s="36"/>
      <c r="AP2261" s="36"/>
      <c r="AQ2261" s="36"/>
      <c r="AR2261" s="36"/>
      <c r="AS2261" s="36"/>
      <c r="AT2261" s="36"/>
      <c r="AU2261" s="36"/>
      <c r="AV2261" s="36"/>
      <c r="AW2261" s="36"/>
      <c r="AX2261" s="36"/>
      <c r="DI2261" s="26"/>
    </row>
    <row r="2262" spans="1:113" ht="14.25">
      <c r="A2262" s="34"/>
      <c r="B2262" s="38"/>
      <c r="C2262" s="33"/>
      <c r="D2262" s="33"/>
      <c r="E2262" s="33"/>
      <c r="F2262" s="33"/>
      <c r="G2262" s="33"/>
      <c r="H2262" s="33"/>
      <c r="I2262" s="33"/>
      <c r="J2262" s="33"/>
      <c r="K2262" s="33"/>
      <c r="L2262" s="39"/>
      <c r="M2262" s="39"/>
      <c r="N2262" s="39"/>
      <c r="O2262" s="39"/>
      <c r="P2262" s="33"/>
      <c r="Q2262" s="33"/>
      <c r="R2262" s="33"/>
      <c r="S2262" s="33"/>
      <c r="T2262" s="33"/>
      <c r="U2262" s="33"/>
      <c r="V2262" s="40"/>
      <c r="W2262" s="40"/>
      <c r="X2262" s="40"/>
      <c r="Y2262" s="40"/>
      <c r="Z2262" s="40"/>
      <c r="AA2262" s="40"/>
      <c r="AB2262" s="40"/>
      <c r="AC2262" s="40"/>
      <c r="AD2262" s="40"/>
      <c r="AE2262" s="40"/>
      <c r="AF2262" s="40"/>
      <c r="AG2262" s="40"/>
      <c r="AH2262" s="40"/>
      <c r="AI2262" s="40"/>
      <c r="AJ2262" s="40"/>
      <c r="AK2262" s="40"/>
      <c r="AL2262" s="40"/>
      <c r="AM2262" s="40"/>
      <c r="AN2262" s="40"/>
      <c r="AO2262" s="40"/>
      <c r="AP2262" s="40"/>
      <c r="AQ2262" s="40"/>
      <c r="AR2262" s="40"/>
      <c r="AS2262" s="40"/>
      <c r="AT2262" s="40"/>
      <c r="AU2262" s="40"/>
      <c r="AV2262" s="40"/>
      <c r="AW2262" s="40"/>
      <c r="AX2262" s="41"/>
    </row>
    <row r="2263" spans="1:113" ht="12" customHeight="1">
      <c r="A2263" s="34"/>
      <c r="B2263" s="116" t="s">
        <v>328</v>
      </c>
      <c r="C2263" s="117"/>
      <c r="D2263" s="117"/>
      <c r="E2263" s="117"/>
      <c r="F2263" s="117"/>
      <c r="G2263" s="117"/>
      <c r="H2263" s="117"/>
      <c r="I2263" s="117"/>
      <c r="J2263" s="117"/>
      <c r="K2263" s="117"/>
      <c r="L2263" s="117"/>
      <c r="M2263" s="117"/>
      <c r="N2263" s="117"/>
      <c r="O2263" s="117"/>
      <c r="P2263" s="117"/>
      <c r="Q2263" s="117"/>
      <c r="R2263" s="117"/>
      <c r="S2263" s="117"/>
      <c r="T2263" s="117"/>
      <c r="U2263" s="117"/>
      <c r="V2263" s="117"/>
      <c r="W2263" s="117"/>
      <c r="X2263" s="117"/>
      <c r="Y2263" s="117"/>
      <c r="Z2263" s="117"/>
      <c r="AA2263" s="117"/>
      <c r="AB2263" s="117"/>
      <c r="AC2263" s="117"/>
      <c r="AD2263" s="117"/>
      <c r="AE2263" s="117"/>
      <c r="AF2263" s="117"/>
      <c r="AG2263" s="117"/>
      <c r="AH2263" s="117"/>
      <c r="AI2263" s="117"/>
      <c r="AJ2263" s="117"/>
      <c r="AK2263" s="117"/>
      <c r="AL2263" s="117"/>
      <c r="AM2263" s="117"/>
      <c r="AN2263" s="117"/>
      <c r="AO2263" s="117"/>
      <c r="AP2263" s="117"/>
      <c r="AQ2263" s="117"/>
      <c r="AR2263" s="117"/>
      <c r="AS2263" s="117"/>
      <c r="AT2263" s="117"/>
      <c r="AU2263" s="117"/>
      <c r="AV2263" s="117"/>
      <c r="AW2263" s="117"/>
      <c r="AX2263" s="118"/>
    </row>
    <row r="2264" spans="1:113" ht="12" customHeight="1">
      <c r="A2264" s="34"/>
      <c r="B2264" s="116"/>
      <c r="C2264" s="117"/>
      <c r="D2264" s="117"/>
      <c r="E2264" s="117"/>
      <c r="F2264" s="117"/>
      <c r="G2264" s="117"/>
      <c r="H2264" s="117"/>
      <c r="I2264" s="117"/>
      <c r="J2264" s="117"/>
      <c r="K2264" s="117"/>
      <c r="L2264" s="117"/>
      <c r="M2264" s="117"/>
      <c r="N2264" s="117"/>
      <c r="O2264" s="117"/>
      <c r="P2264" s="117"/>
      <c r="Q2264" s="117"/>
      <c r="R2264" s="117"/>
      <c r="S2264" s="117"/>
      <c r="T2264" s="117"/>
      <c r="U2264" s="117"/>
      <c r="V2264" s="117"/>
      <c r="W2264" s="117"/>
      <c r="X2264" s="117"/>
      <c r="Y2264" s="117"/>
      <c r="Z2264" s="117"/>
      <c r="AA2264" s="117"/>
      <c r="AB2264" s="117"/>
      <c r="AC2264" s="117"/>
      <c r="AD2264" s="117"/>
      <c r="AE2264" s="117"/>
      <c r="AF2264" s="117"/>
      <c r="AG2264" s="117"/>
      <c r="AH2264" s="117"/>
      <c r="AI2264" s="117"/>
      <c r="AJ2264" s="117"/>
      <c r="AK2264" s="117"/>
      <c r="AL2264" s="117"/>
      <c r="AM2264" s="117"/>
      <c r="AN2264" s="117"/>
      <c r="AO2264" s="117"/>
      <c r="AP2264" s="117"/>
      <c r="AQ2264" s="117"/>
      <c r="AR2264" s="117"/>
      <c r="AS2264" s="117"/>
      <c r="AT2264" s="117"/>
      <c r="AU2264" s="117"/>
      <c r="AV2264" s="117"/>
      <c r="AW2264" s="117"/>
      <c r="AX2264" s="118"/>
    </row>
    <row r="2265" spans="1:113" ht="12" customHeight="1">
      <c r="A2265" s="34"/>
      <c r="B2265" s="116"/>
      <c r="C2265" s="117"/>
      <c r="D2265" s="117"/>
      <c r="E2265" s="117"/>
      <c r="F2265" s="117"/>
      <c r="G2265" s="117"/>
      <c r="H2265" s="117"/>
      <c r="I2265" s="117"/>
      <c r="J2265" s="117"/>
      <c r="K2265" s="117"/>
      <c r="L2265" s="117"/>
      <c r="M2265" s="117"/>
      <c r="N2265" s="117"/>
      <c r="O2265" s="117"/>
      <c r="P2265" s="117"/>
      <c r="Q2265" s="117"/>
      <c r="R2265" s="117"/>
      <c r="S2265" s="117"/>
      <c r="T2265" s="117"/>
      <c r="U2265" s="117"/>
      <c r="V2265" s="117"/>
      <c r="W2265" s="117"/>
      <c r="X2265" s="117"/>
      <c r="Y2265" s="117"/>
      <c r="Z2265" s="117"/>
      <c r="AA2265" s="117"/>
      <c r="AB2265" s="117"/>
      <c r="AC2265" s="117"/>
      <c r="AD2265" s="117"/>
      <c r="AE2265" s="117"/>
      <c r="AF2265" s="117"/>
      <c r="AG2265" s="117"/>
      <c r="AH2265" s="117"/>
      <c r="AI2265" s="117"/>
      <c r="AJ2265" s="117"/>
      <c r="AK2265" s="117"/>
      <c r="AL2265" s="117"/>
      <c r="AM2265" s="117"/>
      <c r="AN2265" s="117"/>
      <c r="AO2265" s="117"/>
      <c r="AP2265" s="117"/>
      <c r="AQ2265" s="117"/>
      <c r="AR2265" s="117"/>
      <c r="AS2265" s="117"/>
      <c r="AT2265" s="117"/>
      <c r="AU2265" s="117"/>
      <c r="AV2265" s="117"/>
      <c r="AW2265" s="117"/>
      <c r="AX2265" s="118"/>
      <c r="BC2265" s="42"/>
    </row>
    <row r="2266" spans="1:113" ht="12" customHeight="1">
      <c r="A2266" s="34"/>
      <c r="B2266" s="116"/>
      <c r="C2266" s="117"/>
      <c r="D2266" s="117"/>
      <c r="E2266" s="117"/>
      <c r="F2266" s="117"/>
      <c r="G2266" s="117"/>
      <c r="H2266" s="117"/>
      <c r="I2266" s="117"/>
      <c r="J2266" s="117"/>
      <c r="K2266" s="117"/>
      <c r="L2266" s="117"/>
      <c r="M2266" s="117"/>
      <c r="N2266" s="117"/>
      <c r="O2266" s="117"/>
      <c r="P2266" s="117"/>
      <c r="Q2266" s="117"/>
      <c r="R2266" s="117"/>
      <c r="S2266" s="117"/>
      <c r="T2266" s="117"/>
      <c r="U2266" s="117"/>
      <c r="V2266" s="117"/>
      <c r="W2266" s="117"/>
      <c r="X2266" s="117"/>
      <c r="Y2266" s="117"/>
      <c r="Z2266" s="117"/>
      <c r="AA2266" s="117"/>
      <c r="AB2266" s="117"/>
      <c r="AC2266" s="117"/>
      <c r="AD2266" s="117"/>
      <c r="AE2266" s="117"/>
      <c r="AF2266" s="117"/>
      <c r="AG2266" s="117"/>
      <c r="AH2266" s="117"/>
      <c r="AI2266" s="117"/>
      <c r="AJ2266" s="117"/>
      <c r="AK2266" s="117"/>
      <c r="AL2266" s="117"/>
      <c r="AM2266" s="117"/>
      <c r="AN2266" s="117"/>
      <c r="AO2266" s="117"/>
      <c r="AP2266" s="117"/>
      <c r="AQ2266" s="117"/>
      <c r="AR2266" s="117"/>
      <c r="AS2266" s="117"/>
      <c r="AT2266" s="117"/>
      <c r="AU2266" s="117"/>
      <c r="AV2266" s="117"/>
      <c r="AW2266" s="117"/>
      <c r="AX2266" s="118"/>
    </row>
    <row r="2267" spans="1:113" ht="12" customHeight="1">
      <c r="A2267" s="34"/>
      <c r="B2267" s="116"/>
      <c r="C2267" s="117"/>
      <c r="D2267" s="117"/>
      <c r="E2267" s="117"/>
      <c r="F2267" s="117"/>
      <c r="G2267" s="117"/>
      <c r="H2267" s="117"/>
      <c r="I2267" s="117"/>
      <c r="J2267" s="117"/>
      <c r="K2267" s="117"/>
      <c r="L2267" s="117"/>
      <c r="M2267" s="117"/>
      <c r="N2267" s="117"/>
      <c r="O2267" s="117"/>
      <c r="P2267" s="117"/>
      <c r="Q2267" s="117"/>
      <c r="R2267" s="117"/>
      <c r="S2267" s="117"/>
      <c r="T2267" s="117"/>
      <c r="U2267" s="117"/>
      <c r="V2267" s="117"/>
      <c r="W2267" s="117"/>
      <c r="X2267" s="117"/>
      <c r="Y2267" s="117"/>
      <c r="Z2267" s="117"/>
      <c r="AA2267" s="117"/>
      <c r="AB2267" s="117"/>
      <c r="AC2267" s="117"/>
      <c r="AD2267" s="117"/>
      <c r="AE2267" s="117"/>
      <c r="AF2267" s="117"/>
      <c r="AG2267" s="117"/>
      <c r="AH2267" s="117"/>
      <c r="AI2267" s="117"/>
      <c r="AJ2267" s="117"/>
      <c r="AK2267" s="117"/>
      <c r="AL2267" s="117"/>
      <c r="AM2267" s="117"/>
      <c r="AN2267" s="117"/>
      <c r="AO2267" s="117"/>
      <c r="AP2267" s="117"/>
      <c r="AQ2267" s="117"/>
      <c r="AR2267" s="117"/>
      <c r="AS2267" s="117"/>
      <c r="AT2267" s="117"/>
      <c r="AU2267" s="117"/>
      <c r="AV2267" s="117"/>
      <c r="AW2267" s="117"/>
      <c r="AX2267" s="118"/>
    </row>
    <row r="2268" spans="1:113" ht="15" thickBot="1">
      <c r="A2268" s="43"/>
      <c r="B2268" s="44"/>
      <c r="C2268" s="45"/>
      <c r="D2268" s="45"/>
      <c r="E2268" s="45"/>
      <c r="F2268" s="45"/>
      <c r="G2268" s="45"/>
      <c r="H2268" s="45"/>
      <c r="I2268" s="45"/>
      <c r="J2268" s="45"/>
      <c r="K2268" s="45"/>
      <c r="L2268" s="45"/>
      <c r="M2268" s="45"/>
      <c r="N2268" s="45"/>
      <c r="O2268" s="45"/>
      <c r="P2268" s="45"/>
      <c r="Q2268" s="45"/>
      <c r="R2268" s="45"/>
      <c r="S2268" s="45"/>
      <c r="T2268" s="45"/>
      <c r="U2268" s="45"/>
      <c r="V2268" s="45"/>
      <c r="W2268" s="45"/>
      <c r="X2268" s="45"/>
      <c r="Y2268" s="45"/>
      <c r="Z2268" s="45"/>
      <c r="AA2268" s="45"/>
      <c r="AB2268" s="45"/>
      <c r="AC2268" s="45"/>
      <c r="AD2268" s="45"/>
      <c r="AE2268" s="45"/>
      <c r="AF2268" s="45"/>
      <c r="AG2268" s="45"/>
      <c r="AH2268" s="45"/>
      <c r="AI2268" s="45"/>
      <c r="AJ2268" s="45"/>
      <c r="AK2268" s="45"/>
      <c r="AL2268" s="45"/>
      <c r="AM2268" s="45"/>
      <c r="AN2268" s="45"/>
      <c r="AO2268" s="45"/>
      <c r="AP2268" s="45"/>
      <c r="AQ2268" s="45"/>
      <c r="AR2268" s="45"/>
      <c r="AS2268" s="45"/>
      <c r="AT2268" s="45"/>
      <c r="AU2268" s="45"/>
      <c r="AV2268" s="45"/>
      <c r="AW2268" s="45"/>
      <c r="AX2268" s="46"/>
    </row>
    <row r="2269" spans="1:113">
      <c r="B2269" s="47"/>
    </row>
    <row r="2270" spans="1:113" ht="15" thickBot="1">
      <c r="A2270" s="37"/>
      <c r="B2270" s="36" t="s">
        <v>238</v>
      </c>
      <c r="C2270" s="34"/>
      <c r="D2270" s="34"/>
      <c r="E2270" s="34"/>
      <c r="F2270" s="34"/>
      <c r="G2270" s="34"/>
      <c r="H2270" s="34"/>
      <c r="I2270" s="34"/>
      <c r="J2270" s="34"/>
      <c r="K2270" s="34"/>
      <c r="L2270" s="35"/>
      <c r="M2270" s="35"/>
      <c r="N2270" s="35"/>
      <c r="O2270" s="35"/>
      <c r="P2270" s="34"/>
      <c r="Q2270" s="34"/>
      <c r="R2270" s="34"/>
      <c r="S2270" s="34"/>
      <c r="T2270" s="34"/>
      <c r="U2270" s="34"/>
      <c r="V2270" s="36"/>
      <c r="W2270" s="36"/>
      <c r="X2270" s="36"/>
      <c r="Y2270" s="36"/>
      <c r="Z2270" s="36"/>
      <c r="AA2270" s="36"/>
      <c r="AB2270" s="36"/>
      <c r="AC2270" s="36"/>
      <c r="AD2270" s="36"/>
      <c r="AE2270" s="36"/>
      <c r="AF2270" s="36"/>
      <c r="AG2270" s="36"/>
      <c r="AH2270" s="36"/>
      <c r="AI2270" s="36"/>
      <c r="AJ2270" s="36"/>
      <c r="AK2270" s="36"/>
      <c r="AL2270" s="36"/>
      <c r="AM2270" s="36"/>
      <c r="AN2270" s="36"/>
      <c r="AO2270" s="36"/>
      <c r="AP2270" s="36"/>
      <c r="AQ2270" s="36"/>
      <c r="AR2270" s="36"/>
      <c r="AS2270" s="36"/>
      <c r="AT2270" s="36"/>
      <c r="AU2270" s="36"/>
      <c r="AV2270" s="36"/>
      <c r="AW2270" s="36"/>
      <c r="AX2270" s="36"/>
      <c r="DI2270" s="26"/>
    </row>
    <row r="2271" spans="1:113" ht="14.25">
      <c r="A2271" s="34"/>
      <c r="B2271" s="38"/>
      <c r="C2271" s="33"/>
      <c r="D2271" s="33"/>
      <c r="E2271" s="33"/>
      <c r="F2271" s="33"/>
      <c r="G2271" s="33"/>
      <c r="H2271" s="33"/>
      <c r="I2271" s="33"/>
      <c r="J2271" s="33"/>
      <c r="K2271" s="33"/>
      <c r="L2271" s="39"/>
      <c r="M2271" s="39"/>
      <c r="N2271" s="39"/>
      <c r="O2271" s="39"/>
      <c r="P2271" s="33"/>
      <c r="Q2271" s="33"/>
      <c r="R2271" s="33"/>
      <c r="S2271" s="33"/>
      <c r="T2271" s="33"/>
      <c r="U2271" s="33"/>
      <c r="V2271" s="40"/>
      <c r="W2271" s="40"/>
      <c r="X2271" s="40"/>
      <c r="Y2271" s="40"/>
      <c r="Z2271" s="40"/>
      <c r="AA2271" s="40"/>
      <c r="AB2271" s="40"/>
      <c r="AC2271" s="40"/>
      <c r="AD2271" s="40"/>
      <c r="AE2271" s="40"/>
      <c r="AF2271" s="40"/>
      <c r="AG2271" s="40"/>
      <c r="AH2271" s="40"/>
      <c r="AI2271" s="40"/>
      <c r="AJ2271" s="40"/>
      <c r="AK2271" s="40"/>
      <c r="AL2271" s="40"/>
      <c r="AM2271" s="40"/>
      <c r="AN2271" s="40"/>
      <c r="AO2271" s="40"/>
      <c r="AP2271" s="40"/>
      <c r="AQ2271" s="40"/>
      <c r="AR2271" s="40"/>
      <c r="AS2271" s="40"/>
      <c r="AT2271" s="40"/>
      <c r="AU2271" s="40"/>
      <c r="AV2271" s="40"/>
      <c r="AW2271" s="40"/>
      <c r="AX2271" s="41"/>
    </row>
    <row r="2272" spans="1:113" ht="12" customHeight="1">
      <c r="A2272" s="34"/>
      <c r="B2272" s="116" t="s">
        <v>598</v>
      </c>
      <c r="C2272" s="117"/>
      <c r="D2272" s="117"/>
      <c r="E2272" s="117"/>
      <c r="F2272" s="117"/>
      <c r="G2272" s="117"/>
      <c r="H2272" s="117"/>
      <c r="I2272" s="117"/>
      <c r="J2272" s="117"/>
      <c r="K2272" s="117"/>
      <c r="L2272" s="117"/>
      <c r="M2272" s="117"/>
      <c r="N2272" s="117"/>
      <c r="O2272" s="117"/>
      <c r="P2272" s="117"/>
      <c r="Q2272" s="117"/>
      <c r="R2272" s="117"/>
      <c r="S2272" s="117"/>
      <c r="T2272" s="117"/>
      <c r="U2272" s="117"/>
      <c r="V2272" s="117"/>
      <c r="W2272" s="117"/>
      <c r="X2272" s="117"/>
      <c r="Y2272" s="117"/>
      <c r="Z2272" s="117"/>
      <c r="AA2272" s="117"/>
      <c r="AB2272" s="117"/>
      <c r="AC2272" s="117"/>
      <c r="AD2272" s="117"/>
      <c r="AE2272" s="117"/>
      <c r="AF2272" s="117"/>
      <c r="AG2272" s="117"/>
      <c r="AH2272" s="117"/>
      <c r="AI2272" s="117"/>
      <c r="AJ2272" s="117"/>
      <c r="AK2272" s="117"/>
      <c r="AL2272" s="117"/>
      <c r="AM2272" s="117"/>
      <c r="AN2272" s="117"/>
      <c r="AO2272" s="117"/>
      <c r="AP2272" s="117"/>
      <c r="AQ2272" s="117"/>
      <c r="AR2272" s="117"/>
      <c r="AS2272" s="117"/>
      <c r="AT2272" s="117"/>
      <c r="AU2272" s="117"/>
      <c r="AV2272" s="117"/>
      <c r="AW2272" s="117"/>
      <c r="AX2272" s="118"/>
    </row>
    <row r="2273" spans="1:251" ht="12" customHeight="1">
      <c r="A2273" s="34"/>
      <c r="B2273" s="116"/>
      <c r="C2273" s="117"/>
      <c r="D2273" s="117"/>
      <c r="E2273" s="117"/>
      <c r="F2273" s="117"/>
      <c r="G2273" s="117"/>
      <c r="H2273" s="117"/>
      <c r="I2273" s="117"/>
      <c r="J2273" s="117"/>
      <c r="K2273" s="117"/>
      <c r="L2273" s="117"/>
      <c r="M2273" s="117"/>
      <c r="N2273" s="117"/>
      <c r="O2273" s="117"/>
      <c r="P2273" s="117"/>
      <c r="Q2273" s="117"/>
      <c r="R2273" s="117"/>
      <c r="S2273" s="117"/>
      <c r="T2273" s="117"/>
      <c r="U2273" s="117"/>
      <c r="V2273" s="117"/>
      <c r="W2273" s="117"/>
      <c r="X2273" s="117"/>
      <c r="Y2273" s="117"/>
      <c r="Z2273" s="117"/>
      <c r="AA2273" s="117"/>
      <c r="AB2273" s="117"/>
      <c r="AC2273" s="117"/>
      <c r="AD2273" s="117"/>
      <c r="AE2273" s="117"/>
      <c r="AF2273" s="117"/>
      <c r="AG2273" s="117"/>
      <c r="AH2273" s="117"/>
      <c r="AI2273" s="117"/>
      <c r="AJ2273" s="117"/>
      <c r="AK2273" s="117"/>
      <c r="AL2273" s="117"/>
      <c r="AM2273" s="117"/>
      <c r="AN2273" s="117"/>
      <c r="AO2273" s="117"/>
      <c r="AP2273" s="117"/>
      <c r="AQ2273" s="117"/>
      <c r="AR2273" s="117"/>
      <c r="AS2273" s="117"/>
      <c r="AT2273" s="117"/>
      <c r="AU2273" s="117"/>
      <c r="AV2273" s="117"/>
      <c r="AW2273" s="117"/>
      <c r="AX2273" s="118"/>
      <c r="BC2273" s="42"/>
    </row>
    <row r="2274" spans="1:251" ht="12" customHeight="1">
      <c r="A2274" s="34"/>
      <c r="B2274" s="116"/>
      <c r="C2274" s="117"/>
      <c r="D2274" s="117"/>
      <c r="E2274" s="117"/>
      <c r="F2274" s="117"/>
      <c r="G2274" s="117"/>
      <c r="H2274" s="117"/>
      <c r="I2274" s="117"/>
      <c r="J2274" s="117"/>
      <c r="K2274" s="117"/>
      <c r="L2274" s="117"/>
      <c r="M2274" s="117"/>
      <c r="N2274" s="117"/>
      <c r="O2274" s="117"/>
      <c r="P2274" s="117"/>
      <c r="Q2274" s="117"/>
      <c r="R2274" s="117"/>
      <c r="S2274" s="117"/>
      <c r="T2274" s="117"/>
      <c r="U2274" s="117"/>
      <c r="V2274" s="117"/>
      <c r="W2274" s="117"/>
      <c r="X2274" s="117"/>
      <c r="Y2274" s="117"/>
      <c r="Z2274" s="117"/>
      <c r="AA2274" s="117"/>
      <c r="AB2274" s="117"/>
      <c r="AC2274" s="117"/>
      <c r="AD2274" s="117"/>
      <c r="AE2274" s="117"/>
      <c r="AF2274" s="117"/>
      <c r="AG2274" s="117"/>
      <c r="AH2274" s="117"/>
      <c r="AI2274" s="117"/>
      <c r="AJ2274" s="117"/>
      <c r="AK2274" s="117"/>
      <c r="AL2274" s="117"/>
      <c r="AM2274" s="117"/>
      <c r="AN2274" s="117"/>
      <c r="AO2274" s="117"/>
      <c r="AP2274" s="117"/>
      <c r="AQ2274" s="117"/>
      <c r="AR2274" s="117"/>
      <c r="AS2274" s="117"/>
      <c r="AT2274" s="117"/>
      <c r="AU2274" s="117"/>
      <c r="AV2274" s="117"/>
      <c r="AW2274" s="117"/>
      <c r="AX2274" s="118"/>
    </row>
    <row r="2275" spans="1:251" ht="12" customHeight="1">
      <c r="A2275" s="34"/>
      <c r="B2275" s="116"/>
      <c r="C2275" s="117"/>
      <c r="D2275" s="117"/>
      <c r="E2275" s="117"/>
      <c r="F2275" s="117"/>
      <c r="G2275" s="117"/>
      <c r="H2275" s="117"/>
      <c r="I2275" s="117"/>
      <c r="J2275" s="117"/>
      <c r="K2275" s="117"/>
      <c r="L2275" s="117"/>
      <c r="M2275" s="117"/>
      <c r="N2275" s="117"/>
      <c r="O2275" s="117"/>
      <c r="P2275" s="117"/>
      <c r="Q2275" s="117"/>
      <c r="R2275" s="117"/>
      <c r="S2275" s="117"/>
      <c r="T2275" s="117"/>
      <c r="U2275" s="117"/>
      <c r="V2275" s="117"/>
      <c r="W2275" s="117"/>
      <c r="X2275" s="117"/>
      <c r="Y2275" s="117"/>
      <c r="Z2275" s="117"/>
      <c r="AA2275" s="117"/>
      <c r="AB2275" s="117"/>
      <c r="AC2275" s="117"/>
      <c r="AD2275" s="117"/>
      <c r="AE2275" s="117"/>
      <c r="AF2275" s="117"/>
      <c r="AG2275" s="117"/>
      <c r="AH2275" s="117"/>
      <c r="AI2275" s="117"/>
      <c r="AJ2275" s="117"/>
      <c r="AK2275" s="117"/>
      <c r="AL2275" s="117"/>
      <c r="AM2275" s="117"/>
      <c r="AN2275" s="117"/>
      <c r="AO2275" s="117"/>
      <c r="AP2275" s="117"/>
      <c r="AQ2275" s="117"/>
      <c r="AR2275" s="117"/>
      <c r="AS2275" s="117"/>
      <c r="AT2275" s="117"/>
      <c r="AU2275" s="117"/>
      <c r="AV2275" s="117"/>
      <c r="AW2275" s="117"/>
      <c r="AX2275" s="118"/>
    </row>
    <row r="2276" spans="1:251" ht="12" customHeight="1">
      <c r="A2276" s="34"/>
      <c r="B2276" s="116"/>
      <c r="C2276" s="117"/>
      <c r="D2276" s="117"/>
      <c r="E2276" s="117"/>
      <c r="F2276" s="117"/>
      <c r="G2276" s="117"/>
      <c r="H2276" s="117"/>
      <c r="I2276" s="117"/>
      <c r="J2276" s="117"/>
      <c r="K2276" s="117"/>
      <c r="L2276" s="117"/>
      <c r="M2276" s="117"/>
      <c r="N2276" s="117"/>
      <c r="O2276" s="117"/>
      <c r="P2276" s="117"/>
      <c r="Q2276" s="117"/>
      <c r="R2276" s="117"/>
      <c r="S2276" s="117"/>
      <c r="T2276" s="117"/>
      <c r="U2276" s="117"/>
      <c r="V2276" s="117"/>
      <c r="W2276" s="117"/>
      <c r="X2276" s="117"/>
      <c r="Y2276" s="117"/>
      <c r="Z2276" s="117"/>
      <c r="AA2276" s="117"/>
      <c r="AB2276" s="117"/>
      <c r="AC2276" s="117"/>
      <c r="AD2276" s="117"/>
      <c r="AE2276" s="117"/>
      <c r="AF2276" s="117"/>
      <c r="AG2276" s="117"/>
      <c r="AH2276" s="117"/>
      <c r="AI2276" s="117"/>
      <c r="AJ2276" s="117"/>
      <c r="AK2276" s="117"/>
      <c r="AL2276" s="117"/>
      <c r="AM2276" s="117"/>
      <c r="AN2276" s="117"/>
      <c r="AO2276" s="117"/>
      <c r="AP2276" s="117"/>
      <c r="AQ2276" s="117"/>
      <c r="AR2276" s="117"/>
      <c r="AS2276" s="117"/>
      <c r="AT2276" s="117"/>
      <c r="AU2276" s="117"/>
      <c r="AV2276" s="117"/>
      <c r="AW2276" s="117"/>
      <c r="AX2276" s="118"/>
    </row>
    <row r="2277" spans="1:251" ht="15" thickBot="1">
      <c r="A2277" s="43"/>
      <c r="B2277" s="44"/>
      <c r="C2277" s="45"/>
      <c r="D2277" s="45"/>
      <c r="E2277" s="45"/>
      <c r="F2277" s="45"/>
      <c r="G2277" s="45"/>
      <c r="H2277" s="45"/>
      <c r="I2277" s="45"/>
      <c r="J2277" s="45"/>
      <c r="K2277" s="45"/>
      <c r="L2277" s="45"/>
      <c r="M2277" s="45"/>
      <c r="N2277" s="45"/>
      <c r="O2277" s="45"/>
      <c r="P2277" s="45"/>
      <c r="Q2277" s="45"/>
      <c r="R2277" s="45"/>
      <c r="S2277" s="45"/>
      <c r="T2277" s="45"/>
      <c r="U2277" s="45"/>
      <c r="V2277" s="45"/>
      <c r="W2277" s="45"/>
      <c r="X2277" s="45"/>
      <c r="Y2277" s="45"/>
      <c r="Z2277" s="45"/>
      <c r="AA2277" s="45"/>
      <c r="AB2277" s="45"/>
      <c r="AC2277" s="45"/>
      <c r="AD2277" s="45"/>
      <c r="AE2277" s="45"/>
      <c r="AF2277" s="45"/>
      <c r="AG2277" s="45"/>
      <c r="AH2277" s="45"/>
      <c r="AI2277" s="45"/>
      <c r="AJ2277" s="45"/>
      <c r="AK2277" s="45"/>
      <c r="AL2277" s="45"/>
      <c r="AM2277" s="45"/>
      <c r="AN2277" s="45"/>
      <c r="AO2277" s="45"/>
      <c r="AP2277" s="45"/>
      <c r="AQ2277" s="45"/>
      <c r="AR2277" s="45"/>
      <c r="AS2277" s="45"/>
      <c r="AT2277" s="45"/>
      <c r="AU2277" s="45"/>
      <c r="AV2277" s="45"/>
      <c r="AW2277" s="45"/>
      <c r="AX2277" s="46"/>
    </row>
    <row r="2278" spans="1:251">
      <c r="B2278" s="47"/>
    </row>
    <row r="2279" spans="1:251" ht="14.25">
      <c r="B2279" s="36" t="s">
        <v>240</v>
      </c>
      <c r="C2279" s="34"/>
      <c r="D2279" s="34"/>
      <c r="E2279" s="34"/>
      <c r="F2279" s="34"/>
      <c r="G2279" s="34"/>
      <c r="H2279" s="34"/>
      <c r="I2279" s="34"/>
      <c r="J2279" s="34"/>
      <c r="K2279" s="34"/>
      <c r="L2279" s="35"/>
      <c r="M2279" s="35"/>
      <c r="N2279" s="35"/>
      <c r="O2279" s="35"/>
      <c r="P2279" s="34"/>
      <c r="Q2279" s="34"/>
      <c r="R2279" s="34"/>
      <c r="S2279" s="34"/>
      <c r="T2279" s="34"/>
      <c r="U2279" s="34"/>
      <c r="V2279" s="36"/>
      <c r="W2279" s="36"/>
      <c r="X2279" s="36"/>
      <c r="Y2279" s="36"/>
      <c r="Z2279" s="36"/>
      <c r="AA2279" s="36"/>
      <c r="AB2279" s="36"/>
      <c r="AC2279" s="36"/>
      <c r="AD2279" s="36"/>
      <c r="AE2279" s="36"/>
      <c r="AF2279" s="36"/>
      <c r="AG2279" s="36"/>
      <c r="AH2279" s="36"/>
      <c r="AI2279" s="36"/>
      <c r="AJ2279" s="36"/>
      <c r="AK2279" s="36"/>
      <c r="AL2279" s="36"/>
      <c r="AM2279" s="36"/>
      <c r="AN2279" s="36"/>
      <c r="AO2279" s="36"/>
      <c r="AP2279" s="36"/>
      <c r="AQ2279" s="36"/>
      <c r="AR2279" s="36"/>
      <c r="AS2279" s="36"/>
      <c r="AT2279" s="36"/>
      <c r="AU2279" s="36"/>
      <c r="AV2279" s="36"/>
      <c r="AW2279" s="36"/>
      <c r="AX2279" s="36"/>
    </row>
    <row r="2280" spans="1:251" ht="15" thickBot="1">
      <c r="B2280" s="34"/>
      <c r="C2280" s="34"/>
      <c r="D2280" s="34"/>
      <c r="E2280" s="34"/>
      <c r="F2280" s="34"/>
      <c r="G2280" s="34"/>
      <c r="H2280" s="34"/>
      <c r="I2280" s="34"/>
      <c r="J2280" s="34"/>
      <c r="K2280" s="34"/>
      <c r="L2280" s="35"/>
      <c r="M2280" s="35"/>
      <c r="N2280" s="35"/>
      <c r="O2280" s="35"/>
      <c r="P2280" s="34"/>
      <c r="Q2280" s="34"/>
      <c r="R2280" s="34"/>
      <c r="S2280" s="34"/>
      <c r="T2280" s="34"/>
      <c r="U2280" s="34"/>
      <c r="V2280" s="36"/>
      <c r="W2280" s="36"/>
      <c r="X2280" s="36"/>
      <c r="Y2280" s="36"/>
      <c r="Z2280" s="36"/>
      <c r="AA2280" s="36"/>
      <c r="AB2280" s="36"/>
      <c r="AC2280" s="36"/>
      <c r="AD2280" s="36"/>
      <c r="AE2280" s="36"/>
      <c r="AF2280" s="36"/>
      <c r="AG2280" s="36"/>
      <c r="AH2280" s="36"/>
      <c r="AI2280" s="36"/>
      <c r="AJ2280" s="36"/>
      <c r="AK2280" s="36"/>
      <c r="AL2280" s="36"/>
      <c r="AM2280" s="36"/>
      <c r="AN2280" s="36"/>
      <c r="AO2280" s="36"/>
      <c r="AP2280" s="36"/>
      <c r="AQ2280" s="36"/>
      <c r="AR2280" s="36"/>
      <c r="AS2280" s="36"/>
      <c r="AT2280" s="36"/>
      <c r="AU2280" s="36"/>
      <c r="AV2280" s="36"/>
      <c r="AW2280" s="36"/>
      <c r="AX2280" s="48" t="s">
        <v>241</v>
      </c>
    </row>
    <row r="2281" spans="1:251" s="42" customFormat="1" ht="13.5" customHeight="1">
      <c r="A2281" s="34"/>
      <c r="B2281" s="119" t="s">
        <v>242</v>
      </c>
      <c r="C2281" s="120"/>
      <c r="D2281" s="120"/>
      <c r="E2281" s="120"/>
      <c r="F2281" s="120"/>
      <c r="G2281" s="120"/>
      <c r="H2281" s="120"/>
      <c r="I2281" s="120"/>
      <c r="J2281" s="120"/>
      <c r="K2281" s="120"/>
      <c r="L2281" s="120"/>
      <c r="M2281" s="120"/>
      <c r="N2281" s="120"/>
      <c r="O2281" s="120"/>
      <c r="P2281" s="120"/>
      <c r="Q2281" s="120"/>
      <c r="R2281" s="120"/>
      <c r="S2281" s="120"/>
      <c r="T2281" s="120"/>
      <c r="U2281" s="120"/>
      <c r="V2281" s="120"/>
      <c r="W2281" s="120"/>
      <c r="X2281" s="120"/>
      <c r="Y2281" s="120"/>
      <c r="Z2281" s="121"/>
      <c r="AA2281" s="125" t="s">
        <v>1062</v>
      </c>
      <c r="AB2281" s="120"/>
      <c r="AC2281" s="120"/>
      <c r="AD2281" s="120"/>
      <c r="AE2281" s="120"/>
      <c r="AF2281" s="120"/>
      <c r="AG2281" s="120"/>
      <c r="AH2281" s="120"/>
      <c r="AI2281" s="121"/>
      <c r="AJ2281" s="125" t="s">
        <v>1063</v>
      </c>
      <c r="AK2281" s="120"/>
      <c r="AL2281" s="120"/>
      <c r="AM2281" s="120"/>
      <c r="AN2281" s="120"/>
      <c r="AO2281" s="120"/>
      <c r="AP2281" s="120"/>
      <c r="AQ2281" s="120"/>
      <c r="AR2281" s="121"/>
      <c r="AS2281" s="125" t="s">
        <v>243</v>
      </c>
      <c r="AT2281" s="120"/>
      <c r="AU2281" s="120"/>
      <c r="AV2281" s="120"/>
      <c r="AW2281" s="120"/>
      <c r="AX2281" s="127"/>
      <c r="AY2281" s="29"/>
      <c r="AZ2281" s="29"/>
      <c r="BA2281" s="29"/>
      <c r="BB2281" s="29"/>
      <c r="BC2281" s="29"/>
      <c r="BD2281" s="29"/>
      <c r="BE2281" s="29"/>
      <c r="BF2281" s="29"/>
      <c r="BG2281" s="29"/>
      <c r="BH2281" s="29"/>
      <c r="BI2281" s="29"/>
      <c r="BJ2281" s="29"/>
      <c r="BK2281" s="29"/>
      <c r="BL2281" s="29"/>
      <c r="BM2281" s="29"/>
      <c r="BN2281" s="29"/>
      <c r="BO2281" s="29"/>
      <c r="BP2281" s="29"/>
      <c r="BQ2281" s="29"/>
      <c r="BR2281" s="29"/>
      <c r="BS2281" s="29"/>
      <c r="BT2281" s="29"/>
      <c r="BU2281" s="29"/>
      <c r="BV2281" s="29"/>
      <c r="BW2281" s="29"/>
      <c r="BX2281" s="29"/>
      <c r="BY2281" s="29"/>
      <c r="BZ2281" s="29"/>
      <c r="CA2281" s="29"/>
      <c r="CB2281" s="29"/>
      <c r="CC2281" s="29"/>
      <c r="CD2281" s="29"/>
      <c r="CE2281" s="29"/>
      <c r="CF2281" s="29"/>
      <c r="CG2281" s="29"/>
      <c r="CH2281" s="29"/>
      <c r="CI2281" s="29"/>
      <c r="CJ2281" s="29"/>
      <c r="CK2281" s="29"/>
      <c r="CL2281" s="29"/>
      <c r="CM2281" s="29"/>
      <c r="CN2281" s="29"/>
      <c r="CO2281" s="29"/>
      <c r="CP2281" s="29"/>
      <c r="CQ2281" s="29"/>
      <c r="CR2281" s="29"/>
      <c r="CS2281" s="29"/>
      <c r="CT2281" s="29"/>
      <c r="CU2281" s="29"/>
      <c r="CV2281" s="29"/>
      <c r="CW2281" s="29"/>
      <c r="CX2281" s="29"/>
      <c r="CY2281" s="29"/>
      <c r="CZ2281" s="29"/>
      <c r="DA2281" s="29"/>
      <c r="DB2281" s="29"/>
      <c r="DC2281" s="29"/>
      <c r="DD2281" s="29"/>
      <c r="DE2281" s="29"/>
      <c r="DF2281" s="29"/>
      <c r="DG2281" s="29"/>
      <c r="DH2281" s="29"/>
      <c r="DI2281" s="29"/>
      <c r="DJ2281" s="29"/>
      <c r="DK2281" s="29"/>
      <c r="DL2281" s="29"/>
      <c r="DM2281" s="29"/>
      <c r="DN2281" s="29"/>
      <c r="DO2281" s="29"/>
      <c r="DP2281" s="29"/>
      <c r="DQ2281" s="29"/>
      <c r="DR2281" s="29"/>
      <c r="DS2281" s="29"/>
      <c r="DT2281" s="29"/>
      <c r="DU2281" s="29"/>
      <c r="DV2281" s="29"/>
      <c r="DW2281" s="29"/>
      <c r="DX2281" s="29"/>
      <c r="DY2281" s="29"/>
      <c r="DZ2281" s="29"/>
      <c r="EA2281" s="29"/>
      <c r="EB2281" s="29"/>
      <c r="EC2281" s="29"/>
      <c r="ED2281" s="29"/>
      <c r="EE2281" s="29"/>
      <c r="EF2281" s="29"/>
      <c r="EG2281" s="29"/>
      <c r="EH2281" s="29"/>
      <c r="EI2281" s="29"/>
      <c r="EJ2281" s="29"/>
      <c r="EK2281" s="29"/>
      <c r="EL2281" s="29"/>
      <c r="EM2281" s="29"/>
      <c r="EN2281" s="29"/>
      <c r="EO2281" s="29"/>
      <c r="EP2281" s="29"/>
      <c r="EQ2281" s="29"/>
      <c r="ER2281" s="29"/>
      <c r="ES2281" s="29"/>
      <c r="ET2281" s="29"/>
      <c r="EU2281" s="29"/>
      <c r="EV2281" s="29"/>
      <c r="EW2281" s="29"/>
      <c r="EX2281" s="29"/>
      <c r="EY2281" s="29"/>
      <c r="EZ2281" s="29"/>
      <c r="FA2281" s="29"/>
      <c r="FB2281" s="29"/>
      <c r="FC2281" s="29"/>
      <c r="FD2281" s="29"/>
      <c r="FE2281" s="29"/>
      <c r="FF2281" s="29"/>
      <c r="FG2281" s="29"/>
      <c r="FH2281" s="29"/>
      <c r="FI2281" s="29"/>
      <c r="FJ2281" s="29"/>
      <c r="FK2281" s="29"/>
      <c r="FL2281" s="29"/>
      <c r="FM2281" s="29"/>
      <c r="FN2281" s="29"/>
      <c r="FO2281" s="29"/>
      <c r="FP2281" s="29"/>
      <c r="FQ2281" s="29"/>
      <c r="FR2281" s="29"/>
      <c r="FS2281" s="29"/>
      <c r="FT2281" s="29"/>
      <c r="FU2281" s="29"/>
      <c r="FV2281" s="29"/>
      <c r="FW2281" s="29"/>
      <c r="FX2281" s="29"/>
      <c r="FY2281" s="29"/>
      <c r="FZ2281" s="29"/>
      <c r="GA2281" s="29"/>
      <c r="GB2281" s="29"/>
      <c r="GC2281" s="29"/>
      <c r="GD2281" s="29"/>
      <c r="GE2281" s="29"/>
      <c r="GF2281" s="29"/>
      <c r="GG2281" s="29"/>
      <c r="GH2281" s="29"/>
      <c r="GI2281" s="29"/>
      <c r="GJ2281" s="29"/>
      <c r="GK2281" s="29"/>
      <c r="GL2281" s="29"/>
      <c r="GM2281" s="29"/>
      <c r="GN2281" s="29"/>
      <c r="GO2281" s="29"/>
      <c r="GP2281" s="29"/>
      <c r="GQ2281" s="29"/>
      <c r="GR2281" s="29"/>
      <c r="GS2281" s="29"/>
      <c r="GT2281" s="29"/>
      <c r="GU2281" s="29"/>
      <c r="GV2281" s="29"/>
      <c r="GW2281" s="29"/>
      <c r="GX2281" s="29"/>
      <c r="GY2281" s="29"/>
      <c r="GZ2281" s="29"/>
      <c r="HA2281" s="29"/>
      <c r="HB2281" s="29"/>
      <c r="HC2281" s="29"/>
      <c r="HD2281" s="29"/>
      <c r="HE2281" s="29"/>
      <c r="HF2281" s="29"/>
      <c r="HG2281" s="29"/>
      <c r="HH2281" s="29"/>
      <c r="HI2281" s="29"/>
      <c r="HJ2281" s="29"/>
      <c r="HK2281" s="29"/>
      <c r="HL2281" s="29"/>
      <c r="HM2281" s="29"/>
      <c r="HN2281" s="29"/>
      <c r="HO2281" s="29"/>
      <c r="HP2281" s="29"/>
      <c r="HQ2281" s="29"/>
      <c r="HR2281" s="29"/>
      <c r="HS2281" s="29"/>
      <c r="HT2281" s="29"/>
      <c r="HU2281" s="29"/>
      <c r="HV2281" s="29"/>
      <c r="HW2281" s="29"/>
      <c r="HX2281" s="29"/>
      <c r="HY2281" s="29"/>
      <c r="HZ2281" s="29"/>
      <c r="IA2281" s="29"/>
      <c r="IB2281" s="29"/>
      <c r="IC2281" s="29"/>
      <c r="ID2281" s="29"/>
      <c r="IE2281" s="29"/>
      <c r="IF2281" s="29"/>
      <c r="IG2281" s="29"/>
      <c r="IH2281" s="29"/>
      <c r="II2281" s="29"/>
      <c r="IJ2281" s="29"/>
      <c r="IK2281" s="29"/>
      <c r="IL2281" s="29"/>
      <c r="IM2281" s="29"/>
      <c r="IN2281" s="29"/>
      <c r="IO2281" s="29"/>
      <c r="IP2281" s="29"/>
      <c r="IQ2281" s="29"/>
    </row>
    <row r="2282" spans="1:251" s="42" customFormat="1" ht="13.5">
      <c r="A2282" s="34"/>
      <c r="B2282" s="122"/>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4"/>
      <c r="AA2282" s="126"/>
      <c r="AB2282" s="123"/>
      <c r="AC2282" s="123"/>
      <c r="AD2282" s="123"/>
      <c r="AE2282" s="123"/>
      <c r="AF2282" s="123"/>
      <c r="AG2282" s="123"/>
      <c r="AH2282" s="123"/>
      <c r="AI2282" s="124"/>
      <c r="AJ2282" s="126"/>
      <c r="AK2282" s="123"/>
      <c r="AL2282" s="123"/>
      <c r="AM2282" s="123"/>
      <c r="AN2282" s="123"/>
      <c r="AO2282" s="123"/>
      <c r="AP2282" s="123"/>
      <c r="AQ2282" s="123"/>
      <c r="AR2282" s="124"/>
      <c r="AS2282" s="126"/>
      <c r="AT2282" s="123"/>
      <c r="AU2282" s="123"/>
      <c r="AV2282" s="123"/>
      <c r="AW2282" s="123"/>
      <c r="AX2282" s="128"/>
      <c r="AY2282" s="29"/>
      <c r="AZ2282" s="29"/>
      <c r="BA2282" s="29"/>
      <c r="BB2282" s="65"/>
      <c r="BC2282" s="49"/>
      <c r="BE2282" s="29"/>
      <c r="BF2282" s="29"/>
      <c r="BG2282" s="29"/>
      <c r="BH2282" s="29"/>
      <c r="BI2282" s="29"/>
      <c r="BJ2282" s="29"/>
      <c r="BK2282" s="29"/>
      <c r="BL2282" s="29"/>
      <c r="BM2282" s="29"/>
      <c r="BN2282" s="29"/>
      <c r="BO2282" s="29"/>
      <c r="BP2282" s="29"/>
      <c r="BQ2282" s="29"/>
      <c r="BR2282" s="29"/>
      <c r="BS2282" s="29"/>
      <c r="BT2282" s="29"/>
      <c r="BU2282" s="29"/>
      <c r="BV2282" s="29"/>
      <c r="BW2282" s="29"/>
      <c r="BX2282" s="29"/>
      <c r="BY2282" s="29"/>
      <c r="BZ2282" s="29"/>
      <c r="CA2282" s="29"/>
      <c r="CB2282" s="29"/>
      <c r="CC2282" s="29"/>
      <c r="CD2282" s="29"/>
      <c r="CE2282" s="29"/>
      <c r="CF2282" s="29"/>
      <c r="CG2282" s="29"/>
      <c r="CH2282" s="29"/>
      <c r="CI2282" s="29"/>
      <c r="CJ2282" s="29"/>
      <c r="CK2282" s="29"/>
      <c r="CL2282" s="29"/>
      <c r="CM2282" s="29"/>
      <c r="CN2282" s="29"/>
      <c r="CO2282" s="29"/>
      <c r="CP2282" s="29"/>
      <c r="CQ2282" s="29"/>
      <c r="CR2282" s="29"/>
      <c r="CS2282" s="29"/>
      <c r="CT2282" s="29"/>
      <c r="CU2282" s="29"/>
      <c r="CV2282" s="29"/>
      <c r="CW2282" s="29"/>
      <c r="CX2282" s="29"/>
      <c r="CY2282" s="29"/>
      <c r="CZ2282" s="29"/>
      <c r="DA2282" s="29"/>
      <c r="DB2282" s="29"/>
      <c r="DC2282" s="29"/>
      <c r="DD2282" s="29"/>
      <c r="DE2282" s="29"/>
      <c r="DF2282" s="29"/>
      <c r="DG2282" s="29"/>
      <c r="DH2282" s="29"/>
      <c r="DI2282" s="29"/>
      <c r="DJ2282" s="29"/>
      <c r="DK2282" s="29"/>
      <c r="DL2282" s="29"/>
      <c r="DM2282" s="29"/>
      <c r="DN2282" s="29"/>
      <c r="DO2282" s="29"/>
      <c r="DP2282" s="29"/>
      <c r="DQ2282" s="29"/>
      <c r="DR2282" s="29"/>
      <c r="DS2282" s="29"/>
      <c r="DT2282" s="29"/>
      <c r="DU2282" s="29"/>
      <c r="DV2282" s="29"/>
      <c r="DW2282" s="29"/>
      <c r="DX2282" s="29"/>
      <c r="DY2282" s="29"/>
      <c r="DZ2282" s="29"/>
      <c r="EA2282" s="29"/>
      <c r="EB2282" s="29"/>
      <c r="EC2282" s="29"/>
      <c r="ED2282" s="29"/>
      <c r="EE2282" s="29"/>
      <c r="EF2282" s="29"/>
      <c r="EG2282" s="29"/>
      <c r="EH2282" s="29"/>
      <c r="EI2282" s="29"/>
      <c r="EJ2282" s="29"/>
      <c r="EK2282" s="29"/>
      <c r="EL2282" s="29"/>
      <c r="EM2282" s="29"/>
      <c r="EN2282" s="29"/>
      <c r="EO2282" s="29"/>
      <c r="EP2282" s="29"/>
      <c r="EQ2282" s="29"/>
      <c r="ER2282" s="29"/>
      <c r="ES2282" s="29"/>
      <c r="ET2282" s="29"/>
      <c r="EU2282" s="29"/>
      <c r="EV2282" s="29"/>
      <c r="EW2282" s="29"/>
      <c r="EX2282" s="29"/>
      <c r="EY2282" s="29"/>
      <c r="EZ2282" s="29"/>
      <c r="FA2282" s="29"/>
      <c r="FB2282" s="29"/>
      <c r="FC2282" s="29"/>
      <c r="FD2282" s="29"/>
      <c r="FE2282" s="29"/>
      <c r="FF2282" s="29"/>
      <c r="FG2282" s="29"/>
      <c r="FH2282" s="29"/>
      <c r="FI2282" s="29"/>
      <c r="FJ2282" s="29"/>
      <c r="FK2282" s="29"/>
      <c r="FL2282" s="29"/>
      <c r="FM2282" s="29"/>
      <c r="FN2282" s="29"/>
      <c r="FO2282" s="29"/>
      <c r="FP2282" s="29"/>
      <c r="FQ2282" s="29"/>
      <c r="FR2282" s="29"/>
      <c r="FS2282" s="29"/>
      <c r="FT2282" s="29"/>
      <c r="FU2282" s="29"/>
      <c r="FV2282" s="29"/>
      <c r="FW2282" s="29"/>
      <c r="FX2282" s="29"/>
      <c r="FY2282" s="29"/>
      <c r="FZ2282" s="29"/>
      <c r="GA2282" s="29"/>
      <c r="GB2282" s="29"/>
      <c r="GC2282" s="29"/>
      <c r="GD2282" s="29"/>
      <c r="GE2282" s="29"/>
      <c r="GF2282" s="29"/>
      <c r="GG2282" s="29"/>
      <c r="GH2282" s="29"/>
      <c r="GI2282" s="29"/>
      <c r="GJ2282" s="29"/>
      <c r="GK2282" s="29"/>
      <c r="GL2282" s="29"/>
      <c r="GM2282" s="29"/>
      <c r="GN2282" s="29"/>
      <c r="GO2282" s="29"/>
      <c r="GP2282" s="29"/>
      <c r="GQ2282" s="29"/>
      <c r="GR2282" s="29"/>
      <c r="GS2282" s="29"/>
      <c r="GT2282" s="29"/>
      <c r="GU2282" s="29"/>
      <c r="GV2282" s="29"/>
      <c r="GW2282" s="29"/>
      <c r="GX2282" s="29"/>
      <c r="GY2282" s="29"/>
      <c r="GZ2282" s="29"/>
      <c r="HA2282" s="29"/>
      <c r="HB2282" s="29"/>
      <c r="HC2282" s="29"/>
      <c r="HD2282" s="29"/>
      <c r="HE2282" s="29"/>
      <c r="HF2282" s="29"/>
      <c r="HG2282" s="29"/>
      <c r="HH2282" s="29"/>
      <c r="HI2282" s="29"/>
      <c r="HJ2282" s="29"/>
      <c r="HK2282" s="29"/>
      <c r="HL2282" s="29"/>
      <c r="HM2282" s="29"/>
      <c r="HN2282" s="29"/>
      <c r="HO2282" s="29"/>
      <c r="HP2282" s="29"/>
      <c r="HQ2282" s="29"/>
      <c r="HR2282" s="29"/>
      <c r="HS2282" s="29"/>
      <c r="HT2282" s="29"/>
      <c r="HU2282" s="29"/>
      <c r="HV2282" s="29"/>
      <c r="HW2282" s="29"/>
      <c r="HX2282" s="29"/>
      <c r="HY2282" s="29"/>
      <c r="HZ2282" s="29"/>
      <c r="IA2282" s="29"/>
      <c r="IB2282" s="29"/>
      <c r="IC2282" s="29"/>
      <c r="ID2282" s="29"/>
      <c r="IE2282" s="29"/>
      <c r="IF2282" s="29"/>
      <c r="IG2282" s="29"/>
      <c r="IH2282" s="29"/>
      <c r="II2282" s="29"/>
      <c r="IJ2282" s="29"/>
      <c r="IK2282" s="29"/>
      <c r="IL2282" s="29"/>
      <c r="IM2282" s="29"/>
      <c r="IN2282" s="29"/>
      <c r="IO2282" s="29"/>
      <c r="IP2282" s="29"/>
      <c r="IQ2282" s="29"/>
    </row>
    <row r="2283" spans="1:251" s="42" customFormat="1" ht="18.75" customHeight="1">
      <c r="A2283" s="34"/>
      <c r="B2283" s="50"/>
      <c r="C2283" s="129" t="s">
        <v>599</v>
      </c>
      <c r="D2283" s="147"/>
      <c r="E2283" s="147"/>
      <c r="F2283" s="147"/>
      <c r="G2283" s="147"/>
      <c r="H2283" s="147"/>
      <c r="I2283" s="147"/>
      <c r="J2283" s="147"/>
      <c r="K2283" s="147"/>
      <c r="L2283" s="147"/>
      <c r="M2283" s="147"/>
      <c r="N2283" s="147"/>
      <c r="O2283" s="147"/>
      <c r="P2283" s="147"/>
      <c r="Q2283" s="147"/>
      <c r="R2283" s="147"/>
      <c r="S2283" s="147"/>
      <c r="T2283" s="147"/>
      <c r="U2283" s="147"/>
      <c r="V2283" s="147"/>
      <c r="W2283" s="147"/>
      <c r="X2283" s="147"/>
      <c r="Y2283" s="147"/>
      <c r="Z2283" s="148"/>
      <c r="AA2283" s="132">
        <v>97431</v>
      </c>
      <c r="AB2283" s="133"/>
      <c r="AC2283" s="133"/>
      <c r="AD2283" s="133"/>
      <c r="AE2283" s="133"/>
      <c r="AF2283" s="133"/>
      <c r="AG2283" s="133"/>
      <c r="AH2283" s="133"/>
      <c r="AI2283" s="134"/>
      <c r="AJ2283" s="132">
        <v>49742</v>
      </c>
      <c r="AK2283" s="133"/>
      <c r="AL2283" s="133"/>
      <c r="AM2283" s="133"/>
      <c r="AN2283" s="133"/>
      <c r="AO2283" s="133"/>
      <c r="AP2283" s="133"/>
      <c r="AQ2283" s="133"/>
      <c r="AR2283" s="134"/>
      <c r="AS2283" s="135"/>
      <c r="AT2283" s="136"/>
      <c r="AU2283" s="136"/>
      <c r="AV2283" s="136"/>
      <c r="AW2283" s="136"/>
      <c r="AX2283" s="137"/>
      <c r="AY2283" s="29"/>
      <c r="AZ2283" s="29"/>
      <c r="BA2283" s="29"/>
      <c r="BB2283" s="29"/>
      <c r="BC2283" s="29"/>
      <c r="BD2283" s="29"/>
      <c r="BE2283" s="29"/>
      <c r="BF2283" s="29"/>
      <c r="BG2283" s="29"/>
      <c r="BH2283" s="29"/>
      <c r="BI2283" s="29"/>
      <c r="BJ2283" s="29"/>
      <c r="BK2283" s="29"/>
      <c r="BL2283" s="29"/>
      <c r="BM2283" s="29"/>
      <c r="BN2283" s="29"/>
      <c r="BO2283" s="29"/>
      <c r="BP2283" s="29"/>
      <c r="BQ2283" s="29"/>
      <c r="BR2283" s="29"/>
      <c r="BS2283" s="29"/>
      <c r="BT2283" s="29"/>
      <c r="BU2283" s="29"/>
      <c r="BV2283" s="29"/>
      <c r="BW2283" s="29"/>
      <c r="BX2283" s="29"/>
      <c r="BY2283" s="29"/>
      <c r="BZ2283" s="29"/>
      <c r="CA2283" s="29"/>
      <c r="CB2283" s="29"/>
      <c r="CC2283" s="29"/>
      <c r="CD2283" s="29"/>
      <c r="CE2283" s="29"/>
      <c r="CF2283" s="29"/>
      <c r="CG2283" s="29"/>
      <c r="CH2283" s="29"/>
      <c r="CI2283" s="29"/>
      <c r="CJ2283" s="29"/>
      <c r="CK2283" s="29"/>
      <c r="CL2283" s="29"/>
      <c r="CM2283" s="29"/>
      <c r="CN2283" s="29"/>
      <c r="CO2283" s="29"/>
      <c r="CP2283" s="29"/>
      <c r="CQ2283" s="29"/>
      <c r="CR2283" s="29"/>
      <c r="CS2283" s="29"/>
      <c r="CT2283" s="29"/>
      <c r="CU2283" s="29"/>
      <c r="CV2283" s="29"/>
      <c r="CW2283" s="29"/>
      <c r="CX2283" s="29"/>
      <c r="CY2283" s="29"/>
      <c r="CZ2283" s="29"/>
      <c r="DA2283" s="29"/>
      <c r="DB2283" s="29"/>
      <c r="DC2283" s="29"/>
      <c r="DD2283" s="29"/>
      <c r="DE2283" s="29"/>
      <c r="DF2283" s="29"/>
      <c r="DG2283" s="29"/>
      <c r="DH2283" s="29"/>
      <c r="DI2283" s="29"/>
      <c r="DJ2283" s="29"/>
      <c r="DK2283" s="29"/>
      <c r="DL2283" s="29"/>
      <c r="DM2283" s="29"/>
      <c r="DN2283" s="29"/>
      <c r="DO2283" s="29"/>
      <c r="DP2283" s="29"/>
      <c r="DQ2283" s="29"/>
      <c r="DR2283" s="29"/>
      <c r="DS2283" s="29"/>
      <c r="DT2283" s="29"/>
      <c r="DU2283" s="29"/>
      <c r="DV2283" s="29"/>
      <c r="DW2283" s="29"/>
      <c r="DX2283" s="29"/>
      <c r="DY2283" s="29"/>
      <c r="DZ2283" s="29"/>
      <c r="EA2283" s="29"/>
      <c r="EB2283" s="29"/>
      <c r="EC2283" s="29"/>
      <c r="ED2283" s="29"/>
      <c r="EE2283" s="29"/>
      <c r="EF2283" s="29"/>
      <c r="EG2283" s="29"/>
      <c r="EH2283" s="29"/>
      <c r="EI2283" s="29"/>
      <c r="EJ2283" s="29"/>
      <c r="EK2283" s="29"/>
      <c r="EL2283" s="29"/>
      <c r="EM2283" s="29"/>
      <c r="EN2283" s="29"/>
      <c r="EO2283" s="29"/>
      <c r="EP2283" s="29"/>
      <c r="EQ2283" s="29"/>
      <c r="ER2283" s="29"/>
      <c r="ES2283" s="29"/>
      <c r="ET2283" s="29"/>
      <c r="EU2283" s="29"/>
      <c r="EV2283" s="29"/>
      <c r="EW2283" s="29"/>
      <c r="EX2283" s="29"/>
      <c r="EY2283" s="29"/>
      <c r="EZ2283" s="29"/>
      <c r="FA2283" s="29"/>
      <c r="FB2283" s="29"/>
      <c r="FC2283" s="29"/>
      <c r="FD2283" s="29"/>
      <c r="FE2283" s="29"/>
      <c r="FF2283" s="29"/>
      <c r="FG2283" s="29"/>
      <c r="FH2283" s="29"/>
      <c r="FI2283" s="29"/>
      <c r="FJ2283" s="29"/>
      <c r="FK2283" s="29"/>
      <c r="FL2283" s="29"/>
      <c r="FM2283" s="29"/>
      <c r="FN2283" s="29"/>
      <c r="FO2283" s="29"/>
      <c r="FP2283" s="29"/>
      <c r="FQ2283" s="29"/>
      <c r="FR2283" s="29"/>
      <c r="FS2283" s="29"/>
      <c r="FT2283" s="29"/>
      <c r="FU2283" s="29"/>
      <c r="FV2283" s="29"/>
      <c r="FW2283" s="29"/>
      <c r="FX2283" s="29"/>
      <c r="FY2283" s="29"/>
      <c r="FZ2283" s="29"/>
      <c r="GA2283" s="29"/>
      <c r="GB2283" s="29"/>
      <c r="GC2283" s="29"/>
      <c r="GD2283" s="29"/>
      <c r="GE2283" s="29"/>
      <c r="GF2283" s="29"/>
      <c r="GG2283" s="29"/>
      <c r="GH2283" s="29"/>
      <c r="GI2283" s="29"/>
      <c r="GJ2283" s="29"/>
      <c r="GK2283" s="29"/>
      <c r="GL2283" s="29"/>
      <c r="GM2283" s="29"/>
      <c r="GN2283" s="29"/>
      <c r="GO2283" s="29"/>
      <c r="GP2283" s="29"/>
      <c r="GQ2283" s="29"/>
      <c r="GR2283" s="29"/>
      <c r="GS2283" s="29"/>
      <c r="GT2283" s="29"/>
      <c r="GU2283" s="29"/>
      <c r="GV2283" s="29"/>
      <c r="GW2283" s="29"/>
      <c r="GX2283" s="29"/>
      <c r="GY2283" s="29"/>
      <c r="GZ2283" s="29"/>
      <c r="HA2283" s="29"/>
      <c r="HB2283" s="29"/>
      <c r="HC2283" s="29"/>
      <c r="HD2283" s="29"/>
      <c r="HE2283" s="29"/>
      <c r="HF2283" s="29"/>
      <c r="HG2283" s="29"/>
      <c r="HH2283" s="29"/>
      <c r="HI2283" s="29"/>
      <c r="HJ2283" s="29"/>
      <c r="HK2283" s="29"/>
      <c r="HL2283" s="29"/>
      <c r="HM2283" s="29"/>
      <c r="HN2283" s="29"/>
      <c r="HO2283" s="29"/>
      <c r="HP2283" s="29"/>
      <c r="HQ2283" s="29"/>
      <c r="HR2283" s="29"/>
      <c r="HS2283" s="29"/>
      <c r="HT2283" s="29"/>
      <c r="HU2283" s="29"/>
      <c r="HV2283" s="29"/>
      <c r="HW2283" s="29"/>
      <c r="HX2283" s="29"/>
      <c r="HY2283" s="29"/>
      <c r="HZ2283" s="29"/>
      <c r="IA2283" s="29"/>
      <c r="IB2283" s="29"/>
      <c r="IC2283" s="29"/>
      <c r="ID2283" s="29"/>
      <c r="IE2283" s="29"/>
      <c r="IF2283" s="29"/>
      <c r="IG2283" s="29"/>
      <c r="IH2283" s="29"/>
      <c r="II2283" s="29"/>
      <c r="IJ2283" s="29"/>
      <c r="IK2283" s="29"/>
      <c r="IL2283" s="29"/>
      <c r="IM2283" s="29"/>
      <c r="IN2283" s="29"/>
      <c r="IO2283" s="29"/>
      <c r="IP2283" s="29"/>
      <c r="IQ2283" s="29"/>
    </row>
    <row r="2284" spans="1:251" s="42" customFormat="1" ht="18.75" customHeight="1" thickBot="1">
      <c r="A2284" s="43"/>
      <c r="B2284" s="138" t="s">
        <v>244</v>
      </c>
      <c r="C2284" s="139"/>
      <c r="D2284" s="139"/>
      <c r="E2284" s="139"/>
      <c r="F2284" s="139"/>
      <c r="G2284" s="139"/>
      <c r="H2284" s="139"/>
      <c r="I2284" s="139"/>
      <c r="J2284" s="139"/>
      <c r="K2284" s="139"/>
      <c r="L2284" s="139"/>
      <c r="M2284" s="139"/>
      <c r="N2284" s="139"/>
      <c r="O2284" s="139"/>
      <c r="P2284" s="139"/>
      <c r="Q2284" s="139"/>
      <c r="R2284" s="139"/>
      <c r="S2284" s="139"/>
      <c r="T2284" s="139"/>
      <c r="U2284" s="139"/>
      <c r="V2284" s="139"/>
      <c r="W2284" s="139"/>
      <c r="X2284" s="139"/>
      <c r="Y2284" s="139"/>
      <c r="Z2284" s="140"/>
      <c r="AA2284" s="141">
        <f>SUM($AA$2283:$AA$2283)</f>
        <v>97431</v>
      </c>
      <c r="AB2284" s="142"/>
      <c r="AC2284" s="142"/>
      <c r="AD2284" s="142"/>
      <c r="AE2284" s="142"/>
      <c r="AF2284" s="142"/>
      <c r="AG2284" s="142"/>
      <c r="AH2284" s="142"/>
      <c r="AI2284" s="143"/>
      <c r="AJ2284" s="141">
        <f>SUM($AJ$2283:$AJ$2283)</f>
        <v>49742</v>
      </c>
      <c r="AK2284" s="142"/>
      <c r="AL2284" s="142"/>
      <c r="AM2284" s="142"/>
      <c r="AN2284" s="142"/>
      <c r="AO2284" s="142"/>
      <c r="AP2284" s="142"/>
      <c r="AQ2284" s="142"/>
      <c r="AR2284" s="143"/>
      <c r="AS2284" s="144"/>
      <c r="AT2284" s="145"/>
      <c r="AU2284" s="145"/>
      <c r="AV2284" s="145"/>
      <c r="AW2284" s="145"/>
      <c r="AX2284" s="146"/>
      <c r="AY2284" s="29"/>
      <c r="AZ2284" s="29"/>
      <c r="BA2284" s="29"/>
      <c r="BB2284" s="29"/>
      <c r="BC2284" s="29"/>
      <c r="BD2284" s="29"/>
      <c r="BE2284" s="29"/>
      <c r="BF2284" s="29"/>
      <c r="BG2284" s="29"/>
      <c r="BH2284" s="29"/>
      <c r="BI2284" s="29"/>
      <c r="BJ2284" s="29"/>
      <c r="BK2284" s="29"/>
      <c r="BL2284" s="29"/>
      <c r="BM2284" s="29"/>
      <c r="BN2284" s="29"/>
      <c r="BO2284" s="29"/>
      <c r="BP2284" s="29"/>
      <c r="BQ2284" s="29"/>
      <c r="BR2284" s="29"/>
      <c r="BS2284" s="29"/>
      <c r="BT2284" s="29"/>
      <c r="BU2284" s="29"/>
      <c r="BV2284" s="29"/>
      <c r="BW2284" s="29"/>
      <c r="BX2284" s="29"/>
      <c r="BY2284" s="29"/>
      <c r="BZ2284" s="29"/>
      <c r="CA2284" s="29"/>
      <c r="CB2284" s="29"/>
      <c r="CC2284" s="29"/>
      <c r="CD2284" s="29"/>
      <c r="CE2284" s="29"/>
      <c r="CF2284" s="29"/>
      <c r="CG2284" s="29"/>
      <c r="CH2284" s="29"/>
      <c r="CI2284" s="29"/>
      <c r="CJ2284" s="29"/>
      <c r="CK2284" s="29"/>
      <c r="CL2284" s="29"/>
      <c r="CM2284" s="29"/>
      <c r="CN2284" s="29"/>
      <c r="CO2284" s="29"/>
      <c r="CP2284" s="29"/>
      <c r="CQ2284" s="29"/>
      <c r="CR2284" s="29"/>
      <c r="CS2284" s="29"/>
      <c r="CT2284" s="29"/>
      <c r="CU2284" s="29"/>
      <c r="CV2284" s="29"/>
      <c r="CW2284" s="29"/>
      <c r="CX2284" s="29"/>
      <c r="CY2284" s="29"/>
      <c r="CZ2284" s="29"/>
      <c r="DA2284" s="29"/>
      <c r="DB2284" s="29"/>
      <c r="DC2284" s="29"/>
      <c r="DD2284" s="29"/>
      <c r="DE2284" s="29"/>
      <c r="DF2284" s="29"/>
      <c r="DG2284" s="29"/>
      <c r="DH2284" s="29"/>
      <c r="DI2284" s="29"/>
      <c r="DJ2284" s="29"/>
      <c r="DK2284" s="29"/>
      <c r="DL2284" s="29"/>
      <c r="DM2284" s="29"/>
      <c r="DN2284" s="29"/>
      <c r="DO2284" s="29"/>
      <c r="DP2284" s="29"/>
      <c r="DQ2284" s="29"/>
      <c r="DR2284" s="29"/>
      <c r="DS2284" s="29"/>
      <c r="DT2284" s="29"/>
      <c r="DU2284" s="29"/>
      <c r="DV2284" s="29"/>
      <c r="DW2284" s="29"/>
      <c r="DX2284" s="29"/>
      <c r="DY2284" s="29"/>
      <c r="DZ2284" s="29"/>
      <c r="EA2284" s="29"/>
      <c r="EB2284" s="29"/>
      <c r="EC2284" s="29"/>
      <c r="ED2284" s="29"/>
      <c r="EE2284" s="29"/>
      <c r="EF2284" s="29"/>
      <c r="EG2284" s="29"/>
      <c r="EH2284" s="29"/>
      <c r="EI2284" s="29"/>
      <c r="EJ2284" s="29"/>
      <c r="EK2284" s="29"/>
      <c r="EL2284" s="29"/>
      <c r="EM2284" s="29"/>
      <c r="EN2284" s="29"/>
      <c r="EO2284" s="29"/>
      <c r="EP2284" s="29"/>
      <c r="EQ2284" s="29"/>
      <c r="ER2284" s="29"/>
      <c r="ES2284" s="29"/>
      <c r="ET2284" s="29"/>
      <c r="EU2284" s="29"/>
      <c r="EV2284" s="29"/>
      <c r="EW2284" s="29"/>
      <c r="EX2284" s="29"/>
      <c r="EY2284" s="29"/>
      <c r="EZ2284" s="29"/>
      <c r="FA2284" s="29"/>
      <c r="FB2284" s="29"/>
      <c r="FC2284" s="29"/>
      <c r="FD2284" s="29"/>
      <c r="FE2284" s="29"/>
      <c r="FF2284" s="29"/>
      <c r="FG2284" s="29"/>
      <c r="FH2284" s="29"/>
      <c r="FI2284" s="29"/>
      <c r="FJ2284" s="29"/>
      <c r="FK2284" s="29"/>
      <c r="FL2284" s="29"/>
      <c r="FM2284" s="29"/>
      <c r="FN2284" s="29"/>
      <c r="FO2284" s="29"/>
      <c r="FP2284" s="29"/>
      <c r="FQ2284" s="29"/>
      <c r="FR2284" s="29"/>
      <c r="FS2284" s="29"/>
      <c r="FT2284" s="29"/>
      <c r="FU2284" s="29"/>
      <c r="FV2284" s="29"/>
      <c r="FW2284" s="29"/>
      <c r="FX2284" s="29"/>
      <c r="FY2284" s="29"/>
      <c r="FZ2284" s="29"/>
      <c r="GA2284" s="29"/>
      <c r="GB2284" s="29"/>
      <c r="GC2284" s="29"/>
      <c r="GD2284" s="29"/>
      <c r="GE2284" s="29"/>
      <c r="GF2284" s="29"/>
      <c r="GG2284" s="29"/>
      <c r="GH2284" s="29"/>
      <c r="GI2284" s="29"/>
      <c r="GJ2284" s="29"/>
      <c r="GK2284" s="29"/>
      <c r="GL2284" s="29"/>
      <c r="GM2284" s="29"/>
      <c r="GN2284" s="29"/>
      <c r="GO2284" s="29"/>
      <c r="GP2284" s="29"/>
      <c r="GQ2284" s="29"/>
      <c r="GR2284" s="29"/>
      <c r="GS2284" s="29"/>
      <c r="GT2284" s="29"/>
      <c r="GU2284" s="29"/>
      <c r="GV2284" s="29"/>
      <c r="GW2284" s="29"/>
      <c r="GX2284" s="29"/>
      <c r="GY2284" s="29"/>
      <c r="GZ2284" s="29"/>
      <c r="HA2284" s="29"/>
      <c r="HB2284" s="29"/>
      <c r="HC2284" s="29"/>
      <c r="HD2284" s="29"/>
      <c r="HE2284" s="29"/>
      <c r="HF2284" s="29"/>
      <c r="HG2284" s="29"/>
      <c r="HH2284" s="29"/>
      <c r="HI2284" s="29"/>
      <c r="HJ2284" s="29"/>
      <c r="HK2284" s="29"/>
      <c r="HL2284" s="29"/>
      <c r="HM2284" s="29"/>
      <c r="HN2284" s="29"/>
      <c r="HO2284" s="29"/>
      <c r="HP2284" s="29"/>
      <c r="HQ2284" s="29"/>
      <c r="HR2284" s="29"/>
      <c r="HS2284" s="29"/>
      <c r="HT2284" s="29"/>
      <c r="HU2284" s="29"/>
      <c r="HV2284" s="29"/>
      <c r="HW2284" s="29"/>
      <c r="HX2284" s="29"/>
      <c r="HY2284" s="29"/>
      <c r="HZ2284" s="29"/>
      <c r="IA2284" s="29"/>
      <c r="IB2284" s="29"/>
      <c r="IC2284" s="29"/>
      <c r="ID2284" s="29"/>
      <c r="IE2284" s="29"/>
      <c r="IF2284" s="29"/>
      <c r="IG2284" s="29"/>
      <c r="IH2284" s="29"/>
      <c r="II2284" s="29"/>
      <c r="IJ2284" s="29"/>
      <c r="IK2284" s="29"/>
      <c r="IL2284" s="29"/>
      <c r="IM2284" s="29"/>
      <c r="IN2284" s="29"/>
      <c r="IO2284" s="29"/>
      <c r="IP2284" s="29"/>
      <c r="IQ2284" s="29"/>
    </row>
    <row r="2286" spans="1:251" ht="18.75">
      <c r="A2286" s="28" t="s">
        <v>234</v>
      </c>
      <c r="AW2286" s="30"/>
      <c r="AX2286" s="31"/>
      <c r="AY2286" s="30"/>
    </row>
    <row r="2288" spans="1:251" ht="18.75">
      <c r="B2288" s="109" t="s">
        <v>0</v>
      </c>
      <c r="C2288" s="150"/>
      <c r="D2288" s="150"/>
      <c r="E2288" s="150"/>
      <c r="F2288" s="150"/>
      <c r="G2288" s="150"/>
      <c r="H2288" s="150"/>
      <c r="I2288" s="150"/>
      <c r="J2288" s="150"/>
      <c r="K2288" s="150"/>
      <c r="L2288" s="150"/>
      <c r="M2288" s="150"/>
      <c r="N2288" s="150"/>
      <c r="O2288" s="150"/>
      <c r="P2288" s="150"/>
      <c r="Q2288" s="150"/>
      <c r="R2288" s="150"/>
      <c r="S2288" s="150"/>
      <c r="T2288" s="150"/>
      <c r="U2288" s="150"/>
      <c r="V2288" s="150"/>
      <c r="W2288" s="150"/>
      <c r="X2288" s="150"/>
      <c r="Y2288" s="150"/>
      <c r="Z2288" s="150"/>
      <c r="AA2288" s="150"/>
      <c r="AB2288" s="150"/>
      <c r="AC2288" s="150"/>
      <c r="AD2288" s="150"/>
      <c r="AE2288" s="150"/>
      <c r="AF2288" s="150"/>
      <c r="AG2288" s="150"/>
      <c r="AH2288" s="150"/>
      <c r="AI2288" s="150"/>
      <c r="AJ2288" s="150"/>
      <c r="AK2288" s="150"/>
      <c r="AL2288" s="150"/>
      <c r="AM2288" s="150"/>
      <c r="AN2288" s="150"/>
      <c r="AO2288" s="150"/>
      <c r="AP2288" s="150"/>
      <c r="AQ2288" s="150"/>
      <c r="AR2288" s="150"/>
      <c r="AS2288" s="150"/>
      <c r="AT2288" s="150"/>
      <c r="AU2288" s="150"/>
      <c r="AV2288" s="150"/>
      <c r="AW2288" s="150"/>
      <c r="AX2288" s="150"/>
    </row>
    <row r="2289" spans="1:113">
      <c r="Z2289" s="32"/>
      <c r="AD2289" s="32"/>
      <c r="AE2289" s="32"/>
      <c r="AF2289" s="32"/>
      <c r="AG2289" s="32"/>
      <c r="AH2289" s="32"/>
      <c r="AI2289" s="32"/>
      <c r="AO2289" s="32"/>
    </row>
    <row r="2290" spans="1:113" ht="13.5" thickBot="1">
      <c r="Z2290" s="32"/>
      <c r="AD2290" s="32"/>
      <c r="AE2290" s="32"/>
      <c r="AF2290" s="32"/>
      <c r="AG2290" s="32"/>
      <c r="AH2290" s="32"/>
      <c r="AI2290" s="32"/>
      <c r="AO2290" s="32"/>
      <c r="DI2290" s="26"/>
    </row>
    <row r="2291" spans="1:113" ht="24.75" customHeight="1" thickBot="1">
      <c r="B2291" s="111" t="s">
        <v>235</v>
      </c>
      <c r="C2291" s="112"/>
      <c r="D2291" s="112"/>
      <c r="E2291" s="112"/>
      <c r="F2291" s="112"/>
      <c r="G2291" s="112"/>
      <c r="H2291" s="113" t="s">
        <v>330</v>
      </c>
      <c r="I2291" s="114"/>
      <c r="J2291" s="114"/>
      <c r="K2291" s="114"/>
      <c r="L2291" s="114"/>
      <c r="M2291" s="114"/>
      <c r="N2291" s="114"/>
      <c r="O2291" s="114"/>
      <c r="P2291" s="114"/>
      <c r="Q2291" s="114"/>
      <c r="R2291" s="114"/>
      <c r="S2291" s="114"/>
      <c r="T2291" s="114"/>
      <c r="U2291" s="114"/>
      <c r="V2291" s="114"/>
      <c r="W2291" s="114"/>
      <c r="X2291" s="114"/>
      <c r="Y2291" s="114"/>
      <c r="Z2291" s="114"/>
      <c r="AA2291" s="114"/>
      <c r="AB2291" s="114"/>
      <c r="AC2291" s="114"/>
      <c r="AD2291" s="114"/>
      <c r="AE2291" s="114"/>
      <c r="AF2291" s="114"/>
      <c r="AG2291" s="114"/>
      <c r="AH2291" s="114"/>
      <c r="AI2291" s="114"/>
      <c r="AJ2291" s="114"/>
      <c r="AK2291" s="114"/>
      <c r="AL2291" s="114"/>
      <c r="AM2291" s="114"/>
      <c r="AN2291" s="114"/>
      <c r="AO2291" s="114"/>
      <c r="AP2291" s="114"/>
      <c r="AQ2291" s="114"/>
      <c r="AR2291" s="114"/>
      <c r="AS2291" s="114"/>
      <c r="AT2291" s="114"/>
      <c r="AU2291" s="114"/>
      <c r="AV2291" s="114"/>
      <c r="AW2291" s="114"/>
      <c r="AX2291" s="115"/>
      <c r="DI2291" s="26"/>
    </row>
    <row r="2292" spans="1:113" ht="14.25">
      <c r="B2292" s="33"/>
      <c r="C2292" s="33"/>
      <c r="D2292" s="33"/>
      <c r="E2292" s="33"/>
      <c r="F2292" s="33"/>
      <c r="G2292" s="33"/>
      <c r="H2292" s="34"/>
      <c r="I2292" s="34"/>
      <c r="J2292" s="34"/>
      <c r="K2292" s="34"/>
      <c r="L2292" s="35"/>
      <c r="M2292" s="35"/>
      <c r="N2292" s="35"/>
      <c r="O2292" s="35"/>
      <c r="P2292" s="34"/>
      <c r="Q2292" s="34"/>
      <c r="R2292" s="34"/>
      <c r="S2292" s="34"/>
      <c r="T2292" s="34"/>
      <c r="U2292" s="34"/>
      <c r="V2292" s="36"/>
      <c r="W2292" s="36"/>
      <c r="X2292" s="36"/>
      <c r="Y2292" s="36"/>
      <c r="Z2292" s="36"/>
      <c r="AA2292" s="36"/>
      <c r="AB2292" s="36"/>
      <c r="AC2292" s="36"/>
      <c r="AD2292" s="36"/>
      <c r="AE2292" s="36"/>
      <c r="AF2292" s="36"/>
      <c r="AG2292" s="36"/>
      <c r="AH2292" s="36"/>
      <c r="AI2292" s="36"/>
      <c r="AJ2292" s="36"/>
      <c r="AK2292" s="36"/>
      <c r="AL2292" s="36"/>
      <c r="AM2292" s="36"/>
      <c r="AN2292" s="36"/>
      <c r="AO2292" s="36"/>
      <c r="AP2292" s="36"/>
      <c r="AQ2292" s="36"/>
      <c r="AR2292" s="36"/>
      <c r="AS2292" s="36"/>
      <c r="AT2292" s="36"/>
      <c r="AU2292" s="36"/>
      <c r="AV2292" s="36"/>
      <c r="AW2292" s="36"/>
      <c r="AX2292" s="36"/>
      <c r="DI2292" s="26"/>
    </row>
    <row r="2293" spans="1:113" ht="15" thickBot="1">
      <c r="A2293" s="37"/>
      <c r="B2293" s="36" t="s">
        <v>237</v>
      </c>
      <c r="C2293" s="34"/>
      <c r="D2293" s="34"/>
      <c r="E2293" s="34"/>
      <c r="F2293" s="34"/>
      <c r="G2293" s="34"/>
      <c r="H2293" s="34"/>
      <c r="I2293" s="34"/>
      <c r="J2293" s="34"/>
      <c r="K2293" s="34"/>
      <c r="L2293" s="35"/>
      <c r="M2293" s="35"/>
      <c r="N2293" s="35"/>
      <c r="O2293" s="35"/>
      <c r="P2293" s="34"/>
      <c r="Q2293" s="34"/>
      <c r="R2293" s="34"/>
      <c r="S2293" s="34"/>
      <c r="T2293" s="34"/>
      <c r="U2293" s="34"/>
      <c r="V2293" s="36"/>
      <c r="W2293" s="36"/>
      <c r="X2293" s="36"/>
      <c r="Y2293" s="36"/>
      <c r="Z2293" s="36"/>
      <c r="AA2293" s="36"/>
      <c r="AB2293" s="36"/>
      <c r="AC2293" s="36"/>
      <c r="AD2293" s="36"/>
      <c r="AE2293" s="36"/>
      <c r="AF2293" s="36"/>
      <c r="AG2293" s="36"/>
      <c r="AH2293" s="36"/>
      <c r="AI2293" s="36"/>
      <c r="AJ2293" s="36"/>
      <c r="AK2293" s="36"/>
      <c r="AL2293" s="36"/>
      <c r="AM2293" s="36"/>
      <c r="AN2293" s="36"/>
      <c r="AO2293" s="36"/>
      <c r="AP2293" s="36"/>
      <c r="AQ2293" s="36"/>
      <c r="AR2293" s="36"/>
      <c r="AS2293" s="36"/>
      <c r="AT2293" s="36"/>
      <c r="AU2293" s="36"/>
      <c r="AV2293" s="36"/>
      <c r="AW2293" s="36"/>
      <c r="AX2293" s="36"/>
      <c r="DI2293" s="26"/>
    </row>
    <row r="2294" spans="1:113" ht="14.25">
      <c r="A2294" s="34"/>
      <c r="B2294" s="38"/>
      <c r="C2294" s="33"/>
      <c r="D2294" s="33"/>
      <c r="E2294" s="33"/>
      <c r="F2294" s="33"/>
      <c r="G2294" s="33"/>
      <c r="H2294" s="33"/>
      <c r="I2294" s="33"/>
      <c r="J2294" s="33"/>
      <c r="K2294" s="33"/>
      <c r="L2294" s="39"/>
      <c r="M2294" s="39"/>
      <c r="N2294" s="39"/>
      <c r="O2294" s="39"/>
      <c r="P2294" s="33"/>
      <c r="Q2294" s="33"/>
      <c r="R2294" s="33"/>
      <c r="S2294" s="33"/>
      <c r="T2294" s="33"/>
      <c r="U2294" s="33"/>
      <c r="V2294" s="40"/>
      <c r="W2294" s="40"/>
      <c r="X2294" s="40"/>
      <c r="Y2294" s="40"/>
      <c r="Z2294" s="40"/>
      <c r="AA2294" s="40"/>
      <c r="AB2294" s="40"/>
      <c r="AC2294" s="40"/>
      <c r="AD2294" s="40"/>
      <c r="AE2294" s="40"/>
      <c r="AF2294" s="40"/>
      <c r="AG2294" s="40"/>
      <c r="AH2294" s="40"/>
      <c r="AI2294" s="40"/>
      <c r="AJ2294" s="40"/>
      <c r="AK2294" s="40"/>
      <c r="AL2294" s="40"/>
      <c r="AM2294" s="40"/>
      <c r="AN2294" s="40"/>
      <c r="AO2294" s="40"/>
      <c r="AP2294" s="40"/>
      <c r="AQ2294" s="40"/>
      <c r="AR2294" s="40"/>
      <c r="AS2294" s="40"/>
      <c r="AT2294" s="40"/>
      <c r="AU2294" s="40"/>
      <c r="AV2294" s="40"/>
      <c r="AW2294" s="40"/>
      <c r="AX2294" s="41"/>
    </row>
    <row r="2295" spans="1:113" ht="12" customHeight="1">
      <c r="A2295" s="34"/>
      <c r="B2295" s="116" t="s">
        <v>600</v>
      </c>
      <c r="C2295" s="117"/>
      <c r="D2295" s="117"/>
      <c r="E2295" s="117"/>
      <c r="F2295" s="117"/>
      <c r="G2295" s="117"/>
      <c r="H2295" s="117"/>
      <c r="I2295" s="117"/>
      <c r="J2295" s="117"/>
      <c r="K2295" s="117"/>
      <c r="L2295" s="117"/>
      <c r="M2295" s="117"/>
      <c r="N2295" s="117"/>
      <c r="O2295" s="117"/>
      <c r="P2295" s="117"/>
      <c r="Q2295" s="117"/>
      <c r="R2295" s="117"/>
      <c r="S2295" s="117"/>
      <c r="T2295" s="117"/>
      <c r="U2295" s="117"/>
      <c r="V2295" s="117"/>
      <c r="W2295" s="117"/>
      <c r="X2295" s="117"/>
      <c r="Y2295" s="117"/>
      <c r="Z2295" s="117"/>
      <c r="AA2295" s="117"/>
      <c r="AB2295" s="117"/>
      <c r="AC2295" s="117"/>
      <c r="AD2295" s="117"/>
      <c r="AE2295" s="117"/>
      <c r="AF2295" s="117"/>
      <c r="AG2295" s="117"/>
      <c r="AH2295" s="117"/>
      <c r="AI2295" s="117"/>
      <c r="AJ2295" s="117"/>
      <c r="AK2295" s="117"/>
      <c r="AL2295" s="117"/>
      <c r="AM2295" s="117"/>
      <c r="AN2295" s="117"/>
      <c r="AO2295" s="117"/>
      <c r="AP2295" s="117"/>
      <c r="AQ2295" s="117"/>
      <c r="AR2295" s="117"/>
      <c r="AS2295" s="117"/>
      <c r="AT2295" s="117"/>
      <c r="AU2295" s="117"/>
      <c r="AV2295" s="117"/>
      <c r="AW2295" s="117"/>
      <c r="AX2295" s="118"/>
    </row>
    <row r="2296" spans="1:113" ht="12" customHeight="1">
      <c r="A2296" s="34"/>
      <c r="B2296" s="116"/>
      <c r="C2296" s="117"/>
      <c r="D2296" s="117"/>
      <c r="E2296" s="117"/>
      <c r="F2296" s="117"/>
      <c r="G2296" s="117"/>
      <c r="H2296" s="117"/>
      <c r="I2296" s="117"/>
      <c r="J2296" s="117"/>
      <c r="K2296" s="117"/>
      <c r="L2296" s="117"/>
      <c r="M2296" s="117"/>
      <c r="N2296" s="117"/>
      <c r="O2296" s="117"/>
      <c r="P2296" s="117"/>
      <c r="Q2296" s="117"/>
      <c r="R2296" s="117"/>
      <c r="S2296" s="117"/>
      <c r="T2296" s="117"/>
      <c r="U2296" s="117"/>
      <c r="V2296" s="117"/>
      <c r="W2296" s="117"/>
      <c r="X2296" s="117"/>
      <c r="Y2296" s="117"/>
      <c r="Z2296" s="117"/>
      <c r="AA2296" s="117"/>
      <c r="AB2296" s="117"/>
      <c r="AC2296" s="117"/>
      <c r="AD2296" s="117"/>
      <c r="AE2296" s="117"/>
      <c r="AF2296" s="117"/>
      <c r="AG2296" s="117"/>
      <c r="AH2296" s="117"/>
      <c r="AI2296" s="117"/>
      <c r="AJ2296" s="117"/>
      <c r="AK2296" s="117"/>
      <c r="AL2296" s="117"/>
      <c r="AM2296" s="117"/>
      <c r="AN2296" s="117"/>
      <c r="AO2296" s="117"/>
      <c r="AP2296" s="117"/>
      <c r="AQ2296" s="117"/>
      <c r="AR2296" s="117"/>
      <c r="AS2296" s="117"/>
      <c r="AT2296" s="117"/>
      <c r="AU2296" s="117"/>
      <c r="AV2296" s="117"/>
      <c r="AW2296" s="117"/>
      <c r="AX2296" s="118"/>
      <c r="BC2296" s="42"/>
    </row>
    <row r="2297" spans="1:113" ht="12" customHeight="1">
      <c r="A2297" s="34"/>
      <c r="B2297" s="116"/>
      <c r="C2297" s="117"/>
      <c r="D2297" s="117"/>
      <c r="E2297" s="117"/>
      <c r="F2297" s="117"/>
      <c r="G2297" s="117"/>
      <c r="H2297" s="117"/>
      <c r="I2297" s="117"/>
      <c r="J2297" s="117"/>
      <c r="K2297" s="117"/>
      <c r="L2297" s="117"/>
      <c r="M2297" s="117"/>
      <c r="N2297" s="117"/>
      <c r="O2297" s="117"/>
      <c r="P2297" s="117"/>
      <c r="Q2297" s="117"/>
      <c r="R2297" s="117"/>
      <c r="S2297" s="117"/>
      <c r="T2297" s="117"/>
      <c r="U2297" s="117"/>
      <c r="V2297" s="117"/>
      <c r="W2297" s="117"/>
      <c r="X2297" s="117"/>
      <c r="Y2297" s="117"/>
      <c r="Z2297" s="117"/>
      <c r="AA2297" s="117"/>
      <c r="AB2297" s="117"/>
      <c r="AC2297" s="117"/>
      <c r="AD2297" s="117"/>
      <c r="AE2297" s="117"/>
      <c r="AF2297" s="117"/>
      <c r="AG2297" s="117"/>
      <c r="AH2297" s="117"/>
      <c r="AI2297" s="117"/>
      <c r="AJ2297" s="117"/>
      <c r="AK2297" s="117"/>
      <c r="AL2297" s="117"/>
      <c r="AM2297" s="117"/>
      <c r="AN2297" s="117"/>
      <c r="AO2297" s="117"/>
      <c r="AP2297" s="117"/>
      <c r="AQ2297" s="117"/>
      <c r="AR2297" s="117"/>
      <c r="AS2297" s="117"/>
      <c r="AT2297" s="117"/>
      <c r="AU2297" s="117"/>
      <c r="AV2297" s="117"/>
      <c r="AW2297" s="117"/>
      <c r="AX2297" s="118"/>
    </row>
    <row r="2298" spans="1:113" ht="12" customHeight="1">
      <c r="A2298" s="34"/>
      <c r="B2298" s="116"/>
      <c r="C2298" s="117"/>
      <c r="D2298" s="117"/>
      <c r="E2298" s="117"/>
      <c r="F2298" s="117"/>
      <c r="G2298" s="117"/>
      <c r="H2298" s="117"/>
      <c r="I2298" s="117"/>
      <c r="J2298" s="117"/>
      <c r="K2298" s="117"/>
      <c r="L2298" s="117"/>
      <c r="M2298" s="117"/>
      <c r="N2298" s="117"/>
      <c r="O2298" s="117"/>
      <c r="P2298" s="117"/>
      <c r="Q2298" s="117"/>
      <c r="R2298" s="117"/>
      <c r="S2298" s="117"/>
      <c r="T2298" s="117"/>
      <c r="U2298" s="117"/>
      <c r="V2298" s="117"/>
      <c r="W2298" s="117"/>
      <c r="X2298" s="117"/>
      <c r="Y2298" s="117"/>
      <c r="Z2298" s="117"/>
      <c r="AA2298" s="117"/>
      <c r="AB2298" s="117"/>
      <c r="AC2298" s="117"/>
      <c r="AD2298" s="117"/>
      <c r="AE2298" s="117"/>
      <c r="AF2298" s="117"/>
      <c r="AG2298" s="117"/>
      <c r="AH2298" s="117"/>
      <c r="AI2298" s="117"/>
      <c r="AJ2298" s="117"/>
      <c r="AK2298" s="117"/>
      <c r="AL2298" s="117"/>
      <c r="AM2298" s="117"/>
      <c r="AN2298" s="117"/>
      <c r="AO2298" s="117"/>
      <c r="AP2298" s="117"/>
      <c r="AQ2298" s="117"/>
      <c r="AR2298" s="117"/>
      <c r="AS2298" s="117"/>
      <c r="AT2298" s="117"/>
      <c r="AU2298" s="117"/>
      <c r="AV2298" s="117"/>
      <c r="AW2298" s="117"/>
      <c r="AX2298" s="118"/>
    </row>
    <row r="2299" spans="1:113" ht="12" customHeight="1">
      <c r="A2299" s="34"/>
      <c r="B2299" s="116"/>
      <c r="C2299" s="117"/>
      <c r="D2299" s="117"/>
      <c r="E2299" s="117"/>
      <c r="F2299" s="117"/>
      <c r="G2299" s="117"/>
      <c r="H2299" s="117"/>
      <c r="I2299" s="117"/>
      <c r="J2299" s="117"/>
      <c r="K2299" s="117"/>
      <c r="L2299" s="117"/>
      <c r="M2299" s="117"/>
      <c r="N2299" s="117"/>
      <c r="O2299" s="117"/>
      <c r="P2299" s="117"/>
      <c r="Q2299" s="117"/>
      <c r="R2299" s="117"/>
      <c r="S2299" s="117"/>
      <c r="T2299" s="117"/>
      <c r="U2299" s="117"/>
      <c r="V2299" s="117"/>
      <c r="W2299" s="117"/>
      <c r="X2299" s="117"/>
      <c r="Y2299" s="117"/>
      <c r="Z2299" s="117"/>
      <c r="AA2299" s="117"/>
      <c r="AB2299" s="117"/>
      <c r="AC2299" s="117"/>
      <c r="AD2299" s="117"/>
      <c r="AE2299" s="117"/>
      <c r="AF2299" s="117"/>
      <c r="AG2299" s="117"/>
      <c r="AH2299" s="117"/>
      <c r="AI2299" s="117"/>
      <c r="AJ2299" s="117"/>
      <c r="AK2299" s="117"/>
      <c r="AL2299" s="117"/>
      <c r="AM2299" s="117"/>
      <c r="AN2299" s="117"/>
      <c r="AO2299" s="117"/>
      <c r="AP2299" s="117"/>
      <c r="AQ2299" s="117"/>
      <c r="AR2299" s="117"/>
      <c r="AS2299" s="117"/>
      <c r="AT2299" s="117"/>
      <c r="AU2299" s="117"/>
      <c r="AV2299" s="117"/>
      <c r="AW2299" s="117"/>
      <c r="AX2299" s="118"/>
    </row>
    <row r="2300" spans="1:113" ht="15" thickBot="1">
      <c r="A2300" s="43"/>
      <c r="B2300" s="44"/>
      <c r="C2300" s="45"/>
      <c r="D2300" s="45"/>
      <c r="E2300" s="45"/>
      <c r="F2300" s="45"/>
      <c r="G2300" s="45"/>
      <c r="H2300" s="45"/>
      <c r="I2300" s="45"/>
      <c r="J2300" s="45"/>
      <c r="K2300" s="45"/>
      <c r="L2300" s="45"/>
      <c r="M2300" s="45"/>
      <c r="N2300" s="45"/>
      <c r="O2300" s="45"/>
      <c r="P2300" s="45"/>
      <c r="Q2300" s="45"/>
      <c r="R2300" s="45"/>
      <c r="S2300" s="45"/>
      <c r="T2300" s="45"/>
      <c r="U2300" s="45"/>
      <c r="V2300" s="45"/>
      <c r="W2300" s="45"/>
      <c r="X2300" s="45"/>
      <c r="Y2300" s="45"/>
      <c r="Z2300" s="45"/>
      <c r="AA2300" s="45"/>
      <c r="AB2300" s="45"/>
      <c r="AC2300" s="45"/>
      <c r="AD2300" s="45"/>
      <c r="AE2300" s="45"/>
      <c r="AF2300" s="45"/>
      <c r="AG2300" s="45"/>
      <c r="AH2300" s="45"/>
      <c r="AI2300" s="45"/>
      <c r="AJ2300" s="45"/>
      <c r="AK2300" s="45"/>
      <c r="AL2300" s="45"/>
      <c r="AM2300" s="45"/>
      <c r="AN2300" s="45"/>
      <c r="AO2300" s="45"/>
      <c r="AP2300" s="45"/>
      <c r="AQ2300" s="45"/>
      <c r="AR2300" s="45"/>
      <c r="AS2300" s="45"/>
      <c r="AT2300" s="45"/>
      <c r="AU2300" s="45"/>
      <c r="AV2300" s="45"/>
      <c r="AW2300" s="45"/>
      <c r="AX2300" s="46"/>
    </row>
    <row r="2301" spans="1:113">
      <c r="B2301" s="47"/>
    </row>
    <row r="2302" spans="1:113" ht="15" thickBot="1">
      <c r="A2302" s="37"/>
      <c r="B2302" s="36" t="s">
        <v>238</v>
      </c>
      <c r="C2302" s="34"/>
      <c r="D2302" s="34"/>
      <c r="E2302" s="34"/>
      <c r="F2302" s="34"/>
      <c r="G2302" s="34"/>
      <c r="H2302" s="34"/>
      <c r="I2302" s="34"/>
      <c r="J2302" s="34"/>
      <c r="K2302" s="34"/>
      <c r="L2302" s="35"/>
      <c r="M2302" s="35"/>
      <c r="N2302" s="35"/>
      <c r="O2302" s="35"/>
      <c r="P2302" s="34"/>
      <c r="Q2302" s="34"/>
      <c r="R2302" s="34"/>
      <c r="S2302" s="34"/>
      <c r="T2302" s="34"/>
      <c r="U2302" s="34"/>
      <c r="V2302" s="36"/>
      <c r="W2302" s="36"/>
      <c r="X2302" s="36"/>
      <c r="Y2302" s="36"/>
      <c r="Z2302" s="36"/>
      <c r="AA2302" s="36"/>
      <c r="AB2302" s="36"/>
      <c r="AC2302" s="36"/>
      <c r="AD2302" s="36"/>
      <c r="AE2302" s="36"/>
      <c r="AF2302" s="36"/>
      <c r="AG2302" s="36"/>
      <c r="AH2302" s="36"/>
      <c r="AI2302" s="36"/>
      <c r="AJ2302" s="36"/>
      <c r="AK2302" s="36"/>
      <c r="AL2302" s="36"/>
      <c r="AM2302" s="36"/>
      <c r="AN2302" s="36"/>
      <c r="AO2302" s="36"/>
      <c r="AP2302" s="36"/>
      <c r="AQ2302" s="36"/>
      <c r="AR2302" s="36"/>
      <c r="AS2302" s="36"/>
      <c r="AT2302" s="36"/>
      <c r="AU2302" s="36"/>
      <c r="AV2302" s="36"/>
      <c r="AW2302" s="36"/>
      <c r="AX2302" s="36"/>
      <c r="DI2302" s="26"/>
    </row>
    <row r="2303" spans="1:113" ht="14.25">
      <c r="A2303" s="34"/>
      <c r="B2303" s="38"/>
      <c r="C2303" s="33"/>
      <c r="D2303" s="33"/>
      <c r="E2303" s="33"/>
      <c r="F2303" s="33"/>
      <c r="G2303" s="33"/>
      <c r="H2303" s="33"/>
      <c r="I2303" s="33"/>
      <c r="J2303" s="33"/>
      <c r="K2303" s="33"/>
      <c r="L2303" s="39"/>
      <c r="M2303" s="39"/>
      <c r="N2303" s="39"/>
      <c r="O2303" s="39"/>
      <c r="P2303" s="33"/>
      <c r="Q2303" s="33"/>
      <c r="R2303" s="33"/>
      <c r="S2303" s="33"/>
      <c r="T2303" s="33"/>
      <c r="U2303" s="33"/>
      <c r="V2303" s="40"/>
      <c r="W2303" s="40"/>
      <c r="X2303" s="40"/>
      <c r="Y2303" s="40"/>
      <c r="Z2303" s="40"/>
      <c r="AA2303" s="40"/>
      <c r="AB2303" s="40"/>
      <c r="AC2303" s="40"/>
      <c r="AD2303" s="40"/>
      <c r="AE2303" s="40"/>
      <c r="AF2303" s="40"/>
      <c r="AG2303" s="40"/>
      <c r="AH2303" s="40"/>
      <c r="AI2303" s="40"/>
      <c r="AJ2303" s="40"/>
      <c r="AK2303" s="40"/>
      <c r="AL2303" s="40"/>
      <c r="AM2303" s="40"/>
      <c r="AN2303" s="40"/>
      <c r="AO2303" s="40"/>
      <c r="AP2303" s="40"/>
      <c r="AQ2303" s="40"/>
      <c r="AR2303" s="40"/>
      <c r="AS2303" s="40"/>
      <c r="AT2303" s="40"/>
      <c r="AU2303" s="40"/>
      <c r="AV2303" s="40"/>
      <c r="AW2303" s="40"/>
      <c r="AX2303" s="41"/>
    </row>
    <row r="2304" spans="1:113" ht="12" customHeight="1">
      <c r="A2304" s="34"/>
      <c r="B2304" s="116" t="s">
        <v>601</v>
      </c>
      <c r="C2304" s="117"/>
      <c r="D2304" s="117"/>
      <c r="E2304" s="117"/>
      <c r="F2304" s="117"/>
      <c r="G2304" s="117"/>
      <c r="H2304" s="117"/>
      <c r="I2304" s="117"/>
      <c r="J2304" s="117"/>
      <c r="K2304" s="117"/>
      <c r="L2304" s="117"/>
      <c r="M2304" s="117"/>
      <c r="N2304" s="117"/>
      <c r="O2304" s="117"/>
      <c r="P2304" s="117"/>
      <c r="Q2304" s="117"/>
      <c r="R2304" s="117"/>
      <c r="S2304" s="117"/>
      <c r="T2304" s="117"/>
      <c r="U2304" s="117"/>
      <c r="V2304" s="117"/>
      <c r="W2304" s="117"/>
      <c r="X2304" s="117"/>
      <c r="Y2304" s="117"/>
      <c r="Z2304" s="117"/>
      <c r="AA2304" s="117"/>
      <c r="AB2304" s="117"/>
      <c r="AC2304" s="117"/>
      <c r="AD2304" s="117"/>
      <c r="AE2304" s="117"/>
      <c r="AF2304" s="117"/>
      <c r="AG2304" s="117"/>
      <c r="AH2304" s="117"/>
      <c r="AI2304" s="117"/>
      <c r="AJ2304" s="117"/>
      <c r="AK2304" s="117"/>
      <c r="AL2304" s="117"/>
      <c r="AM2304" s="117"/>
      <c r="AN2304" s="117"/>
      <c r="AO2304" s="117"/>
      <c r="AP2304" s="117"/>
      <c r="AQ2304" s="117"/>
      <c r="AR2304" s="117"/>
      <c r="AS2304" s="117"/>
      <c r="AT2304" s="117"/>
      <c r="AU2304" s="117"/>
      <c r="AV2304" s="117"/>
      <c r="AW2304" s="117"/>
      <c r="AX2304" s="118"/>
    </row>
    <row r="2305" spans="1:251" ht="12" customHeight="1">
      <c r="A2305" s="34"/>
      <c r="B2305" s="116"/>
      <c r="C2305" s="117"/>
      <c r="D2305" s="117"/>
      <c r="E2305" s="117"/>
      <c r="F2305" s="117"/>
      <c r="G2305" s="117"/>
      <c r="H2305" s="117"/>
      <c r="I2305" s="117"/>
      <c r="J2305" s="117"/>
      <c r="K2305" s="117"/>
      <c r="L2305" s="117"/>
      <c r="M2305" s="117"/>
      <c r="N2305" s="117"/>
      <c r="O2305" s="117"/>
      <c r="P2305" s="117"/>
      <c r="Q2305" s="117"/>
      <c r="R2305" s="117"/>
      <c r="S2305" s="117"/>
      <c r="T2305" s="117"/>
      <c r="U2305" s="117"/>
      <c r="V2305" s="117"/>
      <c r="W2305" s="117"/>
      <c r="X2305" s="117"/>
      <c r="Y2305" s="117"/>
      <c r="Z2305" s="117"/>
      <c r="AA2305" s="117"/>
      <c r="AB2305" s="117"/>
      <c r="AC2305" s="117"/>
      <c r="AD2305" s="117"/>
      <c r="AE2305" s="117"/>
      <c r="AF2305" s="117"/>
      <c r="AG2305" s="117"/>
      <c r="AH2305" s="117"/>
      <c r="AI2305" s="117"/>
      <c r="AJ2305" s="117"/>
      <c r="AK2305" s="117"/>
      <c r="AL2305" s="117"/>
      <c r="AM2305" s="117"/>
      <c r="AN2305" s="117"/>
      <c r="AO2305" s="117"/>
      <c r="AP2305" s="117"/>
      <c r="AQ2305" s="117"/>
      <c r="AR2305" s="117"/>
      <c r="AS2305" s="117"/>
      <c r="AT2305" s="117"/>
      <c r="AU2305" s="117"/>
      <c r="AV2305" s="117"/>
      <c r="AW2305" s="117"/>
      <c r="AX2305" s="118"/>
    </row>
    <row r="2306" spans="1:251" ht="12" customHeight="1">
      <c r="A2306" s="34"/>
      <c r="B2306" s="116"/>
      <c r="C2306" s="117"/>
      <c r="D2306" s="117"/>
      <c r="E2306" s="117"/>
      <c r="F2306" s="117"/>
      <c r="G2306" s="117"/>
      <c r="H2306" s="117"/>
      <c r="I2306" s="117"/>
      <c r="J2306" s="117"/>
      <c r="K2306" s="117"/>
      <c r="L2306" s="117"/>
      <c r="M2306" s="117"/>
      <c r="N2306" s="117"/>
      <c r="O2306" s="117"/>
      <c r="P2306" s="117"/>
      <c r="Q2306" s="117"/>
      <c r="R2306" s="117"/>
      <c r="S2306" s="117"/>
      <c r="T2306" s="117"/>
      <c r="U2306" s="117"/>
      <c r="V2306" s="117"/>
      <c r="W2306" s="117"/>
      <c r="X2306" s="117"/>
      <c r="Y2306" s="117"/>
      <c r="Z2306" s="117"/>
      <c r="AA2306" s="117"/>
      <c r="AB2306" s="117"/>
      <c r="AC2306" s="117"/>
      <c r="AD2306" s="117"/>
      <c r="AE2306" s="117"/>
      <c r="AF2306" s="117"/>
      <c r="AG2306" s="117"/>
      <c r="AH2306" s="117"/>
      <c r="AI2306" s="117"/>
      <c r="AJ2306" s="117"/>
      <c r="AK2306" s="117"/>
      <c r="AL2306" s="117"/>
      <c r="AM2306" s="117"/>
      <c r="AN2306" s="117"/>
      <c r="AO2306" s="117"/>
      <c r="AP2306" s="117"/>
      <c r="AQ2306" s="117"/>
      <c r="AR2306" s="117"/>
      <c r="AS2306" s="117"/>
      <c r="AT2306" s="117"/>
      <c r="AU2306" s="117"/>
      <c r="AV2306" s="117"/>
      <c r="AW2306" s="117"/>
      <c r="AX2306" s="118"/>
    </row>
    <row r="2307" spans="1:251" ht="12" customHeight="1">
      <c r="A2307" s="34"/>
      <c r="B2307" s="116"/>
      <c r="C2307" s="117"/>
      <c r="D2307" s="117"/>
      <c r="E2307" s="117"/>
      <c r="F2307" s="117"/>
      <c r="G2307" s="117"/>
      <c r="H2307" s="117"/>
      <c r="I2307" s="117"/>
      <c r="J2307" s="117"/>
      <c r="K2307" s="117"/>
      <c r="L2307" s="117"/>
      <c r="M2307" s="117"/>
      <c r="N2307" s="117"/>
      <c r="O2307" s="117"/>
      <c r="P2307" s="117"/>
      <c r="Q2307" s="117"/>
      <c r="R2307" s="117"/>
      <c r="S2307" s="117"/>
      <c r="T2307" s="117"/>
      <c r="U2307" s="117"/>
      <c r="V2307" s="117"/>
      <c r="W2307" s="117"/>
      <c r="X2307" s="117"/>
      <c r="Y2307" s="117"/>
      <c r="Z2307" s="117"/>
      <c r="AA2307" s="117"/>
      <c r="AB2307" s="117"/>
      <c r="AC2307" s="117"/>
      <c r="AD2307" s="117"/>
      <c r="AE2307" s="117"/>
      <c r="AF2307" s="117"/>
      <c r="AG2307" s="117"/>
      <c r="AH2307" s="117"/>
      <c r="AI2307" s="117"/>
      <c r="AJ2307" s="117"/>
      <c r="AK2307" s="117"/>
      <c r="AL2307" s="117"/>
      <c r="AM2307" s="117"/>
      <c r="AN2307" s="117"/>
      <c r="AO2307" s="117"/>
      <c r="AP2307" s="117"/>
      <c r="AQ2307" s="117"/>
      <c r="AR2307" s="117"/>
      <c r="AS2307" s="117"/>
      <c r="AT2307" s="117"/>
      <c r="AU2307" s="117"/>
      <c r="AV2307" s="117"/>
      <c r="AW2307" s="117"/>
      <c r="AX2307" s="118"/>
    </row>
    <row r="2308" spans="1:251" ht="12" customHeight="1">
      <c r="A2308" s="34"/>
      <c r="B2308" s="116"/>
      <c r="C2308" s="117"/>
      <c r="D2308" s="117"/>
      <c r="E2308" s="117"/>
      <c r="F2308" s="117"/>
      <c r="G2308" s="117"/>
      <c r="H2308" s="117"/>
      <c r="I2308" s="117"/>
      <c r="J2308" s="117"/>
      <c r="K2308" s="117"/>
      <c r="L2308" s="117"/>
      <c r="M2308" s="117"/>
      <c r="N2308" s="117"/>
      <c r="O2308" s="117"/>
      <c r="P2308" s="117"/>
      <c r="Q2308" s="117"/>
      <c r="R2308" s="117"/>
      <c r="S2308" s="117"/>
      <c r="T2308" s="117"/>
      <c r="U2308" s="117"/>
      <c r="V2308" s="117"/>
      <c r="W2308" s="117"/>
      <c r="X2308" s="117"/>
      <c r="Y2308" s="117"/>
      <c r="Z2308" s="117"/>
      <c r="AA2308" s="117"/>
      <c r="AB2308" s="117"/>
      <c r="AC2308" s="117"/>
      <c r="AD2308" s="117"/>
      <c r="AE2308" s="117"/>
      <c r="AF2308" s="117"/>
      <c r="AG2308" s="117"/>
      <c r="AH2308" s="117"/>
      <c r="AI2308" s="117"/>
      <c r="AJ2308" s="117"/>
      <c r="AK2308" s="117"/>
      <c r="AL2308" s="117"/>
      <c r="AM2308" s="117"/>
      <c r="AN2308" s="117"/>
      <c r="AO2308" s="117"/>
      <c r="AP2308" s="117"/>
      <c r="AQ2308" s="117"/>
      <c r="AR2308" s="117"/>
      <c r="AS2308" s="117"/>
      <c r="AT2308" s="117"/>
      <c r="AU2308" s="117"/>
      <c r="AV2308" s="117"/>
      <c r="AW2308" s="117"/>
      <c r="AX2308" s="118"/>
    </row>
    <row r="2309" spans="1:251" ht="12" customHeight="1">
      <c r="A2309" s="34"/>
      <c r="B2309" s="116"/>
      <c r="C2309" s="117"/>
      <c r="D2309" s="117"/>
      <c r="E2309" s="117"/>
      <c r="F2309" s="117"/>
      <c r="G2309" s="117"/>
      <c r="H2309" s="117"/>
      <c r="I2309" s="117"/>
      <c r="J2309" s="117"/>
      <c r="K2309" s="117"/>
      <c r="L2309" s="117"/>
      <c r="M2309" s="117"/>
      <c r="N2309" s="117"/>
      <c r="O2309" s="117"/>
      <c r="P2309" s="117"/>
      <c r="Q2309" s="117"/>
      <c r="R2309" s="117"/>
      <c r="S2309" s="117"/>
      <c r="T2309" s="117"/>
      <c r="U2309" s="117"/>
      <c r="V2309" s="117"/>
      <c r="W2309" s="117"/>
      <c r="X2309" s="117"/>
      <c r="Y2309" s="117"/>
      <c r="Z2309" s="117"/>
      <c r="AA2309" s="117"/>
      <c r="AB2309" s="117"/>
      <c r="AC2309" s="117"/>
      <c r="AD2309" s="117"/>
      <c r="AE2309" s="117"/>
      <c r="AF2309" s="117"/>
      <c r="AG2309" s="117"/>
      <c r="AH2309" s="117"/>
      <c r="AI2309" s="117"/>
      <c r="AJ2309" s="117"/>
      <c r="AK2309" s="117"/>
      <c r="AL2309" s="117"/>
      <c r="AM2309" s="117"/>
      <c r="AN2309" s="117"/>
      <c r="AO2309" s="117"/>
      <c r="AP2309" s="117"/>
      <c r="AQ2309" s="117"/>
      <c r="AR2309" s="117"/>
      <c r="AS2309" s="117"/>
      <c r="AT2309" s="117"/>
      <c r="AU2309" s="117"/>
      <c r="AV2309" s="117"/>
      <c r="AW2309" s="117"/>
      <c r="AX2309" s="118"/>
    </row>
    <row r="2310" spans="1:251" ht="12" customHeight="1">
      <c r="A2310" s="34"/>
      <c r="B2310" s="116"/>
      <c r="C2310" s="117"/>
      <c r="D2310" s="117"/>
      <c r="E2310" s="117"/>
      <c r="F2310" s="117"/>
      <c r="G2310" s="117"/>
      <c r="H2310" s="117"/>
      <c r="I2310" s="117"/>
      <c r="J2310" s="117"/>
      <c r="K2310" s="117"/>
      <c r="L2310" s="117"/>
      <c r="M2310" s="117"/>
      <c r="N2310" s="117"/>
      <c r="O2310" s="117"/>
      <c r="P2310" s="117"/>
      <c r="Q2310" s="117"/>
      <c r="R2310" s="117"/>
      <c r="S2310" s="117"/>
      <c r="T2310" s="117"/>
      <c r="U2310" s="117"/>
      <c r="V2310" s="117"/>
      <c r="W2310" s="117"/>
      <c r="X2310" s="117"/>
      <c r="Y2310" s="117"/>
      <c r="Z2310" s="117"/>
      <c r="AA2310" s="117"/>
      <c r="AB2310" s="117"/>
      <c r="AC2310" s="117"/>
      <c r="AD2310" s="117"/>
      <c r="AE2310" s="117"/>
      <c r="AF2310" s="117"/>
      <c r="AG2310" s="117"/>
      <c r="AH2310" s="117"/>
      <c r="AI2310" s="117"/>
      <c r="AJ2310" s="117"/>
      <c r="AK2310" s="117"/>
      <c r="AL2310" s="117"/>
      <c r="AM2310" s="117"/>
      <c r="AN2310" s="117"/>
      <c r="AO2310" s="117"/>
      <c r="AP2310" s="117"/>
      <c r="AQ2310" s="117"/>
      <c r="AR2310" s="117"/>
      <c r="AS2310" s="117"/>
      <c r="AT2310" s="117"/>
      <c r="AU2310" s="117"/>
      <c r="AV2310" s="117"/>
      <c r="AW2310" s="117"/>
      <c r="AX2310" s="118"/>
    </row>
    <row r="2311" spans="1:251" ht="12" customHeight="1">
      <c r="A2311" s="34"/>
      <c r="B2311" s="116"/>
      <c r="C2311" s="117"/>
      <c r="D2311" s="117"/>
      <c r="E2311" s="117"/>
      <c r="F2311" s="117"/>
      <c r="G2311" s="117"/>
      <c r="H2311" s="117"/>
      <c r="I2311" s="117"/>
      <c r="J2311" s="117"/>
      <c r="K2311" s="117"/>
      <c r="L2311" s="117"/>
      <c r="M2311" s="117"/>
      <c r="N2311" s="117"/>
      <c r="O2311" s="117"/>
      <c r="P2311" s="117"/>
      <c r="Q2311" s="117"/>
      <c r="R2311" s="117"/>
      <c r="S2311" s="117"/>
      <c r="T2311" s="117"/>
      <c r="U2311" s="117"/>
      <c r="V2311" s="117"/>
      <c r="W2311" s="117"/>
      <c r="X2311" s="117"/>
      <c r="Y2311" s="117"/>
      <c r="Z2311" s="117"/>
      <c r="AA2311" s="117"/>
      <c r="AB2311" s="117"/>
      <c r="AC2311" s="117"/>
      <c r="AD2311" s="117"/>
      <c r="AE2311" s="117"/>
      <c r="AF2311" s="117"/>
      <c r="AG2311" s="117"/>
      <c r="AH2311" s="117"/>
      <c r="AI2311" s="117"/>
      <c r="AJ2311" s="117"/>
      <c r="AK2311" s="117"/>
      <c r="AL2311" s="117"/>
      <c r="AM2311" s="117"/>
      <c r="AN2311" s="117"/>
      <c r="AO2311" s="117"/>
      <c r="AP2311" s="117"/>
      <c r="AQ2311" s="117"/>
      <c r="AR2311" s="117"/>
      <c r="AS2311" s="117"/>
      <c r="AT2311" s="117"/>
      <c r="AU2311" s="117"/>
      <c r="AV2311" s="117"/>
      <c r="AW2311" s="117"/>
      <c r="AX2311" s="118"/>
      <c r="BC2311" s="42"/>
    </row>
    <row r="2312" spans="1:251" ht="15" thickBot="1">
      <c r="A2312" s="43"/>
      <c r="B2312" s="44"/>
      <c r="C2312" s="45"/>
      <c r="D2312" s="45"/>
      <c r="E2312" s="45"/>
      <c r="F2312" s="45"/>
      <c r="G2312" s="45"/>
      <c r="H2312" s="45"/>
      <c r="I2312" s="45"/>
      <c r="J2312" s="45"/>
      <c r="K2312" s="45"/>
      <c r="L2312" s="45"/>
      <c r="M2312" s="45"/>
      <c r="N2312" s="45"/>
      <c r="O2312" s="45"/>
      <c r="P2312" s="45"/>
      <c r="Q2312" s="45"/>
      <c r="R2312" s="45"/>
      <c r="S2312" s="45"/>
      <c r="T2312" s="45"/>
      <c r="U2312" s="45"/>
      <c r="V2312" s="45"/>
      <c r="W2312" s="45"/>
      <c r="X2312" s="45"/>
      <c r="Y2312" s="45"/>
      <c r="Z2312" s="45"/>
      <c r="AA2312" s="45"/>
      <c r="AB2312" s="45"/>
      <c r="AC2312" s="45"/>
      <c r="AD2312" s="45"/>
      <c r="AE2312" s="45"/>
      <c r="AF2312" s="45"/>
      <c r="AG2312" s="45"/>
      <c r="AH2312" s="45"/>
      <c r="AI2312" s="45"/>
      <c r="AJ2312" s="45"/>
      <c r="AK2312" s="45"/>
      <c r="AL2312" s="45"/>
      <c r="AM2312" s="45"/>
      <c r="AN2312" s="45"/>
      <c r="AO2312" s="45"/>
      <c r="AP2312" s="45"/>
      <c r="AQ2312" s="45"/>
      <c r="AR2312" s="45"/>
      <c r="AS2312" s="45"/>
      <c r="AT2312" s="45"/>
      <c r="AU2312" s="45"/>
      <c r="AV2312" s="45"/>
      <c r="AW2312" s="45"/>
      <c r="AX2312" s="46"/>
    </row>
    <row r="2313" spans="1:251">
      <c r="B2313" s="47"/>
    </row>
    <row r="2314" spans="1:251" ht="14.25">
      <c r="B2314" s="36" t="s">
        <v>240</v>
      </c>
      <c r="C2314" s="34"/>
      <c r="D2314" s="34"/>
      <c r="E2314" s="34"/>
      <c r="F2314" s="34"/>
      <c r="G2314" s="34"/>
      <c r="H2314" s="34"/>
      <c r="I2314" s="34"/>
      <c r="J2314" s="34"/>
      <c r="K2314" s="34"/>
      <c r="L2314" s="35"/>
      <c r="M2314" s="35"/>
      <c r="N2314" s="35"/>
      <c r="O2314" s="35"/>
      <c r="P2314" s="34"/>
      <c r="Q2314" s="34"/>
      <c r="R2314" s="34"/>
      <c r="S2314" s="34"/>
      <c r="T2314" s="34"/>
      <c r="U2314" s="34"/>
      <c r="V2314" s="36"/>
      <c r="W2314" s="36"/>
      <c r="X2314" s="36"/>
      <c r="Y2314" s="36"/>
      <c r="Z2314" s="36"/>
      <c r="AA2314" s="36"/>
      <c r="AB2314" s="36"/>
      <c r="AC2314" s="36"/>
      <c r="AD2314" s="36"/>
      <c r="AE2314" s="36"/>
      <c r="AF2314" s="36"/>
      <c r="AG2314" s="36"/>
      <c r="AH2314" s="36"/>
      <c r="AI2314" s="36"/>
      <c r="AJ2314" s="36"/>
      <c r="AK2314" s="36"/>
      <c r="AL2314" s="36"/>
      <c r="AM2314" s="36"/>
      <c r="AN2314" s="36"/>
      <c r="AO2314" s="36"/>
      <c r="AP2314" s="36"/>
      <c r="AQ2314" s="36"/>
      <c r="AR2314" s="36"/>
      <c r="AS2314" s="36"/>
      <c r="AT2314" s="36"/>
      <c r="AU2314" s="36"/>
      <c r="AV2314" s="36"/>
      <c r="AW2314" s="36"/>
      <c r="AX2314" s="36"/>
    </row>
    <row r="2315" spans="1:251" ht="15" thickBot="1">
      <c r="B2315" s="34"/>
      <c r="C2315" s="34"/>
      <c r="D2315" s="34"/>
      <c r="E2315" s="34"/>
      <c r="F2315" s="34"/>
      <c r="G2315" s="34"/>
      <c r="H2315" s="34"/>
      <c r="I2315" s="34"/>
      <c r="J2315" s="34"/>
      <c r="K2315" s="34"/>
      <c r="L2315" s="35"/>
      <c r="M2315" s="35"/>
      <c r="N2315" s="35"/>
      <c r="O2315" s="35"/>
      <c r="P2315" s="34"/>
      <c r="Q2315" s="34"/>
      <c r="R2315" s="34"/>
      <c r="S2315" s="34"/>
      <c r="T2315" s="34"/>
      <c r="U2315" s="34"/>
      <c r="V2315" s="36"/>
      <c r="W2315" s="36"/>
      <c r="X2315" s="36"/>
      <c r="Y2315" s="36"/>
      <c r="Z2315" s="36"/>
      <c r="AA2315" s="36"/>
      <c r="AB2315" s="36"/>
      <c r="AC2315" s="36"/>
      <c r="AD2315" s="36"/>
      <c r="AE2315" s="36"/>
      <c r="AF2315" s="36"/>
      <c r="AG2315" s="36"/>
      <c r="AH2315" s="36"/>
      <c r="AI2315" s="36"/>
      <c r="AJ2315" s="36"/>
      <c r="AK2315" s="36"/>
      <c r="AL2315" s="36"/>
      <c r="AM2315" s="36"/>
      <c r="AN2315" s="36"/>
      <c r="AO2315" s="36"/>
      <c r="AP2315" s="36"/>
      <c r="AQ2315" s="36"/>
      <c r="AR2315" s="36"/>
      <c r="AS2315" s="36"/>
      <c r="AT2315" s="36"/>
      <c r="AU2315" s="36"/>
      <c r="AV2315" s="36"/>
      <c r="AW2315" s="36"/>
      <c r="AX2315" s="48" t="s">
        <v>241</v>
      </c>
    </row>
    <row r="2316" spans="1:251" s="42" customFormat="1" ht="13.5" customHeight="1">
      <c r="A2316" s="34"/>
      <c r="B2316" s="119" t="s">
        <v>242</v>
      </c>
      <c r="C2316" s="120"/>
      <c r="D2316" s="120"/>
      <c r="E2316" s="120"/>
      <c r="F2316" s="120"/>
      <c r="G2316" s="120"/>
      <c r="H2316" s="120"/>
      <c r="I2316" s="120"/>
      <c r="J2316" s="120"/>
      <c r="K2316" s="120"/>
      <c r="L2316" s="120"/>
      <c r="M2316" s="120"/>
      <c r="N2316" s="120"/>
      <c r="O2316" s="120"/>
      <c r="P2316" s="120"/>
      <c r="Q2316" s="120"/>
      <c r="R2316" s="120"/>
      <c r="S2316" s="120"/>
      <c r="T2316" s="120"/>
      <c r="U2316" s="120"/>
      <c r="V2316" s="120"/>
      <c r="W2316" s="120"/>
      <c r="X2316" s="120"/>
      <c r="Y2316" s="120"/>
      <c r="Z2316" s="121"/>
      <c r="AA2316" s="125" t="s">
        <v>1062</v>
      </c>
      <c r="AB2316" s="120"/>
      <c r="AC2316" s="120"/>
      <c r="AD2316" s="120"/>
      <c r="AE2316" s="120"/>
      <c r="AF2316" s="120"/>
      <c r="AG2316" s="120"/>
      <c r="AH2316" s="120"/>
      <c r="AI2316" s="121"/>
      <c r="AJ2316" s="125" t="s">
        <v>1063</v>
      </c>
      <c r="AK2316" s="120"/>
      <c r="AL2316" s="120"/>
      <c r="AM2316" s="120"/>
      <c r="AN2316" s="120"/>
      <c r="AO2316" s="120"/>
      <c r="AP2316" s="120"/>
      <c r="AQ2316" s="120"/>
      <c r="AR2316" s="121"/>
      <c r="AS2316" s="125" t="s">
        <v>243</v>
      </c>
      <c r="AT2316" s="120"/>
      <c r="AU2316" s="120"/>
      <c r="AV2316" s="120"/>
      <c r="AW2316" s="120"/>
      <c r="AX2316" s="127"/>
      <c r="AY2316" s="29"/>
      <c r="AZ2316" s="29"/>
      <c r="BA2316" s="29"/>
      <c r="BB2316" s="29"/>
      <c r="BC2316" s="29"/>
      <c r="BD2316" s="29"/>
      <c r="BE2316" s="29"/>
      <c r="BF2316" s="29"/>
      <c r="BG2316" s="29"/>
      <c r="BH2316" s="29"/>
      <c r="BI2316" s="29"/>
      <c r="BJ2316" s="29"/>
      <c r="BK2316" s="29"/>
      <c r="BL2316" s="29"/>
      <c r="BM2316" s="29"/>
      <c r="BN2316" s="29"/>
      <c r="BO2316" s="29"/>
      <c r="BP2316" s="29"/>
      <c r="BQ2316" s="29"/>
      <c r="BR2316" s="29"/>
      <c r="BS2316" s="29"/>
      <c r="BT2316" s="29"/>
      <c r="BU2316" s="29"/>
      <c r="BV2316" s="29"/>
      <c r="BW2316" s="29"/>
      <c r="BX2316" s="29"/>
      <c r="BY2316" s="29"/>
      <c r="BZ2316" s="29"/>
      <c r="CA2316" s="29"/>
      <c r="CB2316" s="29"/>
      <c r="CC2316" s="29"/>
      <c r="CD2316" s="29"/>
      <c r="CE2316" s="29"/>
      <c r="CF2316" s="29"/>
      <c r="CG2316" s="29"/>
      <c r="CH2316" s="29"/>
      <c r="CI2316" s="29"/>
      <c r="CJ2316" s="29"/>
      <c r="CK2316" s="29"/>
      <c r="CL2316" s="29"/>
      <c r="CM2316" s="29"/>
      <c r="CN2316" s="29"/>
      <c r="CO2316" s="29"/>
      <c r="CP2316" s="29"/>
      <c r="CQ2316" s="29"/>
      <c r="CR2316" s="29"/>
      <c r="CS2316" s="29"/>
      <c r="CT2316" s="29"/>
      <c r="CU2316" s="29"/>
      <c r="CV2316" s="29"/>
      <c r="CW2316" s="29"/>
      <c r="CX2316" s="29"/>
      <c r="CY2316" s="29"/>
      <c r="CZ2316" s="29"/>
      <c r="DA2316" s="29"/>
      <c r="DB2316" s="29"/>
      <c r="DC2316" s="29"/>
      <c r="DD2316" s="29"/>
      <c r="DE2316" s="29"/>
      <c r="DF2316" s="29"/>
      <c r="DG2316" s="29"/>
      <c r="DH2316" s="29"/>
      <c r="DI2316" s="29"/>
      <c r="DJ2316" s="29"/>
      <c r="DK2316" s="29"/>
      <c r="DL2316" s="29"/>
      <c r="DM2316" s="29"/>
      <c r="DN2316" s="29"/>
      <c r="DO2316" s="29"/>
      <c r="DP2316" s="29"/>
      <c r="DQ2316" s="29"/>
      <c r="DR2316" s="29"/>
      <c r="DS2316" s="29"/>
      <c r="DT2316" s="29"/>
      <c r="DU2316" s="29"/>
      <c r="DV2316" s="29"/>
      <c r="DW2316" s="29"/>
      <c r="DX2316" s="29"/>
      <c r="DY2316" s="29"/>
      <c r="DZ2316" s="29"/>
      <c r="EA2316" s="29"/>
      <c r="EB2316" s="29"/>
      <c r="EC2316" s="29"/>
      <c r="ED2316" s="29"/>
      <c r="EE2316" s="29"/>
      <c r="EF2316" s="29"/>
      <c r="EG2316" s="29"/>
      <c r="EH2316" s="29"/>
      <c r="EI2316" s="29"/>
      <c r="EJ2316" s="29"/>
      <c r="EK2316" s="29"/>
      <c r="EL2316" s="29"/>
      <c r="EM2316" s="29"/>
      <c r="EN2316" s="29"/>
      <c r="EO2316" s="29"/>
      <c r="EP2316" s="29"/>
      <c r="EQ2316" s="29"/>
      <c r="ER2316" s="29"/>
      <c r="ES2316" s="29"/>
      <c r="ET2316" s="29"/>
      <c r="EU2316" s="29"/>
      <c r="EV2316" s="29"/>
      <c r="EW2316" s="29"/>
      <c r="EX2316" s="29"/>
      <c r="EY2316" s="29"/>
      <c r="EZ2316" s="29"/>
      <c r="FA2316" s="29"/>
      <c r="FB2316" s="29"/>
      <c r="FC2316" s="29"/>
      <c r="FD2316" s="29"/>
      <c r="FE2316" s="29"/>
      <c r="FF2316" s="29"/>
      <c r="FG2316" s="29"/>
      <c r="FH2316" s="29"/>
      <c r="FI2316" s="29"/>
      <c r="FJ2316" s="29"/>
      <c r="FK2316" s="29"/>
      <c r="FL2316" s="29"/>
      <c r="FM2316" s="29"/>
      <c r="FN2316" s="29"/>
      <c r="FO2316" s="29"/>
      <c r="FP2316" s="29"/>
      <c r="FQ2316" s="29"/>
      <c r="FR2316" s="29"/>
      <c r="FS2316" s="29"/>
      <c r="FT2316" s="29"/>
      <c r="FU2316" s="29"/>
      <c r="FV2316" s="29"/>
      <c r="FW2316" s="29"/>
      <c r="FX2316" s="29"/>
      <c r="FY2316" s="29"/>
      <c r="FZ2316" s="29"/>
      <c r="GA2316" s="29"/>
      <c r="GB2316" s="29"/>
      <c r="GC2316" s="29"/>
      <c r="GD2316" s="29"/>
      <c r="GE2316" s="29"/>
      <c r="GF2316" s="29"/>
      <c r="GG2316" s="29"/>
      <c r="GH2316" s="29"/>
      <c r="GI2316" s="29"/>
      <c r="GJ2316" s="29"/>
      <c r="GK2316" s="29"/>
      <c r="GL2316" s="29"/>
      <c r="GM2316" s="29"/>
      <c r="GN2316" s="29"/>
      <c r="GO2316" s="29"/>
      <c r="GP2316" s="29"/>
      <c r="GQ2316" s="29"/>
      <c r="GR2316" s="29"/>
      <c r="GS2316" s="29"/>
      <c r="GT2316" s="29"/>
      <c r="GU2316" s="29"/>
      <c r="GV2316" s="29"/>
      <c r="GW2316" s="29"/>
      <c r="GX2316" s="29"/>
      <c r="GY2316" s="29"/>
      <c r="GZ2316" s="29"/>
      <c r="HA2316" s="29"/>
      <c r="HB2316" s="29"/>
      <c r="HC2316" s="29"/>
      <c r="HD2316" s="29"/>
      <c r="HE2316" s="29"/>
      <c r="HF2316" s="29"/>
      <c r="HG2316" s="29"/>
      <c r="HH2316" s="29"/>
      <c r="HI2316" s="29"/>
      <c r="HJ2316" s="29"/>
      <c r="HK2316" s="29"/>
      <c r="HL2316" s="29"/>
      <c r="HM2316" s="29"/>
      <c r="HN2316" s="29"/>
      <c r="HO2316" s="29"/>
      <c r="HP2316" s="29"/>
      <c r="HQ2316" s="29"/>
      <c r="HR2316" s="29"/>
      <c r="HS2316" s="29"/>
      <c r="HT2316" s="29"/>
      <c r="HU2316" s="29"/>
      <c r="HV2316" s="29"/>
      <c r="HW2316" s="29"/>
      <c r="HX2316" s="29"/>
      <c r="HY2316" s="29"/>
      <c r="HZ2316" s="29"/>
      <c r="IA2316" s="29"/>
      <c r="IB2316" s="29"/>
      <c r="IC2316" s="29"/>
      <c r="ID2316" s="29"/>
      <c r="IE2316" s="29"/>
      <c r="IF2316" s="29"/>
      <c r="IG2316" s="29"/>
      <c r="IH2316" s="29"/>
      <c r="II2316" s="29"/>
      <c r="IJ2316" s="29"/>
      <c r="IK2316" s="29"/>
      <c r="IL2316" s="29"/>
      <c r="IM2316" s="29"/>
      <c r="IN2316" s="29"/>
      <c r="IO2316" s="29"/>
      <c r="IP2316" s="29"/>
      <c r="IQ2316" s="29"/>
    </row>
    <row r="2317" spans="1:251" s="42" customFormat="1" ht="13.5">
      <c r="A2317" s="34"/>
      <c r="B2317" s="122"/>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4"/>
      <c r="AA2317" s="126"/>
      <c r="AB2317" s="123"/>
      <c r="AC2317" s="123"/>
      <c r="AD2317" s="123"/>
      <c r="AE2317" s="123"/>
      <c r="AF2317" s="123"/>
      <c r="AG2317" s="123"/>
      <c r="AH2317" s="123"/>
      <c r="AI2317" s="124"/>
      <c r="AJ2317" s="126"/>
      <c r="AK2317" s="123"/>
      <c r="AL2317" s="123"/>
      <c r="AM2317" s="123"/>
      <c r="AN2317" s="123"/>
      <c r="AO2317" s="123"/>
      <c r="AP2317" s="123"/>
      <c r="AQ2317" s="123"/>
      <c r="AR2317" s="124"/>
      <c r="AS2317" s="126"/>
      <c r="AT2317" s="123"/>
      <c r="AU2317" s="123"/>
      <c r="AV2317" s="123"/>
      <c r="AW2317" s="123"/>
      <c r="AX2317" s="128"/>
      <c r="AY2317" s="29"/>
      <c r="AZ2317" s="29"/>
      <c r="BA2317" s="29"/>
      <c r="BB2317" s="65"/>
      <c r="BC2317" s="49"/>
      <c r="BE2317" s="29"/>
      <c r="BF2317" s="29"/>
      <c r="BG2317" s="29"/>
      <c r="BH2317" s="29"/>
      <c r="BI2317" s="29"/>
      <c r="BJ2317" s="29"/>
      <c r="BK2317" s="29"/>
      <c r="BL2317" s="29"/>
      <c r="BM2317" s="29"/>
      <c r="BN2317" s="29"/>
      <c r="BO2317" s="29"/>
      <c r="BP2317" s="29"/>
      <c r="BQ2317" s="29"/>
      <c r="BR2317" s="29"/>
      <c r="BS2317" s="29"/>
      <c r="BT2317" s="29"/>
      <c r="BU2317" s="29"/>
      <c r="BV2317" s="29"/>
      <c r="BW2317" s="29"/>
      <c r="BX2317" s="29"/>
      <c r="BY2317" s="29"/>
      <c r="BZ2317" s="29"/>
      <c r="CA2317" s="29"/>
      <c r="CB2317" s="29"/>
      <c r="CC2317" s="29"/>
      <c r="CD2317" s="29"/>
      <c r="CE2317" s="29"/>
      <c r="CF2317" s="29"/>
      <c r="CG2317" s="29"/>
      <c r="CH2317" s="29"/>
      <c r="CI2317" s="29"/>
      <c r="CJ2317" s="29"/>
      <c r="CK2317" s="29"/>
      <c r="CL2317" s="29"/>
      <c r="CM2317" s="29"/>
      <c r="CN2317" s="29"/>
      <c r="CO2317" s="29"/>
      <c r="CP2317" s="29"/>
      <c r="CQ2317" s="29"/>
      <c r="CR2317" s="29"/>
      <c r="CS2317" s="29"/>
      <c r="CT2317" s="29"/>
      <c r="CU2317" s="29"/>
      <c r="CV2317" s="29"/>
      <c r="CW2317" s="29"/>
      <c r="CX2317" s="29"/>
      <c r="CY2317" s="29"/>
      <c r="CZ2317" s="29"/>
      <c r="DA2317" s="29"/>
      <c r="DB2317" s="29"/>
      <c r="DC2317" s="29"/>
      <c r="DD2317" s="29"/>
      <c r="DE2317" s="29"/>
      <c r="DF2317" s="29"/>
      <c r="DG2317" s="29"/>
      <c r="DH2317" s="29"/>
      <c r="DI2317" s="29"/>
      <c r="DJ2317" s="29"/>
      <c r="DK2317" s="29"/>
      <c r="DL2317" s="29"/>
      <c r="DM2317" s="29"/>
      <c r="DN2317" s="29"/>
      <c r="DO2317" s="29"/>
      <c r="DP2317" s="29"/>
      <c r="DQ2317" s="29"/>
      <c r="DR2317" s="29"/>
      <c r="DS2317" s="29"/>
      <c r="DT2317" s="29"/>
      <c r="DU2317" s="29"/>
      <c r="DV2317" s="29"/>
      <c r="DW2317" s="29"/>
      <c r="DX2317" s="29"/>
      <c r="DY2317" s="29"/>
      <c r="DZ2317" s="29"/>
      <c r="EA2317" s="29"/>
      <c r="EB2317" s="29"/>
      <c r="EC2317" s="29"/>
      <c r="ED2317" s="29"/>
      <c r="EE2317" s="29"/>
      <c r="EF2317" s="29"/>
      <c r="EG2317" s="29"/>
      <c r="EH2317" s="29"/>
      <c r="EI2317" s="29"/>
      <c r="EJ2317" s="29"/>
      <c r="EK2317" s="29"/>
      <c r="EL2317" s="29"/>
      <c r="EM2317" s="29"/>
      <c r="EN2317" s="29"/>
      <c r="EO2317" s="29"/>
      <c r="EP2317" s="29"/>
      <c r="EQ2317" s="29"/>
      <c r="ER2317" s="29"/>
      <c r="ES2317" s="29"/>
      <c r="ET2317" s="29"/>
      <c r="EU2317" s="29"/>
      <c r="EV2317" s="29"/>
      <c r="EW2317" s="29"/>
      <c r="EX2317" s="29"/>
      <c r="EY2317" s="29"/>
      <c r="EZ2317" s="29"/>
      <c r="FA2317" s="29"/>
      <c r="FB2317" s="29"/>
      <c r="FC2317" s="29"/>
      <c r="FD2317" s="29"/>
      <c r="FE2317" s="29"/>
      <c r="FF2317" s="29"/>
      <c r="FG2317" s="29"/>
      <c r="FH2317" s="29"/>
      <c r="FI2317" s="29"/>
      <c r="FJ2317" s="29"/>
      <c r="FK2317" s="29"/>
      <c r="FL2317" s="29"/>
      <c r="FM2317" s="29"/>
      <c r="FN2317" s="29"/>
      <c r="FO2317" s="29"/>
      <c r="FP2317" s="29"/>
      <c r="FQ2317" s="29"/>
      <c r="FR2317" s="29"/>
      <c r="FS2317" s="29"/>
      <c r="FT2317" s="29"/>
      <c r="FU2317" s="29"/>
      <c r="FV2317" s="29"/>
      <c r="FW2317" s="29"/>
      <c r="FX2317" s="29"/>
      <c r="FY2317" s="29"/>
      <c r="FZ2317" s="29"/>
      <c r="GA2317" s="29"/>
      <c r="GB2317" s="29"/>
      <c r="GC2317" s="29"/>
      <c r="GD2317" s="29"/>
      <c r="GE2317" s="29"/>
      <c r="GF2317" s="29"/>
      <c r="GG2317" s="29"/>
      <c r="GH2317" s="29"/>
      <c r="GI2317" s="29"/>
      <c r="GJ2317" s="29"/>
      <c r="GK2317" s="29"/>
      <c r="GL2317" s="29"/>
      <c r="GM2317" s="29"/>
      <c r="GN2317" s="29"/>
      <c r="GO2317" s="29"/>
      <c r="GP2317" s="29"/>
      <c r="GQ2317" s="29"/>
      <c r="GR2317" s="29"/>
      <c r="GS2317" s="29"/>
      <c r="GT2317" s="29"/>
      <c r="GU2317" s="29"/>
      <c r="GV2317" s="29"/>
      <c r="GW2317" s="29"/>
      <c r="GX2317" s="29"/>
      <c r="GY2317" s="29"/>
      <c r="GZ2317" s="29"/>
      <c r="HA2317" s="29"/>
      <c r="HB2317" s="29"/>
      <c r="HC2317" s="29"/>
      <c r="HD2317" s="29"/>
      <c r="HE2317" s="29"/>
      <c r="HF2317" s="29"/>
      <c r="HG2317" s="29"/>
      <c r="HH2317" s="29"/>
      <c r="HI2317" s="29"/>
      <c r="HJ2317" s="29"/>
      <c r="HK2317" s="29"/>
      <c r="HL2317" s="29"/>
      <c r="HM2317" s="29"/>
      <c r="HN2317" s="29"/>
      <c r="HO2317" s="29"/>
      <c r="HP2317" s="29"/>
      <c r="HQ2317" s="29"/>
      <c r="HR2317" s="29"/>
      <c r="HS2317" s="29"/>
      <c r="HT2317" s="29"/>
      <c r="HU2317" s="29"/>
      <c r="HV2317" s="29"/>
      <c r="HW2317" s="29"/>
      <c r="HX2317" s="29"/>
      <c r="HY2317" s="29"/>
      <c r="HZ2317" s="29"/>
      <c r="IA2317" s="29"/>
      <c r="IB2317" s="29"/>
      <c r="IC2317" s="29"/>
      <c r="ID2317" s="29"/>
      <c r="IE2317" s="29"/>
      <c r="IF2317" s="29"/>
      <c r="IG2317" s="29"/>
      <c r="IH2317" s="29"/>
      <c r="II2317" s="29"/>
      <c r="IJ2317" s="29"/>
      <c r="IK2317" s="29"/>
      <c r="IL2317" s="29"/>
      <c r="IM2317" s="29"/>
      <c r="IN2317" s="29"/>
      <c r="IO2317" s="29"/>
      <c r="IP2317" s="29"/>
      <c r="IQ2317" s="29"/>
    </row>
    <row r="2318" spans="1:251" s="42" customFormat="1" ht="18.75" customHeight="1">
      <c r="A2318" s="34"/>
      <c r="B2318" s="50"/>
      <c r="C2318" s="129" t="s">
        <v>594</v>
      </c>
      <c r="D2318" s="147"/>
      <c r="E2318" s="147"/>
      <c r="F2318" s="147"/>
      <c r="G2318" s="147"/>
      <c r="H2318" s="147"/>
      <c r="I2318" s="147"/>
      <c r="J2318" s="147"/>
      <c r="K2318" s="147"/>
      <c r="L2318" s="147"/>
      <c r="M2318" s="147"/>
      <c r="N2318" s="147"/>
      <c r="O2318" s="147"/>
      <c r="P2318" s="147"/>
      <c r="Q2318" s="147"/>
      <c r="R2318" s="147"/>
      <c r="S2318" s="147"/>
      <c r="T2318" s="147"/>
      <c r="U2318" s="147"/>
      <c r="V2318" s="147"/>
      <c r="W2318" s="147"/>
      <c r="X2318" s="147"/>
      <c r="Y2318" s="147"/>
      <c r="Z2318" s="148"/>
      <c r="AA2318" s="132">
        <v>75936</v>
      </c>
      <c r="AB2318" s="133"/>
      <c r="AC2318" s="133"/>
      <c r="AD2318" s="133"/>
      <c r="AE2318" s="133"/>
      <c r="AF2318" s="133"/>
      <c r="AG2318" s="133"/>
      <c r="AH2318" s="133"/>
      <c r="AI2318" s="134"/>
      <c r="AJ2318" s="132">
        <v>2212</v>
      </c>
      <c r="AK2318" s="133"/>
      <c r="AL2318" s="133"/>
      <c r="AM2318" s="133"/>
      <c r="AN2318" s="133"/>
      <c r="AO2318" s="133"/>
      <c r="AP2318" s="133"/>
      <c r="AQ2318" s="133"/>
      <c r="AR2318" s="134"/>
      <c r="AS2318" s="135"/>
      <c r="AT2318" s="136"/>
      <c r="AU2318" s="136"/>
      <c r="AV2318" s="136"/>
      <c r="AW2318" s="136"/>
      <c r="AX2318" s="137"/>
      <c r="AY2318" s="29"/>
      <c r="AZ2318" s="29"/>
      <c r="BA2318" s="29"/>
      <c r="BB2318" s="29"/>
      <c r="BC2318" s="29"/>
      <c r="BD2318" s="29"/>
      <c r="BE2318" s="29"/>
      <c r="BF2318" s="29"/>
      <c r="BG2318" s="29"/>
      <c r="BH2318" s="29"/>
      <c r="BI2318" s="29"/>
      <c r="BJ2318" s="29"/>
      <c r="BK2318" s="29"/>
      <c r="BL2318" s="29"/>
      <c r="BM2318" s="29"/>
      <c r="BN2318" s="29"/>
      <c r="BO2318" s="29"/>
      <c r="BP2318" s="29"/>
      <c r="BQ2318" s="29"/>
      <c r="BR2318" s="29"/>
      <c r="BS2318" s="29"/>
      <c r="BT2318" s="29"/>
      <c r="BU2318" s="29"/>
      <c r="BV2318" s="29"/>
      <c r="BW2318" s="29"/>
      <c r="BX2318" s="29"/>
      <c r="BY2318" s="29"/>
      <c r="BZ2318" s="29"/>
      <c r="CA2318" s="29"/>
      <c r="CB2318" s="29"/>
      <c r="CC2318" s="29"/>
      <c r="CD2318" s="29"/>
      <c r="CE2318" s="29"/>
      <c r="CF2318" s="29"/>
      <c r="CG2318" s="29"/>
      <c r="CH2318" s="29"/>
      <c r="CI2318" s="29"/>
      <c r="CJ2318" s="29"/>
      <c r="CK2318" s="29"/>
      <c r="CL2318" s="29"/>
      <c r="CM2318" s="29"/>
      <c r="CN2318" s="29"/>
      <c r="CO2318" s="29"/>
      <c r="CP2318" s="29"/>
      <c r="CQ2318" s="29"/>
      <c r="CR2318" s="29"/>
      <c r="CS2318" s="29"/>
      <c r="CT2318" s="29"/>
      <c r="CU2318" s="29"/>
      <c r="CV2318" s="29"/>
      <c r="CW2318" s="29"/>
      <c r="CX2318" s="29"/>
      <c r="CY2318" s="29"/>
      <c r="CZ2318" s="29"/>
      <c r="DA2318" s="29"/>
      <c r="DB2318" s="29"/>
      <c r="DC2318" s="29"/>
      <c r="DD2318" s="29"/>
      <c r="DE2318" s="29"/>
      <c r="DF2318" s="29"/>
      <c r="DG2318" s="29"/>
      <c r="DH2318" s="29"/>
      <c r="DI2318" s="29"/>
      <c r="DJ2318" s="29"/>
      <c r="DK2318" s="29"/>
      <c r="DL2318" s="29"/>
      <c r="DM2318" s="29"/>
      <c r="DN2318" s="29"/>
      <c r="DO2318" s="29"/>
      <c r="DP2318" s="29"/>
      <c r="DQ2318" s="29"/>
      <c r="DR2318" s="29"/>
      <c r="DS2318" s="29"/>
      <c r="DT2318" s="29"/>
      <c r="DU2318" s="29"/>
      <c r="DV2318" s="29"/>
      <c r="DW2318" s="29"/>
      <c r="DX2318" s="29"/>
      <c r="DY2318" s="29"/>
      <c r="DZ2318" s="29"/>
      <c r="EA2318" s="29"/>
      <c r="EB2318" s="29"/>
      <c r="EC2318" s="29"/>
      <c r="ED2318" s="29"/>
      <c r="EE2318" s="29"/>
      <c r="EF2318" s="29"/>
      <c r="EG2318" s="29"/>
      <c r="EH2318" s="29"/>
      <c r="EI2318" s="29"/>
      <c r="EJ2318" s="29"/>
      <c r="EK2318" s="29"/>
      <c r="EL2318" s="29"/>
      <c r="EM2318" s="29"/>
      <c r="EN2318" s="29"/>
      <c r="EO2318" s="29"/>
      <c r="EP2318" s="29"/>
      <c r="EQ2318" s="29"/>
      <c r="ER2318" s="29"/>
      <c r="ES2318" s="29"/>
      <c r="ET2318" s="29"/>
      <c r="EU2318" s="29"/>
      <c r="EV2318" s="29"/>
      <c r="EW2318" s="29"/>
      <c r="EX2318" s="29"/>
      <c r="EY2318" s="29"/>
      <c r="EZ2318" s="29"/>
      <c r="FA2318" s="29"/>
      <c r="FB2318" s="29"/>
      <c r="FC2318" s="29"/>
      <c r="FD2318" s="29"/>
      <c r="FE2318" s="29"/>
      <c r="FF2318" s="29"/>
      <c r="FG2318" s="29"/>
      <c r="FH2318" s="29"/>
      <c r="FI2318" s="29"/>
      <c r="FJ2318" s="29"/>
      <c r="FK2318" s="29"/>
      <c r="FL2318" s="29"/>
      <c r="FM2318" s="29"/>
      <c r="FN2318" s="29"/>
      <c r="FO2318" s="29"/>
      <c r="FP2318" s="29"/>
      <c r="FQ2318" s="29"/>
      <c r="FR2318" s="29"/>
      <c r="FS2318" s="29"/>
      <c r="FT2318" s="29"/>
      <c r="FU2318" s="29"/>
      <c r="FV2318" s="29"/>
      <c r="FW2318" s="29"/>
      <c r="FX2318" s="29"/>
      <c r="FY2318" s="29"/>
      <c r="FZ2318" s="29"/>
      <c r="GA2318" s="29"/>
      <c r="GB2318" s="29"/>
      <c r="GC2318" s="29"/>
      <c r="GD2318" s="29"/>
      <c r="GE2318" s="29"/>
      <c r="GF2318" s="29"/>
      <c r="GG2318" s="29"/>
      <c r="GH2318" s="29"/>
      <c r="GI2318" s="29"/>
      <c r="GJ2318" s="29"/>
      <c r="GK2318" s="29"/>
      <c r="GL2318" s="29"/>
      <c r="GM2318" s="29"/>
      <c r="GN2318" s="29"/>
      <c r="GO2318" s="29"/>
      <c r="GP2318" s="29"/>
      <c r="GQ2318" s="29"/>
      <c r="GR2318" s="29"/>
      <c r="GS2318" s="29"/>
      <c r="GT2318" s="29"/>
      <c r="GU2318" s="29"/>
      <c r="GV2318" s="29"/>
      <c r="GW2318" s="29"/>
      <c r="GX2318" s="29"/>
      <c r="GY2318" s="29"/>
      <c r="GZ2318" s="29"/>
      <c r="HA2318" s="29"/>
      <c r="HB2318" s="29"/>
      <c r="HC2318" s="29"/>
      <c r="HD2318" s="29"/>
      <c r="HE2318" s="29"/>
      <c r="HF2318" s="29"/>
      <c r="HG2318" s="29"/>
      <c r="HH2318" s="29"/>
      <c r="HI2318" s="29"/>
      <c r="HJ2318" s="29"/>
      <c r="HK2318" s="29"/>
      <c r="HL2318" s="29"/>
      <c r="HM2318" s="29"/>
      <c r="HN2318" s="29"/>
      <c r="HO2318" s="29"/>
      <c r="HP2318" s="29"/>
      <c r="HQ2318" s="29"/>
      <c r="HR2318" s="29"/>
      <c r="HS2318" s="29"/>
      <c r="HT2318" s="29"/>
      <c r="HU2318" s="29"/>
      <c r="HV2318" s="29"/>
      <c r="HW2318" s="29"/>
      <c r="HX2318" s="29"/>
      <c r="HY2318" s="29"/>
      <c r="HZ2318" s="29"/>
      <c r="IA2318" s="29"/>
      <c r="IB2318" s="29"/>
      <c r="IC2318" s="29"/>
      <c r="ID2318" s="29"/>
      <c r="IE2318" s="29"/>
      <c r="IF2318" s="29"/>
      <c r="IG2318" s="29"/>
      <c r="IH2318" s="29"/>
      <c r="II2318" s="29"/>
      <c r="IJ2318" s="29"/>
      <c r="IK2318" s="29"/>
      <c r="IL2318" s="29"/>
      <c r="IM2318" s="29"/>
      <c r="IN2318" s="29"/>
      <c r="IO2318" s="29"/>
      <c r="IP2318" s="29"/>
      <c r="IQ2318" s="29"/>
    </row>
    <row r="2319" spans="1:251" s="42" customFormat="1" ht="18.75" customHeight="1" thickBot="1">
      <c r="A2319" s="43"/>
      <c r="B2319" s="138" t="s">
        <v>244</v>
      </c>
      <c r="C2319" s="139"/>
      <c r="D2319" s="139"/>
      <c r="E2319" s="139"/>
      <c r="F2319" s="139"/>
      <c r="G2319" s="139"/>
      <c r="H2319" s="139"/>
      <c r="I2319" s="139"/>
      <c r="J2319" s="139"/>
      <c r="K2319" s="139"/>
      <c r="L2319" s="139"/>
      <c r="M2319" s="139"/>
      <c r="N2319" s="139"/>
      <c r="O2319" s="139"/>
      <c r="P2319" s="139"/>
      <c r="Q2319" s="139"/>
      <c r="R2319" s="139"/>
      <c r="S2319" s="139"/>
      <c r="T2319" s="139"/>
      <c r="U2319" s="139"/>
      <c r="V2319" s="139"/>
      <c r="W2319" s="139"/>
      <c r="X2319" s="139"/>
      <c r="Y2319" s="139"/>
      <c r="Z2319" s="140"/>
      <c r="AA2319" s="141">
        <f>SUM($AA$2318:$AA$2318)</f>
        <v>75936</v>
      </c>
      <c r="AB2319" s="142"/>
      <c r="AC2319" s="142"/>
      <c r="AD2319" s="142"/>
      <c r="AE2319" s="142"/>
      <c r="AF2319" s="142"/>
      <c r="AG2319" s="142"/>
      <c r="AH2319" s="142"/>
      <c r="AI2319" s="143"/>
      <c r="AJ2319" s="141">
        <f>SUM($AJ$2318:$AJ$2318)</f>
        <v>2212</v>
      </c>
      <c r="AK2319" s="142"/>
      <c r="AL2319" s="142"/>
      <c r="AM2319" s="142"/>
      <c r="AN2319" s="142"/>
      <c r="AO2319" s="142"/>
      <c r="AP2319" s="142"/>
      <c r="AQ2319" s="142"/>
      <c r="AR2319" s="143"/>
      <c r="AS2319" s="144"/>
      <c r="AT2319" s="145"/>
      <c r="AU2319" s="145"/>
      <c r="AV2319" s="145"/>
      <c r="AW2319" s="145"/>
      <c r="AX2319" s="146"/>
      <c r="AY2319" s="29"/>
      <c r="AZ2319" s="29"/>
      <c r="BA2319" s="29"/>
      <c r="BB2319" s="29"/>
      <c r="BC2319" s="29"/>
      <c r="BD2319" s="29"/>
      <c r="BE2319" s="29"/>
      <c r="BF2319" s="29"/>
      <c r="BG2319" s="29"/>
      <c r="BH2319" s="29"/>
      <c r="BI2319" s="29"/>
      <c r="BJ2319" s="29"/>
      <c r="BK2319" s="29"/>
      <c r="BL2319" s="29"/>
      <c r="BM2319" s="29"/>
      <c r="BN2319" s="29"/>
      <c r="BO2319" s="29"/>
      <c r="BP2319" s="29"/>
      <c r="BQ2319" s="29"/>
      <c r="BR2319" s="29"/>
      <c r="BS2319" s="29"/>
      <c r="BT2319" s="29"/>
      <c r="BU2319" s="29"/>
      <c r="BV2319" s="29"/>
      <c r="BW2319" s="29"/>
      <c r="BX2319" s="29"/>
      <c r="BY2319" s="29"/>
      <c r="BZ2319" s="29"/>
      <c r="CA2319" s="29"/>
      <c r="CB2319" s="29"/>
      <c r="CC2319" s="29"/>
      <c r="CD2319" s="29"/>
      <c r="CE2319" s="29"/>
      <c r="CF2319" s="29"/>
      <c r="CG2319" s="29"/>
      <c r="CH2319" s="29"/>
      <c r="CI2319" s="29"/>
      <c r="CJ2319" s="29"/>
      <c r="CK2319" s="29"/>
      <c r="CL2319" s="29"/>
      <c r="CM2319" s="29"/>
      <c r="CN2319" s="29"/>
      <c r="CO2319" s="29"/>
      <c r="CP2319" s="29"/>
      <c r="CQ2319" s="29"/>
      <c r="CR2319" s="29"/>
      <c r="CS2319" s="29"/>
      <c r="CT2319" s="29"/>
      <c r="CU2319" s="29"/>
      <c r="CV2319" s="29"/>
      <c r="CW2319" s="29"/>
      <c r="CX2319" s="29"/>
      <c r="CY2319" s="29"/>
      <c r="CZ2319" s="29"/>
      <c r="DA2319" s="29"/>
      <c r="DB2319" s="29"/>
      <c r="DC2319" s="29"/>
      <c r="DD2319" s="29"/>
      <c r="DE2319" s="29"/>
      <c r="DF2319" s="29"/>
      <c r="DG2319" s="29"/>
      <c r="DH2319" s="29"/>
      <c r="DI2319" s="29"/>
      <c r="DJ2319" s="29"/>
      <c r="DK2319" s="29"/>
      <c r="DL2319" s="29"/>
      <c r="DM2319" s="29"/>
      <c r="DN2319" s="29"/>
      <c r="DO2319" s="29"/>
      <c r="DP2319" s="29"/>
      <c r="DQ2319" s="29"/>
      <c r="DR2319" s="29"/>
      <c r="DS2319" s="29"/>
      <c r="DT2319" s="29"/>
      <c r="DU2319" s="29"/>
      <c r="DV2319" s="29"/>
      <c r="DW2319" s="29"/>
      <c r="DX2319" s="29"/>
      <c r="DY2319" s="29"/>
      <c r="DZ2319" s="29"/>
      <c r="EA2319" s="29"/>
      <c r="EB2319" s="29"/>
      <c r="EC2319" s="29"/>
      <c r="ED2319" s="29"/>
      <c r="EE2319" s="29"/>
      <c r="EF2319" s="29"/>
      <c r="EG2319" s="29"/>
      <c r="EH2319" s="29"/>
      <c r="EI2319" s="29"/>
      <c r="EJ2319" s="29"/>
      <c r="EK2319" s="29"/>
      <c r="EL2319" s="29"/>
      <c r="EM2319" s="29"/>
      <c r="EN2319" s="29"/>
      <c r="EO2319" s="29"/>
      <c r="EP2319" s="29"/>
      <c r="EQ2319" s="29"/>
      <c r="ER2319" s="29"/>
      <c r="ES2319" s="29"/>
      <c r="ET2319" s="29"/>
      <c r="EU2319" s="29"/>
      <c r="EV2319" s="29"/>
      <c r="EW2319" s="29"/>
      <c r="EX2319" s="29"/>
      <c r="EY2319" s="29"/>
      <c r="EZ2319" s="29"/>
      <c r="FA2319" s="29"/>
      <c r="FB2319" s="29"/>
      <c r="FC2319" s="29"/>
      <c r="FD2319" s="29"/>
      <c r="FE2319" s="29"/>
      <c r="FF2319" s="29"/>
      <c r="FG2319" s="29"/>
      <c r="FH2319" s="29"/>
      <c r="FI2319" s="29"/>
      <c r="FJ2319" s="29"/>
      <c r="FK2319" s="29"/>
      <c r="FL2319" s="29"/>
      <c r="FM2319" s="29"/>
      <c r="FN2319" s="29"/>
      <c r="FO2319" s="29"/>
      <c r="FP2319" s="29"/>
      <c r="FQ2319" s="29"/>
      <c r="FR2319" s="29"/>
      <c r="FS2319" s="29"/>
      <c r="FT2319" s="29"/>
      <c r="FU2319" s="29"/>
      <c r="FV2319" s="29"/>
      <c r="FW2319" s="29"/>
      <c r="FX2319" s="29"/>
      <c r="FY2319" s="29"/>
      <c r="FZ2319" s="29"/>
      <c r="GA2319" s="29"/>
      <c r="GB2319" s="29"/>
      <c r="GC2319" s="29"/>
      <c r="GD2319" s="29"/>
      <c r="GE2319" s="29"/>
      <c r="GF2319" s="29"/>
      <c r="GG2319" s="29"/>
      <c r="GH2319" s="29"/>
      <c r="GI2319" s="29"/>
      <c r="GJ2319" s="29"/>
      <c r="GK2319" s="29"/>
      <c r="GL2319" s="29"/>
      <c r="GM2319" s="29"/>
      <c r="GN2319" s="29"/>
      <c r="GO2319" s="29"/>
      <c r="GP2319" s="29"/>
      <c r="GQ2319" s="29"/>
      <c r="GR2319" s="29"/>
      <c r="GS2319" s="29"/>
      <c r="GT2319" s="29"/>
      <c r="GU2319" s="29"/>
      <c r="GV2319" s="29"/>
      <c r="GW2319" s="29"/>
      <c r="GX2319" s="29"/>
      <c r="GY2319" s="29"/>
      <c r="GZ2319" s="29"/>
      <c r="HA2319" s="29"/>
      <c r="HB2319" s="29"/>
      <c r="HC2319" s="29"/>
      <c r="HD2319" s="29"/>
      <c r="HE2319" s="29"/>
      <c r="HF2319" s="29"/>
      <c r="HG2319" s="29"/>
      <c r="HH2319" s="29"/>
      <c r="HI2319" s="29"/>
      <c r="HJ2319" s="29"/>
      <c r="HK2319" s="29"/>
      <c r="HL2319" s="29"/>
      <c r="HM2319" s="29"/>
      <c r="HN2319" s="29"/>
      <c r="HO2319" s="29"/>
      <c r="HP2319" s="29"/>
      <c r="HQ2319" s="29"/>
      <c r="HR2319" s="29"/>
      <c r="HS2319" s="29"/>
      <c r="HT2319" s="29"/>
      <c r="HU2319" s="29"/>
      <c r="HV2319" s="29"/>
      <c r="HW2319" s="29"/>
      <c r="HX2319" s="29"/>
      <c r="HY2319" s="29"/>
      <c r="HZ2319" s="29"/>
      <c r="IA2319" s="29"/>
      <c r="IB2319" s="29"/>
      <c r="IC2319" s="29"/>
      <c r="ID2319" s="29"/>
      <c r="IE2319" s="29"/>
      <c r="IF2319" s="29"/>
      <c r="IG2319" s="29"/>
      <c r="IH2319" s="29"/>
      <c r="II2319" s="29"/>
      <c r="IJ2319" s="29"/>
      <c r="IK2319" s="29"/>
      <c r="IL2319" s="29"/>
      <c r="IM2319" s="29"/>
      <c r="IN2319" s="29"/>
      <c r="IO2319" s="29"/>
      <c r="IP2319" s="29"/>
      <c r="IQ2319" s="29"/>
    </row>
    <row r="2321" spans="1:113" ht="18.75">
      <c r="A2321" s="28" t="s">
        <v>234</v>
      </c>
      <c r="AW2321" s="30"/>
      <c r="AX2321" s="31"/>
      <c r="AY2321" s="30"/>
    </row>
    <row r="2323" spans="1:113" ht="18.75">
      <c r="B2323" s="109" t="s">
        <v>0</v>
      </c>
      <c r="C2323" s="150"/>
      <c r="D2323" s="150"/>
      <c r="E2323" s="150"/>
      <c r="F2323" s="150"/>
      <c r="G2323" s="150"/>
      <c r="H2323" s="150"/>
      <c r="I2323" s="150"/>
      <c r="J2323" s="150"/>
      <c r="K2323" s="150"/>
      <c r="L2323" s="150"/>
      <c r="M2323" s="150"/>
      <c r="N2323" s="150"/>
      <c r="O2323" s="150"/>
      <c r="P2323" s="150"/>
      <c r="Q2323" s="150"/>
      <c r="R2323" s="150"/>
      <c r="S2323" s="150"/>
      <c r="T2323" s="150"/>
      <c r="U2323" s="150"/>
      <c r="V2323" s="150"/>
      <c r="W2323" s="150"/>
      <c r="X2323" s="150"/>
      <c r="Y2323" s="150"/>
      <c r="Z2323" s="150"/>
      <c r="AA2323" s="150"/>
      <c r="AB2323" s="150"/>
      <c r="AC2323" s="150"/>
      <c r="AD2323" s="150"/>
      <c r="AE2323" s="150"/>
      <c r="AF2323" s="150"/>
      <c r="AG2323" s="150"/>
      <c r="AH2323" s="150"/>
      <c r="AI2323" s="150"/>
      <c r="AJ2323" s="150"/>
      <c r="AK2323" s="150"/>
      <c r="AL2323" s="150"/>
      <c r="AM2323" s="150"/>
      <c r="AN2323" s="150"/>
      <c r="AO2323" s="150"/>
      <c r="AP2323" s="150"/>
      <c r="AQ2323" s="150"/>
      <c r="AR2323" s="150"/>
      <c r="AS2323" s="150"/>
      <c r="AT2323" s="150"/>
      <c r="AU2323" s="150"/>
      <c r="AV2323" s="150"/>
      <c r="AW2323" s="150"/>
      <c r="AX2323" s="150"/>
    </row>
    <row r="2324" spans="1:113">
      <c r="Z2324" s="32"/>
      <c r="AD2324" s="32"/>
      <c r="AE2324" s="32"/>
      <c r="AF2324" s="32"/>
      <c r="AG2324" s="32"/>
      <c r="AH2324" s="32"/>
      <c r="AI2324" s="32"/>
      <c r="AO2324" s="32"/>
    </row>
    <row r="2325" spans="1:113" ht="13.5" thickBot="1">
      <c r="Z2325" s="32"/>
      <c r="AD2325" s="32"/>
      <c r="AE2325" s="32"/>
      <c r="AF2325" s="32"/>
      <c r="AG2325" s="32"/>
      <c r="AH2325" s="32"/>
      <c r="AI2325" s="32"/>
      <c r="AO2325" s="32"/>
      <c r="DI2325" s="26"/>
    </row>
    <row r="2326" spans="1:113" ht="24.75" customHeight="1" thickBot="1">
      <c r="B2326" s="111" t="s">
        <v>235</v>
      </c>
      <c r="C2326" s="112"/>
      <c r="D2326" s="112"/>
      <c r="E2326" s="112"/>
      <c r="F2326" s="112"/>
      <c r="G2326" s="112"/>
      <c r="H2326" s="113" t="s">
        <v>602</v>
      </c>
      <c r="I2326" s="114"/>
      <c r="J2326" s="114"/>
      <c r="K2326" s="114"/>
      <c r="L2326" s="114"/>
      <c r="M2326" s="114"/>
      <c r="N2326" s="114"/>
      <c r="O2326" s="114"/>
      <c r="P2326" s="114"/>
      <c r="Q2326" s="114"/>
      <c r="R2326" s="114"/>
      <c r="S2326" s="114"/>
      <c r="T2326" s="114"/>
      <c r="U2326" s="114"/>
      <c r="V2326" s="114"/>
      <c r="W2326" s="114"/>
      <c r="X2326" s="114"/>
      <c r="Y2326" s="114"/>
      <c r="Z2326" s="114"/>
      <c r="AA2326" s="114"/>
      <c r="AB2326" s="114"/>
      <c r="AC2326" s="114"/>
      <c r="AD2326" s="114"/>
      <c r="AE2326" s="114"/>
      <c r="AF2326" s="114"/>
      <c r="AG2326" s="114"/>
      <c r="AH2326" s="114"/>
      <c r="AI2326" s="114"/>
      <c r="AJ2326" s="114"/>
      <c r="AK2326" s="114"/>
      <c r="AL2326" s="114"/>
      <c r="AM2326" s="114"/>
      <c r="AN2326" s="114"/>
      <c r="AO2326" s="114"/>
      <c r="AP2326" s="114"/>
      <c r="AQ2326" s="114"/>
      <c r="AR2326" s="114"/>
      <c r="AS2326" s="114"/>
      <c r="AT2326" s="114"/>
      <c r="AU2326" s="114"/>
      <c r="AV2326" s="114"/>
      <c r="AW2326" s="114"/>
      <c r="AX2326" s="115"/>
      <c r="DI2326" s="26"/>
    </row>
    <row r="2327" spans="1:113" ht="14.25">
      <c r="B2327" s="33"/>
      <c r="C2327" s="33"/>
      <c r="D2327" s="33"/>
      <c r="E2327" s="33"/>
      <c r="F2327" s="33"/>
      <c r="G2327" s="33"/>
      <c r="H2327" s="34"/>
      <c r="I2327" s="34"/>
      <c r="J2327" s="34"/>
      <c r="K2327" s="34"/>
      <c r="L2327" s="35"/>
      <c r="M2327" s="35"/>
      <c r="N2327" s="35"/>
      <c r="O2327" s="35"/>
      <c r="P2327" s="34"/>
      <c r="Q2327" s="34"/>
      <c r="R2327" s="34"/>
      <c r="S2327" s="34"/>
      <c r="T2327" s="34"/>
      <c r="U2327" s="34"/>
      <c r="V2327" s="36"/>
      <c r="W2327" s="36"/>
      <c r="X2327" s="36"/>
      <c r="Y2327" s="36"/>
      <c r="Z2327" s="36"/>
      <c r="AA2327" s="36"/>
      <c r="AB2327" s="36"/>
      <c r="AC2327" s="36"/>
      <c r="AD2327" s="36"/>
      <c r="AE2327" s="36"/>
      <c r="AF2327" s="36"/>
      <c r="AG2327" s="36"/>
      <c r="AH2327" s="36"/>
      <c r="AI2327" s="36"/>
      <c r="AJ2327" s="36"/>
      <c r="AK2327" s="36"/>
      <c r="AL2327" s="36"/>
      <c r="AM2327" s="36"/>
      <c r="AN2327" s="36"/>
      <c r="AO2327" s="36"/>
      <c r="AP2327" s="36"/>
      <c r="AQ2327" s="36"/>
      <c r="AR2327" s="36"/>
      <c r="AS2327" s="36"/>
      <c r="AT2327" s="36"/>
      <c r="AU2327" s="36"/>
      <c r="AV2327" s="36"/>
      <c r="AW2327" s="36"/>
      <c r="AX2327" s="36"/>
      <c r="DI2327" s="26"/>
    </row>
    <row r="2328" spans="1:113" ht="15" thickBot="1">
      <c r="A2328" s="37"/>
      <c r="B2328" s="36" t="s">
        <v>237</v>
      </c>
      <c r="C2328" s="34"/>
      <c r="D2328" s="34"/>
      <c r="E2328" s="34"/>
      <c r="F2328" s="34"/>
      <c r="G2328" s="34"/>
      <c r="H2328" s="34"/>
      <c r="I2328" s="34"/>
      <c r="J2328" s="34"/>
      <c r="K2328" s="34"/>
      <c r="L2328" s="35"/>
      <c r="M2328" s="35"/>
      <c r="N2328" s="35"/>
      <c r="O2328" s="35"/>
      <c r="P2328" s="34"/>
      <c r="Q2328" s="34"/>
      <c r="R2328" s="34"/>
      <c r="S2328" s="34"/>
      <c r="T2328" s="34"/>
      <c r="U2328" s="34"/>
      <c r="V2328" s="36"/>
      <c r="W2328" s="36"/>
      <c r="X2328" s="36"/>
      <c r="Y2328" s="36"/>
      <c r="Z2328" s="36"/>
      <c r="AA2328" s="36"/>
      <c r="AB2328" s="36"/>
      <c r="AC2328" s="36"/>
      <c r="AD2328" s="36"/>
      <c r="AE2328" s="36"/>
      <c r="AF2328" s="36"/>
      <c r="AG2328" s="36"/>
      <c r="AH2328" s="36"/>
      <c r="AI2328" s="36"/>
      <c r="AJ2328" s="36"/>
      <c r="AK2328" s="36"/>
      <c r="AL2328" s="36"/>
      <c r="AM2328" s="36"/>
      <c r="AN2328" s="36"/>
      <c r="AO2328" s="36"/>
      <c r="AP2328" s="36"/>
      <c r="AQ2328" s="36"/>
      <c r="AR2328" s="36"/>
      <c r="AS2328" s="36"/>
      <c r="AT2328" s="36"/>
      <c r="AU2328" s="36"/>
      <c r="AV2328" s="36"/>
      <c r="AW2328" s="36"/>
      <c r="AX2328" s="36"/>
      <c r="DI2328" s="26"/>
    </row>
    <row r="2329" spans="1:113" ht="14.25">
      <c r="A2329" s="34"/>
      <c r="B2329" s="38"/>
      <c r="C2329" s="33"/>
      <c r="D2329" s="33"/>
      <c r="E2329" s="33"/>
      <c r="F2329" s="33"/>
      <c r="G2329" s="33"/>
      <c r="H2329" s="33"/>
      <c r="I2329" s="33"/>
      <c r="J2329" s="33"/>
      <c r="K2329" s="33"/>
      <c r="L2329" s="39"/>
      <c r="M2329" s="39"/>
      <c r="N2329" s="39"/>
      <c r="O2329" s="39"/>
      <c r="P2329" s="33"/>
      <c r="Q2329" s="33"/>
      <c r="R2329" s="33"/>
      <c r="S2329" s="33"/>
      <c r="T2329" s="33"/>
      <c r="U2329" s="33"/>
      <c r="V2329" s="40"/>
      <c r="W2329" s="40"/>
      <c r="X2329" s="40"/>
      <c r="Y2329" s="40"/>
      <c r="Z2329" s="40"/>
      <c r="AA2329" s="40"/>
      <c r="AB2329" s="40"/>
      <c r="AC2329" s="40"/>
      <c r="AD2329" s="40"/>
      <c r="AE2329" s="40"/>
      <c r="AF2329" s="40"/>
      <c r="AG2329" s="40"/>
      <c r="AH2329" s="40"/>
      <c r="AI2329" s="40"/>
      <c r="AJ2329" s="40"/>
      <c r="AK2329" s="40"/>
      <c r="AL2329" s="40"/>
      <c r="AM2329" s="40"/>
      <c r="AN2329" s="40"/>
      <c r="AO2329" s="40"/>
      <c r="AP2329" s="40"/>
      <c r="AQ2329" s="40"/>
      <c r="AR2329" s="40"/>
      <c r="AS2329" s="40"/>
      <c r="AT2329" s="40"/>
      <c r="AU2329" s="40"/>
      <c r="AV2329" s="40"/>
      <c r="AW2329" s="40"/>
      <c r="AX2329" s="41"/>
    </row>
    <row r="2330" spans="1:113" ht="12" customHeight="1">
      <c r="A2330" s="34"/>
      <c r="B2330" s="116" t="s">
        <v>603</v>
      </c>
      <c r="C2330" s="117"/>
      <c r="D2330" s="117"/>
      <c r="E2330" s="117"/>
      <c r="F2330" s="117"/>
      <c r="G2330" s="117"/>
      <c r="H2330" s="117"/>
      <c r="I2330" s="117"/>
      <c r="J2330" s="117"/>
      <c r="K2330" s="117"/>
      <c r="L2330" s="117"/>
      <c r="M2330" s="117"/>
      <c r="N2330" s="117"/>
      <c r="O2330" s="117"/>
      <c r="P2330" s="117"/>
      <c r="Q2330" s="117"/>
      <c r="R2330" s="117"/>
      <c r="S2330" s="117"/>
      <c r="T2330" s="117"/>
      <c r="U2330" s="117"/>
      <c r="V2330" s="117"/>
      <c r="W2330" s="117"/>
      <c r="X2330" s="117"/>
      <c r="Y2330" s="117"/>
      <c r="Z2330" s="117"/>
      <c r="AA2330" s="117"/>
      <c r="AB2330" s="117"/>
      <c r="AC2330" s="117"/>
      <c r="AD2330" s="117"/>
      <c r="AE2330" s="117"/>
      <c r="AF2330" s="117"/>
      <c r="AG2330" s="117"/>
      <c r="AH2330" s="117"/>
      <c r="AI2330" s="117"/>
      <c r="AJ2330" s="117"/>
      <c r="AK2330" s="117"/>
      <c r="AL2330" s="117"/>
      <c r="AM2330" s="117"/>
      <c r="AN2330" s="117"/>
      <c r="AO2330" s="117"/>
      <c r="AP2330" s="117"/>
      <c r="AQ2330" s="117"/>
      <c r="AR2330" s="117"/>
      <c r="AS2330" s="117"/>
      <c r="AT2330" s="117"/>
      <c r="AU2330" s="117"/>
      <c r="AV2330" s="117"/>
      <c r="AW2330" s="117"/>
      <c r="AX2330" s="118"/>
    </row>
    <row r="2331" spans="1:113" ht="12" customHeight="1">
      <c r="A2331" s="34"/>
      <c r="B2331" s="116"/>
      <c r="C2331" s="117"/>
      <c r="D2331" s="117"/>
      <c r="E2331" s="117"/>
      <c r="F2331" s="117"/>
      <c r="G2331" s="117"/>
      <c r="H2331" s="117"/>
      <c r="I2331" s="117"/>
      <c r="J2331" s="117"/>
      <c r="K2331" s="117"/>
      <c r="L2331" s="117"/>
      <c r="M2331" s="117"/>
      <c r="N2331" s="117"/>
      <c r="O2331" s="117"/>
      <c r="P2331" s="117"/>
      <c r="Q2331" s="117"/>
      <c r="R2331" s="117"/>
      <c r="S2331" s="117"/>
      <c r="T2331" s="117"/>
      <c r="U2331" s="117"/>
      <c r="V2331" s="117"/>
      <c r="W2331" s="117"/>
      <c r="X2331" s="117"/>
      <c r="Y2331" s="117"/>
      <c r="Z2331" s="117"/>
      <c r="AA2331" s="117"/>
      <c r="AB2331" s="117"/>
      <c r="AC2331" s="117"/>
      <c r="AD2331" s="117"/>
      <c r="AE2331" s="117"/>
      <c r="AF2331" s="117"/>
      <c r="AG2331" s="117"/>
      <c r="AH2331" s="117"/>
      <c r="AI2331" s="117"/>
      <c r="AJ2331" s="117"/>
      <c r="AK2331" s="117"/>
      <c r="AL2331" s="117"/>
      <c r="AM2331" s="117"/>
      <c r="AN2331" s="117"/>
      <c r="AO2331" s="117"/>
      <c r="AP2331" s="117"/>
      <c r="AQ2331" s="117"/>
      <c r="AR2331" s="117"/>
      <c r="AS2331" s="117"/>
      <c r="AT2331" s="117"/>
      <c r="AU2331" s="117"/>
      <c r="AV2331" s="117"/>
      <c r="AW2331" s="117"/>
      <c r="AX2331" s="118"/>
      <c r="BC2331" s="42"/>
    </row>
    <row r="2332" spans="1:113" ht="12" customHeight="1">
      <c r="A2332" s="34"/>
      <c r="B2332" s="116"/>
      <c r="C2332" s="117"/>
      <c r="D2332" s="117"/>
      <c r="E2332" s="117"/>
      <c r="F2332" s="117"/>
      <c r="G2332" s="117"/>
      <c r="H2332" s="117"/>
      <c r="I2332" s="117"/>
      <c r="J2332" s="117"/>
      <c r="K2332" s="117"/>
      <c r="L2332" s="117"/>
      <c r="M2332" s="117"/>
      <c r="N2332" s="117"/>
      <c r="O2332" s="117"/>
      <c r="P2332" s="117"/>
      <c r="Q2332" s="117"/>
      <c r="R2332" s="117"/>
      <c r="S2332" s="117"/>
      <c r="T2332" s="117"/>
      <c r="U2332" s="117"/>
      <c r="V2332" s="117"/>
      <c r="W2332" s="117"/>
      <c r="X2332" s="117"/>
      <c r="Y2332" s="117"/>
      <c r="Z2332" s="117"/>
      <c r="AA2332" s="117"/>
      <c r="AB2332" s="117"/>
      <c r="AC2332" s="117"/>
      <c r="AD2332" s="117"/>
      <c r="AE2332" s="117"/>
      <c r="AF2332" s="117"/>
      <c r="AG2332" s="117"/>
      <c r="AH2332" s="117"/>
      <c r="AI2332" s="117"/>
      <c r="AJ2332" s="117"/>
      <c r="AK2332" s="117"/>
      <c r="AL2332" s="117"/>
      <c r="AM2332" s="117"/>
      <c r="AN2332" s="117"/>
      <c r="AO2332" s="117"/>
      <c r="AP2332" s="117"/>
      <c r="AQ2332" s="117"/>
      <c r="AR2332" s="117"/>
      <c r="AS2332" s="117"/>
      <c r="AT2332" s="117"/>
      <c r="AU2332" s="117"/>
      <c r="AV2332" s="117"/>
      <c r="AW2332" s="117"/>
      <c r="AX2332" s="118"/>
    </row>
    <row r="2333" spans="1:113" ht="12" customHeight="1">
      <c r="A2333" s="34"/>
      <c r="B2333" s="116"/>
      <c r="C2333" s="117"/>
      <c r="D2333" s="117"/>
      <c r="E2333" s="117"/>
      <c r="F2333" s="117"/>
      <c r="G2333" s="117"/>
      <c r="H2333" s="117"/>
      <c r="I2333" s="117"/>
      <c r="J2333" s="117"/>
      <c r="K2333" s="117"/>
      <c r="L2333" s="117"/>
      <c r="M2333" s="117"/>
      <c r="N2333" s="117"/>
      <c r="O2333" s="117"/>
      <c r="P2333" s="117"/>
      <c r="Q2333" s="117"/>
      <c r="R2333" s="117"/>
      <c r="S2333" s="117"/>
      <c r="T2333" s="117"/>
      <c r="U2333" s="117"/>
      <c r="V2333" s="117"/>
      <c r="W2333" s="117"/>
      <c r="X2333" s="117"/>
      <c r="Y2333" s="117"/>
      <c r="Z2333" s="117"/>
      <c r="AA2333" s="117"/>
      <c r="AB2333" s="117"/>
      <c r="AC2333" s="117"/>
      <c r="AD2333" s="117"/>
      <c r="AE2333" s="117"/>
      <c r="AF2333" s="117"/>
      <c r="AG2333" s="117"/>
      <c r="AH2333" s="117"/>
      <c r="AI2333" s="117"/>
      <c r="AJ2333" s="117"/>
      <c r="AK2333" s="117"/>
      <c r="AL2333" s="117"/>
      <c r="AM2333" s="117"/>
      <c r="AN2333" s="117"/>
      <c r="AO2333" s="117"/>
      <c r="AP2333" s="117"/>
      <c r="AQ2333" s="117"/>
      <c r="AR2333" s="117"/>
      <c r="AS2333" s="117"/>
      <c r="AT2333" s="117"/>
      <c r="AU2333" s="117"/>
      <c r="AV2333" s="117"/>
      <c r="AW2333" s="117"/>
      <c r="AX2333" s="118"/>
    </row>
    <row r="2334" spans="1:113" ht="12" customHeight="1">
      <c r="A2334" s="34"/>
      <c r="B2334" s="116"/>
      <c r="C2334" s="117"/>
      <c r="D2334" s="117"/>
      <c r="E2334" s="117"/>
      <c r="F2334" s="117"/>
      <c r="G2334" s="117"/>
      <c r="H2334" s="117"/>
      <c r="I2334" s="117"/>
      <c r="J2334" s="117"/>
      <c r="K2334" s="117"/>
      <c r="L2334" s="117"/>
      <c r="M2334" s="117"/>
      <c r="N2334" s="117"/>
      <c r="O2334" s="117"/>
      <c r="P2334" s="117"/>
      <c r="Q2334" s="117"/>
      <c r="R2334" s="117"/>
      <c r="S2334" s="117"/>
      <c r="T2334" s="117"/>
      <c r="U2334" s="117"/>
      <c r="V2334" s="117"/>
      <c r="W2334" s="117"/>
      <c r="X2334" s="117"/>
      <c r="Y2334" s="117"/>
      <c r="Z2334" s="117"/>
      <c r="AA2334" s="117"/>
      <c r="AB2334" s="117"/>
      <c r="AC2334" s="117"/>
      <c r="AD2334" s="117"/>
      <c r="AE2334" s="117"/>
      <c r="AF2334" s="117"/>
      <c r="AG2334" s="117"/>
      <c r="AH2334" s="117"/>
      <c r="AI2334" s="117"/>
      <c r="AJ2334" s="117"/>
      <c r="AK2334" s="117"/>
      <c r="AL2334" s="117"/>
      <c r="AM2334" s="117"/>
      <c r="AN2334" s="117"/>
      <c r="AO2334" s="117"/>
      <c r="AP2334" s="117"/>
      <c r="AQ2334" s="117"/>
      <c r="AR2334" s="117"/>
      <c r="AS2334" s="117"/>
      <c r="AT2334" s="117"/>
      <c r="AU2334" s="117"/>
      <c r="AV2334" s="117"/>
      <c r="AW2334" s="117"/>
      <c r="AX2334" s="118"/>
    </row>
    <row r="2335" spans="1:113" ht="15" thickBot="1">
      <c r="A2335" s="43"/>
      <c r="B2335" s="44"/>
      <c r="C2335" s="45"/>
      <c r="D2335" s="45"/>
      <c r="E2335" s="45"/>
      <c r="F2335" s="45"/>
      <c r="G2335" s="45"/>
      <c r="H2335" s="45"/>
      <c r="I2335" s="45"/>
      <c r="J2335" s="45"/>
      <c r="K2335" s="45"/>
      <c r="L2335" s="45"/>
      <c r="M2335" s="45"/>
      <c r="N2335" s="45"/>
      <c r="O2335" s="45"/>
      <c r="P2335" s="45"/>
      <c r="Q2335" s="45"/>
      <c r="R2335" s="45"/>
      <c r="S2335" s="45"/>
      <c r="T2335" s="45"/>
      <c r="U2335" s="45"/>
      <c r="V2335" s="45"/>
      <c r="W2335" s="45"/>
      <c r="X2335" s="45"/>
      <c r="Y2335" s="45"/>
      <c r="Z2335" s="45"/>
      <c r="AA2335" s="45"/>
      <c r="AB2335" s="45"/>
      <c r="AC2335" s="45"/>
      <c r="AD2335" s="45"/>
      <c r="AE2335" s="45"/>
      <c r="AF2335" s="45"/>
      <c r="AG2335" s="45"/>
      <c r="AH2335" s="45"/>
      <c r="AI2335" s="45"/>
      <c r="AJ2335" s="45"/>
      <c r="AK2335" s="45"/>
      <c r="AL2335" s="45"/>
      <c r="AM2335" s="45"/>
      <c r="AN2335" s="45"/>
      <c r="AO2335" s="45"/>
      <c r="AP2335" s="45"/>
      <c r="AQ2335" s="45"/>
      <c r="AR2335" s="45"/>
      <c r="AS2335" s="45"/>
      <c r="AT2335" s="45"/>
      <c r="AU2335" s="45"/>
      <c r="AV2335" s="45"/>
      <c r="AW2335" s="45"/>
      <c r="AX2335" s="46"/>
    </row>
    <row r="2336" spans="1:113">
      <c r="B2336" s="47"/>
    </row>
    <row r="2337" spans="1:251" ht="15" thickBot="1">
      <c r="A2337" s="37"/>
      <c r="B2337" s="36" t="s">
        <v>238</v>
      </c>
      <c r="C2337" s="34"/>
      <c r="D2337" s="34"/>
      <c r="E2337" s="34"/>
      <c r="F2337" s="34"/>
      <c r="G2337" s="34"/>
      <c r="H2337" s="34"/>
      <c r="I2337" s="34"/>
      <c r="J2337" s="34"/>
      <c r="K2337" s="34"/>
      <c r="L2337" s="35"/>
      <c r="M2337" s="35"/>
      <c r="N2337" s="35"/>
      <c r="O2337" s="35"/>
      <c r="P2337" s="34"/>
      <c r="Q2337" s="34"/>
      <c r="R2337" s="34"/>
      <c r="S2337" s="34"/>
      <c r="T2337" s="34"/>
      <c r="U2337" s="34"/>
      <c r="V2337" s="36"/>
      <c r="W2337" s="36"/>
      <c r="X2337" s="36"/>
      <c r="Y2337" s="36"/>
      <c r="Z2337" s="36"/>
      <c r="AA2337" s="36"/>
      <c r="AB2337" s="36"/>
      <c r="AC2337" s="36"/>
      <c r="AD2337" s="36"/>
      <c r="AE2337" s="36"/>
      <c r="AF2337" s="36"/>
      <c r="AG2337" s="36"/>
      <c r="AH2337" s="36"/>
      <c r="AI2337" s="36"/>
      <c r="AJ2337" s="36"/>
      <c r="AK2337" s="36"/>
      <c r="AL2337" s="36"/>
      <c r="AM2337" s="36"/>
      <c r="AN2337" s="36"/>
      <c r="AO2337" s="36"/>
      <c r="AP2337" s="36"/>
      <c r="AQ2337" s="36"/>
      <c r="AR2337" s="36"/>
      <c r="AS2337" s="36"/>
      <c r="AT2337" s="36"/>
      <c r="AU2337" s="36"/>
      <c r="AV2337" s="36"/>
      <c r="AW2337" s="36"/>
      <c r="AX2337" s="36"/>
      <c r="DI2337" s="26"/>
    </row>
    <row r="2338" spans="1:251" ht="14.25">
      <c r="A2338" s="34"/>
      <c r="B2338" s="38"/>
      <c r="C2338" s="33"/>
      <c r="D2338" s="33"/>
      <c r="E2338" s="33"/>
      <c r="F2338" s="33"/>
      <c r="G2338" s="33"/>
      <c r="H2338" s="33"/>
      <c r="I2338" s="33"/>
      <c r="J2338" s="33"/>
      <c r="K2338" s="33"/>
      <c r="L2338" s="39"/>
      <c r="M2338" s="39"/>
      <c r="N2338" s="39"/>
      <c r="O2338" s="39"/>
      <c r="P2338" s="33"/>
      <c r="Q2338" s="33"/>
      <c r="R2338" s="33"/>
      <c r="S2338" s="33"/>
      <c r="T2338" s="33"/>
      <c r="U2338" s="33"/>
      <c r="V2338" s="40"/>
      <c r="W2338" s="40"/>
      <c r="X2338" s="40"/>
      <c r="Y2338" s="40"/>
      <c r="Z2338" s="40"/>
      <c r="AA2338" s="40"/>
      <c r="AB2338" s="40"/>
      <c r="AC2338" s="40"/>
      <c r="AD2338" s="40"/>
      <c r="AE2338" s="40"/>
      <c r="AF2338" s="40"/>
      <c r="AG2338" s="40"/>
      <c r="AH2338" s="40"/>
      <c r="AI2338" s="40"/>
      <c r="AJ2338" s="40"/>
      <c r="AK2338" s="40"/>
      <c r="AL2338" s="40"/>
      <c r="AM2338" s="40"/>
      <c r="AN2338" s="40"/>
      <c r="AO2338" s="40"/>
      <c r="AP2338" s="40"/>
      <c r="AQ2338" s="40"/>
      <c r="AR2338" s="40"/>
      <c r="AS2338" s="40"/>
      <c r="AT2338" s="40"/>
      <c r="AU2338" s="40"/>
      <c r="AV2338" s="40"/>
      <c r="AW2338" s="40"/>
      <c r="AX2338" s="41"/>
    </row>
    <row r="2339" spans="1:251" ht="12" customHeight="1">
      <c r="A2339" s="34"/>
      <c r="B2339" s="116" t="s">
        <v>604</v>
      </c>
      <c r="C2339" s="117"/>
      <c r="D2339" s="117"/>
      <c r="E2339" s="117"/>
      <c r="F2339" s="117"/>
      <c r="G2339" s="117"/>
      <c r="H2339" s="117"/>
      <c r="I2339" s="117"/>
      <c r="J2339" s="117"/>
      <c r="K2339" s="117"/>
      <c r="L2339" s="117"/>
      <c r="M2339" s="117"/>
      <c r="N2339" s="117"/>
      <c r="O2339" s="117"/>
      <c r="P2339" s="117"/>
      <c r="Q2339" s="117"/>
      <c r="R2339" s="117"/>
      <c r="S2339" s="117"/>
      <c r="T2339" s="117"/>
      <c r="U2339" s="117"/>
      <c r="V2339" s="117"/>
      <c r="W2339" s="117"/>
      <c r="X2339" s="117"/>
      <c r="Y2339" s="117"/>
      <c r="Z2339" s="117"/>
      <c r="AA2339" s="117"/>
      <c r="AB2339" s="117"/>
      <c r="AC2339" s="117"/>
      <c r="AD2339" s="117"/>
      <c r="AE2339" s="117"/>
      <c r="AF2339" s="117"/>
      <c r="AG2339" s="117"/>
      <c r="AH2339" s="117"/>
      <c r="AI2339" s="117"/>
      <c r="AJ2339" s="117"/>
      <c r="AK2339" s="117"/>
      <c r="AL2339" s="117"/>
      <c r="AM2339" s="117"/>
      <c r="AN2339" s="117"/>
      <c r="AO2339" s="117"/>
      <c r="AP2339" s="117"/>
      <c r="AQ2339" s="117"/>
      <c r="AR2339" s="117"/>
      <c r="AS2339" s="117"/>
      <c r="AT2339" s="117"/>
      <c r="AU2339" s="117"/>
      <c r="AV2339" s="117"/>
      <c r="AW2339" s="117"/>
      <c r="AX2339" s="118"/>
    </row>
    <row r="2340" spans="1:251" ht="12" customHeight="1">
      <c r="A2340" s="34"/>
      <c r="B2340" s="116"/>
      <c r="C2340" s="117"/>
      <c r="D2340" s="117"/>
      <c r="E2340" s="117"/>
      <c r="F2340" s="117"/>
      <c r="G2340" s="117"/>
      <c r="H2340" s="117"/>
      <c r="I2340" s="117"/>
      <c r="J2340" s="117"/>
      <c r="K2340" s="117"/>
      <c r="L2340" s="117"/>
      <c r="M2340" s="117"/>
      <c r="N2340" s="117"/>
      <c r="O2340" s="117"/>
      <c r="P2340" s="117"/>
      <c r="Q2340" s="117"/>
      <c r="R2340" s="117"/>
      <c r="S2340" s="117"/>
      <c r="T2340" s="117"/>
      <c r="U2340" s="117"/>
      <c r="V2340" s="117"/>
      <c r="W2340" s="117"/>
      <c r="X2340" s="117"/>
      <c r="Y2340" s="117"/>
      <c r="Z2340" s="117"/>
      <c r="AA2340" s="117"/>
      <c r="AB2340" s="117"/>
      <c r="AC2340" s="117"/>
      <c r="AD2340" s="117"/>
      <c r="AE2340" s="117"/>
      <c r="AF2340" s="117"/>
      <c r="AG2340" s="117"/>
      <c r="AH2340" s="117"/>
      <c r="AI2340" s="117"/>
      <c r="AJ2340" s="117"/>
      <c r="AK2340" s="117"/>
      <c r="AL2340" s="117"/>
      <c r="AM2340" s="117"/>
      <c r="AN2340" s="117"/>
      <c r="AO2340" s="117"/>
      <c r="AP2340" s="117"/>
      <c r="AQ2340" s="117"/>
      <c r="AR2340" s="117"/>
      <c r="AS2340" s="117"/>
      <c r="AT2340" s="117"/>
      <c r="AU2340" s="117"/>
      <c r="AV2340" s="117"/>
      <c r="AW2340" s="117"/>
      <c r="AX2340" s="118"/>
      <c r="BC2340" s="42"/>
    </row>
    <row r="2341" spans="1:251" ht="12" customHeight="1">
      <c r="A2341" s="34"/>
      <c r="B2341" s="116"/>
      <c r="C2341" s="117"/>
      <c r="D2341" s="117"/>
      <c r="E2341" s="117"/>
      <c r="F2341" s="117"/>
      <c r="G2341" s="117"/>
      <c r="H2341" s="117"/>
      <c r="I2341" s="117"/>
      <c r="J2341" s="117"/>
      <c r="K2341" s="117"/>
      <c r="L2341" s="117"/>
      <c r="M2341" s="117"/>
      <c r="N2341" s="117"/>
      <c r="O2341" s="117"/>
      <c r="P2341" s="117"/>
      <c r="Q2341" s="117"/>
      <c r="R2341" s="117"/>
      <c r="S2341" s="117"/>
      <c r="T2341" s="117"/>
      <c r="U2341" s="117"/>
      <c r="V2341" s="117"/>
      <c r="W2341" s="117"/>
      <c r="X2341" s="117"/>
      <c r="Y2341" s="117"/>
      <c r="Z2341" s="117"/>
      <c r="AA2341" s="117"/>
      <c r="AB2341" s="117"/>
      <c r="AC2341" s="117"/>
      <c r="AD2341" s="117"/>
      <c r="AE2341" s="117"/>
      <c r="AF2341" s="117"/>
      <c r="AG2341" s="117"/>
      <c r="AH2341" s="117"/>
      <c r="AI2341" s="117"/>
      <c r="AJ2341" s="117"/>
      <c r="AK2341" s="117"/>
      <c r="AL2341" s="117"/>
      <c r="AM2341" s="117"/>
      <c r="AN2341" s="117"/>
      <c r="AO2341" s="117"/>
      <c r="AP2341" s="117"/>
      <c r="AQ2341" s="117"/>
      <c r="AR2341" s="117"/>
      <c r="AS2341" s="117"/>
      <c r="AT2341" s="117"/>
      <c r="AU2341" s="117"/>
      <c r="AV2341" s="117"/>
      <c r="AW2341" s="117"/>
      <c r="AX2341" s="118"/>
    </row>
    <row r="2342" spans="1:251" ht="12" customHeight="1">
      <c r="A2342" s="34"/>
      <c r="B2342" s="116"/>
      <c r="C2342" s="117"/>
      <c r="D2342" s="117"/>
      <c r="E2342" s="117"/>
      <c r="F2342" s="117"/>
      <c r="G2342" s="117"/>
      <c r="H2342" s="117"/>
      <c r="I2342" s="117"/>
      <c r="J2342" s="117"/>
      <c r="K2342" s="117"/>
      <c r="L2342" s="117"/>
      <c r="M2342" s="117"/>
      <c r="N2342" s="117"/>
      <c r="O2342" s="117"/>
      <c r="P2342" s="117"/>
      <c r="Q2342" s="117"/>
      <c r="R2342" s="117"/>
      <c r="S2342" s="117"/>
      <c r="T2342" s="117"/>
      <c r="U2342" s="117"/>
      <c r="V2342" s="117"/>
      <c r="W2342" s="117"/>
      <c r="X2342" s="117"/>
      <c r="Y2342" s="117"/>
      <c r="Z2342" s="117"/>
      <c r="AA2342" s="117"/>
      <c r="AB2342" s="117"/>
      <c r="AC2342" s="117"/>
      <c r="AD2342" s="117"/>
      <c r="AE2342" s="117"/>
      <c r="AF2342" s="117"/>
      <c r="AG2342" s="117"/>
      <c r="AH2342" s="117"/>
      <c r="AI2342" s="117"/>
      <c r="AJ2342" s="117"/>
      <c r="AK2342" s="117"/>
      <c r="AL2342" s="117"/>
      <c r="AM2342" s="117"/>
      <c r="AN2342" s="117"/>
      <c r="AO2342" s="117"/>
      <c r="AP2342" s="117"/>
      <c r="AQ2342" s="117"/>
      <c r="AR2342" s="117"/>
      <c r="AS2342" s="117"/>
      <c r="AT2342" s="117"/>
      <c r="AU2342" s="117"/>
      <c r="AV2342" s="117"/>
      <c r="AW2342" s="117"/>
      <c r="AX2342" s="118"/>
    </row>
    <row r="2343" spans="1:251" ht="12" customHeight="1">
      <c r="A2343" s="34"/>
      <c r="B2343" s="116"/>
      <c r="C2343" s="117"/>
      <c r="D2343" s="117"/>
      <c r="E2343" s="117"/>
      <c r="F2343" s="117"/>
      <c r="G2343" s="117"/>
      <c r="H2343" s="117"/>
      <c r="I2343" s="117"/>
      <c r="J2343" s="117"/>
      <c r="K2343" s="117"/>
      <c r="L2343" s="117"/>
      <c r="M2343" s="117"/>
      <c r="N2343" s="117"/>
      <c r="O2343" s="117"/>
      <c r="P2343" s="117"/>
      <c r="Q2343" s="117"/>
      <c r="R2343" s="117"/>
      <c r="S2343" s="117"/>
      <c r="T2343" s="117"/>
      <c r="U2343" s="117"/>
      <c r="V2343" s="117"/>
      <c r="W2343" s="117"/>
      <c r="X2343" s="117"/>
      <c r="Y2343" s="117"/>
      <c r="Z2343" s="117"/>
      <c r="AA2343" s="117"/>
      <c r="AB2343" s="117"/>
      <c r="AC2343" s="117"/>
      <c r="AD2343" s="117"/>
      <c r="AE2343" s="117"/>
      <c r="AF2343" s="117"/>
      <c r="AG2343" s="117"/>
      <c r="AH2343" s="117"/>
      <c r="AI2343" s="117"/>
      <c r="AJ2343" s="117"/>
      <c r="AK2343" s="117"/>
      <c r="AL2343" s="117"/>
      <c r="AM2343" s="117"/>
      <c r="AN2343" s="117"/>
      <c r="AO2343" s="117"/>
      <c r="AP2343" s="117"/>
      <c r="AQ2343" s="117"/>
      <c r="AR2343" s="117"/>
      <c r="AS2343" s="117"/>
      <c r="AT2343" s="117"/>
      <c r="AU2343" s="117"/>
      <c r="AV2343" s="117"/>
      <c r="AW2343" s="117"/>
      <c r="AX2343" s="118"/>
    </row>
    <row r="2344" spans="1:251" ht="15" thickBot="1">
      <c r="A2344" s="43"/>
      <c r="B2344" s="44"/>
      <c r="C2344" s="45"/>
      <c r="D2344" s="45"/>
      <c r="E2344" s="45"/>
      <c r="F2344" s="45"/>
      <c r="G2344" s="45"/>
      <c r="H2344" s="45"/>
      <c r="I2344" s="45"/>
      <c r="J2344" s="45"/>
      <c r="K2344" s="45"/>
      <c r="L2344" s="45"/>
      <c r="M2344" s="45"/>
      <c r="N2344" s="45"/>
      <c r="O2344" s="45"/>
      <c r="P2344" s="45"/>
      <c r="Q2344" s="45"/>
      <c r="R2344" s="45"/>
      <c r="S2344" s="45"/>
      <c r="T2344" s="45"/>
      <c r="U2344" s="45"/>
      <c r="V2344" s="45"/>
      <c r="W2344" s="45"/>
      <c r="X2344" s="45"/>
      <c r="Y2344" s="45"/>
      <c r="Z2344" s="45"/>
      <c r="AA2344" s="45"/>
      <c r="AB2344" s="45"/>
      <c r="AC2344" s="45"/>
      <c r="AD2344" s="45"/>
      <c r="AE2344" s="45"/>
      <c r="AF2344" s="45"/>
      <c r="AG2344" s="45"/>
      <c r="AH2344" s="45"/>
      <c r="AI2344" s="45"/>
      <c r="AJ2344" s="45"/>
      <c r="AK2344" s="45"/>
      <c r="AL2344" s="45"/>
      <c r="AM2344" s="45"/>
      <c r="AN2344" s="45"/>
      <c r="AO2344" s="45"/>
      <c r="AP2344" s="45"/>
      <c r="AQ2344" s="45"/>
      <c r="AR2344" s="45"/>
      <c r="AS2344" s="45"/>
      <c r="AT2344" s="45"/>
      <c r="AU2344" s="45"/>
      <c r="AV2344" s="45"/>
      <c r="AW2344" s="45"/>
      <c r="AX2344" s="46"/>
    </row>
    <row r="2345" spans="1:251">
      <c r="B2345" s="47"/>
    </row>
    <row r="2346" spans="1:251" ht="14.25">
      <c r="B2346" s="36" t="s">
        <v>240</v>
      </c>
      <c r="C2346" s="34"/>
      <c r="D2346" s="34"/>
      <c r="E2346" s="34"/>
      <c r="F2346" s="34"/>
      <c r="G2346" s="34"/>
      <c r="H2346" s="34"/>
      <c r="I2346" s="34"/>
      <c r="J2346" s="34"/>
      <c r="K2346" s="34"/>
      <c r="L2346" s="35"/>
      <c r="M2346" s="35"/>
      <c r="N2346" s="35"/>
      <c r="O2346" s="35"/>
      <c r="P2346" s="34"/>
      <c r="Q2346" s="34"/>
      <c r="R2346" s="34"/>
      <c r="S2346" s="34"/>
      <c r="T2346" s="34"/>
      <c r="U2346" s="34"/>
      <c r="V2346" s="36"/>
      <c r="W2346" s="36"/>
      <c r="X2346" s="36"/>
      <c r="Y2346" s="36"/>
      <c r="Z2346" s="36"/>
      <c r="AA2346" s="36"/>
      <c r="AB2346" s="36"/>
      <c r="AC2346" s="36"/>
      <c r="AD2346" s="36"/>
      <c r="AE2346" s="36"/>
      <c r="AF2346" s="36"/>
      <c r="AG2346" s="36"/>
      <c r="AH2346" s="36"/>
      <c r="AI2346" s="36"/>
      <c r="AJ2346" s="36"/>
      <c r="AK2346" s="36"/>
      <c r="AL2346" s="36"/>
      <c r="AM2346" s="36"/>
      <c r="AN2346" s="36"/>
      <c r="AO2346" s="36"/>
      <c r="AP2346" s="36"/>
      <c r="AQ2346" s="36"/>
      <c r="AR2346" s="36"/>
      <c r="AS2346" s="36"/>
      <c r="AT2346" s="36"/>
      <c r="AU2346" s="36"/>
      <c r="AV2346" s="36"/>
      <c r="AW2346" s="36"/>
      <c r="AX2346" s="36"/>
    </row>
    <row r="2347" spans="1:251" ht="15" thickBot="1">
      <c r="B2347" s="34"/>
      <c r="C2347" s="34"/>
      <c r="D2347" s="34"/>
      <c r="E2347" s="34"/>
      <c r="F2347" s="34"/>
      <c r="G2347" s="34"/>
      <c r="H2347" s="34"/>
      <c r="I2347" s="34"/>
      <c r="J2347" s="34"/>
      <c r="K2347" s="34"/>
      <c r="L2347" s="35"/>
      <c r="M2347" s="35"/>
      <c r="N2347" s="35"/>
      <c r="O2347" s="35"/>
      <c r="P2347" s="34"/>
      <c r="Q2347" s="34"/>
      <c r="R2347" s="34"/>
      <c r="S2347" s="34"/>
      <c r="T2347" s="34"/>
      <c r="U2347" s="34"/>
      <c r="V2347" s="36"/>
      <c r="W2347" s="36"/>
      <c r="X2347" s="36"/>
      <c r="Y2347" s="36"/>
      <c r="Z2347" s="36"/>
      <c r="AA2347" s="36"/>
      <c r="AB2347" s="36"/>
      <c r="AC2347" s="36"/>
      <c r="AD2347" s="36"/>
      <c r="AE2347" s="36"/>
      <c r="AF2347" s="36"/>
      <c r="AG2347" s="36"/>
      <c r="AH2347" s="36"/>
      <c r="AI2347" s="36"/>
      <c r="AJ2347" s="36"/>
      <c r="AK2347" s="36"/>
      <c r="AL2347" s="36"/>
      <c r="AM2347" s="36"/>
      <c r="AN2347" s="36"/>
      <c r="AO2347" s="36"/>
      <c r="AP2347" s="36"/>
      <c r="AQ2347" s="36"/>
      <c r="AR2347" s="36"/>
      <c r="AS2347" s="36"/>
      <c r="AT2347" s="36"/>
      <c r="AU2347" s="36"/>
      <c r="AV2347" s="36"/>
      <c r="AW2347" s="36"/>
      <c r="AX2347" s="48" t="s">
        <v>241</v>
      </c>
    </row>
    <row r="2348" spans="1:251" s="42" customFormat="1" ht="13.5" customHeight="1">
      <c r="A2348" s="34"/>
      <c r="B2348" s="119" t="s">
        <v>242</v>
      </c>
      <c r="C2348" s="120"/>
      <c r="D2348" s="120"/>
      <c r="E2348" s="120"/>
      <c r="F2348" s="120"/>
      <c r="G2348" s="120"/>
      <c r="H2348" s="120"/>
      <c r="I2348" s="120"/>
      <c r="J2348" s="120"/>
      <c r="K2348" s="120"/>
      <c r="L2348" s="120"/>
      <c r="M2348" s="120"/>
      <c r="N2348" s="120"/>
      <c r="O2348" s="120"/>
      <c r="P2348" s="120"/>
      <c r="Q2348" s="120"/>
      <c r="R2348" s="120"/>
      <c r="S2348" s="120"/>
      <c r="T2348" s="120"/>
      <c r="U2348" s="120"/>
      <c r="V2348" s="120"/>
      <c r="W2348" s="120"/>
      <c r="X2348" s="120"/>
      <c r="Y2348" s="120"/>
      <c r="Z2348" s="121"/>
      <c r="AA2348" s="125" t="s">
        <v>1062</v>
      </c>
      <c r="AB2348" s="120"/>
      <c r="AC2348" s="120"/>
      <c r="AD2348" s="120"/>
      <c r="AE2348" s="120"/>
      <c r="AF2348" s="120"/>
      <c r="AG2348" s="120"/>
      <c r="AH2348" s="120"/>
      <c r="AI2348" s="121"/>
      <c r="AJ2348" s="125" t="s">
        <v>1063</v>
      </c>
      <c r="AK2348" s="120"/>
      <c r="AL2348" s="120"/>
      <c r="AM2348" s="120"/>
      <c r="AN2348" s="120"/>
      <c r="AO2348" s="120"/>
      <c r="AP2348" s="120"/>
      <c r="AQ2348" s="120"/>
      <c r="AR2348" s="121"/>
      <c r="AS2348" s="125" t="s">
        <v>243</v>
      </c>
      <c r="AT2348" s="120"/>
      <c r="AU2348" s="120"/>
      <c r="AV2348" s="120"/>
      <c r="AW2348" s="120"/>
      <c r="AX2348" s="127"/>
      <c r="AY2348" s="29"/>
      <c r="AZ2348" s="29"/>
      <c r="BA2348" s="29"/>
      <c r="BB2348" s="29"/>
      <c r="BC2348" s="29"/>
      <c r="BD2348" s="29"/>
      <c r="BE2348" s="29"/>
      <c r="BF2348" s="29"/>
      <c r="BG2348" s="29"/>
      <c r="BH2348" s="29"/>
      <c r="BI2348" s="29"/>
      <c r="BJ2348" s="29"/>
      <c r="BK2348" s="29"/>
      <c r="BL2348" s="29"/>
      <c r="BM2348" s="29"/>
      <c r="BN2348" s="29"/>
      <c r="BO2348" s="29"/>
      <c r="BP2348" s="29"/>
      <c r="BQ2348" s="29"/>
      <c r="BR2348" s="29"/>
      <c r="BS2348" s="29"/>
      <c r="BT2348" s="29"/>
      <c r="BU2348" s="29"/>
      <c r="BV2348" s="29"/>
      <c r="BW2348" s="29"/>
      <c r="BX2348" s="29"/>
      <c r="BY2348" s="29"/>
      <c r="BZ2348" s="29"/>
      <c r="CA2348" s="29"/>
      <c r="CB2348" s="29"/>
      <c r="CC2348" s="29"/>
      <c r="CD2348" s="29"/>
      <c r="CE2348" s="29"/>
      <c r="CF2348" s="29"/>
      <c r="CG2348" s="29"/>
      <c r="CH2348" s="29"/>
      <c r="CI2348" s="29"/>
      <c r="CJ2348" s="29"/>
      <c r="CK2348" s="29"/>
      <c r="CL2348" s="29"/>
      <c r="CM2348" s="29"/>
      <c r="CN2348" s="29"/>
      <c r="CO2348" s="29"/>
      <c r="CP2348" s="29"/>
      <c r="CQ2348" s="29"/>
      <c r="CR2348" s="29"/>
      <c r="CS2348" s="29"/>
      <c r="CT2348" s="29"/>
      <c r="CU2348" s="29"/>
      <c r="CV2348" s="29"/>
      <c r="CW2348" s="29"/>
      <c r="CX2348" s="29"/>
      <c r="CY2348" s="29"/>
      <c r="CZ2348" s="29"/>
      <c r="DA2348" s="29"/>
      <c r="DB2348" s="29"/>
      <c r="DC2348" s="29"/>
      <c r="DD2348" s="29"/>
      <c r="DE2348" s="29"/>
      <c r="DF2348" s="29"/>
      <c r="DG2348" s="29"/>
      <c r="DH2348" s="29"/>
      <c r="DI2348" s="29"/>
      <c r="DJ2348" s="29"/>
      <c r="DK2348" s="29"/>
      <c r="DL2348" s="29"/>
      <c r="DM2348" s="29"/>
      <c r="DN2348" s="29"/>
      <c r="DO2348" s="29"/>
      <c r="DP2348" s="29"/>
      <c r="DQ2348" s="29"/>
      <c r="DR2348" s="29"/>
      <c r="DS2348" s="29"/>
      <c r="DT2348" s="29"/>
      <c r="DU2348" s="29"/>
      <c r="DV2348" s="29"/>
      <c r="DW2348" s="29"/>
      <c r="DX2348" s="29"/>
      <c r="DY2348" s="29"/>
      <c r="DZ2348" s="29"/>
      <c r="EA2348" s="29"/>
      <c r="EB2348" s="29"/>
      <c r="EC2348" s="29"/>
      <c r="ED2348" s="29"/>
      <c r="EE2348" s="29"/>
      <c r="EF2348" s="29"/>
      <c r="EG2348" s="29"/>
      <c r="EH2348" s="29"/>
      <c r="EI2348" s="29"/>
      <c r="EJ2348" s="29"/>
      <c r="EK2348" s="29"/>
      <c r="EL2348" s="29"/>
      <c r="EM2348" s="29"/>
      <c r="EN2348" s="29"/>
      <c r="EO2348" s="29"/>
      <c r="EP2348" s="29"/>
      <c r="EQ2348" s="29"/>
      <c r="ER2348" s="29"/>
      <c r="ES2348" s="29"/>
      <c r="ET2348" s="29"/>
      <c r="EU2348" s="29"/>
      <c r="EV2348" s="29"/>
      <c r="EW2348" s="29"/>
      <c r="EX2348" s="29"/>
      <c r="EY2348" s="29"/>
      <c r="EZ2348" s="29"/>
      <c r="FA2348" s="29"/>
      <c r="FB2348" s="29"/>
      <c r="FC2348" s="29"/>
      <c r="FD2348" s="29"/>
      <c r="FE2348" s="29"/>
      <c r="FF2348" s="29"/>
      <c r="FG2348" s="29"/>
      <c r="FH2348" s="29"/>
      <c r="FI2348" s="29"/>
      <c r="FJ2348" s="29"/>
      <c r="FK2348" s="29"/>
      <c r="FL2348" s="29"/>
      <c r="FM2348" s="29"/>
      <c r="FN2348" s="29"/>
      <c r="FO2348" s="29"/>
      <c r="FP2348" s="29"/>
      <c r="FQ2348" s="29"/>
      <c r="FR2348" s="29"/>
      <c r="FS2348" s="29"/>
      <c r="FT2348" s="29"/>
      <c r="FU2348" s="29"/>
      <c r="FV2348" s="29"/>
      <c r="FW2348" s="29"/>
      <c r="FX2348" s="29"/>
      <c r="FY2348" s="29"/>
      <c r="FZ2348" s="29"/>
      <c r="GA2348" s="29"/>
      <c r="GB2348" s="29"/>
      <c r="GC2348" s="29"/>
      <c r="GD2348" s="29"/>
      <c r="GE2348" s="29"/>
      <c r="GF2348" s="29"/>
      <c r="GG2348" s="29"/>
      <c r="GH2348" s="29"/>
      <c r="GI2348" s="29"/>
      <c r="GJ2348" s="29"/>
      <c r="GK2348" s="29"/>
      <c r="GL2348" s="29"/>
      <c r="GM2348" s="29"/>
      <c r="GN2348" s="29"/>
      <c r="GO2348" s="29"/>
      <c r="GP2348" s="29"/>
      <c r="GQ2348" s="29"/>
      <c r="GR2348" s="29"/>
      <c r="GS2348" s="29"/>
      <c r="GT2348" s="29"/>
      <c r="GU2348" s="29"/>
      <c r="GV2348" s="29"/>
      <c r="GW2348" s="29"/>
      <c r="GX2348" s="29"/>
      <c r="GY2348" s="29"/>
      <c r="GZ2348" s="29"/>
      <c r="HA2348" s="29"/>
      <c r="HB2348" s="29"/>
      <c r="HC2348" s="29"/>
      <c r="HD2348" s="29"/>
      <c r="HE2348" s="29"/>
      <c r="HF2348" s="29"/>
      <c r="HG2348" s="29"/>
      <c r="HH2348" s="29"/>
      <c r="HI2348" s="29"/>
      <c r="HJ2348" s="29"/>
      <c r="HK2348" s="29"/>
      <c r="HL2348" s="29"/>
      <c r="HM2348" s="29"/>
      <c r="HN2348" s="29"/>
      <c r="HO2348" s="29"/>
      <c r="HP2348" s="29"/>
      <c r="HQ2348" s="29"/>
      <c r="HR2348" s="29"/>
      <c r="HS2348" s="29"/>
      <c r="HT2348" s="29"/>
      <c r="HU2348" s="29"/>
      <c r="HV2348" s="29"/>
      <c r="HW2348" s="29"/>
      <c r="HX2348" s="29"/>
      <c r="HY2348" s="29"/>
      <c r="HZ2348" s="29"/>
      <c r="IA2348" s="29"/>
      <c r="IB2348" s="29"/>
      <c r="IC2348" s="29"/>
      <c r="ID2348" s="29"/>
      <c r="IE2348" s="29"/>
      <c r="IF2348" s="29"/>
      <c r="IG2348" s="29"/>
      <c r="IH2348" s="29"/>
      <c r="II2348" s="29"/>
      <c r="IJ2348" s="29"/>
      <c r="IK2348" s="29"/>
      <c r="IL2348" s="29"/>
      <c r="IM2348" s="29"/>
      <c r="IN2348" s="29"/>
      <c r="IO2348" s="29"/>
      <c r="IP2348" s="29"/>
      <c r="IQ2348" s="29"/>
    </row>
    <row r="2349" spans="1:251" s="42" customFormat="1" ht="13.5">
      <c r="A2349" s="34"/>
      <c r="B2349" s="122"/>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4"/>
      <c r="AA2349" s="126"/>
      <c r="AB2349" s="123"/>
      <c r="AC2349" s="123"/>
      <c r="AD2349" s="123"/>
      <c r="AE2349" s="123"/>
      <c r="AF2349" s="123"/>
      <c r="AG2349" s="123"/>
      <c r="AH2349" s="123"/>
      <c r="AI2349" s="124"/>
      <c r="AJ2349" s="126"/>
      <c r="AK2349" s="123"/>
      <c r="AL2349" s="123"/>
      <c r="AM2349" s="123"/>
      <c r="AN2349" s="123"/>
      <c r="AO2349" s="123"/>
      <c r="AP2349" s="123"/>
      <c r="AQ2349" s="123"/>
      <c r="AR2349" s="124"/>
      <c r="AS2349" s="126"/>
      <c r="AT2349" s="123"/>
      <c r="AU2349" s="123"/>
      <c r="AV2349" s="123"/>
      <c r="AW2349" s="123"/>
      <c r="AX2349" s="128"/>
      <c r="AY2349" s="29"/>
      <c r="AZ2349" s="29"/>
      <c r="BA2349" s="29"/>
      <c r="BB2349" s="65"/>
      <c r="BC2349" s="49"/>
      <c r="BE2349" s="29"/>
      <c r="BF2349" s="29"/>
      <c r="BG2349" s="29"/>
      <c r="BH2349" s="29"/>
      <c r="BI2349" s="29"/>
      <c r="BJ2349" s="29"/>
      <c r="BK2349" s="29"/>
      <c r="BL2349" s="29"/>
      <c r="BM2349" s="29"/>
      <c r="BN2349" s="29"/>
      <c r="BO2349" s="29"/>
      <c r="BP2349" s="29"/>
      <c r="BQ2349" s="29"/>
      <c r="BR2349" s="29"/>
      <c r="BS2349" s="29"/>
      <c r="BT2349" s="29"/>
      <c r="BU2349" s="29"/>
      <c r="BV2349" s="29"/>
      <c r="BW2349" s="29"/>
      <c r="BX2349" s="29"/>
      <c r="BY2349" s="29"/>
      <c r="BZ2349" s="29"/>
      <c r="CA2349" s="29"/>
      <c r="CB2349" s="29"/>
      <c r="CC2349" s="29"/>
      <c r="CD2349" s="29"/>
      <c r="CE2349" s="29"/>
      <c r="CF2349" s="29"/>
      <c r="CG2349" s="29"/>
      <c r="CH2349" s="29"/>
      <c r="CI2349" s="29"/>
      <c r="CJ2349" s="29"/>
      <c r="CK2349" s="29"/>
      <c r="CL2349" s="29"/>
      <c r="CM2349" s="29"/>
      <c r="CN2349" s="29"/>
      <c r="CO2349" s="29"/>
      <c r="CP2349" s="29"/>
      <c r="CQ2349" s="29"/>
      <c r="CR2349" s="29"/>
      <c r="CS2349" s="29"/>
      <c r="CT2349" s="29"/>
      <c r="CU2349" s="29"/>
      <c r="CV2349" s="29"/>
      <c r="CW2349" s="29"/>
      <c r="CX2349" s="29"/>
      <c r="CY2349" s="29"/>
      <c r="CZ2349" s="29"/>
      <c r="DA2349" s="29"/>
      <c r="DB2349" s="29"/>
      <c r="DC2349" s="29"/>
      <c r="DD2349" s="29"/>
      <c r="DE2349" s="29"/>
      <c r="DF2349" s="29"/>
      <c r="DG2349" s="29"/>
      <c r="DH2349" s="29"/>
      <c r="DI2349" s="29"/>
      <c r="DJ2349" s="29"/>
      <c r="DK2349" s="29"/>
      <c r="DL2349" s="29"/>
      <c r="DM2349" s="29"/>
      <c r="DN2349" s="29"/>
      <c r="DO2349" s="29"/>
      <c r="DP2349" s="29"/>
      <c r="DQ2349" s="29"/>
      <c r="DR2349" s="29"/>
      <c r="DS2349" s="29"/>
      <c r="DT2349" s="29"/>
      <c r="DU2349" s="29"/>
      <c r="DV2349" s="29"/>
      <c r="DW2349" s="29"/>
      <c r="DX2349" s="29"/>
      <c r="DY2349" s="29"/>
      <c r="DZ2349" s="29"/>
      <c r="EA2349" s="29"/>
      <c r="EB2349" s="29"/>
      <c r="EC2349" s="29"/>
      <c r="ED2349" s="29"/>
      <c r="EE2349" s="29"/>
      <c r="EF2349" s="29"/>
      <c r="EG2349" s="29"/>
      <c r="EH2349" s="29"/>
      <c r="EI2349" s="29"/>
      <c r="EJ2349" s="29"/>
      <c r="EK2349" s="29"/>
      <c r="EL2349" s="29"/>
      <c r="EM2349" s="29"/>
      <c r="EN2349" s="29"/>
      <c r="EO2349" s="29"/>
      <c r="EP2349" s="29"/>
      <c r="EQ2349" s="29"/>
      <c r="ER2349" s="29"/>
      <c r="ES2349" s="29"/>
      <c r="ET2349" s="29"/>
      <c r="EU2349" s="29"/>
      <c r="EV2349" s="29"/>
      <c r="EW2349" s="29"/>
      <c r="EX2349" s="29"/>
      <c r="EY2349" s="29"/>
      <c r="EZ2349" s="29"/>
      <c r="FA2349" s="29"/>
      <c r="FB2349" s="29"/>
      <c r="FC2349" s="29"/>
      <c r="FD2349" s="29"/>
      <c r="FE2349" s="29"/>
      <c r="FF2349" s="29"/>
      <c r="FG2349" s="29"/>
      <c r="FH2349" s="29"/>
      <c r="FI2349" s="29"/>
      <c r="FJ2349" s="29"/>
      <c r="FK2349" s="29"/>
      <c r="FL2349" s="29"/>
      <c r="FM2349" s="29"/>
      <c r="FN2349" s="29"/>
      <c r="FO2349" s="29"/>
      <c r="FP2349" s="29"/>
      <c r="FQ2349" s="29"/>
      <c r="FR2349" s="29"/>
      <c r="FS2349" s="29"/>
      <c r="FT2349" s="29"/>
      <c r="FU2349" s="29"/>
      <c r="FV2349" s="29"/>
      <c r="FW2349" s="29"/>
      <c r="FX2349" s="29"/>
      <c r="FY2349" s="29"/>
      <c r="FZ2349" s="29"/>
      <c r="GA2349" s="29"/>
      <c r="GB2349" s="29"/>
      <c r="GC2349" s="29"/>
      <c r="GD2349" s="29"/>
      <c r="GE2349" s="29"/>
      <c r="GF2349" s="29"/>
      <c r="GG2349" s="29"/>
      <c r="GH2349" s="29"/>
      <c r="GI2349" s="29"/>
      <c r="GJ2349" s="29"/>
      <c r="GK2349" s="29"/>
      <c r="GL2349" s="29"/>
      <c r="GM2349" s="29"/>
      <c r="GN2349" s="29"/>
      <c r="GO2349" s="29"/>
      <c r="GP2349" s="29"/>
      <c r="GQ2349" s="29"/>
      <c r="GR2349" s="29"/>
      <c r="GS2349" s="29"/>
      <c r="GT2349" s="29"/>
      <c r="GU2349" s="29"/>
      <c r="GV2349" s="29"/>
      <c r="GW2349" s="29"/>
      <c r="GX2349" s="29"/>
      <c r="GY2349" s="29"/>
      <c r="GZ2349" s="29"/>
      <c r="HA2349" s="29"/>
      <c r="HB2349" s="29"/>
      <c r="HC2349" s="29"/>
      <c r="HD2349" s="29"/>
      <c r="HE2349" s="29"/>
      <c r="HF2349" s="29"/>
      <c r="HG2349" s="29"/>
      <c r="HH2349" s="29"/>
      <c r="HI2349" s="29"/>
      <c r="HJ2349" s="29"/>
      <c r="HK2349" s="29"/>
      <c r="HL2349" s="29"/>
      <c r="HM2349" s="29"/>
      <c r="HN2349" s="29"/>
      <c r="HO2349" s="29"/>
      <c r="HP2349" s="29"/>
      <c r="HQ2349" s="29"/>
      <c r="HR2349" s="29"/>
      <c r="HS2349" s="29"/>
      <c r="HT2349" s="29"/>
      <c r="HU2349" s="29"/>
      <c r="HV2349" s="29"/>
      <c r="HW2349" s="29"/>
      <c r="HX2349" s="29"/>
      <c r="HY2349" s="29"/>
      <c r="HZ2349" s="29"/>
      <c r="IA2349" s="29"/>
      <c r="IB2349" s="29"/>
      <c r="IC2349" s="29"/>
      <c r="ID2349" s="29"/>
      <c r="IE2349" s="29"/>
      <c r="IF2349" s="29"/>
      <c r="IG2349" s="29"/>
      <c r="IH2349" s="29"/>
      <c r="II2349" s="29"/>
      <c r="IJ2349" s="29"/>
      <c r="IK2349" s="29"/>
      <c r="IL2349" s="29"/>
      <c r="IM2349" s="29"/>
      <c r="IN2349" s="29"/>
      <c r="IO2349" s="29"/>
      <c r="IP2349" s="29"/>
      <c r="IQ2349" s="29"/>
    </row>
    <row r="2350" spans="1:251" s="42" customFormat="1" ht="18.75" customHeight="1">
      <c r="A2350" s="34"/>
      <c r="B2350" s="50"/>
      <c r="C2350" s="129" t="s">
        <v>605</v>
      </c>
      <c r="D2350" s="147"/>
      <c r="E2350" s="147"/>
      <c r="F2350" s="147"/>
      <c r="G2350" s="147"/>
      <c r="H2350" s="147"/>
      <c r="I2350" s="147"/>
      <c r="J2350" s="147"/>
      <c r="K2350" s="147"/>
      <c r="L2350" s="147"/>
      <c r="M2350" s="147"/>
      <c r="N2350" s="147"/>
      <c r="O2350" s="147"/>
      <c r="P2350" s="147"/>
      <c r="Q2350" s="147"/>
      <c r="R2350" s="147"/>
      <c r="S2350" s="147"/>
      <c r="T2350" s="147"/>
      <c r="U2350" s="147"/>
      <c r="V2350" s="147"/>
      <c r="W2350" s="147"/>
      <c r="X2350" s="147"/>
      <c r="Y2350" s="147"/>
      <c r="Z2350" s="148"/>
      <c r="AA2350" s="132">
        <v>895764</v>
      </c>
      <c r="AB2350" s="133"/>
      <c r="AC2350" s="133"/>
      <c r="AD2350" s="133"/>
      <c r="AE2350" s="133"/>
      <c r="AF2350" s="133"/>
      <c r="AG2350" s="133"/>
      <c r="AH2350" s="133"/>
      <c r="AI2350" s="134"/>
      <c r="AJ2350" s="132">
        <v>543616</v>
      </c>
      <c r="AK2350" s="133"/>
      <c r="AL2350" s="133"/>
      <c r="AM2350" s="133"/>
      <c r="AN2350" s="133"/>
      <c r="AO2350" s="133"/>
      <c r="AP2350" s="133"/>
      <c r="AQ2350" s="133"/>
      <c r="AR2350" s="134"/>
      <c r="AS2350" s="135"/>
      <c r="AT2350" s="136"/>
      <c r="AU2350" s="136"/>
      <c r="AV2350" s="136"/>
      <c r="AW2350" s="136"/>
      <c r="AX2350" s="137"/>
      <c r="AY2350" s="29"/>
      <c r="AZ2350" s="29"/>
      <c r="BA2350" s="29"/>
      <c r="BB2350" s="29"/>
      <c r="BC2350" s="29"/>
      <c r="BD2350" s="29"/>
      <c r="BE2350" s="29"/>
      <c r="BF2350" s="29"/>
      <c r="BG2350" s="29"/>
      <c r="BH2350" s="29"/>
      <c r="BI2350" s="29"/>
      <c r="BJ2350" s="29"/>
      <c r="BK2350" s="29"/>
      <c r="BL2350" s="29"/>
      <c r="BM2350" s="29"/>
      <c r="BN2350" s="29"/>
      <c r="BO2350" s="29"/>
      <c r="BP2350" s="29"/>
      <c r="BQ2350" s="29"/>
      <c r="BR2350" s="29"/>
      <c r="BS2350" s="29"/>
      <c r="BT2350" s="29"/>
      <c r="BU2350" s="29"/>
      <c r="BV2350" s="29"/>
      <c r="BW2350" s="29"/>
      <c r="BX2350" s="29"/>
      <c r="BY2350" s="29"/>
      <c r="BZ2350" s="29"/>
      <c r="CA2350" s="29"/>
      <c r="CB2350" s="29"/>
      <c r="CC2350" s="29"/>
      <c r="CD2350" s="29"/>
      <c r="CE2350" s="29"/>
      <c r="CF2350" s="29"/>
      <c r="CG2350" s="29"/>
      <c r="CH2350" s="29"/>
      <c r="CI2350" s="29"/>
      <c r="CJ2350" s="29"/>
      <c r="CK2350" s="29"/>
      <c r="CL2350" s="29"/>
      <c r="CM2350" s="29"/>
      <c r="CN2350" s="29"/>
      <c r="CO2350" s="29"/>
      <c r="CP2350" s="29"/>
      <c r="CQ2350" s="29"/>
      <c r="CR2350" s="29"/>
      <c r="CS2350" s="29"/>
      <c r="CT2350" s="29"/>
      <c r="CU2350" s="29"/>
      <c r="CV2350" s="29"/>
      <c r="CW2350" s="29"/>
      <c r="CX2350" s="29"/>
      <c r="CY2350" s="29"/>
      <c r="CZ2350" s="29"/>
      <c r="DA2350" s="29"/>
      <c r="DB2350" s="29"/>
      <c r="DC2350" s="29"/>
      <c r="DD2350" s="29"/>
      <c r="DE2350" s="29"/>
      <c r="DF2350" s="29"/>
      <c r="DG2350" s="29"/>
      <c r="DH2350" s="29"/>
      <c r="DI2350" s="29"/>
      <c r="DJ2350" s="29"/>
      <c r="DK2350" s="29"/>
      <c r="DL2350" s="29"/>
      <c r="DM2350" s="29"/>
      <c r="DN2350" s="29"/>
      <c r="DO2350" s="29"/>
      <c r="DP2350" s="29"/>
      <c r="DQ2350" s="29"/>
      <c r="DR2350" s="29"/>
      <c r="DS2350" s="29"/>
      <c r="DT2350" s="29"/>
      <c r="DU2350" s="29"/>
      <c r="DV2350" s="29"/>
      <c r="DW2350" s="29"/>
      <c r="DX2350" s="29"/>
      <c r="DY2350" s="29"/>
      <c r="DZ2350" s="29"/>
      <c r="EA2350" s="29"/>
      <c r="EB2350" s="29"/>
      <c r="EC2350" s="29"/>
      <c r="ED2350" s="29"/>
      <c r="EE2350" s="29"/>
      <c r="EF2350" s="29"/>
      <c r="EG2350" s="29"/>
      <c r="EH2350" s="29"/>
      <c r="EI2350" s="29"/>
      <c r="EJ2350" s="29"/>
      <c r="EK2350" s="29"/>
      <c r="EL2350" s="29"/>
      <c r="EM2350" s="29"/>
      <c r="EN2350" s="29"/>
      <c r="EO2350" s="29"/>
      <c r="EP2350" s="29"/>
      <c r="EQ2350" s="29"/>
      <c r="ER2350" s="29"/>
      <c r="ES2350" s="29"/>
      <c r="ET2350" s="29"/>
      <c r="EU2350" s="29"/>
      <c r="EV2350" s="29"/>
      <c r="EW2350" s="29"/>
      <c r="EX2350" s="29"/>
      <c r="EY2350" s="29"/>
      <c r="EZ2350" s="29"/>
      <c r="FA2350" s="29"/>
      <c r="FB2350" s="29"/>
      <c r="FC2350" s="29"/>
      <c r="FD2350" s="29"/>
      <c r="FE2350" s="29"/>
      <c r="FF2350" s="29"/>
      <c r="FG2350" s="29"/>
      <c r="FH2350" s="29"/>
      <c r="FI2350" s="29"/>
      <c r="FJ2350" s="29"/>
      <c r="FK2350" s="29"/>
      <c r="FL2350" s="29"/>
      <c r="FM2350" s="29"/>
      <c r="FN2350" s="29"/>
      <c r="FO2350" s="29"/>
      <c r="FP2350" s="29"/>
      <c r="FQ2350" s="29"/>
      <c r="FR2350" s="29"/>
      <c r="FS2350" s="29"/>
      <c r="FT2350" s="29"/>
      <c r="FU2350" s="29"/>
      <c r="FV2350" s="29"/>
      <c r="FW2350" s="29"/>
      <c r="FX2350" s="29"/>
      <c r="FY2350" s="29"/>
      <c r="FZ2350" s="29"/>
      <c r="GA2350" s="29"/>
      <c r="GB2350" s="29"/>
      <c r="GC2350" s="29"/>
      <c r="GD2350" s="29"/>
      <c r="GE2350" s="29"/>
      <c r="GF2350" s="29"/>
      <c r="GG2350" s="29"/>
      <c r="GH2350" s="29"/>
      <c r="GI2350" s="29"/>
      <c r="GJ2350" s="29"/>
      <c r="GK2350" s="29"/>
      <c r="GL2350" s="29"/>
      <c r="GM2350" s="29"/>
      <c r="GN2350" s="29"/>
      <c r="GO2350" s="29"/>
      <c r="GP2350" s="29"/>
      <c r="GQ2350" s="29"/>
      <c r="GR2350" s="29"/>
      <c r="GS2350" s="29"/>
      <c r="GT2350" s="29"/>
      <c r="GU2350" s="29"/>
      <c r="GV2350" s="29"/>
      <c r="GW2350" s="29"/>
      <c r="GX2350" s="29"/>
      <c r="GY2350" s="29"/>
      <c r="GZ2350" s="29"/>
      <c r="HA2350" s="29"/>
      <c r="HB2350" s="29"/>
      <c r="HC2350" s="29"/>
      <c r="HD2350" s="29"/>
      <c r="HE2350" s="29"/>
      <c r="HF2350" s="29"/>
      <c r="HG2350" s="29"/>
      <c r="HH2350" s="29"/>
      <c r="HI2350" s="29"/>
      <c r="HJ2350" s="29"/>
      <c r="HK2350" s="29"/>
      <c r="HL2350" s="29"/>
      <c r="HM2350" s="29"/>
      <c r="HN2350" s="29"/>
      <c r="HO2350" s="29"/>
      <c r="HP2350" s="29"/>
      <c r="HQ2350" s="29"/>
      <c r="HR2350" s="29"/>
      <c r="HS2350" s="29"/>
      <c r="HT2350" s="29"/>
      <c r="HU2350" s="29"/>
      <c r="HV2350" s="29"/>
      <c r="HW2350" s="29"/>
      <c r="HX2350" s="29"/>
      <c r="HY2350" s="29"/>
      <c r="HZ2350" s="29"/>
      <c r="IA2350" s="29"/>
      <c r="IB2350" s="29"/>
      <c r="IC2350" s="29"/>
      <c r="ID2350" s="29"/>
      <c r="IE2350" s="29"/>
      <c r="IF2350" s="29"/>
      <c r="IG2350" s="29"/>
      <c r="IH2350" s="29"/>
      <c r="II2350" s="29"/>
      <c r="IJ2350" s="29"/>
      <c r="IK2350" s="29"/>
      <c r="IL2350" s="29"/>
      <c r="IM2350" s="29"/>
      <c r="IN2350" s="29"/>
      <c r="IO2350" s="29"/>
      <c r="IP2350" s="29"/>
      <c r="IQ2350" s="29"/>
    </row>
    <row r="2351" spans="1:251" s="42" customFormat="1" ht="18.75" customHeight="1" thickBot="1">
      <c r="A2351" s="43"/>
      <c r="B2351" s="138" t="s">
        <v>244</v>
      </c>
      <c r="C2351" s="139"/>
      <c r="D2351" s="139"/>
      <c r="E2351" s="139"/>
      <c r="F2351" s="139"/>
      <c r="G2351" s="139"/>
      <c r="H2351" s="139"/>
      <c r="I2351" s="139"/>
      <c r="J2351" s="139"/>
      <c r="K2351" s="139"/>
      <c r="L2351" s="139"/>
      <c r="M2351" s="139"/>
      <c r="N2351" s="139"/>
      <c r="O2351" s="139"/>
      <c r="P2351" s="139"/>
      <c r="Q2351" s="139"/>
      <c r="R2351" s="139"/>
      <c r="S2351" s="139"/>
      <c r="T2351" s="139"/>
      <c r="U2351" s="139"/>
      <c r="V2351" s="139"/>
      <c r="W2351" s="139"/>
      <c r="X2351" s="139"/>
      <c r="Y2351" s="139"/>
      <c r="Z2351" s="140"/>
      <c r="AA2351" s="141">
        <f>SUM($AA$2350:$AA$2350)</f>
        <v>895764</v>
      </c>
      <c r="AB2351" s="142"/>
      <c r="AC2351" s="142"/>
      <c r="AD2351" s="142"/>
      <c r="AE2351" s="142"/>
      <c r="AF2351" s="142"/>
      <c r="AG2351" s="142"/>
      <c r="AH2351" s="142"/>
      <c r="AI2351" s="143"/>
      <c r="AJ2351" s="141">
        <f>SUM($AJ$2350:$AJ$2350)</f>
        <v>543616</v>
      </c>
      <c r="AK2351" s="142"/>
      <c r="AL2351" s="142"/>
      <c r="AM2351" s="142"/>
      <c r="AN2351" s="142"/>
      <c r="AO2351" s="142"/>
      <c r="AP2351" s="142"/>
      <c r="AQ2351" s="142"/>
      <c r="AR2351" s="143"/>
      <c r="AS2351" s="144"/>
      <c r="AT2351" s="145"/>
      <c r="AU2351" s="145"/>
      <c r="AV2351" s="145"/>
      <c r="AW2351" s="145"/>
      <c r="AX2351" s="146"/>
      <c r="AY2351" s="29"/>
      <c r="AZ2351" s="29"/>
      <c r="BA2351" s="29"/>
      <c r="BB2351" s="29"/>
      <c r="BC2351" s="29"/>
      <c r="BD2351" s="29"/>
      <c r="BE2351" s="29"/>
      <c r="BF2351" s="29"/>
      <c r="BG2351" s="29"/>
      <c r="BH2351" s="29"/>
      <c r="BI2351" s="29"/>
      <c r="BJ2351" s="29"/>
      <c r="BK2351" s="29"/>
      <c r="BL2351" s="29"/>
      <c r="BM2351" s="29"/>
      <c r="BN2351" s="29"/>
      <c r="BO2351" s="29"/>
      <c r="BP2351" s="29"/>
      <c r="BQ2351" s="29"/>
      <c r="BR2351" s="29"/>
      <c r="BS2351" s="29"/>
      <c r="BT2351" s="29"/>
      <c r="BU2351" s="29"/>
      <c r="BV2351" s="29"/>
      <c r="BW2351" s="29"/>
      <c r="BX2351" s="29"/>
      <c r="BY2351" s="29"/>
      <c r="BZ2351" s="29"/>
      <c r="CA2351" s="29"/>
      <c r="CB2351" s="29"/>
      <c r="CC2351" s="29"/>
      <c r="CD2351" s="29"/>
      <c r="CE2351" s="29"/>
      <c r="CF2351" s="29"/>
      <c r="CG2351" s="29"/>
      <c r="CH2351" s="29"/>
      <c r="CI2351" s="29"/>
      <c r="CJ2351" s="29"/>
      <c r="CK2351" s="29"/>
      <c r="CL2351" s="29"/>
      <c r="CM2351" s="29"/>
      <c r="CN2351" s="29"/>
      <c r="CO2351" s="29"/>
      <c r="CP2351" s="29"/>
      <c r="CQ2351" s="29"/>
      <c r="CR2351" s="29"/>
      <c r="CS2351" s="29"/>
      <c r="CT2351" s="29"/>
      <c r="CU2351" s="29"/>
      <c r="CV2351" s="29"/>
      <c r="CW2351" s="29"/>
      <c r="CX2351" s="29"/>
      <c r="CY2351" s="29"/>
      <c r="CZ2351" s="29"/>
      <c r="DA2351" s="29"/>
      <c r="DB2351" s="29"/>
      <c r="DC2351" s="29"/>
      <c r="DD2351" s="29"/>
      <c r="DE2351" s="29"/>
      <c r="DF2351" s="29"/>
      <c r="DG2351" s="29"/>
      <c r="DH2351" s="29"/>
      <c r="DI2351" s="29"/>
      <c r="DJ2351" s="29"/>
      <c r="DK2351" s="29"/>
      <c r="DL2351" s="29"/>
      <c r="DM2351" s="29"/>
      <c r="DN2351" s="29"/>
      <c r="DO2351" s="29"/>
      <c r="DP2351" s="29"/>
      <c r="DQ2351" s="29"/>
      <c r="DR2351" s="29"/>
      <c r="DS2351" s="29"/>
      <c r="DT2351" s="29"/>
      <c r="DU2351" s="29"/>
      <c r="DV2351" s="29"/>
      <c r="DW2351" s="29"/>
      <c r="DX2351" s="29"/>
      <c r="DY2351" s="29"/>
      <c r="DZ2351" s="29"/>
      <c r="EA2351" s="29"/>
      <c r="EB2351" s="29"/>
      <c r="EC2351" s="29"/>
      <c r="ED2351" s="29"/>
      <c r="EE2351" s="29"/>
      <c r="EF2351" s="29"/>
      <c r="EG2351" s="29"/>
      <c r="EH2351" s="29"/>
      <c r="EI2351" s="29"/>
      <c r="EJ2351" s="29"/>
      <c r="EK2351" s="29"/>
      <c r="EL2351" s="29"/>
      <c r="EM2351" s="29"/>
      <c r="EN2351" s="29"/>
      <c r="EO2351" s="29"/>
      <c r="EP2351" s="29"/>
      <c r="EQ2351" s="29"/>
      <c r="ER2351" s="29"/>
      <c r="ES2351" s="29"/>
      <c r="ET2351" s="29"/>
      <c r="EU2351" s="29"/>
      <c r="EV2351" s="29"/>
      <c r="EW2351" s="29"/>
      <c r="EX2351" s="29"/>
      <c r="EY2351" s="29"/>
      <c r="EZ2351" s="29"/>
      <c r="FA2351" s="29"/>
      <c r="FB2351" s="29"/>
      <c r="FC2351" s="29"/>
      <c r="FD2351" s="29"/>
      <c r="FE2351" s="29"/>
      <c r="FF2351" s="29"/>
      <c r="FG2351" s="29"/>
      <c r="FH2351" s="29"/>
      <c r="FI2351" s="29"/>
      <c r="FJ2351" s="29"/>
      <c r="FK2351" s="29"/>
      <c r="FL2351" s="29"/>
      <c r="FM2351" s="29"/>
      <c r="FN2351" s="29"/>
      <c r="FO2351" s="29"/>
      <c r="FP2351" s="29"/>
      <c r="FQ2351" s="29"/>
      <c r="FR2351" s="29"/>
      <c r="FS2351" s="29"/>
      <c r="FT2351" s="29"/>
      <c r="FU2351" s="29"/>
      <c r="FV2351" s="29"/>
      <c r="FW2351" s="29"/>
      <c r="FX2351" s="29"/>
      <c r="FY2351" s="29"/>
      <c r="FZ2351" s="29"/>
      <c r="GA2351" s="29"/>
      <c r="GB2351" s="29"/>
      <c r="GC2351" s="29"/>
      <c r="GD2351" s="29"/>
      <c r="GE2351" s="29"/>
      <c r="GF2351" s="29"/>
      <c r="GG2351" s="29"/>
      <c r="GH2351" s="29"/>
      <c r="GI2351" s="29"/>
      <c r="GJ2351" s="29"/>
      <c r="GK2351" s="29"/>
      <c r="GL2351" s="29"/>
      <c r="GM2351" s="29"/>
      <c r="GN2351" s="29"/>
      <c r="GO2351" s="29"/>
      <c r="GP2351" s="29"/>
      <c r="GQ2351" s="29"/>
      <c r="GR2351" s="29"/>
      <c r="GS2351" s="29"/>
      <c r="GT2351" s="29"/>
      <c r="GU2351" s="29"/>
      <c r="GV2351" s="29"/>
      <c r="GW2351" s="29"/>
      <c r="GX2351" s="29"/>
      <c r="GY2351" s="29"/>
      <c r="GZ2351" s="29"/>
      <c r="HA2351" s="29"/>
      <c r="HB2351" s="29"/>
      <c r="HC2351" s="29"/>
      <c r="HD2351" s="29"/>
      <c r="HE2351" s="29"/>
      <c r="HF2351" s="29"/>
      <c r="HG2351" s="29"/>
      <c r="HH2351" s="29"/>
      <c r="HI2351" s="29"/>
      <c r="HJ2351" s="29"/>
      <c r="HK2351" s="29"/>
      <c r="HL2351" s="29"/>
      <c r="HM2351" s="29"/>
      <c r="HN2351" s="29"/>
      <c r="HO2351" s="29"/>
      <c r="HP2351" s="29"/>
      <c r="HQ2351" s="29"/>
      <c r="HR2351" s="29"/>
      <c r="HS2351" s="29"/>
      <c r="HT2351" s="29"/>
      <c r="HU2351" s="29"/>
      <c r="HV2351" s="29"/>
      <c r="HW2351" s="29"/>
      <c r="HX2351" s="29"/>
      <c r="HY2351" s="29"/>
      <c r="HZ2351" s="29"/>
      <c r="IA2351" s="29"/>
      <c r="IB2351" s="29"/>
      <c r="IC2351" s="29"/>
      <c r="ID2351" s="29"/>
      <c r="IE2351" s="29"/>
      <c r="IF2351" s="29"/>
      <c r="IG2351" s="29"/>
      <c r="IH2351" s="29"/>
      <c r="II2351" s="29"/>
      <c r="IJ2351" s="29"/>
      <c r="IK2351" s="29"/>
      <c r="IL2351" s="29"/>
      <c r="IM2351" s="29"/>
      <c r="IN2351" s="29"/>
      <c r="IO2351" s="29"/>
      <c r="IP2351" s="29"/>
      <c r="IQ2351" s="29"/>
    </row>
    <row r="2353" spans="1:113" ht="18.75">
      <c r="A2353" s="28" t="s">
        <v>234</v>
      </c>
      <c r="AW2353" s="30"/>
      <c r="AX2353" s="31"/>
      <c r="AY2353" s="30"/>
    </row>
    <row r="2355" spans="1:113" ht="18.75">
      <c r="B2355" s="109" t="s">
        <v>0</v>
      </c>
      <c r="C2355" s="150"/>
      <c r="D2355" s="150"/>
      <c r="E2355" s="150"/>
      <c r="F2355" s="150"/>
      <c r="G2355" s="150"/>
      <c r="H2355" s="150"/>
      <c r="I2355" s="150"/>
      <c r="J2355" s="150"/>
      <c r="K2355" s="150"/>
      <c r="L2355" s="150"/>
      <c r="M2355" s="150"/>
      <c r="N2355" s="150"/>
      <c r="O2355" s="150"/>
      <c r="P2355" s="150"/>
      <c r="Q2355" s="150"/>
      <c r="R2355" s="150"/>
      <c r="S2355" s="150"/>
      <c r="T2355" s="150"/>
      <c r="U2355" s="150"/>
      <c r="V2355" s="150"/>
      <c r="W2355" s="150"/>
      <c r="X2355" s="150"/>
      <c r="Y2355" s="150"/>
      <c r="Z2355" s="150"/>
      <c r="AA2355" s="150"/>
      <c r="AB2355" s="150"/>
      <c r="AC2355" s="150"/>
      <c r="AD2355" s="150"/>
      <c r="AE2355" s="150"/>
      <c r="AF2355" s="150"/>
      <c r="AG2355" s="150"/>
      <c r="AH2355" s="150"/>
      <c r="AI2355" s="150"/>
      <c r="AJ2355" s="150"/>
      <c r="AK2355" s="150"/>
      <c r="AL2355" s="150"/>
      <c r="AM2355" s="150"/>
      <c r="AN2355" s="150"/>
      <c r="AO2355" s="150"/>
      <c r="AP2355" s="150"/>
      <c r="AQ2355" s="150"/>
      <c r="AR2355" s="150"/>
      <c r="AS2355" s="150"/>
      <c r="AT2355" s="150"/>
      <c r="AU2355" s="150"/>
      <c r="AV2355" s="150"/>
      <c r="AW2355" s="150"/>
      <c r="AX2355" s="150"/>
    </row>
    <row r="2356" spans="1:113">
      <c r="Z2356" s="32"/>
      <c r="AD2356" s="32"/>
      <c r="AE2356" s="32"/>
      <c r="AF2356" s="32"/>
      <c r="AG2356" s="32"/>
      <c r="AH2356" s="32"/>
      <c r="AI2356" s="32"/>
      <c r="AO2356" s="32"/>
    </row>
    <row r="2357" spans="1:113" ht="13.5" thickBot="1">
      <c r="Z2357" s="32"/>
      <c r="AD2357" s="32"/>
      <c r="AE2357" s="32"/>
      <c r="AF2357" s="32"/>
      <c r="AG2357" s="32"/>
      <c r="AH2357" s="32"/>
      <c r="AI2357" s="32"/>
      <c r="AO2357" s="32"/>
      <c r="DI2357" s="26"/>
    </row>
    <row r="2358" spans="1:113" ht="24.75" customHeight="1" thickBot="1">
      <c r="B2358" s="111" t="s">
        <v>235</v>
      </c>
      <c r="C2358" s="112"/>
      <c r="D2358" s="112"/>
      <c r="E2358" s="112"/>
      <c r="F2358" s="112"/>
      <c r="G2358" s="112"/>
      <c r="H2358" s="113" t="s">
        <v>606</v>
      </c>
      <c r="I2358" s="114"/>
      <c r="J2358" s="114"/>
      <c r="K2358" s="114"/>
      <c r="L2358" s="114"/>
      <c r="M2358" s="114"/>
      <c r="N2358" s="114"/>
      <c r="O2358" s="114"/>
      <c r="P2358" s="114"/>
      <c r="Q2358" s="114"/>
      <c r="R2358" s="114"/>
      <c r="S2358" s="114"/>
      <c r="T2358" s="114"/>
      <c r="U2358" s="114"/>
      <c r="V2358" s="114"/>
      <c r="W2358" s="114"/>
      <c r="X2358" s="114"/>
      <c r="Y2358" s="114"/>
      <c r="Z2358" s="114"/>
      <c r="AA2358" s="114"/>
      <c r="AB2358" s="114"/>
      <c r="AC2358" s="114"/>
      <c r="AD2358" s="114"/>
      <c r="AE2358" s="114"/>
      <c r="AF2358" s="114"/>
      <c r="AG2358" s="114"/>
      <c r="AH2358" s="114"/>
      <c r="AI2358" s="114"/>
      <c r="AJ2358" s="114"/>
      <c r="AK2358" s="114"/>
      <c r="AL2358" s="114"/>
      <c r="AM2358" s="114"/>
      <c r="AN2358" s="114"/>
      <c r="AO2358" s="114"/>
      <c r="AP2358" s="114"/>
      <c r="AQ2358" s="114"/>
      <c r="AR2358" s="114"/>
      <c r="AS2358" s="114"/>
      <c r="AT2358" s="114"/>
      <c r="AU2358" s="114"/>
      <c r="AV2358" s="114"/>
      <c r="AW2358" s="114"/>
      <c r="AX2358" s="115"/>
      <c r="DI2358" s="26"/>
    </row>
    <row r="2359" spans="1:113" ht="14.25">
      <c r="B2359" s="33"/>
      <c r="C2359" s="33"/>
      <c r="D2359" s="33"/>
      <c r="E2359" s="33"/>
      <c r="F2359" s="33"/>
      <c r="G2359" s="33"/>
      <c r="H2359" s="34"/>
      <c r="I2359" s="34"/>
      <c r="J2359" s="34"/>
      <c r="K2359" s="34"/>
      <c r="L2359" s="35"/>
      <c r="M2359" s="35"/>
      <c r="N2359" s="35"/>
      <c r="O2359" s="35"/>
      <c r="P2359" s="34"/>
      <c r="Q2359" s="34"/>
      <c r="R2359" s="34"/>
      <c r="S2359" s="34"/>
      <c r="T2359" s="34"/>
      <c r="U2359" s="34"/>
      <c r="V2359" s="36"/>
      <c r="W2359" s="36"/>
      <c r="X2359" s="36"/>
      <c r="Y2359" s="36"/>
      <c r="Z2359" s="36"/>
      <c r="AA2359" s="36"/>
      <c r="AB2359" s="36"/>
      <c r="AC2359" s="36"/>
      <c r="AD2359" s="36"/>
      <c r="AE2359" s="36"/>
      <c r="AF2359" s="36"/>
      <c r="AG2359" s="36"/>
      <c r="AH2359" s="36"/>
      <c r="AI2359" s="36"/>
      <c r="AJ2359" s="36"/>
      <c r="AK2359" s="36"/>
      <c r="AL2359" s="36"/>
      <c r="AM2359" s="36"/>
      <c r="AN2359" s="36"/>
      <c r="AO2359" s="36"/>
      <c r="AP2359" s="36"/>
      <c r="AQ2359" s="36"/>
      <c r="AR2359" s="36"/>
      <c r="AS2359" s="36"/>
      <c r="AT2359" s="36"/>
      <c r="AU2359" s="36"/>
      <c r="AV2359" s="36"/>
      <c r="AW2359" s="36"/>
      <c r="AX2359" s="36"/>
      <c r="DI2359" s="26"/>
    </row>
    <row r="2360" spans="1:113" ht="15" thickBot="1">
      <c r="A2360" s="37"/>
      <c r="B2360" s="36" t="s">
        <v>237</v>
      </c>
      <c r="C2360" s="34"/>
      <c r="D2360" s="34"/>
      <c r="E2360" s="34"/>
      <c r="F2360" s="34"/>
      <c r="G2360" s="34"/>
      <c r="H2360" s="34"/>
      <c r="I2360" s="34"/>
      <c r="J2360" s="34"/>
      <c r="K2360" s="34"/>
      <c r="L2360" s="35"/>
      <c r="M2360" s="35"/>
      <c r="N2360" s="35"/>
      <c r="O2360" s="35"/>
      <c r="P2360" s="34"/>
      <c r="Q2360" s="34"/>
      <c r="R2360" s="34"/>
      <c r="S2360" s="34"/>
      <c r="T2360" s="34"/>
      <c r="U2360" s="34"/>
      <c r="V2360" s="36"/>
      <c r="W2360" s="36"/>
      <c r="X2360" s="36"/>
      <c r="Y2360" s="36"/>
      <c r="Z2360" s="36"/>
      <c r="AA2360" s="36"/>
      <c r="AB2360" s="36"/>
      <c r="AC2360" s="36"/>
      <c r="AD2360" s="36"/>
      <c r="AE2360" s="36"/>
      <c r="AF2360" s="36"/>
      <c r="AG2360" s="36"/>
      <c r="AH2360" s="36"/>
      <c r="AI2360" s="36"/>
      <c r="AJ2360" s="36"/>
      <c r="AK2360" s="36"/>
      <c r="AL2360" s="36"/>
      <c r="AM2360" s="36"/>
      <c r="AN2360" s="36"/>
      <c r="AO2360" s="36"/>
      <c r="AP2360" s="36"/>
      <c r="AQ2360" s="36"/>
      <c r="AR2360" s="36"/>
      <c r="AS2360" s="36"/>
      <c r="AT2360" s="36"/>
      <c r="AU2360" s="36"/>
      <c r="AV2360" s="36"/>
      <c r="AW2360" s="36"/>
      <c r="AX2360" s="36"/>
      <c r="DI2360" s="26"/>
    </row>
    <row r="2361" spans="1:113" ht="14.25">
      <c r="A2361" s="34"/>
      <c r="B2361" s="38"/>
      <c r="C2361" s="33"/>
      <c r="D2361" s="33"/>
      <c r="E2361" s="33"/>
      <c r="F2361" s="33"/>
      <c r="G2361" s="33"/>
      <c r="H2361" s="33"/>
      <c r="I2361" s="33"/>
      <c r="J2361" s="33"/>
      <c r="K2361" s="33"/>
      <c r="L2361" s="39"/>
      <c r="M2361" s="39"/>
      <c r="N2361" s="39"/>
      <c r="O2361" s="39"/>
      <c r="P2361" s="33"/>
      <c r="Q2361" s="33"/>
      <c r="R2361" s="33"/>
      <c r="S2361" s="33"/>
      <c r="T2361" s="33"/>
      <c r="U2361" s="33"/>
      <c r="V2361" s="40"/>
      <c r="W2361" s="40"/>
      <c r="X2361" s="40"/>
      <c r="Y2361" s="40"/>
      <c r="Z2361" s="40"/>
      <c r="AA2361" s="40"/>
      <c r="AB2361" s="40"/>
      <c r="AC2361" s="40"/>
      <c r="AD2361" s="40"/>
      <c r="AE2361" s="40"/>
      <c r="AF2361" s="40"/>
      <c r="AG2361" s="40"/>
      <c r="AH2361" s="40"/>
      <c r="AI2361" s="40"/>
      <c r="AJ2361" s="40"/>
      <c r="AK2361" s="40"/>
      <c r="AL2361" s="40"/>
      <c r="AM2361" s="40"/>
      <c r="AN2361" s="40"/>
      <c r="AO2361" s="40"/>
      <c r="AP2361" s="40"/>
      <c r="AQ2361" s="40"/>
      <c r="AR2361" s="40"/>
      <c r="AS2361" s="40"/>
      <c r="AT2361" s="40"/>
      <c r="AU2361" s="40"/>
      <c r="AV2361" s="40"/>
      <c r="AW2361" s="40"/>
      <c r="AX2361" s="41"/>
    </row>
    <row r="2362" spans="1:113" ht="12" customHeight="1">
      <c r="A2362" s="34"/>
      <c r="B2362" s="116" t="s">
        <v>1058</v>
      </c>
      <c r="C2362" s="117"/>
      <c r="D2362" s="117"/>
      <c r="E2362" s="117"/>
      <c r="F2362" s="117"/>
      <c r="G2362" s="117"/>
      <c r="H2362" s="117"/>
      <c r="I2362" s="117"/>
      <c r="J2362" s="117"/>
      <c r="K2362" s="117"/>
      <c r="L2362" s="117"/>
      <c r="M2362" s="117"/>
      <c r="N2362" s="117"/>
      <c r="O2362" s="117"/>
      <c r="P2362" s="117"/>
      <c r="Q2362" s="117"/>
      <c r="R2362" s="117"/>
      <c r="S2362" s="117"/>
      <c r="T2362" s="117"/>
      <c r="U2362" s="117"/>
      <c r="V2362" s="117"/>
      <c r="W2362" s="117"/>
      <c r="X2362" s="117"/>
      <c r="Y2362" s="117"/>
      <c r="Z2362" s="117"/>
      <c r="AA2362" s="117"/>
      <c r="AB2362" s="117"/>
      <c r="AC2362" s="117"/>
      <c r="AD2362" s="117"/>
      <c r="AE2362" s="117"/>
      <c r="AF2362" s="117"/>
      <c r="AG2362" s="117"/>
      <c r="AH2362" s="117"/>
      <c r="AI2362" s="117"/>
      <c r="AJ2362" s="117"/>
      <c r="AK2362" s="117"/>
      <c r="AL2362" s="117"/>
      <c r="AM2362" s="117"/>
      <c r="AN2362" s="117"/>
      <c r="AO2362" s="117"/>
      <c r="AP2362" s="117"/>
      <c r="AQ2362" s="117"/>
      <c r="AR2362" s="117"/>
      <c r="AS2362" s="117"/>
      <c r="AT2362" s="117"/>
      <c r="AU2362" s="117"/>
      <c r="AV2362" s="117"/>
      <c r="AW2362" s="117"/>
      <c r="AX2362" s="118"/>
    </row>
    <row r="2363" spans="1:113" ht="12" customHeight="1">
      <c r="A2363" s="34"/>
      <c r="B2363" s="116"/>
      <c r="C2363" s="117"/>
      <c r="D2363" s="117"/>
      <c r="E2363" s="117"/>
      <c r="F2363" s="117"/>
      <c r="G2363" s="117"/>
      <c r="H2363" s="117"/>
      <c r="I2363" s="117"/>
      <c r="J2363" s="117"/>
      <c r="K2363" s="117"/>
      <c r="L2363" s="117"/>
      <c r="M2363" s="117"/>
      <c r="N2363" s="117"/>
      <c r="O2363" s="117"/>
      <c r="P2363" s="117"/>
      <c r="Q2363" s="117"/>
      <c r="R2363" s="117"/>
      <c r="S2363" s="117"/>
      <c r="T2363" s="117"/>
      <c r="U2363" s="117"/>
      <c r="V2363" s="117"/>
      <c r="W2363" s="117"/>
      <c r="X2363" s="117"/>
      <c r="Y2363" s="117"/>
      <c r="Z2363" s="117"/>
      <c r="AA2363" s="117"/>
      <c r="AB2363" s="117"/>
      <c r="AC2363" s="117"/>
      <c r="AD2363" s="117"/>
      <c r="AE2363" s="117"/>
      <c r="AF2363" s="117"/>
      <c r="AG2363" s="117"/>
      <c r="AH2363" s="117"/>
      <c r="AI2363" s="117"/>
      <c r="AJ2363" s="117"/>
      <c r="AK2363" s="117"/>
      <c r="AL2363" s="117"/>
      <c r="AM2363" s="117"/>
      <c r="AN2363" s="117"/>
      <c r="AO2363" s="117"/>
      <c r="AP2363" s="117"/>
      <c r="AQ2363" s="117"/>
      <c r="AR2363" s="117"/>
      <c r="AS2363" s="117"/>
      <c r="AT2363" s="117"/>
      <c r="AU2363" s="117"/>
      <c r="AV2363" s="117"/>
      <c r="AW2363" s="117"/>
      <c r="AX2363" s="118"/>
    </row>
    <row r="2364" spans="1:113" ht="12" customHeight="1">
      <c r="A2364" s="34"/>
      <c r="B2364" s="116"/>
      <c r="C2364" s="117"/>
      <c r="D2364" s="117"/>
      <c r="E2364" s="117"/>
      <c r="F2364" s="117"/>
      <c r="G2364" s="117"/>
      <c r="H2364" s="117"/>
      <c r="I2364" s="117"/>
      <c r="J2364" s="117"/>
      <c r="K2364" s="117"/>
      <c r="L2364" s="117"/>
      <c r="M2364" s="117"/>
      <c r="N2364" s="117"/>
      <c r="O2364" s="117"/>
      <c r="P2364" s="117"/>
      <c r="Q2364" s="117"/>
      <c r="R2364" s="117"/>
      <c r="S2364" s="117"/>
      <c r="T2364" s="117"/>
      <c r="U2364" s="117"/>
      <c r="V2364" s="117"/>
      <c r="W2364" s="117"/>
      <c r="X2364" s="117"/>
      <c r="Y2364" s="117"/>
      <c r="Z2364" s="117"/>
      <c r="AA2364" s="117"/>
      <c r="AB2364" s="117"/>
      <c r="AC2364" s="117"/>
      <c r="AD2364" s="117"/>
      <c r="AE2364" s="117"/>
      <c r="AF2364" s="117"/>
      <c r="AG2364" s="117"/>
      <c r="AH2364" s="117"/>
      <c r="AI2364" s="117"/>
      <c r="AJ2364" s="117"/>
      <c r="AK2364" s="117"/>
      <c r="AL2364" s="117"/>
      <c r="AM2364" s="117"/>
      <c r="AN2364" s="117"/>
      <c r="AO2364" s="117"/>
      <c r="AP2364" s="117"/>
      <c r="AQ2364" s="117"/>
      <c r="AR2364" s="117"/>
      <c r="AS2364" s="117"/>
      <c r="AT2364" s="117"/>
      <c r="AU2364" s="117"/>
      <c r="AV2364" s="117"/>
      <c r="AW2364" s="117"/>
      <c r="AX2364" s="118"/>
    </row>
    <row r="2365" spans="1:113" ht="12" customHeight="1">
      <c r="A2365" s="34"/>
      <c r="B2365" s="116"/>
      <c r="C2365" s="117"/>
      <c r="D2365" s="117"/>
      <c r="E2365" s="117"/>
      <c r="F2365" s="117"/>
      <c r="G2365" s="117"/>
      <c r="H2365" s="117"/>
      <c r="I2365" s="117"/>
      <c r="J2365" s="117"/>
      <c r="K2365" s="117"/>
      <c r="L2365" s="117"/>
      <c r="M2365" s="117"/>
      <c r="N2365" s="117"/>
      <c r="O2365" s="117"/>
      <c r="P2365" s="117"/>
      <c r="Q2365" s="117"/>
      <c r="R2365" s="117"/>
      <c r="S2365" s="117"/>
      <c r="T2365" s="117"/>
      <c r="U2365" s="117"/>
      <c r="V2365" s="117"/>
      <c r="W2365" s="117"/>
      <c r="X2365" s="117"/>
      <c r="Y2365" s="117"/>
      <c r="Z2365" s="117"/>
      <c r="AA2365" s="117"/>
      <c r="AB2365" s="117"/>
      <c r="AC2365" s="117"/>
      <c r="AD2365" s="117"/>
      <c r="AE2365" s="117"/>
      <c r="AF2365" s="117"/>
      <c r="AG2365" s="117"/>
      <c r="AH2365" s="117"/>
      <c r="AI2365" s="117"/>
      <c r="AJ2365" s="117"/>
      <c r="AK2365" s="117"/>
      <c r="AL2365" s="117"/>
      <c r="AM2365" s="117"/>
      <c r="AN2365" s="117"/>
      <c r="AO2365" s="117"/>
      <c r="AP2365" s="117"/>
      <c r="AQ2365" s="117"/>
      <c r="AR2365" s="117"/>
      <c r="AS2365" s="117"/>
      <c r="AT2365" s="117"/>
      <c r="AU2365" s="117"/>
      <c r="AV2365" s="117"/>
      <c r="AW2365" s="117"/>
      <c r="AX2365" s="118"/>
    </row>
    <row r="2366" spans="1:113" ht="12" customHeight="1">
      <c r="A2366" s="34"/>
      <c r="B2366" s="116"/>
      <c r="C2366" s="117"/>
      <c r="D2366" s="117"/>
      <c r="E2366" s="117"/>
      <c r="F2366" s="117"/>
      <c r="G2366" s="117"/>
      <c r="H2366" s="117"/>
      <c r="I2366" s="117"/>
      <c r="J2366" s="117"/>
      <c r="K2366" s="117"/>
      <c r="L2366" s="117"/>
      <c r="M2366" s="117"/>
      <c r="N2366" s="117"/>
      <c r="O2366" s="117"/>
      <c r="P2366" s="117"/>
      <c r="Q2366" s="117"/>
      <c r="R2366" s="117"/>
      <c r="S2366" s="117"/>
      <c r="T2366" s="117"/>
      <c r="U2366" s="117"/>
      <c r="V2366" s="117"/>
      <c r="W2366" s="117"/>
      <c r="X2366" s="117"/>
      <c r="Y2366" s="117"/>
      <c r="Z2366" s="117"/>
      <c r="AA2366" s="117"/>
      <c r="AB2366" s="117"/>
      <c r="AC2366" s="117"/>
      <c r="AD2366" s="117"/>
      <c r="AE2366" s="117"/>
      <c r="AF2366" s="117"/>
      <c r="AG2366" s="117"/>
      <c r="AH2366" s="117"/>
      <c r="AI2366" s="117"/>
      <c r="AJ2366" s="117"/>
      <c r="AK2366" s="117"/>
      <c r="AL2366" s="117"/>
      <c r="AM2366" s="117"/>
      <c r="AN2366" s="117"/>
      <c r="AO2366" s="117"/>
      <c r="AP2366" s="117"/>
      <c r="AQ2366" s="117"/>
      <c r="AR2366" s="117"/>
      <c r="AS2366" s="117"/>
      <c r="AT2366" s="117"/>
      <c r="AU2366" s="117"/>
      <c r="AV2366" s="117"/>
      <c r="AW2366" s="117"/>
      <c r="AX2366" s="118"/>
    </row>
    <row r="2367" spans="1:113" ht="12" customHeight="1">
      <c r="A2367" s="34"/>
      <c r="B2367" s="116"/>
      <c r="C2367" s="117"/>
      <c r="D2367" s="117"/>
      <c r="E2367" s="117"/>
      <c r="F2367" s="117"/>
      <c r="G2367" s="117"/>
      <c r="H2367" s="117"/>
      <c r="I2367" s="117"/>
      <c r="J2367" s="117"/>
      <c r="K2367" s="117"/>
      <c r="L2367" s="117"/>
      <c r="M2367" s="117"/>
      <c r="N2367" s="117"/>
      <c r="O2367" s="117"/>
      <c r="P2367" s="117"/>
      <c r="Q2367" s="117"/>
      <c r="R2367" s="117"/>
      <c r="S2367" s="117"/>
      <c r="T2367" s="117"/>
      <c r="U2367" s="117"/>
      <c r="V2367" s="117"/>
      <c r="W2367" s="117"/>
      <c r="X2367" s="117"/>
      <c r="Y2367" s="117"/>
      <c r="Z2367" s="117"/>
      <c r="AA2367" s="117"/>
      <c r="AB2367" s="117"/>
      <c r="AC2367" s="117"/>
      <c r="AD2367" s="117"/>
      <c r="AE2367" s="117"/>
      <c r="AF2367" s="117"/>
      <c r="AG2367" s="117"/>
      <c r="AH2367" s="117"/>
      <c r="AI2367" s="117"/>
      <c r="AJ2367" s="117"/>
      <c r="AK2367" s="117"/>
      <c r="AL2367" s="117"/>
      <c r="AM2367" s="117"/>
      <c r="AN2367" s="117"/>
      <c r="AO2367" s="117"/>
      <c r="AP2367" s="117"/>
      <c r="AQ2367" s="117"/>
      <c r="AR2367" s="117"/>
      <c r="AS2367" s="117"/>
      <c r="AT2367" s="117"/>
      <c r="AU2367" s="117"/>
      <c r="AV2367" s="117"/>
      <c r="AW2367" s="117"/>
      <c r="AX2367" s="118"/>
    </row>
    <row r="2368" spans="1:113" ht="12" customHeight="1">
      <c r="A2368" s="34"/>
      <c r="B2368" s="116"/>
      <c r="C2368" s="117"/>
      <c r="D2368" s="117"/>
      <c r="E2368" s="117"/>
      <c r="F2368" s="117"/>
      <c r="G2368" s="117"/>
      <c r="H2368" s="117"/>
      <c r="I2368" s="117"/>
      <c r="J2368" s="117"/>
      <c r="K2368" s="117"/>
      <c r="L2368" s="117"/>
      <c r="M2368" s="117"/>
      <c r="N2368" s="117"/>
      <c r="O2368" s="117"/>
      <c r="P2368" s="117"/>
      <c r="Q2368" s="117"/>
      <c r="R2368" s="117"/>
      <c r="S2368" s="117"/>
      <c r="T2368" s="117"/>
      <c r="U2368" s="117"/>
      <c r="V2368" s="117"/>
      <c r="W2368" s="117"/>
      <c r="X2368" s="117"/>
      <c r="Y2368" s="117"/>
      <c r="Z2368" s="117"/>
      <c r="AA2368" s="117"/>
      <c r="AB2368" s="117"/>
      <c r="AC2368" s="117"/>
      <c r="AD2368" s="117"/>
      <c r="AE2368" s="117"/>
      <c r="AF2368" s="117"/>
      <c r="AG2368" s="117"/>
      <c r="AH2368" s="117"/>
      <c r="AI2368" s="117"/>
      <c r="AJ2368" s="117"/>
      <c r="AK2368" s="117"/>
      <c r="AL2368" s="117"/>
      <c r="AM2368" s="117"/>
      <c r="AN2368" s="117"/>
      <c r="AO2368" s="117"/>
      <c r="AP2368" s="117"/>
      <c r="AQ2368" s="117"/>
      <c r="AR2368" s="117"/>
      <c r="AS2368" s="117"/>
      <c r="AT2368" s="117"/>
      <c r="AU2368" s="117"/>
      <c r="AV2368" s="117"/>
      <c r="AW2368" s="117"/>
      <c r="AX2368" s="118"/>
    </row>
    <row r="2369" spans="1:113" ht="12" customHeight="1">
      <c r="A2369" s="34"/>
      <c r="B2369" s="116"/>
      <c r="C2369" s="117"/>
      <c r="D2369" s="117"/>
      <c r="E2369" s="117"/>
      <c r="F2369" s="117"/>
      <c r="G2369" s="117"/>
      <c r="H2369" s="117"/>
      <c r="I2369" s="117"/>
      <c r="J2369" s="117"/>
      <c r="K2369" s="117"/>
      <c r="L2369" s="117"/>
      <c r="M2369" s="117"/>
      <c r="N2369" s="117"/>
      <c r="O2369" s="117"/>
      <c r="P2369" s="117"/>
      <c r="Q2369" s="117"/>
      <c r="R2369" s="117"/>
      <c r="S2369" s="117"/>
      <c r="T2369" s="117"/>
      <c r="U2369" s="117"/>
      <c r="V2369" s="117"/>
      <c r="W2369" s="117"/>
      <c r="X2369" s="117"/>
      <c r="Y2369" s="117"/>
      <c r="Z2369" s="117"/>
      <c r="AA2369" s="117"/>
      <c r="AB2369" s="117"/>
      <c r="AC2369" s="117"/>
      <c r="AD2369" s="117"/>
      <c r="AE2369" s="117"/>
      <c r="AF2369" s="117"/>
      <c r="AG2369" s="117"/>
      <c r="AH2369" s="117"/>
      <c r="AI2369" s="117"/>
      <c r="AJ2369" s="117"/>
      <c r="AK2369" s="117"/>
      <c r="AL2369" s="117"/>
      <c r="AM2369" s="117"/>
      <c r="AN2369" s="117"/>
      <c r="AO2369" s="117"/>
      <c r="AP2369" s="117"/>
      <c r="AQ2369" s="117"/>
      <c r="AR2369" s="117"/>
      <c r="AS2369" s="117"/>
      <c r="AT2369" s="117"/>
      <c r="AU2369" s="117"/>
      <c r="AV2369" s="117"/>
      <c r="AW2369" s="117"/>
      <c r="AX2369" s="118"/>
    </row>
    <row r="2370" spans="1:113" ht="12" customHeight="1">
      <c r="A2370" s="34"/>
      <c r="B2370" s="116"/>
      <c r="C2370" s="117"/>
      <c r="D2370" s="117"/>
      <c r="E2370" s="117"/>
      <c r="F2370" s="117"/>
      <c r="G2370" s="117"/>
      <c r="H2370" s="117"/>
      <c r="I2370" s="117"/>
      <c r="J2370" s="117"/>
      <c r="K2370" s="117"/>
      <c r="L2370" s="117"/>
      <c r="M2370" s="117"/>
      <c r="N2370" s="117"/>
      <c r="O2370" s="117"/>
      <c r="P2370" s="117"/>
      <c r="Q2370" s="117"/>
      <c r="R2370" s="117"/>
      <c r="S2370" s="117"/>
      <c r="T2370" s="117"/>
      <c r="U2370" s="117"/>
      <c r="V2370" s="117"/>
      <c r="W2370" s="117"/>
      <c r="X2370" s="117"/>
      <c r="Y2370" s="117"/>
      <c r="Z2370" s="117"/>
      <c r="AA2370" s="117"/>
      <c r="AB2370" s="117"/>
      <c r="AC2370" s="117"/>
      <c r="AD2370" s="117"/>
      <c r="AE2370" s="117"/>
      <c r="AF2370" s="117"/>
      <c r="AG2370" s="117"/>
      <c r="AH2370" s="117"/>
      <c r="AI2370" s="117"/>
      <c r="AJ2370" s="117"/>
      <c r="AK2370" s="117"/>
      <c r="AL2370" s="117"/>
      <c r="AM2370" s="117"/>
      <c r="AN2370" s="117"/>
      <c r="AO2370" s="117"/>
      <c r="AP2370" s="117"/>
      <c r="AQ2370" s="117"/>
      <c r="AR2370" s="117"/>
      <c r="AS2370" s="117"/>
      <c r="AT2370" s="117"/>
      <c r="AU2370" s="117"/>
      <c r="AV2370" s="117"/>
      <c r="AW2370" s="117"/>
      <c r="AX2370" s="118"/>
    </row>
    <row r="2371" spans="1:113" ht="12" customHeight="1">
      <c r="A2371" s="34"/>
      <c r="B2371" s="116"/>
      <c r="C2371" s="117"/>
      <c r="D2371" s="117"/>
      <c r="E2371" s="117"/>
      <c r="F2371" s="117"/>
      <c r="G2371" s="117"/>
      <c r="H2371" s="117"/>
      <c r="I2371" s="117"/>
      <c r="J2371" s="117"/>
      <c r="K2371" s="117"/>
      <c r="L2371" s="117"/>
      <c r="M2371" s="117"/>
      <c r="N2371" s="117"/>
      <c r="O2371" s="117"/>
      <c r="P2371" s="117"/>
      <c r="Q2371" s="117"/>
      <c r="R2371" s="117"/>
      <c r="S2371" s="117"/>
      <c r="T2371" s="117"/>
      <c r="U2371" s="117"/>
      <c r="V2371" s="117"/>
      <c r="W2371" s="117"/>
      <c r="X2371" s="117"/>
      <c r="Y2371" s="117"/>
      <c r="Z2371" s="117"/>
      <c r="AA2371" s="117"/>
      <c r="AB2371" s="117"/>
      <c r="AC2371" s="117"/>
      <c r="AD2371" s="117"/>
      <c r="AE2371" s="117"/>
      <c r="AF2371" s="117"/>
      <c r="AG2371" s="117"/>
      <c r="AH2371" s="117"/>
      <c r="AI2371" s="117"/>
      <c r="AJ2371" s="117"/>
      <c r="AK2371" s="117"/>
      <c r="AL2371" s="117"/>
      <c r="AM2371" s="117"/>
      <c r="AN2371" s="117"/>
      <c r="AO2371" s="117"/>
      <c r="AP2371" s="117"/>
      <c r="AQ2371" s="117"/>
      <c r="AR2371" s="117"/>
      <c r="AS2371" s="117"/>
      <c r="AT2371" s="117"/>
      <c r="AU2371" s="117"/>
      <c r="AV2371" s="117"/>
      <c r="AW2371" s="117"/>
      <c r="AX2371" s="118"/>
    </row>
    <row r="2372" spans="1:113" ht="12" customHeight="1">
      <c r="A2372" s="34"/>
      <c r="B2372" s="116"/>
      <c r="C2372" s="117"/>
      <c r="D2372" s="117"/>
      <c r="E2372" s="117"/>
      <c r="F2372" s="117"/>
      <c r="G2372" s="117"/>
      <c r="H2372" s="117"/>
      <c r="I2372" s="117"/>
      <c r="J2372" s="117"/>
      <c r="K2372" s="117"/>
      <c r="L2372" s="117"/>
      <c r="M2372" s="117"/>
      <c r="N2372" s="117"/>
      <c r="O2372" s="117"/>
      <c r="P2372" s="117"/>
      <c r="Q2372" s="117"/>
      <c r="R2372" s="117"/>
      <c r="S2372" s="117"/>
      <c r="T2372" s="117"/>
      <c r="U2372" s="117"/>
      <c r="V2372" s="117"/>
      <c r="W2372" s="117"/>
      <c r="X2372" s="117"/>
      <c r="Y2372" s="117"/>
      <c r="Z2372" s="117"/>
      <c r="AA2372" s="117"/>
      <c r="AB2372" s="117"/>
      <c r="AC2372" s="117"/>
      <c r="AD2372" s="117"/>
      <c r="AE2372" s="117"/>
      <c r="AF2372" s="117"/>
      <c r="AG2372" s="117"/>
      <c r="AH2372" s="117"/>
      <c r="AI2372" s="117"/>
      <c r="AJ2372" s="117"/>
      <c r="AK2372" s="117"/>
      <c r="AL2372" s="117"/>
      <c r="AM2372" s="117"/>
      <c r="AN2372" s="117"/>
      <c r="AO2372" s="117"/>
      <c r="AP2372" s="117"/>
      <c r="AQ2372" s="117"/>
      <c r="AR2372" s="117"/>
      <c r="AS2372" s="117"/>
      <c r="AT2372" s="117"/>
      <c r="AU2372" s="117"/>
      <c r="AV2372" s="117"/>
      <c r="AW2372" s="117"/>
      <c r="AX2372" s="118"/>
    </row>
    <row r="2373" spans="1:113" ht="12" customHeight="1">
      <c r="A2373" s="34"/>
      <c r="B2373" s="116"/>
      <c r="C2373" s="117"/>
      <c r="D2373" s="117"/>
      <c r="E2373" s="117"/>
      <c r="F2373" s="117"/>
      <c r="G2373" s="117"/>
      <c r="H2373" s="117"/>
      <c r="I2373" s="117"/>
      <c r="J2373" s="117"/>
      <c r="K2373" s="117"/>
      <c r="L2373" s="117"/>
      <c r="M2373" s="117"/>
      <c r="N2373" s="117"/>
      <c r="O2373" s="117"/>
      <c r="P2373" s="117"/>
      <c r="Q2373" s="117"/>
      <c r="R2373" s="117"/>
      <c r="S2373" s="117"/>
      <c r="T2373" s="117"/>
      <c r="U2373" s="117"/>
      <c r="V2373" s="117"/>
      <c r="W2373" s="117"/>
      <c r="X2373" s="117"/>
      <c r="Y2373" s="117"/>
      <c r="Z2373" s="117"/>
      <c r="AA2373" s="117"/>
      <c r="AB2373" s="117"/>
      <c r="AC2373" s="117"/>
      <c r="AD2373" s="117"/>
      <c r="AE2373" s="117"/>
      <c r="AF2373" s="117"/>
      <c r="AG2373" s="117"/>
      <c r="AH2373" s="117"/>
      <c r="AI2373" s="117"/>
      <c r="AJ2373" s="117"/>
      <c r="AK2373" s="117"/>
      <c r="AL2373" s="117"/>
      <c r="AM2373" s="117"/>
      <c r="AN2373" s="117"/>
      <c r="AO2373" s="117"/>
      <c r="AP2373" s="117"/>
      <c r="AQ2373" s="117"/>
      <c r="AR2373" s="117"/>
      <c r="AS2373" s="117"/>
      <c r="AT2373" s="117"/>
      <c r="AU2373" s="117"/>
      <c r="AV2373" s="117"/>
      <c r="AW2373" s="117"/>
      <c r="AX2373" s="118"/>
      <c r="BC2373" s="42"/>
    </row>
    <row r="2374" spans="1:113" ht="12" customHeight="1">
      <c r="A2374" s="34"/>
      <c r="B2374" s="116"/>
      <c r="C2374" s="117"/>
      <c r="D2374" s="117"/>
      <c r="E2374" s="117"/>
      <c r="F2374" s="117"/>
      <c r="G2374" s="117"/>
      <c r="H2374" s="117"/>
      <c r="I2374" s="117"/>
      <c r="J2374" s="117"/>
      <c r="K2374" s="117"/>
      <c r="L2374" s="117"/>
      <c r="M2374" s="117"/>
      <c r="N2374" s="117"/>
      <c r="O2374" s="117"/>
      <c r="P2374" s="117"/>
      <c r="Q2374" s="117"/>
      <c r="R2374" s="117"/>
      <c r="S2374" s="117"/>
      <c r="T2374" s="117"/>
      <c r="U2374" s="117"/>
      <c r="V2374" s="117"/>
      <c r="W2374" s="117"/>
      <c r="X2374" s="117"/>
      <c r="Y2374" s="117"/>
      <c r="Z2374" s="117"/>
      <c r="AA2374" s="117"/>
      <c r="AB2374" s="117"/>
      <c r="AC2374" s="117"/>
      <c r="AD2374" s="117"/>
      <c r="AE2374" s="117"/>
      <c r="AF2374" s="117"/>
      <c r="AG2374" s="117"/>
      <c r="AH2374" s="117"/>
      <c r="AI2374" s="117"/>
      <c r="AJ2374" s="117"/>
      <c r="AK2374" s="117"/>
      <c r="AL2374" s="117"/>
      <c r="AM2374" s="117"/>
      <c r="AN2374" s="117"/>
      <c r="AO2374" s="117"/>
      <c r="AP2374" s="117"/>
      <c r="AQ2374" s="117"/>
      <c r="AR2374" s="117"/>
      <c r="AS2374" s="117"/>
      <c r="AT2374" s="117"/>
      <c r="AU2374" s="117"/>
      <c r="AV2374" s="117"/>
      <c r="AW2374" s="117"/>
      <c r="AX2374" s="118"/>
    </row>
    <row r="2375" spans="1:113" ht="12" customHeight="1">
      <c r="A2375" s="34"/>
      <c r="B2375" s="116"/>
      <c r="C2375" s="117"/>
      <c r="D2375" s="117"/>
      <c r="E2375" s="117"/>
      <c r="F2375" s="117"/>
      <c r="G2375" s="117"/>
      <c r="H2375" s="117"/>
      <c r="I2375" s="117"/>
      <c r="J2375" s="117"/>
      <c r="K2375" s="117"/>
      <c r="L2375" s="117"/>
      <c r="M2375" s="117"/>
      <c r="N2375" s="117"/>
      <c r="O2375" s="117"/>
      <c r="P2375" s="117"/>
      <c r="Q2375" s="117"/>
      <c r="R2375" s="117"/>
      <c r="S2375" s="117"/>
      <c r="T2375" s="117"/>
      <c r="U2375" s="117"/>
      <c r="V2375" s="117"/>
      <c r="W2375" s="117"/>
      <c r="X2375" s="117"/>
      <c r="Y2375" s="117"/>
      <c r="Z2375" s="117"/>
      <c r="AA2375" s="117"/>
      <c r="AB2375" s="117"/>
      <c r="AC2375" s="117"/>
      <c r="AD2375" s="117"/>
      <c r="AE2375" s="117"/>
      <c r="AF2375" s="117"/>
      <c r="AG2375" s="117"/>
      <c r="AH2375" s="117"/>
      <c r="AI2375" s="117"/>
      <c r="AJ2375" s="117"/>
      <c r="AK2375" s="117"/>
      <c r="AL2375" s="117"/>
      <c r="AM2375" s="117"/>
      <c r="AN2375" s="117"/>
      <c r="AO2375" s="117"/>
      <c r="AP2375" s="117"/>
      <c r="AQ2375" s="117"/>
      <c r="AR2375" s="117"/>
      <c r="AS2375" s="117"/>
      <c r="AT2375" s="117"/>
      <c r="AU2375" s="117"/>
      <c r="AV2375" s="117"/>
      <c r="AW2375" s="117"/>
      <c r="AX2375" s="118"/>
    </row>
    <row r="2376" spans="1:113" ht="12" customHeight="1">
      <c r="A2376" s="34"/>
      <c r="B2376" s="116"/>
      <c r="C2376" s="117"/>
      <c r="D2376" s="117"/>
      <c r="E2376" s="117"/>
      <c r="F2376" s="117"/>
      <c r="G2376" s="117"/>
      <c r="H2376" s="117"/>
      <c r="I2376" s="117"/>
      <c r="J2376" s="117"/>
      <c r="K2376" s="117"/>
      <c r="L2376" s="117"/>
      <c r="M2376" s="117"/>
      <c r="N2376" s="117"/>
      <c r="O2376" s="117"/>
      <c r="P2376" s="117"/>
      <c r="Q2376" s="117"/>
      <c r="R2376" s="117"/>
      <c r="S2376" s="117"/>
      <c r="T2376" s="117"/>
      <c r="U2376" s="117"/>
      <c r="V2376" s="117"/>
      <c r="W2376" s="117"/>
      <c r="X2376" s="117"/>
      <c r="Y2376" s="117"/>
      <c r="Z2376" s="117"/>
      <c r="AA2376" s="117"/>
      <c r="AB2376" s="117"/>
      <c r="AC2376" s="117"/>
      <c r="AD2376" s="117"/>
      <c r="AE2376" s="117"/>
      <c r="AF2376" s="117"/>
      <c r="AG2376" s="117"/>
      <c r="AH2376" s="117"/>
      <c r="AI2376" s="117"/>
      <c r="AJ2376" s="117"/>
      <c r="AK2376" s="117"/>
      <c r="AL2376" s="117"/>
      <c r="AM2376" s="117"/>
      <c r="AN2376" s="117"/>
      <c r="AO2376" s="117"/>
      <c r="AP2376" s="117"/>
      <c r="AQ2376" s="117"/>
      <c r="AR2376" s="117"/>
      <c r="AS2376" s="117"/>
      <c r="AT2376" s="117"/>
      <c r="AU2376" s="117"/>
      <c r="AV2376" s="117"/>
      <c r="AW2376" s="117"/>
      <c r="AX2376" s="118"/>
    </row>
    <row r="2377" spans="1:113" ht="12" customHeight="1">
      <c r="A2377" s="34"/>
      <c r="B2377" s="116"/>
      <c r="C2377" s="117"/>
      <c r="D2377" s="117"/>
      <c r="E2377" s="117"/>
      <c r="F2377" s="117"/>
      <c r="G2377" s="117"/>
      <c r="H2377" s="117"/>
      <c r="I2377" s="117"/>
      <c r="J2377" s="117"/>
      <c r="K2377" s="117"/>
      <c r="L2377" s="117"/>
      <c r="M2377" s="117"/>
      <c r="N2377" s="117"/>
      <c r="O2377" s="117"/>
      <c r="P2377" s="117"/>
      <c r="Q2377" s="117"/>
      <c r="R2377" s="117"/>
      <c r="S2377" s="117"/>
      <c r="T2377" s="117"/>
      <c r="U2377" s="117"/>
      <c r="V2377" s="117"/>
      <c r="W2377" s="117"/>
      <c r="X2377" s="117"/>
      <c r="Y2377" s="117"/>
      <c r="Z2377" s="117"/>
      <c r="AA2377" s="117"/>
      <c r="AB2377" s="117"/>
      <c r="AC2377" s="117"/>
      <c r="AD2377" s="117"/>
      <c r="AE2377" s="117"/>
      <c r="AF2377" s="117"/>
      <c r="AG2377" s="117"/>
      <c r="AH2377" s="117"/>
      <c r="AI2377" s="117"/>
      <c r="AJ2377" s="117"/>
      <c r="AK2377" s="117"/>
      <c r="AL2377" s="117"/>
      <c r="AM2377" s="117"/>
      <c r="AN2377" s="117"/>
      <c r="AO2377" s="117"/>
      <c r="AP2377" s="117"/>
      <c r="AQ2377" s="117"/>
      <c r="AR2377" s="117"/>
      <c r="AS2377" s="117"/>
      <c r="AT2377" s="117"/>
      <c r="AU2377" s="117"/>
      <c r="AV2377" s="117"/>
      <c r="AW2377" s="117"/>
      <c r="AX2377" s="118"/>
    </row>
    <row r="2378" spans="1:113" ht="15" thickBot="1">
      <c r="A2378" s="43"/>
      <c r="B2378" s="44"/>
      <c r="C2378" s="45"/>
      <c r="D2378" s="45"/>
      <c r="E2378" s="45"/>
      <c r="F2378" s="45"/>
      <c r="G2378" s="45"/>
      <c r="H2378" s="45"/>
      <c r="I2378" s="45"/>
      <c r="J2378" s="45"/>
      <c r="K2378" s="45"/>
      <c r="L2378" s="45"/>
      <c r="M2378" s="45"/>
      <c r="N2378" s="45"/>
      <c r="O2378" s="45"/>
      <c r="P2378" s="45"/>
      <c r="Q2378" s="45"/>
      <c r="R2378" s="45"/>
      <c r="S2378" s="45"/>
      <c r="T2378" s="45"/>
      <c r="U2378" s="45"/>
      <c r="V2378" s="45"/>
      <c r="W2378" s="45"/>
      <c r="X2378" s="45"/>
      <c r="Y2378" s="45"/>
      <c r="Z2378" s="45"/>
      <c r="AA2378" s="45"/>
      <c r="AB2378" s="45"/>
      <c r="AC2378" s="45"/>
      <c r="AD2378" s="45"/>
      <c r="AE2378" s="45"/>
      <c r="AF2378" s="45"/>
      <c r="AG2378" s="45"/>
      <c r="AH2378" s="45"/>
      <c r="AI2378" s="45"/>
      <c r="AJ2378" s="45"/>
      <c r="AK2378" s="45"/>
      <c r="AL2378" s="45"/>
      <c r="AM2378" s="45"/>
      <c r="AN2378" s="45"/>
      <c r="AO2378" s="45"/>
      <c r="AP2378" s="45"/>
      <c r="AQ2378" s="45"/>
      <c r="AR2378" s="45"/>
      <c r="AS2378" s="45"/>
      <c r="AT2378" s="45"/>
      <c r="AU2378" s="45"/>
      <c r="AV2378" s="45"/>
      <c r="AW2378" s="45"/>
      <c r="AX2378" s="46"/>
    </row>
    <row r="2379" spans="1:113">
      <c r="B2379" s="47"/>
    </row>
    <row r="2380" spans="1:113" ht="15" thickBot="1">
      <c r="A2380" s="37"/>
      <c r="B2380" s="36" t="s">
        <v>238</v>
      </c>
      <c r="C2380" s="34"/>
      <c r="D2380" s="34"/>
      <c r="E2380" s="34"/>
      <c r="F2380" s="34"/>
      <c r="G2380" s="34"/>
      <c r="H2380" s="34"/>
      <c r="I2380" s="34"/>
      <c r="J2380" s="34"/>
      <c r="K2380" s="34"/>
      <c r="L2380" s="35"/>
      <c r="M2380" s="35"/>
      <c r="N2380" s="35"/>
      <c r="O2380" s="35"/>
      <c r="P2380" s="34"/>
      <c r="Q2380" s="34"/>
      <c r="R2380" s="34"/>
      <c r="S2380" s="34"/>
      <c r="T2380" s="34"/>
      <c r="U2380" s="34"/>
      <c r="V2380" s="36"/>
      <c r="W2380" s="36"/>
      <c r="X2380" s="36"/>
      <c r="Y2380" s="36"/>
      <c r="Z2380" s="36"/>
      <c r="AA2380" s="36"/>
      <c r="AB2380" s="36"/>
      <c r="AC2380" s="36"/>
      <c r="AD2380" s="36"/>
      <c r="AE2380" s="36"/>
      <c r="AF2380" s="36"/>
      <c r="AG2380" s="36"/>
      <c r="AH2380" s="36"/>
      <c r="AI2380" s="36"/>
      <c r="AJ2380" s="36"/>
      <c r="AK2380" s="36"/>
      <c r="AL2380" s="36"/>
      <c r="AM2380" s="36"/>
      <c r="AN2380" s="36"/>
      <c r="AO2380" s="36"/>
      <c r="AP2380" s="36"/>
      <c r="AQ2380" s="36"/>
      <c r="AR2380" s="36"/>
      <c r="AS2380" s="36"/>
      <c r="AT2380" s="36"/>
      <c r="AU2380" s="36"/>
      <c r="AV2380" s="36"/>
      <c r="AW2380" s="36"/>
      <c r="AX2380" s="36"/>
      <c r="DI2380" s="26"/>
    </row>
    <row r="2381" spans="1:113" ht="14.25">
      <c r="A2381" s="34"/>
      <c r="B2381" s="38"/>
      <c r="C2381" s="33"/>
      <c r="D2381" s="33"/>
      <c r="E2381" s="33"/>
      <c r="F2381" s="33"/>
      <c r="G2381" s="33"/>
      <c r="H2381" s="33"/>
      <c r="I2381" s="33"/>
      <c r="J2381" s="33"/>
      <c r="K2381" s="33"/>
      <c r="L2381" s="39"/>
      <c r="M2381" s="39"/>
      <c r="N2381" s="39"/>
      <c r="O2381" s="39"/>
      <c r="P2381" s="33"/>
      <c r="Q2381" s="33"/>
      <c r="R2381" s="33"/>
      <c r="S2381" s="33"/>
      <c r="T2381" s="33"/>
      <c r="U2381" s="33"/>
      <c r="V2381" s="40"/>
      <c r="W2381" s="40"/>
      <c r="X2381" s="40"/>
      <c r="Y2381" s="40"/>
      <c r="Z2381" s="40"/>
      <c r="AA2381" s="40"/>
      <c r="AB2381" s="40"/>
      <c r="AC2381" s="40"/>
      <c r="AD2381" s="40"/>
      <c r="AE2381" s="40"/>
      <c r="AF2381" s="40"/>
      <c r="AG2381" s="40"/>
      <c r="AH2381" s="40"/>
      <c r="AI2381" s="40"/>
      <c r="AJ2381" s="40"/>
      <c r="AK2381" s="40"/>
      <c r="AL2381" s="40"/>
      <c r="AM2381" s="40"/>
      <c r="AN2381" s="40"/>
      <c r="AO2381" s="40"/>
      <c r="AP2381" s="40"/>
      <c r="AQ2381" s="40"/>
      <c r="AR2381" s="40"/>
      <c r="AS2381" s="40"/>
      <c r="AT2381" s="40"/>
      <c r="AU2381" s="40"/>
      <c r="AV2381" s="40"/>
      <c r="AW2381" s="40"/>
      <c r="AX2381" s="41"/>
    </row>
    <row r="2382" spans="1:113" ht="12" customHeight="1">
      <c r="A2382" s="34"/>
      <c r="B2382" s="116" t="s">
        <v>607</v>
      </c>
      <c r="C2382" s="117"/>
      <c r="D2382" s="117"/>
      <c r="E2382" s="117"/>
      <c r="F2382" s="117"/>
      <c r="G2382" s="117"/>
      <c r="H2382" s="117"/>
      <c r="I2382" s="117"/>
      <c r="J2382" s="117"/>
      <c r="K2382" s="117"/>
      <c r="L2382" s="117"/>
      <c r="M2382" s="117"/>
      <c r="N2382" s="117"/>
      <c r="O2382" s="117"/>
      <c r="P2382" s="117"/>
      <c r="Q2382" s="117"/>
      <c r="R2382" s="117"/>
      <c r="S2382" s="117"/>
      <c r="T2382" s="117"/>
      <c r="U2382" s="117"/>
      <c r="V2382" s="117"/>
      <c r="W2382" s="117"/>
      <c r="X2382" s="117"/>
      <c r="Y2382" s="117"/>
      <c r="Z2382" s="117"/>
      <c r="AA2382" s="117"/>
      <c r="AB2382" s="117"/>
      <c r="AC2382" s="117"/>
      <c r="AD2382" s="117"/>
      <c r="AE2382" s="117"/>
      <c r="AF2382" s="117"/>
      <c r="AG2382" s="117"/>
      <c r="AH2382" s="117"/>
      <c r="AI2382" s="117"/>
      <c r="AJ2382" s="117"/>
      <c r="AK2382" s="117"/>
      <c r="AL2382" s="117"/>
      <c r="AM2382" s="117"/>
      <c r="AN2382" s="117"/>
      <c r="AO2382" s="117"/>
      <c r="AP2382" s="117"/>
      <c r="AQ2382" s="117"/>
      <c r="AR2382" s="117"/>
      <c r="AS2382" s="117"/>
      <c r="AT2382" s="117"/>
      <c r="AU2382" s="117"/>
      <c r="AV2382" s="117"/>
      <c r="AW2382" s="117"/>
      <c r="AX2382" s="118"/>
    </row>
    <row r="2383" spans="1:113" ht="12" customHeight="1">
      <c r="A2383" s="34"/>
      <c r="B2383" s="116"/>
      <c r="C2383" s="117"/>
      <c r="D2383" s="117"/>
      <c r="E2383" s="117"/>
      <c r="F2383" s="117"/>
      <c r="G2383" s="117"/>
      <c r="H2383" s="117"/>
      <c r="I2383" s="117"/>
      <c r="J2383" s="117"/>
      <c r="K2383" s="117"/>
      <c r="L2383" s="117"/>
      <c r="M2383" s="117"/>
      <c r="N2383" s="117"/>
      <c r="O2383" s="117"/>
      <c r="P2383" s="117"/>
      <c r="Q2383" s="117"/>
      <c r="R2383" s="117"/>
      <c r="S2383" s="117"/>
      <c r="T2383" s="117"/>
      <c r="U2383" s="117"/>
      <c r="V2383" s="117"/>
      <c r="W2383" s="117"/>
      <c r="X2383" s="117"/>
      <c r="Y2383" s="117"/>
      <c r="Z2383" s="117"/>
      <c r="AA2383" s="117"/>
      <c r="AB2383" s="117"/>
      <c r="AC2383" s="117"/>
      <c r="AD2383" s="117"/>
      <c r="AE2383" s="117"/>
      <c r="AF2383" s="117"/>
      <c r="AG2383" s="117"/>
      <c r="AH2383" s="117"/>
      <c r="AI2383" s="117"/>
      <c r="AJ2383" s="117"/>
      <c r="AK2383" s="117"/>
      <c r="AL2383" s="117"/>
      <c r="AM2383" s="117"/>
      <c r="AN2383" s="117"/>
      <c r="AO2383" s="117"/>
      <c r="AP2383" s="117"/>
      <c r="AQ2383" s="117"/>
      <c r="AR2383" s="117"/>
      <c r="AS2383" s="117"/>
      <c r="AT2383" s="117"/>
      <c r="AU2383" s="117"/>
      <c r="AV2383" s="117"/>
      <c r="AW2383" s="117"/>
      <c r="AX2383" s="118"/>
    </row>
    <row r="2384" spans="1:113" ht="12" customHeight="1">
      <c r="A2384" s="34"/>
      <c r="B2384" s="116"/>
      <c r="C2384" s="117"/>
      <c r="D2384" s="117"/>
      <c r="E2384" s="117"/>
      <c r="F2384" s="117"/>
      <c r="G2384" s="117"/>
      <c r="H2384" s="117"/>
      <c r="I2384" s="117"/>
      <c r="J2384" s="117"/>
      <c r="K2384" s="117"/>
      <c r="L2384" s="117"/>
      <c r="M2384" s="117"/>
      <c r="N2384" s="117"/>
      <c r="O2384" s="117"/>
      <c r="P2384" s="117"/>
      <c r="Q2384" s="117"/>
      <c r="R2384" s="117"/>
      <c r="S2384" s="117"/>
      <c r="T2384" s="117"/>
      <c r="U2384" s="117"/>
      <c r="V2384" s="117"/>
      <c r="W2384" s="117"/>
      <c r="X2384" s="117"/>
      <c r="Y2384" s="117"/>
      <c r="Z2384" s="117"/>
      <c r="AA2384" s="117"/>
      <c r="AB2384" s="117"/>
      <c r="AC2384" s="117"/>
      <c r="AD2384" s="117"/>
      <c r="AE2384" s="117"/>
      <c r="AF2384" s="117"/>
      <c r="AG2384" s="117"/>
      <c r="AH2384" s="117"/>
      <c r="AI2384" s="117"/>
      <c r="AJ2384" s="117"/>
      <c r="AK2384" s="117"/>
      <c r="AL2384" s="117"/>
      <c r="AM2384" s="117"/>
      <c r="AN2384" s="117"/>
      <c r="AO2384" s="117"/>
      <c r="AP2384" s="117"/>
      <c r="AQ2384" s="117"/>
      <c r="AR2384" s="117"/>
      <c r="AS2384" s="117"/>
      <c r="AT2384" s="117"/>
      <c r="AU2384" s="117"/>
      <c r="AV2384" s="117"/>
      <c r="AW2384" s="117"/>
      <c r="AX2384" s="118"/>
    </row>
    <row r="2385" spans="1:55" ht="12" customHeight="1">
      <c r="A2385" s="34"/>
      <c r="B2385" s="116"/>
      <c r="C2385" s="117"/>
      <c r="D2385" s="117"/>
      <c r="E2385" s="117"/>
      <c r="F2385" s="117"/>
      <c r="G2385" s="117"/>
      <c r="H2385" s="117"/>
      <c r="I2385" s="117"/>
      <c r="J2385" s="117"/>
      <c r="K2385" s="117"/>
      <c r="L2385" s="117"/>
      <c r="M2385" s="117"/>
      <c r="N2385" s="117"/>
      <c r="O2385" s="117"/>
      <c r="P2385" s="117"/>
      <c r="Q2385" s="117"/>
      <c r="R2385" s="117"/>
      <c r="S2385" s="117"/>
      <c r="T2385" s="117"/>
      <c r="U2385" s="117"/>
      <c r="V2385" s="117"/>
      <c r="W2385" s="117"/>
      <c r="X2385" s="117"/>
      <c r="Y2385" s="117"/>
      <c r="Z2385" s="117"/>
      <c r="AA2385" s="117"/>
      <c r="AB2385" s="117"/>
      <c r="AC2385" s="117"/>
      <c r="AD2385" s="117"/>
      <c r="AE2385" s="117"/>
      <c r="AF2385" s="117"/>
      <c r="AG2385" s="117"/>
      <c r="AH2385" s="117"/>
      <c r="AI2385" s="117"/>
      <c r="AJ2385" s="117"/>
      <c r="AK2385" s="117"/>
      <c r="AL2385" s="117"/>
      <c r="AM2385" s="117"/>
      <c r="AN2385" s="117"/>
      <c r="AO2385" s="117"/>
      <c r="AP2385" s="117"/>
      <c r="AQ2385" s="117"/>
      <c r="AR2385" s="117"/>
      <c r="AS2385" s="117"/>
      <c r="AT2385" s="117"/>
      <c r="AU2385" s="117"/>
      <c r="AV2385" s="117"/>
      <c r="AW2385" s="117"/>
      <c r="AX2385" s="118"/>
      <c r="BC2385" s="42"/>
    </row>
    <row r="2386" spans="1:55" ht="12" customHeight="1">
      <c r="A2386" s="34"/>
      <c r="B2386" s="116"/>
      <c r="C2386" s="117"/>
      <c r="D2386" s="117"/>
      <c r="E2386" s="117"/>
      <c r="F2386" s="117"/>
      <c r="G2386" s="117"/>
      <c r="H2386" s="117"/>
      <c r="I2386" s="117"/>
      <c r="J2386" s="117"/>
      <c r="K2386" s="117"/>
      <c r="L2386" s="117"/>
      <c r="M2386" s="117"/>
      <c r="N2386" s="117"/>
      <c r="O2386" s="117"/>
      <c r="P2386" s="117"/>
      <c r="Q2386" s="117"/>
      <c r="R2386" s="117"/>
      <c r="S2386" s="117"/>
      <c r="T2386" s="117"/>
      <c r="U2386" s="117"/>
      <c r="V2386" s="117"/>
      <c r="W2386" s="117"/>
      <c r="X2386" s="117"/>
      <c r="Y2386" s="117"/>
      <c r="Z2386" s="117"/>
      <c r="AA2386" s="117"/>
      <c r="AB2386" s="117"/>
      <c r="AC2386" s="117"/>
      <c r="AD2386" s="117"/>
      <c r="AE2386" s="117"/>
      <c r="AF2386" s="117"/>
      <c r="AG2386" s="117"/>
      <c r="AH2386" s="117"/>
      <c r="AI2386" s="117"/>
      <c r="AJ2386" s="117"/>
      <c r="AK2386" s="117"/>
      <c r="AL2386" s="117"/>
      <c r="AM2386" s="117"/>
      <c r="AN2386" s="117"/>
      <c r="AO2386" s="117"/>
      <c r="AP2386" s="117"/>
      <c r="AQ2386" s="117"/>
      <c r="AR2386" s="117"/>
      <c r="AS2386" s="117"/>
      <c r="AT2386" s="117"/>
      <c r="AU2386" s="117"/>
      <c r="AV2386" s="117"/>
      <c r="AW2386" s="117"/>
      <c r="AX2386" s="118"/>
    </row>
    <row r="2387" spans="1:55" ht="12" customHeight="1">
      <c r="A2387" s="34"/>
      <c r="B2387" s="116"/>
      <c r="C2387" s="117"/>
      <c r="D2387" s="117"/>
      <c r="E2387" s="117"/>
      <c r="F2387" s="117"/>
      <c r="G2387" s="117"/>
      <c r="H2387" s="117"/>
      <c r="I2387" s="117"/>
      <c r="J2387" s="117"/>
      <c r="K2387" s="117"/>
      <c r="L2387" s="117"/>
      <c r="M2387" s="117"/>
      <c r="N2387" s="117"/>
      <c r="O2387" s="117"/>
      <c r="P2387" s="117"/>
      <c r="Q2387" s="117"/>
      <c r="R2387" s="117"/>
      <c r="S2387" s="117"/>
      <c r="T2387" s="117"/>
      <c r="U2387" s="117"/>
      <c r="V2387" s="117"/>
      <c r="W2387" s="117"/>
      <c r="X2387" s="117"/>
      <c r="Y2387" s="117"/>
      <c r="Z2387" s="117"/>
      <c r="AA2387" s="117"/>
      <c r="AB2387" s="117"/>
      <c r="AC2387" s="117"/>
      <c r="AD2387" s="117"/>
      <c r="AE2387" s="117"/>
      <c r="AF2387" s="117"/>
      <c r="AG2387" s="117"/>
      <c r="AH2387" s="117"/>
      <c r="AI2387" s="117"/>
      <c r="AJ2387" s="117"/>
      <c r="AK2387" s="117"/>
      <c r="AL2387" s="117"/>
      <c r="AM2387" s="117"/>
      <c r="AN2387" s="117"/>
      <c r="AO2387" s="117"/>
      <c r="AP2387" s="117"/>
      <c r="AQ2387" s="117"/>
      <c r="AR2387" s="117"/>
      <c r="AS2387" s="117"/>
      <c r="AT2387" s="117"/>
      <c r="AU2387" s="117"/>
      <c r="AV2387" s="117"/>
      <c r="AW2387" s="117"/>
      <c r="AX2387" s="118"/>
    </row>
    <row r="2388" spans="1:55" ht="12" customHeight="1">
      <c r="A2388" s="34"/>
      <c r="B2388" s="116"/>
      <c r="C2388" s="117"/>
      <c r="D2388" s="117"/>
      <c r="E2388" s="117"/>
      <c r="F2388" s="117"/>
      <c r="G2388" s="117"/>
      <c r="H2388" s="117"/>
      <c r="I2388" s="117"/>
      <c r="J2388" s="117"/>
      <c r="K2388" s="117"/>
      <c r="L2388" s="117"/>
      <c r="M2388" s="117"/>
      <c r="N2388" s="117"/>
      <c r="O2388" s="117"/>
      <c r="P2388" s="117"/>
      <c r="Q2388" s="117"/>
      <c r="R2388" s="117"/>
      <c r="S2388" s="117"/>
      <c r="T2388" s="117"/>
      <c r="U2388" s="117"/>
      <c r="V2388" s="117"/>
      <c r="W2388" s="117"/>
      <c r="X2388" s="117"/>
      <c r="Y2388" s="117"/>
      <c r="Z2388" s="117"/>
      <c r="AA2388" s="117"/>
      <c r="AB2388" s="117"/>
      <c r="AC2388" s="117"/>
      <c r="AD2388" s="117"/>
      <c r="AE2388" s="117"/>
      <c r="AF2388" s="117"/>
      <c r="AG2388" s="117"/>
      <c r="AH2388" s="117"/>
      <c r="AI2388" s="117"/>
      <c r="AJ2388" s="117"/>
      <c r="AK2388" s="117"/>
      <c r="AL2388" s="117"/>
      <c r="AM2388" s="117"/>
      <c r="AN2388" s="117"/>
      <c r="AO2388" s="117"/>
      <c r="AP2388" s="117"/>
      <c r="AQ2388" s="117"/>
      <c r="AR2388" s="117"/>
      <c r="AS2388" s="117"/>
      <c r="AT2388" s="117"/>
      <c r="AU2388" s="117"/>
      <c r="AV2388" s="117"/>
      <c r="AW2388" s="117"/>
      <c r="AX2388" s="118"/>
    </row>
    <row r="2389" spans="1:55" ht="12" customHeight="1">
      <c r="A2389" s="34"/>
      <c r="B2389" s="116"/>
      <c r="C2389" s="117"/>
      <c r="D2389" s="117"/>
      <c r="E2389" s="117"/>
      <c r="F2389" s="117"/>
      <c r="G2389" s="117"/>
      <c r="H2389" s="117"/>
      <c r="I2389" s="117"/>
      <c r="J2389" s="117"/>
      <c r="K2389" s="117"/>
      <c r="L2389" s="117"/>
      <c r="M2389" s="117"/>
      <c r="N2389" s="117"/>
      <c r="O2389" s="117"/>
      <c r="P2389" s="117"/>
      <c r="Q2389" s="117"/>
      <c r="R2389" s="117"/>
      <c r="S2389" s="117"/>
      <c r="T2389" s="117"/>
      <c r="U2389" s="117"/>
      <c r="V2389" s="117"/>
      <c r="W2389" s="117"/>
      <c r="X2389" s="117"/>
      <c r="Y2389" s="117"/>
      <c r="Z2389" s="117"/>
      <c r="AA2389" s="117"/>
      <c r="AB2389" s="117"/>
      <c r="AC2389" s="117"/>
      <c r="AD2389" s="117"/>
      <c r="AE2389" s="117"/>
      <c r="AF2389" s="117"/>
      <c r="AG2389" s="117"/>
      <c r="AH2389" s="117"/>
      <c r="AI2389" s="117"/>
      <c r="AJ2389" s="117"/>
      <c r="AK2389" s="117"/>
      <c r="AL2389" s="117"/>
      <c r="AM2389" s="117"/>
      <c r="AN2389" s="117"/>
      <c r="AO2389" s="117"/>
      <c r="AP2389" s="117"/>
      <c r="AQ2389" s="117"/>
      <c r="AR2389" s="117"/>
      <c r="AS2389" s="117"/>
      <c r="AT2389" s="117"/>
      <c r="AU2389" s="117"/>
      <c r="AV2389" s="117"/>
      <c r="AW2389" s="117"/>
      <c r="AX2389" s="118"/>
    </row>
    <row r="2390" spans="1:55" ht="12" customHeight="1">
      <c r="A2390" s="34"/>
      <c r="B2390" s="116"/>
      <c r="C2390" s="117"/>
      <c r="D2390" s="117"/>
      <c r="E2390" s="117"/>
      <c r="F2390" s="117"/>
      <c r="G2390" s="117"/>
      <c r="H2390" s="117"/>
      <c r="I2390" s="117"/>
      <c r="J2390" s="117"/>
      <c r="K2390" s="117"/>
      <c r="L2390" s="117"/>
      <c r="M2390" s="117"/>
      <c r="N2390" s="117"/>
      <c r="O2390" s="117"/>
      <c r="P2390" s="117"/>
      <c r="Q2390" s="117"/>
      <c r="R2390" s="117"/>
      <c r="S2390" s="117"/>
      <c r="T2390" s="117"/>
      <c r="U2390" s="117"/>
      <c r="V2390" s="117"/>
      <c r="W2390" s="117"/>
      <c r="X2390" s="117"/>
      <c r="Y2390" s="117"/>
      <c r="Z2390" s="117"/>
      <c r="AA2390" s="117"/>
      <c r="AB2390" s="117"/>
      <c r="AC2390" s="117"/>
      <c r="AD2390" s="117"/>
      <c r="AE2390" s="117"/>
      <c r="AF2390" s="117"/>
      <c r="AG2390" s="117"/>
      <c r="AH2390" s="117"/>
      <c r="AI2390" s="117"/>
      <c r="AJ2390" s="117"/>
      <c r="AK2390" s="117"/>
      <c r="AL2390" s="117"/>
      <c r="AM2390" s="117"/>
      <c r="AN2390" s="117"/>
      <c r="AO2390" s="117"/>
      <c r="AP2390" s="117"/>
      <c r="AQ2390" s="117"/>
      <c r="AR2390" s="117"/>
      <c r="AS2390" s="117"/>
      <c r="AT2390" s="117"/>
      <c r="AU2390" s="117"/>
      <c r="AV2390" s="117"/>
      <c r="AW2390" s="117"/>
      <c r="AX2390" s="118"/>
    </row>
    <row r="2391" spans="1:55" ht="12" customHeight="1">
      <c r="A2391" s="34"/>
      <c r="B2391" s="116"/>
      <c r="C2391" s="117"/>
      <c r="D2391" s="117"/>
      <c r="E2391" s="117"/>
      <c r="F2391" s="117"/>
      <c r="G2391" s="117"/>
      <c r="H2391" s="117"/>
      <c r="I2391" s="117"/>
      <c r="J2391" s="117"/>
      <c r="K2391" s="117"/>
      <c r="L2391" s="117"/>
      <c r="M2391" s="117"/>
      <c r="N2391" s="117"/>
      <c r="O2391" s="117"/>
      <c r="P2391" s="117"/>
      <c r="Q2391" s="117"/>
      <c r="R2391" s="117"/>
      <c r="S2391" s="117"/>
      <c r="T2391" s="117"/>
      <c r="U2391" s="117"/>
      <c r="V2391" s="117"/>
      <c r="W2391" s="117"/>
      <c r="X2391" s="117"/>
      <c r="Y2391" s="117"/>
      <c r="Z2391" s="117"/>
      <c r="AA2391" s="117"/>
      <c r="AB2391" s="117"/>
      <c r="AC2391" s="117"/>
      <c r="AD2391" s="117"/>
      <c r="AE2391" s="117"/>
      <c r="AF2391" s="117"/>
      <c r="AG2391" s="117"/>
      <c r="AH2391" s="117"/>
      <c r="AI2391" s="117"/>
      <c r="AJ2391" s="117"/>
      <c r="AK2391" s="117"/>
      <c r="AL2391" s="117"/>
      <c r="AM2391" s="117"/>
      <c r="AN2391" s="117"/>
      <c r="AO2391" s="117"/>
      <c r="AP2391" s="117"/>
      <c r="AQ2391" s="117"/>
      <c r="AR2391" s="117"/>
      <c r="AS2391" s="117"/>
      <c r="AT2391" s="117"/>
      <c r="AU2391" s="117"/>
      <c r="AV2391" s="117"/>
      <c r="AW2391" s="117"/>
      <c r="AX2391" s="118"/>
    </row>
    <row r="2392" spans="1:55" ht="12" customHeight="1">
      <c r="A2392" s="34"/>
      <c r="B2392" s="116"/>
      <c r="C2392" s="117"/>
      <c r="D2392" s="117"/>
      <c r="E2392" s="117"/>
      <c r="F2392" s="117"/>
      <c r="G2392" s="117"/>
      <c r="H2392" s="117"/>
      <c r="I2392" s="117"/>
      <c r="J2392" s="117"/>
      <c r="K2392" s="117"/>
      <c r="L2392" s="117"/>
      <c r="M2392" s="117"/>
      <c r="N2392" s="117"/>
      <c r="O2392" s="117"/>
      <c r="P2392" s="117"/>
      <c r="Q2392" s="117"/>
      <c r="R2392" s="117"/>
      <c r="S2392" s="117"/>
      <c r="T2392" s="117"/>
      <c r="U2392" s="117"/>
      <c r="V2392" s="117"/>
      <c r="W2392" s="117"/>
      <c r="X2392" s="117"/>
      <c r="Y2392" s="117"/>
      <c r="Z2392" s="117"/>
      <c r="AA2392" s="117"/>
      <c r="AB2392" s="117"/>
      <c r="AC2392" s="117"/>
      <c r="AD2392" s="117"/>
      <c r="AE2392" s="117"/>
      <c r="AF2392" s="117"/>
      <c r="AG2392" s="117"/>
      <c r="AH2392" s="117"/>
      <c r="AI2392" s="117"/>
      <c r="AJ2392" s="117"/>
      <c r="AK2392" s="117"/>
      <c r="AL2392" s="117"/>
      <c r="AM2392" s="117"/>
      <c r="AN2392" s="117"/>
      <c r="AO2392" s="117"/>
      <c r="AP2392" s="117"/>
      <c r="AQ2392" s="117"/>
      <c r="AR2392" s="117"/>
      <c r="AS2392" s="117"/>
      <c r="AT2392" s="117"/>
      <c r="AU2392" s="117"/>
      <c r="AV2392" s="117"/>
      <c r="AW2392" s="117"/>
      <c r="AX2392" s="118"/>
    </row>
    <row r="2393" spans="1:55" ht="12" customHeight="1">
      <c r="A2393" s="34"/>
      <c r="B2393" s="116"/>
      <c r="C2393" s="117"/>
      <c r="D2393" s="117"/>
      <c r="E2393" s="117"/>
      <c r="F2393" s="117"/>
      <c r="G2393" s="117"/>
      <c r="H2393" s="117"/>
      <c r="I2393" s="117"/>
      <c r="J2393" s="117"/>
      <c r="K2393" s="117"/>
      <c r="L2393" s="117"/>
      <c r="M2393" s="117"/>
      <c r="N2393" s="117"/>
      <c r="O2393" s="117"/>
      <c r="P2393" s="117"/>
      <c r="Q2393" s="117"/>
      <c r="R2393" s="117"/>
      <c r="S2393" s="117"/>
      <c r="T2393" s="117"/>
      <c r="U2393" s="117"/>
      <c r="V2393" s="117"/>
      <c r="W2393" s="117"/>
      <c r="X2393" s="117"/>
      <c r="Y2393" s="117"/>
      <c r="Z2393" s="117"/>
      <c r="AA2393" s="117"/>
      <c r="AB2393" s="117"/>
      <c r="AC2393" s="117"/>
      <c r="AD2393" s="117"/>
      <c r="AE2393" s="117"/>
      <c r="AF2393" s="117"/>
      <c r="AG2393" s="117"/>
      <c r="AH2393" s="117"/>
      <c r="AI2393" s="117"/>
      <c r="AJ2393" s="117"/>
      <c r="AK2393" s="117"/>
      <c r="AL2393" s="117"/>
      <c r="AM2393" s="117"/>
      <c r="AN2393" s="117"/>
      <c r="AO2393" s="117"/>
      <c r="AP2393" s="117"/>
      <c r="AQ2393" s="117"/>
      <c r="AR2393" s="117"/>
      <c r="AS2393" s="117"/>
      <c r="AT2393" s="117"/>
      <c r="AU2393" s="117"/>
      <c r="AV2393" s="117"/>
      <c r="AW2393" s="117"/>
      <c r="AX2393" s="118"/>
    </row>
    <row r="2394" spans="1:55" ht="12" customHeight="1">
      <c r="A2394" s="34"/>
      <c r="B2394" s="116"/>
      <c r="C2394" s="117"/>
      <c r="D2394" s="117"/>
      <c r="E2394" s="117"/>
      <c r="F2394" s="117"/>
      <c r="G2394" s="117"/>
      <c r="H2394" s="117"/>
      <c r="I2394" s="117"/>
      <c r="J2394" s="117"/>
      <c r="K2394" s="117"/>
      <c r="L2394" s="117"/>
      <c r="M2394" s="117"/>
      <c r="N2394" s="117"/>
      <c r="O2394" s="117"/>
      <c r="P2394" s="117"/>
      <c r="Q2394" s="117"/>
      <c r="R2394" s="117"/>
      <c r="S2394" s="117"/>
      <c r="T2394" s="117"/>
      <c r="U2394" s="117"/>
      <c r="V2394" s="117"/>
      <c r="W2394" s="117"/>
      <c r="X2394" s="117"/>
      <c r="Y2394" s="117"/>
      <c r="Z2394" s="117"/>
      <c r="AA2394" s="117"/>
      <c r="AB2394" s="117"/>
      <c r="AC2394" s="117"/>
      <c r="AD2394" s="117"/>
      <c r="AE2394" s="117"/>
      <c r="AF2394" s="117"/>
      <c r="AG2394" s="117"/>
      <c r="AH2394" s="117"/>
      <c r="AI2394" s="117"/>
      <c r="AJ2394" s="117"/>
      <c r="AK2394" s="117"/>
      <c r="AL2394" s="117"/>
      <c r="AM2394" s="117"/>
      <c r="AN2394" s="117"/>
      <c r="AO2394" s="117"/>
      <c r="AP2394" s="117"/>
      <c r="AQ2394" s="117"/>
      <c r="AR2394" s="117"/>
      <c r="AS2394" s="117"/>
      <c r="AT2394" s="117"/>
      <c r="AU2394" s="117"/>
      <c r="AV2394" s="117"/>
      <c r="AW2394" s="117"/>
      <c r="AX2394" s="118"/>
    </row>
    <row r="2395" spans="1:55" ht="12" customHeight="1">
      <c r="A2395" s="34"/>
      <c r="B2395" s="116"/>
      <c r="C2395" s="117"/>
      <c r="D2395" s="117"/>
      <c r="E2395" s="117"/>
      <c r="F2395" s="117"/>
      <c r="G2395" s="117"/>
      <c r="H2395" s="117"/>
      <c r="I2395" s="117"/>
      <c r="J2395" s="117"/>
      <c r="K2395" s="117"/>
      <c r="L2395" s="117"/>
      <c r="M2395" s="117"/>
      <c r="N2395" s="117"/>
      <c r="O2395" s="117"/>
      <c r="P2395" s="117"/>
      <c r="Q2395" s="117"/>
      <c r="R2395" s="117"/>
      <c r="S2395" s="117"/>
      <c r="T2395" s="117"/>
      <c r="U2395" s="117"/>
      <c r="V2395" s="117"/>
      <c r="W2395" s="117"/>
      <c r="X2395" s="117"/>
      <c r="Y2395" s="117"/>
      <c r="Z2395" s="117"/>
      <c r="AA2395" s="117"/>
      <c r="AB2395" s="117"/>
      <c r="AC2395" s="117"/>
      <c r="AD2395" s="117"/>
      <c r="AE2395" s="117"/>
      <c r="AF2395" s="117"/>
      <c r="AG2395" s="117"/>
      <c r="AH2395" s="117"/>
      <c r="AI2395" s="117"/>
      <c r="AJ2395" s="117"/>
      <c r="AK2395" s="117"/>
      <c r="AL2395" s="117"/>
      <c r="AM2395" s="117"/>
      <c r="AN2395" s="117"/>
      <c r="AO2395" s="117"/>
      <c r="AP2395" s="117"/>
      <c r="AQ2395" s="117"/>
      <c r="AR2395" s="117"/>
      <c r="AS2395" s="117"/>
      <c r="AT2395" s="117"/>
      <c r="AU2395" s="117"/>
      <c r="AV2395" s="117"/>
      <c r="AW2395" s="117"/>
      <c r="AX2395" s="118"/>
    </row>
    <row r="2396" spans="1:55" ht="12" customHeight="1">
      <c r="A2396" s="34"/>
      <c r="B2396" s="116"/>
      <c r="C2396" s="117"/>
      <c r="D2396" s="117"/>
      <c r="E2396" s="117"/>
      <c r="F2396" s="117"/>
      <c r="G2396" s="117"/>
      <c r="H2396" s="117"/>
      <c r="I2396" s="117"/>
      <c r="J2396" s="117"/>
      <c r="K2396" s="117"/>
      <c r="L2396" s="117"/>
      <c r="M2396" s="117"/>
      <c r="N2396" s="117"/>
      <c r="O2396" s="117"/>
      <c r="P2396" s="117"/>
      <c r="Q2396" s="117"/>
      <c r="R2396" s="117"/>
      <c r="S2396" s="117"/>
      <c r="T2396" s="117"/>
      <c r="U2396" s="117"/>
      <c r="V2396" s="117"/>
      <c r="W2396" s="117"/>
      <c r="X2396" s="117"/>
      <c r="Y2396" s="117"/>
      <c r="Z2396" s="117"/>
      <c r="AA2396" s="117"/>
      <c r="AB2396" s="117"/>
      <c r="AC2396" s="117"/>
      <c r="AD2396" s="117"/>
      <c r="AE2396" s="117"/>
      <c r="AF2396" s="117"/>
      <c r="AG2396" s="117"/>
      <c r="AH2396" s="117"/>
      <c r="AI2396" s="117"/>
      <c r="AJ2396" s="117"/>
      <c r="AK2396" s="117"/>
      <c r="AL2396" s="117"/>
      <c r="AM2396" s="117"/>
      <c r="AN2396" s="117"/>
      <c r="AO2396" s="117"/>
      <c r="AP2396" s="117"/>
      <c r="AQ2396" s="117"/>
      <c r="AR2396" s="117"/>
      <c r="AS2396" s="117"/>
      <c r="AT2396" s="117"/>
      <c r="AU2396" s="117"/>
      <c r="AV2396" s="117"/>
      <c r="AW2396" s="117"/>
      <c r="AX2396" s="118"/>
    </row>
    <row r="2397" spans="1:55" ht="12" customHeight="1">
      <c r="A2397" s="34"/>
      <c r="B2397" s="116"/>
      <c r="C2397" s="117"/>
      <c r="D2397" s="117"/>
      <c r="E2397" s="117"/>
      <c r="F2397" s="117"/>
      <c r="G2397" s="117"/>
      <c r="H2397" s="117"/>
      <c r="I2397" s="117"/>
      <c r="J2397" s="117"/>
      <c r="K2397" s="117"/>
      <c r="L2397" s="117"/>
      <c r="M2397" s="117"/>
      <c r="N2397" s="117"/>
      <c r="O2397" s="117"/>
      <c r="P2397" s="117"/>
      <c r="Q2397" s="117"/>
      <c r="R2397" s="117"/>
      <c r="S2397" s="117"/>
      <c r="T2397" s="117"/>
      <c r="U2397" s="117"/>
      <c r="V2397" s="117"/>
      <c r="W2397" s="117"/>
      <c r="X2397" s="117"/>
      <c r="Y2397" s="117"/>
      <c r="Z2397" s="117"/>
      <c r="AA2397" s="117"/>
      <c r="AB2397" s="117"/>
      <c r="AC2397" s="117"/>
      <c r="AD2397" s="117"/>
      <c r="AE2397" s="117"/>
      <c r="AF2397" s="117"/>
      <c r="AG2397" s="117"/>
      <c r="AH2397" s="117"/>
      <c r="AI2397" s="117"/>
      <c r="AJ2397" s="117"/>
      <c r="AK2397" s="117"/>
      <c r="AL2397" s="117"/>
      <c r="AM2397" s="117"/>
      <c r="AN2397" s="117"/>
      <c r="AO2397" s="117"/>
      <c r="AP2397" s="117"/>
      <c r="AQ2397" s="117"/>
      <c r="AR2397" s="117"/>
      <c r="AS2397" s="117"/>
      <c r="AT2397" s="117"/>
      <c r="AU2397" s="117"/>
      <c r="AV2397" s="117"/>
      <c r="AW2397" s="117"/>
      <c r="AX2397" s="118"/>
    </row>
    <row r="2398" spans="1:55" ht="12" customHeight="1">
      <c r="A2398" s="34"/>
      <c r="B2398" s="116"/>
      <c r="C2398" s="117"/>
      <c r="D2398" s="117"/>
      <c r="E2398" s="117"/>
      <c r="F2398" s="117"/>
      <c r="G2398" s="117"/>
      <c r="H2398" s="117"/>
      <c r="I2398" s="117"/>
      <c r="J2398" s="117"/>
      <c r="K2398" s="117"/>
      <c r="L2398" s="117"/>
      <c r="M2398" s="117"/>
      <c r="N2398" s="117"/>
      <c r="O2398" s="117"/>
      <c r="P2398" s="117"/>
      <c r="Q2398" s="117"/>
      <c r="R2398" s="117"/>
      <c r="S2398" s="117"/>
      <c r="T2398" s="117"/>
      <c r="U2398" s="117"/>
      <c r="V2398" s="117"/>
      <c r="W2398" s="117"/>
      <c r="X2398" s="117"/>
      <c r="Y2398" s="117"/>
      <c r="Z2398" s="117"/>
      <c r="AA2398" s="117"/>
      <c r="AB2398" s="117"/>
      <c r="AC2398" s="117"/>
      <c r="AD2398" s="117"/>
      <c r="AE2398" s="117"/>
      <c r="AF2398" s="117"/>
      <c r="AG2398" s="117"/>
      <c r="AH2398" s="117"/>
      <c r="AI2398" s="117"/>
      <c r="AJ2398" s="117"/>
      <c r="AK2398" s="117"/>
      <c r="AL2398" s="117"/>
      <c r="AM2398" s="117"/>
      <c r="AN2398" s="117"/>
      <c r="AO2398" s="117"/>
      <c r="AP2398" s="117"/>
      <c r="AQ2398" s="117"/>
      <c r="AR2398" s="117"/>
      <c r="AS2398" s="117"/>
      <c r="AT2398" s="117"/>
      <c r="AU2398" s="117"/>
      <c r="AV2398" s="117"/>
      <c r="AW2398" s="117"/>
      <c r="AX2398" s="118"/>
    </row>
    <row r="2399" spans="1:55" ht="12" customHeight="1">
      <c r="A2399" s="34"/>
      <c r="B2399" s="116"/>
      <c r="C2399" s="117"/>
      <c r="D2399" s="117"/>
      <c r="E2399" s="117"/>
      <c r="F2399" s="117"/>
      <c r="G2399" s="117"/>
      <c r="H2399" s="117"/>
      <c r="I2399" s="117"/>
      <c r="J2399" s="117"/>
      <c r="K2399" s="117"/>
      <c r="L2399" s="117"/>
      <c r="M2399" s="117"/>
      <c r="N2399" s="117"/>
      <c r="O2399" s="117"/>
      <c r="P2399" s="117"/>
      <c r="Q2399" s="117"/>
      <c r="R2399" s="117"/>
      <c r="S2399" s="117"/>
      <c r="T2399" s="117"/>
      <c r="U2399" s="117"/>
      <c r="V2399" s="117"/>
      <c r="W2399" s="117"/>
      <c r="X2399" s="117"/>
      <c r="Y2399" s="117"/>
      <c r="Z2399" s="117"/>
      <c r="AA2399" s="117"/>
      <c r="AB2399" s="117"/>
      <c r="AC2399" s="117"/>
      <c r="AD2399" s="117"/>
      <c r="AE2399" s="117"/>
      <c r="AF2399" s="117"/>
      <c r="AG2399" s="117"/>
      <c r="AH2399" s="117"/>
      <c r="AI2399" s="117"/>
      <c r="AJ2399" s="117"/>
      <c r="AK2399" s="117"/>
      <c r="AL2399" s="117"/>
      <c r="AM2399" s="117"/>
      <c r="AN2399" s="117"/>
      <c r="AO2399" s="117"/>
      <c r="AP2399" s="117"/>
      <c r="AQ2399" s="117"/>
      <c r="AR2399" s="117"/>
      <c r="AS2399" s="117"/>
      <c r="AT2399" s="117"/>
      <c r="AU2399" s="117"/>
      <c r="AV2399" s="117"/>
      <c r="AW2399" s="117"/>
      <c r="AX2399" s="118"/>
    </row>
    <row r="2400" spans="1:55" ht="12" customHeight="1">
      <c r="A2400" s="34"/>
      <c r="B2400" s="116"/>
      <c r="C2400" s="117"/>
      <c r="D2400" s="117"/>
      <c r="E2400" s="117"/>
      <c r="F2400" s="117"/>
      <c r="G2400" s="117"/>
      <c r="H2400" s="117"/>
      <c r="I2400" s="117"/>
      <c r="J2400" s="117"/>
      <c r="K2400" s="117"/>
      <c r="L2400" s="117"/>
      <c r="M2400" s="117"/>
      <c r="N2400" s="117"/>
      <c r="O2400" s="117"/>
      <c r="P2400" s="117"/>
      <c r="Q2400" s="117"/>
      <c r="R2400" s="117"/>
      <c r="S2400" s="117"/>
      <c r="T2400" s="117"/>
      <c r="U2400" s="117"/>
      <c r="V2400" s="117"/>
      <c r="W2400" s="117"/>
      <c r="X2400" s="117"/>
      <c r="Y2400" s="117"/>
      <c r="Z2400" s="117"/>
      <c r="AA2400" s="117"/>
      <c r="AB2400" s="117"/>
      <c r="AC2400" s="117"/>
      <c r="AD2400" s="117"/>
      <c r="AE2400" s="117"/>
      <c r="AF2400" s="117"/>
      <c r="AG2400" s="117"/>
      <c r="AH2400" s="117"/>
      <c r="AI2400" s="117"/>
      <c r="AJ2400" s="117"/>
      <c r="AK2400" s="117"/>
      <c r="AL2400" s="117"/>
      <c r="AM2400" s="117"/>
      <c r="AN2400" s="117"/>
      <c r="AO2400" s="117"/>
      <c r="AP2400" s="117"/>
      <c r="AQ2400" s="117"/>
      <c r="AR2400" s="117"/>
      <c r="AS2400" s="117"/>
      <c r="AT2400" s="117"/>
      <c r="AU2400" s="117"/>
      <c r="AV2400" s="117"/>
      <c r="AW2400" s="117"/>
      <c r="AX2400" s="118"/>
    </row>
    <row r="2401" spans="1:251" ht="15" thickBot="1">
      <c r="A2401" s="43"/>
      <c r="B2401" s="44"/>
      <c r="C2401" s="45"/>
      <c r="D2401" s="45"/>
      <c r="E2401" s="45"/>
      <c r="F2401" s="45"/>
      <c r="G2401" s="45"/>
      <c r="H2401" s="45"/>
      <c r="I2401" s="45"/>
      <c r="J2401" s="45"/>
      <c r="K2401" s="45"/>
      <c r="L2401" s="45"/>
      <c r="M2401" s="45"/>
      <c r="N2401" s="45"/>
      <c r="O2401" s="45"/>
      <c r="P2401" s="45"/>
      <c r="Q2401" s="45"/>
      <c r="R2401" s="45"/>
      <c r="S2401" s="45"/>
      <c r="T2401" s="45"/>
      <c r="U2401" s="45"/>
      <c r="V2401" s="45"/>
      <c r="W2401" s="45"/>
      <c r="X2401" s="45"/>
      <c r="Y2401" s="45"/>
      <c r="Z2401" s="45"/>
      <c r="AA2401" s="45"/>
      <c r="AB2401" s="45"/>
      <c r="AC2401" s="45"/>
      <c r="AD2401" s="45"/>
      <c r="AE2401" s="45"/>
      <c r="AF2401" s="45"/>
      <c r="AG2401" s="45"/>
      <c r="AH2401" s="45"/>
      <c r="AI2401" s="45"/>
      <c r="AJ2401" s="45"/>
      <c r="AK2401" s="45"/>
      <c r="AL2401" s="45"/>
      <c r="AM2401" s="45"/>
      <c r="AN2401" s="45"/>
      <c r="AO2401" s="45"/>
      <c r="AP2401" s="45"/>
      <c r="AQ2401" s="45"/>
      <c r="AR2401" s="45"/>
      <c r="AS2401" s="45"/>
      <c r="AT2401" s="45"/>
      <c r="AU2401" s="45"/>
      <c r="AV2401" s="45"/>
      <c r="AW2401" s="45"/>
      <c r="AX2401" s="46"/>
    </row>
    <row r="2402" spans="1:251">
      <c r="B2402" s="47"/>
    </row>
    <row r="2403" spans="1:251" ht="14.25">
      <c r="B2403" s="36" t="s">
        <v>240</v>
      </c>
      <c r="C2403" s="34"/>
      <c r="D2403" s="34"/>
      <c r="E2403" s="34"/>
      <c r="F2403" s="34"/>
      <c r="G2403" s="34"/>
      <c r="H2403" s="34"/>
      <c r="I2403" s="34"/>
      <c r="J2403" s="34"/>
      <c r="K2403" s="34"/>
      <c r="L2403" s="35"/>
      <c r="M2403" s="35"/>
      <c r="N2403" s="35"/>
      <c r="O2403" s="35"/>
      <c r="P2403" s="34"/>
      <c r="Q2403" s="34"/>
      <c r="R2403" s="34"/>
      <c r="S2403" s="34"/>
      <c r="T2403" s="34"/>
      <c r="U2403" s="34"/>
      <c r="V2403" s="36"/>
      <c r="W2403" s="36"/>
      <c r="X2403" s="36"/>
      <c r="Y2403" s="36"/>
      <c r="Z2403" s="36"/>
      <c r="AA2403" s="36"/>
      <c r="AB2403" s="36"/>
      <c r="AC2403" s="36"/>
      <c r="AD2403" s="36"/>
      <c r="AE2403" s="36"/>
      <c r="AF2403" s="36"/>
      <c r="AG2403" s="36"/>
      <c r="AH2403" s="36"/>
      <c r="AI2403" s="36"/>
      <c r="AJ2403" s="36"/>
      <c r="AK2403" s="36"/>
      <c r="AL2403" s="36"/>
      <c r="AM2403" s="36"/>
      <c r="AN2403" s="36"/>
      <c r="AO2403" s="36"/>
      <c r="AP2403" s="36"/>
      <c r="AQ2403" s="36"/>
      <c r="AR2403" s="36"/>
      <c r="AS2403" s="36"/>
      <c r="AT2403" s="36"/>
      <c r="AU2403" s="36"/>
      <c r="AV2403" s="36"/>
      <c r="AW2403" s="36"/>
      <c r="AX2403" s="36"/>
    </row>
    <row r="2404" spans="1:251" ht="15" thickBot="1">
      <c r="B2404" s="34"/>
      <c r="C2404" s="34"/>
      <c r="D2404" s="34"/>
      <c r="E2404" s="34"/>
      <c r="F2404" s="34"/>
      <c r="G2404" s="34"/>
      <c r="H2404" s="34"/>
      <c r="I2404" s="34"/>
      <c r="J2404" s="34"/>
      <c r="K2404" s="34"/>
      <c r="L2404" s="35"/>
      <c r="M2404" s="35"/>
      <c r="N2404" s="35"/>
      <c r="O2404" s="35"/>
      <c r="P2404" s="34"/>
      <c r="Q2404" s="34"/>
      <c r="R2404" s="34"/>
      <c r="S2404" s="34"/>
      <c r="T2404" s="34"/>
      <c r="U2404" s="34"/>
      <c r="V2404" s="36"/>
      <c r="W2404" s="36"/>
      <c r="X2404" s="36"/>
      <c r="Y2404" s="36"/>
      <c r="Z2404" s="36"/>
      <c r="AA2404" s="36"/>
      <c r="AB2404" s="36"/>
      <c r="AC2404" s="36"/>
      <c r="AD2404" s="36"/>
      <c r="AE2404" s="36"/>
      <c r="AF2404" s="36"/>
      <c r="AG2404" s="36"/>
      <c r="AH2404" s="36"/>
      <c r="AI2404" s="36"/>
      <c r="AJ2404" s="36"/>
      <c r="AK2404" s="36"/>
      <c r="AL2404" s="36"/>
      <c r="AM2404" s="36"/>
      <c r="AN2404" s="36"/>
      <c r="AO2404" s="36"/>
      <c r="AP2404" s="36"/>
      <c r="AQ2404" s="36"/>
      <c r="AR2404" s="36"/>
      <c r="AS2404" s="36"/>
      <c r="AT2404" s="36"/>
      <c r="AU2404" s="36"/>
      <c r="AV2404" s="36"/>
      <c r="AW2404" s="36"/>
      <c r="AX2404" s="48" t="s">
        <v>241</v>
      </c>
    </row>
    <row r="2405" spans="1:251" s="42" customFormat="1" ht="13.5" customHeight="1">
      <c r="A2405" s="34"/>
      <c r="B2405" s="119" t="s">
        <v>242</v>
      </c>
      <c r="C2405" s="120"/>
      <c r="D2405" s="120"/>
      <c r="E2405" s="120"/>
      <c r="F2405" s="120"/>
      <c r="G2405" s="120"/>
      <c r="H2405" s="120"/>
      <c r="I2405" s="120"/>
      <c r="J2405" s="120"/>
      <c r="K2405" s="120"/>
      <c r="L2405" s="120"/>
      <c r="M2405" s="120"/>
      <c r="N2405" s="120"/>
      <c r="O2405" s="120"/>
      <c r="P2405" s="120"/>
      <c r="Q2405" s="120"/>
      <c r="R2405" s="120"/>
      <c r="S2405" s="120"/>
      <c r="T2405" s="120"/>
      <c r="U2405" s="120"/>
      <c r="V2405" s="120"/>
      <c r="W2405" s="120"/>
      <c r="X2405" s="120"/>
      <c r="Y2405" s="120"/>
      <c r="Z2405" s="121"/>
      <c r="AA2405" s="125" t="s">
        <v>1062</v>
      </c>
      <c r="AB2405" s="120"/>
      <c r="AC2405" s="120"/>
      <c r="AD2405" s="120"/>
      <c r="AE2405" s="120"/>
      <c r="AF2405" s="120"/>
      <c r="AG2405" s="120"/>
      <c r="AH2405" s="120"/>
      <c r="AI2405" s="121"/>
      <c r="AJ2405" s="125" t="s">
        <v>1063</v>
      </c>
      <c r="AK2405" s="120"/>
      <c r="AL2405" s="120"/>
      <c r="AM2405" s="120"/>
      <c r="AN2405" s="120"/>
      <c r="AO2405" s="120"/>
      <c r="AP2405" s="120"/>
      <c r="AQ2405" s="120"/>
      <c r="AR2405" s="121"/>
      <c r="AS2405" s="125" t="s">
        <v>243</v>
      </c>
      <c r="AT2405" s="120"/>
      <c r="AU2405" s="120"/>
      <c r="AV2405" s="120"/>
      <c r="AW2405" s="120"/>
      <c r="AX2405" s="127"/>
      <c r="AY2405" s="29"/>
      <c r="AZ2405" s="29"/>
      <c r="BA2405" s="29"/>
      <c r="BB2405" s="29"/>
      <c r="BC2405" s="29"/>
      <c r="BD2405" s="29"/>
      <c r="BE2405" s="29"/>
      <c r="BF2405" s="29"/>
      <c r="BG2405" s="29"/>
      <c r="BH2405" s="29"/>
      <c r="BI2405" s="29"/>
      <c r="BJ2405" s="29"/>
      <c r="BK2405" s="29"/>
      <c r="BL2405" s="29"/>
      <c r="BM2405" s="29"/>
      <c r="BN2405" s="29"/>
      <c r="BO2405" s="29"/>
      <c r="BP2405" s="29"/>
      <c r="BQ2405" s="29"/>
      <c r="BR2405" s="29"/>
      <c r="BS2405" s="29"/>
      <c r="BT2405" s="29"/>
      <c r="BU2405" s="29"/>
      <c r="BV2405" s="29"/>
      <c r="BW2405" s="29"/>
      <c r="BX2405" s="29"/>
      <c r="BY2405" s="29"/>
      <c r="BZ2405" s="29"/>
      <c r="CA2405" s="29"/>
      <c r="CB2405" s="29"/>
      <c r="CC2405" s="29"/>
      <c r="CD2405" s="29"/>
      <c r="CE2405" s="29"/>
      <c r="CF2405" s="29"/>
      <c r="CG2405" s="29"/>
      <c r="CH2405" s="29"/>
      <c r="CI2405" s="29"/>
      <c r="CJ2405" s="29"/>
      <c r="CK2405" s="29"/>
      <c r="CL2405" s="29"/>
      <c r="CM2405" s="29"/>
      <c r="CN2405" s="29"/>
      <c r="CO2405" s="29"/>
      <c r="CP2405" s="29"/>
      <c r="CQ2405" s="29"/>
      <c r="CR2405" s="29"/>
      <c r="CS2405" s="29"/>
      <c r="CT2405" s="29"/>
      <c r="CU2405" s="29"/>
      <c r="CV2405" s="29"/>
      <c r="CW2405" s="29"/>
      <c r="CX2405" s="29"/>
      <c r="CY2405" s="29"/>
      <c r="CZ2405" s="29"/>
      <c r="DA2405" s="29"/>
      <c r="DB2405" s="29"/>
      <c r="DC2405" s="29"/>
      <c r="DD2405" s="29"/>
      <c r="DE2405" s="29"/>
      <c r="DF2405" s="29"/>
      <c r="DG2405" s="29"/>
      <c r="DH2405" s="29"/>
      <c r="DI2405" s="29"/>
      <c r="DJ2405" s="29"/>
      <c r="DK2405" s="29"/>
      <c r="DL2405" s="29"/>
      <c r="DM2405" s="29"/>
      <c r="DN2405" s="29"/>
      <c r="DO2405" s="29"/>
      <c r="DP2405" s="29"/>
      <c r="DQ2405" s="29"/>
      <c r="DR2405" s="29"/>
      <c r="DS2405" s="29"/>
      <c r="DT2405" s="29"/>
      <c r="DU2405" s="29"/>
      <c r="DV2405" s="29"/>
      <c r="DW2405" s="29"/>
      <c r="DX2405" s="29"/>
      <c r="DY2405" s="29"/>
      <c r="DZ2405" s="29"/>
      <c r="EA2405" s="29"/>
      <c r="EB2405" s="29"/>
      <c r="EC2405" s="29"/>
      <c r="ED2405" s="29"/>
      <c r="EE2405" s="29"/>
      <c r="EF2405" s="29"/>
      <c r="EG2405" s="29"/>
      <c r="EH2405" s="29"/>
      <c r="EI2405" s="29"/>
      <c r="EJ2405" s="29"/>
      <c r="EK2405" s="29"/>
      <c r="EL2405" s="29"/>
      <c r="EM2405" s="29"/>
      <c r="EN2405" s="29"/>
      <c r="EO2405" s="29"/>
      <c r="EP2405" s="29"/>
      <c r="EQ2405" s="29"/>
      <c r="ER2405" s="29"/>
      <c r="ES2405" s="29"/>
      <c r="ET2405" s="29"/>
      <c r="EU2405" s="29"/>
      <c r="EV2405" s="29"/>
      <c r="EW2405" s="29"/>
      <c r="EX2405" s="29"/>
      <c r="EY2405" s="29"/>
      <c r="EZ2405" s="29"/>
      <c r="FA2405" s="29"/>
      <c r="FB2405" s="29"/>
      <c r="FC2405" s="29"/>
      <c r="FD2405" s="29"/>
      <c r="FE2405" s="29"/>
      <c r="FF2405" s="29"/>
      <c r="FG2405" s="29"/>
      <c r="FH2405" s="29"/>
      <c r="FI2405" s="29"/>
      <c r="FJ2405" s="29"/>
      <c r="FK2405" s="29"/>
      <c r="FL2405" s="29"/>
      <c r="FM2405" s="29"/>
      <c r="FN2405" s="29"/>
      <c r="FO2405" s="29"/>
      <c r="FP2405" s="29"/>
      <c r="FQ2405" s="29"/>
      <c r="FR2405" s="29"/>
      <c r="FS2405" s="29"/>
      <c r="FT2405" s="29"/>
      <c r="FU2405" s="29"/>
      <c r="FV2405" s="29"/>
      <c r="FW2405" s="29"/>
      <c r="FX2405" s="29"/>
      <c r="FY2405" s="29"/>
      <c r="FZ2405" s="29"/>
      <c r="GA2405" s="29"/>
      <c r="GB2405" s="29"/>
      <c r="GC2405" s="29"/>
      <c r="GD2405" s="29"/>
      <c r="GE2405" s="29"/>
      <c r="GF2405" s="29"/>
      <c r="GG2405" s="29"/>
      <c r="GH2405" s="29"/>
      <c r="GI2405" s="29"/>
      <c r="GJ2405" s="29"/>
      <c r="GK2405" s="29"/>
      <c r="GL2405" s="29"/>
      <c r="GM2405" s="29"/>
      <c r="GN2405" s="29"/>
      <c r="GO2405" s="29"/>
      <c r="GP2405" s="29"/>
      <c r="GQ2405" s="29"/>
      <c r="GR2405" s="29"/>
      <c r="GS2405" s="29"/>
      <c r="GT2405" s="29"/>
      <c r="GU2405" s="29"/>
      <c r="GV2405" s="29"/>
      <c r="GW2405" s="29"/>
      <c r="GX2405" s="29"/>
      <c r="GY2405" s="29"/>
      <c r="GZ2405" s="29"/>
      <c r="HA2405" s="29"/>
      <c r="HB2405" s="29"/>
      <c r="HC2405" s="29"/>
      <c r="HD2405" s="29"/>
      <c r="HE2405" s="29"/>
      <c r="HF2405" s="29"/>
      <c r="HG2405" s="29"/>
      <c r="HH2405" s="29"/>
      <c r="HI2405" s="29"/>
      <c r="HJ2405" s="29"/>
      <c r="HK2405" s="29"/>
      <c r="HL2405" s="29"/>
      <c r="HM2405" s="29"/>
      <c r="HN2405" s="29"/>
      <c r="HO2405" s="29"/>
      <c r="HP2405" s="29"/>
      <c r="HQ2405" s="29"/>
      <c r="HR2405" s="29"/>
      <c r="HS2405" s="29"/>
      <c r="HT2405" s="29"/>
      <c r="HU2405" s="29"/>
      <c r="HV2405" s="29"/>
      <c r="HW2405" s="29"/>
      <c r="HX2405" s="29"/>
      <c r="HY2405" s="29"/>
      <c r="HZ2405" s="29"/>
      <c r="IA2405" s="29"/>
      <c r="IB2405" s="29"/>
      <c r="IC2405" s="29"/>
      <c r="ID2405" s="29"/>
      <c r="IE2405" s="29"/>
      <c r="IF2405" s="29"/>
      <c r="IG2405" s="29"/>
      <c r="IH2405" s="29"/>
      <c r="II2405" s="29"/>
      <c r="IJ2405" s="29"/>
      <c r="IK2405" s="29"/>
      <c r="IL2405" s="29"/>
      <c r="IM2405" s="29"/>
      <c r="IN2405" s="29"/>
      <c r="IO2405" s="29"/>
      <c r="IP2405" s="29"/>
      <c r="IQ2405" s="29"/>
    </row>
    <row r="2406" spans="1:251" s="42" customFormat="1" ht="13.5">
      <c r="A2406" s="34"/>
      <c r="B2406" s="122"/>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4"/>
      <c r="AA2406" s="126"/>
      <c r="AB2406" s="123"/>
      <c r="AC2406" s="123"/>
      <c r="AD2406" s="123"/>
      <c r="AE2406" s="123"/>
      <c r="AF2406" s="123"/>
      <c r="AG2406" s="123"/>
      <c r="AH2406" s="123"/>
      <c r="AI2406" s="124"/>
      <c r="AJ2406" s="126"/>
      <c r="AK2406" s="123"/>
      <c r="AL2406" s="123"/>
      <c r="AM2406" s="123"/>
      <c r="AN2406" s="123"/>
      <c r="AO2406" s="123"/>
      <c r="AP2406" s="123"/>
      <c r="AQ2406" s="123"/>
      <c r="AR2406" s="124"/>
      <c r="AS2406" s="126"/>
      <c r="AT2406" s="123"/>
      <c r="AU2406" s="123"/>
      <c r="AV2406" s="123"/>
      <c r="AW2406" s="123"/>
      <c r="AX2406" s="128"/>
      <c r="AY2406" s="29"/>
      <c r="AZ2406" s="29"/>
      <c r="BA2406" s="29"/>
      <c r="BB2406" s="65"/>
      <c r="BC2406" s="49"/>
      <c r="BE2406" s="29"/>
      <c r="BF2406" s="29"/>
      <c r="BG2406" s="29"/>
      <c r="BH2406" s="29"/>
      <c r="BI2406" s="29"/>
      <c r="BJ2406" s="29"/>
      <c r="BK2406" s="29"/>
      <c r="BL2406" s="29"/>
      <c r="BM2406" s="29"/>
      <c r="BN2406" s="29"/>
      <c r="BO2406" s="29"/>
      <c r="BP2406" s="29"/>
      <c r="BQ2406" s="29"/>
      <c r="BR2406" s="29"/>
      <c r="BS2406" s="29"/>
      <c r="BT2406" s="29"/>
      <c r="BU2406" s="29"/>
      <c r="BV2406" s="29"/>
      <c r="BW2406" s="29"/>
      <c r="BX2406" s="29"/>
      <c r="BY2406" s="29"/>
      <c r="BZ2406" s="29"/>
      <c r="CA2406" s="29"/>
      <c r="CB2406" s="29"/>
      <c r="CC2406" s="29"/>
      <c r="CD2406" s="29"/>
      <c r="CE2406" s="29"/>
      <c r="CF2406" s="29"/>
      <c r="CG2406" s="29"/>
      <c r="CH2406" s="29"/>
      <c r="CI2406" s="29"/>
      <c r="CJ2406" s="29"/>
      <c r="CK2406" s="29"/>
      <c r="CL2406" s="29"/>
      <c r="CM2406" s="29"/>
      <c r="CN2406" s="29"/>
      <c r="CO2406" s="29"/>
      <c r="CP2406" s="29"/>
      <c r="CQ2406" s="29"/>
      <c r="CR2406" s="29"/>
      <c r="CS2406" s="29"/>
      <c r="CT2406" s="29"/>
      <c r="CU2406" s="29"/>
      <c r="CV2406" s="29"/>
      <c r="CW2406" s="29"/>
      <c r="CX2406" s="29"/>
      <c r="CY2406" s="29"/>
      <c r="CZ2406" s="29"/>
      <c r="DA2406" s="29"/>
      <c r="DB2406" s="29"/>
      <c r="DC2406" s="29"/>
      <c r="DD2406" s="29"/>
      <c r="DE2406" s="29"/>
      <c r="DF2406" s="29"/>
      <c r="DG2406" s="29"/>
      <c r="DH2406" s="29"/>
      <c r="DI2406" s="29"/>
      <c r="DJ2406" s="29"/>
      <c r="DK2406" s="29"/>
      <c r="DL2406" s="29"/>
      <c r="DM2406" s="29"/>
      <c r="DN2406" s="29"/>
      <c r="DO2406" s="29"/>
      <c r="DP2406" s="29"/>
      <c r="DQ2406" s="29"/>
      <c r="DR2406" s="29"/>
      <c r="DS2406" s="29"/>
      <c r="DT2406" s="29"/>
      <c r="DU2406" s="29"/>
      <c r="DV2406" s="29"/>
      <c r="DW2406" s="29"/>
      <c r="DX2406" s="29"/>
      <c r="DY2406" s="29"/>
      <c r="DZ2406" s="29"/>
      <c r="EA2406" s="29"/>
      <c r="EB2406" s="29"/>
      <c r="EC2406" s="29"/>
      <c r="ED2406" s="29"/>
      <c r="EE2406" s="29"/>
      <c r="EF2406" s="29"/>
      <c r="EG2406" s="29"/>
      <c r="EH2406" s="29"/>
      <c r="EI2406" s="29"/>
      <c r="EJ2406" s="29"/>
      <c r="EK2406" s="29"/>
      <c r="EL2406" s="29"/>
      <c r="EM2406" s="29"/>
      <c r="EN2406" s="29"/>
      <c r="EO2406" s="29"/>
      <c r="EP2406" s="29"/>
      <c r="EQ2406" s="29"/>
      <c r="ER2406" s="29"/>
      <c r="ES2406" s="29"/>
      <c r="ET2406" s="29"/>
      <c r="EU2406" s="29"/>
      <c r="EV2406" s="29"/>
      <c r="EW2406" s="29"/>
      <c r="EX2406" s="29"/>
      <c r="EY2406" s="29"/>
      <c r="EZ2406" s="29"/>
      <c r="FA2406" s="29"/>
      <c r="FB2406" s="29"/>
      <c r="FC2406" s="29"/>
      <c r="FD2406" s="29"/>
      <c r="FE2406" s="29"/>
      <c r="FF2406" s="29"/>
      <c r="FG2406" s="29"/>
      <c r="FH2406" s="29"/>
      <c r="FI2406" s="29"/>
      <c r="FJ2406" s="29"/>
      <c r="FK2406" s="29"/>
      <c r="FL2406" s="29"/>
      <c r="FM2406" s="29"/>
      <c r="FN2406" s="29"/>
      <c r="FO2406" s="29"/>
      <c r="FP2406" s="29"/>
      <c r="FQ2406" s="29"/>
      <c r="FR2406" s="29"/>
      <c r="FS2406" s="29"/>
      <c r="FT2406" s="29"/>
      <c r="FU2406" s="29"/>
      <c r="FV2406" s="29"/>
      <c r="FW2406" s="29"/>
      <c r="FX2406" s="29"/>
      <c r="FY2406" s="29"/>
      <c r="FZ2406" s="29"/>
      <c r="GA2406" s="29"/>
      <c r="GB2406" s="29"/>
      <c r="GC2406" s="29"/>
      <c r="GD2406" s="29"/>
      <c r="GE2406" s="29"/>
      <c r="GF2406" s="29"/>
      <c r="GG2406" s="29"/>
      <c r="GH2406" s="29"/>
      <c r="GI2406" s="29"/>
      <c r="GJ2406" s="29"/>
      <c r="GK2406" s="29"/>
      <c r="GL2406" s="29"/>
      <c r="GM2406" s="29"/>
      <c r="GN2406" s="29"/>
      <c r="GO2406" s="29"/>
      <c r="GP2406" s="29"/>
      <c r="GQ2406" s="29"/>
      <c r="GR2406" s="29"/>
      <c r="GS2406" s="29"/>
      <c r="GT2406" s="29"/>
      <c r="GU2406" s="29"/>
      <c r="GV2406" s="29"/>
      <c r="GW2406" s="29"/>
      <c r="GX2406" s="29"/>
      <c r="GY2406" s="29"/>
      <c r="GZ2406" s="29"/>
      <c r="HA2406" s="29"/>
      <c r="HB2406" s="29"/>
      <c r="HC2406" s="29"/>
      <c r="HD2406" s="29"/>
      <c r="HE2406" s="29"/>
      <c r="HF2406" s="29"/>
      <c r="HG2406" s="29"/>
      <c r="HH2406" s="29"/>
      <c r="HI2406" s="29"/>
      <c r="HJ2406" s="29"/>
      <c r="HK2406" s="29"/>
      <c r="HL2406" s="29"/>
      <c r="HM2406" s="29"/>
      <c r="HN2406" s="29"/>
      <c r="HO2406" s="29"/>
      <c r="HP2406" s="29"/>
      <c r="HQ2406" s="29"/>
      <c r="HR2406" s="29"/>
      <c r="HS2406" s="29"/>
      <c r="HT2406" s="29"/>
      <c r="HU2406" s="29"/>
      <c r="HV2406" s="29"/>
      <c r="HW2406" s="29"/>
      <c r="HX2406" s="29"/>
      <c r="HY2406" s="29"/>
      <c r="HZ2406" s="29"/>
      <c r="IA2406" s="29"/>
      <c r="IB2406" s="29"/>
      <c r="IC2406" s="29"/>
      <c r="ID2406" s="29"/>
      <c r="IE2406" s="29"/>
      <c r="IF2406" s="29"/>
      <c r="IG2406" s="29"/>
      <c r="IH2406" s="29"/>
      <c r="II2406" s="29"/>
      <c r="IJ2406" s="29"/>
      <c r="IK2406" s="29"/>
      <c r="IL2406" s="29"/>
      <c r="IM2406" s="29"/>
      <c r="IN2406" s="29"/>
      <c r="IO2406" s="29"/>
      <c r="IP2406" s="29"/>
      <c r="IQ2406" s="29"/>
    </row>
    <row r="2407" spans="1:251" s="42" customFormat="1" ht="18.75" customHeight="1">
      <c r="A2407" s="34"/>
      <c r="B2407" s="50"/>
      <c r="C2407" s="129" t="s">
        <v>608</v>
      </c>
      <c r="D2407" s="147"/>
      <c r="E2407" s="147"/>
      <c r="F2407" s="147"/>
      <c r="G2407" s="147"/>
      <c r="H2407" s="147"/>
      <c r="I2407" s="147"/>
      <c r="J2407" s="147"/>
      <c r="K2407" s="147"/>
      <c r="L2407" s="147"/>
      <c r="M2407" s="147"/>
      <c r="N2407" s="147"/>
      <c r="O2407" s="147"/>
      <c r="P2407" s="147"/>
      <c r="Q2407" s="147"/>
      <c r="R2407" s="147"/>
      <c r="S2407" s="147"/>
      <c r="T2407" s="147"/>
      <c r="U2407" s="147"/>
      <c r="V2407" s="147"/>
      <c r="W2407" s="147"/>
      <c r="X2407" s="147"/>
      <c r="Y2407" s="147"/>
      <c r="Z2407" s="148"/>
      <c r="AA2407" s="132">
        <v>32056378</v>
      </c>
      <c r="AB2407" s="133"/>
      <c r="AC2407" s="133"/>
      <c r="AD2407" s="133"/>
      <c r="AE2407" s="133"/>
      <c r="AF2407" s="133"/>
      <c r="AG2407" s="133"/>
      <c r="AH2407" s="133"/>
      <c r="AI2407" s="134"/>
      <c r="AJ2407" s="132">
        <v>32149848</v>
      </c>
      <c r="AK2407" s="133"/>
      <c r="AL2407" s="133"/>
      <c r="AM2407" s="133"/>
      <c r="AN2407" s="133"/>
      <c r="AO2407" s="133"/>
      <c r="AP2407" s="133"/>
      <c r="AQ2407" s="133"/>
      <c r="AR2407" s="134"/>
      <c r="AS2407" s="135"/>
      <c r="AT2407" s="136"/>
      <c r="AU2407" s="136"/>
      <c r="AV2407" s="136"/>
      <c r="AW2407" s="136"/>
      <c r="AX2407" s="137"/>
      <c r="AY2407" s="29"/>
      <c r="AZ2407" s="29"/>
      <c r="BA2407" s="29"/>
      <c r="BB2407" s="29"/>
      <c r="BC2407" s="29"/>
      <c r="BD2407" s="29"/>
      <c r="BE2407" s="29"/>
      <c r="BF2407" s="29"/>
      <c r="BG2407" s="29"/>
      <c r="BH2407" s="29"/>
      <c r="BI2407" s="29"/>
      <c r="BJ2407" s="29"/>
      <c r="BK2407" s="29"/>
      <c r="BL2407" s="29"/>
      <c r="BM2407" s="29"/>
      <c r="BN2407" s="29"/>
      <c r="BO2407" s="29"/>
      <c r="BP2407" s="29"/>
      <c r="BQ2407" s="29"/>
      <c r="BR2407" s="29"/>
      <c r="BS2407" s="29"/>
      <c r="BT2407" s="29"/>
      <c r="BU2407" s="29"/>
      <c r="BV2407" s="29"/>
      <c r="BW2407" s="29"/>
      <c r="BX2407" s="29"/>
      <c r="BY2407" s="29"/>
      <c r="BZ2407" s="29"/>
      <c r="CA2407" s="29"/>
      <c r="CB2407" s="29"/>
      <c r="CC2407" s="29"/>
      <c r="CD2407" s="29"/>
      <c r="CE2407" s="29"/>
      <c r="CF2407" s="29"/>
      <c r="CG2407" s="29"/>
      <c r="CH2407" s="29"/>
      <c r="CI2407" s="29"/>
      <c r="CJ2407" s="29"/>
      <c r="CK2407" s="29"/>
      <c r="CL2407" s="29"/>
      <c r="CM2407" s="29"/>
      <c r="CN2407" s="29"/>
      <c r="CO2407" s="29"/>
      <c r="CP2407" s="29"/>
      <c r="CQ2407" s="29"/>
      <c r="CR2407" s="29"/>
      <c r="CS2407" s="29"/>
      <c r="CT2407" s="29"/>
      <c r="CU2407" s="29"/>
      <c r="CV2407" s="29"/>
      <c r="CW2407" s="29"/>
      <c r="CX2407" s="29"/>
      <c r="CY2407" s="29"/>
      <c r="CZ2407" s="29"/>
      <c r="DA2407" s="29"/>
      <c r="DB2407" s="29"/>
      <c r="DC2407" s="29"/>
      <c r="DD2407" s="29"/>
      <c r="DE2407" s="29"/>
      <c r="DF2407" s="29"/>
      <c r="DG2407" s="29"/>
      <c r="DH2407" s="29"/>
      <c r="DI2407" s="29"/>
      <c r="DJ2407" s="29"/>
      <c r="DK2407" s="29"/>
      <c r="DL2407" s="29"/>
      <c r="DM2407" s="29"/>
      <c r="DN2407" s="29"/>
      <c r="DO2407" s="29"/>
      <c r="DP2407" s="29"/>
      <c r="DQ2407" s="29"/>
      <c r="DR2407" s="29"/>
      <c r="DS2407" s="29"/>
      <c r="DT2407" s="29"/>
      <c r="DU2407" s="29"/>
      <c r="DV2407" s="29"/>
      <c r="DW2407" s="29"/>
      <c r="DX2407" s="29"/>
      <c r="DY2407" s="29"/>
      <c r="DZ2407" s="29"/>
      <c r="EA2407" s="29"/>
      <c r="EB2407" s="29"/>
      <c r="EC2407" s="29"/>
      <c r="ED2407" s="29"/>
      <c r="EE2407" s="29"/>
      <c r="EF2407" s="29"/>
      <c r="EG2407" s="29"/>
      <c r="EH2407" s="29"/>
      <c r="EI2407" s="29"/>
      <c r="EJ2407" s="29"/>
      <c r="EK2407" s="29"/>
      <c r="EL2407" s="29"/>
      <c r="EM2407" s="29"/>
      <c r="EN2407" s="29"/>
      <c r="EO2407" s="29"/>
      <c r="EP2407" s="29"/>
      <c r="EQ2407" s="29"/>
      <c r="ER2407" s="29"/>
      <c r="ES2407" s="29"/>
      <c r="ET2407" s="29"/>
      <c r="EU2407" s="29"/>
      <c r="EV2407" s="29"/>
      <c r="EW2407" s="29"/>
      <c r="EX2407" s="29"/>
      <c r="EY2407" s="29"/>
      <c r="EZ2407" s="29"/>
      <c r="FA2407" s="29"/>
      <c r="FB2407" s="29"/>
      <c r="FC2407" s="29"/>
      <c r="FD2407" s="29"/>
      <c r="FE2407" s="29"/>
      <c r="FF2407" s="29"/>
      <c r="FG2407" s="29"/>
      <c r="FH2407" s="29"/>
      <c r="FI2407" s="29"/>
      <c r="FJ2407" s="29"/>
      <c r="FK2407" s="29"/>
      <c r="FL2407" s="29"/>
      <c r="FM2407" s="29"/>
      <c r="FN2407" s="29"/>
      <c r="FO2407" s="29"/>
      <c r="FP2407" s="29"/>
      <c r="FQ2407" s="29"/>
      <c r="FR2407" s="29"/>
      <c r="FS2407" s="29"/>
      <c r="FT2407" s="29"/>
      <c r="FU2407" s="29"/>
      <c r="FV2407" s="29"/>
      <c r="FW2407" s="29"/>
      <c r="FX2407" s="29"/>
      <c r="FY2407" s="29"/>
      <c r="FZ2407" s="29"/>
      <c r="GA2407" s="29"/>
      <c r="GB2407" s="29"/>
      <c r="GC2407" s="29"/>
      <c r="GD2407" s="29"/>
      <c r="GE2407" s="29"/>
      <c r="GF2407" s="29"/>
      <c r="GG2407" s="29"/>
      <c r="GH2407" s="29"/>
      <c r="GI2407" s="29"/>
      <c r="GJ2407" s="29"/>
      <c r="GK2407" s="29"/>
      <c r="GL2407" s="29"/>
      <c r="GM2407" s="29"/>
      <c r="GN2407" s="29"/>
      <c r="GO2407" s="29"/>
      <c r="GP2407" s="29"/>
      <c r="GQ2407" s="29"/>
      <c r="GR2407" s="29"/>
      <c r="GS2407" s="29"/>
      <c r="GT2407" s="29"/>
      <c r="GU2407" s="29"/>
      <c r="GV2407" s="29"/>
      <c r="GW2407" s="29"/>
      <c r="GX2407" s="29"/>
      <c r="GY2407" s="29"/>
      <c r="GZ2407" s="29"/>
      <c r="HA2407" s="29"/>
      <c r="HB2407" s="29"/>
      <c r="HC2407" s="29"/>
      <c r="HD2407" s="29"/>
      <c r="HE2407" s="29"/>
      <c r="HF2407" s="29"/>
      <c r="HG2407" s="29"/>
      <c r="HH2407" s="29"/>
      <c r="HI2407" s="29"/>
      <c r="HJ2407" s="29"/>
      <c r="HK2407" s="29"/>
      <c r="HL2407" s="29"/>
      <c r="HM2407" s="29"/>
      <c r="HN2407" s="29"/>
      <c r="HO2407" s="29"/>
      <c r="HP2407" s="29"/>
      <c r="HQ2407" s="29"/>
      <c r="HR2407" s="29"/>
      <c r="HS2407" s="29"/>
      <c r="HT2407" s="29"/>
      <c r="HU2407" s="29"/>
      <c r="HV2407" s="29"/>
      <c r="HW2407" s="29"/>
      <c r="HX2407" s="29"/>
      <c r="HY2407" s="29"/>
      <c r="HZ2407" s="29"/>
      <c r="IA2407" s="29"/>
      <c r="IB2407" s="29"/>
      <c r="IC2407" s="29"/>
      <c r="ID2407" s="29"/>
      <c r="IE2407" s="29"/>
      <c r="IF2407" s="29"/>
      <c r="IG2407" s="29"/>
      <c r="IH2407" s="29"/>
      <c r="II2407" s="29"/>
      <c r="IJ2407" s="29"/>
      <c r="IK2407" s="29"/>
      <c r="IL2407" s="29"/>
      <c r="IM2407" s="29"/>
      <c r="IN2407" s="29"/>
      <c r="IO2407" s="29"/>
      <c r="IP2407" s="29"/>
      <c r="IQ2407" s="29"/>
    </row>
    <row r="2408" spans="1:251" s="42" customFormat="1" ht="18.75" customHeight="1">
      <c r="A2408" s="34"/>
      <c r="B2408" s="50"/>
      <c r="C2408" s="129" t="s">
        <v>609</v>
      </c>
      <c r="D2408" s="147"/>
      <c r="E2408" s="147"/>
      <c r="F2408" s="147"/>
      <c r="G2408" s="147"/>
      <c r="H2408" s="147"/>
      <c r="I2408" s="147"/>
      <c r="J2408" s="147"/>
      <c r="K2408" s="147"/>
      <c r="L2408" s="147"/>
      <c r="M2408" s="147"/>
      <c r="N2408" s="147"/>
      <c r="O2408" s="147"/>
      <c r="P2408" s="147"/>
      <c r="Q2408" s="147"/>
      <c r="R2408" s="147"/>
      <c r="S2408" s="147"/>
      <c r="T2408" s="147"/>
      <c r="U2408" s="147"/>
      <c r="V2408" s="147"/>
      <c r="W2408" s="147"/>
      <c r="X2408" s="147"/>
      <c r="Y2408" s="147"/>
      <c r="Z2408" s="148"/>
      <c r="AA2408" s="132">
        <v>1602736</v>
      </c>
      <c r="AB2408" s="133"/>
      <c r="AC2408" s="133"/>
      <c r="AD2408" s="133"/>
      <c r="AE2408" s="133"/>
      <c r="AF2408" s="133"/>
      <c r="AG2408" s="133"/>
      <c r="AH2408" s="133"/>
      <c r="AI2408" s="134"/>
      <c r="AJ2408" s="132">
        <v>1240997</v>
      </c>
      <c r="AK2408" s="133"/>
      <c r="AL2408" s="133"/>
      <c r="AM2408" s="133"/>
      <c r="AN2408" s="133"/>
      <c r="AO2408" s="133"/>
      <c r="AP2408" s="133"/>
      <c r="AQ2408" s="133"/>
      <c r="AR2408" s="134"/>
      <c r="AS2408" s="135"/>
      <c r="AT2408" s="136"/>
      <c r="AU2408" s="136"/>
      <c r="AV2408" s="136"/>
      <c r="AW2408" s="136"/>
      <c r="AX2408" s="137"/>
      <c r="AY2408" s="29"/>
      <c r="AZ2408" s="29"/>
      <c r="BA2408" s="29"/>
      <c r="BB2408" s="29"/>
      <c r="BC2408" s="29"/>
      <c r="BD2408" s="29"/>
      <c r="BE2408" s="29"/>
      <c r="BF2408" s="29"/>
      <c r="BG2408" s="29"/>
      <c r="BH2408" s="29"/>
      <c r="BI2408" s="29"/>
      <c r="BJ2408" s="29"/>
      <c r="BK2408" s="29"/>
      <c r="BL2408" s="29"/>
      <c r="BM2408" s="29"/>
      <c r="BN2408" s="29"/>
      <c r="BO2408" s="29"/>
      <c r="BP2408" s="29"/>
      <c r="BQ2408" s="29"/>
      <c r="BR2408" s="29"/>
      <c r="BS2408" s="29"/>
      <c r="BT2408" s="29"/>
      <c r="BU2408" s="29"/>
      <c r="BV2408" s="29"/>
      <c r="BW2408" s="29"/>
      <c r="BX2408" s="29"/>
      <c r="BY2408" s="29"/>
      <c r="BZ2408" s="29"/>
      <c r="CA2408" s="29"/>
      <c r="CB2408" s="29"/>
      <c r="CC2408" s="29"/>
      <c r="CD2408" s="29"/>
      <c r="CE2408" s="29"/>
      <c r="CF2408" s="29"/>
      <c r="CG2408" s="29"/>
      <c r="CH2408" s="29"/>
      <c r="CI2408" s="29"/>
      <c r="CJ2408" s="29"/>
      <c r="CK2408" s="29"/>
      <c r="CL2408" s="29"/>
      <c r="CM2408" s="29"/>
      <c r="CN2408" s="29"/>
      <c r="CO2408" s="29"/>
      <c r="CP2408" s="29"/>
      <c r="CQ2408" s="29"/>
      <c r="CR2408" s="29"/>
      <c r="CS2408" s="29"/>
      <c r="CT2408" s="29"/>
      <c r="CU2408" s="29"/>
      <c r="CV2408" s="29"/>
      <c r="CW2408" s="29"/>
      <c r="CX2408" s="29"/>
      <c r="CY2408" s="29"/>
      <c r="CZ2408" s="29"/>
      <c r="DA2408" s="29"/>
      <c r="DB2408" s="29"/>
      <c r="DC2408" s="29"/>
      <c r="DD2408" s="29"/>
      <c r="DE2408" s="29"/>
      <c r="DF2408" s="29"/>
      <c r="DG2408" s="29"/>
      <c r="DH2408" s="29"/>
      <c r="DI2408" s="29"/>
      <c r="DJ2408" s="29"/>
      <c r="DK2408" s="29"/>
      <c r="DL2408" s="29"/>
      <c r="DM2408" s="29"/>
      <c r="DN2408" s="29"/>
      <c r="DO2408" s="29"/>
      <c r="DP2408" s="29"/>
      <c r="DQ2408" s="29"/>
      <c r="DR2408" s="29"/>
      <c r="DS2408" s="29"/>
      <c r="DT2408" s="29"/>
      <c r="DU2408" s="29"/>
      <c r="DV2408" s="29"/>
      <c r="DW2408" s="29"/>
      <c r="DX2408" s="29"/>
      <c r="DY2408" s="29"/>
      <c r="DZ2408" s="29"/>
      <c r="EA2408" s="29"/>
      <c r="EB2408" s="29"/>
      <c r="EC2408" s="29"/>
      <c r="ED2408" s="29"/>
      <c r="EE2408" s="29"/>
      <c r="EF2408" s="29"/>
      <c r="EG2408" s="29"/>
      <c r="EH2408" s="29"/>
      <c r="EI2408" s="29"/>
      <c r="EJ2408" s="29"/>
      <c r="EK2408" s="29"/>
      <c r="EL2408" s="29"/>
      <c r="EM2408" s="29"/>
      <c r="EN2408" s="29"/>
      <c r="EO2408" s="29"/>
      <c r="EP2408" s="29"/>
      <c r="EQ2408" s="29"/>
      <c r="ER2408" s="29"/>
      <c r="ES2408" s="29"/>
      <c r="ET2408" s="29"/>
      <c r="EU2408" s="29"/>
      <c r="EV2408" s="29"/>
      <c r="EW2408" s="29"/>
      <c r="EX2408" s="29"/>
      <c r="EY2408" s="29"/>
      <c r="EZ2408" s="29"/>
      <c r="FA2408" s="29"/>
      <c r="FB2408" s="29"/>
      <c r="FC2408" s="29"/>
      <c r="FD2408" s="29"/>
      <c r="FE2408" s="29"/>
      <c r="FF2408" s="29"/>
      <c r="FG2408" s="29"/>
      <c r="FH2408" s="29"/>
      <c r="FI2408" s="29"/>
      <c r="FJ2408" s="29"/>
      <c r="FK2408" s="29"/>
      <c r="FL2408" s="29"/>
      <c r="FM2408" s="29"/>
      <c r="FN2408" s="29"/>
      <c r="FO2408" s="29"/>
      <c r="FP2408" s="29"/>
      <c r="FQ2408" s="29"/>
      <c r="FR2408" s="29"/>
      <c r="FS2408" s="29"/>
      <c r="FT2408" s="29"/>
      <c r="FU2408" s="29"/>
      <c r="FV2408" s="29"/>
      <c r="FW2408" s="29"/>
      <c r="FX2408" s="29"/>
      <c r="FY2408" s="29"/>
      <c r="FZ2408" s="29"/>
      <c r="GA2408" s="29"/>
      <c r="GB2408" s="29"/>
      <c r="GC2408" s="29"/>
      <c r="GD2408" s="29"/>
      <c r="GE2408" s="29"/>
      <c r="GF2408" s="29"/>
      <c r="GG2408" s="29"/>
      <c r="GH2408" s="29"/>
      <c r="GI2408" s="29"/>
      <c r="GJ2408" s="29"/>
      <c r="GK2408" s="29"/>
      <c r="GL2408" s="29"/>
      <c r="GM2408" s="29"/>
      <c r="GN2408" s="29"/>
      <c r="GO2408" s="29"/>
      <c r="GP2408" s="29"/>
      <c r="GQ2408" s="29"/>
      <c r="GR2408" s="29"/>
      <c r="GS2408" s="29"/>
      <c r="GT2408" s="29"/>
      <c r="GU2408" s="29"/>
      <c r="GV2408" s="29"/>
      <c r="GW2408" s="29"/>
      <c r="GX2408" s="29"/>
      <c r="GY2408" s="29"/>
      <c r="GZ2408" s="29"/>
      <c r="HA2408" s="29"/>
      <c r="HB2408" s="29"/>
      <c r="HC2408" s="29"/>
      <c r="HD2408" s="29"/>
      <c r="HE2408" s="29"/>
      <c r="HF2408" s="29"/>
      <c r="HG2408" s="29"/>
      <c r="HH2408" s="29"/>
      <c r="HI2408" s="29"/>
      <c r="HJ2408" s="29"/>
      <c r="HK2408" s="29"/>
      <c r="HL2408" s="29"/>
      <c r="HM2408" s="29"/>
      <c r="HN2408" s="29"/>
      <c r="HO2408" s="29"/>
      <c r="HP2408" s="29"/>
      <c r="HQ2408" s="29"/>
      <c r="HR2408" s="29"/>
      <c r="HS2408" s="29"/>
      <c r="HT2408" s="29"/>
      <c r="HU2408" s="29"/>
      <c r="HV2408" s="29"/>
      <c r="HW2408" s="29"/>
      <c r="HX2408" s="29"/>
      <c r="HY2408" s="29"/>
      <c r="HZ2408" s="29"/>
      <c r="IA2408" s="29"/>
      <c r="IB2408" s="29"/>
      <c r="IC2408" s="29"/>
      <c r="ID2408" s="29"/>
      <c r="IE2408" s="29"/>
      <c r="IF2408" s="29"/>
      <c r="IG2408" s="29"/>
      <c r="IH2408" s="29"/>
      <c r="II2408" s="29"/>
      <c r="IJ2408" s="29"/>
      <c r="IK2408" s="29"/>
      <c r="IL2408" s="29"/>
      <c r="IM2408" s="29"/>
      <c r="IN2408" s="29"/>
      <c r="IO2408" s="29"/>
      <c r="IP2408" s="29"/>
      <c r="IQ2408" s="29"/>
    </row>
    <row r="2409" spans="1:251" s="42" customFormat="1" ht="18.75" customHeight="1">
      <c r="A2409" s="34"/>
      <c r="B2409" s="50"/>
      <c r="C2409" s="129" t="s">
        <v>610</v>
      </c>
      <c r="D2409" s="147"/>
      <c r="E2409" s="147"/>
      <c r="F2409" s="147"/>
      <c r="G2409" s="147"/>
      <c r="H2409" s="147"/>
      <c r="I2409" s="147"/>
      <c r="J2409" s="147"/>
      <c r="K2409" s="147"/>
      <c r="L2409" s="147"/>
      <c r="M2409" s="147"/>
      <c r="N2409" s="147"/>
      <c r="O2409" s="147"/>
      <c r="P2409" s="147"/>
      <c r="Q2409" s="147"/>
      <c r="R2409" s="147"/>
      <c r="S2409" s="147"/>
      <c r="T2409" s="147"/>
      <c r="U2409" s="147"/>
      <c r="V2409" s="147"/>
      <c r="W2409" s="147"/>
      <c r="X2409" s="147"/>
      <c r="Y2409" s="147"/>
      <c r="Z2409" s="148"/>
      <c r="AA2409" s="132">
        <v>17801</v>
      </c>
      <c r="AB2409" s="133"/>
      <c r="AC2409" s="133"/>
      <c r="AD2409" s="133"/>
      <c r="AE2409" s="133"/>
      <c r="AF2409" s="133"/>
      <c r="AG2409" s="133"/>
      <c r="AH2409" s="133"/>
      <c r="AI2409" s="134"/>
      <c r="AJ2409" s="132">
        <v>24072</v>
      </c>
      <c r="AK2409" s="133"/>
      <c r="AL2409" s="133"/>
      <c r="AM2409" s="133"/>
      <c r="AN2409" s="133"/>
      <c r="AO2409" s="133"/>
      <c r="AP2409" s="133"/>
      <c r="AQ2409" s="133"/>
      <c r="AR2409" s="134"/>
      <c r="AS2409" s="135"/>
      <c r="AT2409" s="136"/>
      <c r="AU2409" s="136"/>
      <c r="AV2409" s="136"/>
      <c r="AW2409" s="136"/>
      <c r="AX2409" s="137"/>
      <c r="AY2409" s="29"/>
      <c r="AZ2409" s="29"/>
      <c r="BA2409" s="29"/>
      <c r="BB2409" s="29"/>
      <c r="BC2409" s="29"/>
      <c r="BD2409" s="29"/>
      <c r="BE2409" s="29"/>
      <c r="BF2409" s="29"/>
      <c r="BG2409" s="29"/>
      <c r="BH2409" s="29"/>
      <c r="BI2409" s="29"/>
      <c r="BJ2409" s="29"/>
      <c r="BK2409" s="29"/>
      <c r="BL2409" s="29"/>
      <c r="BM2409" s="29"/>
      <c r="BN2409" s="29"/>
      <c r="BO2409" s="29"/>
      <c r="BP2409" s="29"/>
      <c r="BQ2409" s="29"/>
      <c r="BR2409" s="29"/>
      <c r="BS2409" s="29"/>
      <c r="BT2409" s="29"/>
      <c r="BU2409" s="29"/>
      <c r="BV2409" s="29"/>
      <c r="BW2409" s="29"/>
      <c r="BX2409" s="29"/>
      <c r="BY2409" s="29"/>
      <c r="BZ2409" s="29"/>
      <c r="CA2409" s="29"/>
      <c r="CB2409" s="29"/>
      <c r="CC2409" s="29"/>
      <c r="CD2409" s="29"/>
      <c r="CE2409" s="29"/>
      <c r="CF2409" s="29"/>
      <c r="CG2409" s="29"/>
      <c r="CH2409" s="29"/>
      <c r="CI2409" s="29"/>
      <c r="CJ2409" s="29"/>
      <c r="CK2409" s="29"/>
      <c r="CL2409" s="29"/>
      <c r="CM2409" s="29"/>
      <c r="CN2409" s="29"/>
      <c r="CO2409" s="29"/>
      <c r="CP2409" s="29"/>
      <c r="CQ2409" s="29"/>
      <c r="CR2409" s="29"/>
      <c r="CS2409" s="29"/>
      <c r="CT2409" s="29"/>
      <c r="CU2409" s="29"/>
      <c r="CV2409" s="29"/>
      <c r="CW2409" s="29"/>
      <c r="CX2409" s="29"/>
      <c r="CY2409" s="29"/>
      <c r="CZ2409" s="29"/>
      <c r="DA2409" s="29"/>
      <c r="DB2409" s="29"/>
      <c r="DC2409" s="29"/>
      <c r="DD2409" s="29"/>
      <c r="DE2409" s="29"/>
      <c r="DF2409" s="29"/>
      <c r="DG2409" s="29"/>
      <c r="DH2409" s="29"/>
      <c r="DI2409" s="29"/>
      <c r="DJ2409" s="29"/>
      <c r="DK2409" s="29"/>
      <c r="DL2409" s="29"/>
      <c r="DM2409" s="29"/>
      <c r="DN2409" s="29"/>
      <c r="DO2409" s="29"/>
      <c r="DP2409" s="29"/>
      <c r="DQ2409" s="29"/>
      <c r="DR2409" s="29"/>
      <c r="DS2409" s="29"/>
      <c r="DT2409" s="29"/>
      <c r="DU2409" s="29"/>
      <c r="DV2409" s="29"/>
      <c r="DW2409" s="29"/>
      <c r="DX2409" s="29"/>
      <c r="DY2409" s="29"/>
      <c r="DZ2409" s="29"/>
      <c r="EA2409" s="29"/>
      <c r="EB2409" s="29"/>
      <c r="EC2409" s="29"/>
      <c r="ED2409" s="29"/>
      <c r="EE2409" s="29"/>
      <c r="EF2409" s="29"/>
      <c r="EG2409" s="29"/>
      <c r="EH2409" s="29"/>
      <c r="EI2409" s="29"/>
      <c r="EJ2409" s="29"/>
      <c r="EK2409" s="29"/>
      <c r="EL2409" s="29"/>
      <c r="EM2409" s="29"/>
      <c r="EN2409" s="29"/>
      <c r="EO2409" s="29"/>
      <c r="EP2409" s="29"/>
      <c r="EQ2409" s="29"/>
      <c r="ER2409" s="29"/>
      <c r="ES2409" s="29"/>
      <c r="ET2409" s="29"/>
      <c r="EU2409" s="29"/>
      <c r="EV2409" s="29"/>
      <c r="EW2409" s="29"/>
      <c r="EX2409" s="29"/>
      <c r="EY2409" s="29"/>
      <c r="EZ2409" s="29"/>
      <c r="FA2409" s="29"/>
      <c r="FB2409" s="29"/>
      <c r="FC2409" s="29"/>
      <c r="FD2409" s="29"/>
      <c r="FE2409" s="29"/>
      <c r="FF2409" s="29"/>
      <c r="FG2409" s="29"/>
      <c r="FH2409" s="29"/>
      <c r="FI2409" s="29"/>
      <c r="FJ2409" s="29"/>
      <c r="FK2409" s="29"/>
      <c r="FL2409" s="29"/>
      <c r="FM2409" s="29"/>
      <c r="FN2409" s="29"/>
      <c r="FO2409" s="29"/>
      <c r="FP2409" s="29"/>
      <c r="FQ2409" s="29"/>
      <c r="FR2409" s="29"/>
      <c r="FS2409" s="29"/>
      <c r="FT2409" s="29"/>
      <c r="FU2409" s="29"/>
      <c r="FV2409" s="29"/>
      <c r="FW2409" s="29"/>
      <c r="FX2409" s="29"/>
      <c r="FY2409" s="29"/>
      <c r="FZ2409" s="29"/>
      <c r="GA2409" s="29"/>
      <c r="GB2409" s="29"/>
      <c r="GC2409" s="29"/>
      <c r="GD2409" s="29"/>
      <c r="GE2409" s="29"/>
      <c r="GF2409" s="29"/>
      <c r="GG2409" s="29"/>
      <c r="GH2409" s="29"/>
      <c r="GI2409" s="29"/>
      <c r="GJ2409" s="29"/>
      <c r="GK2409" s="29"/>
      <c r="GL2409" s="29"/>
      <c r="GM2409" s="29"/>
      <c r="GN2409" s="29"/>
      <c r="GO2409" s="29"/>
      <c r="GP2409" s="29"/>
      <c r="GQ2409" s="29"/>
      <c r="GR2409" s="29"/>
      <c r="GS2409" s="29"/>
      <c r="GT2409" s="29"/>
      <c r="GU2409" s="29"/>
      <c r="GV2409" s="29"/>
      <c r="GW2409" s="29"/>
      <c r="GX2409" s="29"/>
      <c r="GY2409" s="29"/>
      <c r="GZ2409" s="29"/>
      <c r="HA2409" s="29"/>
      <c r="HB2409" s="29"/>
      <c r="HC2409" s="29"/>
      <c r="HD2409" s="29"/>
      <c r="HE2409" s="29"/>
      <c r="HF2409" s="29"/>
      <c r="HG2409" s="29"/>
      <c r="HH2409" s="29"/>
      <c r="HI2409" s="29"/>
      <c r="HJ2409" s="29"/>
      <c r="HK2409" s="29"/>
      <c r="HL2409" s="29"/>
      <c r="HM2409" s="29"/>
      <c r="HN2409" s="29"/>
      <c r="HO2409" s="29"/>
      <c r="HP2409" s="29"/>
      <c r="HQ2409" s="29"/>
      <c r="HR2409" s="29"/>
      <c r="HS2409" s="29"/>
      <c r="HT2409" s="29"/>
      <c r="HU2409" s="29"/>
      <c r="HV2409" s="29"/>
      <c r="HW2409" s="29"/>
      <c r="HX2409" s="29"/>
      <c r="HY2409" s="29"/>
      <c r="HZ2409" s="29"/>
      <c r="IA2409" s="29"/>
      <c r="IB2409" s="29"/>
      <c r="IC2409" s="29"/>
      <c r="ID2409" s="29"/>
      <c r="IE2409" s="29"/>
      <c r="IF2409" s="29"/>
      <c r="IG2409" s="29"/>
      <c r="IH2409" s="29"/>
      <c r="II2409" s="29"/>
      <c r="IJ2409" s="29"/>
      <c r="IK2409" s="29"/>
      <c r="IL2409" s="29"/>
      <c r="IM2409" s="29"/>
      <c r="IN2409" s="29"/>
      <c r="IO2409" s="29"/>
      <c r="IP2409" s="29"/>
      <c r="IQ2409" s="29"/>
    </row>
    <row r="2410" spans="1:251" s="42" customFormat="1" ht="18.75" customHeight="1" thickBot="1">
      <c r="A2410" s="43"/>
      <c r="B2410" s="138" t="s">
        <v>244</v>
      </c>
      <c r="C2410" s="139"/>
      <c r="D2410" s="139"/>
      <c r="E2410" s="139"/>
      <c r="F2410" s="139"/>
      <c r="G2410" s="139"/>
      <c r="H2410" s="139"/>
      <c r="I2410" s="139"/>
      <c r="J2410" s="139"/>
      <c r="K2410" s="139"/>
      <c r="L2410" s="139"/>
      <c r="M2410" s="139"/>
      <c r="N2410" s="139"/>
      <c r="O2410" s="139"/>
      <c r="P2410" s="139"/>
      <c r="Q2410" s="139"/>
      <c r="R2410" s="139"/>
      <c r="S2410" s="139"/>
      <c r="T2410" s="139"/>
      <c r="U2410" s="139"/>
      <c r="V2410" s="139"/>
      <c r="W2410" s="139"/>
      <c r="X2410" s="139"/>
      <c r="Y2410" s="139"/>
      <c r="Z2410" s="140"/>
      <c r="AA2410" s="141">
        <f>SUM($AA$2407:$AA$2409)</f>
        <v>33676915</v>
      </c>
      <c r="AB2410" s="142"/>
      <c r="AC2410" s="142"/>
      <c r="AD2410" s="142"/>
      <c r="AE2410" s="142"/>
      <c r="AF2410" s="142"/>
      <c r="AG2410" s="142"/>
      <c r="AH2410" s="142"/>
      <c r="AI2410" s="143"/>
      <c r="AJ2410" s="141">
        <f>SUM($AJ$2407:$AJ$2409)</f>
        <v>33414917</v>
      </c>
      <c r="AK2410" s="142"/>
      <c r="AL2410" s="142"/>
      <c r="AM2410" s="142"/>
      <c r="AN2410" s="142"/>
      <c r="AO2410" s="142"/>
      <c r="AP2410" s="142"/>
      <c r="AQ2410" s="142"/>
      <c r="AR2410" s="143"/>
      <c r="AS2410" s="144"/>
      <c r="AT2410" s="145"/>
      <c r="AU2410" s="145"/>
      <c r="AV2410" s="145"/>
      <c r="AW2410" s="145"/>
      <c r="AX2410" s="146"/>
      <c r="AY2410" s="29"/>
      <c r="AZ2410" s="29"/>
      <c r="BA2410" s="29"/>
      <c r="BB2410" s="29"/>
      <c r="BC2410" s="29"/>
      <c r="BD2410" s="29"/>
      <c r="BE2410" s="29"/>
      <c r="BF2410" s="29"/>
      <c r="BG2410" s="29"/>
      <c r="BH2410" s="29"/>
      <c r="BI2410" s="29"/>
      <c r="BJ2410" s="29"/>
      <c r="BK2410" s="29"/>
      <c r="BL2410" s="29"/>
      <c r="BM2410" s="29"/>
      <c r="BN2410" s="29"/>
      <c r="BO2410" s="29"/>
      <c r="BP2410" s="29"/>
      <c r="BQ2410" s="29"/>
      <c r="BR2410" s="29"/>
      <c r="BS2410" s="29"/>
      <c r="BT2410" s="29"/>
      <c r="BU2410" s="29"/>
      <c r="BV2410" s="29"/>
      <c r="BW2410" s="29"/>
      <c r="BX2410" s="29"/>
      <c r="BY2410" s="29"/>
      <c r="BZ2410" s="29"/>
      <c r="CA2410" s="29"/>
      <c r="CB2410" s="29"/>
      <c r="CC2410" s="29"/>
      <c r="CD2410" s="29"/>
      <c r="CE2410" s="29"/>
      <c r="CF2410" s="29"/>
      <c r="CG2410" s="29"/>
      <c r="CH2410" s="29"/>
      <c r="CI2410" s="29"/>
      <c r="CJ2410" s="29"/>
      <c r="CK2410" s="29"/>
      <c r="CL2410" s="29"/>
      <c r="CM2410" s="29"/>
      <c r="CN2410" s="29"/>
      <c r="CO2410" s="29"/>
      <c r="CP2410" s="29"/>
      <c r="CQ2410" s="29"/>
      <c r="CR2410" s="29"/>
      <c r="CS2410" s="29"/>
      <c r="CT2410" s="29"/>
      <c r="CU2410" s="29"/>
      <c r="CV2410" s="29"/>
      <c r="CW2410" s="29"/>
      <c r="CX2410" s="29"/>
      <c r="CY2410" s="29"/>
      <c r="CZ2410" s="29"/>
      <c r="DA2410" s="29"/>
      <c r="DB2410" s="29"/>
      <c r="DC2410" s="29"/>
      <c r="DD2410" s="29"/>
      <c r="DE2410" s="29"/>
      <c r="DF2410" s="29"/>
      <c r="DG2410" s="29"/>
      <c r="DH2410" s="29"/>
      <c r="DI2410" s="29"/>
      <c r="DJ2410" s="29"/>
      <c r="DK2410" s="29"/>
      <c r="DL2410" s="29"/>
      <c r="DM2410" s="29"/>
      <c r="DN2410" s="29"/>
      <c r="DO2410" s="29"/>
      <c r="DP2410" s="29"/>
      <c r="DQ2410" s="29"/>
      <c r="DR2410" s="29"/>
      <c r="DS2410" s="29"/>
      <c r="DT2410" s="29"/>
      <c r="DU2410" s="29"/>
      <c r="DV2410" s="29"/>
      <c r="DW2410" s="29"/>
      <c r="DX2410" s="29"/>
      <c r="DY2410" s="29"/>
      <c r="DZ2410" s="29"/>
      <c r="EA2410" s="29"/>
      <c r="EB2410" s="29"/>
      <c r="EC2410" s="29"/>
      <c r="ED2410" s="29"/>
      <c r="EE2410" s="29"/>
      <c r="EF2410" s="29"/>
      <c r="EG2410" s="29"/>
      <c r="EH2410" s="29"/>
      <c r="EI2410" s="29"/>
      <c r="EJ2410" s="29"/>
      <c r="EK2410" s="29"/>
      <c r="EL2410" s="29"/>
      <c r="EM2410" s="29"/>
      <c r="EN2410" s="29"/>
      <c r="EO2410" s="29"/>
      <c r="EP2410" s="29"/>
      <c r="EQ2410" s="29"/>
      <c r="ER2410" s="29"/>
      <c r="ES2410" s="29"/>
      <c r="ET2410" s="29"/>
      <c r="EU2410" s="29"/>
      <c r="EV2410" s="29"/>
      <c r="EW2410" s="29"/>
      <c r="EX2410" s="29"/>
      <c r="EY2410" s="29"/>
      <c r="EZ2410" s="29"/>
      <c r="FA2410" s="29"/>
      <c r="FB2410" s="29"/>
      <c r="FC2410" s="29"/>
      <c r="FD2410" s="29"/>
      <c r="FE2410" s="29"/>
      <c r="FF2410" s="29"/>
      <c r="FG2410" s="29"/>
      <c r="FH2410" s="29"/>
      <c r="FI2410" s="29"/>
      <c r="FJ2410" s="29"/>
      <c r="FK2410" s="29"/>
      <c r="FL2410" s="29"/>
      <c r="FM2410" s="29"/>
      <c r="FN2410" s="29"/>
      <c r="FO2410" s="29"/>
      <c r="FP2410" s="29"/>
      <c r="FQ2410" s="29"/>
      <c r="FR2410" s="29"/>
      <c r="FS2410" s="29"/>
      <c r="FT2410" s="29"/>
      <c r="FU2410" s="29"/>
      <c r="FV2410" s="29"/>
      <c r="FW2410" s="29"/>
      <c r="FX2410" s="29"/>
      <c r="FY2410" s="29"/>
      <c r="FZ2410" s="29"/>
      <c r="GA2410" s="29"/>
      <c r="GB2410" s="29"/>
      <c r="GC2410" s="29"/>
      <c r="GD2410" s="29"/>
      <c r="GE2410" s="29"/>
      <c r="GF2410" s="29"/>
      <c r="GG2410" s="29"/>
      <c r="GH2410" s="29"/>
      <c r="GI2410" s="29"/>
      <c r="GJ2410" s="29"/>
      <c r="GK2410" s="29"/>
      <c r="GL2410" s="29"/>
      <c r="GM2410" s="29"/>
      <c r="GN2410" s="29"/>
      <c r="GO2410" s="29"/>
      <c r="GP2410" s="29"/>
      <c r="GQ2410" s="29"/>
      <c r="GR2410" s="29"/>
      <c r="GS2410" s="29"/>
      <c r="GT2410" s="29"/>
      <c r="GU2410" s="29"/>
      <c r="GV2410" s="29"/>
      <c r="GW2410" s="29"/>
      <c r="GX2410" s="29"/>
      <c r="GY2410" s="29"/>
      <c r="GZ2410" s="29"/>
      <c r="HA2410" s="29"/>
      <c r="HB2410" s="29"/>
      <c r="HC2410" s="29"/>
      <c r="HD2410" s="29"/>
      <c r="HE2410" s="29"/>
      <c r="HF2410" s="29"/>
      <c r="HG2410" s="29"/>
      <c r="HH2410" s="29"/>
      <c r="HI2410" s="29"/>
      <c r="HJ2410" s="29"/>
      <c r="HK2410" s="29"/>
      <c r="HL2410" s="29"/>
      <c r="HM2410" s="29"/>
      <c r="HN2410" s="29"/>
      <c r="HO2410" s="29"/>
      <c r="HP2410" s="29"/>
      <c r="HQ2410" s="29"/>
      <c r="HR2410" s="29"/>
      <c r="HS2410" s="29"/>
      <c r="HT2410" s="29"/>
      <c r="HU2410" s="29"/>
      <c r="HV2410" s="29"/>
      <c r="HW2410" s="29"/>
      <c r="HX2410" s="29"/>
      <c r="HY2410" s="29"/>
      <c r="HZ2410" s="29"/>
      <c r="IA2410" s="29"/>
      <c r="IB2410" s="29"/>
      <c r="IC2410" s="29"/>
      <c r="ID2410" s="29"/>
      <c r="IE2410" s="29"/>
      <c r="IF2410" s="29"/>
      <c r="IG2410" s="29"/>
      <c r="IH2410" s="29"/>
      <c r="II2410" s="29"/>
      <c r="IJ2410" s="29"/>
      <c r="IK2410" s="29"/>
      <c r="IL2410" s="29"/>
      <c r="IM2410" s="29"/>
      <c r="IN2410" s="29"/>
      <c r="IO2410" s="29"/>
      <c r="IP2410" s="29"/>
      <c r="IQ2410" s="29"/>
    </row>
    <row r="2412" spans="1:251" ht="18.75">
      <c r="A2412" s="28" t="s">
        <v>234</v>
      </c>
      <c r="AW2412" s="30"/>
      <c r="AX2412" s="31"/>
      <c r="AY2412" s="30"/>
    </row>
    <row r="2414" spans="1:251" ht="18.75">
      <c r="B2414" s="109" t="s">
        <v>0</v>
      </c>
      <c r="C2414" s="150"/>
      <c r="D2414" s="150"/>
      <c r="E2414" s="150"/>
      <c r="F2414" s="150"/>
      <c r="G2414" s="150"/>
      <c r="H2414" s="150"/>
      <c r="I2414" s="150"/>
      <c r="J2414" s="150"/>
      <c r="K2414" s="150"/>
      <c r="L2414" s="150"/>
      <c r="M2414" s="150"/>
      <c r="N2414" s="150"/>
      <c r="O2414" s="150"/>
      <c r="P2414" s="150"/>
      <c r="Q2414" s="150"/>
      <c r="R2414" s="150"/>
      <c r="S2414" s="150"/>
      <c r="T2414" s="150"/>
      <c r="U2414" s="150"/>
      <c r="V2414" s="150"/>
      <c r="W2414" s="150"/>
      <c r="X2414" s="150"/>
      <c r="Y2414" s="150"/>
      <c r="Z2414" s="150"/>
      <c r="AA2414" s="150"/>
      <c r="AB2414" s="150"/>
      <c r="AC2414" s="150"/>
      <c r="AD2414" s="150"/>
      <c r="AE2414" s="150"/>
      <c r="AF2414" s="150"/>
      <c r="AG2414" s="150"/>
      <c r="AH2414" s="150"/>
      <c r="AI2414" s="150"/>
      <c r="AJ2414" s="150"/>
      <c r="AK2414" s="150"/>
      <c r="AL2414" s="150"/>
      <c r="AM2414" s="150"/>
      <c r="AN2414" s="150"/>
      <c r="AO2414" s="150"/>
      <c r="AP2414" s="150"/>
      <c r="AQ2414" s="150"/>
      <c r="AR2414" s="150"/>
      <c r="AS2414" s="150"/>
      <c r="AT2414" s="150"/>
      <c r="AU2414" s="150"/>
      <c r="AV2414" s="150"/>
      <c r="AW2414" s="150"/>
      <c r="AX2414" s="150"/>
    </row>
    <row r="2415" spans="1:251">
      <c r="Z2415" s="32"/>
      <c r="AD2415" s="32"/>
      <c r="AE2415" s="32"/>
      <c r="AF2415" s="32"/>
      <c r="AG2415" s="32"/>
      <c r="AH2415" s="32"/>
      <c r="AI2415" s="32"/>
      <c r="AO2415" s="32"/>
    </row>
    <row r="2416" spans="1:251" ht="13.5" thickBot="1">
      <c r="Z2416" s="32"/>
      <c r="AD2416" s="32"/>
      <c r="AE2416" s="32"/>
      <c r="AF2416" s="32"/>
      <c r="AG2416" s="32"/>
      <c r="AH2416" s="32"/>
      <c r="AI2416" s="32"/>
      <c r="AO2416" s="32"/>
      <c r="DI2416" s="26"/>
    </row>
    <row r="2417" spans="1:113" ht="24.75" customHeight="1" thickBot="1">
      <c r="B2417" s="111" t="s">
        <v>235</v>
      </c>
      <c r="C2417" s="112"/>
      <c r="D2417" s="112"/>
      <c r="E2417" s="112"/>
      <c r="F2417" s="112"/>
      <c r="G2417" s="112"/>
      <c r="H2417" s="113" t="s">
        <v>611</v>
      </c>
      <c r="I2417" s="114"/>
      <c r="J2417" s="114"/>
      <c r="K2417" s="114"/>
      <c r="L2417" s="114"/>
      <c r="M2417" s="114"/>
      <c r="N2417" s="114"/>
      <c r="O2417" s="114"/>
      <c r="P2417" s="114"/>
      <c r="Q2417" s="114"/>
      <c r="R2417" s="114"/>
      <c r="S2417" s="114"/>
      <c r="T2417" s="114"/>
      <c r="U2417" s="114"/>
      <c r="V2417" s="114"/>
      <c r="W2417" s="114"/>
      <c r="X2417" s="114"/>
      <c r="Y2417" s="114"/>
      <c r="Z2417" s="114"/>
      <c r="AA2417" s="114"/>
      <c r="AB2417" s="114"/>
      <c r="AC2417" s="114"/>
      <c r="AD2417" s="114"/>
      <c r="AE2417" s="114"/>
      <c r="AF2417" s="114"/>
      <c r="AG2417" s="114"/>
      <c r="AH2417" s="114"/>
      <c r="AI2417" s="114"/>
      <c r="AJ2417" s="114"/>
      <c r="AK2417" s="114"/>
      <c r="AL2417" s="114"/>
      <c r="AM2417" s="114"/>
      <c r="AN2417" s="114"/>
      <c r="AO2417" s="114"/>
      <c r="AP2417" s="114"/>
      <c r="AQ2417" s="114"/>
      <c r="AR2417" s="114"/>
      <c r="AS2417" s="114"/>
      <c r="AT2417" s="114"/>
      <c r="AU2417" s="114"/>
      <c r="AV2417" s="114"/>
      <c r="AW2417" s="114"/>
      <c r="AX2417" s="115"/>
      <c r="DI2417" s="26"/>
    </row>
    <row r="2418" spans="1:113" ht="14.25">
      <c r="B2418" s="33"/>
      <c r="C2418" s="33"/>
      <c r="D2418" s="33"/>
      <c r="E2418" s="33"/>
      <c r="F2418" s="33"/>
      <c r="G2418" s="33"/>
      <c r="H2418" s="34"/>
      <c r="I2418" s="34"/>
      <c r="J2418" s="34"/>
      <c r="K2418" s="34"/>
      <c r="L2418" s="35"/>
      <c r="M2418" s="35"/>
      <c r="N2418" s="35"/>
      <c r="O2418" s="35"/>
      <c r="P2418" s="34"/>
      <c r="Q2418" s="34"/>
      <c r="R2418" s="34"/>
      <c r="S2418" s="34"/>
      <c r="T2418" s="34"/>
      <c r="U2418" s="34"/>
      <c r="V2418" s="36"/>
      <c r="W2418" s="36"/>
      <c r="X2418" s="36"/>
      <c r="Y2418" s="36"/>
      <c r="Z2418" s="36"/>
      <c r="AA2418" s="36"/>
      <c r="AB2418" s="36"/>
      <c r="AC2418" s="36"/>
      <c r="AD2418" s="36"/>
      <c r="AE2418" s="36"/>
      <c r="AF2418" s="36"/>
      <c r="AG2418" s="36"/>
      <c r="AH2418" s="36"/>
      <c r="AI2418" s="36"/>
      <c r="AJ2418" s="36"/>
      <c r="AK2418" s="36"/>
      <c r="AL2418" s="36"/>
      <c r="AM2418" s="36"/>
      <c r="AN2418" s="36"/>
      <c r="AO2418" s="36"/>
      <c r="AP2418" s="36"/>
      <c r="AQ2418" s="36"/>
      <c r="AR2418" s="36"/>
      <c r="AS2418" s="36"/>
      <c r="AT2418" s="36"/>
      <c r="AU2418" s="36"/>
      <c r="AV2418" s="36"/>
      <c r="AW2418" s="36"/>
      <c r="AX2418" s="36"/>
      <c r="DI2418" s="26"/>
    </row>
    <row r="2419" spans="1:113" ht="15" thickBot="1">
      <c r="A2419" s="37"/>
      <c r="B2419" s="36" t="s">
        <v>237</v>
      </c>
      <c r="C2419" s="34"/>
      <c r="D2419" s="34"/>
      <c r="E2419" s="34"/>
      <c r="F2419" s="34"/>
      <c r="G2419" s="34"/>
      <c r="H2419" s="34"/>
      <c r="I2419" s="34"/>
      <c r="J2419" s="34"/>
      <c r="K2419" s="34"/>
      <c r="L2419" s="35"/>
      <c r="M2419" s="35"/>
      <c r="N2419" s="35"/>
      <c r="O2419" s="35"/>
      <c r="P2419" s="34"/>
      <c r="Q2419" s="34"/>
      <c r="R2419" s="34"/>
      <c r="S2419" s="34"/>
      <c r="T2419" s="34"/>
      <c r="U2419" s="34"/>
      <c r="V2419" s="36"/>
      <c r="W2419" s="36"/>
      <c r="X2419" s="36"/>
      <c r="Y2419" s="36"/>
      <c r="Z2419" s="36"/>
      <c r="AA2419" s="36"/>
      <c r="AB2419" s="36"/>
      <c r="AC2419" s="36"/>
      <c r="AD2419" s="36"/>
      <c r="AE2419" s="36"/>
      <c r="AF2419" s="36"/>
      <c r="AG2419" s="36"/>
      <c r="AH2419" s="36"/>
      <c r="AI2419" s="36"/>
      <c r="AJ2419" s="36"/>
      <c r="AK2419" s="36"/>
      <c r="AL2419" s="36"/>
      <c r="AM2419" s="36"/>
      <c r="AN2419" s="36"/>
      <c r="AO2419" s="36"/>
      <c r="AP2419" s="36"/>
      <c r="AQ2419" s="36"/>
      <c r="AR2419" s="36"/>
      <c r="AS2419" s="36"/>
      <c r="AT2419" s="36"/>
      <c r="AU2419" s="36"/>
      <c r="AV2419" s="36"/>
      <c r="AW2419" s="36"/>
      <c r="AX2419" s="36"/>
      <c r="DI2419" s="26"/>
    </row>
    <row r="2420" spans="1:113" ht="14.25">
      <c r="A2420" s="34"/>
      <c r="B2420" s="38"/>
      <c r="C2420" s="33"/>
      <c r="D2420" s="33"/>
      <c r="E2420" s="33"/>
      <c r="F2420" s="33"/>
      <c r="G2420" s="33"/>
      <c r="H2420" s="33"/>
      <c r="I2420" s="33"/>
      <c r="J2420" s="33"/>
      <c r="K2420" s="33"/>
      <c r="L2420" s="39"/>
      <c r="M2420" s="39"/>
      <c r="N2420" s="39"/>
      <c r="O2420" s="39"/>
      <c r="P2420" s="33"/>
      <c r="Q2420" s="33"/>
      <c r="R2420" s="33"/>
      <c r="S2420" s="33"/>
      <c r="T2420" s="33"/>
      <c r="U2420" s="33"/>
      <c r="V2420" s="40"/>
      <c r="W2420" s="40"/>
      <c r="X2420" s="40"/>
      <c r="Y2420" s="40"/>
      <c r="Z2420" s="40"/>
      <c r="AA2420" s="40"/>
      <c r="AB2420" s="40"/>
      <c r="AC2420" s="40"/>
      <c r="AD2420" s="40"/>
      <c r="AE2420" s="40"/>
      <c r="AF2420" s="40"/>
      <c r="AG2420" s="40"/>
      <c r="AH2420" s="40"/>
      <c r="AI2420" s="40"/>
      <c r="AJ2420" s="40"/>
      <c r="AK2420" s="40"/>
      <c r="AL2420" s="40"/>
      <c r="AM2420" s="40"/>
      <c r="AN2420" s="40"/>
      <c r="AO2420" s="40"/>
      <c r="AP2420" s="40"/>
      <c r="AQ2420" s="40"/>
      <c r="AR2420" s="40"/>
      <c r="AS2420" s="40"/>
      <c r="AT2420" s="40"/>
      <c r="AU2420" s="40"/>
      <c r="AV2420" s="40"/>
      <c r="AW2420" s="40"/>
      <c r="AX2420" s="41"/>
    </row>
    <row r="2421" spans="1:113" ht="12" customHeight="1">
      <c r="A2421" s="34"/>
      <c r="B2421" s="116" t="s">
        <v>612</v>
      </c>
      <c r="C2421" s="117"/>
      <c r="D2421" s="117"/>
      <c r="E2421" s="117"/>
      <c r="F2421" s="117"/>
      <c r="G2421" s="117"/>
      <c r="H2421" s="117"/>
      <c r="I2421" s="117"/>
      <c r="J2421" s="117"/>
      <c r="K2421" s="117"/>
      <c r="L2421" s="117"/>
      <c r="M2421" s="117"/>
      <c r="N2421" s="117"/>
      <c r="O2421" s="117"/>
      <c r="P2421" s="117"/>
      <c r="Q2421" s="117"/>
      <c r="R2421" s="117"/>
      <c r="S2421" s="117"/>
      <c r="T2421" s="117"/>
      <c r="U2421" s="117"/>
      <c r="V2421" s="117"/>
      <c r="W2421" s="117"/>
      <c r="X2421" s="117"/>
      <c r="Y2421" s="117"/>
      <c r="Z2421" s="117"/>
      <c r="AA2421" s="117"/>
      <c r="AB2421" s="117"/>
      <c r="AC2421" s="117"/>
      <c r="AD2421" s="117"/>
      <c r="AE2421" s="117"/>
      <c r="AF2421" s="117"/>
      <c r="AG2421" s="117"/>
      <c r="AH2421" s="117"/>
      <c r="AI2421" s="117"/>
      <c r="AJ2421" s="117"/>
      <c r="AK2421" s="117"/>
      <c r="AL2421" s="117"/>
      <c r="AM2421" s="117"/>
      <c r="AN2421" s="117"/>
      <c r="AO2421" s="117"/>
      <c r="AP2421" s="117"/>
      <c r="AQ2421" s="117"/>
      <c r="AR2421" s="117"/>
      <c r="AS2421" s="117"/>
      <c r="AT2421" s="117"/>
      <c r="AU2421" s="117"/>
      <c r="AV2421" s="117"/>
      <c r="AW2421" s="117"/>
      <c r="AX2421" s="118"/>
    </row>
    <row r="2422" spans="1:113" ht="12" customHeight="1">
      <c r="A2422" s="34"/>
      <c r="B2422" s="116"/>
      <c r="C2422" s="117"/>
      <c r="D2422" s="117"/>
      <c r="E2422" s="117"/>
      <c r="F2422" s="117"/>
      <c r="G2422" s="117"/>
      <c r="H2422" s="117"/>
      <c r="I2422" s="117"/>
      <c r="J2422" s="117"/>
      <c r="K2422" s="117"/>
      <c r="L2422" s="117"/>
      <c r="M2422" s="117"/>
      <c r="N2422" s="117"/>
      <c r="O2422" s="117"/>
      <c r="P2422" s="117"/>
      <c r="Q2422" s="117"/>
      <c r="R2422" s="117"/>
      <c r="S2422" s="117"/>
      <c r="T2422" s="117"/>
      <c r="U2422" s="117"/>
      <c r="V2422" s="117"/>
      <c r="W2422" s="117"/>
      <c r="X2422" s="117"/>
      <c r="Y2422" s="117"/>
      <c r="Z2422" s="117"/>
      <c r="AA2422" s="117"/>
      <c r="AB2422" s="117"/>
      <c r="AC2422" s="117"/>
      <c r="AD2422" s="117"/>
      <c r="AE2422" s="117"/>
      <c r="AF2422" s="117"/>
      <c r="AG2422" s="117"/>
      <c r="AH2422" s="117"/>
      <c r="AI2422" s="117"/>
      <c r="AJ2422" s="117"/>
      <c r="AK2422" s="117"/>
      <c r="AL2422" s="117"/>
      <c r="AM2422" s="117"/>
      <c r="AN2422" s="117"/>
      <c r="AO2422" s="117"/>
      <c r="AP2422" s="117"/>
      <c r="AQ2422" s="117"/>
      <c r="AR2422" s="117"/>
      <c r="AS2422" s="117"/>
      <c r="AT2422" s="117"/>
      <c r="AU2422" s="117"/>
      <c r="AV2422" s="117"/>
      <c r="AW2422" s="117"/>
      <c r="AX2422" s="118"/>
      <c r="BC2422" s="42"/>
    </row>
    <row r="2423" spans="1:113" ht="12" customHeight="1">
      <c r="A2423" s="34"/>
      <c r="B2423" s="116"/>
      <c r="C2423" s="117"/>
      <c r="D2423" s="117"/>
      <c r="E2423" s="117"/>
      <c r="F2423" s="117"/>
      <c r="G2423" s="117"/>
      <c r="H2423" s="117"/>
      <c r="I2423" s="117"/>
      <c r="J2423" s="117"/>
      <c r="K2423" s="117"/>
      <c r="L2423" s="117"/>
      <c r="M2423" s="117"/>
      <c r="N2423" s="117"/>
      <c r="O2423" s="117"/>
      <c r="P2423" s="117"/>
      <c r="Q2423" s="117"/>
      <c r="R2423" s="117"/>
      <c r="S2423" s="117"/>
      <c r="T2423" s="117"/>
      <c r="U2423" s="117"/>
      <c r="V2423" s="117"/>
      <c r="W2423" s="117"/>
      <c r="X2423" s="117"/>
      <c r="Y2423" s="117"/>
      <c r="Z2423" s="117"/>
      <c r="AA2423" s="117"/>
      <c r="AB2423" s="117"/>
      <c r="AC2423" s="117"/>
      <c r="AD2423" s="117"/>
      <c r="AE2423" s="117"/>
      <c r="AF2423" s="117"/>
      <c r="AG2423" s="117"/>
      <c r="AH2423" s="117"/>
      <c r="AI2423" s="117"/>
      <c r="AJ2423" s="117"/>
      <c r="AK2423" s="117"/>
      <c r="AL2423" s="117"/>
      <c r="AM2423" s="117"/>
      <c r="AN2423" s="117"/>
      <c r="AO2423" s="117"/>
      <c r="AP2423" s="117"/>
      <c r="AQ2423" s="117"/>
      <c r="AR2423" s="117"/>
      <c r="AS2423" s="117"/>
      <c r="AT2423" s="117"/>
      <c r="AU2423" s="117"/>
      <c r="AV2423" s="117"/>
      <c r="AW2423" s="117"/>
      <c r="AX2423" s="118"/>
    </row>
    <row r="2424" spans="1:113" ht="12" customHeight="1">
      <c r="A2424" s="34"/>
      <c r="B2424" s="116"/>
      <c r="C2424" s="117"/>
      <c r="D2424" s="117"/>
      <c r="E2424" s="117"/>
      <c r="F2424" s="117"/>
      <c r="G2424" s="117"/>
      <c r="H2424" s="117"/>
      <c r="I2424" s="117"/>
      <c r="J2424" s="117"/>
      <c r="K2424" s="117"/>
      <c r="L2424" s="117"/>
      <c r="M2424" s="117"/>
      <c r="N2424" s="117"/>
      <c r="O2424" s="117"/>
      <c r="P2424" s="117"/>
      <c r="Q2424" s="117"/>
      <c r="R2424" s="117"/>
      <c r="S2424" s="117"/>
      <c r="T2424" s="117"/>
      <c r="U2424" s="117"/>
      <c r="V2424" s="117"/>
      <c r="W2424" s="117"/>
      <c r="X2424" s="117"/>
      <c r="Y2424" s="117"/>
      <c r="Z2424" s="117"/>
      <c r="AA2424" s="117"/>
      <c r="AB2424" s="117"/>
      <c r="AC2424" s="117"/>
      <c r="AD2424" s="117"/>
      <c r="AE2424" s="117"/>
      <c r="AF2424" s="117"/>
      <c r="AG2424" s="117"/>
      <c r="AH2424" s="117"/>
      <c r="AI2424" s="117"/>
      <c r="AJ2424" s="117"/>
      <c r="AK2424" s="117"/>
      <c r="AL2424" s="117"/>
      <c r="AM2424" s="117"/>
      <c r="AN2424" s="117"/>
      <c r="AO2424" s="117"/>
      <c r="AP2424" s="117"/>
      <c r="AQ2424" s="117"/>
      <c r="AR2424" s="117"/>
      <c r="AS2424" s="117"/>
      <c r="AT2424" s="117"/>
      <c r="AU2424" s="117"/>
      <c r="AV2424" s="117"/>
      <c r="AW2424" s="117"/>
      <c r="AX2424" s="118"/>
    </row>
    <row r="2425" spans="1:113" ht="12" customHeight="1">
      <c r="A2425" s="34"/>
      <c r="B2425" s="116"/>
      <c r="C2425" s="117"/>
      <c r="D2425" s="117"/>
      <c r="E2425" s="117"/>
      <c r="F2425" s="117"/>
      <c r="G2425" s="117"/>
      <c r="H2425" s="117"/>
      <c r="I2425" s="117"/>
      <c r="J2425" s="117"/>
      <c r="K2425" s="117"/>
      <c r="L2425" s="117"/>
      <c r="M2425" s="117"/>
      <c r="N2425" s="117"/>
      <c r="O2425" s="117"/>
      <c r="P2425" s="117"/>
      <c r="Q2425" s="117"/>
      <c r="R2425" s="117"/>
      <c r="S2425" s="117"/>
      <c r="T2425" s="117"/>
      <c r="U2425" s="117"/>
      <c r="V2425" s="117"/>
      <c r="W2425" s="117"/>
      <c r="X2425" s="117"/>
      <c r="Y2425" s="117"/>
      <c r="Z2425" s="117"/>
      <c r="AA2425" s="117"/>
      <c r="AB2425" s="117"/>
      <c r="AC2425" s="117"/>
      <c r="AD2425" s="117"/>
      <c r="AE2425" s="117"/>
      <c r="AF2425" s="117"/>
      <c r="AG2425" s="117"/>
      <c r="AH2425" s="117"/>
      <c r="AI2425" s="117"/>
      <c r="AJ2425" s="117"/>
      <c r="AK2425" s="117"/>
      <c r="AL2425" s="117"/>
      <c r="AM2425" s="117"/>
      <c r="AN2425" s="117"/>
      <c r="AO2425" s="117"/>
      <c r="AP2425" s="117"/>
      <c r="AQ2425" s="117"/>
      <c r="AR2425" s="117"/>
      <c r="AS2425" s="117"/>
      <c r="AT2425" s="117"/>
      <c r="AU2425" s="117"/>
      <c r="AV2425" s="117"/>
      <c r="AW2425" s="117"/>
      <c r="AX2425" s="118"/>
    </row>
    <row r="2426" spans="1:113" ht="15" thickBot="1">
      <c r="A2426" s="43"/>
      <c r="B2426" s="44"/>
      <c r="C2426" s="45"/>
      <c r="D2426" s="45"/>
      <c r="E2426" s="45"/>
      <c r="F2426" s="45"/>
      <c r="G2426" s="45"/>
      <c r="H2426" s="45"/>
      <c r="I2426" s="45"/>
      <c r="J2426" s="45"/>
      <c r="K2426" s="45"/>
      <c r="L2426" s="45"/>
      <c r="M2426" s="45"/>
      <c r="N2426" s="45"/>
      <c r="O2426" s="45"/>
      <c r="P2426" s="45"/>
      <c r="Q2426" s="45"/>
      <c r="R2426" s="45"/>
      <c r="S2426" s="45"/>
      <c r="T2426" s="45"/>
      <c r="U2426" s="45"/>
      <c r="V2426" s="45"/>
      <c r="W2426" s="45"/>
      <c r="X2426" s="45"/>
      <c r="Y2426" s="45"/>
      <c r="Z2426" s="45"/>
      <c r="AA2426" s="45"/>
      <c r="AB2426" s="45"/>
      <c r="AC2426" s="45"/>
      <c r="AD2426" s="45"/>
      <c r="AE2426" s="45"/>
      <c r="AF2426" s="45"/>
      <c r="AG2426" s="45"/>
      <c r="AH2426" s="45"/>
      <c r="AI2426" s="45"/>
      <c r="AJ2426" s="45"/>
      <c r="AK2426" s="45"/>
      <c r="AL2426" s="45"/>
      <c r="AM2426" s="45"/>
      <c r="AN2426" s="45"/>
      <c r="AO2426" s="45"/>
      <c r="AP2426" s="45"/>
      <c r="AQ2426" s="45"/>
      <c r="AR2426" s="45"/>
      <c r="AS2426" s="45"/>
      <c r="AT2426" s="45"/>
      <c r="AU2426" s="45"/>
      <c r="AV2426" s="45"/>
      <c r="AW2426" s="45"/>
      <c r="AX2426" s="46"/>
    </row>
    <row r="2427" spans="1:113">
      <c r="B2427" s="47"/>
    </row>
    <row r="2428" spans="1:113" ht="15" thickBot="1">
      <c r="A2428" s="37"/>
      <c r="B2428" s="36" t="s">
        <v>238</v>
      </c>
      <c r="C2428" s="34"/>
      <c r="D2428" s="34"/>
      <c r="E2428" s="34"/>
      <c r="F2428" s="34"/>
      <c r="G2428" s="34"/>
      <c r="H2428" s="34"/>
      <c r="I2428" s="34"/>
      <c r="J2428" s="34"/>
      <c r="K2428" s="34"/>
      <c r="L2428" s="35"/>
      <c r="M2428" s="35"/>
      <c r="N2428" s="35"/>
      <c r="O2428" s="35"/>
      <c r="P2428" s="34"/>
      <c r="Q2428" s="34"/>
      <c r="R2428" s="34"/>
      <c r="S2428" s="34"/>
      <c r="T2428" s="34"/>
      <c r="U2428" s="34"/>
      <c r="V2428" s="36"/>
      <c r="W2428" s="36"/>
      <c r="X2428" s="36"/>
      <c r="Y2428" s="36"/>
      <c r="Z2428" s="36"/>
      <c r="AA2428" s="36"/>
      <c r="AB2428" s="36"/>
      <c r="AC2428" s="36"/>
      <c r="AD2428" s="36"/>
      <c r="AE2428" s="36"/>
      <c r="AF2428" s="36"/>
      <c r="AG2428" s="36"/>
      <c r="AH2428" s="36"/>
      <c r="AI2428" s="36"/>
      <c r="AJ2428" s="36"/>
      <c r="AK2428" s="36"/>
      <c r="AL2428" s="36"/>
      <c r="AM2428" s="36"/>
      <c r="AN2428" s="36"/>
      <c r="AO2428" s="36"/>
      <c r="AP2428" s="36"/>
      <c r="AQ2428" s="36"/>
      <c r="AR2428" s="36"/>
      <c r="AS2428" s="36"/>
      <c r="AT2428" s="36"/>
      <c r="AU2428" s="36"/>
      <c r="AV2428" s="36"/>
      <c r="AW2428" s="36"/>
      <c r="AX2428" s="36"/>
      <c r="DI2428" s="26"/>
    </row>
    <row r="2429" spans="1:113" ht="14.25">
      <c r="A2429" s="34"/>
      <c r="B2429" s="38"/>
      <c r="C2429" s="33"/>
      <c r="D2429" s="33"/>
      <c r="E2429" s="33"/>
      <c r="F2429" s="33"/>
      <c r="G2429" s="33"/>
      <c r="H2429" s="33"/>
      <c r="I2429" s="33"/>
      <c r="J2429" s="33"/>
      <c r="K2429" s="33"/>
      <c r="L2429" s="39"/>
      <c r="M2429" s="39"/>
      <c r="N2429" s="39"/>
      <c r="O2429" s="39"/>
      <c r="P2429" s="33"/>
      <c r="Q2429" s="33"/>
      <c r="R2429" s="33"/>
      <c r="S2429" s="33"/>
      <c r="T2429" s="33"/>
      <c r="U2429" s="33"/>
      <c r="V2429" s="40"/>
      <c r="W2429" s="40"/>
      <c r="X2429" s="40"/>
      <c r="Y2429" s="40"/>
      <c r="Z2429" s="40"/>
      <c r="AA2429" s="40"/>
      <c r="AB2429" s="40"/>
      <c r="AC2429" s="40"/>
      <c r="AD2429" s="40"/>
      <c r="AE2429" s="40"/>
      <c r="AF2429" s="40"/>
      <c r="AG2429" s="40"/>
      <c r="AH2429" s="40"/>
      <c r="AI2429" s="40"/>
      <c r="AJ2429" s="40"/>
      <c r="AK2429" s="40"/>
      <c r="AL2429" s="40"/>
      <c r="AM2429" s="40"/>
      <c r="AN2429" s="40"/>
      <c r="AO2429" s="40"/>
      <c r="AP2429" s="40"/>
      <c r="AQ2429" s="40"/>
      <c r="AR2429" s="40"/>
      <c r="AS2429" s="40"/>
      <c r="AT2429" s="40"/>
      <c r="AU2429" s="40"/>
      <c r="AV2429" s="40"/>
      <c r="AW2429" s="40"/>
      <c r="AX2429" s="41"/>
    </row>
    <row r="2430" spans="1:113" ht="12" customHeight="1">
      <c r="A2430" s="34"/>
      <c r="B2430" s="116" t="s">
        <v>613</v>
      </c>
      <c r="C2430" s="117"/>
      <c r="D2430" s="117"/>
      <c r="E2430" s="117"/>
      <c r="F2430" s="117"/>
      <c r="G2430" s="117"/>
      <c r="H2430" s="117"/>
      <c r="I2430" s="117"/>
      <c r="J2430" s="117"/>
      <c r="K2430" s="117"/>
      <c r="L2430" s="117"/>
      <c r="M2430" s="117"/>
      <c r="N2430" s="117"/>
      <c r="O2430" s="117"/>
      <c r="P2430" s="117"/>
      <c r="Q2430" s="117"/>
      <c r="R2430" s="117"/>
      <c r="S2430" s="117"/>
      <c r="T2430" s="117"/>
      <c r="U2430" s="117"/>
      <c r="V2430" s="117"/>
      <c r="W2430" s="117"/>
      <c r="X2430" s="117"/>
      <c r="Y2430" s="117"/>
      <c r="Z2430" s="117"/>
      <c r="AA2430" s="117"/>
      <c r="AB2430" s="117"/>
      <c r="AC2430" s="117"/>
      <c r="AD2430" s="117"/>
      <c r="AE2430" s="117"/>
      <c r="AF2430" s="117"/>
      <c r="AG2430" s="117"/>
      <c r="AH2430" s="117"/>
      <c r="AI2430" s="117"/>
      <c r="AJ2430" s="117"/>
      <c r="AK2430" s="117"/>
      <c r="AL2430" s="117"/>
      <c r="AM2430" s="117"/>
      <c r="AN2430" s="117"/>
      <c r="AO2430" s="117"/>
      <c r="AP2430" s="117"/>
      <c r="AQ2430" s="117"/>
      <c r="AR2430" s="117"/>
      <c r="AS2430" s="117"/>
      <c r="AT2430" s="117"/>
      <c r="AU2430" s="117"/>
      <c r="AV2430" s="117"/>
      <c r="AW2430" s="117"/>
      <c r="AX2430" s="118"/>
    </row>
    <row r="2431" spans="1:113" ht="12" customHeight="1">
      <c r="A2431" s="34"/>
      <c r="B2431" s="116"/>
      <c r="C2431" s="117"/>
      <c r="D2431" s="117"/>
      <c r="E2431" s="117"/>
      <c r="F2431" s="117"/>
      <c r="G2431" s="117"/>
      <c r="H2431" s="117"/>
      <c r="I2431" s="117"/>
      <c r="J2431" s="117"/>
      <c r="K2431" s="117"/>
      <c r="L2431" s="117"/>
      <c r="M2431" s="117"/>
      <c r="N2431" s="117"/>
      <c r="O2431" s="117"/>
      <c r="P2431" s="117"/>
      <c r="Q2431" s="117"/>
      <c r="R2431" s="117"/>
      <c r="S2431" s="117"/>
      <c r="T2431" s="117"/>
      <c r="U2431" s="117"/>
      <c r="V2431" s="117"/>
      <c r="W2431" s="117"/>
      <c r="X2431" s="117"/>
      <c r="Y2431" s="117"/>
      <c r="Z2431" s="117"/>
      <c r="AA2431" s="117"/>
      <c r="AB2431" s="117"/>
      <c r="AC2431" s="117"/>
      <c r="AD2431" s="117"/>
      <c r="AE2431" s="117"/>
      <c r="AF2431" s="117"/>
      <c r="AG2431" s="117"/>
      <c r="AH2431" s="117"/>
      <c r="AI2431" s="117"/>
      <c r="AJ2431" s="117"/>
      <c r="AK2431" s="117"/>
      <c r="AL2431" s="117"/>
      <c r="AM2431" s="117"/>
      <c r="AN2431" s="117"/>
      <c r="AO2431" s="117"/>
      <c r="AP2431" s="117"/>
      <c r="AQ2431" s="117"/>
      <c r="AR2431" s="117"/>
      <c r="AS2431" s="117"/>
      <c r="AT2431" s="117"/>
      <c r="AU2431" s="117"/>
      <c r="AV2431" s="117"/>
      <c r="AW2431" s="117"/>
      <c r="AX2431" s="118"/>
    </row>
    <row r="2432" spans="1:113" ht="12" customHeight="1">
      <c r="A2432" s="34"/>
      <c r="B2432" s="116"/>
      <c r="C2432" s="117"/>
      <c r="D2432" s="117"/>
      <c r="E2432" s="117"/>
      <c r="F2432" s="117"/>
      <c r="G2432" s="117"/>
      <c r="H2432" s="117"/>
      <c r="I2432" s="117"/>
      <c r="J2432" s="117"/>
      <c r="K2432" s="117"/>
      <c r="L2432" s="117"/>
      <c r="M2432" s="117"/>
      <c r="N2432" s="117"/>
      <c r="O2432" s="117"/>
      <c r="P2432" s="117"/>
      <c r="Q2432" s="117"/>
      <c r="R2432" s="117"/>
      <c r="S2432" s="117"/>
      <c r="T2432" s="117"/>
      <c r="U2432" s="117"/>
      <c r="V2432" s="117"/>
      <c r="W2432" s="117"/>
      <c r="X2432" s="117"/>
      <c r="Y2432" s="117"/>
      <c r="Z2432" s="117"/>
      <c r="AA2432" s="117"/>
      <c r="AB2432" s="117"/>
      <c r="AC2432" s="117"/>
      <c r="AD2432" s="117"/>
      <c r="AE2432" s="117"/>
      <c r="AF2432" s="117"/>
      <c r="AG2432" s="117"/>
      <c r="AH2432" s="117"/>
      <c r="AI2432" s="117"/>
      <c r="AJ2432" s="117"/>
      <c r="AK2432" s="117"/>
      <c r="AL2432" s="117"/>
      <c r="AM2432" s="117"/>
      <c r="AN2432" s="117"/>
      <c r="AO2432" s="117"/>
      <c r="AP2432" s="117"/>
      <c r="AQ2432" s="117"/>
      <c r="AR2432" s="117"/>
      <c r="AS2432" s="117"/>
      <c r="AT2432" s="117"/>
      <c r="AU2432" s="117"/>
      <c r="AV2432" s="117"/>
      <c r="AW2432" s="117"/>
      <c r="AX2432" s="118"/>
    </row>
    <row r="2433" spans="1:50" ht="12" customHeight="1">
      <c r="A2433" s="34"/>
      <c r="B2433" s="116"/>
      <c r="C2433" s="117"/>
      <c r="D2433" s="117"/>
      <c r="E2433" s="117"/>
      <c r="F2433" s="117"/>
      <c r="G2433" s="117"/>
      <c r="H2433" s="117"/>
      <c r="I2433" s="117"/>
      <c r="J2433" s="117"/>
      <c r="K2433" s="117"/>
      <c r="L2433" s="117"/>
      <c r="M2433" s="117"/>
      <c r="N2433" s="117"/>
      <c r="O2433" s="117"/>
      <c r="P2433" s="117"/>
      <c r="Q2433" s="117"/>
      <c r="R2433" s="117"/>
      <c r="S2433" s="117"/>
      <c r="T2433" s="117"/>
      <c r="U2433" s="117"/>
      <c r="V2433" s="117"/>
      <c r="W2433" s="117"/>
      <c r="X2433" s="117"/>
      <c r="Y2433" s="117"/>
      <c r="Z2433" s="117"/>
      <c r="AA2433" s="117"/>
      <c r="AB2433" s="117"/>
      <c r="AC2433" s="117"/>
      <c r="AD2433" s="117"/>
      <c r="AE2433" s="117"/>
      <c r="AF2433" s="117"/>
      <c r="AG2433" s="117"/>
      <c r="AH2433" s="117"/>
      <c r="AI2433" s="117"/>
      <c r="AJ2433" s="117"/>
      <c r="AK2433" s="117"/>
      <c r="AL2433" s="117"/>
      <c r="AM2433" s="117"/>
      <c r="AN2433" s="117"/>
      <c r="AO2433" s="117"/>
      <c r="AP2433" s="117"/>
      <c r="AQ2433" s="117"/>
      <c r="AR2433" s="117"/>
      <c r="AS2433" s="117"/>
      <c r="AT2433" s="117"/>
      <c r="AU2433" s="117"/>
      <c r="AV2433" s="117"/>
      <c r="AW2433" s="117"/>
      <c r="AX2433" s="118"/>
    </row>
    <row r="2434" spans="1:50" ht="12" customHeight="1">
      <c r="A2434" s="34"/>
      <c r="B2434" s="116"/>
      <c r="C2434" s="117"/>
      <c r="D2434" s="117"/>
      <c r="E2434" s="117"/>
      <c r="F2434" s="117"/>
      <c r="G2434" s="117"/>
      <c r="H2434" s="117"/>
      <c r="I2434" s="117"/>
      <c r="J2434" s="117"/>
      <c r="K2434" s="117"/>
      <c r="L2434" s="117"/>
      <c r="M2434" s="117"/>
      <c r="N2434" s="117"/>
      <c r="O2434" s="117"/>
      <c r="P2434" s="117"/>
      <c r="Q2434" s="117"/>
      <c r="R2434" s="117"/>
      <c r="S2434" s="117"/>
      <c r="T2434" s="117"/>
      <c r="U2434" s="117"/>
      <c r="V2434" s="117"/>
      <c r="W2434" s="117"/>
      <c r="X2434" s="117"/>
      <c r="Y2434" s="117"/>
      <c r="Z2434" s="117"/>
      <c r="AA2434" s="117"/>
      <c r="AB2434" s="117"/>
      <c r="AC2434" s="117"/>
      <c r="AD2434" s="117"/>
      <c r="AE2434" s="117"/>
      <c r="AF2434" s="117"/>
      <c r="AG2434" s="117"/>
      <c r="AH2434" s="117"/>
      <c r="AI2434" s="117"/>
      <c r="AJ2434" s="117"/>
      <c r="AK2434" s="117"/>
      <c r="AL2434" s="117"/>
      <c r="AM2434" s="117"/>
      <c r="AN2434" s="117"/>
      <c r="AO2434" s="117"/>
      <c r="AP2434" s="117"/>
      <c r="AQ2434" s="117"/>
      <c r="AR2434" s="117"/>
      <c r="AS2434" s="117"/>
      <c r="AT2434" s="117"/>
      <c r="AU2434" s="117"/>
      <c r="AV2434" s="117"/>
      <c r="AW2434" s="117"/>
      <c r="AX2434" s="118"/>
    </row>
    <row r="2435" spans="1:50" ht="12" customHeight="1">
      <c r="A2435" s="34"/>
      <c r="B2435" s="116"/>
      <c r="C2435" s="117"/>
      <c r="D2435" s="117"/>
      <c r="E2435" s="117"/>
      <c r="F2435" s="117"/>
      <c r="G2435" s="117"/>
      <c r="H2435" s="117"/>
      <c r="I2435" s="117"/>
      <c r="J2435" s="117"/>
      <c r="K2435" s="117"/>
      <c r="L2435" s="117"/>
      <c r="M2435" s="117"/>
      <c r="N2435" s="117"/>
      <c r="O2435" s="117"/>
      <c r="P2435" s="117"/>
      <c r="Q2435" s="117"/>
      <c r="R2435" s="117"/>
      <c r="S2435" s="117"/>
      <c r="T2435" s="117"/>
      <c r="U2435" s="117"/>
      <c r="V2435" s="117"/>
      <c r="W2435" s="117"/>
      <c r="X2435" s="117"/>
      <c r="Y2435" s="117"/>
      <c r="Z2435" s="117"/>
      <c r="AA2435" s="117"/>
      <c r="AB2435" s="117"/>
      <c r="AC2435" s="117"/>
      <c r="AD2435" s="117"/>
      <c r="AE2435" s="117"/>
      <c r="AF2435" s="117"/>
      <c r="AG2435" s="117"/>
      <c r="AH2435" s="117"/>
      <c r="AI2435" s="117"/>
      <c r="AJ2435" s="117"/>
      <c r="AK2435" s="117"/>
      <c r="AL2435" s="117"/>
      <c r="AM2435" s="117"/>
      <c r="AN2435" s="117"/>
      <c r="AO2435" s="117"/>
      <c r="AP2435" s="117"/>
      <c r="AQ2435" s="117"/>
      <c r="AR2435" s="117"/>
      <c r="AS2435" s="117"/>
      <c r="AT2435" s="117"/>
      <c r="AU2435" s="117"/>
      <c r="AV2435" s="117"/>
      <c r="AW2435" s="117"/>
      <c r="AX2435" s="118"/>
    </row>
    <row r="2436" spans="1:50" ht="12" customHeight="1">
      <c r="A2436" s="34"/>
      <c r="B2436" s="116"/>
      <c r="C2436" s="117"/>
      <c r="D2436" s="117"/>
      <c r="E2436" s="117"/>
      <c r="F2436" s="117"/>
      <c r="G2436" s="117"/>
      <c r="H2436" s="117"/>
      <c r="I2436" s="117"/>
      <c r="J2436" s="117"/>
      <c r="K2436" s="117"/>
      <c r="L2436" s="117"/>
      <c r="M2436" s="117"/>
      <c r="N2436" s="117"/>
      <c r="O2436" s="117"/>
      <c r="P2436" s="117"/>
      <c r="Q2436" s="117"/>
      <c r="R2436" s="117"/>
      <c r="S2436" s="117"/>
      <c r="T2436" s="117"/>
      <c r="U2436" s="117"/>
      <c r="V2436" s="117"/>
      <c r="W2436" s="117"/>
      <c r="X2436" s="117"/>
      <c r="Y2436" s="117"/>
      <c r="Z2436" s="117"/>
      <c r="AA2436" s="117"/>
      <c r="AB2436" s="117"/>
      <c r="AC2436" s="117"/>
      <c r="AD2436" s="117"/>
      <c r="AE2436" s="117"/>
      <c r="AF2436" s="117"/>
      <c r="AG2436" s="117"/>
      <c r="AH2436" s="117"/>
      <c r="AI2436" s="117"/>
      <c r="AJ2436" s="117"/>
      <c r="AK2436" s="117"/>
      <c r="AL2436" s="117"/>
      <c r="AM2436" s="117"/>
      <c r="AN2436" s="117"/>
      <c r="AO2436" s="117"/>
      <c r="AP2436" s="117"/>
      <c r="AQ2436" s="117"/>
      <c r="AR2436" s="117"/>
      <c r="AS2436" s="117"/>
      <c r="AT2436" s="117"/>
      <c r="AU2436" s="117"/>
      <c r="AV2436" s="117"/>
      <c r="AW2436" s="117"/>
      <c r="AX2436" s="118"/>
    </row>
    <row r="2437" spans="1:50" ht="12" customHeight="1">
      <c r="A2437" s="34"/>
      <c r="B2437" s="116"/>
      <c r="C2437" s="117"/>
      <c r="D2437" s="117"/>
      <c r="E2437" s="117"/>
      <c r="F2437" s="117"/>
      <c r="G2437" s="117"/>
      <c r="H2437" s="117"/>
      <c r="I2437" s="117"/>
      <c r="J2437" s="117"/>
      <c r="K2437" s="117"/>
      <c r="L2437" s="117"/>
      <c r="M2437" s="117"/>
      <c r="N2437" s="117"/>
      <c r="O2437" s="117"/>
      <c r="P2437" s="117"/>
      <c r="Q2437" s="117"/>
      <c r="R2437" s="117"/>
      <c r="S2437" s="117"/>
      <c r="T2437" s="117"/>
      <c r="U2437" s="117"/>
      <c r="V2437" s="117"/>
      <c r="W2437" s="117"/>
      <c r="X2437" s="117"/>
      <c r="Y2437" s="117"/>
      <c r="Z2437" s="117"/>
      <c r="AA2437" s="117"/>
      <c r="AB2437" s="117"/>
      <c r="AC2437" s="117"/>
      <c r="AD2437" s="117"/>
      <c r="AE2437" s="117"/>
      <c r="AF2437" s="117"/>
      <c r="AG2437" s="117"/>
      <c r="AH2437" s="117"/>
      <c r="AI2437" s="117"/>
      <c r="AJ2437" s="117"/>
      <c r="AK2437" s="117"/>
      <c r="AL2437" s="117"/>
      <c r="AM2437" s="117"/>
      <c r="AN2437" s="117"/>
      <c r="AO2437" s="117"/>
      <c r="AP2437" s="117"/>
      <c r="AQ2437" s="117"/>
      <c r="AR2437" s="117"/>
      <c r="AS2437" s="117"/>
      <c r="AT2437" s="117"/>
      <c r="AU2437" s="117"/>
      <c r="AV2437" s="117"/>
      <c r="AW2437" s="117"/>
      <c r="AX2437" s="118"/>
    </row>
    <row r="2438" spans="1:50" ht="12" customHeight="1">
      <c r="A2438" s="34"/>
      <c r="B2438" s="116"/>
      <c r="C2438" s="117"/>
      <c r="D2438" s="117"/>
      <c r="E2438" s="117"/>
      <c r="F2438" s="117"/>
      <c r="G2438" s="117"/>
      <c r="H2438" s="117"/>
      <c r="I2438" s="117"/>
      <c r="J2438" s="117"/>
      <c r="K2438" s="117"/>
      <c r="L2438" s="117"/>
      <c r="M2438" s="117"/>
      <c r="N2438" s="117"/>
      <c r="O2438" s="117"/>
      <c r="P2438" s="117"/>
      <c r="Q2438" s="117"/>
      <c r="R2438" s="117"/>
      <c r="S2438" s="117"/>
      <c r="T2438" s="117"/>
      <c r="U2438" s="117"/>
      <c r="V2438" s="117"/>
      <c r="W2438" s="117"/>
      <c r="X2438" s="117"/>
      <c r="Y2438" s="117"/>
      <c r="Z2438" s="117"/>
      <c r="AA2438" s="117"/>
      <c r="AB2438" s="117"/>
      <c r="AC2438" s="117"/>
      <c r="AD2438" s="117"/>
      <c r="AE2438" s="117"/>
      <c r="AF2438" s="117"/>
      <c r="AG2438" s="117"/>
      <c r="AH2438" s="117"/>
      <c r="AI2438" s="117"/>
      <c r="AJ2438" s="117"/>
      <c r="AK2438" s="117"/>
      <c r="AL2438" s="117"/>
      <c r="AM2438" s="117"/>
      <c r="AN2438" s="117"/>
      <c r="AO2438" s="117"/>
      <c r="AP2438" s="117"/>
      <c r="AQ2438" s="117"/>
      <c r="AR2438" s="117"/>
      <c r="AS2438" s="117"/>
      <c r="AT2438" s="117"/>
      <c r="AU2438" s="117"/>
      <c r="AV2438" s="117"/>
      <c r="AW2438" s="117"/>
      <c r="AX2438" s="118"/>
    </row>
    <row r="2439" spans="1:50" ht="12" customHeight="1">
      <c r="A2439" s="34"/>
      <c r="B2439" s="116"/>
      <c r="C2439" s="117"/>
      <c r="D2439" s="117"/>
      <c r="E2439" s="117"/>
      <c r="F2439" s="117"/>
      <c r="G2439" s="117"/>
      <c r="H2439" s="117"/>
      <c r="I2439" s="117"/>
      <c r="J2439" s="117"/>
      <c r="K2439" s="117"/>
      <c r="L2439" s="117"/>
      <c r="M2439" s="117"/>
      <c r="N2439" s="117"/>
      <c r="O2439" s="117"/>
      <c r="P2439" s="117"/>
      <c r="Q2439" s="117"/>
      <c r="R2439" s="117"/>
      <c r="S2439" s="117"/>
      <c r="T2439" s="117"/>
      <c r="U2439" s="117"/>
      <c r="V2439" s="117"/>
      <c r="W2439" s="117"/>
      <c r="X2439" s="117"/>
      <c r="Y2439" s="117"/>
      <c r="Z2439" s="117"/>
      <c r="AA2439" s="117"/>
      <c r="AB2439" s="117"/>
      <c r="AC2439" s="117"/>
      <c r="AD2439" s="117"/>
      <c r="AE2439" s="117"/>
      <c r="AF2439" s="117"/>
      <c r="AG2439" s="117"/>
      <c r="AH2439" s="117"/>
      <c r="AI2439" s="117"/>
      <c r="AJ2439" s="117"/>
      <c r="AK2439" s="117"/>
      <c r="AL2439" s="117"/>
      <c r="AM2439" s="117"/>
      <c r="AN2439" s="117"/>
      <c r="AO2439" s="117"/>
      <c r="AP2439" s="117"/>
      <c r="AQ2439" s="117"/>
      <c r="AR2439" s="117"/>
      <c r="AS2439" s="117"/>
      <c r="AT2439" s="117"/>
      <c r="AU2439" s="117"/>
      <c r="AV2439" s="117"/>
      <c r="AW2439" s="117"/>
      <c r="AX2439" s="118"/>
    </row>
    <row r="2440" spans="1:50" ht="12" customHeight="1">
      <c r="A2440" s="34"/>
      <c r="B2440" s="116"/>
      <c r="C2440" s="117"/>
      <c r="D2440" s="117"/>
      <c r="E2440" s="117"/>
      <c r="F2440" s="117"/>
      <c r="G2440" s="117"/>
      <c r="H2440" s="117"/>
      <c r="I2440" s="117"/>
      <c r="J2440" s="117"/>
      <c r="K2440" s="117"/>
      <c r="L2440" s="117"/>
      <c r="M2440" s="117"/>
      <c r="N2440" s="117"/>
      <c r="O2440" s="117"/>
      <c r="P2440" s="117"/>
      <c r="Q2440" s="117"/>
      <c r="R2440" s="117"/>
      <c r="S2440" s="117"/>
      <c r="T2440" s="117"/>
      <c r="U2440" s="117"/>
      <c r="V2440" s="117"/>
      <c r="W2440" s="117"/>
      <c r="X2440" s="117"/>
      <c r="Y2440" s="117"/>
      <c r="Z2440" s="117"/>
      <c r="AA2440" s="117"/>
      <c r="AB2440" s="117"/>
      <c r="AC2440" s="117"/>
      <c r="AD2440" s="117"/>
      <c r="AE2440" s="117"/>
      <c r="AF2440" s="117"/>
      <c r="AG2440" s="117"/>
      <c r="AH2440" s="117"/>
      <c r="AI2440" s="117"/>
      <c r="AJ2440" s="117"/>
      <c r="AK2440" s="117"/>
      <c r="AL2440" s="117"/>
      <c r="AM2440" s="117"/>
      <c r="AN2440" s="117"/>
      <c r="AO2440" s="117"/>
      <c r="AP2440" s="117"/>
      <c r="AQ2440" s="117"/>
      <c r="AR2440" s="117"/>
      <c r="AS2440" s="117"/>
      <c r="AT2440" s="117"/>
      <c r="AU2440" s="117"/>
      <c r="AV2440" s="117"/>
      <c r="AW2440" s="117"/>
      <c r="AX2440" s="118"/>
    </row>
    <row r="2441" spans="1:50" ht="12" customHeight="1">
      <c r="A2441" s="34"/>
      <c r="B2441" s="116"/>
      <c r="C2441" s="117"/>
      <c r="D2441" s="117"/>
      <c r="E2441" s="117"/>
      <c r="F2441" s="117"/>
      <c r="G2441" s="117"/>
      <c r="H2441" s="117"/>
      <c r="I2441" s="117"/>
      <c r="J2441" s="117"/>
      <c r="K2441" s="117"/>
      <c r="L2441" s="117"/>
      <c r="M2441" s="117"/>
      <c r="N2441" s="117"/>
      <c r="O2441" s="117"/>
      <c r="P2441" s="117"/>
      <c r="Q2441" s="117"/>
      <c r="R2441" s="117"/>
      <c r="S2441" s="117"/>
      <c r="T2441" s="117"/>
      <c r="U2441" s="117"/>
      <c r="V2441" s="117"/>
      <c r="W2441" s="117"/>
      <c r="X2441" s="117"/>
      <c r="Y2441" s="117"/>
      <c r="Z2441" s="117"/>
      <c r="AA2441" s="117"/>
      <c r="AB2441" s="117"/>
      <c r="AC2441" s="117"/>
      <c r="AD2441" s="117"/>
      <c r="AE2441" s="117"/>
      <c r="AF2441" s="117"/>
      <c r="AG2441" s="117"/>
      <c r="AH2441" s="117"/>
      <c r="AI2441" s="117"/>
      <c r="AJ2441" s="117"/>
      <c r="AK2441" s="117"/>
      <c r="AL2441" s="117"/>
      <c r="AM2441" s="117"/>
      <c r="AN2441" s="117"/>
      <c r="AO2441" s="117"/>
      <c r="AP2441" s="117"/>
      <c r="AQ2441" s="117"/>
      <c r="AR2441" s="117"/>
      <c r="AS2441" s="117"/>
      <c r="AT2441" s="117"/>
      <c r="AU2441" s="117"/>
      <c r="AV2441" s="117"/>
      <c r="AW2441" s="117"/>
      <c r="AX2441" s="118"/>
    </row>
    <row r="2442" spans="1:50" ht="12" customHeight="1">
      <c r="A2442" s="34"/>
      <c r="B2442" s="116"/>
      <c r="C2442" s="117"/>
      <c r="D2442" s="117"/>
      <c r="E2442" s="117"/>
      <c r="F2442" s="117"/>
      <c r="G2442" s="117"/>
      <c r="H2442" s="117"/>
      <c r="I2442" s="117"/>
      <c r="J2442" s="117"/>
      <c r="K2442" s="117"/>
      <c r="L2442" s="117"/>
      <c r="M2442" s="117"/>
      <c r="N2442" s="117"/>
      <c r="O2442" s="117"/>
      <c r="P2442" s="117"/>
      <c r="Q2442" s="117"/>
      <c r="R2442" s="117"/>
      <c r="S2442" s="117"/>
      <c r="T2442" s="117"/>
      <c r="U2442" s="117"/>
      <c r="V2442" s="117"/>
      <c r="W2442" s="117"/>
      <c r="X2442" s="117"/>
      <c r="Y2442" s="117"/>
      <c r="Z2442" s="117"/>
      <c r="AA2442" s="117"/>
      <c r="AB2442" s="117"/>
      <c r="AC2442" s="117"/>
      <c r="AD2442" s="117"/>
      <c r="AE2442" s="117"/>
      <c r="AF2442" s="117"/>
      <c r="AG2442" s="117"/>
      <c r="AH2442" s="117"/>
      <c r="AI2442" s="117"/>
      <c r="AJ2442" s="117"/>
      <c r="AK2442" s="117"/>
      <c r="AL2442" s="117"/>
      <c r="AM2442" s="117"/>
      <c r="AN2442" s="117"/>
      <c r="AO2442" s="117"/>
      <c r="AP2442" s="117"/>
      <c r="AQ2442" s="117"/>
      <c r="AR2442" s="117"/>
      <c r="AS2442" s="117"/>
      <c r="AT2442" s="117"/>
      <c r="AU2442" s="117"/>
      <c r="AV2442" s="117"/>
      <c r="AW2442" s="117"/>
      <c r="AX2442" s="118"/>
    </row>
    <row r="2443" spans="1:50" ht="12" customHeight="1">
      <c r="A2443" s="34"/>
      <c r="B2443" s="116"/>
      <c r="C2443" s="117"/>
      <c r="D2443" s="117"/>
      <c r="E2443" s="117"/>
      <c r="F2443" s="117"/>
      <c r="G2443" s="117"/>
      <c r="H2443" s="117"/>
      <c r="I2443" s="117"/>
      <c r="J2443" s="117"/>
      <c r="K2443" s="117"/>
      <c r="L2443" s="117"/>
      <c r="M2443" s="117"/>
      <c r="N2443" s="117"/>
      <c r="O2443" s="117"/>
      <c r="P2443" s="117"/>
      <c r="Q2443" s="117"/>
      <c r="R2443" s="117"/>
      <c r="S2443" s="117"/>
      <c r="T2443" s="117"/>
      <c r="U2443" s="117"/>
      <c r="V2443" s="117"/>
      <c r="W2443" s="117"/>
      <c r="X2443" s="117"/>
      <c r="Y2443" s="117"/>
      <c r="Z2443" s="117"/>
      <c r="AA2443" s="117"/>
      <c r="AB2443" s="117"/>
      <c r="AC2443" s="117"/>
      <c r="AD2443" s="117"/>
      <c r="AE2443" s="117"/>
      <c r="AF2443" s="117"/>
      <c r="AG2443" s="117"/>
      <c r="AH2443" s="117"/>
      <c r="AI2443" s="117"/>
      <c r="AJ2443" s="117"/>
      <c r="AK2443" s="117"/>
      <c r="AL2443" s="117"/>
      <c r="AM2443" s="117"/>
      <c r="AN2443" s="117"/>
      <c r="AO2443" s="117"/>
      <c r="AP2443" s="117"/>
      <c r="AQ2443" s="117"/>
      <c r="AR2443" s="117"/>
      <c r="AS2443" s="117"/>
      <c r="AT2443" s="117"/>
      <c r="AU2443" s="117"/>
      <c r="AV2443" s="117"/>
      <c r="AW2443" s="117"/>
      <c r="AX2443" s="118"/>
    </row>
    <row r="2444" spans="1:50" ht="12" customHeight="1">
      <c r="A2444" s="34"/>
      <c r="B2444" s="116"/>
      <c r="C2444" s="117"/>
      <c r="D2444" s="117"/>
      <c r="E2444" s="117"/>
      <c r="F2444" s="117"/>
      <c r="G2444" s="117"/>
      <c r="H2444" s="117"/>
      <c r="I2444" s="117"/>
      <c r="J2444" s="117"/>
      <c r="K2444" s="117"/>
      <c r="L2444" s="117"/>
      <c r="M2444" s="117"/>
      <c r="N2444" s="117"/>
      <c r="O2444" s="117"/>
      <c r="P2444" s="117"/>
      <c r="Q2444" s="117"/>
      <c r="R2444" s="117"/>
      <c r="S2444" s="117"/>
      <c r="T2444" s="117"/>
      <c r="U2444" s="117"/>
      <c r="V2444" s="117"/>
      <c r="W2444" s="117"/>
      <c r="X2444" s="117"/>
      <c r="Y2444" s="117"/>
      <c r="Z2444" s="117"/>
      <c r="AA2444" s="117"/>
      <c r="AB2444" s="117"/>
      <c r="AC2444" s="117"/>
      <c r="AD2444" s="117"/>
      <c r="AE2444" s="117"/>
      <c r="AF2444" s="117"/>
      <c r="AG2444" s="117"/>
      <c r="AH2444" s="117"/>
      <c r="AI2444" s="117"/>
      <c r="AJ2444" s="117"/>
      <c r="AK2444" s="117"/>
      <c r="AL2444" s="117"/>
      <c r="AM2444" s="117"/>
      <c r="AN2444" s="117"/>
      <c r="AO2444" s="117"/>
      <c r="AP2444" s="117"/>
      <c r="AQ2444" s="117"/>
      <c r="AR2444" s="117"/>
      <c r="AS2444" s="117"/>
      <c r="AT2444" s="117"/>
      <c r="AU2444" s="117"/>
      <c r="AV2444" s="117"/>
      <c r="AW2444" s="117"/>
      <c r="AX2444" s="118"/>
    </row>
    <row r="2445" spans="1:50" ht="12" customHeight="1">
      <c r="A2445" s="34"/>
      <c r="B2445" s="116"/>
      <c r="C2445" s="117"/>
      <c r="D2445" s="117"/>
      <c r="E2445" s="117"/>
      <c r="F2445" s="117"/>
      <c r="G2445" s="117"/>
      <c r="H2445" s="117"/>
      <c r="I2445" s="117"/>
      <c r="J2445" s="117"/>
      <c r="K2445" s="117"/>
      <c r="L2445" s="117"/>
      <c r="M2445" s="117"/>
      <c r="N2445" s="117"/>
      <c r="O2445" s="117"/>
      <c r="P2445" s="117"/>
      <c r="Q2445" s="117"/>
      <c r="R2445" s="117"/>
      <c r="S2445" s="117"/>
      <c r="T2445" s="117"/>
      <c r="U2445" s="117"/>
      <c r="V2445" s="117"/>
      <c r="W2445" s="117"/>
      <c r="X2445" s="117"/>
      <c r="Y2445" s="117"/>
      <c r="Z2445" s="117"/>
      <c r="AA2445" s="117"/>
      <c r="AB2445" s="117"/>
      <c r="AC2445" s="117"/>
      <c r="AD2445" s="117"/>
      <c r="AE2445" s="117"/>
      <c r="AF2445" s="117"/>
      <c r="AG2445" s="117"/>
      <c r="AH2445" s="117"/>
      <c r="AI2445" s="117"/>
      <c r="AJ2445" s="117"/>
      <c r="AK2445" s="117"/>
      <c r="AL2445" s="117"/>
      <c r="AM2445" s="117"/>
      <c r="AN2445" s="117"/>
      <c r="AO2445" s="117"/>
      <c r="AP2445" s="117"/>
      <c r="AQ2445" s="117"/>
      <c r="AR2445" s="117"/>
      <c r="AS2445" s="117"/>
      <c r="AT2445" s="117"/>
      <c r="AU2445" s="117"/>
      <c r="AV2445" s="117"/>
      <c r="AW2445" s="117"/>
      <c r="AX2445" s="118"/>
    </row>
    <row r="2446" spans="1:50" ht="12" customHeight="1">
      <c r="A2446" s="34"/>
      <c r="B2446" s="116"/>
      <c r="C2446" s="117"/>
      <c r="D2446" s="117"/>
      <c r="E2446" s="117"/>
      <c r="F2446" s="117"/>
      <c r="G2446" s="117"/>
      <c r="H2446" s="117"/>
      <c r="I2446" s="117"/>
      <c r="J2446" s="117"/>
      <c r="K2446" s="117"/>
      <c r="L2446" s="117"/>
      <c r="M2446" s="117"/>
      <c r="N2446" s="117"/>
      <c r="O2446" s="117"/>
      <c r="P2446" s="117"/>
      <c r="Q2446" s="117"/>
      <c r="R2446" s="117"/>
      <c r="S2446" s="117"/>
      <c r="T2446" s="117"/>
      <c r="U2446" s="117"/>
      <c r="V2446" s="117"/>
      <c r="W2446" s="117"/>
      <c r="X2446" s="117"/>
      <c r="Y2446" s="117"/>
      <c r="Z2446" s="117"/>
      <c r="AA2446" s="117"/>
      <c r="AB2446" s="117"/>
      <c r="AC2446" s="117"/>
      <c r="AD2446" s="117"/>
      <c r="AE2446" s="117"/>
      <c r="AF2446" s="117"/>
      <c r="AG2446" s="117"/>
      <c r="AH2446" s="117"/>
      <c r="AI2446" s="117"/>
      <c r="AJ2446" s="117"/>
      <c r="AK2446" s="117"/>
      <c r="AL2446" s="117"/>
      <c r="AM2446" s="117"/>
      <c r="AN2446" s="117"/>
      <c r="AO2446" s="117"/>
      <c r="AP2446" s="117"/>
      <c r="AQ2446" s="117"/>
      <c r="AR2446" s="117"/>
      <c r="AS2446" s="117"/>
      <c r="AT2446" s="117"/>
      <c r="AU2446" s="117"/>
      <c r="AV2446" s="117"/>
      <c r="AW2446" s="117"/>
      <c r="AX2446" s="118"/>
    </row>
    <row r="2447" spans="1:50" ht="12" customHeight="1">
      <c r="A2447" s="34"/>
      <c r="B2447" s="116"/>
      <c r="C2447" s="117"/>
      <c r="D2447" s="117"/>
      <c r="E2447" s="117"/>
      <c r="F2447" s="117"/>
      <c r="G2447" s="117"/>
      <c r="H2447" s="117"/>
      <c r="I2447" s="117"/>
      <c r="J2447" s="117"/>
      <c r="K2447" s="117"/>
      <c r="L2447" s="117"/>
      <c r="M2447" s="117"/>
      <c r="N2447" s="117"/>
      <c r="O2447" s="117"/>
      <c r="P2447" s="117"/>
      <c r="Q2447" s="117"/>
      <c r="R2447" s="117"/>
      <c r="S2447" s="117"/>
      <c r="T2447" s="117"/>
      <c r="U2447" s="117"/>
      <c r="V2447" s="117"/>
      <c r="W2447" s="117"/>
      <c r="X2447" s="117"/>
      <c r="Y2447" s="117"/>
      <c r="Z2447" s="117"/>
      <c r="AA2447" s="117"/>
      <c r="AB2447" s="117"/>
      <c r="AC2447" s="117"/>
      <c r="AD2447" s="117"/>
      <c r="AE2447" s="117"/>
      <c r="AF2447" s="117"/>
      <c r="AG2447" s="117"/>
      <c r="AH2447" s="117"/>
      <c r="AI2447" s="117"/>
      <c r="AJ2447" s="117"/>
      <c r="AK2447" s="117"/>
      <c r="AL2447" s="117"/>
      <c r="AM2447" s="117"/>
      <c r="AN2447" s="117"/>
      <c r="AO2447" s="117"/>
      <c r="AP2447" s="117"/>
      <c r="AQ2447" s="117"/>
      <c r="AR2447" s="117"/>
      <c r="AS2447" s="117"/>
      <c r="AT2447" s="117"/>
      <c r="AU2447" s="117"/>
      <c r="AV2447" s="117"/>
      <c r="AW2447" s="117"/>
      <c r="AX2447" s="118"/>
    </row>
    <row r="2448" spans="1:50" ht="12" customHeight="1">
      <c r="A2448" s="34"/>
      <c r="B2448" s="116"/>
      <c r="C2448" s="117"/>
      <c r="D2448" s="117"/>
      <c r="E2448" s="117"/>
      <c r="F2448" s="117"/>
      <c r="G2448" s="117"/>
      <c r="H2448" s="117"/>
      <c r="I2448" s="117"/>
      <c r="J2448" s="117"/>
      <c r="K2448" s="117"/>
      <c r="L2448" s="117"/>
      <c r="M2448" s="117"/>
      <c r="N2448" s="117"/>
      <c r="O2448" s="117"/>
      <c r="P2448" s="117"/>
      <c r="Q2448" s="117"/>
      <c r="R2448" s="117"/>
      <c r="S2448" s="117"/>
      <c r="T2448" s="117"/>
      <c r="U2448" s="117"/>
      <c r="V2448" s="117"/>
      <c r="W2448" s="117"/>
      <c r="X2448" s="117"/>
      <c r="Y2448" s="117"/>
      <c r="Z2448" s="117"/>
      <c r="AA2448" s="117"/>
      <c r="AB2448" s="117"/>
      <c r="AC2448" s="117"/>
      <c r="AD2448" s="117"/>
      <c r="AE2448" s="117"/>
      <c r="AF2448" s="117"/>
      <c r="AG2448" s="117"/>
      <c r="AH2448" s="117"/>
      <c r="AI2448" s="117"/>
      <c r="AJ2448" s="117"/>
      <c r="AK2448" s="117"/>
      <c r="AL2448" s="117"/>
      <c r="AM2448" s="117"/>
      <c r="AN2448" s="117"/>
      <c r="AO2448" s="117"/>
      <c r="AP2448" s="117"/>
      <c r="AQ2448" s="117"/>
      <c r="AR2448" s="117"/>
      <c r="AS2448" s="117"/>
      <c r="AT2448" s="117"/>
      <c r="AU2448" s="117"/>
      <c r="AV2448" s="117"/>
      <c r="AW2448" s="117"/>
      <c r="AX2448" s="118"/>
    </row>
    <row r="2449" spans="1:251" ht="12" customHeight="1">
      <c r="A2449" s="34"/>
      <c r="B2449" s="116"/>
      <c r="C2449" s="117"/>
      <c r="D2449" s="117"/>
      <c r="E2449" s="117"/>
      <c r="F2449" s="117"/>
      <c r="G2449" s="117"/>
      <c r="H2449" s="117"/>
      <c r="I2449" s="117"/>
      <c r="J2449" s="117"/>
      <c r="K2449" s="117"/>
      <c r="L2449" s="117"/>
      <c r="M2449" s="117"/>
      <c r="N2449" s="117"/>
      <c r="O2449" s="117"/>
      <c r="P2449" s="117"/>
      <c r="Q2449" s="117"/>
      <c r="R2449" s="117"/>
      <c r="S2449" s="117"/>
      <c r="T2449" s="117"/>
      <c r="U2449" s="117"/>
      <c r="V2449" s="117"/>
      <c r="W2449" s="117"/>
      <c r="X2449" s="117"/>
      <c r="Y2449" s="117"/>
      <c r="Z2449" s="117"/>
      <c r="AA2449" s="117"/>
      <c r="AB2449" s="117"/>
      <c r="AC2449" s="117"/>
      <c r="AD2449" s="117"/>
      <c r="AE2449" s="117"/>
      <c r="AF2449" s="117"/>
      <c r="AG2449" s="117"/>
      <c r="AH2449" s="117"/>
      <c r="AI2449" s="117"/>
      <c r="AJ2449" s="117"/>
      <c r="AK2449" s="117"/>
      <c r="AL2449" s="117"/>
      <c r="AM2449" s="117"/>
      <c r="AN2449" s="117"/>
      <c r="AO2449" s="117"/>
      <c r="AP2449" s="117"/>
      <c r="AQ2449" s="117"/>
      <c r="AR2449" s="117"/>
      <c r="AS2449" s="117"/>
      <c r="AT2449" s="117"/>
      <c r="AU2449" s="117"/>
      <c r="AV2449" s="117"/>
      <c r="AW2449" s="117"/>
      <c r="AX2449" s="118"/>
    </row>
    <row r="2450" spans="1:251" ht="12" customHeight="1">
      <c r="A2450" s="34"/>
      <c r="B2450" s="116"/>
      <c r="C2450" s="117"/>
      <c r="D2450" s="117"/>
      <c r="E2450" s="117"/>
      <c r="F2450" s="117"/>
      <c r="G2450" s="117"/>
      <c r="H2450" s="117"/>
      <c r="I2450" s="117"/>
      <c r="J2450" s="117"/>
      <c r="K2450" s="117"/>
      <c r="L2450" s="117"/>
      <c r="M2450" s="117"/>
      <c r="N2450" s="117"/>
      <c r="O2450" s="117"/>
      <c r="P2450" s="117"/>
      <c r="Q2450" s="117"/>
      <c r="R2450" s="117"/>
      <c r="S2450" s="117"/>
      <c r="T2450" s="117"/>
      <c r="U2450" s="117"/>
      <c r="V2450" s="117"/>
      <c r="W2450" s="117"/>
      <c r="X2450" s="117"/>
      <c r="Y2450" s="117"/>
      <c r="Z2450" s="117"/>
      <c r="AA2450" s="117"/>
      <c r="AB2450" s="117"/>
      <c r="AC2450" s="117"/>
      <c r="AD2450" s="117"/>
      <c r="AE2450" s="117"/>
      <c r="AF2450" s="117"/>
      <c r="AG2450" s="117"/>
      <c r="AH2450" s="117"/>
      <c r="AI2450" s="117"/>
      <c r="AJ2450" s="117"/>
      <c r="AK2450" s="117"/>
      <c r="AL2450" s="117"/>
      <c r="AM2450" s="117"/>
      <c r="AN2450" s="117"/>
      <c r="AO2450" s="117"/>
      <c r="AP2450" s="117"/>
      <c r="AQ2450" s="117"/>
      <c r="AR2450" s="117"/>
      <c r="AS2450" s="117"/>
      <c r="AT2450" s="117"/>
      <c r="AU2450" s="117"/>
      <c r="AV2450" s="117"/>
      <c r="AW2450" s="117"/>
      <c r="AX2450" s="118"/>
    </row>
    <row r="2451" spans="1:251" ht="12" customHeight="1">
      <c r="A2451" s="34"/>
      <c r="B2451" s="116"/>
      <c r="C2451" s="117"/>
      <c r="D2451" s="117"/>
      <c r="E2451" s="117"/>
      <c r="F2451" s="117"/>
      <c r="G2451" s="117"/>
      <c r="H2451" s="117"/>
      <c r="I2451" s="117"/>
      <c r="J2451" s="117"/>
      <c r="K2451" s="117"/>
      <c r="L2451" s="117"/>
      <c r="M2451" s="117"/>
      <c r="N2451" s="117"/>
      <c r="O2451" s="117"/>
      <c r="P2451" s="117"/>
      <c r="Q2451" s="117"/>
      <c r="R2451" s="117"/>
      <c r="S2451" s="117"/>
      <c r="T2451" s="117"/>
      <c r="U2451" s="117"/>
      <c r="V2451" s="117"/>
      <c r="W2451" s="117"/>
      <c r="X2451" s="117"/>
      <c r="Y2451" s="117"/>
      <c r="Z2451" s="117"/>
      <c r="AA2451" s="117"/>
      <c r="AB2451" s="117"/>
      <c r="AC2451" s="117"/>
      <c r="AD2451" s="117"/>
      <c r="AE2451" s="117"/>
      <c r="AF2451" s="117"/>
      <c r="AG2451" s="117"/>
      <c r="AH2451" s="117"/>
      <c r="AI2451" s="117"/>
      <c r="AJ2451" s="117"/>
      <c r="AK2451" s="117"/>
      <c r="AL2451" s="117"/>
      <c r="AM2451" s="117"/>
      <c r="AN2451" s="117"/>
      <c r="AO2451" s="117"/>
      <c r="AP2451" s="117"/>
      <c r="AQ2451" s="117"/>
      <c r="AR2451" s="117"/>
      <c r="AS2451" s="117"/>
      <c r="AT2451" s="117"/>
      <c r="AU2451" s="117"/>
      <c r="AV2451" s="117"/>
      <c r="AW2451" s="117"/>
      <c r="AX2451" s="118"/>
    </row>
    <row r="2452" spans="1:251" ht="12" customHeight="1">
      <c r="A2452" s="34"/>
      <c r="B2452" s="116"/>
      <c r="C2452" s="117"/>
      <c r="D2452" s="117"/>
      <c r="E2452" s="117"/>
      <c r="F2452" s="117"/>
      <c r="G2452" s="117"/>
      <c r="H2452" s="117"/>
      <c r="I2452" s="117"/>
      <c r="J2452" s="117"/>
      <c r="K2452" s="117"/>
      <c r="L2452" s="117"/>
      <c r="M2452" s="117"/>
      <c r="N2452" s="117"/>
      <c r="O2452" s="117"/>
      <c r="P2452" s="117"/>
      <c r="Q2452" s="117"/>
      <c r="R2452" s="117"/>
      <c r="S2452" s="117"/>
      <c r="T2452" s="117"/>
      <c r="U2452" s="117"/>
      <c r="V2452" s="117"/>
      <c r="W2452" s="117"/>
      <c r="X2452" s="117"/>
      <c r="Y2452" s="117"/>
      <c r="Z2452" s="117"/>
      <c r="AA2452" s="117"/>
      <c r="AB2452" s="117"/>
      <c r="AC2452" s="117"/>
      <c r="AD2452" s="117"/>
      <c r="AE2452" s="117"/>
      <c r="AF2452" s="117"/>
      <c r="AG2452" s="117"/>
      <c r="AH2452" s="117"/>
      <c r="AI2452" s="117"/>
      <c r="AJ2452" s="117"/>
      <c r="AK2452" s="117"/>
      <c r="AL2452" s="117"/>
      <c r="AM2452" s="117"/>
      <c r="AN2452" s="117"/>
      <c r="AO2452" s="117"/>
      <c r="AP2452" s="117"/>
      <c r="AQ2452" s="117"/>
      <c r="AR2452" s="117"/>
      <c r="AS2452" s="117"/>
      <c r="AT2452" s="117"/>
      <c r="AU2452" s="117"/>
      <c r="AV2452" s="117"/>
      <c r="AW2452" s="117"/>
      <c r="AX2452" s="118"/>
    </row>
    <row r="2453" spans="1:251" ht="12" customHeight="1">
      <c r="A2453" s="34"/>
      <c r="B2453" s="116"/>
      <c r="C2453" s="117"/>
      <c r="D2453" s="117"/>
      <c r="E2453" s="117"/>
      <c r="F2453" s="117"/>
      <c r="G2453" s="117"/>
      <c r="H2453" s="117"/>
      <c r="I2453" s="117"/>
      <c r="J2453" s="117"/>
      <c r="K2453" s="117"/>
      <c r="L2453" s="117"/>
      <c r="M2453" s="117"/>
      <c r="N2453" s="117"/>
      <c r="O2453" s="117"/>
      <c r="P2453" s="117"/>
      <c r="Q2453" s="117"/>
      <c r="R2453" s="117"/>
      <c r="S2453" s="117"/>
      <c r="T2453" s="117"/>
      <c r="U2453" s="117"/>
      <c r="V2453" s="117"/>
      <c r="W2453" s="117"/>
      <c r="X2453" s="117"/>
      <c r="Y2453" s="117"/>
      <c r="Z2453" s="117"/>
      <c r="AA2453" s="117"/>
      <c r="AB2453" s="117"/>
      <c r="AC2453" s="117"/>
      <c r="AD2453" s="117"/>
      <c r="AE2453" s="117"/>
      <c r="AF2453" s="117"/>
      <c r="AG2453" s="117"/>
      <c r="AH2453" s="117"/>
      <c r="AI2453" s="117"/>
      <c r="AJ2453" s="117"/>
      <c r="AK2453" s="117"/>
      <c r="AL2453" s="117"/>
      <c r="AM2453" s="117"/>
      <c r="AN2453" s="117"/>
      <c r="AO2453" s="117"/>
      <c r="AP2453" s="117"/>
      <c r="AQ2453" s="117"/>
      <c r="AR2453" s="117"/>
      <c r="AS2453" s="117"/>
      <c r="AT2453" s="117"/>
      <c r="AU2453" s="117"/>
      <c r="AV2453" s="117"/>
      <c r="AW2453" s="117"/>
      <c r="AX2453" s="118"/>
    </row>
    <row r="2454" spans="1:251" ht="15" thickBot="1">
      <c r="A2454" s="43"/>
      <c r="B2454" s="44"/>
      <c r="C2454" s="45"/>
      <c r="D2454" s="45"/>
      <c r="E2454" s="45"/>
      <c r="F2454" s="45"/>
      <c r="G2454" s="45"/>
      <c r="H2454" s="45"/>
      <c r="I2454" s="45"/>
      <c r="J2454" s="45"/>
      <c r="K2454" s="45"/>
      <c r="L2454" s="45"/>
      <c r="M2454" s="45"/>
      <c r="N2454" s="45"/>
      <c r="O2454" s="45"/>
      <c r="P2454" s="45"/>
      <c r="Q2454" s="45"/>
      <c r="R2454" s="45"/>
      <c r="S2454" s="45"/>
      <c r="T2454" s="45"/>
      <c r="U2454" s="45"/>
      <c r="V2454" s="45"/>
      <c r="W2454" s="45"/>
      <c r="X2454" s="45"/>
      <c r="Y2454" s="45"/>
      <c r="Z2454" s="45"/>
      <c r="AA2454" s="45"/>
      <c r="AB2454" s="45"/>
      <c r="AC2454" s="45"/>
      <c r="AD2454" s="45"/>
      <c r="AE2454" s="45"/>
      <c r="AF2454" s="45"/>
      <c r="AG2454" s="45"/>
      <c r="AH2454" s="45"/>
      <c r="AI2454" s="45"/>
      <c r="AJ2454" s="45"/>
      <c r="AK2454" s="45"/>
      <c r="AL2454" s="45"/>
      <c r="AM2454" s="45"/>
      <c r="AN2454" s="45"/>
      <c r="AO2454" s="45"/>
      <c r="AP2454" s="45"/>
      <c r="AQ2454" s="45"/>
      <c r="AR2454" s="45"/>
      <c r="AS2454" s="45"/>
      <c r="AT2454" s="45"/>
      <c r="AU2454" s="45"/>
      <c r="AV2454" s="45"/>
      <c r="AW2454" s="45"/>
      <c r="AX2454" s="46"/>
    </row>
    <row r="2455" spans="1:251">
      <c r="B2455" s="47"/>
    </row>
    <row r="2456" spans="1:251" ht="14.25">
      <c r="B2456" s="36" t="s">
        <v>240</v>
      </c>
      <c r="C2456" s="34"/>
      <c r="D2456" s="34"/>
      <c r="E2456" s="34"/>
      <c r="F2456" s="34"/>
      <c r="G2456" s="34"/>
      <c r="H2456" s="34"/>
      <c r="I2456" s="34"/>
      <c r="J2456" s="34"/>
      <c r="K2456" s="34"/>
      <c r="L2456" s="35"/>
      <c r="M2456" s="35"/>
      <c r="N2456" s="35"/>
      <c r="O2456" s="35"/>
      <c r="P2456" s="34"/>
      <c r="Q2456" s="34"/>
      <c r="R2456" s="34"/>
      <c r="S2456" s="34"/>
      <c r="T2456" s="34"/>
      <c r="U2456" s="34"/>
      <c r="V2456" s="36"/>
      <c r="W2456" s="36"/>
      <c r="X2456" s="36"/>
      <c r="Y2456" s="36"/>
      <c r="Z2456" s="36"/>
      <c r="AA2456" s="36"/>
      <c r="AB2456" s="36"/>
      <c r="AC2456" s="36"/>
      <c r="AD2456" s="36"/>
      <c r="AE2456" s="36"/>
      <c r="AF2456" s="36"/>
      <c r="AG2456" s="36"/>
      <c r="AH2456" s="36"/>
      <c r="AI2456" s="36"/>
      <c r="AJ2456" s="36"/>
      <c r="AK2456" s="36"/>
      <c r="AL2456" s="36"/>
      <c r="AM2456" s="36"/>
      <c r="AN2456" s="36"/>
      <c r="AO2456" s="36"/>
      <c r="AP2456" s="36"/>
      <c r="AQ2456" s="36"/>
      <c r="AR2456" s="36"/>
      <c r="AS2456" s="36"/>
      <c r="AT2456" s="36"/>
      <c r="AU2456" s="36"/>
      <c r="AV2456" s="36"/>
      <c r="AW2456" s="36"/>
      <c r="AX2456" s="36"/>
    </row>
    <row r="2457" spans="1:251" ht="15" thickBot="1">
      <c r="B2457" s="34"/>
      <c r="C2457" s="34"/>
      <c r="D2457" s="34"/>
      <c r="E2457" s="34"/>
      <c r="F2457" s="34"/>
      <c r="G2457" s="34"/>
      <c r="H2457" s="34"/>
      <c r="I2457" s="34"/>
      <c r="J2457" s="34"/>
      <c r="K2457" s="34"/>
      <c r="L2457" s="35"/>
      <c r="M2457" s="35"/>
      <c r="N2457" s="35"/>
      <c r="O2457" s="35"/>
      <c r="P2457" s="34"/>
      <c r="Q2457" s="34"/>
      <c r="R2457" s="34"/>
      <c r="S2457" s="34"/>
      <c r="T2457" s="34"/>
      <c r="U2457" s="34"/>
      <c r="V2457" s="36"/>
      <c r="W2457" s="36"/>
      <c r="X2457" s="36"/>
      <c r="Y2457" s="36"/>
      <c r="Z2457" s="36"/>
      <c r="AA2457" s="36"/>
      <c r="AB2457" s="36"/>
      <c r="AC2457" s="36"/>
      <c r="AD2457" s="36"/>
      <c r="AE2457" s="36"/>
      <c r="AF2457" s="36"/>
      <c r="AG2457" s="36"/>
      <c r="AH2457" s="36"/>
      <c r="AI2457" s="36"/>
      <c r="AJ2457" s="36"/>
      <c r="AK2457" s="36"/>
      <c r="AL2457" s="36"/>
      <c r="AM2457" s="36"/>
      <c r="AN2457" s="36"/>
      <c r="AO2457" s="36"/>
      <c r="AP2457" s="36"/>
      <c r="AQ2457" s="36"/>
      <c r="AR2457" s="36"/>
      <c r="AS2457" s="36"/>
      <c r="AT2457" s="36"/>
      <c r="AU2457" s="36"/>
      <c r="AV2457" s="36"/>
      <c r="AW2457" s="36"/>
      <c r="AX2457" s="48" t="s">
        <v>241</v>
      </c>
    </row>
    <row r="2458" spans="1:251" s="42" customFormat="1" ht="13.5" customHeight="1">
      <c r="A2458" s="34"/>
      <c r="B2458" s="119" t="s">
        <v>242</v>
      </c>
      <c r="C2458" s="120"/>
      <c r="D2458" s="120"/>
      <c r="E2458" s="120"/>
      <c r="F2458" s="120"/>
      <c r="G2458" s="120"/>
      <c r="H2458" s="120"/>
      <c r="I2458" s="120"/>
      <c r="J2458" s="120"/>
      <c r="K2458" s="120"/>
      <c r="L2458" s="120"/>
      <c r="M2458" s="120"/>
      <c r="N2458" s="120"/>
      <c r="O2458" s="120"/>
      <c r="P2458" s="120"/>
      <c r="Q2458" s="120"/>
      <c r="R2458" s="120"/>
      <c r="S2458" s="120"/>
      <c r="T2458" s="120"/>
      <c r="U2458" s="120"/>
      <c r="V2458" s="120"/>
      <c r="W2458" s="120"/>
      <c r="X2458" s="120"/>
      <c r="Y2458" s="120"/>
      <c r="Z2458" s="121"/>
      <c r="AA2458" s="125" t="s">
        <v>1062</v>
      </c>
      <c r="AB2458" s="120"/>
      <c r="AC2458" s="120"/>
      <c r="AD2458" s="120"/>
      <c r="AE2458" s="120"/>
      <c r="AF2458" s="120"/>
      <c r="AG2458" s="120"/>
      <c r="AH2458" s="120"/>
      <c r="AI2458" s="121"/>
      <c r="AJ2458" s="125" t="s">
        <v>1063</v>
      </c>
      <c r="AK2458" s="120"/>
      <c r="AL2458" s="120"/>
      <c r="AM2458" s="120"/>
      <c r="AN2458" s="120"/>
      <c r="AO2458" s="120"/>
      <c r="AP2458" s="120"/>
      <c r="AQ2458" s="120"/>
      <c r="AR2458" s="121"/>
      <c r="AS2458" s="125" t="s">
        <v>243</v>
      </c>
      <c r="AT2458" s="120"/>
      <c r="AU2458" s="120"/>
      <c r="AV2458" s="120"/>
      <c r="AW2458" s="120"/>
      <c r="AX2458" s="127"/>
      <c r="AY2458" s="29"/>
      <c r="AZ2458" s="29"/>
      <c r="BA2458" s="29"/>
      <c r="BB2458" s="29"/>
      <c r="BC2458" s="29"/>
      <c r="BD2458" s="29"/>
      <c r="BE2458" s="29"/>
      <c r="BF2458" s="29"/>
      <c r="BG2458" s="29"/>
      <c r="BH2458" s="29"/>
      <c r="BI2458" s="29"/>
      <c r="BJ2458" s="29"/>
      <c r="BK2458" s="29"/>
      <c r="BL2458" s="29"/>
      <c r="BM2458" s="29"/>
      <c r="BN2458" s="29"/>
      <c r="BO2458" s="29"/>
      <c r="BP2458" s="29"/>
      <c r="BQ2458" s="29"/>
      <c r="BR2458" s="29"/>
      <c r="BS2458" s="29"/>
      <c r="BT2458" s="29"/>
      <c r="BU2458" s="29"/>
      <c r="BV2458" s="29"/>
      <c r="BW2458" s="29"/>
      <c r="BX2458" s="29"/>
      <c r="BY2458" s="29"/>
      <c r="BZ2458" s="29"/>
      <c r="CA2458" s="29"/>
      <c r="CB2458" s="29"/>
      <c r="CC2458" s="29"/>
      <c r="CD2458" s="29"/>
      <c r="CE2458" s="29"/>
      <c r="CF2458" s="29"/>
      <c r="CG2458" s="29"/>
      <c r="CH2458" s="29"/>
      <c r="CI2458" s="29"/>
      <c r="CJ2458" s="29"/>
      <c r="CK2458" s="29"/>
      <c r="CL2458" s="29"/>
      <c r="CM2458" s="29"/>
      <c r="CN2458" s="29"/>
      <c r="CO2458" s="29"/>
      <c r="CP2458" s="29"/>
      <c r="CQ2458" s="29"/>
      <c r="CR2458" s="29"/>
      <c r="CS2458" s="29"/>
      <c r="CT2458" s="29"/>
      <c r="CU2458" s="29"/>
      <c r="CV2458" s="29"/>
      <c r="CW2458" s="29"/>
      <c r="CX2458" s="29"/>
      <c r="CY2458" s="29"/>
      <c r="CZ2458" s="29"/>
      <c r="DA2458" s="29"/>
      <c r="DB2458" s="29"/>
      <c r="DC2458" s="29"/>
      <c r="DD2458" s="29"/>
      <c r="DE2458" s="29"/>
      <c r="DF2458" s="29"/>
      <c r="DG2458" s="29"/>
      <c r="DH2458" s="29"/>
      <c r="DI2458" s="29"/>
      <c r="DJ2458" s="29"/>
      <c r="DK2458" s="29"/>
      <c r="DL2458" s="29"/>
      <c r="DM2458" s="29"/>
      <c r="DN2458" s="29"/>
      <c r="DO2458" s="29"/>
      <c r="DP2458" s="29"/>
      <c r="DQ2458" s="29"/>
      <c r="DR2458" s="29"/>
      <c r="DS2458" s="29"/>
      <c r="DT2458" s="29"/>
      <c r="DU2458" s="29"/>
      <c r="DV2458" s="29"/>
      <c r="DW2458" s="29"/>
      <c r="DX2458" s="29"/>
      <c r="DY2458" s="29"/>
      <c r="DZ2458" s="29"/>
      <c r="EA2458" s="29"/>
      <c r="EB2458" s="29"/>
      <c r="EC2458" s="29"/>
      <c r="ED2458" s="29"/>
      <c r="EE2458" s="29"/>
      <c r="EF2458" s="29"/>
      <c r="EG2458" s="29"/>
      <c r="EH2458" s="29"/>
      <c r="EI2458" s="29"/>
      <c r="EJ2458" s="29"/>
      <c r="EK2458" s="29"/>
      <c r="EL2458" s="29"/>
      <c r="EM2458" s="29"/>
      <c r="EN2458" s="29"/>
      <c r="EO2458" s="29"/>
      <c r="EP2458" s="29"/>
      <c r="EQ2458" s="29"/>
      <c r="ER2458" s="29"/>
      <c r="ES2458" s="29"/>
      <c r="ET2458" s="29"/>
      <c r="EU2458" s="29"/>
      <c r="EV2458" s="29"/>
      <c r="EW2458" s="29"/>
      <c r="EX2458" s="29"/>
      <c r="EY2458" s="29"/>
      <c r="EZ2458" s="29"/>
      <c r="FA2458" s="29"/>
      <c r="FB2458" s="29"/>
      <c r="FC2458" s="29"/>
      <c r="FD2458" s="29"/>
      <c r="FE2458" s="29"/>
      <c r="FF2458" s="29"/>
      <c r="FG2458" s="29"/>
      <c r="FH2458" s="29"/>
      <c r="FI2458" s="29"/>
      <c r="FJ2458" s="29"/>
      <c r="FK2458" s="29"/>
      <c r="FL2458" s="29"/>
      <c r="FM2458" s="29"/>
      <c r="FN2458" s="29"/>
      <c r="FO2458" s="29"/>
      <c r="FP2458" s="29"/>
      <c r="FQ2458" s="29"/>
      <c r="FR2458" s="29"/>
      <c r="FS2458" s="29"/>
      <c r="FT2458" s="29"/>
      <c r="FU2458" s="29"/>
      <c r="FV2458" s="29"/>
      <c r="FW2458" s="29"/>
      <c r="FX2458" s="29"/>
      <c r="FY2458" s="29"/>
      <c r="FZ2458" s="29"/>
      <c r="GA2458" s="29"/>
      <c r="GB2458" s="29"/>
      <c r="GC2458" s="29"/>
      <c r="GD2458" s="29"/>
      <c r="GE2458" s="29"/>
      <c r="GF2458" s="29"/>
      <c r="GG2458" s="29"/>
      <c r="GH2458" s="29"/>
      <c r="GI2458" s="29"/>
      <c r="GJ2458" s="29"/>
      <c r="GK2458" s="29"/>
      <c r="GL2458" s="29"/>
      <c r="GM2458" s="29"/>
      <c r="GN2458" s="29"/>
      <c r="GO2458" s="29"/>
      <c r="GP2458" s="29"/>
      <c r="GQ2458" s="29"/>
      <c r="GR2458" s="29"/>
      <c r="GS2458" s="29"/>
      <c r="GT2458" s="29"/>
      <c r="GU2458" s="29"/>
      <c r="GV2458" s="29"/>
      <c r="GW2458" s="29"/>
      <c r="GX2458" s="29"/>
      <c r="GY2458" s="29"/>
      <c r="GZ2458" s="29"/>
      <c r="HA2458" s="29"/>
      <c r="HB2458" s="29"/>
      <c r="HC2458" s="29"/>
      <c r="HD2458" s="29"/>
      <c r="HE2458" s="29"/>
      <c r="HF2458" s="29"/>
      <c r="HG2458" s="29"/>
      <c r="HH2458" s="29"/>
      <c r="HI2458" s="29"/>
      <c r="HJ2458" s="29"/>
      <c r="HK2458" s="29"/>
      <c r="HL2458" s="29"/>
      <c r="HM2458" s="29"/>
      <c r="HN2458" s="29"/>
      <c r="HO2458" s="29"/>
      <c r="HP2458" s="29"/>
      <c r="HQ2458" s="29"/>
      <c r="HR2458" s="29"/>
      <c r="HS2458" s="29"/>
      <c r="HT2458" s="29"/>
      <c r="HU2458" s="29"/>
      <c r="HV2458" s="29"/>
      <c r="HW2458" s="29"/>
      <c r="HX2458" s="29"/>
      <c r="HY2458" s="29"/>
      <c r="HZ2458" s="29"/>
      <c r="IA2458" s="29"/>
      <c r="IB2458" s="29"/>
      <c r="IC2458" s="29"/>
      <c r="ID2458" s="29"/>
      <c r="IE2458" s="29"/>
      <c r="IF2458" s="29"/>
      <c r="IG2458" s="29"/>
      <c r="IH2458" s="29"/>
      <c r="II2458" s="29"/>
      <c r="IJ2458" s="29"/>
      <c r="IK2458" s="29"/>
      <c r="IL2458" s="29"/>
      <c r="IM2458" s="29"/>
      <c r="IN2458" s="29"/>
      <c r="IO2458" s="29"/>
      <c r="IP2458" s="29"/>
      <c r="IQ2458" s="29"/>
    </row>
    <row r="2459" spans="1:251" s="42" customFormat="1" ht="13.5">
      <c r="A2459" s="34"/>
      <c r="B2459" s="122"/>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4"/>
      <c r="AA2459" s="126"/>
      <c r="AB2459" s="123"/>
      <c r="AC2459" s="123"/>
      <c r="AD2459" s="123"/>
      <c r="AE2459" s="123"/>
      <c r="AF2459" s="123"/>
      <c r="AG2459" s="123"/>
      <c r="AH2459" s="123"/>
      <c r="AI2459" s="124"/>
      <c r="AJ2459" s="126"/>
      <c r="AK2459" s="123"/>
      <c r="AL2459" s="123"/>
      <c r="AM2459" s="123"/>
      <c r="AN2459" s="123"/>
      <c r="AO2459" s="123"/>
      <c r="AP2459" s="123"/>
      <c r="AQ2459" s="123"/>
      <c r="AR2459" s="124"/>
      <c r="AS2459" s="126"/>
      <c r="AT2459" s="123"/>
      <c r="AU2459" s="123"/>
      <c r="AV2459" s="123"/>
      <c r="AW2459" s="123"/>
      <c r="AX2459" s="128"/>
      <c r="AY2459" s="29"/>
      <c r="AZ2459" s="29"/>
      <c r="BA2459" s="29"/>
      <c r="BB2459" s="65"/>
      <c r="BC2459" s="49"/>
      <c r="BE2459" s="29"/>
      <c r="BF2459" s="29"/>
      <c r="BG2459" s="29"/>
      <c r="BH2459" s="29"/>
      <c r="BI2459" s="29"/>
      <c r="BJ2459" s="29"/>
      <c r="BK2459" s="29"/>
      <c r="BL2459" s="29"/>
      <c r="BM2459" s="29"/>
      <c r="BN2459" s="29"/>
      <c r="BO2459" s="29"/>
      <c r="BP2459" s="29"/>
      <c r="BQ2459" s="29"/>
      <c r="BR2459" s="29"/>
      <c r="BS2459" s="29"/>
      <c r="BT2459" s="29"/>
      <c r="BU2459" s="29"/>
      <c r="BV2459" s="29"/>
      <c r="BW2459" s="29"/>
      <c r="BX2459" s="29"/>
      <c r="BY2459" s="29"/>
      <c r="BZ2459" s="29"/>
      <c r="CA2459" s="29"/>
      <c r="CB2459" s="29"/>
      <c r="CC2459" s="29"/>
      <c r="CD2459" s="29"/>
      <c r="CE2459" s="29"/>
      <c r="CF2459" s="29"/>
      <c r="CG2459" s="29"/>
      <c r="CH2459" s="29"/>
      <c r="CI2459" s="29"/>
      <c r="CJ2459" s="29"/>
      <c r="CK2459" s="29"/>
      <c r="CL2459" s="29"/>
      <c r="CM2459" s="29"/>
      <c r="CN2459" s="29"/>
      <c r="CO2459" s="29"/>
      <c r="CP2459" s="29"/>
      <c r="CQ2459" s="29"/>
      <c r="CR2459" s="29"/>
      <c r="CS2459" s="29"/>
      <c r="CT2459" s="29"/>
      <c r="CU2459" s="29"/>
      <c r="CV2459" s="29"/>
      <c r="CW2459" s="29"/>
      <c r="CX2459" s="29"/>
      <c r="CY2459" s="29"/>
      <c r="CZ2459" s="29"/>
      <c r="DA2459" s="29"/>
      <c r="DB2459" s="29"/>
      <c r="DC2459" s="29"/>
      <c r="DD2459" s="29"/>
      <c r="DE2459" s="29"/>
      <c r="DF2459" s="29"/>
      <c r="DG2459" s="29"/>
      <c r="DH2459" s="29"/>
      <c r="DI2459" s="29"/>
      <c r="DJ2459" s="29"/>
      <c r="DK2459" s="29"/>
      <c r="DL2459" s="29"/>
      <c r="DM2459" s="29"/>
      <c r="DN2459" s="29"/>
      <c r="DO2459" s="29"/>
      <c r="DP2459" s="29"/>
      <c r="DQ2459" s="29"/>
      <c r="DR2459" s="29"/>
      <c r="DS2459" s="29"/>
      <c r="DT2459" s="29"/>
      <c r="DU2459" s="29"/>
      <c r="DV2459" s="29"/>
      <c r="DW2459" s="29"/>
      <c r="DX2459" s="29"/>
      <c r="DY2459" s="29"/>
      <c r="DZ2459" s="29"/>
      <c r="EA2459" s="29"/>
      <c r="EB2459" s="29"/>
      <c r="EC2459" s="29"/>
      <c r="ED2459" s="29"/>
      <c r="EE2459" s="29"/>
      <c r="EF2459" s="29"/>
      <c r="EG2459" s="29"/>
      <c r="EH2459" s="29"/>
      <c r="EI2459" s="29"/>
      <c r="EJ2459" s="29"/>
      <c r="EK2459" s="29"/>
      <c r="EL2459" s="29"/>
      <c r="EM2459" s="29"/>
      <c r="EN2459" s="29"/>
      <c r="EO2459" s="29"/>
      <c r="EP2459" s="29"/>
      <c r="EQ2459" s="29"/>
      <c r="ER2459" s="29"/>
      <c r="ES2459" s="29"/>
      <c r="ET2459" s="29"/>
      <c r="EU2459" s="29"/>
      <c r="EV2459" s="29"/>
      <c r="EW2459" s="29"/>
      <c r="EX2459" s="29"/>
      <c r="EY2459" s="29"/>
      <c r="EZ2459" s="29"/>
      <c r="FA2459" s="29"/>
      <c r="FB2459" s="29"/>
      <c r="FC2459" s="29"/>
      <c r="FD2459" s="29"/>
      <c r="FE2459" s="29"/>
      <c r="FF2459" s="29"/>
      <c r="FG2459" s="29"/>
      <c r="FH2459" s="29"/>
      <c r="FI2459" s="29"/>
      <c r="FJ2459" s="29"/>
      <c r="FK2459" s="29"/>
      <c r="FL2459" s="29"/>
      <c r="FM2459" s="29"/>
      <c r="FN2459" s="29"/>
      <c r="FO2459" s="29"/>
      <c r="FP2459" s="29"/>
      <c r="FQ2459" s="29"/>
      <c r="FR2459" s="29"/>
      <c r="FS2459" s="29"/>
      <c r="FT2459" s="29"/>
      <c r="FU2459" s="29"/>
      <c r="FV2459" s="29"/>
      <c r="FW2459" s="29"/>
      <c r="FX2459" s="29"/>
      <c r="FY2459" s="29"/>
      <c r="FZ2459" s="29"/>
      <c r="GA2459" s="29"/>
      <c r="GB2459" s="29"/>
      <c r="GC2459" s="29"/>
      <c r="GD2459" s="29"/>
      <c r="GE2459" s="29"/>
      <c r="GF2459" s="29"/>
      <c r="GG2459" s="29"/>
      <c r="GH2459" s="29"/>
      <c r="GI2459" s="29"/>
      <c r="GJ2459" s="29"/>
      <c r="GK2459" s="29"/>
      <c r="GL2459" s="29"/>
      <c r="GM2459" s="29"/>
      <c r="GN2459" s="29"/>
      <c r="GO2459" s="29"/>
      <c r="GP2459" s="29"/>
      <c r="GQ2459" s="29"/>
      <c r="GR2459" s="29"/>
      <c r="GS2459" s="29"/>
      <c r="GT2459" s="29"/>
      <c r="GU2459" s="29"/>
      <c r="GV2459" s="29"/>
      <c r="GW2459" s="29"/>
      <c r="GX2459" s="29"/>
      <c r="GY2459" s="29"/>
      <c r="GZ2459" s="29"/>
      <c r="HA2459" s="29"/>
      <c r="HB2459" s="29"/>
      <c r="HC2459" s="29"/>
      <c r="HD2459" s="29"/>
      <c r="HE2459" s="29"/>
      <c r="HF2459" s="29"/>
      <c r="HG2459" s="29"/>
      <c r="HH2459" s="29"/>
      <c r="HI2459" s="29"/>
      <c r="HJ2459" s="29"/>
      <c r="HK2459" s="29"/>
      <c r="HL2459" s="29"/>
      <c r="HM2459" s="29"/>
      <c r="HN2459" s="29"/>
      <c r="HO2459" s="29"/>
      <c r="HP2459" s="29"/>
      <c r="HQ2459" s="29"/>
      <c r="HR2459" s="29"/>
      <c r="HS2459" s="29"/>
      <c r="HT2459" s="29"/>
      <c r="HU2459" s="29"/>
      <c r="HV2459" s="29"/>
      <c r="HW2459" s="29"/>
      <c r="HX2459" s="29"/>
      <c r="HY2459" s="29"/>
      <c r="HZ2459" s="29"/>
      <c r="IA2459" s="29"/>
      <c r="IB2459" s="29"/>
      <c r="IC2459" s="29"/>
      <c r="ID2459" s="29"/>
      <c r="IE2459" s="29"/>
      <c r="IF2459" s="29"/>
      <c r="IG2459" s="29"/>
      <c r="IH2459" s="29"/>
      <c r="II2459" s="29"/>
      <c r="IJ2459" s="29"/>
      <c r="IK2459" s="29"/>
      <c r="IL2459" s="29"/>
      <c r="IM2459" s="29"/>
      <c r="IN2459" s="29"/>
      <c r="IO2459" s="29"/>
      <c r="IP2459" s="29"/>
      <c r="IQ2459" s="29"/>
    </row>
    <row r="2460" spans="1:251" s="42" customFormat="1" ht="18.75" customHeight="1">
      <c r="A2460" s="34"/>
      <c r="B2460" s="50"/>
      <c r="C2460" s="129" t="s">
        <v>614</v>
      </c>
      <c r="D2460" s="147"/>
      <c r="E2460" s="147"/>
      <c r="F2460" s="147"/>
      <c r="G2460" s="147"/>
      <c r="H2460" s="147"/>
      <c r="I2460" s="147"/>
      <c r="J2460" s="147"/>
      <c r="K2460" s="147"/>
      <c r="L2460" s="147"/>
      <c r="M2460" s="147"/>
      <c r="N2460" s="147"/>
      <c r="O2460" s="147"/>
      <c r="P2460" s="147"/>
      <c r="Q2460" s="147"/>
      <c r="R2460" s="147"/>
      <c r="S2460" s="147"/>
      <c r="T2460" s="147"/>
      <c r="U2460" s="147"/>
      <c r="V2460" s="147"/>
      <c r="W2460" s="147"/>
      <c r="X2460" s="147"/>
      <c r="Y2460" s="147"/>
      <c r="Z2460" s="148"/>
      <c r="AA2460" s="132">
        <v>7176</v>
      </c>
      <c r="AB2460" s="133"/>
      <c r="AC2460" s="133"/>
      <c r="AD2460" s="133"/>
      <c r="AE2460" s="133"/>
      <c r="AF2460" s="133"/>
      <c r="AG2460" s="133"/>
      <c r="AH2460" s="133"/>
      <c r="AI2460" s="134"/>
      <c r="AJ2460" s="132">
        <v>7358</v>
      </c>
      <c r="AK2460" s="133"/>
      <c r="AL2460" s="133"/>
      <c r="AM2460" s="133"/>
      <c r="AN2460" s="133"/>
      <c r="AO2460" s="133"/>
      <c r="AP2460" s="133"/>
      <c r="AQ2460" s="133"/>
      <c r="AR2460" s="134"/>
      <c r="AS2460" s="135"/>
      <c r="AT2460" s="136"/>
      <c r="AU2460" s="136"/>
      <c r="AV2460" s="136"/>
      <c r="AW2460" s="136"/>
      <c r="AX2460" s="137"/>
      <c r="AY2460" s="29"/>
      <c r="AZ2460" s="29"/>
      <c r="BA2460" s="29"/>
      <c r="BB2460" s="29"/>
      <c r="BC2460" s="29"/>
      <c r="BD2460" s="29"/>
      <c r="BE2460" s="29"/>
      <c r="BF2460" s="29"/>
      <c r="BG2460" s="29"/>
      <c r="BH2460" s="29"/>
      <c r="BI2460" s="29"/>
      <c r="BJ2460" s="29"/>
      <c r="BK2460" s="29"/>
      <c r="BL2460" s="29"/>
      <c r="BM2460" s="29"/>
      <c r="BN2460" s="29"/>
      <c r="BO2460" s="29"/>
      <c r="BP2460" s="29"/>
      <c r="BQ2460" s="29"/>
      <c r="BR2460" s="29"/>
      <c r="BS2460" s="29"/>
      <c r="BT2460" s="29"/>
      <c r="BU2460" s="29"/>
      <c r="BV2460" s="29"/>
      <c r="BW2460" s="29"/>
      <c r="BX2460" s="29"/>
      <c r="BY2460" s="29"/>
      <c r="BZ2460" s="29"/>
      <c r="CA2460" s="29"/>
      <c r="CB2460" s="29"/>
      <c r="CC2460" s="29"/>
      <c r="CD2460" s="29"/>
      <c r="CE2460" s="29"/>
      <c r="CF2460" s="29"/>
      <c r="CG2460" s="29"/>
      <c r="CH2460" s="29"/>
      <c r="CI2460" s="29"/>
      <c r="CJ2460" s="29"/>
      <c r="CK2460" s="29"/>
      <c r="CL2460" s="29"/>
      <c r="CM2460" s="29"/>
      <c r="CN2460" s="29"/>
      <c r="CO2460" s="29"/>
      <c r="CP2460" s="29"/>
      <c r="CQ2460" s="29"/>
      <c r="CR2460" s="29"/>
      <c r="CS2460" s="29"/>
      <c r="CT2460" s="29"/>
      <c r="CU2460" s="29"/>
      <c r="CV2460" s="29"/>
      <c r="CW2460" s="29"/>
      <c r="CX2460" s="29"/>
      <c r="CY2460" s="29"/>
      <c r="CZ2460" s="29"/>
      <c r="DA2460" s="29"/>
      <c r="DB2460" s="29"/>
      <c r="DC2460" s="29"/>
      <c r="DD2460" s="29"/>
      <c r="DE2460" s="29"/>
      <c r="DF2460" s="29"/>
      <c r="DG2460" s="29"/>
      <c r="DH2460" s="29"/>
      <c r="DI2460" s="29"/>
      <c r="DJ2460" s="29"/>
      <c r="DK2460" s="29"/>
      <c r="DL2460" s="29"/>
      <c r="DM2460" s="29"/>
      <c r="DN2460" s="29"/>
      <c r="DO2460" s="29"/>
      <c r="DP2460" s="29"/>
      <c r="DQ2460" s="29"/>
      <c r="DR2460" s="29"/>
      <c r="DS2460" s="29"/>
      <c r="DT2460" s="29"/>
      <c r="DU2460" s="29"/>
      <c r="DV2460" s="29"/>
      <c r="DW2460" s="29"/>
      <c r="DX2460" s="29"/>
      <c r="DY2460" s="29"/>
      <c r="DZ2460" s="29"/>
      <c r="EA2460" s="29"/>
      <c r="EB2460" s="29"/>
      <c r="EC2460" s="29"/>
      <c r="ED2460" s="29"/>
      <c r="EE2460" s="29"/>
      <c r="EF2460" s="29"/>
      <c r="EG2460" s="29"/>
      <c r="EH2460" s="29"/>
      <c r="EI2460" s="29"/>
      <c r="EJ2460" s="29"/>
      <c r="EK2460" s="29"/>
      <c r="EL2460" s="29"/>
      <c r="EM2460" s="29"/>
      <c r="EN2460" s="29"/>
      <c r="EO2460" s="29"/>
      <c r="EP2460" s="29"/>
      <c r="EQ2460" s="29"/>
      <c r="ER2460" s="29"/>
      <c r="ES2460" s="29"/>
      <c r="ET2460" s="29"/>
      <c r="EU2460" s="29"/>
      <c r="EV2460" s="29"/>
      <c r="EW2460" s="29"/>
      <c r="EX2460" s="29"/>
      <c r="EY2460" s="29"/>
      <c r="EZ2460" s="29"/>
      <c r="FA2460" s="29"/>
      <c r="FB2460" s="29"/>
      <c r="FC2460" s="29"/>
      <c r="FD2460" s="29"/>
      <c r="FE2460" s="29"/>
      <c r="FF2460" s="29"/>
      <c r="FG2460" s="29"/>
      <c r="FH2460" s="29"/>
      <c r="FI2460" s="29"/>
      <c r="FJ2460" s="29"/>
      <c r="FK2460" s="29"/>
      <c r="FL2460" s="29"/>
      <c r="FM2460" s="29"/>
      <c r="FN2460" s="29"/>
      <c r="FO2460" s="29"/>
      <c r="FP2460" s="29"/>
      <c r="FQ2460" s="29"/>
      <c r="FR2460" s="29"/>
      <c r="FS2460" s="29"/>
      <c r="FT2460" s="29"/>
      <c r="FU2460" s="29"/>
      <c r="FV2460" s="29"/>
      <c r="FW2460" s="29"/>
      <c r="FX2460" s="29"/>
      <c r="FY2460" s="29"/>
      <c r="FZ2460" s="29"/>
      <c r="GA2460" s="29"/>
      <c r="GB2460" s="29"/>
      <c r="GC2460" s="29"/>
      <c r="GD2460" s="29"/>
      <c r="GE2460" s="29"/>
      <c r="GF2460" s="29"/>
      <c r="GG2460" s="29"/>
      <c r="GH2460" s="29"/>
      <c r="GI2460" s="29"/>
      <c r="GJ2460" s="29"/>
      <c r="GK2460" s="29"/>
      <c r="GL2460" s="29"/>
      <c r="GM2460" s="29"/>
      <c r="GN2460" s="29"/>
      <c r="GO2460" s="29"/>
      <c r="GP2460" s="29"/>
      <c r="GQ2460" s="29"/>
      <c r="GR2460" s="29"/>
      <c r="GS2460" s="29"/>
      <c r="GT2460" s="29"/>
      <c r="GU2460" s="29"/>
      <c r="GV2460" s="29"/>
      <c r="GW2460" s="29"/>
      <c r="GX2460" s="29"/>
      <c r="GY2460" s="29"/>
      <c r="GZ2460" s="29"/>
      <c r="HA2460" s="29"/>
      <c r="HB2460" s="29"/>
      <c r="HC2460" s="29"/>
      <c r="HD2460" s="29"/>
      <c r="HE2460" s="29"/>
      <c r="HF2460" s="29"/>
      <c r="HG2460" s="29"/>
      <c r="HH2460" s="29"/>
      <c r="HI2460" s="29"/>
      <c r="HJ2460" s="29"/>
      <c r="HK2460" s="29"/>
      <c r="HL2460" s="29"/>
      <c r="HM2460" s="29"/>
      <c r="HN2460" s="29"/>
      <c r="HO2460" s="29"/>
      <c r="HP2460" s="29"/>
      <c r="HQ2460" s="29"/>
      <c r="HR2460" s="29"/>
      <c r="HS2460" s="29"/>
      <c r="HT2460" s="29"/>
      <c r="HU2460" s="29"/>
      <c r="HV2460" s="29"/>
      <c r="HW2460" s="29"/>
      <c r="HX2460" s="29"/>
      <c r="HY2460" s="29"/>
      <c r="HZ2460" s="29"/>
      <c r="IA2460" s="29"/>
      <c r="IB2460" s="29"/>
      <c r="IC2460" s="29"/>
      <c r="ID2460" s="29"/>
      <c r="IE2460" s="29"/>
      <c r="IF2460" s="29"/>
      <c r="IG2460" s="29"/>
      <c r="IH2460" s="29"/>
      <c r="II2460" s="29"/>
      <c r="IJ2460" s="29"/>
      <c r="IK2460" s="29"/>
      <c r="IL2460" s="29"/>
      <c r="IM2460" s="29"/>
      <c r="IN2460" s="29"/>
      <c r="IO2460" s="29"/>
      <c r="IP2460" s="29"/>
      <c r="IQ2460" s="29"/>
    </row>
    <row r="2461" spans="1:251" s="42" customFormat="1" ht="18.75" customHeight="1">
      <c r="A2461" s="34"/>
      <c r="B2461" s="50"/>
      <c r="C2461" s="129" t="s">
        <v>615</v>
      </c>
      <c r="D2461" s="147"/>
      <c r="E2461" s="147"/>
      <c r="F2461" s="147"/>
      <c r="G2461" s="147"/>
      <c r="H2461" s="147"/>
      <c r="I2461" s="147"/>
      <c r="J2461" s="147"/>
      <c r="K2461" s="147"/>
      <c r="L2461" s="147"/>
      <c r="M2461" s="147"/>
      <c r="N2461" s="147"/>
      <c r="O2461" s="147"/>
      <c r="P2461" s="147"/>
      <c r="Q2461" s="147"/>
      <c r="R2461" s="147"/>
      <c r="S2461" s="147"/>
      <c r="T2461" s="147"/>
      <c r="U2461" s="147"/>
      <c r="V2461" s="147"/>
      <c r="W2461" s="147"/>
      <c r="X2461" s="147"/>
      <c r="Y2461" s="147"/>
      <c r="Z2461" s="148"/>
      <c r="AA2461" s="132">
        <v>1599</v>
      </c>
      <c r="AB2461" s="133"/>
      <c r="AC2461" s="133"/>
      <c r="AD2461" s="133"/>
      <c r="AE2461" s="133"/>
      <c r="AF2461" s="133"/>
      <c r="AG2461" s="133"/>
      <c r="AH2461" s="133"/>
      <c r="AI2461" s="134"/>
      <c r="AJ2461" s="132">
        <v>1537</v>
      </c>
      <c r="AK2461" s="133"/>
      <c r="AL2461" s="133"/>
      <c r="AM2461" s="133"/>
      <c r="AN2461" s="133"/>
      <c r="AO2461" s="133"/>
      <c r="AP2461" s="133"/>
      <c r="AQ2461" s="133"/>
      <c r="AR2461" s="134"/>
      <c r="AS2461" s="135"/>
      <c r="AT2461" s="136"/>
      <c r="AU2461" s="136"/>
      <c r="AV2461" s="136"/>
      <c r="AW2461" s="136"/>
      <c r="AX2461" s="137"/>
      <c r="AY2461" s="29"/>
      <c r="AZ2461" s="29"/>
      <c r="BA2461" s="29"/>
      <c r="BB2461" s="29"/>
      <c r="BC2461" s="29"/>
      <c r="BD2461" s="29"/>
      <c r="BE2461" s="29"/>
      <c r="BF2461" s="29"/>
      <c r="BG2461" s="29"/>
      <c r="BH2461" s="29"/>
      <c r="BI2461" s="29"/>
      <c r="BJ2461" s="29"/>
      <c r="BK2461" s="29"/>
      <c r="BL2461" s="29"/>
      <c r="BM2461" s="29"/>
      <c r="BN2461" s="29"/>
      <c r="BO2461" s="29"/>
      <c r="BP2461" s="29"/>
      <c r="BQ2461" s="29"/>
      <c r="BR2461" s="29"/>
      <c r="BS2461" s="29"/>
      <c r="BT2461" s="29"/>
      <c r="BU2461" s="29"/>
      <c r="BV2461" s="29"/>
      <c r="BW2461" s="29"/>
      <c r="BX2461" s="29"/>
      <c r="BY2461" s="29"/>
      <c r="BZ2461" s="29"/>
      <c r="CA2461" s="29"/>
      <c r="CB2461" s="29"/>
      <c r="CC2461" s="29"/>
      <c r="CD2461" s="29"/>
      <c r="CE2461" s="29"/>
      <c r="CF2461" s="29"/>
      <c r="CG2461" s="29"/>
      <c r="CH2461" s="29"/>
      <c r="CI2461" s="29"/>
      <c r="CJ2461" s="29"/>
      <c r="CK2461" s="29"/>
      <c r="CL2461" s="29"/>
      <c r="CM2461" s="29"/>
      <c r="CN2461" s="29"/>
      <c r="CO2461" s="29"/>
      <c r="CP2461" s="29"/>
      <c r="CQ2461" s="29"/>
      <c r="CR2461" s="29"/>
      <c r="CS2461" s="29"/>
      <c r="CT2461" s="29"/>
      <c r="CU2461" s="29"/>
      <c r="CV2461" s="29"/>
      <c r="CW2461" s="29"/>
      <c r="CX2461" s="29"/>
      <c r="CY2461" s="29"/>
      <c r="CZ2461" s="29"/>
      <c r="DA2461" s="29"/>
      <c r="DB2461" s="29"/>
      <c r="DC2461" s="29"/>
      <c r="DD2461" s="29"/>
      <c r="DE2461" s="29"/>
      <c r="DF2461" s="29"/>
      <c r="DG2461" s="29"/>
      <c r="DH2461" s="29"/>
      <c r="DI2461" s="29"/>
      <c r="DJ2461" s="29"/>
      <c r="DK2461" s="29"/>
      <c r="DL2461" s="29"/>
      <c r="DM2461" s="29"/>
      <c r="DN2461" s="29"/>
      <c r="DO2461" s="29"/>
      <c r="DP2461" s="29"/>
      <c r="DQ2461" s="29"/>
      <c r="DR2461" s="29"/>
      <c r="DS2461" s="29"/>
      <c r="DT2461" s="29"/>
      <c r="DU2461" s="29"/>
      <c r="DV2461" s="29"/>
      <c r="DW2461" s="29"/>
      <c r="DX2461" s="29"/>
      <c r="DY2461" s="29"/>
      <c r="DZ2461" s="29"/>
      <c r="EA2461" s="29"/>
      <c r="EB2461" s="29"/>
      <c r="EC2461" s="29"/>
      <c r="ED2461" s="29"/>
      <c r="EE2461" s="29"/>
      <c r="EF2461" s="29"/>
      <c r="EG2461" s="29"/>
      <c r="EH2461" s="29"/>
      <c r="EI2461" s="29"/>
      <c r="EJ2461" s="29"/>
      <c r="EK2461" s="29"/>
      <c r="EL2461" s="29"/>
      <c r="EM2461" s="29"/>
      <c r="EN2461" s="29"/>
      <c r="EO2461" s="29"/>
      <c r="EP2461" s="29"/>
      <c r="EQ2461" s="29"/>
      <c r="ER2461" s="29"/>
      <c r="ES2461" s="29"/>
      <c r="ET2461" s="29"/>
      <c r="EU2461" s="29"/>
      <c r="EV2461" s="29"/>
      <c r="EW2461" s="29"/>
      <c r="EX2461" s="29"/>
      <c r="EY2461" s="29"/>
      <c r="EZ2461" s="29"/>
      <c r="FA2461" s="29"/>
      <c r="FB2461" s="29"/>
      <c r="FC2461" s="29"/>
      <c r="FD2461" s="29"/>
      <c r="FE2461" s="29"/>
      <c r="FF2461" s="29"/>
      <c r="FG2461" s="29"/>
      <c r="FH2461" s="29"/>
      <c r="FI2461" s="29"/>
      <c r="FJ2461" s="29"/>
      <c r="FK2461" s="29"/>
      <c r="FL2461" s="29"/>
      <c r="FM2461" s="29"/>
      <c r="FN2461" s="29"/>
      <c r="FO2461" s="29"/>
      <c r="FP2461" s="29"/>
      <c r="FQ2461" s="29"/>
      <c r="FR2461" s="29"/>
      <c r="FS2461" s="29"/>
      <c r="FT2461" s="29"/>
      <c r="FU2461" s="29"/>
      <c r="FV2461" s="29"/>
      <c r="FW2461" s="29"/>
      <c r="FX2461" s="29"/>
      <c r="FY2461" s="29"/>
      <c r="FZ2461" s="29"/>
      <c r="GA2461" s="29"/>
      <c r="GB2461" s="29"/>
      <c r="GC2461" s="29"/>
      <c r="GD2461" s="29"/>
      <c r="GE2461" s="29"/>
      <c r="GF2461" s="29"/>
      <c r="GG2461" s="29"/>
      <c r="GH2461" s="29"/>
      <c r="GI2461" s="29"/>
      <c r="GJ2461" s="29"/>
      <c r="GK2461" s="29"/>
      <c r="GL2461" s="29"/>
      <c r="GM2461" s="29"/>
      <c r="GN2461" s="29"/>
      <c r="GO2461" s="29"/>
      <c r="GP2461" s="29"/>
      <c r="GQ2461" s="29"/>
      <c r="GR2461" s="29"/>
      <c r="GS2461" s="29"/>
      <c r="GT2461" s="29"/>
      <c r="GU2461" s="29"/>
      <c r="GV2461" s="29"/>
      <c r="GW2461" s="29"/>
      <c r="GX2461" s="29"/>
      <c r="GY2461" s="29"/>
      <c r="GZ2461" s="29"/>
      <c r="HA2461" s="29"/>
      <c r="HB2461" s="29"/>
      <c r="HC2461" s="29"/>
      <c r="HD2461" s="29"/>
      <c r="HE2461" s="29"/>
      <c r="HF2461" s="29"/>
      <c r="HG2461" s="29"/>
      <c r="HH2461" s="29"/>
      <c r="HI2461" s="29"/>
      <c r="HJ2461" s="29"/>
      <c r="HK2461" s="29"/>
      <c r="HL2461" s="29"/>
      <c r="HM2461" s="29"/>
      <c r="HN2461" s="29"/>
      <c r="HO2461" s="29"/>
      <c r="HP2461" s="29"/>
      <c r="HQ2461" s="29"/>
      <c r="HR2461" s="29"/>
      <c r="HS2461" s="29"/>
      <c r="HT2461" s="29"/>
      <c r="HU2461" s="29"/>
      <c r="HV2461" s="29"/>
      <c r="HW2461" s="29"/>
      <c r="HX2461" s="29"/>
      <c r="HY2461" s="29"/>
      <c r="HZ2461" s="29"/>
      <c r="IA2461" s="29"/>
      <c r="IB2461" s="29"/>
      <c r="IC2461" s="29"/>
      <c r="ID2461" s="29"/>
      <c r="IE2461" s="29"/>
      <c r="IF2461" s="29"/>
      <c r="IG2461" s="29"/>
      <c r="IH2461" s="29"/>
      <c r="II2461" s="29"/>
      <c r="IJ2461" s="29"/>
      <c r="IK2461" s="29"/>
      <c r="IL2461" s="29"/>
      <c r="IM2461" s="29"/>
      <c r="IN2461" s="29"/>
      <c r="IO2461" s="29"/>
      <c r="IP2461" s="29"/>
      <c r="IQ2461" s="29"/>
    </row>
    <row r="2462" spans="1:251" s="42" customFormat="1" ht="18.75" customHeight="1">
      <c r="A2462" s="34"/>
      <c r="B2462" s="50"/>
      <c r="C2462" s="129" t="s">
        <v>616</v>
      </c>
      <c r="D2462" s="147"/>
      <c r="E2462" s="147"/>
      <c r="F2462" s="147"/>
      <c r="G2462" s="147"/>
      <c r="H2462" s="147"/>
      <c r="I2462" s="147"/>
      <c r="J2462" s="147"/>
      <c r="K2462" s="147"/>
      <c r="L2462" s="147"/>
      <c r="M2462" s="147"/>
      <c r="N2462" s="147"/>
      <c r="O2462" s="147"/>
      <c r="P2462" s="147"/>
      <c r="Q2462" s="147"/>
      <c r="R2462" s="147"/>
      <c r="S2462" s="147"/>
      <c r="T2462" s="147"/>
      <c r="U2462" s="147"/>
      <c r="V2462" s="147"/>
      <c r="W2462" s="147"/>
      <c r="X2462" s="147"/>
      <c r="Y2462" s="147"/>
      <c r="Z2462" s="148"/>
      <c r="AA2462" s="132">
        <v>5735</v>
      </c>
      <c r="AB2462" s="133"/>
      <c r="AC2462" s="133"/>
      <c r="AD2462" s="133"/>
      <c r="AE2462" s="133"/>
      <c r="AF2462" s="133"/>
      <c r="AG2462" s="133"/>
      <c r="AH2462" s="133"/>
      <c r="AI2462" s="134"/>
      <c r="AJ2462" s="132">
        <v>6228</v>
      </c>
      <c r="AK2462" s="133"/>
      <c r="AL2462" s="133"/>
      <c r="AM2462" s="133"/>
      <c r="AN2462" s="133"/>
      <c r="AO2462" s="133"/>
      <c r="AP2462" s="133"/>
      <c r="AQ2462" s="133"/>
      <c r="AR2462" s="134"/>
      <c r="AS2462" s="135"/>
      <c r="AT2462" s="136"/>
      <c r="AU2462" s="136"/>
      <c r="AV2462" s="136"/>
      <c r="AW2462" s="136"/>
      <c r="AX2462" s="137"/>
      <c r="AY2462" s="29"/>
      <c r="AZ2462" s="29"/>
      <c r="BA2462" s="29"/>
      <c r="BB2462" s="29"/>
      <c r="BC2462" s="29"/>
      <c r="BD2462" s="29"/>
      <c r="BE2462" s="29"/>
      <c r="BF2462" s="29"/>
      <c r="BG2462" s="29"/>
      <c r="BH2462" s="29"/>
      <c r="BI2462" s="29"/>
      <c r="BJ2462" s="29"/>
      <c r="BK2462" s="29"/>
      <c r="BL2462" s="29"/>
      <c r="BM2462" s="29"/>
      <c r="BN2462" s="29"/>
      <c r="BO2462" s="29"/>
      <c r="BP2462" s="29"/>
      <c r="BQ2462" s="29"/>
      <c r="BR2462" s="29"/>
      <c r="BS2462" s="29"/>
      <c r="BT2462" s="29"/>
      <c r="BU2462" s="29"/>
      <c r="BV2462" s="29"/>
      <c r="BW2462" s="29"/>
      <c r="BX2462" s="29"/>
      <c r="BY2462" s="29"/>
      <c r="BZ2462" s="29"/>
      <c r="CA2462" s="29"/>
      <c r="CB2462" s="29"/>
      <c r="CC2462" s="29"/>
      <c r="CD2462" s="29"/>
      <c r="CE2462" s="29"/>
      <c r="CF2462" s="29"/>
      <c r="CG2462" s="29"/>
      <c r="CH2462" s="29"/>
      <c r="CI2462" s="29"/>
      <c r="CJ2462" s="29"/>
      <c r="CK2462" s="29"/>
      <c r="CL2462" s="29"/>
      <c r="CM2462" s="29"/>
      <c r="CN2462" s="29"/>
      <c r="CO2462" s="29"/>
      <c r="CP2462" s="29"/>
      <c r="CQ2462" s="29"/>
      <c r="CR2462" s="29"/>
      <c r="CS2462" s="29"/>
      <c r="CT2462" s="29"/>
      <c r="CU2462" s="29"/>
      <c r="CV2462" s="29"/>
      <c r="CW2462" s="29"/>
      <c r="CX2462" s="29"/>
      <c r="CY2462" s="29"/>
      <c r="CZ2462" s="29"/>
      <c r="DA2462" s="29"/>
      <c r="DB2462" s="29"/>
      <c r="DC2462" s="29"/>
      <c r="DD2462" s="29"/>
      <c r="DE2462" s="29"/>
      <c r="DF2462" s="29"/>
      <c r="DG2462" s="29"/>
      <c r="DH2462" s="29"/>
      <c r="DI2462" s="29"/>
      <c r="DJ2462" s="29"/>
      <c r="DK2462" s="29"/>
      <c r="DL2462" s="29"/>
      <c r="DM2462" s="29"/>
      <c r="DN2462" s="29"/>
      <c r="DO2462" s="29"/>
      <c r="DP2462" s="29"/>
      <c r="DQ2462" s="29"/>
      <c r="DR2462" s="29"/>
      <c r="DS2462" s="29"/>
      <c r="DT2462" s="29"/>
      <c r="DU2462" s="29"/>
      <c r="DV2462" s="29"/>
      <c r="DW2462" s="29"/>
      <c r="DX2462" s="29"/>
      <c r="DY2462" s="29"/>
      <c r="DZ2462" s="29"/>
      <c r="EA2462" s="29"/>
      <c r="EB2462" s="29"/>
      <c r="EC2462" s="29"/>
      <c r="ED2462" s="29"/>
      <c r="EE2462" s="29"/>
      <c r="EF2462" s="29"/>
      <c r="EG2462" s="29"/>
      <c r="EH2462" s="29"/>
      <c r="EI2462" s="29"/>
      <c r="EJ2462" s="29"/>
      <c r="EK2462" s="29"/>
      <c r="EL2462" s="29"/>
      <c r="EM2462" s="29"/>
      <c r="EN2462" s="29"/>
      <c r="EO2462" s="29"/>
      <c r="EP2462" s="29"/>
      <c r="EQ2462" s="29"/>
      <c r="ER2462" s="29"/>
      <c r="ES2462" s="29"/>
      <c r="ET2462" s="29"/>
      <c r="EU2462" s="29"/>
      <c r="EV2462" s="29"/>
      <c r="EW2462" s="29"/>
      <c r="EX2462" s="29"/>
      <c r="EY2462" s="29"/>
      <c r="EZ2462" s="29"/>
      <c r="FA2462" s="29"/>
      <c r="FB2462" s="29"/>
      <c r="FC2462" s="29"/>
      <c r="FD2462" s="29"/>
      <c r="FE2462" s="29"/>
      <c r="FF2462" s="29"/>
      <c r="FG2462" s="29"/>
      <c r="FH2462" s="29"/>
      <c r="FI2462" s="29"/>
      <c r="FJ2462" s="29"/>
      <c r="FK2462" s="29"/>
      <c r="FL2462" s="29"/>
      <c r="FM2462" s="29"/>
      <c r="FN2462" s="29"/>
      <c r="FO2462" s="29"/>
      <c r="FP2462" s="29"/>
      <c r="FQ2462" s="29"/>
      <c r="FR2462" s="29"/>
      <c r="FS2462" s="29"/>
      <c r="FT2462" s="29"/>
      <c r="FU2462" s="29"/>
      <c r="FV2462" s="29"/>
      <c r="FW2462" s="29"/>
      <c r="FX2462" s="29"/>
      <c r="FY2462" s="29"/>
      <c r="FZ2462" s="29"/>
      <c r="GA2462" s="29"/>
      <c r="GB2462" s="29"/>
      <c r="GC2462" s="29"/>
      <c r="GD2462" s="29"/>
      <c r="GE2462" s="29"/>
      <c r="GF2462" s="29"/>
      <c r="GG2462" s="29"/>
      <c r="GH2462" s="29"/>
      <c r="GI2462" s="29"/>
      <c r="GJ2462" s="29"/>
      <c r="GK2462" s="29"/>
      <c r="GL2462" s="29"/>
      <c r="GM2462" s="29"/>
      <c r="GN2462" s="29"/>
      <c r="GO2462" s="29"/>
      <c r="GP2462" s="29"/>
      <c r="GQ2462" s="29"/>
      <c r="GR2462" s="29"/>
      <c r="GS2462" s="29"/>
      <c r="GT2462" s="29"/>
      <c r="GU2462" s="29"/>
      <c r="GV2462" s="29"/>
      <c r="GW2462" s="29"/>
      <c r="GX2462" s="29"/>
      <c r="GY2462" s="29"/>
      <c r="GZ2462" s="29"/>
      <c r="HA2462" s="29"/>
      <c r="HB2462" s="29"/>
      <c r="HC2462" s="29"/>
      <c r="HD2462" s="29"/>
      <c r="HE2462" s="29"/>
      <c r="HF2462" s="29"/>
      <c r="HG2462" s="29"/>
      <c r="HH2462" s="29"/>
      <c r="HI2462" s="29"/>
      <c r="HJ2462" s="29"/>
      <c r="HK2462" s="29"/>
      <c r="HL2462" s="29"/>
      <c r="HM2462" s="29"/>
      <c r="HN2462" s="29"/>
      <c r="HO2462" s="29"/>
      <c r="HP2462" s="29"/>
      <c r="HQ2462" s="29"/>
      <c r="HR2462" s="29"/>
      <c r="HS2462" s="29"/>
      <c r="HT2462" s="29"/>
      <c r="HU2462" s="29"/>
      <c r="HV2462" s="29"/>
      <c r="HW2462" s="29"/>
      <c r="HX2462" s="29"/>
      <c r="HY2462" s="29"/>
      <c r="HZ2462" s="29"/>
      <c r="IA2462" s="29"/>
      <c r="IB2462" s="29"/>
      <c r="IC2462" s="29"/>
      <c r="ID2462" s="29"/>
      <c r="IE2462" s="29"/>
      <c r="IF2462" s="29"/>
      <c r="IG2462" s="29"/>
      <c r="IH2462" s="29"/>
      <c r="II2462" s="29"/>
      <c r="IJ2462" s="29"/>
      <c r="IK2462" s="29"/>
      <c r="IL2462" s="29"/>
      <c r="IM2462" s="29"/>
      <c r="IN2462" s="29"/>
      <c r="IO2462" s="29"/>
      <c r="IP2462" s="29"/>
      <c r="IQ2462" s="29"/>
    </row>
    <row r="2463" spans="1:251" s="42" customFormat="1" ht="18.75" customHeight="1">
      <c r="A2463" s="34"/>
      <c r="B2463" s="50"/>
      <c r="C2463" s="129" t="s">
        <v>617</v>
      </c>
      <c r="D2463" s="147"/>
      <c r="E2463" s="147"/>
      <c r="F2463" s="147"/>
      <c r="G2463" s="147"/>
      <c r="H2463" s="147"/>
      <c r="I2463" s="147"/>
      <c r="J2463" s="147"/>
      <c r="K2463" s="147"/>
      <c r="L2463" s="147"/>
      <c r="M2463" s="147"/>
      <c r="N2463" s="147"/>
      <c r="O2463" s="147"/>
      <c r="P2463" s="147"/>
      <c r="Q2463" s="147"/>
      <c r="R2463" s="147"/>
      <c r="S2463" s="147"/>
      <c r="T2463" s="147"/>
      <c r="U2463" s="147"/>
      <c r="V2463" s="147"/>
      <c r="W2463" s="147"/>
      <c r="X2463" s="147"/>
      <c r="Y2463" s="147"/>
      <c r="Z2463" s="148"/>
      <c r="AA2463" s="132">
        <v>51708</v>
      </c>
      <c r="AB2463" s="133"/>
      <c r="AC2463" s="133"/>
      <c r="AD2463" s="133"/>
      <c r="AE2463" s="133"/>
      <c r="AF2463" s="133"/>
      <c r="AG2463" s="133"/>
      <c r="AH2463" s="133"/>
      <c r="AI2463" s="134"/>
      <c r="AJ2463" s="132">
        <v>60715</v>
      </c>
      <c r="AK2463" s="133"/>
      <c r="AL2463" s="133"/>
      <c r="AM2463" s="133"/>
      <c r="AN2463" s="133"/>
      <c r="AO2463" s="133"/>
      <c r="AP2463" s="133"/>
      <c r="AQ2463" s="133"/>
      <c r="AR2463" s="134"/>
      <c r="AS2463" s="135"/>
      <c r="AT2463" s="136"/>
      <c r="AU2463" s="136"/>
      <c r="AV2463" s="136"/>
      <c r="AW2463" s="136"/>
      <c r="AX2463" s="137"/>
      <c r="AY2463" s="29"/>
      <c r="AZ2463" s="29"/>
      <c r="BA2463" s="29"/>
      <c r="BB2463" s="29"/>
      <c r="BC2463" s="29"/>
      <c r="BD2463" s="29"/>
      <c r="BE2463" s="29"/>
      <c r="BF2463" s="29"/>
      <c r="BG2463" s="29"/>
      <c r="BH2463" s="29"/>
      <c r="BI2463" s="29"/>
      <c r="BJ2463" s="29"/>
      <c r="BK2463" s="29"/>
      <c r="BL2463" s="29"/>
      <c r="BM2463" s="29"/>
      <c r="BN2463" s="29"/>
      <c r="BO2463" s="29"/>
      <c r="BP2463" s="29"/>
      <c r="BQ2463" s="29"/>
      <c r="BR2463" s="29"/>
      <c r="BS2463" s="29"/>
      <c r="BT2463" s="29"/>
      <c r="BU2463" s="29"/>
      <c r="BV2463" s="29"/>
      <c r="BW2463" s="29"/>
      <c r="BX2463" s="29"/>
      <c r="BY2463" s="29"/>
      <c r="BZ2463" s="29"/>
      <c r="CA2463" s="29"/>
      <c r="CB2463" s="29"/>
      <c r="CC2463" s="29"/>
      <c r="CD2463" s="29"/>
      <c r="CE2463" s="29"/>
      <c r="CF2463" s="29"/>
      <c r="CG2463" s="29"/>
      <c r="CH2463" s="29"/>
      <c r="CI2463" s="29"/>
      <c r="CJ2463" s="29"/>
      <c r="CK2463" s="29"/>
      <c r="CL2463" s="29"/>
      <c r="CM2463" s="29"/>
      <c r="CN2463" s="29"/>
      <c r="CO2463" s="29"/>
      <c r="CP2463" s="29"/>
      <c r="CQ2463" s="29"/>
      <c r="CR2463" s="29"/>
      <c r="CS2463" s="29"/>
      <c r="CT2463" s="29"/>
      <c r="CU2463" s="29"/>
      <c r="CV2463" s="29"/>
      <c r="CW2463" s="29"/>
      <c r="CX2463" s="29"/>
      <c r="CY2463" s="29"/>
      <c r="CZ2463" s="29"/>
      <c r="DA2463" s="29"/>
      <c r="DB2463" s="29"/>
      <c r="DC2463" s="29"/>
      <c r="DD2463" s="29"/>
      <c r="DE2463" s="29"/>
      <c r="DF2463" s="29"/>
      <c r="DG2463" s="29"/>
      <c r="DH2463" s="29"/>
      <c r="DI2463" s="29"/>
      <c r="DJ2463" s="29"/>
      <c r="DK2463" s="29"/>
      <c r="DL2463" s="29"/>
      <c r="DM2463" s="29"/>
      <c r="DN2463" s="29"/>
      <c r="DO2463" s="29"/>
      <c r="DP2463" s="29"/>
      <c r="DQ2463" s="29"/>
      <c r="DR2463" s="29"/>
      <c r="DS2463" s="29"/>
      <c r="DT2463" s="29"/>
      <c r="DU2463" s="29"/>
      <c r="DV2463" s="29"/>
      <c r="DW2463" s="29"/>
      <c r="DX2463" s="29"/>
      <c r="DY2463" s="29"/>
      <c r="DZ2463" s="29"/>
      <c r="EA2463" s="29"/>
      <c r="EB2463" s="29"/>
      <c r="EC2463" s="29"/>
      <c r="ED2463" s="29"/>
      <c r="EE2463" s="29"/>
      <c r="EF2463" s="29"/>
      <c r="EG2463" s="29"/>
      <c r="EH2463" s="29"/>
      <c r="EI2463" s="29"/>
      <c r="EJ2463" s="29"/>
      <c r="EK2463" s="29"/>
      <c r="EL2463" s="29"/>
      <c r="EM2463" s="29"/>
      <c r="EN2463" s="29"/>
      <c r="EO2463" s="29"/>
      <c r="EP2463" s="29"/>
      <c r="EQ2463" s="29"/>
      <c r="ER2463" s="29"/>
      <c r="ES2463" s="29"/>
      <c r="ET2463" s="29"/>
      <c r="EU2463" s="29"/>
      <c r="EV2463" s="29"/>
      <c r="EW2463" s="29"/>
      <c r="EX2463" s="29"/>
      <c r="EY2463" s="29"/>
      <c r="EZ2463" s="29"/>
      <c r="FA2463" s="29"/>
      <c r="FB2463" s="29"/>
      <c r="FC2463" s="29"/>
      <c r="FD2463" s="29"/>
      <c r="FE2463" s="29"/>
      <c r="FF2463" s="29"/>
      <c r="FG2463" s="29"/>
      <c r="FH2463" s="29"/>
      <c r="FI2463" s="29"/>
      <c r="FJ2463" s="29"/>
      <c r="FK2463" s="29"/>
      <c r="FL2463" s="29"/>
      <c r="FM2463" s="29"/>
      <c r="FN2463" s="29"/>
      <c r="FO2463" s="29"/>
      <c r="FP2463" s="29"/>
      <c r="FQ2463" s="29"/>
      <c r="FR2463" s="29"/>
      <c r="FS2463" s="29"/>
      <c r="FT2463" s="29"/>
      <c r="FU2463" s="29"/>
      <c r="FV2463" s="29"/>
      <c r="FW2463" s="29"/>
      <c r="FX2463" s="29"/>
      <c r="FY2463" s="29"/>
      <c r="FZ2463" s="29"/>
      <c r="GA2463" s="29"/>
      <c r="GB2463" s="29"/>
      <c r="GC2463" s="29"/>
      <c r="GD2463" s="29"/>
      <c r="GE2463" s="29"/>
      <c r="GF2463" s="29"/>
      <c r="GG2463" s="29"/>
      <c r="GH2463" s="29"/>
      <c r="GI2463" s="29"/>
      <c r="GJ2463" s="29"/>
      <c r="GK2463" s="29"/>
      <c r="GL2463" s="29"/>
      <c r="GM2463" s="29"/>
      <c r="GN2463" s="29"/>
      <c r="GO2463" s="29"/>
      <c r="GP2463" s="29"/>
      <c r="GQ2463" s="29"/>
      <c r="GR2463" s="29"/>
      <c r="GS2463" s="29"/>
      <c r="GT2463" s="29"/>
      <c r="GU2463" s="29"/>
      <c r="GV2463" s="29"/>
      <c r="GW2463" s="29"/>
      <c r="GX2463" s="29"/>
      <c r="GY2463" s="29"/>
      <c r="GZ2463" s="29"/>
      <c r="HA2463" s="29"/>
      <c r="HB2463" s="29"/>
      <c r="HC2463" s="29"/>
      <c r="HD2463" s="29"/>
      <c r="HE2463" s="29"/>
      <c r="HF2463" s="29"/>
      <c r="HG2463" s="29"/>
      <c r="HH2463" s="29"/>
      <c r="HI2463" s="29"/>
      <c r="HJ2463" s="29"/>
      <c r="HK2463" s="29"/>
      <c r="HL2463" s="29"/>
      <c r="HM2463" s="29"/>
      <c r="HN2463" s="29"/>
      <c r="HO2463" s="29"/>
      <c r="HP2463" s="29"/>
      <c r="HQ2463" s="29"/>
      <c r="HR2463" s="29"/>
      <c r="HS2463" s="29"/>
      <c r="HT2463" s="29"/>
      <c r="HU2463" s="29"/>
      <c r="HV2463" s="29"/>
      <c r="HW2463" s="29"/>
      <c r="HX2463" s="29"/>
      <c r="HY2463" s="29"/>
      <c r="HZ2463" s="29"/>
      <c r="IA2463" s="29"/>
      <c r="IB2463" s="29"/>
      <c r="IC2463" s="29"/>
      <c r="ID2463" s="29"/>
      <c r="IE2463" s="29"/>
      <c r="IF2463" s="29"/>
      <c r="IG2463" s="29"/>
      <c r="IH2463" s="29"/>
      <c r="II2463" s="29"/>
      <c r="IJ2463" s="29"/>
      <c r="IK2463" s="29"/>
      <c r="IL2463" s="29"/>
      <c r="IM2463" s="29"/>
      <c r="IN2463" s="29"/>
      <c r="IO2463" s="29"/>
      <c r="IP2463" s="29"/>
      <c r="IQ2463" s="29"/>
    </row>
    <row r="2464" spans="1:251" s="42" customFormat="1" ht="18.75" customHeight="1">
      <c r="A2464" s="34"/>
      <c r="B2464" s="50"/>
      <c r="C2464" s="129" t="s">
        <v>618</v>
      </c>
      <c r="D2464" s="147"/>
      <c r="E2464" s="147"/>
      <c r="F2464" s="147"/>
      <c r="G2464" s="147"/>
      <c r="H2464" s="147"/>
      <c r="I2464" s="147"/>
      <c r="J2464" s="147"/>
      <c r="K2464" s="147"/>
      <c r="L2464" s="147"/>
      <c r="M2464" s="147"/>
      <c r="N2464" s="147"/>
      <c r="O2464" s="147"/>
      <c r="P2464" s="147"/>
      <c r="Q2464" s="147"/>
      <c r="R2464" s="147"/>
      <c r="S2464" s="147"/>
      <c r="T2464" s="147"/>
      <c r="U2464" s="147"/>
      <c r="V2464" s="147"/>
      <c r="W2464" s="147"/>
      <c r="X2464" s="147"/>
      <c r="Y2464" s="147"/>
      <c r="Z2464" s="148"/>
      <c r="AA2464" s="132">
        <v>16430</v>
      </c>
      <c r="AB2464" s="133"/>
      <c r="AC2464" s="133"/>
      <c r="AD2464" s="133"/>
      <c r="AE2464" s="133"/>
      <c r="AF2464" s="133"/>
      <c r="AG2464" s="133"/>
      <c r="AH2464" s="133"/>
      <c r="AI2464" s="134"/>
      <c r="AJ2464" s="132">
        <v>16430</v>
      </c>
      <c r="AK2464" s="133"/>
      <c r="AL2464" s="133"/>
      <c r="AM2464" s="133"/>
      <c r="AN2464" s="133"/>
      <c r="AO2464" s="133"/>
      <c r="AP2464" s="133"/>
      <c r="AQ2464" s="133"/>
      <c r="AR2464" s="134"/>
      <c r="AS2464" s="135"/>
      <c r="AT2464" s="136"/>
      <c r="AU2464" s="136"/>
      <c r="AV2464" s="136"/>
      <c r="AW2464" s="136"/>
      <c r="AX2464" s="137"/>
      <c r="AY2464" s="29"/>
      <c r="AZ2464" s="29"/>
      <c r="BA2464" s="29"/>
      <c r="BB2464" s="29"/>
      <c r="BC2464" s="29"/>
      <c r="BD2464" s="29"/>
      <c r="BE2464" s="29"/>
      <c r="BF2464" s="29"/>
      <c r="BG2464" s="29"/>
      <c r="BH2464" s="29"/>
      <c r="BI2464" s="29"/>
      <c r="BJ2464" s="29"/>
      <c r="BK2464" s="29"/>
      <c r="BL2464" s="29"/>
      <c r="BM2464" s="29"/>
      <c r="BN2464" s="29"/>
      <c r="BO2464" s="29"/>
      <c r="BP2464" s="29"/>
      <c r="BQ2464" s="29"/>
      <c r="BR2464" s="29"/>
      <c r="BS2464" s="29"/>
      <c r="BT2464" s="29"/>
      <c r="BU2464" s="29"/>
      <c r="BV2464" s="29"/>
      <c r="BW2464" s="29"/>
      <c r="BX2464" s="29"/>
      <c r="BY2464" s="29"/>
      <c r="BZ2464" s="29"/>
      <c r="CA2464" s="29"/>
      <c r="CB2464" s="29"/>
      <c r="CC2464" s="29"/>
      <c r="CD2464" s="29"/>
      <c r="CE2464" s="29"/>
      <c r="CF2464" s="29"/>
      <c r="CG2464" s="29"/>
      <c r="CH2464" s="29"/>
      <c r="CI2464" s="29"/>
      <c r="CJ2464" s="29"/>
      <c r="CK2464" s="29"/>
      <c r="CL2464" s="29"/>
      <c r="CM2464" s="29"/>
      <c r="CN2464" s="29"/>
      <c r="CO2464" s="29"/>
      <c r="CP2464" s="29"/>
      <c r="CQ2464" s="29"/>
      <c r="CR2464" s="29"/>
      <c r="CS2464" s="29"/>
      <c r="CT2464" s="29"/>
      <c r="CU2464" s="29"/>
      <c r="CV2464" s="29"/>
      <c r="CW2464" s="29"/>
      <c r="CX2464" s="29"/>
      <c r="CY2464" s="29"/>
      <c r="CZ2464" s="29"/>
      <c r="DA2464" s="29"/>
      <c r="DB2464" s="29"/>
      <c r="DC2464" s="29"/>
      <c r="DD2464" s="29"/>
      <c r="DE2464" s="29"/>
      <c r="DF2464" s="29"/>
      <c r="DG2464" s="29"/>
      <c r="DH2464" s="29"/>
      <c r="DI2464" s="29"/>
      <c r="DJ2464" s="29"/>
      <c r="DK2464" s="29"/>
      <c r="DL2464" s="29"/>
      <c r="DM2464" s="29"/>
      <c r="DN2464" s="29"/>
      <c r="DO2464" s="29"/>
      <c r="DP2464" s="29"/>
      <c r="DQ2464" s="29"/>
      <c r="DR2464" s="29"/>
      <c r="DS2464" s="29"/>
      <c r="DT2464" s="29"/>
      <c r="DU2464" s="29"/>
      <c r="DV2464" s="29"/>
      <c r="DW2464" s="29"/>
      <c r="DX2464" s="29"/>
      <c r="DY2464" s="29"/>
      <c r="DZ2464" s="29"/>
      <c r="EA2464" s="29"/>
      <c r="EB2464" s="29"/>
      <c r="EC2464" s="29"/>
      <c r="ED2464" s="29"/>
      <c r="EE2464" s="29"/>
      <c r="EF2464" s="29"/>
      <c r="EG2464" s="29"/>
      <c r="EH2464" s="29"/>
      <c r="EI2464" s="29"/>
      <c r="EJ2464" s="29"/>
      <c r="EK2464" s="29"/>
      <c r="EL2464" s="29"/>
      <c r="EM2464" s="29"/>
      <c r="EN2464" s="29"/>
      <c r="EO2464" s="29"/>
      <c r="EP2464" s="29"/>
      <c r="EQ2464" s="29"/>
      <c r="ER2464" s="29"/>
      <c r="ES2464" s="29"/>
      <c r="ET2464" s="29"/>
      <c r="EU2464" s="29"/>
      <c r="EV2464" s="29"/>
      <c r="EW2464" s="29"/>
      <c r="EX2464" s="29"/>
      <c r="EY2464" s="29"/>
      <c r="EZ2464" s="29"/>
      <c r="FA2464" s="29"/>
      <c r="FB2464" s="29"/>
      <c r="FC2464" s="29"/>
      <c r="FD2464" s="29"/>
      <c r="FE2464" s="29"/>
      <c r="FF2464" s="29"/>
      <c r="FG2464" s="29"/>
      <c r="FH2464" s="29"/>
      <c r="FI2464" s="29"/>
      <c r="FJ2464" s="29"/>
      <c r="FK2464" s="29"/>
      <c r="FL2464" s="29"/>
      <c r="FM2464" s="29"/>
      <c r="FN2464" s="29"/>
      <c r="FO2464" s="29"/>
      <c r="FP2464" s="29"/>
      <c r="FQ2464" s="29"/>
      <c r="FR2464" s="29"/>
      <c r="FS2464" s="29"/>
      <c r="FT2464" s="29"/>
      <c r="FU2464" s="29"/>
      <c r="FV2464" s="29"/>
      <c r="FW2464" s="29"/>
      <c r="FX2464" s="29"/>
      <c r="FY2464" s="29"/>
      <c r="FZ2464" s="29"/>
      <c r="GA2464" s="29"/>
      <c r="GB2464" s="29"/>
      <c r="GC2464" s="29"/>
      <c r="GD2464" s="29"/>
      <c r="GE2464" s="29"/>
      <c r="GF2464" s="29"/>
      <c r="GG2464" s="29"/>
      <c r="GH2464" s="29"/>
      <c r="GI2464" s="29"/>
      <c r="GJ2464" s="29"/>
      <c r="GK2464" s="29"/>
      <c r="GL2464" s="29"/>
      <c r="GM2464" s="29"/>
      <c r="GN2464" s="29"/>
      <c r="GO2464" s="29"/>
      <c r="GP2464" s="29"/>
      <c r="GQ2464" s="29"/>
      <c r="GR2464" s="29"/>
      <c r="GS2464" s="29"/>
      <c r="GT2464" s="29"/>
      <c r="GU2464" s="29"/>
      <c r="GV2464" s="29"/>
      <c r="GW2464" s="29"/>
      <c r="GX2464" s="29"/>
      <c r="GY2464" s="29"/>
      <c r="GZ2464" s="29"/>
      <c r="HA2464" s="29"/>
      <c r="HB2464" s="29"/>
      <c r="HC2464" s="29"/>
      <c r="HD2464" s="29"/>
      <c r="HE2464" s="29"/>
      <c r="HF2464" s="29"/>
      <c r="HG2464" s="29"/>
      <c r="HH2464" s="29"/>
      <c r="HI2464" s="29"/>
      <c r="HJ2464" s="29"/>
      <c r="HK2464" s="29"/>
      <c r="HL2464" s="29"/>
      <c r="HM2464" s="29"/>
      <c r="HN2464" s="29"/>
      <c r="HO2464" s="29"/>
      <c r="HP2464" s="29"/>
      <c r="HQ2464" s="29"/>
      <c r="HR2464" s="29"/>
      <c r="HS2464" s="29"/>
      <c r="HT2464" s="29"/>
      <c r="HU2464" s="29"/>
      <c r="HV2464" s="29"/>
      <c r="HW2464" s="29"/>
      <c r="HX2464" s="29"/>
      <c r="HY2464" s="29"/>
      <c r="HZ2464" s="29"/>
      <c r="IA2464" s="29"/>
      <c r="IB2464" s="29"/>
      <c r="IC2464" s="29"/>
      <c r="ID2464" s="29"/>
      <c r="IE2464" s="29"/>
      <c r="IF2464" s="29"/>
      <c r="IG2464" s="29"/>
      <c r="IH2464" s="29"/>
      <c r="II2464" s="29"/>
      <c r="IJ2464" s="29"/>
      <c r="IK2464" s="29"/>
      <c r="IL2464" s="29"/>
      <c r="IM2464" s="29"/>
      <c r="IN2464" s="29"/>
      <c r="IO2464" s="29"/>
      <c r="IP2464" s="29"/>
      <c r="IQ2464" s="29"/>
    </row>
    <row r="2465" spans="1:251" s="42" customFormat="1" ht="18.75" customHeight="1" thickBot="1">
      <c r="A2465" s="43"/>
      <c r="B2465" s="138" t="s">
        <v>244</v>
      </c>
      <c r="C2465" s="139"/>
      <c r="D2465" s="139"/>
      <c r="E2465" s="139"/>
      <c r="F2465" s="139"/>
      <c r="G2465" s="139"/>
      <c r="H2465" s="139"/>
      <c r="I2465" s="139"/>
      <c r="J2465" s="139"/>
      <c r="K2465" s="139"/>
      <c r="L2465" s="139"/>
      <c r="M2465" s="139"/>
      <c r="N2465" s="139"/>
      <c r="O2465" s="139"/>
      <c r="P2465" s="139"/>
      <c r="Q2465" s="139"/>
      <c r="R2465" s="139"/>
      <c r="S2465" s="139"/>
      <c r="T2465" s="139"/>
      <c r="U2465" s="139"/>
      <c r="V2465" s="139"/>
      <c r="W2465" s="139"/>
      <c r="X2465" s="139"/>
      <c r="Y2465" s="139"/>
      <c r="Z2465" s="140"/>
      <c r="AA2465" s="141">
        <f>SUM(AA2460:AI2464)</f>
        <v>82648</v>
      </c>
      <c r="AB2465" s="142"/>
      <c r="AC2465" s="142"/>
      <c r="AD2465" s="142"/>
      <c r="AE2465" s="142"/>
      <c r="AF2465" s="142"/>
      <c r="AG2465" s="142"/>
      <c r="AH2465" s="142"/>
      <c r="AI2465" s="143"/>
      <c r="AJ2465" s="141">
        <f>SUM(AJ2460:AR2464)</f>
        <v>92268</v>
      </c>
      <c r="AK2465" s="142"/>
      <c r="AL2465" s="142"/>
      <c r="AM2465" s="142"/>
      <c r="AN2465" s="142"/>
      <c r="AO2465" s="142"/>
      <c r="AP2465" s="142"/>
      <c r="AQ2465" s="142"/>
      <c r="AR2465" s="143"/>
      <c r="AS2465" s="144"/>
      <c r="AT2465" s="145"/>
      <c r="AU2465" s="145"/>
      <c r="AV2465" s="145"/>
      <c r="AW2465" s="145"/>
      <c r="AX2465" s="146"/>
      <c r="AY2465" s="29"/>
      <c r="AZ2465" s="29"/>
      <c r="BA2465" s="29"/>
      <c r="BB2465" s="29"/>
      <c r="BC2465" s="29"/>
      <c r="BD2465" s="29"/>
      <c r="BE2465" s="29"/>
      <c r="BF2465" s="29"/>
      <c r="BG2465" s="29"/>
      <c r="BH2465" s="29"/>
      <c r="BI2465" s="29"/>
      <c r="BJ2465" s="29"/>
      <c r="BK2465" s="29"/>
      <c r="BL2465" s="29"/>
      <c r="BM2465" s="29"/>
      <c r="BN2465" s="29"/>
      <c r="BO2465" s="29"/>
      <c r="BP2465" s="29"/>
      <c r="BQ2465" s="29"/>
      <c r="BR2465" s="29"/>
      <c r="BS2465" s="29"/>
      <c r="BT2465" s="29"/>
      <c r="BU2465" s="29"/>
      <c r="BV2465" s="29"/>
      <c r="BW2465" s="29"/>
      <c r="BX2465" s="29"/>
      <c r="BY2465" s="29"/>
      <c r="BZ2465" s="29"/>
      <c r="CA2465" s="29"/>
      <c r="CB2465" s="29"/>
      <c r="CC2465" s="29"/>
      <c r="CD2465" s="29"/>
      <c r="CE2465" s="29"/>
      <c r="CF2465" s="29"/>
      <c r="CG2465" s="29"/>
      <c r="CH2465" s="29"/>
      <c r="CI2465" s="29"/>
      <c r="CJ2465" s="29"/>
      <c r="CK2465" s="29"/>
      <c r="CL2465" s="29"/>
      <c r="CM2465" s="29"/>
      <c r="CN2465" s="29"/>
      <c r="CO2465" s="29"/>
      <c r="CP2465" s="29"/>
      <c r="CQ2465" s="29"/>
      <c r="CR2465" s="29"/>
      <c r="CS2465" s="29"/>
      <c r="CT2465" s="29"/>
      <c r="CU2465" s="29"/>
      <c r="CV2465" s="29"/>
      <c r="CW2465" s="29"/>
      <c r="CX2465" s="29"/>
      <c r="CY2465" s="29"/>
      <c r="CZ2465" s="29"/>
      <c r="DA2465" s="29"/>
      <c r="DB2465" s="29"/>
      <c r="DC2465" s="29"/>
      <c r="DD2465" s="29"/>
      <c r="DE2465" s="29"/>
      <c r="DF2465" s="29"/>
      <c r="DG2465" s="29"/>
      <c r="DH2465" s="29"/>
      <c r="DI2465" s="29"/>
      <c r="DJ2465" s="29"/>
      <c r="DK2465" s="29"/>
      <c r="DL2465" s="29"/>
      <c r="DM2465" s="29"/>
      <c r="DN2465" s="29"/>
      <c r="DO2465" s="29"/>
      <c r="DP2465" s="29"/>
      <c r="DQ2465" s="29"/>
      <c r="DR2465" s="29"/>
      <c r="DS2465" s="29"/>
      <c r="DT2465" s="29"/>
      <c r="DU2465" s="29"/>
      <c r="DV2465" s="29"/>
      <c r="DW2465" s="29"/>
      <c r="DX2465" s="29"/>
      <c r="DY2465" s="29"/>
      <c r="DZ2465" s="29"/>
      <c r="EA2465" s="29"/>
      <c r="EB2465" s="29"/>
      <c r="EC2465" s="29"/>
      <c r="ED2465" s="29"/>
      <c r="EE2465" s="29"/>
      <c r="EF2465" s="29"/>
      <c r="EG2465" s="29"/>
      <c r="EH2465" s="29"/>
      <c r="EI2465" s="29"/>
      <c r="EJ2465" s="29"/>
      <c r="EK2465" s="29"/>
      <c r="EL2465" s="29"/>
      <c r="EM2465" s="29"/>
      <c r="EN2465" s="29"/>
      <c r="EO2465" s="29"/>
      <c r="EP2465" s="29"/>
      <c r="EQ2465" s="29"/>
      <c r="ER2465" s="29"/>
      <c r="ES2465" s="29"/>
      <c r="ET2465" s="29"/>
      <c r="EU2465" s="29"/>
      <c r="EV2465" s="29"/>
      <c r="EW2465" s="29"/>
      <c r="EX2465" s="29"/>
      <c r="EY2465" s="29"/>
      <c r="EZ2465" s="29"/>
      <c r="FA2465" s="29"/>
      <c r="FB2465" s="29"/>
      <c r="FC2465" s="29"/>
      <c r="FD2465" s="29"/>
      <c r="FE2465" s="29"/>
      <c r="FF2465" s="29"/>
      <c r="FG2465" s="29"/>
      <c r="FH2465" s="29"/>
      <c r="FI2465" s="29"/>
      <c r="FJ2465" s="29"/>
      <c r="FK2465" s="29"/>
      <c r="FL2465" s="29"/>
      <c r="FM2465" s="29"/>
      <c r="FN2465" s="29"/>
      <c r="FO2465" s="29"/>
      <c r="FP2465" s="29"/>
      <c r="FQ2465" s="29"/>
      <c r="FR2465" s="29"/>
      <c r="FS2465" s="29"/>
      <c r="FT2465" s="29"/>
      <c r="FU2465" s="29"/>
      <c r="FV2465" s="29"/>
      <c r="FW2465" s="29"/>
      <c r="FX2465" s="29"/>
      <c r="FY2465" s="29"/>
      <c r="FZ2465" s="29"/>
      <c r="GA2465" s="29"/>
      <c r="GB2465" s="29"/>
      <c r="GC2465" s="29"/>
      <c r="GD2465" s="29"/>
      <c r="GE2465" s="29"/>
      <c r="GF2465" s="29"/>
      <c r="GG2465" s="29"/>
      <c r="GH2465" s="29"/>
      <c r="GI2465" s="29"/>
      <c r="GJ2465" s="29"/>
      <c r="GK2465" s="29"/>
      <c r="GL2465" s="29"/>
      <c r="GM2465" s="29"/>
      <c r="GN2465" s="29"/>
      <c r="GO2465" s="29"/>
      <c r="GP2465" s="29"/>
      <c r="GQ2465" s="29"/>
      <c r="GR2465" s="29"/>
      <c r="GS2465" s="29"/>
      <c r="GT2465" s="29"/>
      <c r="GU2465" s="29"/>
      <c r="GV2465" s="29"/>
      <c r="GW2465" s="29"/>
      <c r="GX2465" s="29"/>
      <c r="GY2465" s="29"/>
      <c r="GZ2465" s="29"/>
      <c r="HA2465" s="29"/>
      <c r="HB2465" s="29"/>
      <c r="HC2465" s="29"/>
      <c r="HD2465" s="29"/>
      <c r="HE2465" s="29"/>
      <c r="HF2465" s="29"/>
      <c r="HG2465" s="29"/>
      <c r="HH2465" s="29"/>
      <c r="HI2465" s="29"/>
      <c r="HJ2465" s="29"/>
      <c r="HK2465" s="29"/>
      <c r="HL2465" s="29"/>
      <c r="HM2465" s="29"/>
      <c r="HN2465" s="29"/>
      <c r="HO2465" s="29"/>
      <c r="HP2465" s="29"/>
      <c r="HQ2465" s="29"/>
      <c r="HR2465" s="29"/>
      <c r="HS2465" s="29"/>
      <c r="HT2465" s="29"/>
      <c r="HU2465" s="29"/>
      <c r="HV2465" s="29"/>
      <c r="HW2465" s="29"/>
      <c r="HX2465" s="29"/>
      <c r="HY2465" s="29"/>
      <c r="HZ2465" s="29"/>
      <c r="IA2465" s="29"/>
      <c r="IB2465" s="29"/>
      <c r="IC2465" s="29"/>
      <c r="ID2465" s="29"/>
      <c r="IE2465" s="29"/>
      <c r="IF2465" s="29"/>
      <c r="IG2465" s="29"/>
      <c r="IH2465" s="29"/>
      <c r="II2465" s="29"/>
      <c r="IJ2465" s="29"/>
      <c r="IK2465" s="29"/>
      <c r="IL2465" s="29"/>
      <c r="IM2465" s="29"/>
      <c r="IN2465" s="29"/>
      <c r="IO2465" s="29"/>
      <c r="IP2465" s="29"/>
      <c r="IQ2465" s="29"/>
    </row>
    <row r="2467" spans="1:251" ht="18.75">
      <c r="A2467" s="28" t="s">
        <v>234</v>
      </c>
      <c r="AW2467" s="30"/>
      <c r="AX2467" s="31"/>
      <c r="AY2467" s="30"/>
    </row>
    <row r="2469" spans="1:251" ht="18.75">
      <c r="B2469" s="109" t="s">
        <v>0</v>
      </c>
      <c r="C2469" s="150"/>
      <c r="D2469" s="150"/>
      <c r="E2469" s="150"/>
      <c r="F2469" s="150"/>
      <c r="G2469" s="150"/>
      <c r="H2469" s="150"/>
      <c r="I2469" s="150"/>
      <c r="J2469" s="150"/>
      <c r="K2469" s="150"/>
      <c r="L2469" s="150"/>
      <c r="M2469" s="150"/>
      <c r="N2469" s="150"/>
      <c r="O2469" s="150"/>
      <c r="P2469" s="150"/>
      <c r="Q2469" s="150"/>
      <c r="R2469" s="150"/>
      <c r="S2469" s="150"/>
      <c r="T2469" s="150"/>
      <c r="U2469" s="150"/>
      <c r="V2469" s="150"/>
      <c r="W2469" s="150"/>
      <c r="X2469" s="150"/>
      <c r="Y2469" s="150"/>
      <c r="Z2469" s="150"/>
      <c r="AA2469" s="150"/>
      <c r="AB2469" s="150"/>
      <c r="AC2469" s="150"/>
      <c r="AD2469" s="150"/>
      <c r="AE2469" s="150"/>
      <c r="AF2469" s="150"/>
      <c r="AG2469" s="150"/>
      <c r="AH2469" s="150"/>
      <c r="AI2469" s="150"/>
      <c r="AJ2469" s="150"/>
      <c r="AK2469" s="150"/>
      <c r="AL2469" s="150"/>
      <c r="AM2469" s="150"/>
      <c r="AN2469" s="150"/>
      <c r="AO2469" s="150"/>
      <c r="AP2469" s="150"/>
      <c r="AQ2469" s="150"/>
      <c r="AR2469" s="150"/>
      <c r="AS2469" s="150"/>
      <c r="AT2469" s="150"/>
      <c r="AU2469" s="150"/>
      <c r="AV2469" s="150"/>
      <c r="AW2469" s="150"/>
      <c r="AX2469" s="150"/>
    </row>
    <row r="2470" spans="1:251">
      <c r="Z2470" s="32"/>
      <c r="AD2470" s="32"/>
      <c r="AE2470" s="32"/>
      <c r="AF2470" s="32"/>
      <c r="AG2470" s="32"/>
      <c r="AH2470" s="32"/>
      <c r="AI2470" s="32"/>
      <c r="AO2470" s="32"/>
    </row>
    <row r="2471" spans="1:251" ht="13.5" thickBot="1">
      <c r="Z2471" s="32"/>
      <c r="AD2471" s="32"/>
      <c r="AE2471" s="32"/>
      <c r="AF2471" s="32"/>
      <c r="AG2471" s="32"/>
      <c r="AH2471" s="32"/>
      <c r="AI2471" s="32"/>
      <c r="AO2471" s="32"/>
      <c r="DI2471" s="26"/>
    </row>
    <row r="2472" spans="1:251" ht="24.75" customHeight="1" thickBot="1">
      <c r="B2472" s="111" t="s">
        <v>235</v>
      </c>
      <c r="C2472" s="112"/>
      <c r="D2472" s="112"/>
      <c r="E2472" s="112"/>
      <c r="F2472" s="112"/>
      <c r="G2472" s="112"/>
      <c r="H2472" s="113" t="s">
        <v>619</v>
      </c>
      <c r="I2472" s="114"/>
      <c r="J2472" s="114"/>
      <c r="K2472" s="114"/>
      <c r="L2472" s="114"/>
      <c r="M2472" s="114"/>
      <c r="N2472" s="114"/>
      <c r="O2472" s="114"/>
      <c r="P2472" s="114"/>
      <c r="Q2472" s="114"/>
      <c r="R2472" s="114"/>
      <c r="S2472" s="114"/>
      <c r="T2472" s="114"/>
      <c r="U2472" s="114"/>
      <c r="V2472" s="114"/>
      <c r="W2472" s="114"/>
      <c r="X2472" s="114"/>
      <c r="Y2472" s="114"/>
      <c r="Z2472" s="114"/>
      <c r="AA2472" s="114"/>
      <c r="AB2472" s="114"/>
      <c r="AC2472" s="114"/>
      <c r="AD2472" s="114"/>
      <c r="AE2472" s="114"/>
      <c r="AF2472" s="114"/>
      <c r="AG2472" s="114"/>
      <c r="AH2472" s="114"/>
      <c r="AI2472" s="114"/>
      <c r="AJ2472" s="114"/>
      <c r="AK2472" s="114"/>
      <c r="AL2472" s="114"/>
      <c r="AM2472" s="114"/>
      <c r="AN2472" s="114"/>
      <c r="AO2472" s="114"/>
      <c r="AP2472" s="114"/>
      <c r="AQ2472" s="114"/>
      <c r="AR2472" s="114"/>
      <c r="AS2472" s="114"/>
      <c r="AT2472" s="114"/>
      <c r="AU2472" s="114"/>
      <c r="AV2472" s="114"/>
      <c r="AW2472" s="114"/>
      <c r="AX2472" s="115"/>
      <c r="DI2472" s="26"/>
    </row>
    <row r="2473" spans="1:251" ht="14.25">
      <c r="B2473" s="33"/>
      <c r="C2473" s="33"/>
      <c r="D2473" s="33"/>
      <c r="E2473" s="33"/>
      <c r="F2473" s="33"/>
      <c r="G2473" s="33"/>
      <c r="H2473" s="34"/>
      <c r="I2473" s="34"/>
      <c r="J2473" s="34"/>
      <c r="K2473" s="34"/>
      <c r="L2473" s="35"/>
      <c r="M2473" s="35"/>
      <c r="N2473" s="35"/>
      <c r="O2473" s="35"/>
      <c r="P2473" s="34"/>
      <c r="Q2473" s="34"/>
      <c r="R2473" s="34"/>
      <c r="S2473" s="34"/>
      <c r="T2473" s="34"/>
      <c r="U2473" s="34"/>
      <c r="V2473" s="36"/>
      <c r="W2473" s="36"/>
      <c r="X2473" s="36"/>
      <c r="Y2473" s="36"/>
      <c r="Z2473" s="36"/>
      <c r="AA2473" s="36"/>
      <c r="AB2473" s="36"/>
      <c r="AC2473" s="36"/>
      <c r="AD2473" s="36"/>
      <c r="AE2473" s="36"/>
      <c r="AF2473" s="36"/>
      <c r="AG2473" s="36"/>
      <c r="AH2473" s="36"/>
      <c r="AI2473" s="36"/>
      <c r="AJ2473" s="36"/>
      <c r="AK2473" s="36"/>
      <c r="AL2473" s="36"/>
      <c r="AM2473" s="36"/>
      <c r="AN2473" s="36"/>
      <c r="AO2473" s="36"/>
      <c r="AP2473" s="36"/>
      <c r="AQ2473" s="36"/>
      <c r="AR2473" s="36"/>
      <c r="AS2473" s="36"/>
      <c r="AT2473" s="36"/>
      <c r="AU2473" s="36"/>
      <c r="AV2473" s="36"/>
      <c r="AW2473" s="36"/>
      <c r="AX2473" s="36"/>
      <c r="DI2473" s="26"/>
    </row>
    <row r="2474" spans="1:251" ht="15" thickBot="1">
      <c r="A2474" s="37"/>
      <c r="B2474" s="36" t="s">
        <v>237</v>
      </c>
      <c r="C2474" s="34"/>
      <c r="D2474" s="34"/>
      <c r="E2474" s="34"/>
      <c r="F2474" s="34"/>
      <c r="G2474" s="34"/>
      <c r="H2474" s="34"/>
      <c r="I2474" s="34"/>
      <c r="J2474" s="34"/>
      <c r="K2474" s="34"/>
      <c r="L2474" s="35"/>
      <c r="M2474" s="35"/>
      <c r="N2474" s="35"/>
      <c r="O2474" s="35"/>
      <c r="P2474" s="34"/>
      <c r="Q2474" s="34"/>
      <c r="R2474" s="34"/>
      <c r="S2474" s="34"/>
      <c r="T2474" s="34"/>
      <c r="U2474" s="34"/>
      <c r="V2474" s="36"/>
      <c r="W2474" s="36"/>
      <c r="X2474" s="36"/>
      <c r="Y2474" s="36"/>
      <c r="Z2474" s="36"/>
      <c r="AA2474" s="36"/>
      <c r="AB2474" s="36"/>
      <c r="AC2474" s="36"/>
      <c r="AD2474" s="36"/>
      <c r="AE2474" s="36"/>
      <c r="AF2474" s="36"/>
      <c r="AG2474" s="36"/>
      <c r="AH2474" s="36"/>
      <c r="AI2474" s="36"/>
      <c r="AJ2474" s="36"/>
      <c r="AK2474" s="36"/>
      <c r="AL2474" s="36"/>
      <c r="AM2474" s="36"/>
      <c r="AN2474" s="36"/>
      <c r="AO2474" s="36"/>
      <c r="AP2474" s="36"/>
      <c r="AQ2474" s="36"/>
      <c r="AR2474" s="36"/>
      <c r="AS2474" s="36"/>
      <c r="AT2474" s="36"/>
      <c r="AU2474" s="36"/>
      <c r="AV2474" s="36"/>
      <c r="AW2474" s="36"/>
      <c r="AX2474" s="36"/>
      <c r="DI2474" s="26"/>
    </row>
    <row r="2475" spans="1:251" ht="14.25">
      <c r="A2475" s="34"/>
      <c r="B2475" s="38"/>
      <c r="C2475" s="33"/>
      <c r="D2475" s="33"/>
      <c r="E2475" s="33"/>
      <c r="F2475" s="33"/>
      <c r="G2475" s="33"/>
      <c r="H2475" s="33"/>
      <c r="I2475" s="33"/>
      <c r="J2475" s="33"/>
      <c r="K2475" s="33"/>
      <c r="L2475" s="39"/>
      <c r="M2475" s="39"/>
      <c r="N2475" s="39"/>
      <c r="O2475" s="39"/>
      <c r="P2475" s="33"/>
      <c r="Q2475" s="33"/>
      <c r="R2475" s="33"/>
      <c r="S2475" s="33"/>
      <c r="T2475" s="33"/>
      <c r="U2475" s="33"/>
      <c r="V2475" s="40"/>
      <c r="W2475" s="40"/>
      <c r="X2475" s="40"/>
      <c r="Y2475" s="40"/>
      <c r="Z2475" s="40"/>
      <c r="AA2475" s="40"/>
      <c r="AB2475" s="40"/>
      <c r="AC2475" s="40"/>
      <c r="AD2475" s="40"/>
      <c r="AE2475" s="40"/>
      <c r="AF2475" s="40"/>
      <c r="AG2475" s="40"/>
      <c r="AH2475" s="40"/>
      <c r="AI2475" s="40"/>
      <c r="AJ2475" s="40"/>
      <c r="AK2475" s="40"/>
      <c r="AL2475" s="40"/>
      <c r="AM2475" s="40"/>
      <c r="AN2475" s="40"/>
      <c r="AO2475" s="40"/>
      <c r="AP2475" s="40"/>
      <c r="AQ2475" s="40"/>
      <c r="AR2475" s="40"/>
      <c r="AS2475" s="40"/>
      <c r="AT2475" s="40"/>
      <c r="AU2475" s="40"/>
      <c r="AV2475" s="40"/>
      <c r="AW2475" s="40"/>
      <c r="AX2475" s="41"/>
    </row>
    <row r="2476" spans="1:251" ht="12" customHeight="1">
      <c r="A2476" s="34"/>
      <c r="B2476" s="116" t="s">
        <v>620</v>
      </c>
      <c r="C2476" s="117"/>
      <c r="D2476" s="117"/>
      <c r="E2476" s="117"/>
      <c r="F2476" s="117"/>
      <c r="G2476" s="117"/>
      <c r="H2476" s="117"/>
      <c r="I2476" s="117"/>
      <c r="J2476" s="117"/>
      <c r="K2476" s="117"/>
      <c r="L2476" s="117"/>
      <c r="M2476" s="117"/>
      <c r="N2476" s="117"/>
      <c r="O2476" s="117"/>
      <c r="P2476" s="117"/>
      <c r="Q2476" s="117"/>
      <c r="R2476" s="117"/>
      <c r="S2476" s="117"/>
      <c r="T2476" s="117"/>
      <c r="U2476" s="117"/>
      <c r="V2476" s="117"/>
      <c r="W2476" s="117"/>
      <c r="X2476" s="117"/>
      <c r="Y2476" s="117"/>
      <c r="Z2476" s="117"/>
      <c r="AA2476" s="117"/>
      <c r="AB2476" s="117"/>
      <c r="AC2476" s="117"/>
      <c r="AD2476" s="117"/>
      <c r="AE2476" s="117"/>
      <c r="AF2476" s="117"/>
      <c r="AG2476" s="117"/>
      <c r="AH2476" s="117"/>
      <c r="AI2476" s="117"/>
      <c r="AJ2476" s="117"/>
      <c r="AK2476" s="117"/>
      <c r="AL2476" s="117"/>
      <c r="AM2476" s="117"/>
      <c r="AN2476" s="117"/>
      <c r="AO2476" s="117"/>
      <c r="AP2476" s="117"/>
      <c r="AQ2476" s="117"/>
      <c r="AR2476" s="117"/>
      <c r="AS2476" s="117"/>
      <c r="AT2476" s="117"/>
      <c r="AU2476" s="117"/>
      <c r="AV2476" s="117"/>
      <c r="AW2476" s="117"/>
      <c r="AX2476" s="118"/>
    </row>
    <row r="2477" spans="1:251" ht="12" customHeight="1">
      <c r="A2477" s="34"/>
      <c r="B2477" s="116"/>
      <c r="C2477" s="117"/>
      <c r="D2477" s="117"/>
      <c r="E2477" s="117"/>
      <c r="F2477" s="117"/>
      <c r="G2477" s="117"/>
      <c r="H2477" s="117"/>
      <c r="I2477" s="117"/>
      <c r="J2477" s="117"/>
      <c r="K2477" s="117"/>
      <c r="L2477" s="117"/>
      <c r="M2477" s="117"/>
      <c r="N2477" s="117"/>
      <c r="O2477" s="117"/>
      <c r="P2477" s="117"/>
      <c r="Q2477" s="117"/>
      <c r="R2477" s="117"/>
      <c r="S2477" s="117"/>
      <c r="T2477" s="117"/>
      <c r="U2477" s="117"/>
      <c r="V2477" s="117"/>
      <c r="W2477" s="117"/>
      <c r="X2477" s="117"/>
      <c r="Y2477" s="117"/>
      <c r="Z2477" s="117"/>
      <c r="AA2477" s="117"/>
      <c r="AB2477" s="117"/>
      <c r="AC2477" s="117"/>
      <c r="AD2477" s="117"/>
      <c r="AE2477" s="117"/>
      <c r="AF2477" s="117"/>
      <c r="AG2477" s="117"/>
      <c r="AH2477" s="117"/>
      <c r="AI2477" s="117"/>
      <c r="AJ2477" s="117"/>
      <c r="AK2477" s="117"/>
      <c r="AL2477" s="117"/>
      <c r="AM2477" s="117"/>
      <c r="AN2477" s="117"/>
      <c r="AO2477" s="117"/>
      <c r="AP2477" s="117"/>
      <c r="AQ2477" s="117"/>
      <c r="AR2477" s="117"/>
      <c r="AS2477" s="117"/>
      <c r="AT2477" s="117"/>
      <c r="AU2477" s="117"/>
      <c r="AV2477" s="117"/>
      <c r="AW2477" s="117"/>
      <c r="AX2477" s="118"/>
      <c r="BC2477" s="42"/>
    </row>
    <row r="2478" spans="1:251" ht="12" customHeight="1">
      <c r="A2478" s="34"/>
      <c r="B2478" s="116"/>
      <c r="C2478" s="117"/>
      <c r="D2478" s="117"/>
      <c r="E2478" s="117"/>
      <c r="F2478" s="117"/>
      <c r="G2478" s="117"/>
      <c r="H2478" s="117"/>
      <c r="I2478" s="117"/>
      <c r="J2478" s="117"/>
      <c r="K2478" s="117"/>
      <c r="L2478" s="117"/>
      <c r="M2478" s="117"/>
      <c r="N2478" s="117"/>
      <c r="O2478" s="117"/>
      <c r="P2478" s="117"/>
      <c r="Q2478" s="117"/>
      <c r="R2478" s="117"/>
      <c r="S2478" s="117"/>
      <c r="T2478" s="117"/>
      <c r="U2478" s="117"/>
      <c r="V2478" s="117"/>
      <c r="W2478" s="117"/>
      <c r="X2478" s="117"/>
      <c r="Y2478" s="117"/>
      <c r="Z2478" s="117"/>
      <c r="AA2478" s="117"/>
      <c r="AB2478" s="117"/>
      <c r="AC2478" s="117"/>
      <c r="AD2478" s="117"/>
      <c r="AE2478" s="117"/>
      <c r="AF2478" s="117"/>
      <c r="AG2478" s="117"/>
      <c r="AH2478" s="117"/>
      <c r="AI2478" s="117"/>
      <c r="AJ2478" s="117"/>
      <c r="AK2478" s="117"/>
      <c r="AL2478" s="117"/>
      <c r="AM2478" s="117"/>
      <c r="AN2478" s="117"/>
      <c r="AO2478" s="117"/>
      <c r="AP2478" s="117"/>
      <c r="AQ2478" s="117"/>
      <c r="AR2478" s="117"/>
      <c r="AS2478" s="117"/>
      <c r="AT2478" s="117"/>
      <c r="AU2478" s="117"/>
      <c r="AV2478" s="117"/>
      <c r="AW2478" s="117"/>
      <c r="AX2478" s="118"/>
    </row>
    <row r="2479" spans="1:251" ht="12" customHeight="1">
      <c r="A2479" s="34"/>
      <c r="B2479" s="116"/>
      <c r="C2479" s="117"/>
      <c r="D2479" s="117"/>
      <c r="E2479" s="117"/>
      <c r="F2479" s="117"/>
      <c r="G2479" s="117"/>
      <c r="H2479" s="117"/>
      <c r="I2479" s="117"/>
      <c r="J2479" s="117"/>
      <c r="K2479" s="117"/>
      <c r="L2479" s="117"/>
      <c r="M2479" s="117"/>
      <c r="N2479" s="117"/>
      <c r="O2479" s="117"/>
      <c r="P2479" s="117"/>
      <c r="Q2479" s="117"/>
      <c r="R2479" s="117"/>
      <c r="S2479" s="117"/>
      <c r="T2479" s="117"/>
      <c r="U2479" s="117"/>
      <c r="V2479" s="117"/>
      <c r="W2479" s="117"/>
      <c r="X2479" s="117"/>
      <c r="Y2479" s="117"/>
      <c r="Z2479" s="117"/>
      <c r="AA2479" s="117"/>
      <c r="AB2479" s="117"/>
      <c r="AC2479" s="117"/>
      <c r="AD2479" s="117"/>
      <c r="AE2479" s="117"/>
      <c r="AF2479" s="117"/>
      <c r="AG2479" s="117"/>
      <c r="AH2479" s="117"/>
      <c r="AI2479" s="117"/>
      <c r="AJ2479" s="117"/>
      <c r="AK2479" s="117"/>
      <c r="AL2479" s="117"/>
      <c r="AM2479" s="117"/>
      <c r="AN2479" s="117"/>
      <c r="AO2479" s="117"/>
      <c r="AP2479" s="117"/>
      <c r="AQ2479" s="117"/>
      <c r="AR2479" s="117"/>
      <c r="AS2479" s="117"/>
      <c r="AT2479" s="117"/>
      <c r="AU2479" s="117"/>
      <c r="AV2479" s="117"/>
      <c r="AW2479" s="117"/>
      <c r="AX2479" s="118"/>
    </row>
    <row r="2480" spans="1:251" ht="12" customHeight="1">
      <c r="A2480" s="34"/>
      <c r="B2480" s="116"/>
      <c r="C2480" s="117"/>
      <c r="D2480" s="117"/>
      <c r="E2480" s="117"/>
      <c r="F2480" s="117"/>
      <c r="G2480" s="117"/>
      <c r="H2480" s="117"/>
      <c r="I2480" s="117"/>
      <c r="J2480" s="117"/>
      <c r="K2480" s="117"/>
      <c r="L2480" s="117"/>
      <c r="M2480" s="117"/>
      <c r="N2480" s="117"/>
      <c r="O2480" s="117"/>
      <c r="P2480" s="117"/>
      <c r="Q2480" s="117"/>
      <c r="R2480" s="117"/>
      <c r="S2480" s="117"/>
      <c r="T2480" s="117"/>
      <c r="U2480" s="117"/>
      <c r="V2480" s="117"/>
      <c r="W2480" s="117"/>
      <c r="X2480" s="117"/>
      <c r="Y2480" s="117"/>
      <c r="Z2480" s="117"/>
      <c r="AA2480" s="117"/>
      <c r="AB2480" s="117"/>
      <c r="AC2480" s="117"/>
      <c r="AD2480" s="117"/>
      <c r="AE2480" s="117"/>
      <c r="AF2480" s="117"/>
      <c r="AG2480" s="117"/>
      <c r="AH2480" s="117"/>
      <c r="AI2480" s="117"/>
      <c r="AJ2480" s="117"/>
      <c r="AK2480" s="117"/>
      <c r="AL2480" s="117"/>
      <c r="AM2480" s="117"/>
      <c r="AN2480" s="117"/>
      <c r="AO2480" s="117"/>
      <c r="AP2480" s="117"/>
      <c r="AQ2480" s="117"/>
      <c r="AR2480" s="117"/>
      <c r="AS2480" s="117"/>
      <c r="AT2480" s="117"/>
      <c r="AU2480" s="117"/>
      <c r="AV2480" s="117"/>
      <c r="AW2480" s="117"/>
      <c r="AX2480" s="118"/>
    </row>
    <row r="2481" spans="1:113" ht="15" thickBot="1">
      <c r="A2481" s="43"/>
      <c r="B2481" s="44"/>
      <c r="C2481" s="45"/>
      <c r="D2481" s="45"/>
      <c r="E2481" s="45"/>
      <c r="F2481" s="45"/>
      <c r="G2481" s="45"/>
      <c r="H2481" s="45"/>
      <c r="I2481" s="45"/>
      <c r="J2481" s="45"/>
      <c r="K2481" s="45"/>
      <c r="L2481" s="45"/>
      <c r="M2481" s="45"/>
      <c r="N2481" s="45"/>
      <c r="O2481" s="45"/>
      <c r="P2481" s="45"/>
      <c r="Q2481" s="45"/>
      <c r="R2481" s="45"/>
      <c r="S2481" s="45"/>
      <c r="T2481" s="45"/>
      <c r="U2481" s="45"/>
      <c r="V2481" s="45"/>
      <c r="W2481" s="45"/>
      <c r="X2481" s="45"/>
      <c r="Y2481" s="45"/>
      <c r="Z2481" s="45"/>
      <c r="AA2481" s="45"/>
      <c r="AB2481" s="45"/>
      <c r="AC2481" s="45"/>
      <c r="AD2481" s="45"/>
      <c r="AE2481" s="45"/>
      <c r="AF2481" s="45"/>
      <c r="AG2481" s="45"/>
      <c r="AH2481" s="45"/>
      <c r="AI2481" s="45"/>
      <c r="AJ2481" s="45"/>
      <c r="AK2481" s="45"/>
      <c r="AL2481" s="45"/>
      <c r="AM2481" s="45"/>
      <c r="AN2481" s="45"/>
      <c r="AO2481" s="45"/>
      <c r="AP2481" s="45"/>
      <c r="AQ2481" s="45"/>
      <c r="AR2481" s="45"/>
      <c r="AS2481" s="45"/>
      <c r="AT2481" s="45"/>
      <c r="AU2481" s="45"/>
      <c r="AV2481" s="45"/>
      <c r="AW2481" s="45"/>
      <c r="AX2481" s="46"/>
    </row>
    <row r="2482" spans="1:113">
      <c r="B2482" s="47"/>
    </row>
    <row r="2483" spans="1:113" ht="15" thickBot="1">
      <c r="A2483" s="37"/>
      <c r="B2483" s="36" t="s">
        <v>238</v>
      </c>
      <c r="C2483" s="34"/>
      <c r="D2483" s="34"/>
      <c r="E2483" s="34"/>
      <c r="F2483" s="34"/>
      <c r="G2483" s="34"/>
      <c r="H2483" s="34"/>
      <c r="I2483" s="34"/>
      <c r="J2483" s="34"/>
      <c r="K2483" s="34"/>
      <c r="L2483" s="35"/>
      <c r="M2483" s="35"/>
      <c r="N2483" s="35"/>
      <c r="O2483" s="35"/>
      <c r="P2483" s="34"/>
      <c r="Q2483" s="34"/>
      <c r="R2483" s="34"/>
      <c r="S2483" s="34"/>
      <c r="T2483" s="34"/>
      <c r="U2483" s="34"/>
      <c r="V2483" s="36"/>
      <c r="W2483" s="36"/>
      <c r="X2483" s="36"/>
      <c r="Y2483" s="36"/>
      <c r="Z2483" s="36"/>
      <c r="AA2483" s="36"/>
      <c r="AB2483" s="36"/>
      <c r="AC2483" s="36"/>
      <c r="AD2483" s="36"/>
      <c r="AE2483" s="36"/>
      <c r="AF2483" s="36"/>
      <c r="AG2483" s="36"/>
      <c r="AH2483" s="36"/>
      <c r="AI2483" s="36"/>
      <c r="AJ2483" s="36"/>
      <c r="AK2483" s="36"/>
      <c r="AL2483" s="36"/>
      <c r="AM2483" s="36"/>
      <c r="AN2483" s="36"/>
      <c r="AO2483" s="36"/>
      <c r="AP2483" s="36"/>
      <c r="AQ2483" s="36"/>
      <c r="AR2483" s="36"/>
      <c r="AS2483" s="36"/>
      <c r="AT2483" s="36"/>
      <c r="AU2483" s="36"/>
      <c r="AV2483" s="36"/>
      <c r="AW2483" s="36"/>
      <c r="AX2483" s="36"/>
      <c r="DI2483" s="26"/>
    </row>
    <row r="2484" spans="1:113" ht="14.25">
      <c r="A2484" s="34"/>
      <c r="B2484" s="38"/>
      <c r="C2484" s="33"/>
      <c r="D2484" s="33"/>
      <c r="E2484" s="33"/>
      <c r="F2484" s="33"/>
      <c r="G2484" s="33"/>
      <c r="H2484" s="33"/>
      <c r="I2484" s="33"/>
      <c r="J2484" s="33"/>
      <c r="K2484" s="33"/>
      <c r="L2484" s="39"/>
      <c r="M2484" s="39"/>
      <c r="N2484" s="39"/>
      <c r="O2484" s="39"/>
      <c r="P2484" s="33"/>
      <c r="Q2484" s="33"/>
      <c r="R2484" s="33"/>
      <c r="S2484" s="33"/>
      <c r="T2484" s="33"/>
      <c r="U2484" s="33"/>
      <c r="V2484" s="40"/>
      <c r="W2484" s="40"/>
      <c r="X2484" s="40"/>
      <c r="Y2484" s="40"/>
      <c r="Z2484" s="40"/>
      <c r="AA2484" s="40"/>
      <c r="AB2484" s="40"/>
      <c r="AC2484" s="40"/>
      <c r="AD2484" s="40"/>
      <c r="AE2484" s="40"/>
      <c r="AF2484" s="40"/>
      <c r="AG2484" s="40"/>
      <c r="AH2484" s="40"/>
      <c r="AI2484" s="40"/>
      <c r="AJ2484" s="40"/>
      <c r="AK2484" s="40"/>
      <c r="AL2484" s="40"/>
      <c r="AM2484" s="40"/>
      <c r="AN2484" s="40"/>
      <c r="AO2484" s="40"/>
      <c r="AP2484" s="40"/>
      <c r="AQ2484" s="40"/>
      <c r="AR2484" s="40"/>
      <c r="AS2484" s="40"/>
      <c r="AT2484" s="40"/>
      <c r="AU2484" s="40"/>
      <c r="AV2484" s="40"/>
      <c r="AW2484" s="40"/>
      <c r="AX2484" s="41"/>
    </row>
    <row r="2485" spans="1:113" ht="12" customHeight="1">
      <c r="A2485" s="34"/>
      <c r="B2485" s="116" t="s">
        <v>621</v>
      </c>
      <c r="C2485" s="117"/>
      <c r="D2485" s="117"/>
      <c r="E2485" s="117"/>
      <c r="F2485" s="117"/>
      <c r="G2485" s="117"/>
      <c r="H2485" s="117"/>
      <c r="I2485" s="117"/>
      <c r="J2485" s="117"/>
      <c r="K2485" s="117"/>
      <c r="L2485" s="117"/>
      <c r="M2485" s="117"/>
      <c r="N2485" s="117"/>
      <c r="O2485" s="117"/>
      <c r="P2485" s="117"/>
      <c r="Q2485" s="117"/>
      <c r="R2485" s="117"/>
      <c r="S2485" s="117"/>
      <c r="T2485" s="117"/>
      <c r="U2485" s="117"/>
      <c r="V2485" s="117"/>
      <c r="W2485" s="117"/>
      <c r="X2485" s="117"/>
      <c r="Y2485" s="117"/>
      <c r="Z2485" s="117"/>
      <c r="AA2485" s="117"/>
      <c r="AB2485" s="117"/>
      <c r="AC2485" s="117"/>
      <c r="AD2485" s="117"/>
      <c r="AE2485" s="117"/>
      <c r="AF2485" s="117"/>
      <c r="AG2485" s="117"/>
      <c r="AH2485" s="117"/>
      <c r="AI2485" s="117"/>
      <c r="AJ2485" s="117"/>
      <c r="AK2485" s="117"/>
      <c r="AL2485" s="117"/>
      <c r="AM2485" s="117"/>
      <c r="AN2485" s="117"/>
      <c r="AO2485" s="117"/>
      <c r="AP2485" s="117"/>
      <c r="AQ2485" s="117"/>
      <c r="AR2485" s="117"/>
      <c r="AS2485" s="117"/>
      <c r="AT2485" s="117"/>
      <c r="AU2485" s="117"/>
      <c r="AV2485" s="117"/>
      <c r="AW2485" s="117"/>
      <c r="AX2485" s="118"/>
    </row>
    <row r="2486" spans="1:113" ht="12" customHeight="1">
      <c r="A2486" s="34"/>
      <c r="B2486" s="116"/>
      <c r="C2486" s="117"/>
      <c r="D2486" s="117"/>
      <c r="E2486" s="117"/>
      <c r="F2486" s="117"/>
      <c r="G2486" s="117"/>
      <c r="H2486" s="117"/>
      <c r="I2486" s="117"/>
      <c r="J2486" s="117"/>
      <c r="K2486" s="117"/>
      <c r="L2486" s="117"/>
      <c r="M2486" s="117"/>
      <c r="N2486" s="117"/>
      <c r="O2486" s="117"/>
      <c r="P2486" s="117"/>
      <c r="Q2486" s="117"/>
      <c r="R2486" s="117"/>
      <c r="S2486" s="117"/>
      <c r="T2486" s="117"/>
      <c r="U2486" s="117"/>
      <c r="V2486" s="117"/>
      <c r="W2486" s="117"/>
      <c r="X2486" s="117"/>
      <c r="Y2486" s="117"/>
      <c r="Z2486" s="117"/>
      <c r="AA2486" s="117"/>
      <c r="AB2486" s="117"/>
      <c r="AC2486" s="117"/>
      <c r="AD2486" s="117"/>
      <c r="AE2486" s="117"/>
      <c r="AF2486" s="117"/>
      <c r="AG2486" s="117"/>
      <c r="AH2486" s="117"/>
      <c r="AI2486" s="117"/>
      <c r="AJ2486" s="117"/>
      <c r="AK2486" s="117"/>
      <c r="AL2486" s="117"/>
      <c r="AM2486" s="117"/>
      <c r="AN2486" s="117"/>
      <c r="AO2486" s="117"/>
      <c r="AP2486" s="117"/>
      <c r="AQ2486" s="117"/>
      <c r="AR2486" s="117"/>
      <c r="AS2486" s="117"/>
      <c r="AT2486" s="117"/>
      <c r="AU2486" s="117"/>
      <c r="AV2486" s="117"/>
      <c r="AW2486" s="117"/>
      <c r="AX2486" s="118"/>
    </row>
    <row r="2487" spans="1:113" ht="12" customHeight="1">
      <c r="A2487" s="34"/>
      <c r="B2487" s="116"/>
      <c r="C2487" s="117"/>
      <c r="D2487" s="117"/>
      <c r="E2487" s="117"/>
      <c r="F2487" s="117"/>
      <c r="G2487" s="117"/>
      <c r="H2487" s="117"/>
      <c r="I2487" s="117"/>
      <c r="J2487" s="117"/>
      <c r="K2487" s="117"/>
      <c r="L2487" s="117"/>
      <c r="M2487" s="117"/>
      <c r="N2487" s="117"/>
      <c r="O2487" s="117"/>
      <c r="P2487" s="117"/>
      <c r="Q2487" s="117"/>
      <c r="R2487" s="117"/>
      <c r="S2487" s="117"/>
      <c r="T2487" s="117"/>
      <c r="U2487" s="117"/>
      <c r="V2487" s="117"/>
      <c r="W2487" s="117"/>
      <c r="X2487" s="117"/>
      <c r="Y2487" s="117"/>
      <c r="Z2487" s="117"/>
      <c r="AA2487" s="117"/>
      <c r="AB2487" s="117"/>
      <c r="AC2487" s="117"/>
      <c r="AD2487" s="117"/>
      <c r="AE2487" s="117"/>
      <c r="AF2487" s="117"/>
      <c r="AG2487" s="117"/>
      <c r="AH2487" s="117"/>
      <c r="AI2487" s="117"/>
      <c r="AJ2487" s="117"/>
      <c r="AK2487" s="117"/>
      <c r="AL2487" s="117"/>
      <c r="AM2487" s="117"/>
      <c r="AN2487" s="117"/>
      <c r="AO2487" s="117"/>
      <c r="AP2487" s="117"/>
      <c r="AQ2487" s="117"/>
      <c r="AR2487" s="117"/>
      <c r="AS2487" s="117"/>
      <c r="AT2487" s="117"/>
      <c r="AU2487" s="117"/>
      <c r="AV2487" s="117"/>
      <c r="AW2487" s="117"/>
      <c r="AX2487" s="118"/>
    </row>
    <row r="2488" spans="1:113" ht="12" customHeight="1">
      <c r="A2488" s="34"/>
      <c r="B2488" s="116"/>
      <c r="C2488" s="117"/>
      <c r="D2488" s="117"/>
      <c r="E2488" s="117"/>
      <c r="F2488" s="117"/>
      <c r="G2488" s="117"/>
      <c r="H2488" s="117"/>
      <c r="I2488" s="117"/>
      <c r="J2488" s="117"/>
      <c r="K2488" s="117"/>
      <c r="L2488" s="117"/>
      <c r="M2488" s="117"/>
      <c r="N2488" s="117"/>
      <c r="O2488" s="117"/>
      <c r="P2488" s="117"/>
      <c r="Q2488" s="117"/>
      <c r="R2488" s="117"/>
      <c r="S2488" s="117"/>
      <c r="T2488" s="117"/>
      <c r="U2488" s="117"/>
      <c r="V2488" s="117"/>
      <c r="W2488" s="117"/>
      <c r="X2488" s="117"/>
      <c r="Y2488" s="117"/>
      <c r="Z2488" s="117"/>
      <c r="AA2488" s="117"/>
      <c r="AB2488" s="117"/>
      <c r="AC2488" s="117"/>
      <c r="AD2488" s="117"/>
      <c r="AE2488" s="117"/>
      <c r="AF2488" s="117"/>
      <c r="AG2488" s="117"/>
      <c r="AH2488" s="117"/>
      <c r="AI2488" s="117"/>
      <c r="AJ2488" s="117"/>
      <c r="AK2488" s="117"/>
      <c r="AL2488" s="117"/>
      <c r="AM2488" s="117"/>
      <c r="AN2488" s="117"/>
      <c r="AO2488" s="117"/>
      <c r="AP2488" s="117"/>
      <c r="AQ2488" s="117"/>
      <c r="AR2488" s="117"/>
      <c r="AS2488" s="117"/>
      <c r="AT2488" s="117"/>
      <c r="AU2488" s="117"/>
      <c r="AV2488" s="117"/>
      <c r="AW2488" s="117"/>
      <c r="AX2488" s="118"/>
    </row>
    <row r="2489" spans="1:113" ht="12" customHeight="1">
      <c r="A2489" s="34"/>
      <c r="B2489" s="116"/>
      <c r="C2489" s="117"/>
      <c r="D2489" s="117"/>
      <c r="E2489" s="117"/>
      <c r="F2489" s="117"/>
      <c r="G2489" s="117"/>
      <c r="H2489" s="117"/>
      <c r="I2489" s="117"/>
      <c r="J2489" s="117"/>
      <c r="K2489" s="117"/>
      <c r="L2489" s="117"/>
      <c r="M2489" s="117"/>
      <c r="N2489" s="117"/>
      <c r="O2489" s="117"/>
      <c r="P2489" s="117"/>
      <c r="Q2489" s="117"/>
      <c r="R2489" s="117"/>
      <c r="S2489" s="117"/>
      <c r="T2489" s="117"/>
      <c r="U2489" s="117"/>
      <c r="V2489" s="117"/>
      <c r="W2489" s="117"/>
      <c r="X2489" s="117"/>
      <c r="Y2489" s="117"/>
      <c r="Z2489" s="117"/>
      <c r="AA2489" s="117"/>
      <c r="AB2489" s="117"/>
      <c r="AC2489" s="117"/>
      <c r="AD2489" s="117"/>
      <c r="AE2489" s="117"/>
      <c r="AF2489" s="117"/>
      <c r="AG2489" s="117"/>
      <c r="AH2489" s="117"/>
      <c r="AI2489" s="117"/>
      <c r="AJ2489" s="117"/>
      <c r="AK2489" s="117"/>
      <c r="AL2489" s="117"/>
      <c r="AM2489" s="117"/>
      <c r="AN2489" s="117"/>
      <c r="AO2489" s="117"/>
      <c r="AP2489" s="117"/>
      <c r="AQ2489" s="117"/>
      <c r="AR2489" s="117"/>
      <c r="AS2489" s="117"/>
      <c r="AT2489" s="117"/>
      <c r="AU2489" s="117"/>
      <c r="AV2489" s="117"/>
      <c r="AW2489" s="117"/>
      <c r="AX2489" s="118"/>
    </row>
    <row r="2490" spans="1:113" ht="12" customHeight="1">
      <c r="A2490" s="34"/>
      <c r="B2490" s="116"/>
      <c r="C2490" s="117"/>
      <c r="D2490" s="117"/>
      <c r="E2490" s="117"/>
      <c r="F2490" s="117"/>
      <c r="G2490" s="117"/>
      <c r="H2490" s="117"/>
      <c r="I2490" s="117"/>
      <c r="J2490" s="117"/>
      <c r="K2490" s="117"/>
      <c r="L2490" s="117"/>
      <c r="M2490" s="117"/>
      <c r="N2490" s="117"/>
      <c r="O2490" s="117"/>
      <c r="P2490" s="117"/>
      <c r="Q2490" s="117"/>
      <c r="R2490" s="117"/>
      <c r="S2490" s="117"/>
      <c r="T2490" s="117"/>
      <c r="U2490" s="117"/>
      <c r="V2490" s="117"/>
      <c r="W2490" s="117"/>
      <c r="X2490" s="117"/>
      <c r="Y2490" s="117"/>
      <c r="Z2490" s="117"/>
      <c r="AA2490" s="117"/>
      <c r="AB2490" s="117"/>
      <c r="AC2490" s="117"/>
      <c r="AD2490" s="117"/>
      <c r="AE2490" s="117"/>
      <c r="AF2490" s="117"/>
      <c r="AG2490" s="117"/>
      <c r="AH2490" s="117"/>
      <c r="AI2490" s="117"/>
      <c r="AJ2490" s="117"/>
      <c r="AK2490" s="117"/>
      <c r="AL2490" s="117"/>
      <c r="AM2490" s="117"/>
      <c r="AN2490" s="117"/>
      <c r="AO2490" s="117"/>
      <c r="AP2490" s="117"/>
      <c r="AQ2490" s="117"/>
      <c r="AR2490" s="117"/>
      <c r="AS2490" s="117"/>
      <c r="AT2490" s="117"/>
      <c r="AU2490" s="117"/>
      <c r="AV2490" s="117"/>
      <c r="AW2490" s="117"/>
      <c r="AX2490" s="118"/>
    </row>
    <row r="2491" spans="1:113" ht="12" customHeight="1">
      <c r="A2491" s="34"/>
      <c r="B2491" s="116"/>
      <c r="C2491" s="117"/>
      <c r="D2491" s="117"/>
      <c r="E2491" s="117"/>
      <c r="F2491" s="117"/>
      <c r="G2491" s="117"/>
      <c r="H2491" s="117"/>
      <c r="I2491" s="117"/>
      <c r="J2491" s="117"/>
      <c r="K2491" s="117"/>
      <c r="L2491" s="117"/>
      <c r="M2491" s="117"/>
      <c r="N2491" s="117"/>
      <c r="O2491" s="117"/>
      <c r="P2491" s="117"/>
      <c r="Q2491" s="117"/>
      <c r="R2491" s="117"/>
      <c r="S2491" s="117"/>
      <c r="T2491" s="117"/>
      <c r="U2491" s="117"/>
      <c r="V2491" s="117"/>
      <c r="W2491" s="117"/>
      <c r="X2491" s="117"/>
      <c r="Y2491" s="117"/>
      <c r="Z2491" s="117"/>
      <c r="AA2491" s="117"/>
      <c r="AB2491" s="117"/>
      <c r="AC2491" s="117"/>
      <c r="AD2491" s="117"/>
      <c r="AE2491" s="117"/>
      <c r="AF2491" s="117"/>
      <c r="AG2491" s="117"/>
      <c r="AH2491" s="117"/>
      <c r="AI2491" s="117"/>
      <c r="AJ2491" s="117"/>
      <c r="AK2491" s="117"/>
      <c r="AL2491" s="117"/>
      <c r="AM2491" s="117"/>
      <c r="AN2491" s="117"/>
      <c r="AO2491" s="117"/>
      <c r="AP2491" s="117"/>
      <c r="AQ2491" s="117"/>
      <c r="AR2491" s="117"/>
      <c r="AS2491" s="117"/>
      <c r="AT2491" s="117"/>
      <c r="AU2491" s="117"/>
      <c r="AV2491" s="117"/>
      <c r="AW2491" s="117"/>
      <c r="AX2491" s="118"/>
    </row>
    <row r="2492" spans="1:113" ht="12" customHeight="1">
      <c r="A2492" s="34"/>
      <c r="B2492" s="116"/>
      <c r="C2492" s="117"/>
      <c r="D2492" s="117"/>
      <c r="E2492" s="117"/>
      <c r="F2492" s="117"/>
      <c r="G2492" s="117"/>
      <c r="H2492" s="117"/>
      <c r="I2492" s="117"/>
      <c r="J2492" s="117"/>
      <c r="K2492" s="117"/>
      <c r="L2492" s="117"/>
      <c r="M2492" s="117"/>
      <c r="N2492" s="117"/>
      <c r="O2492" s="117"/>
      <c r="P2492" s="117"/>
      <c r="Q2492" s="117"/>
      <c r="R2492" s="117"/>
      <c r="S2492" s="117"/>
      <c r="T2492" s="117"/>
      <c r="U2492" s="117"/>
      <c r="V2492" s="117"/>
      <c r="W2492" s="117"/>
      <c r="X2492" s="117"/>
      <c r="Y2492" s="117"/>
      <c r="Z2492" s="117"/>
      <c r="AA2492" s="117"/>
      <c r="AB2492" s="117"/>
      <c r="AC2492" s="117"/>
      <c r="AD2492" s="117"/>
      <c r="AE2492" s="117"/>
      <c r="AF2492" s="117"/>
      <c r="AG2492" s="117"/>
      <c r="AH2492" s="117"/>
      <c r="AI2492" s="117"/>
      <c r="AJ2492" s="117"/>
      <c r="AK2492" s="117"/>
      <c r="AL2492" s="117"/>
      <c r="AM2492" s="117"/>
      <c r="AN2492" s="117"/>
      <c r="AO2492" s="117"/>
      <c r="AP2492" s="117"/>
      <c r="AQ2492" s="117"/>
      <c r="AR2492" s="117"/>
      <c r="AS2492" s="117"/>
      <c r="AT2492" s="117"/>
      <c r="AU2492" s="117"/>
      <c r="AV2492" s="117"/>
      <c r="AW2492" s="117"/>
      <c r="AX2492" s="118"/>
    </row>
    <row r="2493" spans="1:113" ht="12" customHeight="1">
      <c r="A2493" s="34"/>
      <c r="B2493" s="116"/>
      <c r="C2493" s="117"/>
      <c r="D2493" s="117"/>
      <c r="E2493" s="117"/>
      <c r="F2493" s="117"/>
      <c r="G2493" s="117"/>
      <c r="H2493" s="117"/>
      <c r="I2493" s="117"/>
      <c r="J2493" s="117"/>
      <c r="K2493" s="117"/>
      <c r="L2493" s="117"/>
      <c r="M2493" s="117"/>
      <c r="N2493" s="117"/>
      <c r="O2493" s="117"/>
      <c r="P2493" s="117"/>
      <c r="Q2493" s="117"/>
      <c r="R2493" s="117"/>
      <c r="S2493" s="117"/>
      <c r="T2493" s="117"/>
      <c r="U2493" s="117"/>
      <c r="V2493" s="117"/>
      <c r="W2493" s="117"/>
      <c r="X2493" s="117"/>
      <c r="Y2493" s="117"/>
      <c r="Z2493" s="117"/>
      <c r="AA2493" s="117"/>
      <c r="AB2493" s="117"/>
      <c r="AC2493" s="117"/>
      <c r="AD2493" s="117"/>
      <c r="AE2493" s="117"/>
      <c r="AF2493" s="117"/>
      <c r="AG2493" s="117"/>
      <c r="AH2493" s="117"/>
      <c r="AI2493" s="117"/>
      <c r="AJ2493" s="117"/>
      <c r="AK2493" s="117"/>
      <c r="AL2493" s="117"/>
      <c r="AM2493" s="117"/>
      <c r="AN2493" s="117"/>
      <c r="AO2493" s="117"/>
      <c r="AP2493" s="117"/>
      <c r="AQ2493" s="117"/>
      <c r="AR2493" s="117"/>
      <c r="AS2493" s="117"/>
      <c r="AT2493" s="117"/>
      <c r="AU2493" s="117"/>
      <c r="AV2493" s="117"/>
      <c r="AW2493" s="117"/>
      <c r="AX2493" s="118"/>
    </row>
    <row r="2494" spans="1:113" ht="12" customHeight="1">
      <c r="A2494" s="34"/>
      <c r="B2494" s="116"/>
      <c r="C2494" s="117"/>
      <c r="D2494" s="117"/>
      <c r="E2494" s="117"/>
      <c r="F2494" s="117"/>
      <c r="G2494" s="117"/>
      <c r="H2494" s="117"/>
      <c r="I2494" s="117"/>
      <c r="J2494" s="117"/>
      <c r="K2494" s="117"/>
      <c r="L2494" s="117"/>
      <c r="M2494" s="117"/>
      <c r="N2494" s="117"/>
      <c r="O2494" s="117"/>
      <c r="P2494" s="117"/>
      <c r="Q2494" s="117"/>
      <c r="R2494" s="117"/>
      <c r="S2494" s="117"/>
      <c r="T2494" s="117"/>
      <c r="U2494" s="117"/>
      <c r="V2494" s="117"/>
      <c r="W2494" s="117"/>
      <c r="X2494" s="117"/>
      <c r="Y2494" s="117"/>
      <c r="Z2494" s="117"/>
      <c r="AA2494" s="117"/>
      <c r="AB2494" s="117"/>
      <c r="AC2494" s="117"/>
      <c r="AD2494" s="117"/>
      <c r="AE2494" s="117"/>
      <c r="AF2494" s="117"/>
      <c r="AG2494" s="117"/>
      <c r="AH2494" s="117"/>
      <c r="AI2494" s="117"/>
      <c r="AJ2494" s="117"/>
      <c r="AK2494" s="117"/>
      <c r="AL2494" s="117"/>
      <c r="AM2494" s="117"/>
      <c r="AN2494" s="117"/>
      <c r="AO2494" s="117"/>
      <c r="AP2494" s="117"/>
      <c r="AQ2494" s="117"/>
      <c r="AR2494" s="117"/>
      <c r="AS2494" s="117"/>
      <c r="AT2494" s="117"/>
      <c r="AU2494" s="117"/>
      <c r="AV2494" s="117"/>
      <c r="AW2494" s="117"/>
      <c r="AX2494" s="118"/>
    </row>
    <row r="2495" spans="1:113" ht="15" thickBot="1">
      <c r="A2495" s="43"/>
      <c r="B2495" s="44"/>
      <c r="C2495" s="45"/>
      <c r="D2495" s="45"/>
      <c r="E2495" s="45"/>
      <c r="F2495" s="45"/>
      <c r="G2495" s="45"/>
      <c r="H2495" s="45"/>
      <c r="I2495" s="45"/>
      <c r="J2495" s="45"/>
      <c r="K2495" s="45"/>
      <c r="L2495" s="45"/>
      <c r="M2495" s="45"/>
      <c r="N2495" s="45"/>
      <c r="O2495" s="45"/>
      <c r="P2495" s="45"/>
      <c r="Q2495" s="45"/>
      <c r="R2495" s="45"/>
      <c r="S2495" s="45"/>
      <c r="T2495" s="45"/>
      <c r="U2495" s="45"/>
      <c r="V2495" s="45"/>
      <c r="W2495" s="45"/>
      <c r="X2495" s="45"/>
      <c r="Y2495" s="45"/>
      <c r="Z2495" s="45"/>
      <c r="AA2495" s="45"/>
      <c r="AB2495" s="45"/>
      <c r="AC2495" s="45"/>
      <c r="AD2495" s="45"/>
      <c r="AE2495" s="45"/>
      <c r="AF2495" s="45"/>
      <c r="AG2495" s="45"/>
      <c r="AH2495" s="45"/>
      <c r="AI2495" s="45"/>
      <c r="AJ2495" s="45"/>
      <c r="AK2495" s="45"/>
      <c r="AL2495" s="45"/>
      <c r="AM2495" s="45"/>
      <c r="AN2495" s="45"/>
      <c r="AO2495" s="45"/>
      <c r="AP2495" s="45"/>
      <c r="AQ2495" s="45"/>
      <c r="AR2495" s="45"/>
      <c r="AS2495" s="45"/>
      <c r="AT2495" s="45"/>
      <c r="AU2495" s="45"/>
      <c r="AV2495" s="45"/>
      <c r="AW2495" s="45"/>
      <c r="AX2495" s="46"/>
    </row>
    <row r="2496" spans="1:113">
      <c r="B2496" s="47"/>
    </row>
    <row r="2497" spans="1:251" ht="14.25">
      <c r="B2497" s="36" t="s">
        <v>240</v>
      </c>
      <c r="C2497" s="34"/>
      <c r="D2497" s="34"/>
      <c r="E2497" s="34"/>
      <c r="F2497" s="34"/>
      <c r="G2497" s="34"/>
      <c r="H2497" s="34"/>
      <c r="I2497" s="34"/>
      <c r="J2497" s="34"/>
      <c r="K2497" s="34"/>
      <c r="L2497" s="35"/>
      <c r="M2497" s="35"/>
      <c r="N2497" s="35"/>
      <c r="O2497" s="35"/>
      <c r="P2497" s="34"/>
      <c r="Q2497" s="34"/>
      <c r="R2497" s="34"/>
      <c r="S2497" s="34"/>
      <c r="T2497" s="34"/>
      <c r="U2497" s="34"/>
      <c r="V2497" s="36"/>
      <c r="W2497" s="36"/>
      <c r="X2497" s="36"/>
      <c r="Y2497" s="36"/>
      <c r="Z2497" s="36"/>
      <c r="AA2497" s="36"/>
      <c r="AB2497" s="36"/>
      <c r="AC2497" s="36"/>
      <c r="AD2497" s="36"/>
      <c r="AE2497" s="36"/>
      <c r="AF2497" s="36"/>
      <c r="AG2497" s="36"/>
      <c r="AH2497" s="36"/>
      <c r="AI2497" s="36"/>
      <c r="AJ2497" s="36"/>
      <c r="AK2497" s="36"/>
      <c r="AL2497" s="36"/>
      <c r="AM2497" s="36"/>
      <c r="AN2497" s="36"/>
      <c r="AO2497" s="36"/>
      <c r="AP2497" s="36"/>
      <c r="AQ2497" s="36"/>
      <c r="AR2497" s="36"/>
      <c r="AS2497" s="36"/>
      <c r="AT2497" s="36"/>
      <c r="AU2497" s="36"/>
      <c r="AV2497" s="36"/>
      <c r="AW2497" s="36"/>
      <c r="AX2497" s="36"/>
    </row>
    <row r="2498" spans="1:251" ht="15" thickBot="1">
      <c r="B2498" s="34"/>
      <c r="C2498" s="34"/>
      <c r="D2498" s="34"/>
      <c r="E2498" s="34"/>
      <c r="F2498" s="34"/>
      <c r="G2498" s="34"/>
      <c r="H2498" s="34"/>
      <c r="I2498" s="34"/>
      <c r="J2498" s="34"/>
      <c r="K2498" s="34"/>
      <c r="L2498" s="35"/>
      <c r="M2498" s="35"/>
      <c r="N2498" s="35"/>
      <c r="O2498" s="35"/>
      <c r="P2498" s="34"/>
      <c r="Q2498" s="34"/>
      <c r="R2498" s="34"/>
      <c r="S2498" s="34"/>
      <c r="T2498" s="34"/>
      <c r="U2498" s="34"/>
      <c r="V2498" s="36"/>
      <c r="W2498" s="36"/>
      <c r="X2498" s="36"/>
      <c r="Y2498" s="36"/>
      <c r="Z2498" s="36"/>
      <c r="AA2498" s="36"/>
      <c r="AB2498" s="36"/>
      <c r="AC2498" s="36"/>
      <c r="AD2498" s="36"/>
      <c r="AE2498" s="36"/>
      <c r="AF2498" s="36"/>
      <c r="AG2498" s="36"/>
      <c r="AH2498" s="36"/>
      <c r="AI2498" s="36"/>
      <c r="AJ2498" s="36"/>
      <c r="AK2498" s="36"/>
      <c r="AL2498" s="36"/>
      <c r="AM2498" s="36"/>
      <c r="AN2498" s="36"/>
      <c r="AO2498" s="36"/>
      <c r="AP2498" s="36"/>
      <c r="AQ2498" s="36"/>
      <c r="AR2498" s="36"/>
      <c r="AS2498" s="36"/>
      <c r="AT2498" s="36"/>
      <c r="AU2498" s="36"/>
      <c r="AV2498" s="36"/>
      <c r="AW2498" s="36"/>
      <c r="AX2498" s="48" t="s">
        <v>241</v>
      </c>
    </row>
    <row r="2499" spans="1:251" s="42" customFormat="1" ht="13.5" customHeight="1">
      <c r="A2499" s="34"/>
      <c r="B2499" s="119" t="s">
        <v>242</v>
      </c>
      <c r="C2499" s="120"/>
      <c r="D2499" s="120"/>
      <c r="E2499" s="120"/>
      <c r="F2499" s="120"/>
      <c r="G2499" s="120"/>
      <c r="H2499" s="120"/>
      <c r="I2499" s="120"/>
      <c r="J2499" s="120"/>
      <c r="K2499" s="120"/>
      <c r="L2499" s="120"/>
      <c r="M2499" s="120"/>
      <c r="N2499" s="120"/>
      <c r="O2499" s="120"/>
      <c r="P2499" s="120"/>
      <c r="Q2499" s="120"/>
      <c r="R2499" s="120"/>
      <c r="S2499" s="120"/>
      <c r="T2499" s="120"/>
      <c r="U2499" s="120"/>
      <c r="V2499" s="120"/>
      <c r="W2499" s="120"/>
      <c r="X2499" s="120"/>
      <c r="Y2499" s="120"/>
      <c r="Z2499" s="121"/>
      <c r="AA2499" s="125" t="s">
        <v>1062</v>
      </c>
      <c r="AB2499" s="120"/>
      <c r="AC2499" s="120"/>
      <c r="AD2499" s="120"/>
      <c r="AE2499" s="120"/>
      <c r="AF2499" s="120"/>
      <c r="AG2499" s="120"/>
      <c r="AH2499" s="120"/>
      <c r="AI2499" s="121"/>
      <c r="AJ2499" s="125" t="s">
        <v>1063</v>
      </c>
      <c r="AK2499" s="120"/>
      <c r="AL2499" s="120"/>
      <c r="AM2499" s="120"/>
      <c r="AN2499" s="120"/>
      <c r="AO2499" s="120"/>
      <c r="AP2499" s="120"/>
      <c r="AQ2499" s="120"/>
      <c r="AR2499" s="121"/>
      <c r="AS2499" s="125" t="s">
        <v>243</v>
      </c>
      <c r="AT2499" s="120"/>
      <c r="AU2499" s="120"/>
      <c r="AV2499" s="120"/>
      <c r="AW2499" s="120"/>
      <c r="AX2499" s="127"/>
      <c r="AY2499" s="29"/>
      <c r="AZ2499" s="29"/>
      <c r="BA2499" s="29"/>
      <c r="BB2499" s="29"/>
      <c r="BC2499" s="29"/>
      <c r="BD2499" s="29"/>
      <c r="BE2499" s="29"/>
      <c r="BF2499" s="29"/>
      <c r="BG2499" s="29"/>
      <c r="BH2499" s="29"/>
      <c r="BI2499" s="29"/>
      <c r="BJ2499" s="29"/>
      <c r="BK2499" s="29"/>
      <c r="BL2499" s="29"/>
      <c r="BM2499" s="29"/>
      <c r="BN2499" s="29"/>
      <c r="BO2499" s="29"/>
      <c r="BP2499" s="29"/>
      <c r="BQ2499" s="29"/>
      <c r="BR2499" s="29"/>
      <c r="BS2499" s="29"/>
      <c r="BT2499" s="29"/>
      <c r="BU2499" s="29"/>
      <c r="BV2499" s="29"/>
      <c r="BW2499" s="29"/>
      <c r="BX2499" s="29"/>
      <c r="BY2499" s="29"/>
      <c r="BZ2499" s="29"/>
      <c r="CA2499" s="29"/>
      <c r="CB2499" s="29"/>
      <c r="CC2499" s="29"/>
      <c r="CD2499" s="29"/>
      <c r="CE2499" s="29"/>
      <c r="CF2499" s="29"/>
      <c r="CG2499" s="29"/>
      <c r="CH2499" s="29"/>
      <c r="CI2499" s="29"/>
      <c r="CJ2499" s="29"/>
      <c r="CK2499" s="29"/>
      <c r="CL2499" s="29"/>
      <c r="CM2499" s="29"/>
      <c r="CN2499" s="29"/>
      <c r="CO2499" s="29"/>
      <c r="CP2499" s="29"/>
      <c r="CQ2499" s="29"/>
      <c r="CR2499" s="29"/>
      <c r="CS2499" s="29"/>
      <c r="CT2499" s="29"/>
      <c r="CU2499" s="29"/>
      <c r="CV2499" s="29"/>
      <c r="CW2499" s="29"/>
      <c r="CX2499" s="29"/>
      <c r="CY2499" s="29"/>
      <c r="CZ2499" s="29"/>
      <c r="DA2499" s="29"/>
      <c r="DB2499" s="29"/>
      <c r="DC2499" s="29"/>
      <c r="DD2499" s="29"/>
      <c r="DE2499" s="29"/>
      <c r="DF2499" s="29"/>
      <c r="DG2499" s="29"/>
      <c r="DH2499" s="29"/>
      <c r="DI2499" s="29"/>
      <c r="DJ2499" s="29"/>
      <c r="DK2499" s="29"/>
      <c r="DL2499" s="29"/>
      <c r="DM2499" s="29"/>
      <c r="DN2499" s="29"/>
      <c r="DO2499" s="29"/>
      <c r="DP2499" s="29"/>
      <c r="DQ2499" s="29"/>
      <c r="DR2499" s="29"/>
      <c r="DS2499" s="29"/>
      <c r="DT2499" s="29"/>
      <c r="DU2499" s="29"/>
      <c r="DV2499" s="29"/>
      <c r="DW2499" s="29"/>
      <c r="DX2499" s="29"/>
      <c r="DY2499" s="29"/>
      <c r="DZ2499" s="29"/>
      <c r="EA2499" s="29"/>
      <c r="EB2499" s="29"/>
      <c r="EC2499" s="29"/>
      <c r="ED2499" s="29"/>
      <c r="EE2499" s="29"/>
      <c r="EF2499" s="29"/>
      <c r="EG2499" s="29"/>
      <c r="EH2499" s="29"/>
      <c r="EI2499" s="29"/>
      <c r="EJ2499" s="29"/>
      <c r="EK2499" s="29"/>
      <c r="EL2499" s="29"/>
      <c r="EM2499" s="29"/>
      <c r="EN2499" s="29"/>
      <c r="EO2499" s="29"/>
      <c r="EP2499" s="29"/>
      <c r="EQ2499" s="29"/>
      <c r="ER2499" s="29"/>
      <c r="ES2499" s="29"/>
      <c r="ET2499" s="29"/>
      <c r="EU2499" s="29"/>
      <c r="EV2499" s="29"/>
      <c r="EW2499" s="29"/>
      <c r="EX2499" s="29"/>
      <c r="EY2499" s="29"/>
      <c r="EZ2499" s="29"/>
      <c r="FA2499" s="29"/>
      <c r="FB2499" s="29"/>
      <c r="FC2499" s="29"/>
      <c r="FD2499" s="29"/>
      <c r="FE2499" s="29"/>
      <c r="FF2499" s="29"/>
      <c r="FG2499" s="29"/>
      <c r="FH2499" s="29"/>
      <c r="FI2499" s="29"/>
      <c r="FJ2499" s="29"/>
      <c r="FK2499" s="29"/>
      <c r="FL2499" s="29"/>
      <c r="FM2499" s="29"/>
      <c r="FN2499" s="29"/>
      <c r="FO2499" s="29"/>
      <c r="FP2499" s="29"/>
      <c r="FQ2499" s="29"/>
      <c r="FR2499" s="29"/>
      <c r="FS2499" s="29"/>
      <c r="FT2499" s="29"/>
      <c r="FU2499" s="29"/>
      <c r="FV2499" s="29"/>
      <c r="FW2499" s="29"/>
      <c r="FX2499" s="29"/>
      <c r="FY2499" s="29"/>
      <c r="FZ2499" s="29"/>
      <c r="GA2499" s="29"/>
      <c r="GB2499" s="29"/>
      <c r="GC2499" s="29"/>
      <c r="GD2499" s="29"/>
      <c r="GE2499" s="29"/>
      <c r="GF2499" s="29"/>
      <c r="GG2499" s="29"/>
      <c r="GH2499" s="29"/>
      <c r="GI2499" s="29"/>
      <c r="GJ2499" s="29"/>
      <c r="GK2499" s="29"/>
      <c r="GL2499" s="29"/>
      <c r="GM2499" s="29"/>
      <c r="GN2499" s="29"/>
      <c r="GO2499" s="29"/>
      <c r="GP2499" s="29"/>
      <c r="GQ2499" s="29"/>
      <c r="GR2499" s="29"/>
      <c r="GS2499" s="29"/>
      <c r="GT2499" s="29"/>
      <c r="GU2499" s="29"/>
      <c r="GV2499" s="29"/>
      <c r="GW2499" s="29"/>
      <c r="GX2499" s="29"/>
      <c r="GY2499" s="29"/>
      <c r="GZ2499" s="29"/>
      <c r="HA2499" s="29"/>
      <c r="HB2499" s="29"/>
      <c r="HC2499" s="29"/>
      <c r="HD2499" s="29"/>
      <c r="HE2499" s="29"/>
      <c r="HF2499" s="29"/>
      <c r="HG2499" s="29"/>
      <c r="HH2499" s="29"/>
      <c r="HI2499" s="29"/>
      <c r="HJ2499" s="29"/>
      <c r="HK2499" s="29"/>
      <c r="HL2499" s="29"/>
      <c r="HM2499" s="29"/>
      <c r="HN2499" s="29"/>
      <c r="HO2499" s="29"/>
      <c r="HP2499" s="29"/>
      <c r="HQ2499" s="29"/>
      <c r="HR2499" s="29"/>
      <c r="HS2499" s="29"/>
      <c r="HT2499" s="29"/>
      <c r="HU2499" s="29"/>
      <c r="HV2499" s="29"/>
      <c r="HW2499" s="29"/>
      <c r="HX2499" s="29"/>
      <c r="HY2499" s="29"/>
      <c r="HZ2499" s="29"/>
      <c r="IA2499" s="29"/>
      <c r="IB2499" s="29"/>
      <c r="IC2499" s="29"/>
      <c r="ID2499" s="29"/>
      <c r="IE2499" s="29"/>
      <c r="IF2499" s="29"/>
      <c r="IG2499" s="29"/>
      <c r="IH2499" s="29"/>
      <c r="II2499" s="29"/>
      <c r="IJ2499" s="29"/>
      <c r="IK2499" s="29"/>
      <c r="IL2499" s="29"/>
      <c r="IM2499" s="29"/>
      <c r="IN2499" s="29"/>
      <c r="IO2499" s="29"/>
      <c r="IP2499" s="29"/>
      <c r="IQ2499" s="29"/>
    </row>
    <row r="2500" spans="1:251" s="42" customFormat="1" ht="13.5">
      <c r="A2500" s="34"/>
      <c r="B2500" s="122"/>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4"/>
      <c r="AA2500" s="126"/>
      <c r="AB2500" s="123"/>
      <c r="AC2500" s="123"/>
      <c r="AD2500" s="123"/>
      <c r="AE2500" s="123"/>
      <c r="AF2500" s="123"/>
      <c r="AG2500" s="123"/>
      <c r="AH2500" s="123"/>
      <c r="AI2500" s="124"/>
      <c r="AJ2500" s="126"/>
      <c r="AK2500" s="123"/>
      <c r="AL2500" s="123"/>
      <c r="AM2500" s="123"/>
      <c r="AN2500" s="123"/>
      <c r="AO2500" s="123"/>
      <c r="AP2500" s="123"/>
      <c r="AQ2500" s="123"/>
      <c r="AR2500" s="124"/>
      <c r="AS2500" s="126"/>
      <c r="AT2500" s="123"/>
      <c r="AU2500" s="123"/>
      <c r="AV2500" s="123"/>
      <c r="AW2500" s="123"/>
      <c r="AX2500" s="128"/>
      <c r="AY2500" s="29"/>
      <c r="AZ2500" s="29"/>
      <c r="BA2500" s="29"/>
      <c r="BB2500" s="65"/>
      <c r="BC2500" s="49"/>
      <c r="BE2500" s="29"/>
      <c r="BF2500" s="29"/>
      <c r="BG2500" s="29"/>
      <c r="BH2500" s="29"/>
      <c r="BI2500" s="29"/>
      <c r="BJ2500" s="29"/>
      <c r="BK2500" s="29"/>
      <c r="BL2500" s="29"/>
      <c r="BM2500" s="29"/>
      <c r="BN2500" s="29"/>
      <c r="BO2500" s="29"/>
      <c r="BP2500" s="29"/>
      <c r="BQ2500" s="29"/>
      <c r="BR2500" s="29"/>
      <c r="BS2500" s="29"/>
      <c r="BT2500" s="29"/>
      <c r="BU2500" s="29"/>
      <c r="BV2500" s="29"/>
      <c r="BW2500" s="29"/>
      <c r="BX2500" s="29"/>
      <c r="BY2500" s="29"/>
      <c r="BZ2500" s="29"/>
      <c r="CA2500" s="29"/>
      <c r="CB2500" s="29"/>
      <c r="CC2500" s="29"/>
      <c r="CD2500" s="29"/>
      <c r="CE2500" s="29"/>
      <c r="CF2500" s="29"/>
      <c r="CG2500" s="29"/>
      <c r="CH2500" s="29"/>
      <c r="CI2500" s="29"/>
      <c r="CJ2500" s="29"/>
      <c r="CK2500" s="29"/>
      <c r="CL2500" s="29"/>
      <c r="CM2500" s="29"/>
      <c r="CN2500" s="29"/>
      <c r="CO2500" s="29"/>
      <c r="CP2500" s="29"/>
      <c r="CQ2500" s="29"/>
      <c r="CR2500" s="29"/>
      <c r="CS2500" s="29"/>
      <c r="CT2500" s="29"/>
      <c r="CU2500" s="29"/>
      <c r="CV2500" s="29"/>
      <c r="CW2500" s="29"/>
      <c r="CX2500" s="29"/>
      <c r="CY2500" s="29"/>
      <c r="CZ2500" s="29"/>
      <c r="DA2500" s="29"/>
      <c r="DB2500" s="29"/>
      <c r="DC2500" s="29"/>
      <c r="DD2500" s="29"/>
      <c r="DE2500" s="29"/>
      <c r="DF2500" s="29"/>
      <c r="DG2500" s="29"/>
      <c r="DH2500" s="29"/>
      <c r="DI2500" s="29"/>
      <c r="DJ2500" s="29"/>
      <c r="DK2500" s="29"/>
      <c r="DL2500" s="29"/>
      <c r="DM2500" s="29"/>
      <c r="DN2500" s="29"/>
      <c r="DO2500" s="29"/>
      <c r="DP2500" s="29"/>
      <c r="DQ2500" s="29"/>
      <c r="DR2500" s="29"/>
      <c r="DS2500" s="29"/>
      <c r="DT2500" s="29"/>
      <c r="DU2500" s="29"/>
      <c r="DV2500" s="29"/>
      <c r="DW2500" s="29"/>
      <c r="DX2500" s="29"/>
      <c r="DY2500" s="29"/>
      <c r="DZ2500" s="29"/>
      <c r="EA2500" s="29"/>
      <c r="EB2500" s="29"/>
      <c r="EC2500" s="29"/>
      <c r="ED2500" s="29"/>
      <c r="EE2500" s="29"/>
      <c r="EF2500" s="29"/>
      <c r="EG2500" s="29"/>
      <c r="EH2500" s="29"/>
      <c r="EI2500" s="29"/>
      <c r="EJ2500" s="29"/>
      <c r="EK2500" s="29"/>
      <c r="EL2500" s="29"/>
      <c r="EM2500" s="29"/>
      <c r="EN2500" s="29"/>
      <c r="EO2500" s="29"/>
      <c r="EP2500" s="29"/>
      <c r="EQ2500" s="29"/>
      <c r="ER2500" s="29"/>
      <c r="ES2500" s="29"/>
      <c r="ET2500" s="29"/>
      <c r="EU2500" s="29"/>
      <c r="EV2500" s="29"/>
      <c r="EW2500" s="29"/>
      <c r="EX2500" s="29"/>
      <c r="EY2500" s="29"/>
      <c r="EZ2500" s="29"/>
      <c r="FA2500" s="29"/>
      <c r="FB2500" s="29"/>
      <c r="FC2500" s="29"/>
      <c r="FD2500" s="29"/>
      <c r="FE2500" s="29"/>
      <c r="FF2500" s="29"/>
      <c r="FG2500" s="29"/>
      <c r="FH2500" s="29"/>
      <c r="FI2500" s="29"/>
      <c r="FJ2500" s="29"/>
      <c r="FK2500" s="29"/>
      <c r="FL2500" s="29"/>
      <c r="FM2500" s="29"/>
      <c r="FN2500" s="29"/>
      <c r="FO2500" s="29"/>
      <c r="FP2500" s="29"/>
      <c r="FQ2500" s="29"/>
      <c r="FR2500" s="29"/>
      <c r="FS2500" s="29"/>
      <c r="FT2500" s="29"/>
      <c r="FU2500" s="29"/>
      <c r="FV2500" s="29"/>
      <c r="FW2500" s="29"/>
      <c r="FX2500" s="29"/>
      <c r="FY2500" s="29"/>
      <c r="FZ2500" s="29"/>
      <c r="GA2500" s="29"/>
      <c r="GB2500" s="29"/>
      <c r="GC2500" s="29"/>
      <c r="GD2500" s="29"/>
      <c r="GE2500" s="29"/>
      <c r="GF2500" s="29"/>
      <c r="GG2500" s="29"/>
      <c r="GH2500" s="29"/>
      <c r="GI2500" s="29"/>
      <c r="GJ2500" s="29"/>
      <c r="GK2500" s="29"/>
      <c r="GL2500" s="29"/>
      <c r="GM2500" s="29"/>
      <c r="GN2500" s="29"/>
      <c r="GO2500" s="29"/>
      <c r="GP2500" s="29"/>
      <c r="GQ2500" s="29"/>
      <c r="GR2500" s="29"/>
      <c r="GS2500" s="29"/>
      <c r="GT2500" s="29"/>
      <c r="GU2500" s="29"/>
      <c r="GV2500" s="29"/>
      <c r="GW2500" s="29"/>
      <c r="GX2500" s="29"/>
      <c r="GY2500" s="29"/>
      <c r="GZ2500" s="29"/>
      <c r="HA2500" s="29"/>
      <c r="HB2500" s="29"/>
      <c r="HC2500" s="29"/>
      <c r="HD2500" s="29"/>
      <c r="HE2500" s="29"/>
      <c r="HF2500" s="29"/>
      <c r="HG2500" s="29"/>
      <c r="HH2500" s="29"/>
      <c r="HI2500" s="29"/>
      <c r="HJ2500" s="29"/>
      <c r="HK2500" s="29"/>
      <c r="HL2500" s="29"/>
      <c r="HM2500" s="29"/>
      <c r="HN2500" s="29"/>
      <c r="HO2500" s="29"/>
      <c r="HP2500" s="29"/>
      <c r="HQ2500" s="29"/>
      <c r="HR2500" s="29"/>
      <c r="HS2500" s="29"/>
      <c r="HT2500" s="29"/>
      <c r="HU2500" s="29"/>
      <c r="HV2500" s="29"/>
      <c r="HW2500" s="29"/>
      <c r="HX2500" s="29"/>
      <c r="HY2500" s="29"/>
      <c r="HZ2500" s="29"/>
      <c r="IA2500" s="29"/>
      <c r="IB2500" s="29"/>
      <c r="IC2500" s="29"/>
      <c r="ID2500" s="29"/>
      <c r="IE2500" s="29"/>
      <c r="IF2500" s="29"/>
      <c r="IG2500" s="29"/>
      <c r="IH2500" s="29"/>
      <c r="II2500" s="29"/>
      <c r="IJ2500" s="29"/>
      <c r="IK2500" s="29"/>
      <c r="IL2500" s="29"/>
      <c r="IM2500" s="29"/>
      <c r="IN2500" s="29"/>
      <c r="IO2500" s="29"/>
      <c r="IP2500" s="29"/>
      <c r="IQ2500" s="29"/>
    </row>
    <row r="2501" spans="1:251" s="42" customFormat="1" ht="18.75" customHeight="1">
      <c r="A2501" s="34"/>
      <c r="B2501" s="50"/>
      <c r="C2501" s="129" t="s">
        <v>622</v>
      </c>
      <c r="D2501" s="147"/>
      <c r="E2501" s="147"/>
      <c r="F2501" s="147"/>
      <c r="G2501" s="147"/>
      <c r="H2501" s="147"/>
      <c r="I2501" s="147"/>
      <c r="J2501" s="147"/>
      <c r="K2501" s="147"/>
      <c r="L2501" s="147"/>
      <c r="M2501" s="147"/>
      <c r="N2501" s="147"/>
      <c r="O2501" s="147"/>
      <c r="P2501" s="147"/>
      <c r="Q2501" s="147"/>
      <c r="R2501" s="147"/>
      <c r="S2501" s="147"/>
      <c r="T2501" s="147"/>
      <c r="U2501" s="147"/>
      <c r="V2501" s="147"/>
      <c r="W2501" s="147"/>
      <c r="X2501" s="147"/>
      <c r="Y2501" s="147"/>
      <c r="Z2501" s="148"/>
      <c r="AA2501" s="132">
        <v>7063</v>
      </c>
      <c r="AB2501" s="133"/>
      <c r="AC2501" s="133"/>
      <c r="AD2501" s="133"/>
      <c r="AE2501" s="133"/>
      <c r="AF2501" s="133"/>
      <c r="AG2501" s="133"/>
      <c r="AH2501" s="133"/>
      <c r="AI2501" s="134"/>
      <c r="AJ2501" s="132">
        <v>7045</v>
      </c>
      <c r="AK2501" s="133"/>
      <c r="AL2501" s="133"/>
      <c r="AM2501" s="133"/>
      <c r="AN2501" s="133"/>
      <c r="AO2501" s="133"/>
      <c r="AP2501" s="133"/>
      <c r="AQ2501" s="133"/>
      <c r="AR2501" s="134"/>
      <c r="AS2501" s="135"/>
      <c r="AT2501" s="136"/>
      <c r="AU2501" s="136"/>
      <c r="AV2501" s="136"/>
      <c r="AW2501" s="136"/>
      <c r="AX2501" s="137"/>
      <c r="AY2501" s="29"/>
      <c r="AZ2501" s="29"/>
      <c r="BA2501" s="29"/>
      <c r="BB2501" s="29"/>
      <c r="BC2501" s="29"/>
      <c r="BD2501" s="29"/>
      <c r="BE2501" s="29"/>
      <c r="BF2501" s="29"/>
      <c r="BG2501" s="29"/>
      <c r="BH2501" s="29"/>
      <c r="BI2501" s="29"/>
      <c r="BJ2501" s="29"/>
      <c r="BK2501" s="29"/>
      <c r="BL2501" s="29"/>
      <c r="BM2501" s="29"/>
      <c r="BN2501" s="29"/>
      <c r="BO2501" s="29"/>
      <c r="BP2501" s="29"/>
      <c r="BQ2501" s="29"/>
      <c r="BR2501" s="29"/>
      <c r="BS2501" s="29"/>
      <c r="BT2501" s="29"/>
      <c r="BU2501" s="29"/>
      <c r="BV2501" s="29"/>
      <c r="BW2501" s="29"/>
      <c r="BX2501" s="29"/>
      <c r="BY2501" s="29"/>
      <c r="BZ2501" s="29"/>
      <c r="CA2501" s="29"/>
      <c r="CB2501" s="29"/>
      <c r="CC2501" s="29"/>
      <c r="CD2501" s="29"/>
      <c r="CE2501" s="29"/>
      <c r="CF2501" s="29"/>
      <c r="CG2501" s="29"/>
      <c r="CH2501" s="29"/>
      <c r="CI2501" s="29"/>
      <c r="CJ2501" s="29"/>
      <c r="CK2501" s="29"/>
      <c r="CL2501" s="29"/>
      <c r="CM2501" s="29"/>
      <c r="CN2501" s="29"/>
      <c r="CO2501" s="29"/>
      <c r="CP2501" s="29"/>
      <c r="CQ2501" s="29"/>
      <c r="CR2501" s="29"/>
      <c r="CS2501" s="29"/>
      <c r="CT2501" s="29"/>
      <c r="CU2501" s="29"/>
      <c r="CV2501" s="29"/>
      <c r="CW2501" s="29"/>
      <c r="CX2501" s="29"/>
      <c r="CY2501" s="29"/>
      <c r="CZ2501" s="29"/>
      <c r="DA2501" s="29"/>
      <c r="DB2501" s="29"/>
      <c r="DC2501" s="29"/>
      <c r="DD2501" s="29"/>
      <c r="DE2501" s="29"/>
      <c r="DF2501" s="29"/>
      <c r="DG2501" s="29"/>
      <c r="DH2501" s="29"/>
      <c r="DI2501" s="29"/>
      <c r="DJ2501" s="29"/>
      <c r="DK2501" s="29"/>
      <c r="DL2501" s="29"/>
      <c r="DM2501" s="29"/>
      <c r="DN2501" s="29"/>
      <c r="DO2501" s="29"/>
      <c r="DP2501" s="29"/>
      <c r="DQ2501" s="29"/>
      <c r="DR2501" s="29"/>
      <c r="DS2501" s="29"/>
      <c r="DT2501" s="29"/>
      <c r="DU2501" s="29"/>
      <c r="DV2501" s="29"/>
      <c r="DW2501" s="29"/>
      <c r="DX2501" s="29"/>
      <c r="DY2501" s="29"/>
      <c r="DZ2501" s="29"/>
      <c r="EA2501" s="29"/>
      <c r="EB2501" s="29"/>
      <c r="EC2501" s="29"/>
      <c r="ED2501" s="29"/>
      <c r="EE2501" s="29"/>
      <c r="EF2501" s="29"/>
      <c r="EG2501" s="29"/>
      <c r="EH2501" s="29"/>
      <c r="EI2501" s="29"/>
      <c r="EJ2501" s="29"/>
      <c r="EK2501" s="29"/>
      <c r="EL2501" s="29"/>
      <c r="EM2501" s="29"/>
      <c r="EN2501" s="29"/>
      <c r="EO2501" s="29"/>
      <c r="EP2501" s="29"/>
      <c r="EQ2501" s="29"/>
      <c r="ER2501" s="29"/>
      <c r="ES2501" s="29"/>
      <c r="ET2501" s="29"/>
      <c r="EU2501" s="29"/>
      <c r="EV2501" s="29"/>
      <c r="EW2501" s="29"/>
      <c r="EX2501" s="29"/>
      <c r="EY2501" s="29"/>
      <c r="EZ2501" s="29"/>
      <c r="FA2501" s="29"/>
      <c r="FB2501" s="29"/>
      <c r="FC2501" s="29"/>
      <c r="FD2501" s="29"/>
      <c r="FE2501" s="29"/>
      <c r="FF2501" s="29"/>
      <c r="FG2501" s="29"/>
      <c r="FH2501" s="29"/>
      <c r="FI2501" s="29"/>
      <c r="FJ2501" s="29"/>
      <c r="FK2501" s="29"/>
      <c r="FL2501" s="29"/>
      <c r="FM2501" s="29"/>
      <c r="FN2501" s="29"/>
      <c r="FO2501" s="29"/>
      <c r="FP2501" s="29"/>
      <c r="FQ2501" s="29"/>
      <c r="FR2501" s="29"/>
      <c r="FS2501" s="29"/>
      <c r="FT2501" s="29"/>
      <c r="FU2501" s="29"/>
      <c r="FV2501" s="29"/>
      <c r="FW2501" s="29"/>
      <c r="FX2501" s="29"/>
      <c r="FY2501" s="29"/>
      <c r="FZ2501" s="29"/>
      <c r="GA2501" s="29"/>
      <c r="GB2501" s="29"/>
      <c r="GC2501" s="29"/>
      <c r="GD2501" s="29"/>
      <c r="GE2501" s="29"/>
      <c r="GF2501" s="29"/>
      <c r="GG2501" s="29"/>
      <c r="GH2501" s="29"/>
      <c r="GI2501" s="29"/>
      <c r="GJ2501" s="29"/>
      <c r="GK2501" s="29"/>
      <c r="GL2501" s="29"/>
      <c r="GM2501" s="29"/>
      <c r="GN2501" s="29"/>
      <c r="GO2501" s="29"/>
      <c r="GP2501" s="29"/>
      <c r="GQ2501" s="29"/>
      <c r="GR2501" s="29"/>
      <c r="GS2501" s="29"/>
      <c r="GT2501" s="29"/>
      <c r="GU2501" s="29"/>
      <c r="GV2501" s="29"/>
      <c r="GW2501" s="29"/>
      <c r="GX2501" s="29"/>
      <c r="GY2501" s="29"/>
      <c r="GZ2501" s="29"/>
      <c r="HA2501" s="29"/>
      <c r="HB2501" s="29"/>
      <c r="HC2501" s="29"/>
      <c r="HD2501" s="29"/>
      <c r="HE2501" s="29"/>
      <c r="HF2501" s="29"/>
      <c r="HG2501" s="29"/>
      <c r="HH2501" s="29"/>
      <c r="HI2501" s="29"/>
      <c r="HJ2501" s="29"/>
      <c r="HK2501" s="29"/>
      <c r="HL2501" s="29"/>
      <c r="HM2501" s="29"/>
      <c r="HN2501" s="29"/>
      <c r="HO2501" s="29"/>
      <c r="HP2501" s="29"/>
      <c r="HQ2501" s="29"/>
      <c r="HR2501" s="29"/>
      <c r="HS2501" s="29"/>
      <c r="HT2501" s="29"/>
      <c r="HU2501" s="29"/>
      <c r="HV2501" s="29"/>
      <c r="HW2501" s="29"/>
      <c r="HX2501" s="29"/>
      <c r="HY2501" s="29"/>
      <c r="HZ2501" s="29"/>
      <c r="IA2501" s="29"/>
      <c r="IB2501" s="29"/>
      <c r="IC2501" s="29"/>
      <c r="ID2501" s="29"/>
      <c r="IE2501" s="29"/>
      <c r="IF2501" s="29"/>
      <c r="IG2501" s="29"/>
      <c r="IH2501" s="29"/>
      <c r="II2501" s="29"/>
      <c r="IJ2501" s="29"/>
      <c r="IK2501" s="29"/>
      <c r="IL2501" s="29"/>
      <c r="IM2501" s="29"/>
      <c r="IN2501" s="29"/>
      <c r="IO2501" s="29"/>
      <c r="IP2501" s="29"/>
      <c r="IQ2501" s="29"/>
    </row>
    <row r="2502" spans="1:251" s="42" customFormat="1" ht="18.75" customHeight="1">
      <c r="A2502" s="34"/>
      <c r="B2502" s="50"/>
      <c r="C2502" s="129" t="s">
        <v>623</v>
      </c>
      <c r="D2502" s="147"/>
      <c r="E2502" s="147"/>
      <c r="F2502" s="147"/>
      <c r="G2502" s="147"/>
      <c r="H2502" s="147"/>
      <c r="I2502" s="147"/>
      <c r="J2502" s="147"/>
      <c r="K2502" s="147"/>
      <c r="L2502" s="147"/>
      <c r="M2502" s="147"/>
      <c r="N2502" s="147"/>
      <c r="O2502" s="147"/>
      <c r="P2502" s="147"/>
      <c r="Q2502" s="147"/>
      <c r="R2502" s="147"/>
      <c r="S2502" s="147"/>
      <c r="T2502" s="147"/>
      <c r="U2502" s="147"/>
      <c r="V2502" s="147"/>
      <c r="W2502" s="147"/>
      <c r="X2502" s="147"/>
      <c r="Y2502" s="147"/>
      <c r="Z2502" s="148"/>
      <c r="AA2502" s="132">
        <v>9066</v>
      </c>
      <c r="AB2502" s="133"/>
      <c r="AC2502" s="133"/>
      <c r="AD2502" s="133"/>
      <c r="AE2502" s="133"/>
      <c r="AF2502" s="133"/>
      <c r="AG2502" s="133"/>
      <c r="AH2502" s="133"/>
      <c r="AI2502" s="134"/>
      <c r="AJ2502" s="132">
        <v>9065</v>
      </c>
      <c r="AK2502" s="133"/>
      <c r="AL2502" s="133"/>
      <c r="AM2502" s="133"/>
      <c r="AN2502" s="133"/>
      <c r="AO2502" s="133"/>
      <c r="AP2502" s="133"/>
      <c r="AQ2502" s="133"/>
      <c r="AR2502" s="134"/>
      <c r="AS2502" s="135"/>
      <c r="AT2502" s="136"/>
      <c r="AU2502" s="136"/>
      <c r="AV2502" s="136"/>
      <c r="AW2502" s="136"/>
      <c r="AX2502" s="137"/>
      <c r="AY2502" s="29"/>
      <c r="AZ2502" s="29"/>
      <c r="BA2502" s="29"/>
      <c r="BB2502" s="29"/>
      <c r="BC2502" s="29"/>
      <c r="BD2502" s="29"/>
      <c r="BE2502" s="29"/>
      <c r="BF2502" s="29"/>
      <c r="BG2502" s="29"/>
      <c r="BH2502" s="29"/>
      <c r="BI2502" s="29"/>
      <c r="BJ2502" s="29"/>
      <c r="BK2502" s="29"/>
      <c r="BL2502" s="29"/>
      <c r="BM2502" s="29"/>
      <c r="BN2502" s="29"/>
      <c r="BO2502" s="29"/>
      <c r="BP2502" s="29"/>
      <c r="BQ2502" s="29"/>
      <c r="BR2502" s="29"/>
      <c r="BS2502" s="29"/>
      <c r="BT2502" s="29"/>
      <c r="BU2502" s="29"/>
      <c r="BV2502" s="29"/>
      <c r="BW2502" s="29"/>
      <c r="BX2502" s="29"/>
      <c r="BY2502" s="29"/>
      <c r="BZ2502" s="29"/>
      <c r="CA2502" s="29"/>
      <c r="CB2502" s="29"/>
      <c r="CC2502" s="29"/>
      <c r="CD2502" s="29"/>
      <c r="CE2502" s="29"/>
      <c r="CF2502" s="29"/>
      <c r="CG2502" s="29"/>
      <c r="CH2502" s="29"/>
      <c r="CI2502" s="29"/>
      <c r="CJ2502" s="29"/>
      <c r="CK2502" s="29"/>
      <c r="CL2502" s="29"/>
      <c r="CM2502" s="29"/>
      <c r="CN2502" s="29"/>
      <c r="CO2502" s="29"/>
      <c r="CP2502" s="29"/>
      <c r="CQ2502" s="29"/>
      <c r="CR2502" s="29"/>
      <c r="CS2502" s="29"/>
      <c r="CT2502" s="29"/>
      <c r="CU2502" s="29"/>
      <c r="CV2502" s="29"/>
      <c r="CW2502" s="29"/>
      <c r="CX2502" s="29"/>
      <c r="CY2502" s="29"/>
      <c r="CZ2502" s="29"/>
      <c r="DA2502" s="29"/>
      <c r="DB2502" s="29"/>
      <c r="DC2502" s="29"/>
      <c r="DD2502" s="29"/>
      <c r="DE2502" s="29"/>
      <c r="DF2502" s="29"/>
      <c r="DG2502" s="29"/>
      <c r="DH2502" s="29"/>
      <c r="DI2502" s="29"/>
      <c r="DJ2502" s="29"/>
      <c r="DK2502" s="29"/>
      <c r="DL2502" s="29"/>
      <c r="DM2502" s="29"/>
      <c r="DN2502" s="29"/>
      <c r="DO2502" s="29"/>
      <c r="DP2502" s="29"/>
      <c r="DQ2502" s="29"/>
      <c r="DR2502" s="29"/>
      <c r="DS2502" s="29"/>
      <c r="DT2502" s="29"/>
      <c r="DU2502" s="29"/>
      <c r="DV2502" s="29"/>
      <c r="DW2502" s="29"/>
      <c r="DX2502" s="29"/>
      <c r="DY2502" s="29"/>
      <c r="DZ2502" s="29"/>
      <c r="EA2502" s="29"/>
      <c r="EB2502" s="29"/>
      <c r="EC2502" s="29"/>
      <c r="ED2502" s="29"/>
      <c r="EE2502" s="29"/>
      <c r="EF2502" s="29"/>
      <c r="EG2502" s="29"/>
      <c r="EH2502" s="29"/>
      <c r="EI2502" s="29"/>
      <c r="EJ2502" s="29"/>
      <c r="EK2502" s="29"/>
      <c r="EL2502" s="29"/>
      <c r="EM2502" s="29"/>
      <c r="EN2502" s="29"/>
      <c r="EO2502" s="29"/>
      <c r="EP2502" s="29"/>
      <c r="EQ2502" s="29"/>
      <c r="ER2502" s="29"/>
      <c r="ES2502" s="29"/>
      <c r="ET2502" s="29"/>
      <c r="EU2502" s="29"/>
      <c r="EV2502" s="29"/>
      <c r="EW2502" s="29"/>
      <c r="EX2502" s="29"/>
      <c r="EY2502" s="29"/>
      <c r="EZ2502" s="29"/>
      <c r="FA2502" s="29"/>
      <c r="FB2502" s="29"/>
      <c r="FC2502" s="29"/>
      <c r="FD2502" s="29"/>
      <c r="FE2502" s="29"/>
      <c r="FF2502" s="29"/>
      <c r="FG2502" s="29"/>
      <c r="FH2502" s="29"/>
      <c r="FI2502" s="29"/>
      <c r="FJ2502" s="29"/>
      <c r="FK2502" s="29"/>
      <c r="FL2502" s="29"/>
      <c r="FM2502" s="29"/>
      <c r="FN2502" s="29"/>
      <c r="FO2502" s="29"/>
      <c r="FP2502" s="29"/>
      <c r="FQ2502" s="29"/>
      <c r="FR2502" s="29"/>
      <c r="FS2502" s="29"/>
      <c r="FT2502" s="29"/>
      <c r="FU2502" s="29"/>
      <c r="FV2502" s="29"/>
      <c r="FW2502" s="29"/>
      <c r="FX2502" s="29"/>
      <c r="FY2502" s="29"/>
      <c r="FZ2502" s="29"/>
      <c r="GA2502" s="29"/>
      <c r="GB2502" s="29"/>
      <c r="GC2502" s="29"/>
      <c r="GD2502" s="29"/>
      <c r="GE2502" s="29"/>
      <c r="GF2502" s="29"/>
      <c r="GG2502" s="29"/>
      <c r="GH2502" s="29"/>
      <c r="GI2502" s="29"/>
      <c r="GJ2502" s="29"/>
      <c r="GK2502" s="29"/>
      <c r="GL2502" s="29"/>
      <c r="GM2502" s="29"/>
      <c r="GN2502" s="29"/>
      <c r="GO2502" s="29"/>
      <c r="GP2502" s="29"/>
      <c r="GQ2502" s="29"/>
      <c r="GR2502" s="29"/>
      <c r="GS2502" s="29"/>
      <c r="GT2502" s="29"/>
      <c r="GU2502" s="29"/>
      <c r="GV2502" s="29"/>
      <c r="GW2502" s="29"/>
      <c r="GX2502" s="29"/>
      <c r="GY2502" s="29"/>
      <c r="GZ2502" s="29"/>
      <c r="HA2502" s="29"/>
      <c r="HB2502" s="29"/>
      <c r="HC2502" s="29"/>
      <c r="HD2502" s="29"/>
      <c r="HE2502" s="29"/>
      <c r="HF2502" s="29"/>
      <c r="HG2502" s="29"/>
      <c r="HH2502" s="29"/>
      <c r="HI2502" s="29"/>
      <c r="HJ2502" s="29"/>
      <c r="HK2502" s="29"/>
      <c r="HL2502" s="29"/>
      <c r="HM2502" s="29"/>
      <c r="HN2502" s="29"/>
      <c r="HO2502" s="29"/>
      <c r="HP2502" s="29"/>
      <c r="HQ2502" s="29"/>
      <c r="HR2502" s="29"/>
      <c r="HS2502" s="29"/>
      <c r="HT2502" s="29"/>
      <c r="HU2502" s="29"/>
      <c r="HV2502" s="29"/>
      <c r="HW2502" s="29"/>
      <c r="HX2502" s="29"/>
      <c r="HY2502" s="29"/>
      <c r="HZ2502" s="29"/>
      <c r="IA2502" s="29"/>
      <c r="IB2502" s="29"/>
      <c r="IC2502" s="29"/>
      <c r="ID2502" s="29"/>
      <c r="IE2502" s="29"/>
      <c r="IF2502" s="29"/>
      <c r="IG2502" s="29"/>
      <c r="IH2502" s="29"/>
      <c r="II2502" s="29"/>
      <c r="IJ2502" s="29"/>
      <c r="IK2502" s="29"/>
      <c r="IL2502" s="29"/>
      <c r="IM2502" s="29"/>
      <c r="IN2502" s="29"/>
      <c r="IO2502" s="29"/>
      <c r="IP2502" s="29"/>
      <c r="IQ2502" s="29"/>
    </row>
    <row r="2503" spans="1:251" s="42" customFormat="1" ht="18.75" customHeight="1" thickBot="1">
      <c r="A2503" s="43"/>
      <c r="B2503" s="138" t="s">
        <v>244</v>
      </c>
      <c r="C2503" s="139"/>
      <c r="D2503" s="139"/>
      <c r="E2503" s="139"/>
      <c r="F2503" s="139"/>
      <c r="G2503" s="139"/>
      <c r="H2503" s="139"/>
      <c r="I2503" s="139"/>
      <c r="J2503" s="139"/>
      <c r="K2503" s="139"/>
      <c r="L2503" s="139"/>
      <c r="M2503" s="139"/>
      <c r="N2503" s="139"/>
      <c r="O2503" s="139"/>
      <c r="P2503" s="139"/>
      <c r="Q2503" s="139"/>
      <c r="R2503" s="139"/>
      <c r="S2503" s="139"/>
      <c r="T2503" s="139"/>
      <c r="U2503" s="139"/>
      <c r="V2503" s="139"/>
      <c r="W2503" s="139"/>
      <c r="X2503" s="139"/>
      <c r="Y2503" s="139"/>
      <c r="Z2503" s="140"/>
      <c r="AA2503" s="141">
        <f>SUM(AA2501:AI2502)</f>
        <v>16129</v>
      </c>
      <c r="AB2503" s="142"/>
      <c r="AC2503" s="142"/>
      <c r="AD2503" s="142"/>
      <c r="AE2503" s="142"/>
      <c r="AF2503" s="142"/>
      <c r="AG2503" s="142"/>
      <c r="AH2503" s="142"/>
      <c r="AI2503" s="143"/>
      <c r="AJ2503" s="141">
        <f>SUM(AJ2501:AR2502)</f>
        <v>16110</v>
      </c>
      <c r="AK2503" s="142"/>
      <c r="AL2503" s="142"/>
      <c r="AM2503" s="142"/>
      <c r="AN2503" s="142"/>
      <c r="AO2503" s="142"/>
      <c r="AP2503" s="142"/>
      <c r="AQ2503" s="142"/>
      <c r="AR2503" s="143"/>
      <c r="AS2503" s="144"/>
      <c r="AT2503" s="145"/>
      <c r="AU2503" s="145"/>
      <c r="AV2503" s="145"/>
      <c r="AW2503" s="145"/>
      <c r="AX2503" s="146"/>
      <c r="AY2503" s="29"/>
      <c r="AZ2503" s="29"/>
      <c r="BA2503" s="29"/>
      <c r="BB2503" s="29"/>
      <c r="BC2503" s="29"/>
      <c r="BD2503" s="29"/>
      <c r="BE2503" s="29"/>
      <c r="BF2503" s="29"/>
      <c r="BG2503" s="29"/>
      <c r="BH2503" s="29"/>
      <c r="BI2503" s="29"/>
      <c r="BJ2503" s="29"/>
      <c r="BK2503" s="29"/>
      <c r="BL2503" s="29"/>
      <c r="BM2503" s="29"/>
      <c r="BN2503" s="29"/>
      <c r="BO2503" s="29"/>
      <c r="BP2503" s="29"/>
      <c r="BQ2503" s="29"/>
      <c r="BR2503" s="29"/>
      <c r="BS2503" s="29"/>
      <c r="BT2503" s="29"/>
      <c r="BU2503" s="29"/>
      <c r="BV2503" s="29"/>
      <c r="BW2503" s="29"/>
      <c r="BX2503" s="29"/>
      <c r="BY2503" s="29"/>
      <c r="BZ2503" s="29"/>
      <c r="CA2503" s="29"/>
      <c r="CB2503" s="29"/>
      <c r="CC2503" s="29"/>
      <c r="CD2503" s="29"/>
      <c r="CE2503" s="29"/>
      <c r="CF2503" s="29"/>
      <c r="CG2503" s="29"/>
      <c r="CH2503" s="29"/>
      <c r="CI2503" s="29"/>
      <c r="CJ2503" s="29"/>
      <c r="CK2503" s="29"/>
      <c r="CL2503" s="29"/>
      <c r="CM2503" s="29"/>
      <c r="CN2503" s="29"/>
      <c r="CO2503" s="29"/>
      <c r="CP2503" s="29"/>
      <c r="CQ2503" s="29"/>
      <c r="CR2503" s="29"/>
      <c r="CS2503" s="29"/>
      <c r="CT2503" s="29"/>
      <c r="CU2503" s="29"/>
      <c r="CV2503" s="29"/>
      <c r="CW2503" s="29"/>
      <c r="CX2503" s="29"/>
      <c r="CY2503" s="29"/>
      <c r="CZ2503" s="29"/>
      <c r="DA2503" s="29"/>
      <c r="DB2503" s="29"/>
      <c r="DC2503" s="29"/>
      <c r="DD2503" s="29"/>
      <c r="DE2503" s="29"/>
      <c r="DF2503" s="29"/>
      <c r="DG2503" s="29"/>
      <c r="DH2503" s="29"/>
      <c r="DI2503" s="29"/>
      <c r="DJ2503" s="29"/>
      <c r="DK2503" s="29"/>
      <c r="DL2503" s="29"/>
      <c r="DM2503" s="29"/>
      <c r="DN2503" s="29"/>
      <c r="DO2503" s="29"/>
      <c r="DP2503" s="29"/>
      <c r="DQ2503" s="29"/>
      <c r="DR2503" s="29"/>
      <c r="DS2503" s="29"/>
      <c r="DT2503" s="29"/>
      <c r="DU2503" s="29"/>
      <c r="DV2503" s="29"/>
      <c r="DW2503" s="29"/>
      <c r="DX2503" s="29"/>
      <c r="DY2503" s="29"/>
      <c r="DZ2503" s="29"/>
      <c r="EA2503" s="29"/>
      <c r="EB2503" s="29"/>
      <c r="EC2503" s="29"/>
      <c r="ED2503" s="29"/>
      <c r="EE2503" s="29"/>
      <c r="EF2503" s="29"/>
      <c r="EG2503" s="29"/>
      <c r="EH2503" s="29"/>
      <c r="EI2503" s="29"/>
      <c r="EJ2503" s="29"/>
      <c r="EK2503" s="29"/>
      <c r="EL2503" s="29"/>
      <c r="EM2503" s="29"/>
      <c r="EN2503" s="29"/>
      <c r="EO2503" s="29"/>
      <c r="EP2503" s="29"/>
      <c r="EQ2503" s="29"/>
      <c r="ER2503" s="29"/>
      <c r="ES2503" s="29"/>
      <c r="ET2503" s="29"/>
      <c r="EU2503" s="29"/>
      <c r="EV2503" s="29"/>
      <c r="EW2503" s="29"/>
      <c r="EX2503" s="29"/>
      <c r="EY2503" s="29"/>
      <c r="EZ2503" s="29"/>
      <c r="FA2503" s="29"/>
      <c r="FB2503" s="29"/>
      <c r="FC2503" s="29"/>
      <c r="FD2503" s="29"/>
      <c r="FE2503" s="29"/>
      <c r="FF2503" s="29"/>
      <c r="FG2503" s="29"/>
      <c r="FH2503" s="29"/>
      <c r="FI2503" s="29"/>
      <c r="FJ2503" s="29"/>
      <c r="FK2503" s="29"/>
      <c r="FL2503" s="29"/>
      <c r="FM2503" s="29"/>
      <c r="FN2503" s="29"/>
      <c r="FO2503" s="29"/>
      <c r="FP2503" s="29"/>
      <c r="FQ2503" s="29"/>
      <c r="FR2503" s="29"/>
      <c r="FS2503" s="29"/>
      <c r="FT2503" s="29"/>
      <c r="FU2503" s="29"/>
      <c r="FV2503" s="29"/>
      <c r="FW2503" s="29"/>
      <c r="FX2503" s="29"/>
      <c r="FY2503" s="29"/>
      <c r="FZ2503" s="29"/>
      <c r="GA2503" s="29"/>
      <c r="GB2503" s="29"/>
      <c r="GC2503" s="29"/>
      <c r="GD2503" s="29"/>
      <c r="GE2503" s="29"/>
      <c r="GF2503" s="29"/>
      <c r="GG2503" s="29"/>
      <c r="GH2503" s="29"/>
      <c r="GI2503" s="29"/>
      <c r="GJ2503" s="29"/>
      <c r="GK2503" s="29"/>
      <c r="GL2503" s="29"/>
      <c r="GM2503" s="29"/>
      <c r="GN2503" s="29"/>
      <c r="GO2503" s="29"/>
      <c r="GP2503" s="29"/>
      <c r="GQ2503" s="29"/>
      <c r="GR2503" s="29"/>
      <c r="GS2503" s="29"/>
      <c r="GT2503" s="29"/>
      <c r="GU2503" s="29"/>
      <c r="GV2503" s="29"/>
      <c r="GW2503" s="29"/>
      <c r="GX2503" s="29"/>
      <c r="GY2503" s="29"/>
      <c r="GZ2503" s="29"/>
      <c r="HA2503" s="29"/>
      <c r="HB2503" s="29"/>
      <c r="HC2503" s="29"/>
      <c r="HD2503" s="29"/>
      <c r="HE2503" s="29"/>
      <c r="HF2503" s="29"/>
      <c r="HG2503" s="29"/>
      <c r="HH2503" s="29"/>
      <c r="HI2503" s="29"/>
      <c r="HJ2503" s="29"/>
      <c r="HK2503" s="29"/>
      <c r="HL2503" s="29"/>
      <c r="HM2503" s="29"/>
      <c r="HN2503" s="29"/>
      <c r="HO2503" s="29"/>
      <c r="HP2503" s="29"/>
      <c r="HQ2503" s="29"/>
      <c r="HR2503" s="29"/>
      <c r="HS2503" s="29"/>
      <c r="HT2503" s="29"/>
      <c r="HU2503" s="29"/>
      <c r="HV2503" s="29"/>
      <c r="HW2503" s="29"/>
      <c r="HX2503" s="29"/>
      <c r="HY2503" s="29"/>
      <c r="HZ2503" s="29"/>
      <c r="IA2503" s="29"/>
      <c r="IB2503" s="29"/>
      <c r="IC2503" s="29"/>
      <c r="ID2503" s="29"/>
      <c r="IE2503" s="29"/>
      <c r="IF2503" s="29"/>
      <c r="IG2503" s="29"/>
      <c r="IH2503" s="29"/>
      <c r="II2503" s="29"/>
      <c r="IJ2503" s="29"/>
      <c r="IK2503" s="29"/>
      <c r="IL2503" s="29"/>
      <c r="IM2503" s="29"/>
      <c r="IN2503" s="29"/>
      <c r="IO2503" s="29"/>
      <c r="IP2503" s="29"/>
      <c r="IQ2503" s="29"/>
    </row>
    <row r="2505" spans="1:251" ht="18.75">
      <c r="A2505" s="28" t="s">
        <v>234</v>
      </c>
      <c r="AW2505" s="30"/>
      <c r="AX2505" s="31"/>
      <c r="AY2505" s="30"/>
    </row>
    <row r="2507" spans="1:251" ht="18.75">
      <c r="B2507" s="109" t="s">
        <v>0</v>
      </c>
      <c r="C2507" s="150"/>
      <c r="D2507" s="150"/>
      <c r="E2507" s="150"/>
      <c r="F2507" s="150"/>
      <c r="G2507" s="150"/>
      <c r="H2507" s="150"/>
      <c r="I2507" s="150"/>
      <c r="J2507" s="150"/>
      <c r="K2507" s="150"/>
      <c r="L2507" s="150"/>
      <c r="M2507" s="150"/>
      <c r="N2507" s="150"/>
      <c r="O2507" s="150"/>
      <c r="P2507" s="150"/>
      <c r="Q2507" s="150"/>
      <c r="R2507" s="150"/>
      <c r="S2507" s="150"/>
      <c r="T2507" s="150"/>
      <c r="U2507" s="150"/>
      <c r="V2507" s="150"/>
      <c r="W2507" s="150"/>
      <c r="X2507" s="150"/>
      <c r="Y2507" s="150"/>
      <c r="Z2507" s="150"/>
      <c r="AA2507" s="150"/>
      <c r="AB2507" s="150"/>
      <c r="AC2507" s="150"/>
      <c r="AD2507" s="150"/>
      <c r="AE2507" s="150"/>
      <c r="AF2507" s="150"/>
      <c r="AG2507" s="150"/>
      <c r="AH2507" s="150"/>
      <c r="AI2507" s="150"/>
      <c r="AJ2507" s="150"/>
      <c r="AK2507" s="150"/>
      <c r="AL2507" s="150"/>
      <c r="AM2507" s="150"/>
      <c r="AN2507" s="150"/>
      <c r="AO2507" s="150"/>
      <c r="AP2507" s="150"/>
      <c r="AQ2507" s="150"/>
      <c r="AR2507" s="150"/>
      <c r="AS2507" s="150"/>
      <c r="AT2507" s="150"/>
      <c r="AU2507" s="150"/>
      <c r="AV2507" s="150"/>
      <c r="AW2507" s="150"/>
      <c r="AX2507" s="150"/>
    </row>
    <row r="2508" spans="1:251">
      <c r="Z2508" s="32"/>
      <c r="AD2508" s="32"/>
      <c r="AE2508" s="32"/>
      <c r="AF2508" s="32"/>
      <c r="AG2508" s="32"/>
      <c r="AH2508" s="32"/>
      <c r="AI2508" s="32"/>
      <c r="AO2508" s="32"/>
    </row>
    <row r="2509" spans="1:251" ht="13.5" thickBot="1">
      <c r="Z2509" s="32"/>
      <c r="AD2509" s="32"/>
      <c r="AE2509" s="32"/>
      <c r="AF2509" s="32"/>
      <c r="AG2509" s="32"/>
      <c r="AH2509" s="32"/>
      <c r="AI2509" s="32"/>
      <c r="AO2509" s="32"/>
      <c r="DI2509" s="26"/>
    </row>
    <row r="2510" spans="1:251" ht="24.75" customHeight="1" thickBot="1">
      <c r="B2510" s="111" t="s">
        <v>235</v>
      </c>
      <c r="C2510" s="112"/>
      <c r="D2510" s="112"/>
      <c r="E2510" s="112"/>
      <c r="F2510" s="112"/>
      <c r="G2510" s="112"/>
      <c r="H2510" s="113" t="s">
        <v>624</v>
      </c>
      <c r="I2510" s="114"/>
      <c r="J2510" s="114"/>
      <c r="K2510" s="114"/>
      <c r="L2510" s="114"/>
      <c r="M2510" s="114"/>
      <c r="N2510" s="114"/>
      <c r="O2510" s="114"/>
      <c r="P2510" s="114"/>
      <c r="Q2510" s="114"/>
      <c r="R2510" s="114"/>
      <c r="S2510" s="114"/>
      <c r="T2510" s="114"/>
      <c r="U2510" s="114"/>
      <c r="V2510" s="114"/>
      <c r="W2510" s="114"/>
      <c r="X2510" s="114"/>
      <c r="Y2510" s="114"/>
      <c r="Z2510" s="114"/>
      <c r="AA2510" s="114"/>
      <c r="AB2510" s="114"/>
      <c r="AC2510" s="114"/>
      <c r="AD2510" s="114"/>
      <c r="AE2510" s="114"/>
      <c r="AF2510" s="114"/>
      <c r="AG2510" s="114"/>
      <c r="AH2510" s="114"/>
      <c r="AI2510" s="114"/>
      <c r="AJ2510" s="114"/>
      <c r="AK2510" s="114"/>
      <c r="AL2510" s="114"/>
      <c r="AM2510" s="114"/>
      <c r="AN2510" s="114"/>
      <c r="AO2510" s="114"/>
      <c r="AP2510" s="114"/>
      <c r="AQ2510" s="114"/>
      <c r="AR2510" s="114"/>
      <c r="AS2510" s="114"/>
      <c r="AT2510" s="114"/>
      <c r="AU2510" s="114"/>
      <c r="AV2510" s="114"/>
      <c r="AW2510" s="114"/>
      <c r="AX2510" s="115"/>
      <c r="DI2510" s="26"/>
    </row>
    <row r="2511" spans="1:251" ht="14.25">
      <c r="B2511" s="33"/>
      <c r="C2511" s="33"/>
      <c r="D2511" s="33"/>
      <c r="E2511" s="33"/>
      <c r="F2511" s="33"/>
      <c r="G2511" s="33"/>
      <c r="H2511" s="34"/>
      <c r="I2511" s="34"/>
      <c r="J2511" s="34"/>
      <c r="K2511" s="34"/>
      <c r="L2511" s="35"/>
      <c r="M2511" s="35"/>
      <c r="N2511" s="35"/>
      <c r="O2511" s="35"/>
      <c r="P2511" s="34"/>
      <c r="Q2511" s="34"/>
      <c r="R2511" s="34"/>
      <c r="S2511" s="34"/>
      <c r="T2511" s="34"/>
      <c r="U2511" s="34"/>
      <c r="V2511" s="36"/>
      <c r="W2511" s="36"/>
      <c r="X2511" s="36"/>
      <c r="Y2511" s="36"/>
      <c r="Z2511" s="36"/>
      <c r="AA2511" s="36"/>
      <c r="AB2511" s="36"/>
      <c r="AC2511" s="36"/>
      <c r="AD2511" s="36"/>
      <c r="AE2511" s="36"/>
      <c r="AF2511" s="36"/>
      <c r="AG2511" s="36"/>
      <c r="AH2511" s="36"/>
      <c r="AI2511" s="36"/>
      <c r="AJ2511" s="36"/>
      <c r="AK2511" s="36"/>
      <c r="AL2511" s="36"/>
      <c r="AM2511" s="36"/>
      <c r="AN2511" s="36"/>
      <c r="AO2511" s="36"/>
      <c r="AP2511" s="36"/>
      <c r="AQ2511" s="36"/>
      <c r="AR2511" s="36"/>
      <c r="AS2511" s="36"/>
      <c r="AT2511" s="36"/>
      <c r="AU2511" s="36"/>
      <c r="AV2511" s="36"/>
      <c r="AW2511" s="36"/>
      <c r="AX2511" s="36"/>
      <c r="DI2511" s="26"/>
    </row>
    <row r="2512" spans="1:251" ht="15" thickBot="1">
      <c r="A2512" s="37"/>
      <c r="B2512" s="36" t="s">
        <v>237</v>
      </c>
      <c r="C2512" s="34"/>
      <c r="D2512" s="34"/>
      <c r="E2512" s="34"/>
      <c r="F2512" s="34"/>
      <c r="G2512" s="34"/>
      <c r="H2512" s="34"/>
      <c r="I2512" s="34"/>
      <c r="J2512" s="34"/>
      <c r="K2512" s="34"/>
      <c r="L2512" s="35"/>
      <c r="M2512" s="35"/>
      <c r="N2512" s="35"/>
      <c r="O2512" s="35"/>
      <c r="P2512" s="34"/>
      <c r="Q2512" s="34"/>
      <c r="R2512" s="34"/>
      <c r="S2512" s="34"/>
      <c r="T2512" s="34"/>
      <c r="U2512" s="34"/>
      <c r="V2512" s="36"/>
      <c r="W2512" s="36"/>
      <c r="X2512" s="36"/>
      <c r="Y2512" s="36"/>
      <c r="Z2512" s="36"/>
      <c r="AA2512" s="36"/>
      <c r="AB2512" s="36"/>
      <c r="AC2512" s="36"/>
      <c r="AD2512" s="36"/>
      <c r="AE2512" s="36"/>
      <c r="AF2512" s="36"/>
      <c r="AG2512" s="36"/>
      <c r="AH2512" s="36"/>
      <c r="AI2512" s="36"/>
      <c r="AJ2512" s="36"/>
      <c r="AK2512" s="36"/>
      <c r="AL2512" s="36"/>
      <c r="AM2512" s="36"/>
      <c r="AN2512" s="36"/>
      <c r="AO2512" s="36"/>
      <c r="AP2512" s="36"/>
      <c r="AQ2512" s="36"/>
      <c r="AR2512" s="36"/>
      <c r="AS2512" s="36"/>
      <c r="AT2512" s="36"/>
      <c r="AU2512" s="36"/>
      <c r="AV2512" s="36"/>
      <c r="AW2512" s="36"/>
      <c r="AX2512" s="36"/>
      <c r="DI2512" s="26"/>
    </row>
    <row r="2513" spans="1:113" ht="14.25">
      <c r="A2513" s="34"/>
      <c r="B2513" s="38"/>
      <c r="C2513" s="33"/>
      <c r="D2513" s="33"/>
      <c r="E2513" s="33"/>
      <c r="F2513" s="33"/>
      <c r="G2513" s="33"/>
      <c r="H2513" s="33"/>
      <c r="I2513" s="33"/>
      <c r="J2513" s="33"/>
      <c r="K2513" s="33"/>
      <c r="L2513" s="39"/>
      <c r="M2513" s="39"/>
      <c r="N2513" s="39"/>
      <c r="O2513" s="39"/>
      <c r="P2513" s="33"/>
      <c r="Q2513" s="33"/>
      <c r="R2513" s="33"/>
      <c r="S2513" s="33"/>
      <c r="T2513" s="33"/>
      <c r="U2513" s="33"/>
      <c r="V2513" s="40"/>
      <c r="W2513" s="40"/>
      <c r="X2513" s="40"/>
      <c r="Y2513" s="40"/>
      <c r="Z2513" s="40"/>
      <c r="AA2513" s="40"/>
      <c r="AB2513" s="40"/>
      <c r="AC2513" s="40"/>
      <c r="AD2513" s="40"/>
      <c r="AE2513" s="40"/>
      <c r="AF2513" s="40"/>
      <c r="AG2513" s="40"/>
      <c r="AH2513" s="40"/>
      <c r="AI2513" s="40"/>
      <c r="AJ2513" s="40"/>
      <c r="AK2513" s="40"/>
      <c r="AL2513" s="40"/>
      <c r="AM2513" s="40"/>
      <c r="AN2513" s="40"/>
      <c r="AO2513" s="40"/>
      <c r="AP2513" s="40"/>
      <c r="AQ2513" s="40"/>
      <c r="AR2513" s="40"/>
      <c r="AS2513" s="40"/>
      <c r="AT2513" s="40"/>
      <c r="AU2513" s="40"/>
      <c r="AV2513" s="40"/>
      <c r="AW2513" s="40"/>
      <c r="AX2513" s="41"/>
    </row>
    <row r="2514" spans="1:113" ht="12" customHeight="1">
      <c r="A2514" s="34"/>
      <c r="B2514" s="116" t="s">
        <v>625</v>
      </c>
      <c r="C2514" s="117"/>
      <c r="D2514" s="117"/>
      <c r="E2514" s="117"/>
      <c r="F2514" s="117"/>
      <c r="G2514" s="117"/>
      <c r="H2514" s="117"/>
      <c r="I2514" s="117"/>
      <c r="J2514" s="117"/>
      <c r="K2514" s="117"/>
      <c r="L2514" s="117"/>
      <c r="M2514" s="117"/>
      <c r="N2514" s="117"/>
      <c r="O2514" s="117"/>
      <c r="P2514" s="117"/>
      <c r="Q2514" s="117"/>
      <c r="R2514" s="117"/>
      <c r="S2514" s="117"/>
      <c r="T2514" s="117"/>
      <c r="U2514" s="117"/>
      <c r="V2514" s="117"/>
      <c r="W2514" s="117"/>
      <c r="X2514" s="117"/>
      <c r="Y2514" s="117"/>
      <c r="Z2514" s="117"/>
      <c r="AA2514" s="117"/>
      <c r="AB2514" s="117"/>
      <c r="AC2514" s="117"/>
      <c r="AD2514" s="117"/>
      <c r="AE2514" s="117"/>
      <c r="AF2514" s="117"/>
      <c r="AG2514" s="117"/>
      <c r="AH2514" s="117"/>
      <c r="AI2514" s="117"/>
      <c r="AJ2514" s="117"/>
      <c r="AK2514" s="117"/>
      <c r="AL2514" s="117"/>
      <c r="AM2514" s="117"/>
      <c r="AN2514" s="117"/>
      <c r="AO2514" s="117"/>
      <c r="AP2514" s="117"/>
      <c r="AQ2514" s="117"/>
      <c r="AR2514" s="117"/>
      <c r="AS2514" s="117"/>
      <c r="AT2514" s="117"/>
      <c r="AU2514" s="117"/>
      <c r="AV2514" s="117"/>
      <c r="AW2514" s="117"/>
      <c r="AX2514" s="118"/>
    </row>
    <row r="2515" spans="1:113" ht="12" customHeight="1">
      <c r="A2515" s="34"/>
      <c r="B2515" s="116"/>
      <c r="C2515" s="117"/>
      <c r="D2515" s="117"/>
      <c r="E2515" s="117"/>
      <c r="F2515" s="117"/>
      <c r="G2515" s="117"/>
      <c r="H2515" s="117"/>
      <c r="I2515" s="117"/>
      <c r="J2515" s="117"/>
      <c r="K2515" s="117"/>
      <c r="L2515" s="117"/>
      <c r="M2515" s="117"/>
      <c r="N2515" s="117"/>
      <c r="O2515" s="117"/>
      <c r="P2515" s="117"/>
      <c r="Q2515" s="117"/>
      <c r="R2515" s="117"/>
      <c r="S2515" s="117"/>
      <c r="T2515" s="117"/>
      <c r="U2515" s="117"/>
      <c r="V2515" s="117"/>
      <c r="W2515" s="117"/>
      <c r="X2515" s="117"/>
      <c r="Y2515" s="117"/>
      <c r="Z2515" s="117"/>
      <c r="AA2515" s="117"/>
      <c r="AB2515" s="117"/>
      <c r="AC2515" s="117"/>
      <c r="AD2515" s="117"/>
      <c r="AE2515" s="117"/>
      <c r="AF2515" s="117"/>
      <c r="AG2515" s="117"/>
      <c r="AH2515" s="117"/>
      <c r="AI2515" s="117"/>
      <c r="AJ2515" s="117"/>
      <c r="AK2515" s="117"/>
      <c r="AL2515" s="117"/>
      <c r="AM2515" s="117"/>
      <c r="AN2515" s="117"/>
      <c r="AO2515" s="117"/>
      <c r="AP2515" s="117"/>
      <c r="AQ2515" s="117"/>
      <c r="AR2515" s="117"/>
      <c r="AS2515" s="117"/>
      <c r="AT2515" s="117"/>
      <c r="AU2515" s="117"/>
      <c r="AV2515" s="117"/>
      <c r="AW2515" s="117"/>
      <c r="AX2515" s="118"/>
      <c r="BC2515" s="42"/>
    </row>
    <row r="2516" spans="1:113" ht="12" customHeight="1">
      <c r="A2516" s="34"/>
      <c r="B2516" s="116"/>
      <c r="C2516" s="117"/>
      <c r="D2516" s="117"/>
      <c r="E2516" s="117"/>
      <c r="F2516" s="117"/>
      <c r="G2516" s="117"/>
      <c r="H2516" s="117"/>
      <c r="I2516" s="117"/>
      <c r="J2516" s="117"/>
      <c r="K2516" s="117"/>
      <c r="L2516" s="117"/>
      <c r="M2516" s="117"/>
      <c r="N2516" s="117"/>
      <c r="O2516" s="117"/>
      <c r="P2516" s="117"/>
      <c r="Q2516" s="117"/>
      <c r="R2516" s="117"/>
      <c r="S2516" s="117"/>
      <c r="T2516" s="117"/>
      <c r="U2516" s="117"/>
      <c r="V2516" s="117"/>
      <c r="W2516" s="117"/>
      <c r="X2516" s="117"/>
      <c r="Y2516" s="117"/>
      <c r="Z2516" s="117"/>
      <c r="AA2516" s="117"/>
      <c r="AB2516" s="117"/>
      <c r="AC2516" s="117"/>
      <c r="AD2516" s="117"/>
      <c r="AE2516" s="117"/>
      <c r="AF2516" s="117"/>
      <c r="AG2516" s="117"/>
      <c r="AH2516" s="117"/>
      <c r="AI2516" s="117"/>
      <c r="AJ2516" s="117"/>
      <c r="AK2516" s="117"/>
      <c r="AL2516" s="117"/>
      <c r="AM2516" s="117"/>
      <c r="AN2516" s="117"/>
      <c r="AO2516" s="117"/>
      <c r="AP2516" s="117"/>
      <c r="AQ2516" s="117"/>
      <c r="AR2516" s="117"/>
      <c r="AS2516" s="117"/>
      <c r="AT2516" s="117"/>
      <c r="AU2516" s="117"/>
      <c r="AV2516" s="117"/>
      <c r="AW2516" s="117"/>
      <c r="AX2516" s="118"/>
    </row>
    <row r="2517" spans="1:113" ht="12" customHeight="1">
      <c r="A2517" s="34"/>
      <c r="B2517" s="116"/>
      <c r="C2517" s="117"/>
      <c r="D2517" s="117"/>
      <c r="E2517" s="117"/>
      <c r="F2517" s="117"/>
      <c r="G2517" s="117"/>
      <c r="H2517" s="117"/>
      <c r="I2517" s="117"/>
      <c r="J2517" s="117"/>
      <c r="K2517" s="117"/>
      <c r="L2517" s="117"/>
      <c r="M2517" s="117"/>
      <c r="N2517" s="117"/>
      <c r="O2517" s="117"/>
      <c r="P2517" s="117"/>
      <c r="Q2517" s="117"/>
      <c r="R2517" s="117"/>
      <c r="S2517" s="117"/>
      <c r="T2517" s="117"/>
      <c r="U2517" s="117"/>
      <c r="V2517" s="117"/>
      <c r="W2517" s="117"/>
      <c r="X2517" s="117"/>
      <c r="Y2517" s="117"/>
      <c r="Z2517" s="117"/>
      <c r="AA2517" s="117"/>
      <c r="AB2517" s="117"/>
      <c r="AC2517" s="117"/>
      <c r="AD2517" s="117"/>
      <c r="AE2517" s="117"/>
      <c r="AF2517" s="117"/>
      <c r="AG2517" s="117"/>
      <c r="AH2517" s="117"/>
      <c r="AI2517" s="117"/>
      <c r="AJ2517" s="117"/>
      <c r="AK2517" s="117"/>
      <c r="AL2517" s="117"/>
      <c r="AM2517" s="117"/>
      <c r="AN2517" s="117"/>
      <c r="AO2517" s="117"/>
      <c r="AP2517" s="117"/>
      <c r="AQ2517" s="117"/>
      <c r="AR2517" s="117"/>
      <c r="AS2517" s="117"/>
      <c r="AT2517" s="117"/>
      <c r="AU2517" s="117"/>
      <c r="AV2517" s="117"/>
      <c r="AW2517" s="117"/>
      <c r="AX2517" s="118"/>
    </row>
    <row r="2518" spans="1:113" ht="12" customHeight="1">
      <c r="A2518" s="34"/>
      <c r="B2518" s="116"/>
      <c r="C2518" s="117"/>
      <c r="D2518" s="117"/>
      <c r="E2518" s="117"/>
      <c r="F2518" s="117"/>
      <c r="G2518" s="117"/>
      <c r="H2518" s="117"/>
      <c r="I2518" s="117"/>
      <c r="J2518" s="117"/>
      <c r="K2518" s="117"/>
      <c r="L2518" s="117"/>
      <c r="M2518" s="117"/>
      <c r="N2518" s="117"/>
      <c r="O2518" s="117"/>
      <c r="P2518" s="117"/>
      <c r="Q2518" s="117"/>
      <c r="R2518" s="117"/>
      <c r="S2518" s="117"/>
      <c r="T2518" s="117"/>
      <c r="U2518" s="117"/>
      <c r="V2518" s="117"/>
      <c r="W2518" s="117"/>
      <c r="X2518" s="117"/>
      <c r="Y2518" s="117"/>
      <c r="Z2518" s="117"/>
      <c r="AA2518" s="117"/>
      <c r="AB2518" s="117"/>
      <c r="AC2518" s="117"/>
      <c r="AD2518" s="117"/>
      <c r="AE2518" s="117"/>
      <c r="AF2518" s="117"/>
      <c r="AG2518" s="117"/>
      <c r="AH2518" s="117"/>
      <c r="AI2518" s="117"/>
      <c r="AJ2518" s="117"/>
      <c r="AK2518" s="117"/>
      <c r="AL2518" s="117"/>
      <c r="AM2518" s="117"/>
      <c r="AN2518" s="117"/>
      <c r="AO2518" s="117"/>
      <c r="AP2518" s="117"/>
      <c r="AQ2518" s="117"/>
      <c r="AR2518" s="117"/>
      <c r="AS2518" s="117"/>
      <c r="AT2518" s="117"/>
      <c r="AU2518" s="117"/>
      <c r="AV2518" s="117"/>
      <c r="AW2518" s="117"/>
      <c r="AX2518" s="118"/>
    </row>
    <row r="2519" spans="1:113" ht="15" thickBot="1">
      <c r="A2519" s="43"/>
      <c r="B2519" s="44"/>
      <c r="C2519" s="45"/>
      <c r="D2519" s="45"/>
      <c r="E2519" s="45"/>
      <c r="F2519" s="45"/>
      <c r="G2519" s="45"/>
      <c r="H2519" s="45"/>
      <c r="I2519" s="45"/>
      <c r="J2519" s="45"/>
      <c r="K2519" s="45"/>
      <c r="L2519" s="45"/>
      <c r="M2519" s="45"/>
      <c r="N2519" s="45"/>
      <c r="O2519" s="45"/>
      <c r="P2519" s="45"/>
      <c r="Q2519" s="45"/>
      <c r="R2519" s="45"/>
      <c r="S2519" s="45"/>
      <c r="T2519" s="45"/>
      <c r="U2519" s="45"/>
      <c r="V2519" s="45"/>
      <c r="W2519" s="45"/>
      <c r="X2519" s="45"/>
      <c r="Y2519" s="45"/>
      <c r="Z2519" s="45"/>
      <c r="AA2519" s="45"/>
      <c r="AB2519" s="45"/>
      <c r="AC2519" s="45"/>
      <c r="AD2519" s="45"/>
      <c r="AE2519" s="45"/>
      <c r="AF2519" s="45"/>
      <c r="AG2519" s="45"/>
      <c r="AH2519" s="45"/>
      <c r="AI2519" s="45"/>
      <c r="AJ2519" s="45"/>
      <c r="AK2519" s="45"/>
      <c r="AL2519" s="45"/>
      <c r="AM2519" s="45"/>
      <c r="AN2519" s="45"/>
      <c r="AO2519" s="45"/>
      <c r="AP2519" s="45"/>
      <c r="AQ2519" s="45"/>
      <c r="AR2519" s="45"/>
      <c r="AS2519" s="45"/>
      <c r="AT2519" s="45"/>
      <c r="AU2519" s="45"/>
      <c r="AV2519" s="45"/>
      <c r="AW2519" s="45"/>
      <c r="AX2519" s="46"/>
    </row>
    <row r="2520" spans="1:113">
      <c r="B2520" s="47"/>
    </row>
    <row r="2521" spans="1:113" ht="15" thickBot="1">
      <c r="A2521" s="37"/>
      <c r="B2521" s="36" t="s">
        <v>238</v>
      </c>
      <c r="C2521" s="34"/>
      <c r="D2521" s="34"/>
      <c r="E2521" s="34"/>
      <c r="F2521" s="34"/>
      <c r="G2521" s="34"/>
      <c r="H2521" s="34"/>
      <c r="I2521" s="34"/>
      <c r="J2521" s="34"/>
      <c r="K2521" s="34"/>
      <c r="L2521" s="35"/>
      <c r="M2521" s="35"/>
      <c r="N2521" s="35"/>
      <c r="O2521" s="35"/>
      <c r="P2521" s="34"/>
      <c r="Q2521" s="34"/>
      <c r="R2521" s="34"/>
      <c r="S2521" s="34"/>
      <c r="T2521" s="34"/>
      <c r="U2521" s="34"/>
      <c r="V2521" s="36"/>
      <c r="W2521" s="36"/>
      <c r="X2521" s="36"/>
      <c r="Y2521" s="36"/>
      <c r="Z2521" s="36"/>
      <c r="AA2521" s="36"/>
      <c r="AB2521" s="36"/>
      <c r="AC2521" s="36"/>
      <c r="AD2521" s="36"/>
      <c r="AE2521" s="36"/>
      <c r="AF2521" s="36"/>
      <c r="AG2521" s="36"/>
      <c r="AH2521" s="36"/>
      <c r="AI2521" s="36"/>
      <c r="AJ2521" s="36"/>
      <c r="AK2521" s="36"/>
      <c r="AL2521" s="36"/>
      <c r="AM2521" s="36"/>
      <c r="AN2521" s="36"/>
      <c r="AO2521" s="36"/>
      <c r="AP2521" s="36"/>
      <c r="AQ2521" s="36"/>
      <c r="AR2521" s="36"/>
      <c r="AS2521" s="36"/>
      <c r="AT2521" s="36"/>
      <c r="AU2521" s="36"/>
      <c r="AV2521" s="36"/>
      <c r="AW2521" s="36"/>
      <c r="AX2521" s="36"/>
      <c r="DI2521" s="26"/>
    </row>
    <row r="2522" spans="1:113" ht="14.25">
      <c r="A2522" s="34"/>
      <c r="B2522" s="38"/>
      <c r="C2522" s="33"/>
      <c r="D2522" s="33"/>
      <c r="E2522" s="33"/>
      <c r="F2522" s="33"/>
      <c r="G2522" s="33"/>
      <c r="H2522" s="33"/>
      <c r="I2522" s="33"/>
      <c r="J2522" s="33"/>
      <c r="K2522" s="33"/>
      <c r="L2522" s="39"/>
      <c r="M2522" s="39"/>
      <c r="N2522" s="39"/>
      <c r="O2522" s="39"/>
      <c r="P2522" s="33"/>
      <c r="Q2522" s="33"/>
      <c r="R2522" s="33"/>
      <c r="S2522" s="33"/>
      <c r="T2522" s="33"/>
      <c r="U2522" s="33"/>
      <c r="V2522" s="40"/>
      <c r="W2522" s="40"/>
      <c r="X2522" s="40"/>
      <c r="Y2522" s="40"/>
      <c r="Z2522" s="40"/>
      <c r="AA2522" s="40"/>
      <c r="AB2522" s="40"/>
      <c r="AC2522" s="40"/>
      <c r="AD2522" s="40"/>
      <c r="AE2522" s="40"/>
      <c r="AF2522" s="40"/>
      <c r="AG2522" s="40"/>
      <c r="AH2522" s="40"/>
      <c r="AI2522" s="40"/>
      <c r="AJ2522" s="40"/>
      <c r="AK2522" s="40"/>
      <c r="AL2522" s="40"/>
      <c r="AM2522" s="40"/>
      <c r="AN2522" s="40"/>
      <c r="AO2522" s="40"/>
      <c r="AP2522" s="40"/>
      <c r="AQ2522" s="40"/>
      <c r="AR2522" s="40"/>
      <c r="AS2522" s="40"/>
      <c r="AT2522" s="40"/>
      <c r="AU2522" s="40"/>
      <c r="AV2522" s="40"/>
      <c r="AW2522" s="40"/>
      <c r="AX2522" s="41"/>
    </row>
    <row r="2523" spans="1:113" ht="12" customHeight="1">
      <c r="A2523" s="34"/>
      <c r="B2523" s="116" t="s">
        <v>1143</v>
      </c>
      <c r="C2523" s="117"/>
      <c r="D2523" s="117"/>
      <c r="E2523" s="117"/>
      <c r="F2523" s="117"/>
      <c r="G2523" s="117"/>
      <c r="H2523" s="117"/>
      <c r="I2523" s="117"/>
      <c r="J2523" s="117"/>
      <c r="K2523" s="117"/>
      <c r="L2523" s="117"/>
      <c r="M2523" s="117"/>
      <c r="N2523" s="117"/>
      <c r="O2523" s="117"/>
      <c r="P2523" s="117"/>
      <c r="Q2523" s="117"/>
      <c r="R2523" s="117"/>
      <c r="S2523" s="117"/>
      <c r="T2523" s="117"/>
      <c r="U2523" s="117"/>
      <c r="V2523" s="117"/>
      <c r="W2523" s="117"/>
      <c r="X2523" s="117"/>
      <c r="Y2523" s="117"/>
      <c r="Z2523" s="117"/>
      <c r="AA2523" s="117"/>
      <c r="AB2523" s="117"/>
      <c r="AC2523" s="117"/>
      <c r="AD2523" s="117"/>
      <c r="AE2523" s="117"/>
      <c r="AF2523" s="117"/>
      <c r="AG2523" s="117"/>
      <c r="AH2523" s="117"/>
      <c r="AI2523" s="117"/>
      <c r="AJ2523" s="117"/>
      <c r="AK2523" s="117"/>
      <c r="AL2523" s="117"/>
      <c r="AM2523" s="117"/>
      <c r="AN2523" s="117"/>
      <c r="AO2523" s="117"/>
      <c r="AP2523" s="117"/>
      <c r="AQ2523" s="117"/>
      <c r="AR2523" s="117"/>
      <c r="AS2523" s="117"/>
      <c r="AT2523" s="117"/>
      <c r="AU2523" s="117"/>
      <c r="AV2523" s="117"/>
      <c r="AW2523" s="117"/>
      <c r="AX2523" s="118"/>
    </row>
    <row r="2524" spans="1:113" ht="12" customHeight="1">
      <c r="A2524" s="34"/>
      <c r="B2524" s="116"/>
      <c r="C2524" s="117"/>
      <c r="D2524" s="117"/>
      <c r="E2524" s="117"/>
      <c r="F2524" s="117"/>
      <c r="G2524" s="117"/>
      <c r="H2524" s="117"/>
      <c r="I2524" s="117"/>
      <c r="J2524" s="117"/>
      <c r="K2524" s="117"/>
      <c r="L2524" s="117"/>
      <c r="M2524" s="117"/>
      <c r="N2524" s="117"/>
      <c r="O2524" s="117"/>
      <c r="P2524" s="117"/>
      <c r="Q2524" s="117"/>
      <c r="R2524" s="117"/>
      <c r="S2524" s="117"/>
      <c r="T2524" s="117"/>
      <c r="U2524" s="117"/>
      <c r="V2524" s="117"/>
      <c r="W2524" s="117"/>
      <c r="X2524" s="117"/>
      <c r="Y2524" s="117"/>
      <c r="Z2524" s="117"/>
      <c r="AA2524" s="117"/>
      <c r="AB2524" s="117"/>
      <c r="AC2524" s="117"/>
      <c r="AD2524" s="117"/>
      <c r="AE2524" s="117"/>
      <c r="AF2524" s="117"/>
      <c r="AG2524" s="117"/>
      <c r="AH2524" s="117"/>
      <c r="AI2524" s="117"/>
      <c r="AJ2524" s="117"/>
      <c r="AK2524" s="117"/>
      <c r="AL2524" s="117"/>
      <c r="AM2524" s="117"/>
      <c r="AN2524" s="117"/>
      <c r="AO2524" s="117"/>
      <c r="AP2524" s="117"/>
      <c r="AQ2524" s="117"/>
      <c r="AR2524" s="117"/>
      <c r="AS2524" s="117"/>
      <c r="AT2524" s="117"/>
      <c r="AU2524" s="117"/>
      <c r="AV2524" s="117"/>
      <c r="AW2524" s="117"/>
      <c r="AX2524" s="118"/>
    </row>
    <row r="2525" spans="1:113" ht="12" customHeight="1">
      <c r="A2525" s="34"/>
      <c r="B2525" s="116"/>
      <c r="C2525" s="117"/>
      <c r="D2525" s="117"/>
      <c r="E2525" s="117"/>
      <c r="F2525" s="117"/>
      <c r="G2525" s="117"/>
      <c r="H2525" s="117"/>
      <c r="I2525" s="117"/>
      <c r="J2525" s="117"/>
      <c r="K2525" s="117"/>
      <c r="L2525" s="117"/>
      <c r="M2525" s="117"/>
      <c r="N2525" s="117"/>
      <c r="O2525" s="117"/>
      <c r="P2525" s="117"/>
      <c r="Q2525" s="117"/>
      <c r="R2525" s="117"/>
      <c r="S2525" s="117"/>
      <c r="T2525" s="117"/>
      <c r="U2525" s="117"/>
      <c r="V2525" s="117"/>
      <c r="W2525" s="117"/>
      <c r="X2525" s="117"/>
      <c r="Y2525" s="117"/>
      <c r="Z2525" s="117"/>
      <c r="AA2525" s="117"/>
      <c r="AB2525" s="117"/>
      <c r="AC2525" s="117"/>
      <c r="AD2525" s="117"/>
      <c r="AE2525" s="117"/>
      <c r="AF2525" s="117"/>
      <c r="AG2525" s="117"/>
      <c r="AH2525" s="117"/>
      <c r="AI2525" s="117"/>
      <c r="AJ2525" s="117"/>
      <c r="AK2525" s="117"/>
      <c r="AL2525" s="117"/>
      <c r="AM2525" s="117"/>
      <c r="AN2525" s="117"/>
      <c r="AO2525" s="117"/>
      <c r="AP2525" s="117"/>
      <c r="AQ2525" s="117"/>
      <c r="AR2525" s="117"/>
      <c r="AS2525" s="117"/>
      <c r="AT2525" s="117"/>
      <c r="AU2525" s="117"/>
      <c r="AV2525" s="117"/>
      <c r="AW2525" s="117"/>
      <c r="AX2525" s="118"/>
    </row>
    <row r="2526" spans="1:113" ht="12" customHeight="1">
      <c r="A2526" s="34"/>
      <c r="B2526" s="116"/>
      <c r="C2526" s="117"/>
      <c r="D2526" s="117"/>
      <c r="E2526" s="117"/>
      <c r="F2526" s="117"/>
      <c r="G2526" s="117"/>
      <c r="H2526" s="117"/>
      <c r="I2526" s="117"/>
      <c r="J2526" s="117"/>
      <c r="K2526" s="117"/>
      <c r="L2526" s="117"/>
      <c r="M2526" s="117"/>
      <c r="N2526" s="117"/>
      <c r="O2526" s="117"/>
      <c r="P2526" s="117"/>
      <c r="Q2526" s="117"/>
      <c r="R2526" s="117"/>
      <c r="S2526" s="117"/>
      <c r="T2526" s="117"/>
      <c r="U2526" s="117"/>
      <c r="V2526" s="117"/>
      <c r="W2526" s="117"/>
      <c r="X2526" s="117"/>
      <c r="Y2526" s="117"/>
      <c r="Z2526" s="117"/>
      <c r="AA2526" s="117"/>
      <c r="AB2526" s="117"/>
      <c r="AC2526" s="117"/>
      <c r="AD2526" s="117"/>
      <c r="AE2526" s="117"/>
      <c r="AF2526" s="117"/>
      <c r="AG2526" s="117"/>
      <c r="AH2526" s="117"/>
      <c r="AI2526" s="117"/>
      <c r="AJ2526" s="117"/>
      <c r="AK2526" s="117"/>
      <c r="AL2526" s="117"/>
      <c r="AM2526" s="117"/>
      <c r="AN2526" s="117"/>
      <c r="AO2526" s="117"/>
      <c r="AP2526" s="117"/>
      <c r="AQ2526" s="117"/>
      <c r="AR2526" s="117"/>
      <c r="AS2526" s="117"/>
      <c r="AT2526" s="117"/>
      <c r="AU2526" s="117"/>
      <c r="AV2526" s="117"/>
      <c r="AW2526" s="117"/>
      <c r="AX2526" s="118"/>
    </row>
    <row r="2527" spans="1:113" ht="27" customHeight="1">
      <c r="A2527" s="34"/>
      <c r="B2527" s="116"/>
      <c r="C2527" s="117"/>
      <c r="D2527" s="117"/>
      <c r="E2527" s="117"/>
      <c r="F2527" s="117"/>
      <c r="G2527" s="117"/>
      <c r="H2527" s="117"/>
      <c r="I2527" s="117"/>
      <c r="J2527" s="117"/>
      <c r="K2527" s="117"/>
      <c r="L2527" s="117"/>
      <c r="M2527" s="117"/>
      <c r="N2527" s="117"/>
      <c r="O2527" s="117"/>
      <c r="P2527" s="117"/>
      <c r="Q2527" s="117"/>
      <c r="R2527" s="117"/>
      <c r="S2527" s="117"/>
      <c r="T2527" s="117"/>
      <c r="U2527" s="117"/>
      <c r="V2527" s="117"/>
      <c r="W2527" s="117"/>
      <c r="X2527" s="117"/>
      <c r="Y2527" s="117"/>
      <c r="Z2527" s="117"/>
      <c r="AA2527" s="117"/>
      <c r="AB2527" s="117"/>
      <c r="AC2527" s="117"/>
      <c r="AD2527" s="117"/>
      <c r="AE2527" s="117"/>
      <c r="AF2527" s="117"/>
      <c r="AG2527" s="117"/>
      <c r="AH2527" s="117"/>
      <c r="AI2527" s="117"/>
      <c r="AJ2527" s="117"/>
      <c r="AK2527" s="117"/>
      <c r="AL2527" s="117"/>
      <c r="AM2527" s="117"/>
      <c r="AN2527" s="117"/>
      <c r="AO2527" s="117"/>
      <c r="AP2527" s="117"/>
      <c r="AQ2527" s="117"/>
      <c r="AR2527" s="117"/>
      <c r="AS2527" s="117"/>
      <c r="AT2527" s="117"/>
      <c r="AU2527" s="117"/>
      <c r="AV2527" s="117"/>
      <c r="AW2527" s="117"/>
      <c r="AX2527" s="118"/>
    </row>
    <row r="2528" spans="1:113" ht="15" thickBot="1">
      <c r="A2528" s="43"/>
      <c r="B2528" s="44"/>
      <c r="C2528" s="45"/>
      <c r="D2528" s="45"/>
      <c r="E2528" s="45"/>
      <c r="F2528" s="45"/>
      <c r="G2528" s="45"/>
      <c r="H2528" s="45"/>
      <c r="I2528" s="45"/>
      <c r="J2528" s="45"/>
      <c r="K2528" s="45"/>
      <c r="L2528" s="45"/>
      <c r="M2528" s="45"/>
      <c r="N2528" s="45"/>
      <c r="O2528" s="45"/>
      <c r="P2528" s="45"/>
      <c r="Q2528" s="45"/>
      <c r="R2528" s="45"/>
      <c r="S2528" s="45"/>
      <c r="T2528" s="45"/>
      <c r="U2528" s="45"/>
      <c r="V2528" s="45"/>
      <c r="W2528" s="45"/>
      <c r="X2528" s="45"/>
      <c r="Y2528" s="45"/>
      <c r="Z2528" s="45"/>
      <c r="AA2528" s="45"/>
      <c r="AB2528" s="45"/>
      <c r="AC2528" s="45"/>
      <c r="AD2528" s="45"/>
      <c r="AE2528" s="45"/>
      <c r="AF2528" s="45"/>
      <c r="AG2528" s="45"/>
      <c r="AH2528" s="45"/>
      <c r="AI2528" s="45"/>
      <c r="AJ2528" s="45"/>
      <c r="AK2528" s="45"/>
      <c r="AL2528" s="45"/>
      <c r="AM2528" s="45"/>
      <c r="AN2528" s="45"/>
      <c r="AO2528" s="45"/>
      <c r="AP2528" s="45"/>
      <c r="AQ2528" s="45"/>
      <c r="AR2528" s="45"/>
      <c r="AS2528" s="45"/>
      <c r="AT2528" s="45"/>
      <c r="AU2528" s="45"/>
      <c r="AV2528" s="45"/>
      <c r="AW2528" s="45"/>
      <c r="AX2528" s="46"/>
    </row>
    <row r="2529" spans="1:251">
      <c r="B2529" s="47"/>
    </row>
    <row r="2530" spans="1:251" ht="14.25">
      <c r="B2530" s="36" t="s">
        <v>240</v>
      </c>
      <c r="C2530" s="34"/>
      <c r="D2530" s="34"/>
      <c r="E2530" s="34"/>
      <c r="F2530" s="34"/>
      <c r="G2530" s="34"/>
      <c r="H2530" s="34"/>
      <c r="I2530" s="34"/>
      <c r="J2530" s="34"/>
      <c r="K2530" s="34"/>
      <c r="L2530" s="35"/>
      <c r="M2530" s="35"/>
      <c r="N2530" s="35"/>
      <c r="O2530" s="35"/>
      <c r="P2530" s="34"/>
      <c r="Q2530" s="34"/>
      <c r="R2530" s="34"/>
      <c r="S2530" s="34"/>
      <c r="T2530" s="34"/>
      <c r="U2530" s="34"/>
      <c r="V2530" s="36"/>
      <c r="W2530" s="36"/>
      <c r="X2530" s="36"/>
      <c r="Y2530" s="36"/>
      <c r="Z2530" s="36"/>
      <c r="AA2530" s="36"/>
      <c r="AB2530" s="36"/>
      <c r="AC2530" s="36"/>
      <c r="AD2530" s="36"/>
      <c r="AE2530" s="36"/>
      <c r="AF2530" s="36"/>
      <c r="AG2530" s="36"/>
      <c r="AH2530" s="36"/>
      <c r="AI2530" s="36"/>
      <c r="AJ2530" s="36"/>
      <c r="AK2530" s="36"/>
      <c r="AL2530" s="36"/>
      <c r="AM2530" s="36"/>
      <c r="AN2530" s="36"/>
      <c r="AO2530" s="36"/>
      <c r="AP2530" s="36"/>
      <c r="AQ2530" s="36"/>
      <c r="AR2530" s="36"/>
      <c r="AS2530" s="36"/>
      <c r="AT2530" s="36"/>
      <c r="AU2530" s="36"/>
      <c r="AV2530" s="36"/>
      <c r="AW2530" s="36"/>
      <c r="AX2530" s="36"/>
    </row>
    <row r="2531" spans="1:251" ht="15" thickBot="1">
      <c r="B2531" s="34"/>
      <c r="C2531" s="34"/>
      <c r="D2531" s="34"/>
      <c r="E2531" s="34"/>
      <c r="F2531" s="34"/>
      <c r="G2531" s="34"/>
      <c r="H2531" s="34"/>
      <c r="I2531" s="34"/>
      <c r="J2531" s="34"/>
      <c r="K2531" s="34"/>
      <c r="L2531" s="35"/>
      <c r="M2531" s="35"/>
      <c r="N2531" s="35"/>
      <c r="O2531" s="35"/>
      <c r="P2531" s="34"/>
      <c r="Q2531" s="34"/>
      <c r="R2531" s="34"/>
      <c r="S2531" s="34"/>
      <c r="T2531" s="34"/>
      <c r="U2531" s="34"/>
      <c r="V2531" s="36"/>
      <c r="W2531" s="36"/>
      <c r="X2531" s="36"/>
      <c r="Y2531" s="36"/>
      <c r="Z2531" s="36"/>
      <c r="AA2531" s="36"/>
      <c r="AB2531" s="36"/>
      <c r="AC2531" s="36"/>
      <c r="AD2531" s="36"/>
      <c r="AE2531" s="36"/>
      <c r="AF2531" s="36"/>
      <c r="AG2531" s="36"/>
      <c r="AH2531" s="36"/>
      <c r="AI2531" s="36"/>
      <c r="AJ2531" s="36"/>
      <c r="AK2531" s="36"/>
      <c r="AL2531" s="36"/>
      <c r="AM2531" s="36"/>
      <c r="AN2531" s="36"/>
      <c r="AO2531" s="36"/>
      <c r="AP2531" s="36"/>
      <c r="AQ2531" s="36"/>
      <c r="AR2531" s="36"/>
      <c r="AS2531" s="36"/>
      <c r="AT2531" s="36"/>
      <c r="AU2531" s="36"/>
      <c r="AV2531" s="36"/>
      <c r="AW2531" s="36"/>
      <c r="AX2531" s="48" t="s">
        <v>241</v>
      </c>
    </row>
    <row r="2532" spans="1:251" s="42" customFormat="1" ht="13.5" customHeight="1">
      <c r="A2532" s="34"/>
      <c r="B2532" s="119" t="s">
        <v>242</v>
      </c>
      <c r="C2532" s="120"/>
      <c r="D2532" s="120"/>
      <c r="E2532" s="120"/>
      <c r="F2532" s="120"/>
      <c r="G2532" s="120"/>
      <c r="H2532" s="120"/>
      <c r="I2532" s="120"/>
      <c r="J2532" s="120"/>
      <c r="K2532" s="120"/>
      <c r="L2532" s="120"/>
      <c r="M2532" s="120"/>
      <c r="N2532" s="120"/>
      <c r="O2532" s="120"/>
      <c r="P2532" s="120"/>
      <c r="Q2532" s="120"/>
      <c r="R2532" s="120"/>
      <c r="S2532" s="120"/>
      <c r="T2532" s="120"/>
      <c r="U2532" s="120"/>
      <c r="V2532" s="120"/>
      <c r="W2532" s="120"/>
      <c r="X2532" s="120"/>
      <c r="Y2532" s="120"/>
      <c r="Z2532" s="121"/>
      <c r="AA2532" s="125" t="s">
        <v>1062</v>
      </c>
      <c r="AB2532" s="120"/>
      <c r="AC2532" s="120"/>
      <c r="AD2532" s="120"/>
      <c r="AE2532" s="120"/>
      <c r="AF2532" s="120"/>
      <c r="AG2532" s="120"/>
      <c r="AH2532" s="120"/>
      <c r="AI2532" s="121"/>
      <c r="AJ2532" s="125" t="s">
        <v>1063</v>
      </c>
      <c r="AK2532" s="120"/>
      <c r="AL2532" s="120"/>
      <c r="AM2532" s="120"/>
      <c r="AN2532" s="120"/>
      <c r="AO2532" s="120"/>
      <c r="AP2532" s="120"/>
      <c r="AQ2532" s="120"/>
      <c r="AR2532" s="121"/>
      <c r="AS2532" s="125" t="s">
        <v>243</v>
      </c>
      <c r="AT2532" s="120"/>
      <c r="AU2532" s="120"/>
      <c r="AV2532" s="120"/>
      <c r="AW2532" s="120"/>
      <c r="AX2532" s="127"/>
      <c r="AY2532" s="29"/>
      <c r="AZ2532" s="29"/>
      <c r="BA2532" s="29"/>
      <c r="BB2532" s="29"/>
      <c r="BC2532" s="29"/>
      <c r="BD2532" s="29"/>
      <c r="BE2532" s="29"/>
      <c r="BF2532" s="29"/>
      <c r="BG2532" s="29"/>
      <c r="BH2532" s="29"/>
      <c r="BI2532" s="29"/>
      <c r="BJ2532" s="29"/>
      <c r="BK2532" s="29"/>
      <c r="BL2532" s="29"/>
      <c r="BM2532" s="29"/>
      <c r="BN2532" s="29"/>
      <c r="BO2532" s="29"/>
      <c r="BP2532" s="29"/>
      <c r="BQ2532" s="29"/>
      <c r="BR2532" s="29"/>
      <c r="BS2532" s="29"/>
      <c r="BT2532" s="29"/>
      <c r="BU2532" s="29"/>
      <c r="BV2532" s="29"/>
      <c r="BW2532" s="29"/>
      <c r="BX2532" s="29"/>
      <c r="BY2532" s="29"/>
      <c r="BZ2532" s="29"/>
      <c r="CA2532" s="29"/>
      <c r="CB2532" s="29"/>
      <c r="CC2532" s="29"/>
      <c r="CD2532" s="29"/>
      <c r="CE2532" s="29"/>
      <c r="CF2532" s="29"/>
      <c r="CG2532" s="29"/>
      <c r="CH2532" s="29"/>
      <c r="CI2532" s="29"/>
      <c r="CJ2532" s="29"/>
      <c r="CK2532" s="29"/>
      <c r="CL2532" s="29"/>
      <c r="CM2532" s="29"/>
      <c r="CN2532" s="29"/>
      <c r="CO2532" s="29"/>
      <c r="CP2532" s="29"/>
      <c r="CQ2532" s="29"/>
      <c r="CR2532" s="29"/>
      <c r="CS2532" s="29"/>
      <c r="CT2532" s="29"/>
      <c r="CU2532" s="29"/>
      <c r="CV2532" s="29"/>
      <c r="CW2532" s="29"/>
      <c r="CX2532" s="29"/>
      <c r="CY2532" s="29"/>
      <c r="CZ2532" s="29"/>
      <c r="DA2532" s="29"/>
      <c r="DB2532" s="29"/>
      <c r="DC2532" s="29"/>
      <c r="DD2532" s="29"/>
      <c r="DE2532" s="29"/>
      <c r="DF2532" s="29"/>
      <c r="DG2532" s="29"/>
      <c r="DH2532" s="29"/>
      <c r="DI2532" s="29"/>
      <c r="DJ2532" s="29"/>
      <c r="DK2532" s="29"/>
      <c r="DL2532" s="29"/>
      <c r="DM2532" s="29"/>
      <c r="DN2532" s="29"/>
      <c r="DO2532" s="29"/>
      <c r="DP2532" s="29"/>
      <c r="DQ2532" s="29"/>
      <c r="DR2532" s="29"/>
      <c r="DS2532" s="29"/>
      <c r="DT2532" s="29"/>
      <c r="DU2532" s="29"/>
      <c r="DV2532" s="29"/>
      <c r="DW2532" s="29"/>
      <c r="DX2532" s="29"/>
      <c r="DY2532" s="29"/>
      <c r="DZ2532" s="29"/>
      <c r="EA2532" s="29"/>
      <c r="EB2532" s="29"/>
      <c r="EC2532" s="29"/>
      <c r="ED2532" s="29"/>
      <c r="EE2532" s="29"/>
      <c r="EF2532" s="29"/>
      <c r="EG2532" s="29"/>
      <c r="EH2532" s="29"/>
      <c r="EI2532" s="29"/>
      <c r="EJ2532" s="29"/>
      <c r="EK2532" s="29"/>
      <c r="EL2532" s="29"/>
      <c r="EM2532" s="29"/>
      <c r="EN2532" s="29"/>
      <c r="EO2532" s="29"/>
      <c r="EP2532" s="29"/>
      <c r="EQ2532" s="29"/>
      <c r="ER2532" s="29"/>
      <c r="ES2532" s="29"/>
      <c r="ET2532" s="29"/>
      <c r="EU2532" s="29"/>
      <c r="EV2532" s="29"/>
      <c r="EW2532" s="29"/>
      <c r="EX2532" s="29"/>
      <c r="EY2532" s="29"/>
      <c r="EZ2532" s="29"/>
      <c r="FA2532" s="29"/>
      <c r="FB2532" s="29"/>
      <c r="FC2532" s="29"/>
      <c r="FD2532" s="29"/>
      <c r="FE2532" s="29"/>
      <c r="FF2532" s="29"/>
      <c r="FG2532" s="29"/>
      <c r="FH2532" s="29"/>
      <c r="FI2532" s="29"/>
      <c r="FJ2532" s="29"/>
      <c r="FK2532" s="29"/>
      <c r="FL2532" s="29"/>
      <c r="FM2532" s="29"/>
      <c r="FN2532" s="29"/>
      <c r="FO2532" s="29"/>
      <c r="FP2532" s="29"/>
      <c r="FQ2532" s="29"/>
      <c r="FR2532" s="29"/>
      <c r="FS2532" s="29"/>
      <c r="FT2532" s="29"/>
      <c r="FU2532" s="29"/>
      <c r="FV2532" s="29"/>
      <c r="FW2532" s="29"/>
      <c r="FX2532" s="29"/>
      <c r="FY2532" s="29"/>
      <c r="FZ2532" s="29"/>
      <c r="GA2532" s="29"/>
      <c r="GB2532" s="29"/>
      <c r="GC2532" s="29"/>
      <c r="GD2532" s="29"/>
      <c r="GE2532" s="29"/>
      <c r="GF2532" s="29"/>
      <c r="GG2532" s="29"/>
      <c r="GH2532" s="29"/>
      <c r="GI2532" s="29"/>
      <c r="GJ2532" s="29"/>
      <c r="GK2532" s="29"/>
      <c r="GL2532" s="29"/>
      <c r="GM2532" s="29"/>
      <c r="GN2532" s="29"/>
      <c r="GO2532" s="29"/>
      <c r="GP2532" s="29"/>
      <c r="GQ2532" s="29"/>
      <c r="GR2532" s="29"/>
      <c r="GS2532" s="29"/>
      <c r="GT2532" s="29"/>
      <c r="GU2532" s="29"/>
      <c r="GV2532" s="29"/>
      <c r="GW2532" s="29"/>
      <c r="GX2532" s="29"/>
      <c r="GY2532" s="29"/>
      <c r="GZ2532" s="29"/>
      <c r="HA2532" s="29"/>
      <c r="HB2532" s="29"/>
      <c r="HC2532" s="29"/>
      <c r="HD2532" s="29"/>
      <c r="HE2532" s="29"/>
      <c r="HF2532" s="29"/>
      <c r="HG2532" s="29"/>
      <c r="HH2532" s="29"/>
      <c r="HI2532" s="29"/>
      <c r="HJ2532" s="29"/>
      <c r="HK2532" s="29"/>
      <c r="HL2532" s="29"/>
      <c r="HM2532" s="29"/>
      <c r="HN2532" s="29"/>
      <c r="HO2532" s="29"/>
      <c r="HP2532" s="29"/>
      <c r="HQ2532" s="29"/>
      <c r="HR2532" s="29"/>
      <c r="HS2532" s="29"/>
      <c r="HT2532" s="29"/>
      <c r="HU2532" s="29"/>
      <c r="HV2532" s="29"/>
      <c r="HW2532" s="29"/>
      <c r="HX2532" s="29"/>
      <c r="HY2532" s="29"/>
      <c r="HZ2532" s="29"/>
      <c r="IA2532" s="29"/>
      <c r="IB2532" s="29"/>
      <c r="IC2532" s="29"/>
      <c r="ID2532" s="29"/>
      <c r="IE2532" s="29"/>
      <c r="IF2532" s="29"/>
      <c r="IG2532" s="29"/>
      <c r="IH2532" s="29"/>
      <c r="II2532" s="29"/>
      <c r="IJ2532" s="29"/>
      <c r="IK2532" s="29"/>
      <c r="IL2532" s="29"/>
      <c r="IM2532" s="29"/>
      <c r="IN2532" s="29"/>
      <c r="IO2532" s="29"/>
      <c r="IP2532" s="29"/>
      <c r="IQ2532" s="29"/>
    </row>
    <row r="2533" spans="1:251" s="42" customFormat="1" ht="13.5">
      <c r="A2533" s="34"/>
      <c r="B2533" s="122"/>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4"/>
      <c r="AA2533" s="126"/>
      <c r="AB2533" s="123"/>
      <c r="AC2533" s="123"/>
      <c r="AD2533" s="123"/>
      <c r="AE2533" s="123"/>
      <c r="AF2533" s="123"/>
      <c r="AG2533" s="123"/>
      <c r="AH2533" s="123"/>
      <c r="AI2533" s="124"/>
      <c r="AJ2533" s="126"/>
      <c r="AK2533" s="123"/>
      <c r="AL2533" s="123"/>
      <c r="AM2533" s="123"/>
      <c r="AN2533" s="123"/>
      <c r="AO2533" s="123"/>
      <c r="AP2533" s="123"/>
      <c r="AQ2533" s="123"/>
      <c r="AR2533" s="124"/>
      <c r="AS2533" s="126"/>
      <c r="AT2533" s="123"/>
      <c r="AU2533" s="123"/>
      <c r="AV2533" s="123"/>
      <c r="AW2533" s="123"/>
      <c r="AX2533" s="128"/>
      <c r="AY2533" s="29"/>
      <c r="AZ2533" s="29"/>
      <c r="BA2533" s="29"/>
      <c r="BB2533" s="65"/>
      <c r="BC2533" s="49"/>
      <c r="BE2533" s="29"/>
      <c r="BF2533" s="29"/>
      <c r="BG2533" s="29"/>
      <c r="BH2533" s="29"/>
      <c r="BI2533" s="29"/>
      <c r="BJ2533" s="29"/>
      <c r="BK2533" s="29"/>
      <c r="BL2533" s="29"/>
      <c r="BM2533" s="29"/>
      <c r="BN2533" s="29"/>
      <c r="BO2533" s="29"/>
      <c r="BP2533" s="29"/>
      <c r="BQ2533" s="29"/>
      <c r="BR2533" s="29"/>
      <c r="BS2533" s="29"/>
      <c r="BT2533" s="29"/>
      <c r="BU2533" s="29"/>
      <c r="BV2533" s="29"/>
      <c r="BW2533" s="29"/>
      <c r="BX2533" s="29"/>
      <c r="BY2533" s="29"/>
      <c r="BZ2533" s="29"/>
      <c r="CA2533" s="29"/>
      <c r="CB2533" s="29"/>
      <c r="CC2533" s="29"/>
      <c r="CD2533" s="29"/>
      <c r="CE2533" s="29"/>
      <c r="CF2533" s="29"/>
      <c r="CG2533" s="29"/>
      <c r="CH2533" s="29"/>
      <c r="CI2533" s="29"/>
      <c r="CJ2533" s="29"/>
      <c r="CK2533" s="29"/>
      <c r="CL2533" s="29"/>
      <c r="CM2533" s="29"/>
      <c r="CN2533" s="29"/>
      <c r="CO2533" s="29"/>
      <c r="CP2533" s="29"/>
      <c r="CQ2533" s="29"/>
      <c r="CR2533" s="29"/>
      <c r="CS2533" s="29"/>
      <c r="CT2533" s="29"/>
      <c r="CU2533" s="29"/>
      <c r="CV2533" s="29"/>
      <c r="CW2533" s="29"/>
      <c r="CX2533" s="29"/>
      <c r="CY2533" s="29"/>
      <c r="CZ2533" s="29"/>
      <c r="DA2533" s="29"/>
      <c r="DB2533" s="29"/>
      <c r="DC2533" s="29"/>
      <c r="DD2533" s="29"/>
      <c r="DE2533" s="29"/>
      <c r="DF2533" s="29"/>
      <c r="DG2533" s="29"/>
      <c r="DH2533" s="29"/>
      <c r="DI2533" s="29"/>
      <c r="DJ2533" s="29"/>
      <c r="DK2533" s="29"/>
      <c r="DL2533" s="29"/>
      <c r="DM2533" s="29"/>
      <c r="DN2533" s="29"/>
      <c r="DO2533" s="29"/>
      <c r="DP2533" s="29"/>
      <c r="DQ2533" s="29"/>
      <c r="DR2533" s="29"/>
      <c r="DS2533" s="29"/>
      <c r="DT2533" s="29"/>
      <c r="DU2533" s="29"/>
      <c r="DV2533" s="29"/>
      <c r="DW2533" s="29"/>
      <c r="DX2533" s="29"/>
      <c r="DY2533" s="29"/>
      <c r="DZ2533" s="29"/>
      <c r="EA2533" s="29"/>
      <c r="EB2533" s="29"/>
      <c r="EC2533" s="29"/>
      <c r="ED2533" s="29"/>
      <c r="EE2533" s="29"/>
      <c r="EF2533" s="29"/>
      <c r="EG2533" s="29"/>
      <c r="EH2533" s="29"/>
      <c r="EI2533" s="29"/>
      <c r="EJ2533" s="29"/>
      <c r="EK2533" s="29"/>
      <c r="EL2533" s="29"/>
      <c r="EM2533" s="29"/>
      <c r="EN2533" s="29"/>
      <c r="EO2533" s="29"/>
      <c r="EP2533" s="29"/>
      <c r="EQ2533" s="29"/>
      <c r="ER2533" s="29"/>
      <c r="ES2533" s="29"/>
      <c r="ET2533" s="29"/>
      <c r="EU2533" s="29"/>
      <c r="EV2533" s="29"/>
      <c r="EW2533" s="29"/>
      <c r="EX2533" s="29"/>
      <c r="EY2533" s="29"/>
      <c r="EZ2533" s="29"/>
      <c r="FA2533" s="29"/>
      <c r="FB2533" s="29"/>
      <c r="FC2533" s="29"/>
      <c r="FD2533" s="29"/>
      <c r="FE2533" s="29"/>
      <c r="FF2533" s="29"/>
      <c r="FG2533" s="29"/>
      <c r="FH2533" s="29"/>
      <c r="FI2533" s="29"/>
      <c r="FJ2533" s="29"/>
      <c r="FK2533" s="29"/>
      <c r="FL2533" s="29"/>
      <c r="FM2533" s="29"/>
      <c r="FN2533" s="29"/>
      <c r="FO2533" s="29"/>
      <c r="FP2533" s="29"/>
      <c r="FQ2533" s="29"/>
      <c r="FR2533" s="29"/>
      <c r="FS2533" s="29"/>
      <c r="FT2533" s="29"/>
      <c r="FU2533" s="29"/>
      <c r="FV2533" s="29"/>
      <c r="FW2533" s="29"/>
      <c r="FX2533" s="29"/>
      <c r="FY2533" s="29"/>
      <c r="FZ2533" s="29"/>
      <c r="GA2533" s="29"/>
      <c r="GB2533" s="29"/>
      <c r="GC2533" s="29"/>
      <c r="GD2533" s="29"/>
      <c r="GE2533" s="29"/>
      <c r="GF2533" s="29"/>
      <c r="GG2533" s="29"/>
      <c r="GH2533" s="29"/>
      <c r="GI2533" s="29"/>
      <c r="GJ2533" s="29"/>
      <c r="GK2533" s="29"/>
      <c r="GL2533" s="29"/>
      <c r="GM2533" s="29"/>
      <c r="GN2533" s="29"/>
      <c r="GO2533" s="29"/>
      <c r="GP2533" s="29"/>
      <c r="GQ2533" s="29"/>
      <c r="GR2533" s="29"/>
      <c r="GS2533" s="29"/>
      <c r="GT2533" s="29"/>
      <c r="GU2533" s="29"/>
      <c r="GV2533" s="29"/>
      <c r="GW2533" s="29"/>
      <c r="GX2533" s="29"/>
      <c r="GY2533" s="29"/>
      <c r="GZ2533" s="29"/>
      <c r="HA2533" s="29"/>
      <c r="HB2533" s="29"/>
      <c r="HC2533" s="29"/>
      <c r="HD2533" s="29"/>
      <c r="HE2533" s="29"/>
      <c r="HF2533" s="29"/>
      <c r="HG2533" s="29"/>
      <c r="HH2533" s="29"/>
      <c r="HI2533" s="29"/>
      <c r="HJ2533" s="29"/>
      <c r="HK2533" s="29"/>
      <c r="HL2533" s="29"/>
      <c r="HM2533" s="29"/>
      <c r="HN2533" s="29"/>
      <c r="HO2533" s="29"/>
      <c r="HP2533" s="29"/>
      <c r="HQ2533" s="29"/>
      <c r="HR2533" s="29"/>
      <c r="HS2533" s="29"/>
      <c r="HT2533" s="29"/>
      <c r="HU2533" s="29"/>
      <c r="HV2533" s="29"/>
      <c r="HW2533" s="29"/>
      <c r="HX2533" s="29"/>
      <c r="HY2533" s="29"/>
      <c r="HZ2533" s="29"/>
      <c r="IA2533" s="29"/>
      <c r="IB2533" s="29"/>
      <c r="IC2533" s="29"/>
      <c r="ID2533" s="29"/>
      <c r="IE2533" s="29"/>
      <c r="IF2533" s="29"/>
      <c r="IG2533" s="29"/>
      <c r="IH2533" s="29"/>
      <c r="II2533" s="29"/>
      <c r="IJ2533" s="29"/>
      <c r="IK2533" s="29"/>
      <c r="IL2533" s="29"/>
      <c r="IM2533" s="29"/>
      <c r="IN2533" s="29"/>
      <c r="IO2533" s="29"/>
      <c r="IP2533" s="29"/>
      <c r="IQ2533" s="29"/>
    </row>
    <row r="2534" spans="1:251" s="42" customFormat="1" ht="18.75" customHeight="1">
      <c r="A2534" s="34"/>
      <c r="B2534" s="50"/>
      <c r="C2534" s="129" t="s">
        <v>626</v>
      </c>
      <c r="D2534" s="147"/>
      <c r="E2534" s="147"/>
      <c r="F2534" s="147"/>
      <c r="G2534" s="147"/>
      <c r="H2534" s="147"/>
      <c r="I2534" s="147"/>
      <c r="J2534" s="147"/>
      <c r="K2534" s="147"/>
      <c r="L2534" s="147"/>
      <c r="M2534" s="147"/>
      <c r="N2534" s="147"/>
      <c r="O2534" s="147"/>
      <c r="P2534" s="147"/>
      <c r="Q2534" s="147"/>
      <c r="R2534" s="147"/>
      <c r="S2534" s="147"/>
      <c r="T2534" s="147"/>
      <c r="U2534" s="147"/>
      <c r="V2534" s="147"/>
      <c r="W2534" s="147"/>
      <c r="X2534" s="147"/>
      <c r="Y2534" s="147"/>
      <c r="Z2534" s="148"/>
      <c r="AA2534" s="132">
        <v>16390</v>
      </c>
      <c r="AB2534" s="133"/>
      <c r="AC2534" s="133"/>
      <c r="AD2534" s="133"/>
      <c r="AE2534" s="133"/>
      <c r="AF2534" s="133"/>
      <c r="AG2534" s="133"/>
      <c r="AH2534" s="133"/>
      <c r="AI2534" s="134"/>
      <c r="AJ2534" s="132">
        <v>16443</v>
      </c>
      <c r="AK2534" s="133"/>
      <c r="AL2534" s="133"/>
      <c r="AM2534" s="133"/>
      <c r="AN2534" s="133"/>
      <c r="AO2534" s="133"/>
      <c r="AP2534" s="133"/>
      <c r="AQ2534" s="133"/>
      <c r="AR2534" s="134"/>
      <c r="AS2534" s="135"/>
      <c r="AT2534" s="136"/>
      <c r="AU2534" s="136"/>
      <c r="AV2534" s="136"/>
      <c r="AW2534" s="136"/>
      <c r="AX2534" s="137"/>
      <c r="AY2534" s="29"/>
      <c r="AZ2534" s="29"/>
      <c r="BA2534" s="29"/>
      <c r="BB2534" s="29"/>
      <c r="BC2534" s="29"/>
      <c r="BD2534" s="29"/>
      <c r="BE2534" s="29"/>
      <c r="BF2534" s="29"/>
      <c r="BG2534" s="29"/>
      <c r="BH2534" s="29"/>
      <c r="BI2534" s="29"/>
      <c r="BJ2534" s="29"/>
      <c r="BK2534" s="29"/>
      <c r="BL2534" s="29"/>
      <c r="BM2534" s="29"/>
      <c r="BN2534" s="29"/>
      <c r="BO2534" s="29"/>
      <c r="BP2534" s="29"/>
      <c r="BQ2534" s="29"/>
      <c r="BR2534" s="29"/>
      <c r="BS2534" s="29"/>
      <c r="BT2534" s="29"/>
      <c r="BU2534" s="29"/>
      <c r="BV2534" s="29"/>
      <c r="BW2534" s="29"/>
      <c r="BX2534" s="29"/>
      <c r="BY2534" s="29"/>
      <c r="BZ2534" s="29"/>
      <c r="CA2534" s="29"/>
      <c r="CB2534" s="29"/>
      <c r="CC2534" s="29"/>
      <c r="CD2534" s="29"/>
      <c r="CE2534" s="29"/>
      <c r="CF2534" s="29"/>
      <c r="CG2534" s="29"/>
      <c r="CH2534" s="29"/>
      <c r="CI2534" s="29"/>
      <c r="CJ2534" s="29"/>
      <c r="CK2534" s="29"/>
      <c r="CL2534" s="29"/>
      <c r="CM2534" s="29"/>
      <c r="CN2534" s="29"/>
      <c r="CO2534" s="29"/>
      <c r="CP2534" s="29"/>
      <c r="CQ2534" s="29"/>
      <c r="CR2534" s="29"/>
      <c r="CS2534" s="29"/>
      <c r="CT2534" s="29"/>
      <c r="CU2534" s="29"/>
      <c r="CV2534" s="29"/>
      <c r="CW2534" s="29"/>
      <c r="CX2534" s="29"/>
      <c r="CY2534" s="29"/>
      <c r="CZ2534" s="29"/>
      <c r="DA2534" s="29"/>
      <c r="DB2534" s="29"/>
      <c r="DC2534" s="29"/>
      <c r="DD2534" s="29"/>
      <c r="DE2534" s="29"/>
      <c r="DF2534" s="29"/>
      <c r="DG2534" s="29"/>
      <c r="DH2534" s="29"/>
      <c r="DI2534" s="29"/>
      <c r="DJ2534" s="29"/>
      <c r="DK2534" s="29"/>
      <c r="DL2534" s="29"/>
      <c r="DM2534" s="29"/>
      <c r="DN2534" s="29"/>
      <c r="DO2534" s="29"/>
      <c r="DP2534" s="29"/>
      <c r="DQ2534" s="29"/>
      <c r="DR2534" s="29"/>
      <c r="DS2534" s="29"/>
      <c r="DT2534" s="29"/>
      <c r="DU2534" s="29"/>
      <c r="DV2534" s="29"/>
      <c r="DW2534" s="29"/>
      <c r="DX2534" s="29"/>
      <c r="DY2534" s="29"/>
      <c r="DZ2534" s="29"/>
      <c r="EA2534" s="29"/>
      <c r="EB2534" s="29"/>
      <c r="EC2534" s="29"/>
      <c r="ED2534" s="29"/>
      <c r="EE2534" s="29"/>
      <c r="EF2534" s="29"/>
      <c r="EG2534" s="29"/>
      <c r="EH2534" s="29"/>
      <c r="EI2534" s="29"/>
      <c r="EJ2534" s="29"/>
      <c r="EK2534" s="29"/>
      <c r="EL2534" s="29"/>
      <c r="EM2534" s="29"/>
      <c r="EN2534" s="29"/>
      <c r="EO2534" s="29"/>
      <c r="EP2534" s="29"/>
      <c r="EQ2534" s="29"/>
      <c r="ER2534" s="29"/>
      <c r="ES2534" s="29"/>
      <c r="ET2534" s="29"/>
      <c r="EU2534" s="29"/>
      <c r="EV2534" s="29"/>
      <c r="EW2534" s="29"/>
      <c r="EX2534" s="29"/>
      <c r="EY2534" s="29"/>
      <c r="EZ2534" s="29"/>
      <c r="FA2534" s="29"/>
      <c r="FB2534" s="29"/>
      <c r="FC2534" s="29"/>
      <c r="FD2534" s="29"/>
      <c r="FE2534" s="29"/>
      <c r="FF2534" s="29"/>
      <c r="FG2534" s="29"/>
      <c r="FH2534" s="29"/>
      <c r="FI2534" s="29"/>
      <c r="FJ2534" s="29"/>
      <c r="FK2534" s="29"/>
      <c r="FL2534" s="29"/>
      <c r="FM2534" s="29"/>
      <c r="FN2534" s="29"/>
      <c r="FO2534" s="29"/>
      <c r="FP2534" s="29"/>
      <c r="FQ2534" s="29"/>
      <c r="FR2534" s="29"/>
      <c r="FS2534" s="29"/>
      <c r="FT2534" s="29"/>
      <c r="FU2534" s="29"/>
      <c r="FV2534" s="29"/>
      <c r="FW2534" s="29"/>
      <c r="FX2534" s="29"/>
      <c r="FY2534" s="29"/>
      <c r="FZ2534" s="29"/>
      <c r="GA2534" s="29"/>
      <c r="GB2534" s="29"/>
      <c r="GC2534" s="29"/>
      <c r="GD2534" s="29"/>
      <c r="GE2534" s="29"/>
      <c r="GF2534" s="29"/>
      <c r="GG2534" s="29"/>
      <c r="GH2534" s="29"/>
      <c r="GI2534" s="29"/>
      <c r="GJ2534" s="29"/>
      <c r="GK2534" s="29"/>
      <c r="GL2534" s="29"/>
      <c r="GM2534" s="29"/>
      <c r="GN2534" s="29"/>
      <c r="GO2534" s="29"/>
      <c r="GP2534" s="29"/>
      <c r="GQ2534" s="29"/>
      <c r="GR2534" s="29"/>
      <c r="GS2534" s="29"/>
      <c r="GT2534" s="29"/>
      <c r="GU2534" s="29"/>
      <c r="GV2534" s="29"/>
      <c r="GW2534" s="29"/>
      <c r="GX2534" s="29"/>
      <c r="GY2534" s="29"/>
      <c r="GZ2534" s="29"/>
      <c r="HA2534" s="29"/>
      <c r="HB2534" s="29"/>
      <c r="HC2534" s="29"/>
      <c r="HD2534" s="29"/>
      <c r="HE2534" s="29"/>
      <c r="HF2534" s="29"/>
      <c r="HG2534" s="29"/>
      <c r="HH2534" s="29"/>
      <c r="HI2534" s="29"/>
      <c r="HJ2534" s="29"/>
      <c r="HK2534" s="29"/>
      <c r="HL2534" s="29"/>
      <c r="HM2534" s="29"/>
      <c r="HN2534" s="29"/>
      <c r="HO2534" s="29"/>
      <c r="HP2534" s="29"/>
      <c r="HQ2534" s="29"/>
      <c r="HR2534" s="29"/>
      <c r="HS2534" s="29"/>
      <c r="HT2534" s="29"/>
      <c r="HU2534" s="29"/>
      <c r="HV2534" s="29"/>
      <c r="HW2534" s="29"/>
      <c r="HX2534" s="29"/>
      <c r="HY2534" s="29"/>
      <c r="HZ2534" s="29"/>
      <c r="IA2534" s="29"/>
      <c r="IB2534" s="29"/>
      <c r="IC2534" s="29"/>
      <c r="ID2534" s="29"/>
      <c r="IE2534" s="29"/>
      <c r="IF2534" s="29"/>
      <c r="IG2534" s="29"/>
      <c r="IH2534" s="29"/>
      <c r="II2534" s="29"/>
      <c r="IJ2534" s="29"/>
      <c r="IK2534" s="29"/>
      <c r="IL2534" s="29"/>
      <c r="IM2534" s="29"/>
      <c r="IN2534" s="29"/>
      <c r="IO2534" s="29"/>
      <c r="IP2534" s="29"/>
      <c r="IQ2534" s="29"/>
    </row>
    <row r="2535" spans="1:251" s="42" customFormat="1" ht="18.75" customHeight="1" thickBot="1">
      <c r="A2535" s="43"/>
      <c r="B2535" s="138" t="s">
        <v>244</v>
      </c>
      <c r="C2535" s="139"/>
      <c r="D2535" s="139"/>
      <c r="E2535" s="139"/>
      <c r="F2535" s="139"/>
      <c r="G2535" s="139"/>
      <c r="H2535" s="139"/>
      <c r="I2535" s="139"/>
      <c r="J2535" s="139"/>
      <c r="K2535" s="139"/>
      <c r="L2535" s="139"/>
      <c r="M2535" s="139"/>
      <c r="N2535" s="139"/>
      <c r="O2535" s="139"/>
      <c r="P2535" s="139"/>
      <c r="Q2535" s="139"/>
      <c r="R2535" s="139"/>
      <c r="S2535" s="139"/>
      <c r="T2535" s="139"/>
      <c r="U2535" s="139"/>
      <c r="V2535" s="139"/>
      <c r="W2535" s="139"/>
      <c r="X2535" s="139"/>
      <c r="Y2535" s="139"/>
      <c r="Z2535" s="140"/>
      <c r="AA2535" s="141">
        <f>SUM($AA$2534:$AA$2534)</f>
        <v>16390</v>
      </c>
      <c r="AB2535" s="142"/>
      <c r="AC2535" s="142"/>
      <c r="AD2535" s="142"/>
      <c r="AE2535" s="142"/>
      <c r="AF2535" s="142"/>
      <c r="AG2535" s="142"/>
      <c r="AH2535" s="142"/>
      <c r="AI2535" s="143"/>
      <c r="AJ2535" s="141">
        <f>SUM($AJ$2534:$AJ$2534)</f>
        <v>16443</v>
      </c>
      <c r="AK2535" s="142"/>
      <c r="AL2535" s="142"/>
      <c r="AM2535" s="142"/>
      <c r="AN2535" s="142"/>
      <c r="AO2535" s="142"/>
      <c r="AP2535" s="142"/>
      <c r="AQ2535" s="142"/>
      <c r="AR2535" s="143"/>
      <c r="AS2535" s="144"/>
      <c r="AT2535" s="145"/>
      <c r="AU2535" s="145"/>
      <c r="AV2535" s="145"/>
      <c r="AW2535" s="145"/>
      <c r="AX2535" s="146"/>
      <c r="AY2535" s="29"/>
      <c r="AZ2535" s="29"/>
      <c r="BA2535" s="29"/>
      <c r="BB2535" s="29"/>
      <c r="BC2535" s="29"/>
      <c r="BD2535" s="29"/>
      <c r="BE2535" s="29"/>
      <c r="BF2535" s="29"/>
      <c r="BG2535" s="29"/>
      <c r="BH2535" s="29"/>
      <c r="BI2535" s="29"/>
      <c r="BJ2535" s="29"/>
      <c r="BK2535" s="29"/>
      <c r="BL2535" s="29"/>
      <c r="BM2535" s="29"/>
      <c r="BN2535" s="29"/>
      <c r="BO2535" s="29"/>
      <c r="BP2535" s="29"/>
      <c r="BQ2535" s="29"/>
      <c r="BR2535" s="29"/>
      <c r="BS2535" s="29"/>
      <c r="BT2535" s="29"/>
      <c r="BU2535" s="29"/>
      <c r="BV2535" s="29"/>
      <c r="BW2535" s="29"/>
      <c r="BX2535" s="29"/>
      <c r="BY2535" s="29"/>
      <c r="BZ2535" s="29"/>
      <c r="CA2535" s="29"/>
      <c r="CB2535" s="29"/>
      <c r="CC2535" s="29"/>
      <c r="CD2535" s="29"/>
      <c r="CE2535" s="29"/>
      <c r="CF2535" s="29"/>
      <c r="CG2535" s="29"/>
      <c r="CH2535" s="29"/>
      <c r="CI2535" s="29"/>
      <c r="CJ2535" s="29"/>
      <c r="CK2535" s="29"/>
      <c r="CL2535" s="29"/>
      <c r="CM2535" s="29"/>
      <c r="CN2535" s="29"/>
      <c r="CO2535" s="29"/>
      <c r="CP2535" s="29"/>
      <c r="CQ2535" s="29"/>
      <c r="CR2535" s="29"/>
      <c r="CS2535" s="29"/>
      <c r="CT2535" s="29"/>
      <c r="CU2535" s="29"/>
      <c r="CV2535" s="29"/>
      <c r="CW2535" s="29"/>
      <c r="CX2535" s="29"/>
      <c r="CY2535" s="29"/>
      <c r="CZ2535" s="29"/>
      <c r="DA2535" s="29"/>
      <c r="DB2535" s="29"/>
      <c r="DC2535" s="29"/>
      <c r="DD2535" s="29"/>
      <c r="DE2535" s="29"/>
      <c r="DF2535" s="29"/>
      <c r="DG2535" s="29"/>
      <c r="DH2535" s="29"/>
      <c r="DI2535" s="29"/>
      <c r="DJ2535" s="29"/>
      <c r="DK2535" s="29"/>
      <c r="DL2535" s="29"/>
      <c r="DM2535" s="29"/>
      <c r="DN2535" s="29"/>
      <c r="DO2535" s="29"/>
      <c r="DP2535" s="29"/>
      <c r="DQ2535" s="29"/>
      <c r="DR2535" s="29"/>
      <c r="DS2535" s="29"/>
      <c r="DT2535" s="29"/>
      <c r="DU2535" s="29"/>
      <c r="DV2535" s="29"/>
      <c r="DW2535" s="29"/>
      <c r="DX2535" s="29"/>
      <c r="DY2535" s="29"/>
      <c r="DZ2535" s="29"/>
      <c r="EA2535" s="29"/>
      <c r="EB2535" s="29"/>
      <c r="EC2535" s="29"/>
      <c r="ED2535" s="29"/>
      <c r="EE2535" s="29"/>
      <c r="EF2535" s="29"/>
      <c r="EG2535" s="29"/>
      <c r="EH2535" s="29"/>
      <c r="EI2535" s="29"/>
      <c r="EJ2535" s="29"/>
      <c r="EK2535" s="29"/>
      <c r="EL2535" s="29"/>
      <c r="EM2535" s="29"/>
      <c r="EN2535" s="29"/>
      <c r="EO2535" s="29"/>
      <c r="EP2535" s="29"/>
      <c r="EQ2535" s="29"/>
      <c r="ER2535" s="29"/>
      <c r="ES2535" s="29"/>
      <c r="ET2535" s="29"/>
      <c r="EU2535" s="29"/>
      <c r="EV2535" s="29"/>
      <c r="EW2535" s="29"/>
      <c r="EX2535" s="29"/>
      <c r="EY2535" s="29"/>
      <c r="EZ2535" s="29"/>
      <c r="FA2535" s="29"/>
      <c r="FB2535" s="29"/>
      <c r="FC2535" s="29"/>
      <c r="FD2535" s="29"/>
      <c r="FE2535" s="29"/>
      <c r="FF2535" s="29"/>
      <c r="FG2535" s="29"/>
      <c r="FH2535" s="29"/>
      <c r="FI2535" s="29"/>
      <c r="FJ2535" s="29"/>
      <c r="FK2535" s="29"/>
      <c r="FL2535" s="29"/>
      <c r="FM2535" s="29"/>
      <c r="FN2535" s="29"/>
      <c r="FO2535" s="29"/>
      <c r="FP2535" s="29"/>
      <c r="FQ2535" s="29"/>
      <c r="FR2535" s="29"/>
      <c r="FS2535" s="29"/>
      <c r="FT2535" s="29"/>
      <c r="FU2535" s="29"/>
      <c r="FV2535" s="29"/>
      <c r="FW2535" s="29"/>
      <c r="FX2535" s="29"/>
      <c r="FY2535" s="29"/>
      <c r="FZ2535" s="29"/>
      <c r="GA2535" s="29"/>
      <c r="GB2535" s="29"/>
      <c r="GC2535" s="29"/>
      <c r="GD2535" s="29"/>
      <c r="GE2535" s="29"/>
      <c r="GF2535" s="29"/>
      <c r="GG2535" s="29"/>
      <c r="GH2535" s="29"/>
      <c r="GI2535" s="29"/>
      <c r="GJ2535" s="29"/>
      <c r="GK2535" s="29"/>
      <c r="GL2535" s="29"/>
      <c r="GM2535" s="29"/>
      <c r="GN2535" s="29"/>
      <c r="GO2535" s="29"/>
      <c r="GP2535" s="29"/>
      <c r="GQ2535" s="29"/>
      <c r="GR2535" s="29"/>
      <c r="GS2535" s="29"/>
      <c r="GT2535" s="29"/>
      <c r="GU2535" s="29"/>
      <c r="GV2535" s="29"/>
      <c r="GW2535" s="29"/>
      <c r="GX2535" s="29"/>
      <c r="GY2535" s="29"/>
      <c r="GZ2535" s="29"/>
      <c r="HA2535" s="29"/>
      <c r="HB2535" s="29"/>
      <c r="HC2535" s="29"/>
      <c r="HD2535" s="29"/>
      <c r="HE2535" s="29"/>
      <c r="HF2535" s="29"/>
      <c r="HG2535" s="29"/>
      <c r="HH2535" s="29"/>
      <c r="HI2535" s="29"/>
      <c r="HJ2535" s="29"/>
      <c r="HK2535" s="29"/>
      <c r="HL2535" s="29"/>
      <c r="HM2535" s="29"/>
      <c r="HN2535" s="29"/>
      <c r="HO2535" s="29"/>
      <c r="HP2535" s="29"/>
      <c r="HQ2535" s="29"/>
      <c r="HR2535" s="29"/>
      <c r="HS2535" s="29"/>
      <c r="HT2535" s="29"/>
      <c r="HU2535" s="29"/>
      <c r="HV2535" s="29"/>
      <c r="HW2535" s="29"/>
      <c r="HX2535" s="29"/>
      <c r="HY2535" s="29"/>
      <c r="HZ2535" s="29"/>
      <c r="IA2535" s="29"/>
      <c r="IB2535" s="29"/>
      <c r="IC2535" s="29"/>
      <c r="ID2535" s="29"/>
      <c r="IE2535" s="29"/>
      <c r="IF2535" s="29"/>
      <c r="IG2535" s="29"/>
      <c r="IH2535" s="29"/>
      <c r="II2535" s="29"/>
      <c r="IJ2535" s="29"/>
      <c r="IK2535" s="29"/>
      <c r="IL2535" s="29"/>
      <c r="IM2535" s="29"/>
      <c r="IN2535" s="29"/>
      <c r="IO2535" s="29"/>
      <c r="IP2535" s="29"/>
      <c r="IQ2535" s="29"/>
    </row>
    <row r="2537" spans="1:251" ht="18.75">
      <c r="A2537" s="28" t="s">
        <v>234</v>
      </c>
      <c r="AW2537" s="30"/>
      <c r="AX2537" s="31"/>
      <c r="AY2537" s="30"/>
    </row>
    <row r="2539" spans="1:251" ht="18.75">
      <c r="B2539" s="109" t="s">
        <v>0</v>
      </c>
      <c r="C2539" s="150"/>
      <c r="D2539" s="150"/>
      <c r="E2539" s="150"/>
      <c r="F2539" s="150"/>
      <c r="G2539" s="150"/>
      <c r="H2539" s="150"/>
      <c r="I2539" s="150"/>
      <c r="J2539" s="150"/>
      <c r="K2539" s="150"/>
      <c r="L2539" s="150"/>
      <c r="M2539" s="150"/>
      <c r="N2539" s="150"/>
      <c r="O2539" s="150"/>
      <c r="P2539" s="150"/>
      <c r="Q2539" s="150"/>
      <c r="R2539" s="150"/>
      <c r="S2539" s="150"/>
      <c r="T2539" s="150"/>
      <c r="U2539" s="150"/>
      <c r="V2539" s="150"/>
      <c r="W2539" s="150"/>
      <c r="X2539" s="150"/>
      <c r="Y2539" s="150"/>
      <c r="Z2539" s="150"/>
      <c r="AA2539" s="150"/>
      <c r="AB2539" s="150"/>
      <c r="AC2539" s="150"/>
      <c r="AD2539" s="150"/>
      <c r="AE2539" s="150"/>
      <c r="AF2539" s="150"/>
      <c r="AG2539" s="150"/>
      <c r="AH2539" s="150"/>
      <c r="AI2539" s="150"/>
      <c r="AJ2539" s="150"/>
      <c r="AK2539" s="150"/>
      <c r="AL2539" s="150"/>
      <c r="AM2539" s="150"/>
      <c r="AN2539" s="150"/>
      <c r="AO2539" s="150"/>
      <c r="AP2539" s="150"/>
      <c r="AQ2539" s="150"/>
      <c r="AR2539" s="150"/>
      <c r="AS2539" s="150"/>
      <c r="AT2539" s="150"/>
      <c r="AU2539" s="150"/>
      <c r="AV2539" s="150"/>
      <c r="AW2539" s="150"/>
      <c r="AX2539" s="150"/>
    </row>
    <row r="2540" spans="1:251">
      <c r="Z2540" s="32"/>
      <c r="AD2540" s="32"/>
      <c r="AE2540" s="32"/>
      <c r="AF2540" s="32"/>
      <c r="AG2540" s="32"/>
      <c r="AH2540" s="32"/>
      <c r="AI2540" s="32"/>
      <c r="AO2540" s="32"/>
    </row>
    <row r="2541" spans="1:251" ht="13.5" thickBot="1">
      <c r="Z2541" s="32"/>
      <c r="AD2541" s="32"/>
      <c r="AE2541" s="32"/>
      <c r="AF2541" s="32"/>
      <c r="AG2541" s="32"/>
      <c r="AH2541" s="32"/>
      <c r="AI2541" s="32"/>
      <c r="AO2541" s="32"/>
      <c r="DI2541" s="26"/>
    </row>
    <row r="2542" spans="1:251" ht="24.75" customHeight="1" thickBot="1">
      <c r="B2542" s="111" t="s">
        <v>235</v>
      </c>
      <c r="C2542" s="112"/>
      <c r="D2542" s="112"/>
      <c r="E2542" s="112"/>
      <c r="F2542" s="112"/>
      <c r="G2542" s="112"/>
      <c r="H2542" s="113" t="s">
        <v>627</v>
      </c>
      <c r="I2542" s="114"/>
      <c r="J2542" s="114"/>
      <c r="K2542" s="114"/>
      <c r="L2542" s="114"/>
      <c r="M2542" s="114"/>
      <c r="N2542" s="114"/>
      <c r="O2542" s="114"/>
      <c r="P2542" s="114"/>
      <c r="Q2542" s="114"/>
      <c r="R2542" s="114"/>
      <c r="S2542" s="114"/>
      <c r="T2542" s="114"/>
      <c r="U2542" s="114"/>
      <c r="V2542" s="114"/>
      <c r="W2542" s="114"/>
      <c r="X2542" s="114"/>
      <c r="Y2542" s="114"/>
      <c r="Z2542" s="114"/>
      <c r="AA2542" s="114"/>
      <c r="AB2542" s="114"/>
      <c r="AC2542" s="114"/>
      <c r="AD2542" s="114"/>
      <c r="AE2542" s="114"/>
      <c r="AF2542" s="114"/>
      <c r="AG2542" s="114"/>
      <c r="AH2542" s="114"/>
      <c r="AI2542" s="114"/>
      <c r="AJ2542" s="114"/>
      <c r="AK2542" s="114"/>
      <c r="AL2542" s="114"/>
      <c r="AM2542" s="114"/>
      <c r="AN2542" s="114"/>
      <c r="AO2542" s="114"/>
      <c r="AP2542" s="114"/>
      <c r="AQ2542" s="114"/>
      <c r="AR2542" s="114"/>
      <c r="AS2542" s="114"/>
      <c r="AT2542" s="114"/>
      <c r="AU2542" s="114"/>
      <c r="AV2542" s="114"/>
      <c r="AW2542" s="114"/>
      <c r="AX2542" s="115"/>
      <c r="DI2542" s="26"/>
    </row>
    <row r="2543" spans="1:251" ht="14.25">
      <c r="B2543" s="33"/>
      <c r="C2543" s="33"/>
      <c r="D2543" s="33"/>
      <c r="E2543" s="33"/>
      <c r="F2543" s="33"/>
      <c r="G2543" s="33"/>
      <c r="H2543" s="34"/>
      <c r="I2543" s="34"/>
      <c r="J2543" s="34"/>
      <c r="K2543" s="34"/>
      <c r="L2543" s="35"/>
      <c r="M2543" s="35"/>
      <c r="N2543" s="35"/>
      <c r="O2543" s="35"/>
      <c r="P2543" s="34"/>
      <c r="Q2543" s="34"/>
      <c r="R2543" s="34"/>
      <c r="S2543" s="34"/>
      <c r="T2543" s="34"/>
      <c r="U2543" s="34"/>
      <c r="V2543" s="36"/>
      <c r="W2543" s="36"/>
      <c r="X2543" s="36"/>
      <c r="Y2543" s="36"/>
      <c r="Z2543" s="36"/>
      <c r="AA2543" s="36"/>
      <c r="AB2543" s="36"/>
      <c r="AC2543" s="36"/>
      <c r="AD2543" s="36"/>
      <c r="AE2543" s="36"/>
      <c r="AF2543" s="36"/>
      <c r="AG2543" s="36"/>
      <c r="AH2543" s="36"/>
      <c r="AI2543" s="36"/>
      <c r="AJ2543" s="36"/>
      <c r="AK2543" s="36"/>
      <c r="AL2543" s="36"/>
      <c r="AM2543" s="36"/>
      <c r="AN2543" s="36"/>
      <c r="AO2543" s="36"/>
      <c r="AP2543" s="36"/>
      <c r="AQ2543" s="36"/>
      <c r="AR2543" s="36"/>
      <c r="AS2543" s="36"/>
      <c r="AT2543" s="36"/>
      <c r="AU2543" s="36"/>
      <c r="AV2543" s="36"/>
      <c r="AW2543" s="36"/>
      <c r="AX2543" s="36"/>
      <c r="DI2543" s="26"/>
    </row>
    <row r="2544" spans="1:251" ht="15" thickBot="1">
      <c r="A2544" s="37"/>
      <c r="B2544" s="36" t="s">
        <v>237</v>
      </c>
      <c r="C2544" s="34"/>
      <c r="D2544" s="34"/>
      <c r="E2544" s="34"/>
      <c r="F2544" s="34"/>
      <c r="G2544" s="34"/>
      <c r="H2544" s="34"/>
      <c r="I2544" s="34"/>
      <c r="J2544" s="34"/>
      <c r="K2544" s="34"/>
      <c r="L2544" s="35"/>
      <c r="M2544" s="35"/>
      <c r="N2544" s="35"/>
      <c r="O2544" s="35"/>
      <c r="P2544" s="34"/>
      <c r="Q2544" s="34"/>
      <c r="R2544" s="34"/>
      <c r="S2544" s="34"/>
      <c r="T2544" s="34"/>
      <c r="U2544" s="34"/>
      <c r="V2544" s="36"/>
      <c r="W2544" s="36"/>
      <c r="X2544" s="36"/>
      <c r="Y2544" s="36"/>
      <c r="Z2544" s="36"/>
      <c r="AA2544" s="36"/>
      <c r="AB2544" s="36"/>
      <c r="AC2544" s="36"/>
      <c r="AD2544" s="36"/>
      <c r="AE2544" s="36"/>
      <c r="AF2544" s="36"/>
      <c r="AG2544" s="36"/>
      <c r="AH2544" s="36"/>
      <c r="AI2544" s="36"/>
      <c r="AJ2544" s="36"/>
      <c r="AK2544" s="36"/>
      <c r="AL2544" s="36"/>
      <c r="AM2544" s="36"/>
      <c r="AN2544" s="36"/>
      <c r="AO2544" s="36"/>
      <c r="AP2544" s="36"/>
      <c r="AQ2544" s="36"/>
      <c r="AR2544" s="36"/>
      <c r="AS2544" s="36"/>
      <c r="AT2544" s="36"/>
      <c r="AU2544" s="36"/>
      <c r="AV2544" s="36"/>
      <c r="AW2544" s="36"/>
      <c r="AX2544" s="36"/>
      <c r="DI2544" s="26"/>
    </row>
    <row r="2545" spans="1:113" ht="14.25">
      <c r="A2545" s="34"/>
      <c r="B2545" s="38"/>
      <c r="C2545" s="33"/>
      <c r="D2545" s="33"/>
      <c r="E2545" s="33"/>
      <c r="F2545" s="33"/>
      <c r="G2545" s="33"/>
      <c r="H2545" s="33"/>
      <c r="I2545" s="33"/>
      <c r="J2545" s="33"/>
      <c r="K2545" s="33"/>
      <c r="L2545" s="39"/>
      <c r="M2545" s="39"/>
      <c r="N2545" s="39"/>
      <c r="O2545" s="39"/>
      <c r="P2545" s="33"/>
      <c r="Q2545" s="33"/>
      <c r="R2545" s="33"/>
      <c r="S2545" s="33"/>
      <c r="T2545" s="33"/>
      <c r="U2545" s="33"/>
      <c r="V2545" s="40"/>
      <c r="W2545" s="40"/>
      <c r="X2545" s="40"/>
      <c r="Y2545" s="40"/>
      <c r="Z2545" s="40"/>
      <c r="AA2545" s="40"/>
      <c r="AB2545" s="40"/>
      <c r="AC2545" s="40"/>
      <c r="AD2545" s="40"/>
      <c r="AE2545" s="40"/>
      <c r="AF2545" s="40"/>
      <c r="AG2545" s="40"/>
      <c r="AH2545" s="40"/>
      <c r="AI2545" s="40"/>
      <c r="AJ2545" s="40"/>
      <c r="AK2545" s="40"/>
      <c r="AL2545" s="40"/>
      <c r="AM2545" s="40"/>
      <c r="AN2545" s="40"/>
      <c r="AO2545" s="40"/>
      <c r="AP2545" s="40"/>
      <c r="AQ2545" s="40"/>
      <c r="AR2545" s="40"/>
      <c r="AS2545" s="40"/>
      <c r="AT2545" s="40"/>
      <c r="AU2545" s="40"/>
      <c r="AV2545" s="40"/>
      <c r="AW2545" s="40"/>
      <c r="AX2545" s="41"/>
    </row>
    <row r="2546" spans="1:113" ht="12" customHeight="1">
      <c r="A2546" s="34"/>
      <c r="B2546" s="116" t="s">
        <v>628</v>
      </c>
      <c r="C2546" s="117"/>
      <c r="D2546" s="117"/>
      <c r="E2546" s="117"/>
      <c r="F2546" s="117"/>
      <c r="G2546" s="117"/>
      <c r="H2546" s="117"/>
      <c r="I2546" s="117"/>
      <c r="J2546" s="117"/>
      <c r="K2546" s="117"/>
      <c r="L2546" s="117"/>
      <c r="M2546" s="117"/>
      <c r="N2546" s="117"/>
      <c r="O2546" s="117"/>
      <c r="P2546" s="117"/>
      <c r="Q2546" s="117"/>
      <c r="R2546" s="117"/>
      <c r="S2546" s="117"/>
      <c r="T2546" s="117"/>
      <c r="U2546" s="117"/>
      <c r="V2546" s="117"/>
      <c r="W2546" s="117"/>
      <c r="X2546" s="117"/>
      <c r="Y2546" s="117"/>
      <c r="Z2546" s="117"/>
      <c r="AA2546" s="117"/>
      <c r="AB2546" s="117"/>
      <c r="AC2546" s="117"/>
      <c r="AD2546" s="117"/>
      <c r="AE2546" s="117"/>
      <c r="AF2546" s="117"/>
      <c r="AG2546" s="117"/>
      <c r="AH2546" s="117"/>
      <c r="AI2546" s="117"/>
      <c r="AJ2546" s="117"/>
      <c r="AK2546" s="117"/>
      <c r="AL2546" s="117"/>
      <c r="AM2546" s="117"/>
      <c r="AN2546" s="117"/>
      <c r="AO2546" s="117"/>
      <c r="AP2546" s="117"/>
      <c r="AQ2546" s="117"/>
      <c r="AR2546" s="117"/>
      <c r="AS2546" s="117"/>
      <c r="AT2546" s="117"/>
      <c r="AU2546" s="117"/>
      <c r="AV2546" s="117"/>
      <c r="AW2546" s="117"/>
      <c r="AX2546" s="118"/>
    </row>
    <row r="2547" spans="1:113" ht="12" customHeight="1">
      <c r="A2547" s="34"/>
      <c r="B2547" s="116"/>
      <c r="C2547" s="117"/>
      <c r="D2547" s="117"/>
      <c r="E2547" s="117"/>
      <c r="F2547" s="117"/>
      <c r="G2547" s="117"/>
      <c r="H2547" s="117"/>
      <c r="I2547" s="117"/>
      <c r="J2547" s="117"/>
      <c r="K2547" s="117"/>
      <c r="L2547" s="117"/>
      <c r="M2547" s="117"/>
      <c r="N2547" s="117"/>
      <c r="O2547" s="117"/>
      <c r="P2547" s="117"/>
      <c r="Q2547" s="117"/>
      <c r="R2547" s="117"/>
      <c r="S2547" s="117"/>
      <c r="T2547" s="117"/>
      <c r="U2547" s="117"/>
      <c r="V2547" s="117"/>
      <c r="W2547" s="117"/>
      <c r="X2547" s="117"/>
      <c r="Y2547" s="117"/>
      <c r="Z2547" s="117"/>
      <c r="AA2547" s="117"/>
      <c r="AB2547" s="117"/>
      <c r="AC2547" s="117"/>
      <c r="AD2547" s="117"/>
      <c r="AE2547" s="117"/>
      <c r="AF2547" s="117"/>
      <c r="AG2547" s="117"/>
      <c r="AH2547" s="117"/>
      <c r="AI2547" s="117"/>
      <c r="AJ2547" s="117"/>
      <c r="AK2547" s="117"/>
      <c r="AL2547" s="117"/>
      <c r="AM2547" s="117"/>
      <c r="AN2547" s="117"/>
      <c r="AO2547" s="117"/>
      <c r="AP2547" s="117"/>
      <c r="AQ2547" s="117"/>
      <c r="AR2547" s="117"/>
      <c r="AS2547" s="117"/>
      <c r="AT2547" s="117"/>
      <c r="AU2547" s="117"/>
      <c r="AV2547" s="117"/>
      <c r="AW2547" s="117"/>
      <c r="AX2547" s="118"/>
      <c r="BC2547" s="42"/>
    </row>
    <row r="2548" spans="1:113" ht="12" customHeight="1">
      <c r="A2548" s="34"/>
      <c r="B2548" s="116"/>
      <c r="C2548" s="117"/>
      <c r="D2548" s="117"/>
      <c r="E2548" s="117"/>
      <c r="F2548" s="117"/>
      <c r="G2548" s="117"/>
      <c r="H2548" s="117"/>
      <c r="I2548" s="117"/>
      <c r="J2548" s="117"/>
      <c r="K2548" s="117"/>
      <c r="L2548" s="117"/>
      <c r="M2548" s="117"/>
      <c r="N2548" s="117"/>
      <c r="O2548" s="117"/>
      <c r="P2548" s="117"/>
      <c r="Q2548" s="117"/>
      <c r="R2548" s="117"/>
      <c r="S2548" s="117"/>
      <c r="T2548" s="117"/>
      <c r="U2548" s="117"/>
      <c r="V2548" s="117"/>
      <c r="W2548" s="117"/>
      <c r="X2548" s="117"/>
      <c r="Y2548" s="117"/>
      <c r="Z2548" s="117"/>
      <c r="AA2548" s="117"/>
      <c r="AB2548" s="117"/>
      <c r="AC2548" s="117"/>
      <c r="AD2548" s="117"/>
      <c r="AE2548" s="117"/>
      <c r="AF2548" s="117"/>
      <c r="AG2548" s="117"/>
      <c r="AH2548" s="117"/>
      <c r="AI2548" s="117"/>
      <c r="AJ2548" s="117"/>
      <c r="AK2548" s="117"/>
      <c r="AL2548" s="117"/>
      <c r="AM2548" s="117"/>
      <c r="AN2548" s="117"/>
      <c r="AO2548" s="117"/>
      <c r="AP2548" s="117"/>
      <c r="AQ2548" s="117"/>
      <c r="AR2548" s="117"/>
      <c r="AS2548" s="117"/>
      <c r="AT2548" s="117"/>
      <c r="AU2548" s="117"/>
      <c r="AV2548" s="117"/>
      <c r="AW2548" s="117"/>
      <c r="AX2548" s="118"/>
    </row>
    <row r="2549" spans="1:113" ht="12" customHeight="1">
      <c r="A2549" s="34"/>
      <c r="B2549" s="116"/>
      <c r="C2549" s="117"/>
      <c r="D2549" s="117"/>
      <c r="E2549" s="117"/>
      <c r="F2549" s="117"/>
      <c r="G2549" s="117"/>
      <c r="H2549" s="117"/>
      <c r="I2549" s="117"/>
      <c r="J2549" s="117"/>
      <c r="K2549" s="117"/>
      <c r="L2549" s="117"/>
      <c r="M2549" s="117"/>
      <c r="N2549" s="117"/>
      <c r="O2549" s="117"/>
      <c r="P2549" s="117"/>
      <c r="Q2549" s="117"/>
      <c r="R2549" s="117"/>
      <c r="S2549" s="117"/>
      <c r="T2549" s="117"/>
      <c r="U2549" s="117"/>
      <c r="V2549" s="117"/>
      <c r="W2549" s="117"/>
      <c r="X2549" s="117"/>
      <c r="Y2549" s="117"/>
      <c r="Z2549" s="117"/>
      <c r="AA2549" s="117"/>
      <c r="AB2549" s="117"/>
      <c r="AC2549" s="117"/>
      <c r="AD2549" s="117"/>
      <c r="AE2549" s="117"/>
      <c r="AF2549" s="117"/>
      <c r="AG2549" s="117"/>
      <c r="AH2549" s="117"/>
      <c r="AI2549" s="117"/>
      <c r="AJ2549" s="117"/>
      <c r="AK2549" s="117"/>
      <c r="AL2549" s="117"/>
      <c r="AM2549" s="117"/>
      <c r="AN2549" s="117"/>
      <c r="AO2549" s="117"/>
      <c r="AP2549" s="117"/>
      <c r="AQ2549" s="117"/>
      <c r="AR2549" s="117"/>
      <c r="AS2549" s="117"/>
      <c r="AT2549" s="117"/>
      <c r="AU2549" s="117"/>
      <c r="AV2549" s="117"/>
      <c r="AW2549" s="117"/>
      <c r="AX2549" s="118"/>
    </row>
    <row r="2550" spans="1:113" ht="12" customHeight="1">
      <c r="A2550" s="34"/>
      <c r="B2550" s="116"/>
      <c r="C2550" s="117"/>
      <c r="D2550" s="117"/>
      <c r="E2550" s="117"/>
      <c r="F2550" s="117"/>
      <c r="G2550" s="117"/>
      <c r="H2550" s="117"/>
      <c r="I2550" s="117"/>
      <c r="J2550" s="117"/>
      <c r="K2550" s="117"/>
      <c r="L2550" s="117"/>
      <c r="M2550" s="117"/>
      <c r="N2550" s="117"/>
      <c r="O2550" s="117"/>
      <c r="P2550" s="117"/>
      <c r="Q2550" s="117"/>
      <c r="R2550" s="117"/>
      <c r="S2550" s="117"/>
      <c r="T2550" s="117"/>
      <c r="U2550" s="117"/>
      <c r="V2550" s="117"/>
      <c r="W2550" s="117"/>
      <c r="X2550" s="117"/>
      <c r="Y2550" s="117"/>
      <c r="Z2550" s="117"/>
      <c r="AA2550" s="117"/>
      <c r="AB2550" s="117"/>
      <c r="AC2550" s="117"/>
      <c r="AD2550" s="117"/>
      <c r="AE2550" s="117"/>
      <c r="AF2550" s="117"/>
      <c r="AG2550" s="117"/>
      <c r="AH2550" s="117"/>
      <c r="AI2550" s="117"/>
      <c r="AJ2550" s="117"/>
      <c r="AK2550" s="117"/>
      <c r="AL2550" s="117"/>
      <c r="AM2550" s="117"/>
      <c r="AN2550" s="117"/>
      <c r="AO2550" s="117"/>
      <c r="AP2550" s="117"/>
      <c r="AQ2550" s="117"/>
      <c r="AR2550" s="117"/>
      <c r="AS2550" s="117"/>
      <c r="AT2550" s="117"/>
      <c r="AU2550" s="117"/>
      <c r="AV2550" s="117"/>
      <c r="AW2550" s="117"/>
      <c r="AX2550" s="118"/>
    </row>
    <row r="2551" spans="1:113" ht="15" thickBot="1">
      <c r="A2551" s="43"/>
      <c r="B2551" s="44"/>
      <c r="C2551" s="45"/>
      <c r="D2551" s="45"/>
      <c r="E2551" s="45"/>
      <c r="F2551" s="45"/>
      <c r="G2551" s="45"/>
      <c r="H2551" s="45"/>
      <c r="I2551" s="45"/>
      <c r="J2551" s="45"/>
      <c r="K2551" s="45"/>
      <c r="L2551" s="45"/>
      <c r="M2551" s="45"/>
      <c r="N2551" s="45"/>
      <c r="O2551" s="45"/>
      <c r="P2551" s="45"/>
      <c r="Q2551" s="45"/>
      <c r="R2551" s="45"/>
      <c r="S2551" s="45"/>
      <c r="T2551" s="45"/>
      <c r="U2551" s="45"/>
      <c r="V2551" s="45"/>
      <c r="W2551" s="45"/>
      <c r="X2551" s="45"/>
      <c r="Y2551" s="45"/>
      <c r="Z2551" s="45"/>
      <c r="AA2551" s="45"/>
      <c r="AB2551" s="45"/>
      <c r="AC2551" s="45"/>
      <c r="AD2551" s="45"/>
      <c r="AE2551" s="45"/>
      <c r="AF2551" s="45"/>
      <c r="AG2551" s="45"/>
      <c r="AH2551" s="45"/>
      <c r="AI2551" s="45"/>
      <c r="AJ2551" s="45"/>
      <c r="AK2551" s="45"/>
      <c r="AL2551" s="45"/>
      <c r="AM2551" s="45"/>
      <c r="AN2551" s="45"/>
      <c r="AO2551" s="45"/>
      <c r="AP2551" s="45"/>
      <c r="AQ2551" s="45"/>
      <c r="AR2551" s="45"/>
      <c r="AS2551" s="45"/>
      <c r="AT2551" s="45"/>
      <c r="AU2551" s="45"/>
      <c r="AV2551" s="45"/>
      <c r="AW2551" s="45"/>
      <c r="AX2551" s="46"/>
    </row>
    <row r="2552" spans="1:113">
      <c r="B2552" s="47"/>
    </row>
    <row r="2553" spans="1:113" ht="15" thickBot="1">
      <c r="A2553" s="37"/>
      <c r="B2553" s="36" t="s">
        <v>238</v>
      </c>
      <c r="C2553" s="34"/>
      <c r="D2553" s="34"/>
      <c r="E2553" s="34"/>
      <c r="F2553" s="34"/>
      <c r="G2553" s="34"/>
      <c r="H2553" s="34"/>
      <c r="I2553" s="34"/>
      <c r="J2553" s="34"/>
      <c r="K2553" s="34"/>
      <c r="L2553" s="35"/>
      <c r="M2553" s="35"/>
      <c r="N2553" s="35"/>
      <c r="O2553" s="35"/>
      <c r="P2553" s="34"/>
      <c r="Q2553" s="34"/>
      <c r="R2553" s="34"/>
      <c r="S2553" s="34"/>
      <c r="T2553" s="34"/>
      <c r="U2553" s="34"/>
      <c r="V2553" s="36"/>
      <c r="W2553" s="36"/>
      <c r="X2553" s="36"/>
      <c r="Y2553" s="36"/>
      <c r="Z2553" s="36"/>
      <c r="AA2553" s="36"/>
      <c r="AB2553" s="36"/>
      <c r="AC2553" s="36"/>
      <c r="AD2553" s="36"/>
      <c r="AE2553" s="36"/>
      <c r="AF2553" s="36"/>
      <c r="AG2553" s="36"/>
      <c r="AH2553" s="36"/>
      <c r="AI2553" s="36"/>
      <c r="AJ2553" s="36"/>
      <c r="AK2553" s="36"/>
      <c r="AL2553" s="36"/>
      <c r="AM2553" s="36"/>
      <c r="AN2553" s="36"/>
      <c r="AO2553" s="36"/>
      <c r="AP2553" s="36"/>
      <c r="AQ2553" s="36"/>
      <c r="AR2553" s="36"/>
      <c r="AS2553" s="36"/>
      <c r="AT2553" s="36"/>
      <c r="AU2553" s="36"/>
      <c r="AV2553" s="36"/>
      <c r="AW2553" s="36"/>
      <c r="AX2553" s="36"/>
      <c r="DI2553" s="26"/>
    </row>
    <row r="2554" spans="1:113" ht="14.25">
      <c r="A2554" s="34"/>
      <c r="B2554" s="38"/>
      <c r="C2554" s="33"/>
      <c r="D2554" s="33"/>
      <c r="E2554" s="33"/>
      <c r="F2554" s="33"/>
      <c r="G2554" s="33"/>
      <c r="H2554" s="33"/>
      <c r="I2554" s="33"/>
      <c r="J2554" s="33"/>
      <c r="K2554" s="33"/>
      <c r="L2554" s="39"/>
      <c r="M2554" s="39"/>
      <c r="N2554" s="39"/>
      <c r="O2554" s="39"/>
      <c r="P2554" s="33"/>
      <c r="Q2554" s="33"/>
      <c r="R2554" s="33"/>
      <c r="S2554" s="33"/>
      <c r="T2554" s="33"/>
      <c r="U2554" s="33"/>
      <c r="V2554" s="40"/>
      <c r="W2554" s="40"/>
      <c r="X2554" s="40"/>
      <c r="Y2554" s="40"/>
      <c r="Z2554" s="40"/>
      <c r="AA2554" s="40"/>
      <c r="AB2554" s="40"/>
      <c r="AC2554" s="40"/>
      <c r="AD2554" s="40"/>
      <c r="AE2554" s="40"/>
      <c r="AF2554" s="40"/>
      <c r="AG2554" s="40"/>
      <c r="AH2554" s="40"/>
      <c r="AI2554" s="40"/>
      <c r="AJ2554" s="40"/>
      <c r="AK2554" s="40"/>
      <c r="AL2554" s="40"/>
      <c r="AM2554" s="40"/>
      <c r="AN2554" s="40"/>
      <c r="AO2554" s="40"/>
      <c r="AP2554" s="40"/>
      <c r="AQ2554" s="40"/>
      <c r="AR2554" s="40"/>
      <c r="AS2554" s="40"/>
      <c r="AT2554" s="40"/>
      <c r="AU2554" s="40"/>
      <c r="AV2554" s="40"/>
      <c r="AW2554" s="40"/>
      <c r="AX2554" s="41"/>
    </row>
    <row r="2555" spans="1:113" ht="12" customHeight="1">
      <c r="A2555" s="34"/>
      <c r="B2555" s="116" t="s">
        <v>1140</v>
      </c>
      <c r="C2555" s="117"/>
      <c r="D2555" s="117"/>
      <c r="E2555" s="117"/>
      <c r="F2555" s="117"/>
      <c r="G2555" s="117"/>
      <c r="H2555" s="117"/>
      <c r="I2555" s="117"/>
      <c r="J2555" s="117"/>
      <c r="K2555" s="117"/>
      <c r="L2555" s="117"/>
      <c r="M2555" s="117"/>
      <c r="N2555" s="117"/>
      <c r="O2555" s="117"/>
      <c r="P2555" s="117"/>
      <c r="Q2555" s="117"/>
      <c r="R2555" s="117"/>
      <c r="S2555" s="117"/>
      <c r="T2555" s="117"/>
      <c r="U2555" s="117"/>
      <c r="V2555" s="117"/>
      <c r="W2555" s="117"/>
      <c r="X2555" s="117"/>
      <c r="Y2555" s="117"/>
      <c r="Z2555" s="117"/>
      <c r="AA2555" s="117"/>
      <c r="AB2555" s="117"/>
      <c r="AC2555" s="117"/>
      <c r="AD2555" s="117"/>
      <c r="AE2555" s="117"/>
      <c r="AF2555" s="117"/>
      <c r="AG2555" s="117"/>
      <c r="AH2555" s="117"/>
      <c r="AI2555" s="117"/>
      <c r="AJ2555" s="117"/>
      <c r="AK2555" s="117"/>
      <c r="AL2555" s="117"/>
      <c r="AM2555" s="117"/>
      <c r="AN2555" s="117"/>
      <c r="AO2555" s="117"/>
      <c r="AP2555" s="117"/>
      <c r="AQ2555" s="117"/>
      <c r="AR2555" s="117"/>
      <c r="AS2555" s="117"/>
      <c r="AT2555" s="117"/>
      <c r="AU2555" s="117"/>
      <c r="AV2555" s="117"/>
      <c r="AW2555" s="117"/>
      <c r="AX2555" s="118"/>
    </row>
    <row r="2556" spans="1:113" ht="12" customHeight="1">
      <c r="A2556" s="34"/>
      <c r="B2556" s="116"/>
      <c r="C2556" s="117"/>
      <c r="D2556" s="117"/>
      <c r="E2556" s="117"/>
      <c r="F2556" s="117"/>
      <c r="G2556" s="117"/>
      <c r="H2556" s="117"/>
      <c r="I2556" s="117"/>
      <c r="J2556" s="117"/>
      <c r="K2556" s="117"/>
      <c r="L2556" s="117"/>
      <c r="M2556" s="117"/>
      <c r="N2556" s="117"/>
      <c r="O2556" s="117"/>
      <c r="P2556" s="117"/>
      <c r="Q2556" s="117"/>
      <c r="R2556" s="117"/>
      <c r="S2556" s="117"/>
      <c r="T2556" s="117"/>
      <c r="U2556" s="117"/>
      <c r="V2556" s="117"/>
      <c r="W2556" s="117"/>
      <c r="X2556" s="117"/>
      <c r="Y2556" s="117"/>
      <c r="Z2556" s="117"/>
      <c r="AA2556" s="117"/>
      <c r="AB2556" s="117"/>
      <c r="AC2556" s="117"/>
      <c r="AD2556" s="117"/>
      <c r="AE2556" s="117"/>
      <c r="AF2556" s="117"/>
      <c r="AG2556" s="117"/>
      <c r="AH2556" s="117"/>
      <c r="AI2556" s="117"/>
      <c r="AJ2556" s="117"/>
      <c r="AK2556" s="117"/>
      <c r="AL2556" s="117"/>
      <c r="AM2556" s="117"/>
      <c r="AN2556" s="117"/>
      <c r="AO2556" s="117"/>
      <c r="AP2556" s="117"/>
      <c r="AQ2556" s="117"/>
      <c r="AR2556" s="117"/>
      <c r="AS2556" s="117"/>
      <c r="AT2556" s="117"/>
      <c r="AU2556" s="117"/>
      <c r="AV2556" s="117"/>
      <c r="AW2556" s="117"/>
      <c r="AX2556" s="118"/>
    </row>
    <row r="2557" spans="1:113" ht="12" customHeight="1">
      <c r="A2557" s="34"/>
      <c r="B2557" s="116"/>
      <c r="C2557" s="117"/>
      <c r="D2557" s="117"/>
      <c r="E2557" s="117"/>
      <c r="F2557" s="117"/>
      <c r="G2557" s="117"/>
      <c r="H2557" s="117"/>
      <c r="I2557" s="117"/>
      <c r="J2557" s="117"/>
      <c r="K2557" s="117"/>
      <c r="L2557" s="117"/>
      <c r="M2557" s="117"/>
      <c r="N2557" s="117"/>
      <c r="O2557" s="117"/>
      <c r="P2557" s="117"/>
      <c r="Q2557" s="117"/>
      <c r="R2557" s="117"/>
      <c r="S2557" s="117"/>
      <c r="T2557" s="117"/>
      <c r="U2557" s="117"/>
      <c r="V2557" s="117"/>
      <c r="W2557" s="117"/>
      <c r="X2557" s="117"/>
      <c r="Y2557" s="117"/>
      <c r="Z2557" s="117"/>
      <c r="AA2557" s="117"/>
      <c r="AB2557" s="117"/>
      <c r="AC2557" s="117"/>
      <c r="AD2557" s="117"/>
      <c r="AE2557" s="117"/>
      <c r="AF2557" s="117"/>
      <c r="AG2557" s="117"/>
      <c r="AH2557" s="117"/>
      <c r="AI2557" s="117"/>
      <c r="AJ2557" s="117"/>
      <c r="AK2557" s="117"/>
      <c r="AL2557" s="117"/>
      <c r="AM2557" s="117"/>
      <c r="AN2557" s="117"/>
      <c r="AO2557" s="117"/>
      <c r="AP2557" s="117"/>
      <c r="AQ2557" s="117"/>
      <c r="AR2557" s="117"/>
      <c r="AS2557" s="117"/>
      <c r="AT2557" s="117"/>
      <c r="AU2557" s="117"/>
      <c r="AV2557" s="117"/>
      <c r="AW2557" s="117"/>
      <c r="AX2557" s="118"/>
    </row>
    <row r="2558" spans="1:113" ht="12" customHeight="1">
      <c r="A2558" s="34"/>
      <c r="B2558" s="116"/>
      <c r="C2558" s="117"/>
      <c r="D2558" s="117"/>
      <c r="E2558" s="117"/>
      <c r="F2558" s="117"/>
      <c r="G2558" s="117"/>
      <c r="H2558" s="117"/>
      <c r="I2558" s="117"/>
      <c r="J2558" s="117"/>
      <c r="K2558" s="117"/>
      <c r="L2558" s="117"/>
      <c r="M2558" s="117"/>
      <c r="N2558" s="117"/>
      <c r="O2558" s="117"/>
      <c r="P2558" s="117"/>
      <c r="Q2558" s="117"/>
      <c r="R2558" s="117"/>
      <c r="S2558" s="117"/>
      <c r="T2558" s="117"/>
      <c r="U2558" s="117"/>
      <c r="V2558" s="117"/>
      <c r="W2558" s="117"/>
      <c r="X2558" s="117"/>
      <c r="Y2558" s="117"/>
      <c r="Z2558" s="117"/>
      <c r="AA2558" s="117"/>
      <c r="AB2558" s="117"/>
      <c r="AC2558" s="117"/>
      <c r="AD2558" s="117"/>
      <c r="AE2558" s="117"/>
      <c r="AF2558" s="117"/>
      <c r="AG2558" s="117"/>
      <c r="AH2558" s="117"/>
      <c r="AI2558" s="117"/>
      <c r="AJ2558" s="117"/>
      <c r="AK2558" s="117"/>
      <c r="AL2558" s="117"/>
      <c r="AM2558" s="117"/>
      <c r="AN2558" s="117"/>
      <c r="AO2558" s="117"/>
      <c r="AP2558" s="117"/>
      <c r="AQ2558" s="117"/>
      <c r="AR2558" s="117"/>
      <c r="AS2558" s="117"/>
      <c r="AT2558" s="117"/>
      <c r="AU2558" s="117"/>
      <c r="AV2558" s="117"/>
      <c r="AW2558" s="117"/>
      <c r="AX2558" s="118"/>
    </row>
    <row r="2559" spans="1:113" ht="12" customHeight="1">
      <c r="A2559" s="34"/>
      <c r="B2559" s="116"/>
      <c r="C2559" s="117"/>
      <c r="D2559" s="117"/>
      <c r="E2559" s="117"/>
      <c r="F2559" s="117"/>
      <c r="G2559" s="117"/>
      <c r="H2559" s="117"/>
      <c r="I2559" s="117"/>
      <c r="J2559" s="117"/>
      <c r="K2559" s="117"/>
      <c r="L2559" s="117"/>
      <c r="M2559" s="117"/>
      <c r="N2559" s="117"/>
      <c r="O2559" s="117"/>
      <c r="P2559" s="117"/>
      <c r="Q2559" s="117"/>
      <c r="R2559" s="117"/>
      <c r="S2559" s="117"/>
      <c r="T2559" s="117"/>
      <c r="U2559" s="117"/>
      <c r="V2559" s="117"/>
      <c r="W2559" s="117"/>
      <c r="X2559" s="117"/>
      <c r="Y2559" s="117"/>
      <c r="Z2559" s="117"/>
      <c r="AA2559" s="117"/>
      <c r="AB2559" s="117"/>
      <c r="AC2559" s="117"/>
      <c r="AD2559" s="117"/>
      <c r="AE2559" s="117"/>
      <c r="AF2559" s="117"/>
      <c r="AG2559" s="117"/>
      <c r="AH2559" s="117"/>
      <c r="AI2559" s="117"/>
      <c r="AJ2559" s="117"/>
      <c r="AK2559" s="117"/>
      <c r="AL2559" s="117"/>
      <c r="AM2559" s="117"/>
      <c r="AN2559" s="117"/>
      <c r="AO2559" s="117"/>
      <c r="AP2559" s="117"/>
      <c r="AQ2559" s="117"/>
      <c r="AR2559" s="117"/>
      <c r="AS2559" s="117"/>
      <c r="AT2559" s="117"/>
      <c r="AU2559" s="117"/>
      <c r="AV2559" s="117"/>
      <c r="AW2559" s="117"/>
      <c r="AX2559" s="118"/>
    </row>
    <row r="2560" spans="1:113" ht="12" customHeight="1">
      <c r="A2560" s="34"/>
      <c r="B2560" s="116"/>
      <c r="C2560" s="117"/>
      <c r="D2560" s="117"/>
      <c r="E2560" s="117"/>
      <c r="F2560" s="117"/>
      <c r="G2560" s="117"/>
      <c r="H2560" s="117"/>
      <c r="I2560" s="117"/>
      <c r="J2560" s="117"/>
      <c r="K2560" s="117"/>
      <c r="L2560" s="117"/>
      <c r="M2560" s="117"/>
      <c r="N2560" s="117"/>
      <c r="O2560" s="117"/>
      <c r="P2560" s="117"/>
      <c r="Q2560" s="117"/>
      <c r="R2560" s="117"/>
      <c r="S2560" s="117"/>
      <c r="T2560" s="117"/>
      <c r="U2560" s="117"/>
      <c r="V2560" s="117"/>
      <c r="W2560" s="117"/>
      <c r="X2560" s="117"/>
      <c r="Y2560" s="117"/>
      <c r="Z2560" s="117"/>
      <c r="AA2560" s="117"/>
      <c r="AB2560" s="117"/>
      <c r="AC2560" s="117"/>
      <c r="AD2560" s="117"/>
      <c r="AE2560" s="117"/>
      <c r="AF2560" s="117"/>
      <c r="AG2560" s="117"/>
      <c r="AH2560" s="117"/>
      <c r="AI2560" s="117"/>
      <c r="AJ2560" s="117"/>
      <c r="AK2560" s="117"/>
      <c r="AL2560" s="117"/>
      <c r="AM2560" s="117"/>
      <c r="AN2560" s="117"/>
      <c r="AO2560" s="117"/>
      <c r="AP2560" s="117"/>
      <c r="AQ2560" s="117"/>
      <c r="AR2560" s="117"/>
      <c r="AS2560" s="117"/>
      <c r="AT2560" s="117"/>
      <c r="AU2560" s="117"/>
      <c r="AV2560" s="117"/>
      <c r="AW2560" s="117"/>
      <c r="AX2560" s="118"/>
    </row>
    <row r="2561" spans="1:55" ht="12" customHeight="1">
      <c r="A2561" s="34"/>
      <c r="B2561" s="116"/>
      <c r="C2561" s="117"/>
      <c r="D2561" s="117"/>
      <c r="E2561" s="117"/>
      <c r="F2561" s="117"/>
      <c r="G2561" s="117"/>
      <c r="H2561" s="117"/>
      <c r="I2561" s="117"/>
      <c r="J2561" s="117"/>
      <c r="K2561" s="117"/>
      <c r="L2561" s="117"/>
      <c r="M2561" s="117"/>
      <c r="N2561" s="117"/>
      <c r="O2561" s="117"/>
      <c r="P2561" s="117"/>
      <c r="Q2561" s="117"/>
      <c r="R2561" s="117"/>
      <c r="S2561" s="117"/>
      <c r="T2561" s="117"/>
      <c r="U2561" s="117"/>
      <c r="V2561" s="117"/>
      <c r="W2561" s="117"/>
      <c r="X2561" s="117"/>
      <c r="Y2561" s="117"/>
      <c r="Z2561" s="117"/>
      <c r="AA2561" s="117"/>
      <c r="AB2561" s="117"/>
      <c r="AC2561" s="117"/>
      <c r="AD2561" s="117"/>
      <c r="AE2561" s="117"/>
      <c r="AF2561" s="117"/>
      <c r="AG2561" s="117"/>
      <c r="AH2561" s="117"/>
      <c r="AI2561" s="117"/>
      <c r="AJ2561" s="117"/>
      <c r="AK2561" s="117"/>
      <c r="AL2561" s="117"/>
      <c r="AM2561" s="117"/>
      <c r="AN2561" s="117"/>
      <c r="AO2561" s="117"/>
      <c r="AP2561" s="117"/>
      <c r="AQ2561" s="117"/>
      <c r="AR2561" s="117"/>
      <c r="AS2561" s="117"/>
      <c r="AT2561" s="117"/>
      <c r="AU2561" s="117"/>
      <c r="AV2561" s="117"/>
      <c r="AW2561" s="117"/>
      <c r="AX2561" s="118"/>
    </row>
    <row r="2562" spans="1:55" ht="12" customHeight="1">
      <c r="A2562" s="34"/>
      <c r="B2562" s="116"/>
      <c r="C2562" s="117"/>
      <c r="D2562" s="117"/>
      <c r="E2562" s="117"/>
      <c r="F2562" s="117"/>
      <c r="G2562" s="117"/>
      <c r="H2562" s="117"/>
      <c r="I2562" s="117"/>
      <c r="J2562" s="117"/>
      <c r="K2562" s="117"/>
      <c r="L2562" s="117"/>
      <c r="M2562" s="117"/>
      <c r="N2562" s="117"/>
      <c r="O2562" s="117"/>
      <c r="P2562" s="117"/>
      <c r="Q2562" s="117"/>
      <c r="R2562" s="117"/>
      <c r="S2562" s="117"/>
      <c r="T2562" s="117"/>
      <c r="U2562" s="117"/>
      <c r="V2562" s="117"/>
      <c r="W2562" s="117"/>
      <c r="X2562" s="117"/>
      <c r="Y2562" s="117"/>
      <c r="Z2562" s="117"/>
      <c r="AA2562" s="117"/>
      <c r="AB2562" s="117"/>
      <c r="AC2562" s="117"/>
      <c r="AD2562" s="117"/>
      <c r="AE2562" s="117"/>
      <c r="AF2562" s="117"/>
      <c r="AG2562" s="117"/>
      <c r="AH2562" s="117"/>
      <c r="AI2562" s="117"/>
      <c r="AJ2562" s="117"/>
      <c r="AK2562" s="117"/>
      <c r="AL2562" s="117"/>
      <c r="AM2562" s="117"/>
      <c r="AN2562" s="117"/>
      <c r="AO2562" s="117"/>
      <c r="AP2562" s="117"/>
      <c r="AQ2562" s="117"/>
      <c r="AR2562" s="117"/>
      <c r="AS2562" s="117"/>
      <c r="AT2562" s="117"/>
      <c r="AU2562" s="117"/>
      <c r="AV2562" s="117"/>
      <c r="AW2562" s="117"/>
      <c r="AX2562" s="118"/>
    </row>
    <row r="2563" spans="1:55" ht="12" customHeight="1">
      <c r="A2563" s="34"/>
      <c r="B2563" s="116"/>
      <c r="C2563" s="117"/>
      <c r="D2563" s="117"/>
      <c r="E2563" s="117"/>
      <c r="F2563" s="117"/>
      <c r="G2563" s="117"/>
      <c r="H2563" s="117"/>
      <c r="I2563" s="117"/>
      <c r="J2563" s="117"/>
      <c r="K2563" s="117"/>
      <c r="L2563" s="117"/>
      <c r="M2563" s="117"/>
      <c r="N2563" s="117"/>
      <c r="O2563" s="117"/>
      <c r="P2563" s="117"/>
      <c r="Q2563" s="117"/>
      <c r="R2563" s="117"/>
      <c r="S2563" s="117"/>
      <c r="T2563" s="117"/>
      <c r="U2563" s="117"/>
      <c r="V2563" s="117"/>
      <c r="W2563" s="117"/>
      <c r="X2563" s="117"/>
      <c r="Y2563" s="117"/>
      <c r="Z2563" s="117"/>
      <c r="AA2563" s="117"/>
      <c r="AB2563" s="117"/>
      <c r="AC2563" s="117"/>
      <c r="AD2563" s="117"/>
      <c r="AE2563" s="117"/>
      <c r="AF2563" s="117"/>
      <c r="AG2563" s="117"/>
      <c r="AH2563" s="117"/>
      <c r="AI2563" s="117"/>
      <c r="AJ2563" s="117"/>
      <c r="AK2563" s="117"/>
      <c r="AL2563" s="117"/>
      <c r="AM2563" s="117"/>
      <c r="AN2563" s="117"/>
      <c r="AO2563" s="117"/>
      <c r="AP2563" s="117"/>
      <c r="AQ2563" s="117"/>
      <c r="AR2563" s="117"/>
      <c r="AS2563" s="117"/>
      <c r="AT2563" s="117"/>
      <c r="AU2563" s="117"/>
      <c r="AV2563" s="117"/>
      <c r="AW2563" s="117"/>
      <c r="AX2563" s="118"/>
    </row>
    <row r="2564" spans="1:55" ht="12" customHeight="1">
      <c r="A2564" s="34"/>
      <c r="B2564" s="116"/>
      <c r="C2564" s="117"/>
      <c r="D2564" s="117"/>
      <c r="E2564" s="117"/>
      <c r="F2564" s="117"/>
      <c r="G2564" s="117"/>
      <c r="H2564" s="117"/>
      <c r="I2564" s="117"/>
      <c r="J2564" s="117"/>
      <c r="K2564" s="117"/>
      <c r="L2564" s="117"/>
      <c r="M2564" s="117"/>
      <c r="N2564" s="117"/>
      <c r="O2564" s="117"/>
      <c r="P2564" s="117"/>
      <c r="Q2564" s="117"/>
      <c r="R2564" s="117"/>
      <c r="S2564" s="117"/>
      <c r="T2564" s="117"/>
      <c r="U2564" s="117"/>
      <c r="V2564" s="117"/>
      <c r="W2564" s="117"/>
      <c r="X2564" s="117"/>
      <c r="Y2564" s="117"/>
      <c r="Z2564" s="117"/>
      <c r="AA2564" s="117"/>
      <c r="AB2564" s="117"/>
      <c r="AC2564" s="117"/>
      <c r="AD2564" s="117"/>
      <c r="AE2564" s="117"/>
      <c r="AF2564" s="117"/>
      <c r="AG2564" s="117"/>
      <c r="AH2564" s="117"/>
      <c r="AI2564" s="117"/>
      <c r="AJ2564" s="117"/>
      <c r="AK2564" s="117"/>
      <c r="AL2564" s="117"/>
      <c r="AM2564" s="117"/>
      <c r="AN2564" s="117"/>
      <c r="AO2564" s="117"/>
      <c r="AP2564" s="117"/>
      <c r="AQ2564" s="117"/>
      <c r="AR2564" s="117"/>
      <c r="AS2564" s="117"/>
      <c r="AT2564" s="117"/>
      <c r="AU2564" s="117"/>
      <c r="AV2564" s="117"/>
      <c r="AW2564" s="117"/>
      <c r="AX2564" s="118"/>
    </row>
    <row r="2565" spans="1:55" ht="12" customHeight="1">
      <c r="A2565" s="34"/>
      <c r="B2565" s="116"/>
      <c r="C2565" s="117"/>
      <c r="D2565" s="117"/>
      <c r="E2565" s="117"/>
      <c r="F2565" s="117"/>
      <c r="G2565" s="117"/>
      <c r="H2565" s="117"/>
      <c r="I2565" s="117"/>
      <c r="J2565" s="117"/>
      <c r="K2565" s="117"/>
      <c r="L2565" s="117"/>
      <c r="M2565" s="117"/>
      <c r="N2565" s="117"/>
      <c r="O2565" s="117"/>
      <c r="P2565" s="117"/>
      <c r="Q2565" s="117"/>
      <c r="R2565" s="117"/>
      <c r="S2565" s="117"/>
      <c r="T2565" s="117"/>
      <c r="U2565" s="117"/>
      <c r="V2565" s="117"/>
      <c r="W2565" s="117"/>
      <c r="X2565" s="117"/>
      <c r="Y2565" s="117"/>
      <c r="Z2565" s="117"/>
      <c r="AA2565" s="117"/>
      <c r="AB2565" s="117"/>
      <c r="AC2565" s="117"/>
      <c r="AD2565" s="117"/>
      <c r="AE2565" s="117"/>
      <c r="AF2565" s="117"/>
      <c r="AG2565" s="117"/>
      <c r="AH2565" s="117"/>
      <c r="AI2565" s="117"/>
      <c r="AJ2565" s="117"/>
      <c r="AK2565" s="117"/>
      <c r="AL2565" s="117"/>
      <c r="AM2565" s="117"/>
      <c r="AN2565" s="117"/>
      <c r="AO2565" s="117"/>
      <c r="AP2565" s="117"/>
      <c r="AQ2565" s="117"/>
      <c r="AR2565" s="117"/>
      <c r="AS2565" s="117"/>
      <c r="AT2565" s="117"/>
      <c r="AU2565" s="117"/>
      <c r="AV2565" s="117"/>
      <c r="AW2565" s="117"/>
      <c r="AX2565" s="118"/>
    </row>
    <row r="2566" spans="1:55" ht="12" customHeight="1">
      <c r="A2566" s="34"/>
      <c r="B2566" s="116"/>
      <c r="C2566" s="117"/>
      <c r="D2566" s="117"/>
      <c r="E2566" s="117"/>
      <c r="F2566" s="117"/>
      <c r="G2566" s="117"/>
      <c r="H2566" s="117"/>
      <c r="I2566" s="117"/>
      <c r="J2566" s="117"/>
      <c r="K2566" s="117"/>
      <c r="L2566" s="117"/>
      <c r="M2566" s="117"/>
      <c r="N2566" s="117"/>
      <c r="O2566" s="117"/>
      <c r="P2566" s="117"/>
      <c r="Q2566" s="117"/>
      <c r="R2566" s="117"/>
      <c r="S2566" s="117"/>
      <c r="T2566" s="117"/>
      <c r="U2566" s="117"/>
      <c r="V2566" s="117"/>
      <c r="W2566" s="117"/>
      <c r="X2566" s="117"/>
      <c r="Y2566" s="117"/>
      <c r="Z2566" s="117"/>
      <c r="AA2566" s="117"/>
      <c r="AB2566" s="117"/>
      <c r="AC2566" s="117"/>
      <c r="AD2566" s="117"/>
      <c r="AE2566" s="117"/>
      <c r="AF2566" s="117"/>
      <c r="AG2566" s="117"/>
      <c r="AH2566" s="117"/>
      <c r="AI2566" s="117"/>
      <c r="AJ2566" s="117"/>
      <c r="AK2566" s="117"/>
      <c r="AL2566" s="117"/>
      <c r="AM2566" s="117"/>
      <c r="AN2566" s="117"/>
      <c r="AO2566" s="117"/>
      <c r="AP2566" s="117"/>
      <c r="AQ2566" s="117"/>
      <c r="AR2566" s="117"/>
      <c r="AS2566" s="117"/>
      <c r="AT2566" s="117"/>
      <c r="AU2566" s="117"/>
      <c r="AV2566" s="117"/>
      <c r="AW2566" s="117"/>
      <c r="AX2566" s="118"/>
    </row>
    <row r="2567" spans="1:55" ht="12" customHeight="1">
      <c r="A2567" s="34"/>
      <c r="B2567" s="116"/>
      <c r="C2567" s="117"/>
      <c r="D2567" s="117"/>
      <c r="E2567" s="117"/>
      <c r="F2567" s="117"/>
      <c r="G2567" s="117"/>
      <c r="H2567" s="117"/>
      <c r="I2567" s="117"/>
      <c r="J2567" s="117"/>
      <c r="K2567" s="117"/>
      <c r="L2567" s="117"/>
      <c r="M2567" s="117"/>
      <c r="N2567" s="117"/>
      <c r="O2567" s="117"/>
      <c r="P2567" s="117"/>
      <c r="Q2567" s="117"/>
      <c r="R2567" s="117"/>
      <c r="S2567" s="117"/>
      <c r="T2567" s="117"/>
      <c r="U2567" s="117"/>
      <c r="V2567" s="117"/>
      <c r="W2567" s="117"/>
      <c r="X2567" s="117"/>
      <c r="Y2567" s="117"/>
      <c r="Z2567" s="117"/>
      <c r="AA2567" s="117"/>
      <c r="AB2567" s="117"/>
      <c r="AC2567" s="117"/>
      <c r="AD2567" s="117"/>
      <c r="AE2567" s="117"/>
      <c r="AF2567" s="117"/>
      <c r="AG2567" s="117"/>
      <c r="AH2567" s="117"/>
      <c r="AI2567" s="117"/>
      <c r="AJ2567" s="117"/>
      <c r="AK2567" s="117"/>
      <c r="AL2567" s="117"/>
      <c r="AM2567" s="117"/>
      <c r="AN2567" s="117"/>
      <c r="AO2567" s="117"/>
      <c r="AP2567" s="117"/>
      <c r="AQ2567" s="117"/>
      <c r="AR2567" s="117"/>
      <c r="AS2567" s="117"/>
      <c r="AT2567" s="117"/>
      <c r="AU2567" s="117"/>
      <c r="AV2567" s="117"/>
      <c r="AW2567" s="117"/>
      <c r="AX2567" s="118"/>
    </row>
    <row r="2568" spans="1:55" ht="12" customHeight="1">
      <c r="A2568" s="34"/>
      <c r="B2568" s="116"/>
      <c r="C2568" s="117"/>
      <c r="D2568" s="117"/>
      <c r="E2568" s="117"/>
      <c r="F2568" s="117"/>
      <c r="G2568" s="117"/>
      <c r="H2568" s="117"/>
      <c r="I2568" s="117"/>
      <c r="J2568" s="117"/>
      <c r="K2568" s="117"/>
      <c r="L2568" s="117"/>
      <c r="M2568" s="117"/>
      <c r="N2568" s="117"/>
      <c r="O2568" s="117"/>
      <c r="P2568" s="117"/>
      <c r="Q2568" s="117"/>
      <c r="R2568" s="117"/>
      <c r="S2568" s="117"/>
      <c r="T2568" s="117"/>
      <c r="U2568" s="117"/>
      <c r="V2568" s="117"/>
      <c r="W2568" s="117"/>
      <c r="X2568" s="117"/>
      <c r="Y2568" s="117"/>
      <c r="Z2568" s="117"/>
      <c r="AA2568" s="117"/>
      <c r="AB2568" s="117"/>
      <c r="AC2568" s="117"/>
      <c r="AD2568" s="117"/>
      <c r="AE2568" s="117"/>
      <c r="AF2568" s="117"/>
      <c r="AG2568" s="117"/>
      <c r="AH2568" s="117"/>
      <c r="AI2568" s="117"/>
      <c r="AJ2568" s="117"/>
      <c r="AK2568" s="117"/>
      <c r="AL2568" s="117"/>
      <c r="AM2568" s="117"/>
      <c r="AN2568" s="117"/>
      <c r="AO2568" s="117"/>
      <c r="AP2568" s="117"/>
      <c r="AQ2568" s="117"/>
      <c r="AR2568" s="117"/>
      <c r="AS2568" s="117"/>
      <c r="AT2568" s="117"/>
      <c r="AU2568" s="117"/>
      <c r="AV2568" s="117"/>
      <c r="AW2568" s="117"/>
      <c r="AX2568" s="118"/>
    </row>
    <row r="2569" spans="1:55" ht="12" customHeight="1">
      <c r="A2569" s="34"/>
      <c r="B2569" s="116"/>
      <c r="C2569" s="117"/>
      <c r="D2569" s="117"/>
      <c r="E2569" s="117"/>
      <c r="F2569" s="117"/>
      <c r="G2569" s="117"/>
      <c r="H2569" s="117"/>
      <c r="I2569" s="117"/>
      <c r="J2569" s="117"/>
      <c r="K2569" s="117"/>
      <c r="L2569" s="117"/>
      <c r="M2569" s="117"/>
      <c r="N2569" s="117"/>
      <c r="O2569" s="117"/>
      <c r="P2569" s="117"/>
      <c r="Q2569" s="117"/>
      <c r="R2569" s="117"/>
      <c r="S2569" s="117"/>
      <c r="T2569" s="117"/>
      <c r="U2569" s="117"/>
      <c r="V2569" s="117"/>
      <c r="W2569" s="117"/>
      <c r="X2569" s="117"/>
      <c r="Y2569" s="117"/>
      <c r="Z2569" s="117"/>
      <c r="AA2569" s="117"/>
      <c r="AB2569" s="117"/>
      <c r="AC2569" s="117"/>
      <c r="AD2569" s="117"/>
      <c r="AE2569" s="117"/>
      <c r="AF2569" s="117"/>
      <c r="AG2569" s="117"/>
      <c r="AH2569" s="117"/>
      <c r="AI2569" s="117"/>
      <c r="AJ2569" s="117"/>
      <c r="AK2569" s="117"/>
      <c r="AL2569" s="117"/>
      <c r="AM2569" s="117"/>
      <c r="AN2569" s="117"/>
      <c r="AO2569" s="117"/>
      <c r="AP2569" s="117"/>
      <c r="AQ2569" s="117"/>
      <c r="AR2569" s="117"/>
      <c r="AS2569" s="117"/>
      <c r="AT2569" s="117"/>
      <c r="AU2569" s="117"/>
      <c r="AV2569" s="117"/>
      <c r="AW2569" s="117"/>
      <c r="AX2569" s="118"/>
    </row>
    <row r="2570" spans="1:55" ht="12" customHeight="1">
      <c r="A2570" s="34"/>
      <c r="B2570" s="116"/>
      <c r="C2570" s="117"/>
      <c r="D2570" s="117"/>
      <c r="E2570" s="117"/>
      <c r="F2570" s="117"/>
      <c r="G2570" s="117"/>
      <c r="H2570" s="117"/>
      <c r="I2570" s="117"/>
      <c r="J2570" s="117"/>
      <c r="K2570" s="117"/>
      <c r="L2570" s="117"/>
      <c r="M2570" s="117"/>
      <c r="N2570" s="117"/>
      <c r="O2570" s="117"/>
      <c r="P2570" s="117"/>
      <c r="Q2570" s="117"/>
      <c r="R2570" s="117"/>
      <c r="S2570" s="117"/>
      <c r="T2570" s="117"/>
      <c r="U2570" s="117"/>
      <c r="V2570" s="117"/>
      <c r="W2570" s="117"/>
      <c r="X2570" s="117"/>
      <c r="Y2570" s="117"/>
      <c r="Z2570" s="117"/>
      <c r="AA2570" s="117"/>
      <c r="AB2570" s="117"/>
      <c r="AC2570" s="117"/>
      <c r="AD2570" s="117"/>
      <c r="AE2570" s="117"/>
      <c r="AF2570" s="117"/>
      <c r="AG2570" s="117"/>
      <c r="AH2570" s="117"/>
      <c r="AI2570" s="117"/>
      <c r="AJ2570" s="117"/>
      <c r="AK2570" s="117"/>
      <c r="AL2570" s="117"/>
      <c r="AM2570" s="117"/>
      <c r="AN2570" s="117"/>
      <c r="AO2570" s="117"/>
      <c r="AP2570" s="117"/>
      <c r="AQ2570" s="117"/>
      <c r="AR2570" s="117"/>
      <c r="AS2570" s="117"/>
      <c r="AT2570" s="117"/>
      <c r="AU2570" s="117"/>
      <c r="AV2570" s="117"/>
      <c r="AW2570" s="117"/>
      <c r="AX2570" s="118"/>
    </row>
    <row r="2571" spans="1:55" ht="12" customHeight="1">
      <c r="A2571" s="34"/>
      <c r="B2571" s="116"/>
      <c r="C2571" s="117"/>
      <c r="D2571" s="117"/>
      <c r="E2571" s="117"/>
      <c r="F2571" s="117"/>
      <c r="G2571" s="117"/>
      <c r="H2571" s="117"/>
      <c r="I2571" s="117"/>
      <c r="J2571" s="117"/>
      <c r="K2571" s="117"/>
      <c r="L2571" s="117"/>
      <c r="M2571" s="117"/>
      <c r="N2571" s="117"/>
      <c r="O2571" s="117"/>
      <c r="P2571" s="117"/>
      <c r="Q2571" s="117"/>
      <c r="R2571" s="117"/>
      <c r="S2571" s="117"/>
      <c r="T2571" s="117"/>
      <c r="U2571" s="117"/>
      <c r="V2571" s="117"/>
      <c r="W2571" s="117"/>
      <c r="X2571" s="117"/>
      <c r="Y2571" s="117"/>
      <c r="Z2571" s="117"/>
      <c r="AA2571" s="117"/>
      <c r="AB2571" s="117"/>
      <c r="AC2571" s="117"/>
      <c r="AD2571" s="117"/>
      <c r="AE2571" s="117"/>
      <c r="AF2571" s="117"/>
      <c r="AG2571" s="117"/>
      <c r="AH2571" s="117"/>
      <c r="AI2571" s="117"/>
      <c r="AJ2571" s="117"/>
      <c r="AK2571" s="117"/>
      <c r="AL2571" s="117"/>
      <c r="AM2571" s="117"/>
      <c r="AN2571" s="117"/>
      <c r="AO2571" s="117"/>
      <c r="AP2571" s="117"/>
      <c r="AQ2571" s="117"/>
      <c r="AR2571" s="117"/>
      <c r="AS2571" s="117"/>
      <c r="AT2571" s="117"/>
      <c r="AU2571" s="117"/>
      <c r="AV2571" s="117"/>
      <c r="AW2571" s="117"/>
      <c r="AX2571" s="118"/>
    </row>
    <row r="2572" spans="1:55" ht="12" customHeight="1">
      <c r="A2572" s="34"/>
      <c r="B2572" s="116"/>
      <c r="C2572" s="117"/>
      <c r="D2572" s="117"/>
      <c r="E2572" s="117"/>
      <c r="F2572" s="117"/>
      <c r="G2572" s="117"/>
      <c r="H2572" s="117"/>
      <c r="I2572" s="117"/>
      <c r="J2572" s="117"/>
      <c r="K2572" s="117"/>
      <c r="L2572" s="117"/>
      <c r="M2572" s="117"/>
      <c r="N2572" s="117"/>
      <c r="O2572" s="117"/>
      <c r="P2572" s="117"/>
      <c r="Q2572" s="117"/>
      <c r="R2572" s="117"/>
      <c r="S2572" s="117"/>
      <c r="T2572" s="117"/>
      <c r="U2572" s="117"/>
      <c r="V2572" s="117"/>
      <c r="W2572" s="117"/>
      <c r="X2572" s="117"/>
      <c r="Y2572" s="117"/>
      <c r="Z2572" s="117"/>
      <c r="AA2572" s="117"/>
      <c r="AB2572" s="117"/>
      <c r="AC2572" s="117"/>
      <c r="AD2572" s="117"/>
      <c r="AE2572" s="117"/>
      <c r="AF2572" s="117"/>
      <c r="AG2572" s="117"/>
      <c r="AH2572" s="117"/>
      <c r="AI2572" s="117"/>
      <c r="AJ2572" s="117"/>
      <c r="AK2572" s="117"/>
      <c r="AL2572" s="117"/>
      <c r="AM2572" s="117"/>
      <c r="AN2572" s="117"/>
      <c r="AO2572" s="117"/>
      <c r="AP2572" s="117"/>
      <c r="AQ2572" s="117"/>
      <c r="AR2572" s="117"/>
      <c r="AS2572" s="117"/>
      <c r="AT2572" s="117"/>
      <c r="AU2572" s="117"/>
      <c r="AV2572" s="117"/>
      <c r="AW2572" s="117"/>
      <c r="AX2572" s="118"/>
    </row>
    <row r="2573" spans="1:55" ht="12" customHeight="1">
      <c r="A2573" s="34"/>
      <c r="B2573" s="116"/>
      <c r="C2573" s="117"/>
      <c r="D2573" s="117"/>
      <c r="E2573" s="117"/>
      <c r="F2573" s="117"/>
      <c r="G2573" s="117"/>
      <c r="H2573" s="117"/>
      <c r="I2573" s="117"/>
      <c r="J2573" s="117"/>
      <c r="K2573" s="117"/>
      <c r="L2573" s="117"/>
      <c r="M2573" s="117"/>
      <c r="N2573" s="117"/>
      <c r="O2573" s="117"/>
      <c r="P2573" s="117"/>
      <c r="Q2573" s="117"/>
      <c r="R2573" s="117"/>
      <c r="S2573" s="117"/>
      <c r="T2573" s="117"/>
      <c r="U2573" s="117"/>
      <c r="V2573" s="117"/>
      <c r="W2573" s="117"/>
      <c r="X2573" s="117"/>
      <c r="Y2573" s="117"/>
      <c r="Z2573" s="117"/>
      <c r="AA2573" s="117"/>
      <c r="AB2573" s="117"/>
      <c r="AC2573" s="117"/>
      <c r="AD2573" s="117"/>
      <c r="AE2573" s="117"/>
      <c r="AF2573" s="117"/>
      <c r="AG2573" s="117"/>
      <c r="AH2573" s="117"/>
      <c r="AI2573" s="117"/>
      <c r="AJ2573" s="117"/>
      <c r="AK2573" s="117"/>
      <c r="AL2573" s="117"/>
      <c r="AM2573" s="117"/>
      <c r="AN2573" s="117"/>
      <c r="AO2573" s="117"/>
      <c r="AP2573" s="117"/>
      <c r="AQ2573" s="117"/>
      <c r="AR2573" s="117"/>
      <c r="AS2573" s="117"/>
      <c r="AT2573" s="117"/>
      <c r="AU2573" s="117"/>
      <c r="AV2573" s="117"/>
      <c r="AW2573" s="117"/>
      <c r="AX2573" s="118"/>
    </row>
    <row r="2574" spans="1:55" ht="12" customHeight="1">
      <c r="A2574" s="34"/>
      <c r="B2574" s="116"/>
      <c r="C2574" s="117"/>
      <c r="D2574" s="117"/>
      <c r="E2574" s="117"/>
      <c r="F2574" s="117"/>
      <c r="G2574" s="117"/>
      <c r="H2574" s="117"/>
      <c r="I2574" s="117"/>
      <c r="J2574" s="117"/>
      <c r="K2574" s="117"/>
      <c r="L2574" s="117"/>
      <c r="M2574" s="117"/>
      <c r="N2574" s="117"/>
      <c r="O2574" s="117"/>
      <c r="P2574" s="117"/>
      <c r="Q2574" s="117"/>
      <c r="R2574" s="117"/>
      <c r="S2574" s="117"/>
      <c r="T2574" s="117"/>
      <c r="U2574" s="117"/>
      <c r="V2574" s="117"/>
      <c r="W2574" s="117"/>
      <c r="X2574" s="117"/>
      <c r="Y2574" s="117"/>
      <c r="Z2574" s="117"/>
      <c r="AA2574" s="117"/>
      <c r="AB2574" s="117"/>
      <c r="AC2574" s="117"/>
      <c r="AD2574" s="117"/>
      <c r="AE2574" s="117"/>
      <c r="AF2574" s="117"/>
      <c r="AG2574" s="117"/>
      <c r="AH2574" s="117"/>
      <c r="AI2574" s="117"/>
      <c r="AJ2574" s="117"/>
      <c r="AK2574" s="117"/>
      <c r="AL2574" s="117"/>
      <c r="AM2574" s="117"/>
      <c r="AN2574" s="117"/>
      <c r="AO2574" s="117"/>
      <c r="AP2574" s="117"/>
      <c r="AQ2574" s="117"/>
      <c r="AR2574" s="117"/>
      <c r="AS2574" s="117"/>
      <c r="AT2574" s="117"/>
      <c r="AU2574" s="117"/>
      <c r="AV2574" s="117"/>
      <c r="AW2574" s="117"/>
      <c r="AX2574" s="118"/>
    </row>
    <row r="2575" spans="1:55" ht="12" customHeight="1">
      <c r="A2575" s="34"/>
      <c r="B2575" s="116"/>
      <c r="C2575" s="117"/>
      <c r="D2575" s="117"/>
      <c r="E2575" s="117"/>
      <c r="F2575" s="117"/>
      <c r="G2575" s="117"/>
      <c r="H2575" s="117"/>
      <c r="I2575" s="117"/>
      <c r="J2575" s="117"/>
      <c r="K2575" s="117"/>
      <c r="L2575" s="117"/>
      <c r="M2575" s="117"/>
      <c r="N2575" s="117"/>
      <c r="O2575" s="117"/>
      <c r="P2575" s="117"/>
      <c r="Q2575" s="117"/>
      <c r="R2575" s="117"/>
      <c r="S2575" s="117"/>
      <c r="T2575" s="117"/>
      <c r="U2575" s="117"/>
      <c r="V2575" s="117"/>
      <c r="W2575" s="117"/>
      <c r="X2575" s="117"/>
      <c r="Y2575" s="117"/>
      <c r="Z2575" s="117"/>
      <c r="AA2575" s="117"/>
      <c r="AB2575" s="117"/>
      <c r="AC2575" s="117"/>
      <c r="AD2575" s="117"/>
      <c r="AE2575" s="117"/>
      <c r="AF2575" s="117"/>
      <c r="AG2575" s="117"/>
      <c r="AH2575" s="117"/>
      <c r="AI2575" s="117"/>
      <c r="AJ2575" s="117"/>
      <c r="AK2575" s="117"/>
      <c r="AL2575" s="117"/>
      <c r="AM2575" s="117"/>
      <c r="AN2575" s="117"/>
      <c r="AO2575" s="117"/>
      <c r="AP2575" s="117"/>
      <c r="AQ2575" s="117"/>
      <c r="AR2575" s="117"/>
      <c r="AS2575" s="117"/>
      <c r="AT2575" s="117"/>
      <c r="AU2575" s="117"/>
      <c r="AV2575" s="117"/>
      <c r="AW2575" s="117"/>
      <c r="AX2575" s="118"/>
    </row>
    <row r="2576" spans="1:55" ht="12" customHeight="1">
      <c r="A2576" s="34"/>
      <c r="B2576" s="116"/>
      <c r="C2576" s="117"/>
      <c r="D2576" s="117"/>
      <c r="E2576" s="117"/>
      <c r="F2576" s="117"/>
      <c r="G2576" s="117"/>
      <c r="H2576" s="117"/>
      <c r="I2576" s="117"/>
      <c r="J2576" s="117"/>
      <c r="K2576" s="117"/>
      <c r="L2576" s="117"/>
      <c r="M2576" s="117"/>
      <c r="N2576" s="117"/>
      <c r="O2576" s="117"/>
      <c r="P2576" s="117"/>
      <c r="Q2576" s="117"/>
      <c r="R2576" s="117"/>
      <c r="S2576" s="117"/>
      <c r="T2576" s="117"/>
      <c r="U2576" s="117"/>
      <c r="V2576" s="117"/>
      <c r="W2576" s="117"/>
      <c r="X2576" s="117"/>
      <c r="Y2576" s="117"/>
      <c r="Z2576" s="117"/>
      <c r="AA2576" s="117"/>
      <c r="AB2576" s="117"/>
      <c r="AC2576" s="117"/>
      <c r="AD2576" s="117"/>
      <c r="AE2576" s="117"/>
      <c r="AF2576" s="117"/>
      <c r="AG2576" s="117"/>
      <c r="AH2576" s="117"/>
      <c r="AI2576" s="117"/>
      <c r="AJ2576" s="117"/>
      <c r="AK2576" s="117"/>
      <c r="AL2576" s="117"/>
      <c r="AM2576" s="117"/>
      <c r="AN2576" s="117"/>
      <c r="AO2576" s="117"/>
      <c r="AP2576" s="117"/>
      <c r="AQ2576" s="117"/>
      <c r="AR2576" s="117"/>
      <c r="AS2576" s="117"/>
      <c r="AT2576" s="117"/>
      <c r="AU2576" s="117"/>
      <c r="AV2576" s="117"/>
      <c r="AW2576" s="117"/>
      <c r="AX2576" s="118"/>
      <c r="BC2576" s="42"/>
    </row>
    <row r="2577" spans="1:251" ht="12" customHeight="1">
      <c r="A2577" s="34"/>
      <c r="B2577" s="116"/>
      <c r="C2577" s="117"/>
      <c r="D2577" s="117"/>
      <c r="E2577" s="117"/>
      <c r="F2577" s="117"/>
      <c r="G2577" s="117"/>
      <c r="H2577" s="117"/>
      <c r="I2577" s="117"/>
      <c r="J2577" s="117"/>
      <c r="K2577" s="117"/>
      <c r="L2577" s="117"/>
      <c r="M2577" s="117"/>
      <c r="N2577" s="117"/>
      <c r="O2577" s="117"/>
      <c r="P2577" s="117"/>
      <c r="Q2577" s="117"/>
      <c r="R2577" s="117"/>
      <c r="S2577" s="117"/>
      <c r="T2577" s="117"/>
      <c r="U2577" s="117"/>
      <c r="V2577" s="117"/>
      <c r="W2577" s="117"/>
      <c r="X2577" s="117"/>
      <c r="Y2577" s="117"/>
      <c r="Z2577" s="117"/>
      <c r="AA2577" s="117"/>
      <c r="AB2577" s="117"/>
      <c r="AC2577" s="117"/>
      <c r="AD2577" s="117"/>
      <c r="AE2577" s="117"/>
      <c r="AF2577" s="117"/>
      <c r="AG2577" s="117"/>
      <c r="AH2577" s="117"/>
      <c r="AI2577" s="117"/>
      <c r="AJ2577" s="117"/>
      <c r="AK2577" s="117"/>
      <c r="AL2577" s="117"/>
      <c r="AM2577" s="117"/>
      <c r="AN2577" s="117"/>
      <c r="AO2577" s="117"/>
      <c r="AP2577" s="117"/>
      <c r="AQ2577" s="117"/>
      <c r="AR2577" s="117"/>
      <c r="AS2577" s="117"/>
      <c r="AT2577" s="117"/>
      <c r="AU2577" s="117"/>
      <c r="AV2577" s="117"/>
      <c r="AW2577" s="117"/>
      <c r="AX2577" s="118"/>
    </row>
    <row r="2578" spans="1:251" ht="12" customHeight="1">
      <c r="A2578" s="34"/>
      <c r="B2578" s="116"/>
      <c r="C2578" s="117"/>
      <c r="D2578" s="117"/>
      <c r="E2578" s="117"/>
      <c r="F2578" s="117"/>
      <c r="G2578" s="117"/>
      <c r="H2578" s="117"/>
      <c r="I2578" s="117"/>
      <c r="J2578" s="117"/>
      <c r="K2578" s="117"/>
      <c r="L2578" s="117"/>
      <c r="M2578" s="117"/>
      <c r="N2578" s="117"/>
      <c r="O2578" s="117"/>
      <c r="P2578" s="117"/>
      <c r="Q2578" s="117"/>
      <c r="R2578" s="117"/>
      <c r="S2578" s="117"/>
      <c r="T2578" s="117"/>
      <c r="U2578" s="117"/>
      <c r="V2578" s="117"/>
      <c r="W2578" s="117"/>
      <c r="X2578" s="117"/>
      <c r="Y2578" s="117"/>
      <c r="Z2578" s="117"/>
      <c r="AA2578" s="117"/>
      <c r="AB2578" s="117"/>
      <c r="AC2578" s="117"/>
      <c r="AD2578" s="117"/>
      <c r="AE2578" s="117"/>
      <c r="AF2578" s="117"/>
      <c r="AG2578" s="117"/>
      <c r="AH2578" s="117"/>
      <c r="AI2578" s="117"/>
      <c r="AJ2578" s="117"/>
      <c r="AK2578" s="117"/>
      <c r="AL2578" s="117"/>
      <c r="AM2578" s="117"/>
      <c r="AN2578" s="117"/>
      <c r="AO2578" s="117"/>
      <c r="AP2578" s="117"/>
      <c r="AQ2578" s="117"/>
      <c r="AR2578" s="117"/>
      <c r="AS2578" s="117"/>
      <c r="AT2578" s="117"/>
      <c r="AU2578" s="117"/>
      <c r="AV2578" s="117"/>
      <c r="AW2578" s="117"/>
      <c r="AX2578" s="118"/>
    </row>
    <row r="2579" spans="1:251" ht="12" customHeight="1">
      <c r="A2579" s="34"/>
      <c r="B2579" s="116"/>
      <c r="C2579" s="117"/>
      <c r="D2579" s="117"/>
      <c r="E2579" s="117"/>
      <c r="F2579" s="117"/>
      <c r="G2579" s="117"/>
      <c r="H2579" s="117"/>
      <c r="I2579" s="117"/>
      <c r="J2579" s="117"/>
      <c r="K2579" s="117"/>
      <c r="L2579" s="117"/>
      <c r="M2579" s="117"/>
      <c r="N2579" s="117"/>
      <c r="O2579" s="117"/>
      <c r="P2579" s="117"/>
      <c r="Q2579" s="117"/>
      <c r="R2579" s="117"/>
      <c r="S2579" s="117"/>
      <c r="T2579" s="117"/>
      <c r="U2579" s="117"/>
      <c r="V2579" s="117"/>
      <c r="W2579" s="117"/>
      <c r="X2579" s="117"/>
      <c r="Y2579" s="117"/>
      <c r="Z2579" s="117"/>
      <c r="AA2579" s="117"/>
      <c r="AB2579" s="117"/>
      <c r="AC2579" s="117"/>
      <c r="AD2579" s="117"/>
      <c r="AE2579" s="117"/>
      <c r="AF2579" s="117"/>
      <c r="AG2579" s="117"/>
      <c r="AH2579" s="117"/>
      <c r="AI2579" s="117"/>
      <c r="AJ2579" s="117"/>
      <c r="AK2579" s="117"/>
      <c r="AL2579" s="117"/>
      <c r="AM2579" s="117"/>
      <c r="AN2579" s="117"/>
      <c r="AO2579" s="117"/>
      <c r="AP2579" s="117"/>
      <c r="AQ2579" s="117"/>
      <c r="AR2579" s="117"/>
      <c r="AS2579" s="117"/>
      <c r="AT2579" s="117"/>
      <c r="AU2579" s="117"/>
      <c r="AV2579" s="117"/>
      <c r="AW2579" s="117"/>
      <c r="AX2579" s="118"/>
    </row>
    <row r="2580" spans="1:251" ht="12" customHeight="1">
      <c r="A2580" s="34"/>
      <c r="B2580" s="116"/>
      <c r="C2580" s="117"/>
      <c r="D2580" s="117"/>
      <c r="E2580" s="117"/>
      <c r="F2580" s="117"/>
      <c r="G2580" s="117"/>
      <c r="H2580" s="117"/>
      <c r="I2580" s="117"/>
      <c r="J2580" s="117"/>
      <c r="K2580" s="117"/>
      <c r="L2580" s="117"/>
      <c r="M2580" s="117"/>
      <c r="N2580" s="117"/>
      <c r="O2580" s="117"/>
      <c r="P2580" s="117"/>
      <c r="Q2580" s="117"/>
      <c r="R2580" s="117"/>
      <c r="S2580" s="117"/>
      <c r="T2580" s="117"/>
      <c r="U2580" s="117"/>
      <c r="V2580" s="117"/>
      <c r="W2580" s="117"/>
      <c r="X2580" s="117"/>
      <c r="Y2580" s="117"/>
      <c r="Z2580" s="117"/>
      <c r="AA2580" s="117"/>
      <c r="AB2580" s="117"/>
      <c r="AC2580" s="117"/>
      <c r="AD2580" s="117"/>
      <c r="AE2580" s="117"/>
      <c r="AF2580" s="117"/>
      <c r="AG2580" s="117"/>
      <c r="AH2580" s="117"/>
      <c r="AI2580" s="117"/>
      <c r="AJ2580" s="117"/>
      <c r="AK2580" s="117"/>
      <c r="AL2580" s="117"/>
      <c r="AM2580" s="117"/>
      <c r="AN2580" s="117"/>
      <c r="AO2580" s="117"/>
      <c r="AP2580" s="117"/>
      <c r="AQ2580" s="117"/>
      <c r="AR2580" s="117"/>
      <c r="AS2580" s="117"/>
      <c r="AT2580" s="117"/>
      <c r="AU2580" s="117"/>
      <c r="AV2580" s="117"/>
      <c r="AW2580" s="117"/>
      <c r="AX2580" s="118"/>
    </row>
    <row r="2581" spans="1:251" ht="12" customHeight="1">
      <c r="A2581" s="34"/>
      <c r="B2581" s="116"/>
      <c r="C2581" s="117"/>
      <c r="D2581" s="117"/>
      <c r="E2581" s="117"/>
      <c r="F2581" s="117"/>
      <c r="G2581" s="117"/>
      <c r="H2581" s="117"/>
      <c r="I2581" s="117"/>
      <c r="J2581" s="117"/>
      <c r="K2581" s="117"/>
      <c r="L2581" s="117"/>
      <c r="M2581" s="117"/>
      <c r="N2581" s="117"/>
      <c r="O2581" s="117"/>
      <c r="P2581" s="117"/>
      <c r="Q2581" s="117"/>
      <c r="R2581" s="117"/>
      <c r="S2581" s="117"/>
      <c r="T2581" s="117"/>
      <c r="U2581" s="117"/>
      <c r="V2581" s="117"/>
      <c r="W2581" s="117"/>
      <c r="X2581" s="117"/>
      <c r="Y2581" s="117"/>
      <c r="Z2581" s="117"/>
      <c r="AA2581" s="117"/>
      <c r="AB2581" s="117"/>
      <c r="AC2581" s="117"/>
      <c r="AD2581" s="117"/>
      <c r="AE2581" s="117"/>
      <c r="AF2581" s="117"/>
      <c r="AG2581" s="117"/>
      <c r="AH2581" s="117"/>
      <c r="AI2581" s="117"/>
      <c r="AJ2581" s="117"/>
      <c r="AK2581" s="117"/>
      <c r="AL2581" s="117"/>
      <c r="AM2581" s="117"/>
      <c r="AN2581" s="117"/>
      <c r="AO2581" s="117"/>
      <c r="AP2581" s="117"/>
      <c r="AQ2581" s="117"/>
      <c r="AR2581" s="117"/>
      <c r="AS2581" s="117"/>
      <c r="AT2581" s="117"/>
      <c r="AU2581" s="117"/>
      <c r="AV2581" s="117"/>
      <c r="AW2581" s="117"/>
      <c r="AX2581" s="118"/>
    </row>
    <row r="2582" spans="1:251" ht="12" customHeight="1">
      <c r="A2582" s="34"/>
      <c r="B2582" s="116"/>
      <c r="C2582" s="117"/>
      <c r="D2582" s="117"/>
      <c r="E2582" s="117"/>
      <c r="F2582" s="117"/>
      <c r="G2582" s="117"/>
      <c r="H2582" s="117"/>
      <c r="I2582" s="117"/>
      <c r="J2582" s="117"/>
      <c r="K2582" s="117"/>
      <c r="L2582" s="117"/>
      <c r="M2582" s="117"/>
      <c r="N2582" s="117"/>
      <c r="O2582" s="117"/>
      <c r="P2582" s="117"/>
      <c r="Q2582" s="117"/>
      <c r="R2582" s="117"/>
      <c r="S2582" s="117"/>
      <c r="T2582" s="117"/>
      <c r="U2582" s="117"/>
      <c r="V2582" s="117"/>
      <c r="W2582" s="117"/>
      <c r="X2582" s="117"/>
      <c r="Y2582" s="117"/>
      <c r="Z2582" s="117"/>
      <c r="AA2582" s="117"/>
      <c r="AB2582" s="117"/>
      <c r="AC2582" s="117"/>
      <c r="AD2582" s="117"/>
      <c r="AE2582" s="117"/>
      <c r="AF2582" s="117"/>
      <c r="AG2582" s="117"/>
      <c r="AH2582" s="117"/>
      <c r="AI2582" s="117"/>
      <c r="AJ2582" s="117"/>
      <c r="AK2582" s="117"/>
      <c r="AL2582" s="117"/>
      <c r="AM2582" s="117"/>
      <c r="AN2582" s="117"/>
      <c r="AO2582" s="117"/>
      <c r="AP2582" s="117"/>
      <c r="AQ2582" s="117"/>
      <c r="AR2582" s="117"/>
      <c r="AS2582" s="117"/>
      <c r="AT2582" s="117"/>
      <c r="AU2582" s="117"/>
      <c r="AV2582" s="117"/>
      <c r="AW2582" s="117"/>
      <c r="AX2582" s="118"/>
    </row>
    <row r="2583" spans="1:251" ht="12" customHeight="1">
      <c r="A2583" s="34"/>
      <c r="B2583" s="116"/>
      <c r="C2583" s="117"/>
      <c r="D2583" s="117"/>
      <c r="E2583" s="117"/>
      <c r="F2583" s="117"/>
      <c r="G2583" s="117"/>
      <c r="H2583" s="117"/>
      <c r="I2583" s="117"/>
      <c r="J2583" s="117"/>
      <c r="K2583" s="117"/>
      <c r="L2583" s="117"/>
      <c r="M2583" s="117"/>
      <c r="N2583" s="117"/>
      <c r="O2583" s="117"/>
      <c r="P2583" s="117"/>
      <c r="Q2583" s="117"/>
      <c r="R2583" s="117"/>
      <c r="S2583" s="117"/>
      <c r="T2583" s="117"/>
      <c r="U2583" s="117"/>
      <c r="V2583" s="117"/>
      <c r="W2583" s="117"/>
      <c r="X2583" s="117"/>
      <c r="Y2583" s="117"/>
      <c r="Z2583" s="117"/>
      <c r="AA2583" s="117"/>
      <c r="AB2583" s="117"/>
      <c r="AC2583" s="117"/>
      <c r="AD2583" s="117"/>
      <c r="AE2583" s="117"/>
      <c r="AF2583" s="117"/>
      <c r="AG2583" s="117"/>
      <c r="AH2583" s="117"/>
      <c r="AI2583" s="117"/>
      <c r="AJ2583" s="117"/>
      <c r="AK2583" s="117"/>
      <c r="AL2583" s="117"/>
      <c r="AM2583" s="117"/>
      <c r="AN2583" s="117"/>
      <c r="AO2583" s="117"/>
      <c r="AP2583" s="117"/>
      <c r="AQ2583" s="117"/>
      <c r="AR2583" s="117"/>
      <c r="AS2583" s="117"/>
      <c r="AT2583" s="117"/>
      <c r="AU2583" s="117"/>
      <c r="AV2583" s="117"/>
      <c r="AW2583" s="117"/>
      <c r="AX2583" s="118"/>
    </row>
    <row r="2584" spans="1:251" ht="12" customHeight="1">
      <c r="A2584" s="34"/>
      <c r="B2584" s="116"/>
      <c r="C2584" s="117"/>
      <c r="D2584" s="117"/>
      <c r="E2584" s="117"/>
      <c r="F2584" s="117"/>
      <c r="G2584" s="117"/>
      <c r="H2584" s="117"/>
      <c r="I2584" s="117"/>
      <c r="J2584" s="117"/>
      <c r="K2584" s="117"/>
      <c r="L2584" s="117"/>
      <c r="M2584" s="117"/>
      <c r="N2584" s="117"/>
      <c r="O2584" s="117"/>
      <c r="P2584" s="117"/>
      <c r="Q2584" s="117"/>
      <c r="R2584" s="117"/>
      <c r="S2584" s="117"/>
      <c r="T2584" s="117"/>
      <c r="U2584" s="117"/>
      <c r="V2584" s="117"/>
      <c r="W2584" s="117"/>
      <c r="X2584" s="117"/>
      <c r="Y2584" s="117"/>
      <c r="Z2584" s="117"/>
      <c r="AA2584" s="117"/>
      <c r="AB2584" s="117"/>
      <c r="AC2584" s="117"/>
      <c r="AD2584" s="117"/>
      <c r="AE2584" s="117"/>
      <c r="AF2584" s="117"/>
      <c r="AG2584" s="117"/>
      <c r="AH2584" s="117"/>
      <c r="AI2584" s="117"/>
      <c r="AJ2584" s="117"/>
      <c r="AK2584" s="117"/>
      <c r="AL2584" s="117"/>
      <c r="AM2584" s="117"/>
      <c r="AN2584" s="117"/>
      <c r="AO2584" s="117"/>
      <c r="AP2584" s="117"/>
      <c r="AQ2584" s="117"/>
      <c r="AR2584" s="117"/>
      <c r="AS2584" s="117"/>
      <c r="AT2584" s="117"/>
      <c r="AU2584" s="117"/>
      <c r="AV2584" s="117"/>
      <c r="AW2584" s="117"/>
      <c r="AX2584" s="118"/>
    </row>
    <row r="2585" spans="1:251" ht="15" thickBot="1">
      <c r="A2585" s="43"/>
      <c r="B2585" s="44"/>
      <c r="C2585" s="45"/>
      <c r="D2585" s="45"/>
      <c r="E2585" s="45"/>
      <c r="F2585" s="45"/>
      <c r="G2585" s="45"/>
      <c r="H2585" s="45"/>
      <c r="I2585" s="45"/>
      <c r="J2585" s="45"/>
      <c r="K2585" s="45"/>
      <c r="L2585" s="45"/>
      <c r="M2585" s="45"/>
      <c r="N2585" s="45"/>
      <c r="O2585" s="45"/>
      <c r="P2585" s="45"/>
      <c r="Q2585" s="45"/>
      <c r="R2585" s="45"/>
      <c r="S2585" s="45"/>
      <c r="T2585" s="45"/>
      <c r="U2585" s="45"/>
      <c r="V2585" s="45"/>
      <c r="W2585" s="45"/>
      <c r="X2585" s="45"/>
      <c r="Y2585" s="45"/>
      <c r="Z2585" s="45"/>
      <c r="AA2585" s="45"/>
      <c r="AB2585" s="45"/>
      <c r="AC2585" s="45"/>
      <c r="AD2585" s="45"/>
      <c r="AE2585" s="45"/>
      <c r="AF2585" s="45"/>
      <c r="AG2585" s="45"/>
      <c r="AH2585" s="45"/>
      <c r="AI2585" s="45"/>
      <c r="AJ2585" s="45"/>
      <c r="AK2585" s="45"/>
      <c r="AL2585" s="45"/>
      <c r="AM2585" s="45"/>
      <c r="AN2585" s="45"/>
      <c r="AO2585" s="45"/>
      <c r="AP2585" s="45"/>
      <c r="AQ2585" s="45"/>
      <c r="AR2585" s="45"/>
      <c r="AS2585" s="45"/>
      <c r="AT2585" s="45"/>
      <c r="AU2585" s="45"/>
      <c r="AV2585" s="45"/>
      <c r="AW2585" s="45"/>
      <c r="AX2585" s="46"/>
    </row>
    <row r="2586" spans="1:251">
      <c r="B2586" s="47"/>
    </row>
    <row r="2587" spans="1:251" ht="14.25">
      <c r="B2587" s="36" t="s">
        <v>240</v>
      </c>
      <c r="C2587" s="34"/>
      <c r="D2587" s="34"/>
      <c r="E2587" s="34"/>
      <c r="F2587" s="34"/>
      <c r="G2587" s="34"/>
      <c r="H2587" s="34"/>
      <c r="I2587" s="34"/>
      <c r="J2587" s="34"/>
      <c r="K2587" s="34"/>
      <c r="L2587" s="35"/>
      <c r="M2587" s="35"/>
      <c r="N2587" s="35"/>
      <c r="O2587" s="35"/>
      <c r="P2587" s="34"/>
      <c r="Q2587" s="34"/>
      <c r="R2587" s="34"/>
      <c r="S2587" s="34"/>
      <c r="T2587" s="34"/>
      <c r="U2587" s="34"/>
      <c r="V2587" s="36"/>
      <c r="W2587" s="36"/>
      <c r="X2587" s="36"/>
      <c r="Y2587" s="36"/>
      <c r="Z2587" s="36"/>
      <c r="AA2587" s="36"/>
      <c r="AB2587" s="36"/>
      <c r="AC2587" s="36"/>
      <c r="AD2587" s="36"/>
      <c r="AE2587" s="36"/>
      <c r="AF2587" s="36"/>
      <c r="AG2587" s="36"/>
      <c r="AH2587" s="36"/>
      <c r="AI2587" s="36"/>
      <c r="AJ2587" s="36"/>
      <c r="AK2587" s="36"/>
      <c r="AL2587" s="36"/>
      <c r="AM2587" s="36"/>
      <c r="AN2587" s="36"/>
      <c r="AO2587" s="36"/>
      <c r="AP2587" s="36"/>
      <c r="AQ2587" s="36"/>
      <c r="AR2587" s="36"/>
      <c r="AS2587" s="36"/>
      <c r="AT2587" s="36"/>
      <c r="AU2587" s="36"/>
      <c r="AV2587" s="36"/>
      <c r="AW2587" s="36"/>
      <c r="AX2587" s="36"/>
    </row>
    <row r="2588" spans="1:251" ht="15" thickBot="1">
      <c r="B2588" s="34"/>
      <c r="C2588" s="34"/>
      <c r="D2588" s="34"/>
      <c r="E2588" s="34"/>
      <c r="F2588" s="34"/>
      <c r="G2588" s="34"/>
      <c r="H2588" s="34"/>
      <c r="I2588" s="34"/>
      <c r="J2588" s="34"/>
      <c r="K2588" s="34"/>
      <c r="L2588" s="35"/>
      <c r="M2588" s="35"/>
      <c r="N2588" s="35"/>
      <c r="O2588" s="35"/>
      <c r="P2588" s="34"/>
      <c r="Q2588" s="34"/>
      <c r="R2588" s="34"/>
      <c r="S2588" s="34"/>
      <c r="T2588" s="34"/>
      <c r="U2588" s="34"/>
      <c r="V2588" s="36"/>
      <c r="W2588" s="36"/>
      <c r="X2588" s="36"/>
      <c r="Y2588" s="36"/>
      <c r="Z2588" s="36"/>
      <c r="AA2588" s="36"/>
      <c r="AB2588" s="36"/>
      <c r="AC2588" s="36"/>
      <c r="AD2588" s="36"/>
      <c r="AE2588" s="36"/>
      <c r="AF2588" s="36"/>
      <c r="AG2588" s="36"/>
      <c r="AH2588" s="36"/>
      <c r="AI2588" s="36"/>
      <c r="AJ2588" s="36"/>
      <c r="AK2588" s="36"/>
      <c r="AL2588" s="36"/>
      <c r="AM2588" s="36"/>
      <c r="AN2588" s="36"/>
      <c r="AO2588" s="36"/>
      <c r="AP2588" s="36"/>
      <c r="AQ2588" s="36"/>
      <c r="AR2588" s="36"/>
      <c r="AS2588" s="36"/>
      <c r="AT2588" s="36"/>
      <c r="AU2588" s="36"/>
      <c r="AV2588" s="36"/>
      <c r="AW2588" s="36"/>
      <c r="AX2588" s="48" t="s">
        <v>241</v>
      </c>
    </row>
    <row r="2589" spans="1:251" s="42" customFormat="1" ht="13.5" customHeight="1">
      <c r="A2589" s="34"/>
      <c r="B2589" s="119" t="s">
        <v>242</v>
      </c>
      <c r="C2589" s="120"/>
      <c r="D2589" s="120"/>
      <c r="E2589" s="120"/>
      <c r="F2589" s="120"/>
      <c r="G2589" s="120"/>
      <c r="H2589" s="120"/>
      <c r="I2589" s="120"/>
      <c r="J2589" s="120"/>
      <c r="K2589" s="120"/>
      <c r="L2589" s="120"/>
      <c r="M2589" s="120"/>
      <c r="N2589" s="120"/>
      <c r="O2589" s="120"/>
      <c r="P2589" s="120"/>
      <c r="Q2589" s="120"/>
      <c r="R2589" s="120"/>
      <c r="S2589" s="120"/>
      <c r="T2589" s="120"/>
      <c r="U2589" s="120"/>
      <c r="V2589" s="120"/>
      <c r="W2589" s="120"/>
      <c r="X2589" s="120"/>
      <c r="Y2589" s="120"/>
      <c r="Z2589" s="121"/>
      <c r="AA2589" s="125" t="s">
        <v>1062</v>
      </c>
      <c r="AB2589" s="120"/>
      <c r="AC2589" s="120"/>
      <c r="AD2589" s="120"/>
      <c r="AE2589" s="120"/>
      <c r="AF2589" s="120"/>
      <c r="AG2589" s="120"/>
      <c r="AH2589" s="120"/>
      <c r="AI2589" s="121"/>
      <c r="AJ2589" s="125" t="s">
        <v>1063</v>
      </c>
      <c r="AK2589" s="120"/>
      <c r="AL2589" s="120"/>
      <c r="AM2589" s="120"/>
      <c r="AN2589" s="120"/>
      <c r="AO2589" s="120"/>
      <c r="AP2589" s="120"/>
      <c r="AQ2589" s="120"/>
      <c r="AR2589" s="121"/>
      <c r="AS2589" s="125" t="s">
        <v>243</v>
      </c>
      <c r="AT2589" s="120"/>
      <c r="AU2589" s="120"/>
      <c r="AV2589" s="120"/>
      <c r="AW2589" s="120"/>
      <c r="AX2589" s="127"/>
      <c r="AY2589" s="29"/>
      <c r="AZ2589" s="29"/>
      <c r="BA2589" s="29"/>
      <c r="BB2589" s="29"/>
      <c r="BC2589" s="29"/>
      <c r="BD2589" s="29"/>
      <c r="BE2589" s="29"/>
      <c r="BF2589" s="29"/>
      <c r="BG2589" s="29"/>
      <c r="BH2589" s="29"/>
      <c r="BI2589" s="29"/>
      <c r="BJ2589" s="29"/>
      <c r="BK2589" s="29"/>
      <c r="BL2589" s="29"/>
      <c r="BM2589" s="29"/>
      <c r="BN2589" s="29"/>
      <c r="BO2589" s="29"/>
      <c r="BP2589" s="29"/>
      <c r="BQ2589" s="29"/>
      <c r="BR2589" s="29"/>
      <c r="BS2589" s="29"/>
      <c r="BT2589" s="29"/>
      <c r="BU2589" s="29"/>
      <c r="BV2589" s="29"/>
      <c r="BW2589" s="29"/>
      <c r="BX2589" s="29"/>
      <c r="BY2589" s="29"/>
      <c r="BZ2589" s="29"/>
      <c r="CA2589" s="29"/>
      <c r="CB2589" s="29"/>
      <c r="CC2589" s="29"/>
      <c r="CD2589" s="29"/>
      <c r="CE2589" s="29"/>
      <c r="CF2589" s="29"/>
      <c r="CG2589" s="29"/>
      <c r="CH2589" s="29"/>
      <c r="CI2589" s="29"/>
      <c r="CJ2589" s="29"/>
      <c r="CK2589" s="29"/>
      <c r="CL2589" s="29"/>
      <c r="CM2589" s="29"/>
      <c r="CN2589" s="29"/>
      <c r="CO2589" s="29"/>
      <c r="CP2589" s="29"/>
      <c r="CQ2589" s="29"/>
      <c r="CR2589" s="29"/>
      <c r="CS2589" s="29"/>
      <c r="CT2589" s="29"/>
      <c r="CU2589" s="29"/>
      <c r="CV2589" s="29"/>
      <c r="CW2589" s="29"/>
      <c r="CX2589" s="29"/>
      <c r="CY2589" s="29"/>
      <c r="CZ2589" s="29"/>
      <c r="DA2589" s="29"/>
      <c r="DB2589" s="29"/>
      <c r="DC2589" s="29"/>
      <c r="DD2589" s="29"/>
      <c r="DE2589" s="29"/>
      <c r="DF2589" s="29"/>
      <c r="DG2589" s="29"/>
      <c r="DH2589" s="29"/>
      <c r="DI2589" s="29"/>
      <c r="DJ2589" s="29"/>
      <c r="DK2589" s="29"/>
      <c r="DL2589" s="29"/>
      <c r="DM2589" s="29"/>
      <c r="DN2589" s="29"/>
      <c r="DO2589" s="29"/>
      <c r="DP2589" s="29"/>
      <c r="DQ2589" s="29"/>
      <c r="DR2589" s="29"/>
      <c r="DS2589" s="29"/>
      <c r="DT2589" s="29"/>
      <c r="DU2589" s="29"/>
      <c r="DV2589" s="29"/>
      <c r="DW2589" s="29"/>
      <c r="DX2589" s="29"/>
      <c r="DY2589" s="29"/>
      <c r="DZ2589" s="29"/>
      <c r="EA2589" s="29"/>
      <c r="EB2589" s="29"/>
      <c r="EC2589" s="29"/>
      <c r="ED2589" s="29"/>
      <c r="EE2589" s="29"/>
      <c r="EF2589" s="29"/>
      <c r="EG2589" s="29"/>
      <c r="EH2589" s="29"/>
      <c r="EI2589" s="29"/>
      <c r="EJ2589" s="29"/>
      <c r="EK2589" s="29"/>
      <c r="EL2589" s="29"/>
      <c r="EM2589" s="29"/>
      <c r="EN2589" s="29"/>
      <c r="EO2589" s="29"/>
      <c r="EP2589" s="29"/>
      <c r="EQ2589" s="29"/>
      <c r="ER2589" s="29"/>
      <c r="ES2589" s="29"/>
      <c r="ET2589" s="29"/>
      <c r="EU2589" s="29"/>
      <c r="EV2589" s="29"/>
      <c r="EW2589" s="29"/>
      <c r="EX2589" s="29"/>
      <c r="EY2589" s="29"/>
      <c r="EZ2589" s="29"/>
      <c r="FA2589" s="29"/>
      <c r="FB2589" s="29"/>
      <c r="FC2589" s="29"/>
      <c r="FD2589" s="29"/>
      <c r="FE2589" s="29"/>
      <c r="FF2589" s="29"/>
      <c r="FG2589" s="29"/>
      <c r="FH2589" s="29"/>
      <c r="FI2589" s="29"/>
      <c r="FJ2589" s="29"/>
      <c r="FK2589" s="29"/>
      <c r="FL2589" s="29"/>
      <c r="FM2589" s="29"/>
      <c r="FN2589" s="29"/>
      <c r="FO2589" s="29"/>
      <c r="FP2589" s="29"/>
      <c r="FQ2589" s="29"/>
      <c r="FR2589" s="29"/>
      <c r="FS2589" s="29"/>
      <c r="FT2589" s="29"/>
      <c r="FU2589" s="29"/>
      <c r="FV2589" s="29"/>
      <c r="FW2589" s="29"/>
      <c r="FX2589" s="29"/>
      <c r="FY2589" s="29"/>
      <c r="FZ2589" s="29"/>
      <c r="GA2589" s="29"/>
      <c r="GB2589" s="29"/>
      <c r="GC2589" s="29"/>
      <c r="GD2589" s="29"/>
      <c r="GE2589" s="29"/>
      <c r="GF2589" s="29"/>
      <c r="GG2589" s="29"/>
      <c r="GH2589" s="29"/>
      <c r="GI2589" s="29"/>
      <c r="GJ2589" s="29"/>
      <c r="GK2589" s="29"/>
      <c r="GL2589" s="29"/>
      <c r="GM2589" s="29"/>
      <c r="GN2589" s="29"/>
      <c r="GO2589" s="29"/>
      <c r="GP2589" s="29"/>
      <c r="GQ2589" s="29"/>
      <c r="GR2589" s="29"/>
      <c r="GS2589" s="29"/>
      <c r="GT2589" s="29"/>
      <c r="GU2589" s="29"/>
      <c r="GV2589" s="29"/>
      <c r="GW2589" s="29"/>
      <c r="GX2589" s="29"/>
      <c r="GY2589" s="29"/>
      <c r="GZ2589" s="29"/>
      <c r="HA2589" s="29"/>
      <c r="HB2589" s="29"/>
      <c r="HC2589" s="29"/>
      <c r="HD2589" s="29"/>
      <c r="HE2589" s="29"/>
      <c r="HF2589" s="29"/>
      <c r="HG2589" s="29"/>
      <c r="HH2589" s="29"/>
      <c r="HI2589" s="29"/>
      <c r="HJ2589" s="29"/>
      <c r="HK2589" s="29"/>
      <c r="HL2589" s="29"/>
      <c r="HM2589" s="29"/>
      <c r="HN2589" s="29"/>
      <c r="HO2589" s="29"/>
      <c r="HP2589" s="29"/>
      <c r="HQ2589" s="29"/>
      <c r="HR2589" s="29"/>
      <c r="HS2589" s="29"/>
      <c r="HT2589" s="29"/>
      <c r="HU2589" s="29"/>
      <c r="HV2589" s="29"/>
      <c r="HW2589" s="29"/>
      <c r="HX2589" s="29"/>
      <c r="HY2589" s="29"/>
      <c r="HZ2589" s="29"/>
      <c r="IA2589" s="29"/>
      <c r="IB2589" s="29"/>
      <c r="IC2589" s="29"/>
      <c r="ID2589" s="29"/>
      <c r="IE2589" s="29"/>
      <c r="IF2589" s="29"/>
      <c r="IG2589" s="29"/>
      <c r="IH2589" s="29"/>
      <c r="II2589" s="29"/>
      <c r="IJ2589" s="29"/>
      <c r="IK2589" s="29"/>
      <c r="IL2589" s="29"/>
      <c r="IM2589" s="29"/>
      <c r="IN2589" s="29"/>
      <c r="IO2589" s="29"/>
      <c r="IP2589" s="29"/>
      <c r="IQ2589" s="29"/>
    </row>
    <row r="2590" spans="1:251" s="42" customFormat="1" ht="13.5">
      <c r="A2590" s="34"/>
      <c r="B2590" s="122"/>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4"/>
      <c r="AA2590" s="126"/>
      <c r="AB2590" s="123"/>
      <c r="AC2590" s="123"/>
      <c r="AD2590" s="123"/>
      <c r="AE2590" s="123"/>
      <c r="AF2590" s="123"/>
      <c r="AG2590" s="123"/>
      <c r="AH2590" s="123"/>
      <c r="AI2590" s="124"/>
      <c r="AJ2590" s="126"/>
      <c r="AK2590" s="123"/>
      <c r="AL2590" s="123"/>
      <c r="AM2590" s="123"/>
      <c r="AN2590" s="123"/>
      <c r="AO2590" s="123"/>
      <c r="AP2590" s="123"/>
      <c r="AQ2590" s="123"/>
      <c r="AR2590" s="124"/>
      <c r="AS2590" s="126"/>
      <c r="AT2590" s="123"/>
      <c r="AU2590" s="123"/>
      <c r="AV2590" s="123"/>
      <c r="AW2590" s="123"/>
      <c r="AX2590" s="128"/>
      <c r="AY2590" s="29"/>
      <c r="AZ2590" s="29"/>
      <c r="BA2590" s="29"/>
      <c r="BB2590" s="65"/>
      <c r="BC2590" s="49"/>
      <c r="BE2590" s="29"/>
      <c r="BF2590" s="29"/>
      <c r="BG2590" s="29"/>
      <c r="BH2590" s="29"/>
      <c r="BI2590" s="29"/>
      <c r="BJ2590" s="29"/>
      <c r="BK2590" s="29"/>
      <c r="BL2590" s="29"/>
      <c r="BM2590" s="29"/>
      <c r="BN2590" s="29"/>
      <c r="BO2590" s="29"/>
      <c r="BP2590" s="29"/>
      <c r="BQ2590" s="29"/>
      <c r="BR2590" s="29"/>
      <c r="BS2590" s="29"/>
      <c r="BT2590" s="29"/>
      <c r="BU2590" s="29"/>
      <c r="BV2590" s="29"/>
      <c r="BW2590" s="29"/>
      <c r="BX2590" s="29"/>
      <c r="BY2590" s="29"/>
      <c r="BZ2590" s="29"/>
      <c r="CA2590" s="29"/>
      <c r="CB2590" s="29"/>
      <c r="CC2590" s="29"/>
      <c r="CD2590" s="29"/>
      <c r="CE2590" s="29"/>
      <c r="CF2590" s="29"/>
      <c r="CG2590" s="29"/>
      <c r="CH2590" s="29"/>
      <c r="CI2590" s="29"/>
      <c r="CJ2590" s="29"/>
      <c r="CK2590" s="29"/>
      <c r="CL2590" s="29"/>
      <c r="CM2590" s="29"/>
      <c r="CN2590" s="29"/>
      <c r="CO2590" s="29"/>
      <c r="CP2590" s="29"/>
      <c r="CQ2590" s="29"/>
      <c r="CR2590" s="29"/>
      <c r="CS2590" s="29"/>
      <c r="CT2590" s="29"/>
      <c r="CU2590" s="29"/>
      <c r="CV2590" s="29"/>
      <c r="CW2590" s="29"/>
      <c r="CX2590" s="29"/>
      <c r="CY2590" s="29"/>
      <c r="CZ2590" s="29"/>
      <c r="DA2590" s="29"/>
      <c r="DB2590" s="29"/>
      <c r="DC2590" s="29"/>
      <c r="DD2590" s="29"/>
      <c r="DE2590" s="29"/>
      <c r="DF2590" s="29"/>
      <c r="DG2590" s="29"/>
      <c r="DH2590" s="29"/>
      <c r="DI2590" s="29"/>
      <c r="DJ2590" s="29"/>
      <c r="DK2590" s="29"/>
      <c r="DL2590" s="29"/>
      <c r="DM2590" s="29"/>
      <c r="DN2590" s="29"/>
      <c r="DO2590" s="29"/>
      <c r="DP2590" s="29"/>
      <c r="DQ2590" s="29"/>
      <c r="DR2590" s="29"/>
      <c r="DS2590" s="29"/>
      <c r="DT2590" s="29"/>
      <c r="DU2590" s="29"/>
      <c r="DV2590" s="29"/>
      <c r="DW2590" s="29"/>
      <c r="DX2590" s="29"/>
      <c r="DY2590" s="29"/>
      <c r="DZ2590" s="29"/>
      <c r="EA2590" s="29"/>
      <c r="EB2590" s="29"/>
      <c r="EC2590" s="29"/>
      <c r="ED2590" s="29"/>
      <c r="EE2590" s="29"/>
      <c r="EF2590" s="29"/>
      <c r="EG2590" s="29"/>
      <c r="EH2590" s="29"/>
      <c r="EI2590" s="29"/>
      <c r="EJ2590" s="29"/>
      <c r="EK2590" s="29"/>
      <c r="EL2590" s="29"/>
      <c r="EM2590" s="29"/>
      <c r="EN2590" s="29"/>
      <c r="EO2590" s="29"/>
      <c r="EP2590" s="29"/>
      <c r="EQ2590" s="29"/>
      <c r="ER2590" s="29"/>
      <c r="ES2590" s="29"/>
      <c r="ET2590" s="29"/>
      <c r="EU2590" s="29"/>
      <c r="EV2590" s="29"/>
      <c r="EW2590" s="29"/>
      <c r="EX2590" s="29"/>
      <c r="EY2590" s="29"/>
      <c r="EZ2590" s="29"/>
      <c r="FA2590" s="29"/>
      <c r="FB2590" s="29"/>
      <c r="FC2590" s="29"/>
      <c r="FD2590" s="29"/>
      <c r="FE2590" s="29"/>
      <c r="FF2590" s="29"/>
      <c r="FG2590" s="29"/>
      <c r="FH2590" s="29"/>
      <c r="FI2590" s="29"/>
      <c r="FJ2590" s="29"/>
      <c r="FK2590" s="29"/>
      <c r="FL2590" s="29"/>
      <c r="FM2590" s="29"/>
      <c r="FN2590" s="29"/>
      <c r="FO2590" s="29"/>
      <c r="FP2590" s="29"/>
      <c r="FQ2590" s="29"/>
      <c r="FR2590" s="29"/>
      <c r="FS2590" s="29"/>
      <c r="FT2590" s="29"/>
      <c r="FU2590" s="29"/>
      <c r="FV2590" s="29"/>
      <c r="FW2590" s="29"/>
      <c r="FX2590" s="29"/>
      <c r="FY2590" s="29"/>
      <c r="FZ2590" s="29"/>
      <c r="GA2590" s="29"/>
      <c r="GB2590" s="29"/>
      <c r="GC2590" s="29"/>
      <c r="GD2590" s="29"/>
      <c r="GE2590" s="29"/>
      <c r="GF2590" s="29"/>
      <c r="GG2590" s="29"/>
      <c r="GH2590" s="29"/>
      <c r="GI2590" s="29"/>
      <c r="GJ2590" s="29"/>
      <c r="GK2590" s="29"/>
      <c r="GL2590" s="29"/>
      <c r="GM2590" s="29"/>
      <c r="GN2590" s="29"/>
      <c r="GO2590" s="29"/>
      <c r="GP2590" s="29"/>
      <c r="GQ2590" s="29"/>
      <c r="GR2590" s="29"/>
      <c r="GS2590" s="29"/>
      <c r="GT2590" s="29"/>
      <c r="GU2590" s="29"/>
      <c r="GV2590" s="29"/>
      <c r="GW2590" s="29"/>
      <c r="GX2590" s="29"/>
      <c r="GY2590" s="29"/>
      <c r="GZ2590" s="29"/>
      <c r="HA2590" s="29"/>
      <c r="HB2590" s="29"/>
      <c r="HC2590" s="29"/>
      <c r="HD2590" s="29"/>
      <c r="HE2590" s="29"/>
      <c r="HF2590" s="29"/>
      <c r="HG2590" s="29"/>
      <c r="HH2590" s="29"/>
      <c r="HI2590" s="29"/>
      <c r="HJ2590" s="29"/>
      <c r="HK2590" s="29"/>
      <c r="HL2590" s="29"/>
      <c r="HM2590" s="29"/>
      <c r="HN2590" s="29"/>
      <c r="HO2590" s="29"/>
      <c r="HP2590" s="29"/>
      <c r="HQ2590" s="29"/>
      <c r="HR2590" s="29"/>
      <c r="HS2590" s="29"/>
      <c r="HT2590" s="29"/>
      <c r="HU2590" s="29"/>
      <c r="HV2590" s="29"/>
      <c r="HW2590" s="29"/>
      <c r="HX2590" s="29"/>
      <c r="HY2590" s="29"/>
      <c r="HZ2590" s="29"/>
      <c r="IA2590" s="29"/>
      <c r="IB2590" s="29"/>
      <c r="IC2590" s="29"/>
      <c r="ID2590" s="29"/>
      <c r="IE2590" s="29"/>
      <c r="IF2590" s="29"/>
      <c r="IG2590" s="29"/>
      <c r="IH2590" s="29"/>
      <c r="II2590" s="29"/>
      <c r="IJ2590" s="29"/>
      <c r="IK2590" s="29"/>
      <c r="IL2590" s="29"/>
      <c r="IM2590" s="29"/>
      <c r="IN2590" s="29"/>
      <c r="IO2590" s="29"/>
      <c r="IP2590" s="29"/>
      <c r="IQ2590" s="29"/>
    </row>
    <row r="2591" spans="1:251" s="42" customFormat="1" ht="18.75" customHeight="1">
      <c r="A2591" s="34"/>
      <c r="B2591" s="50"/>
      <c r="C2591" s="129" t="s">
        <v>629</v>
      </c>
      <c r="D2591" s="147"/>
      <c r="E2591" s="147"/>
      <c r="F2591" s="147"/>
      <c r="G2591" s="147"/>
      <c r="H2591" s="147"/>
      <c r="I2591" s="147"/>
      <c r="J2591" s="147"/>
      <c r="K2591" s="147"/>
      <c r="L2591" s="147"/>
      <c r="M2591" s="147"/>
      <c r="N2591" s="147"/>
      <c r="O2591" s="147"/>
      <c r="P2591" s="147"/>
      <c r="Q2591" s="147"/>
      <c r="R2591" s="147"/>
      <c r="S2591" s="147"/>
      <c r="T2591" s="147"/>
      <c r="U2591" s="147"/>
      <c r="V2591" s="147"/>
      <c r="W2591" s="147"/>
      <c r="X2591" s="147"/>
      <c r="Y2591" s="147"/>
      <c r="Z2591" s="148"/>
      <c r="AA2591" s="132">
        <v>5730</v>
      </c>
      <c r="AB2591" s="133"/>
      <c r="AC2591" s="133"/>
      <c r="AD2591" s="133"/>
      <c r="AE2591" s="133"/>
      <c r="AF2591" s="133"/>
      <c r="AG2591" s="133"/>
      <c r="AH2591" s="133"/>
      <c r="AI2591" s="134"/>
      <c r="AJ2591" s="132">
        <v>6506</v>
      </c>
      <c r="AK2591" s="133"/>
      <c r="AL2591" s="133"/>
      <c r="AM2591" s="133"/>
      <c r="AN2591" s="133"/>
      <c r="AO2591" s="133"/>
      <c r="AP2591" s="133"/>
      <c r="AQ2591" s="133"/>
      <c r="AR2591" s="134"/>
      <c r="AS2591" s="135"/>
      <c r="AT2591" s="136"/>
      <c r="AU2591" s="136"/>
      <c r="AV2591" s="136"/>
      <c r="AW2591" s="136"/>
      <c r="AX2591" s="137"/>
      <c r="AY2591" s="29"/>
      <c r="AZ2591" s="29"/>
      <c r="BA2591" s="29"/>
      <c r="BB2591" s="29"/>
      <c r="BC2591" s="29"/>
      <c r="BD2591" s="29"/>
      <c r="BE2591" s="29"/>
      <c r="BF2591" s="29"/>
      <c r="BG2591" s="29"/>
      <c r="BH2591" s="29"/>
      <c r="BI2591" s="29"/>
      <c r="BJ2591" s="29"/>
      <c r="BK2591" s="29"/>
      <c r="BL2591" s="29"/>
      <c r="BM2591" s="29"/>
      <c r="BN2591" s="29"/>
      <c r="BO2591" s="29"/>
      <c r="BP2591" s="29"/>
      <c r="BQ2591" s="29"/>
      <c r="BR2591" s="29"/>
      <c r="BS2591" s="29"/>
      <c r="BT2591" s="29"/>
      <c r="BU2591" s="29"/>
      <c r="BV2591" s="29"/>
      <c r="BW2591" s="29"/>
      <c r="BX2591" s="29"/>
      <c r="BY2591" s="29"/>
      <c r="BZ2591" s="29"/>
      <c r="CA2591" s="29"/>
      <c r="CB2591" s="29"/>
      <c r="CC2591" s="29"/>
      <c r="CD2591" s="29"/>
      <c r="CE2591" s="29"/>
      <c r="CF2591" s="29"/>
      <c r="CG2591" s="29"/>
      <c r="CH2591" s="29"/>
      <c r="CI2591" s="29"/>
      <c r="CJ2591" s="29"/>
      <c r="CK2591" s="29"/>
      <c r="CL2591" s="29"/>
      <c r="CM2591" s="29"/>
      <c r="CN2591" s="29"/>
      <c r="CO2591" s="29"/>
      <c r="CP2591" s="29"/>
      <c r="CQ2591" s="29"/>
      <c r="CR2591" s="29"/>
      <c r="CS2591" s="29"/>
      <c r="CT2591" s="29"/>
      <c r="CU2591" s="29"/>
      <c r="CV2591" s="29"/>
      <c r="CW2591" s="29"/>
      <c r="CX2591" s="29"/>
      <c r="CY2591" s="29"/>
      <c r="CZ2591" s="29"/>
      <c r="DA2591" s="29"/>
      <c r="DB2591" s="29"/>
      <c r="DC2591" s="29"/>
      <c r="DD2591" s="29"/>
      <c r="DE2591" s="29"/>
      <c r="DF2591" s="29"/>
      <c r="DG2591" s="29"/>
      <c r="DH2591" s="29"/>
      <c r="DI2591" s="29"/>
      <c r="DJ2591" s="29"/>
      <c r="DK2591" s="29"/>
      <c r="DL2591" s="29"/>
      <c r="DM2591" s="29"/>
      <c r="DN2591" s="29"/>
      <c r="DO2591" s="29"/>
      <c r="DP2591" s="29"/>
      <c r="DQ2591" s="29"/>
      <c r="DR2591" s="29"/>
      <c r="DS2591" s="29"/>
      <c r="DT2591" s="29"/>
      <c r="DU2591" s="29"/>
      <c r="DV2591" s="29"/>
      <c r="DW2591" s="29"/>
      <c r="DX2591" s="29"/>
      <c r="DY2591" s="29"/>
      <c r="DZ2591" s="29"/>
      <c r="EA2591" s="29"/>
      <c r="EB2591" s="29"/>
      <c r="EC2591" s="29"/>
      <c r="ED2591" s="29"/>
      <c r="EE2591" s="29"/>
      <c r="EF2591" s="29"/>
      <c r="EG2591" s="29"/>
      <c r="EH2591" s="29"/>
      <c r="EI2591" s="29"/>
      <c r="EJ2591" s="29"/>
      <c r="EK2591" s="29"/>
      <c r="EL2591" s="29"/>
      <c r="EM2591" s="29"/>
      <c r="EN2591" s="29"/>
      <c r="EO2591" s="29"/>
      <c r="EP2591" s="29"/>
      <c r="EQ2591" s="29"/>
      <c r="ER2591" s="29"/>
      <c r="ES2591" s="29"/>
      <c r="ET2591" s="29"/>
      <c r="EU2591" s="29"/>
      <c r="EV2591" s="29"/>
      <c r="EW2591" s="29"/>
      <c r="EX2591" s="29"/>
      <c r="EY2591" s="29"/>
      <c r="EZ2591" s="29"/>
      <c r="FA2591" s="29"/>
      <c r="FB2591" s="29"/>
      <c r="FC2591" s="29"/>
      <c r="FD2591" s="29"/>
      <c r="FE2591" s="29"/>
      <c r="FF2591" s="29"/>
      <c r="FG2591" s="29"/>
      <c r="FH2591" s="29"/>
      <c r="FI2591" s="29"/>
      <c r="FJ2591" s="29"/>
      <c r="FK2591" s="29"/>
      <c r="FL2591" s="29"/>
      <c r="FM2591" s="29"/>
      <c r="FN2591" s="29"/>
      <c r="FO2591" s="29"/>
      <c r="FP2591" s="29"/>
      <c r="FQ2591" s="29"/>
      <c r="FR2591" s="29"/>
      <c r="FS2591" s="29"/>
      <c r="FT2591" s="29"/>
      <c r="FU2591" s="29"/>
      <c r="FV2591" s="29"/>
      <c r="FW2591" s="29"/>
      <c r="FX2591" s="29"/>
      <c r="FY2591" s="29"/>
      <c r="FZ2591" s="29"/>
      <c r="GA2591" s="29"/>
      <c r="GB2591" s="29"/>
      <c r="GC2591" s="29"/>
      <c r="GD2591" s="29"/>
      <c r="GE2591" s="29"/>
      <c r="GF2591" s="29"/>
      <c r="GG2591" s="29"/>
      <c r="GH2591" s="29"/>
      <c r="GI2591" s="29"/>
      <c r="GJ2591" s="29"/>
      <c r="GK2591" s="29"/>
      <c r="GL2591" s="29"/>
      <c r="GM2591" s="29"/>
      <c r="GN2591" s="29"/>
      <c r="GO2591" s="29"/>
      <c r="GP2591" s="29"/>
      <c r="GQ2591" s="29"/>
      <c r="GR2591" s="29"/>
      <c r="GS2591" s="29"/>
      <c r="GT2591" s="29"/>
      <c r="GU2591" s="29"/>
      <c r="GV2591" s="29"/>
      <c r="GW2591" s="29"/>
      <c r="GX2591" s="29"/>
      <c r="GY2591" s="29"/>
      <c r="GZ2591" s="29"/>
      <c r="HA2591" s="29"/>
      <c r="HB2591" s="29"/>
      <c r="HC2591" s="29"/>
      <c r="HD2591" s="29"/>
      <c r="HE2591" s="29"/>
      <c r="HF2591" s="29"/>
      <c r="HG2591" s="29"/>
      <c r="HH2591" s="29"/>
      <c r="HI2591" s="29"/>
      <c r="HJ2591" s="29"/>
      <c r="HK2591" s="29"/>
      <c r="HL2591" s="29"/>
      <c r="HM2591" s="29"/>
      <c r="HN2591" s="29"/>
      <c r="HO2591" s="29"/>
      <c r="HP2591" s="29"/>
      <c r="HQ2591" s="29"/>
      <c r="HR2591" s="29"/>
      <c r="HS2591" s="29"/>
      <c r="HT2591" s="29"/>
      <c r="HU2591" s="29"/>
      <c r="HV2591" s="29"/>
      <c r="HW2591" s="29"/>
      <c r="HX2591" s="29"/>
      <c r="HY2591" s="29"/>
      <c r="HZ2591" s="29"/>
      <c r="IA2591" s="29"/>
      <c r="IB2591" s="29"/>
      <c r="IC2591" s="29"/>
      <c r="ID2591" s="29"/>
      <c r="IE2591" s="29"/>
      <c r="IF2591" s="29"/>
      <c r="IG2591" s="29"/>
      <c r="IH2591" s="29"/>
      <c r="II2591" s="29"/>
      <c r="IJ2591" s="29"/>
      <c r="IK2591" s="29"/>
      <c r="IL2591" s="29"/>
      <c r="IM2591" s="29"/>
      <c r="IN2591" s="29"/>
      <c r="IO2591" s="29"/>
      <c r="IP2591" s="29"/>
      <c r="IQ2591" s="29"/>
    </row>
    <row r="2592" spans="1:251" s="42" customFormat="1" ht="18.75" customHeight="1">
      <c r="A2592" s="34"/>
      <c r="B2592" s="50"/>
      <c r="C2592" s="129" t="s">
        <v>630</v>
      </c>
      <c r="D2592" s="147"/>
      <c r="E2592" s="147"/>
      <c r="F2592" s="147"/>
      <c r="G2592" s="147"/>
      <c r="H2592" s="147"/>
      <c r="I2592" s="147"/>
      <c r="J2592" s="147"/>
      <c r="K2592" s="147"/>
      <c r="L2592" s="147"/>
      <c r="M2592" s="147"/>
      <c r="N2592" s="147"/>
      <c r="O2592" s="147"/>
      <c r="P2592" s="147"/>
      <c r="Q2592" s="147"/>
      <c r="R2592" s="147"/>
      <c r="S2592" s="147"/>
      <c r="T2592" s="147"/>
      <c r="U2592" s="147"/>
      <c r="V2592" s="147"/>
      <c r="W2592" s="147"/>
      <c r="X2592" s="147"/>
      <c r="Y2592" s="147"/>
      <c r="Z2592" s="148"/>
      <c r="AA2592" s="132">
        <v>34</v>
      </c>
      <c r="AB2592" s="133"/>
      <c r="AC2592" s="133"/>
      <c r="AD2592" s="133"/>
      <c r="AE2592" s="133"/>
      <c r="AF2592" s="133"/>
      <c r="AG2592" s="133"/>
      <c r="AH2592" s="133"/>
      <c r="AI2592" s="134"/>
      <c r="AJ2592" s="132">
        <v>34</v>
      </c>
      <c r="AK2592" s="133"/>
      <c r="AL2592" s="133"/>
      <c r="AM2592" s="133"/>
      <c r="AN2592" s="133"/>
      <c r="AO2592" s="133"/>
      <c r="AP2592" s="133"/>
      <c r="AQ2592" s="133"/>
      <c r="AR2592" s="134"/>
      <c r="AS2592" s="135" t="s">
        <v>249</v>
      </c>
      <c r="AT2592" s="136"/>
      <c r="AU2592" s="136"/>
      <c r="AV2592" s="136"/>
      <c r="AW2592" s="136"/>
      <c r="AX2592" s="137"/>
      <c r="AY2592" s="29"/>
      <c r="AZ2592" s="29"/>
      <c r="BA2592" s="29"/>
      <c r="BB2592" s="29"/>
      <c r="BC2592" s="29"/>
      <c r="BD2592" s="29"/>
      <c r="BE2592" s="29"/>
      <c r="BF2592" s="29"/>
      <c r="BG2592" s="29"/>
      <c r="BH2592" s="29"/>
      <c r="BI2592" s="29"/>
      <c r="BJ2592" s="29"/>
      <c r="BK2592" s="29"/>
      <c r="BL2592" s="29"/>
      <c r="BM2592" s="29"/>
      <c r="BN2592" s="29"/>
      <c r="BO2592" s="29"/>
      <c r="BP2592" s="29"/>
      <c r="BQ2592" s="29"/>
      <c r="BR2592" s="29"/>
      <c r="BS2592" s="29"/>
      <c r="BT2592" s="29"/>
      <c r="BU2592" s="29"/>
      <c r="BV2592" s="29"/>
      <c r="BW2592" s="29"/>
      <c r="BX2592" s="29"/>
      <c r="BY2592" s="29"/>
      <c r="BZ2592" s="29"/>
      <c r="CA2592" s="29"/>
      <c r="CB2592" s="29"/>
      <c r="CC2592" s="29"/>
      <c r="CD2592" s="29"/>
      <c r="CE2592" s="29"/>
      <c r="CF2592" s="29"/>
      <c r="CG2592" s="29"/>
      <c r="CH2592" s="29"/>
      <c r="CI2592" s="29"/>
      <c r="CJ2592" s="29"/>
      <c r="CK2592" s="29"/>
      <c r="CL2592" s="29"/>
      <c r="CM2592" s="29"/>
      <c r="CN2592" s="29"/>
      <c r="CO2592" s="29"/>
      <c r="CP2592" s="29"/>
      <c r="CQ2592" s="29"/>
      <c r="CR2592" s="29"/>
      <c r="CS2592" s="29"/>
      <c r="CT2592" s="29"/>
      <c r="CU2592" s="29"/>
      <c r="CV2592" s="29"/>
      <c r="CW2592" s="29"/>
      <c r="CX2592" s="29"/>
      <c r="CY2592" s="29"/>
      <c r="CZ2592" s="29"/>
      <c r="DA2592" s="29"/>
      <c r="DB2592" s="29"/>
      <c r="DC2592" s="29"/>
      <c r="DD2592" s="29"/>
      <c r="DE2592" s="29"/>
      <c r="DF2592" s="29"/>
      <c r="DG2592" s="29"/>
      <c r="DH2592" s="29"/>
      <c r="DI2592" s="29"/>
      <c r="DJ2592" s="29"/>
      <c r="DK2592" s="29"/>
      <c r="DL2592" s="29"/>
      <c r="DM2592" s="29"/>
      <c r="DN2592" s="29"/>
      <c r="DO2592" s="29"/>
      <c r="DP2592" s="29"/>
      <c r="DQ2592" s="29"/>
      <c r="DR2592" s="29"/>
      <c r="DS2592" s="29"/>
      <c r="DT2592" s="29"/>
      <c r="DU2592" s="29"/>
      <c r="DV2592" s="29"/>
      <c r="DW2592" s="29"/>
      <c r="DX2592" s="29"/>
      <c r="DY2592" s="29"/>
      <c r="DZ2592" s="29"/>
      <c r="EA2592" s="29"/>
      <c r="EB2592" s="29"/>
      <c r="EC2592" s="29"/>
      <c r="ED2592" s="29"/>
      <c r="EE2592" s="29"/>
      <c r="EF2592" s="29"/>
      <c r="EG2592" s="29"/>
      <c r="EH2592" s="29"/>
      <c r="EI2592" s="29"/>
      <c r="EJ2592" s="29"/>
      <c r="EK2592" s="29"/>
      <c r="EL2592" s="29"/>
      <c r="EM2592" s="29"/>
      <c r="EN2592" s="29"/>
      <c r="EO2592" s="29"/>
      <c r="EP2592" s="29"/>
      <c r="EQ2592" s="29"/>
      <c r="ER2592" s="29"/>
      <c r="ES2592" s="29"/>
      <c r="ET2592" s="29"/>
      <c r="EU2592" s="29"/>
      <c r="EV2592" s="29"/>
      <c r="EW2592" s="29"/>
      <c r="EX2592" s="29"/>
      <c r="EY2592" s="29"/>
      <c r="EZ2592" s="29"/>
      <c r="FA2592" s="29"/>
      <c r="FB2592" s="29"/>
      <c r="FC2592" s="29"/>
      <c r="FD2592" s="29"/>
      <c r="FE2592" s="29"/>
      <c r="FF2592" s="29"/>
      <c r="FG2592" s="29"/>
      <c r="FH2592" s="29"/>
      <c r="FI2592" s="29"/>
      <c r="FJ2592" s="29"/>
      <c r="FK2592" s="29"/>
      <c r="FL2592" s="29"/>
      <c r="FM2592" s="29"/>
      <c r="FN2592" s="29"/>
      <c r="FO2592" s="29"/>
      <c r="FP2592" s="29"/>
      <c r="FQ2592" s="29"/>
      <c r="FR2592" s="29"/>
      <c r="FS2592" s="29"/>
      <c r="FT2592" s="29"/>
      <c r="FU2592" s="29"/>
      <c r="FV2592" s="29"/>
      <c r="FW2592" s="29"/>
      <c r="FX2592" s="29"/>
      <c r="FY2592" s="29"/>
      <c r="FZ2592" s="29"/>
      <c r="GA2592" s="29"/>
      <c r="GB2592" s="29"/>
      <c r="GC2592" s="29"/>
      <c r="GD2592" s="29"/>
      <c r="GE2592" s="29"/>
      <c r="GF2592" s="29"/>
      <c r="GG2592" s="29"/>
      <c r="GH2592" s="29"/>
      <c r="GI2592" s="29"/>
      <c r="GJ2592" s="29"/>
      <c r="GK2592" s="29"/>
      <c r="GL2592" s="29"/>
      <c r="GM2592" s="29"/>
      <c r="GN2592" s="29"/>
      <c r="GO2592" s="29"/>
      <c r="GP2592" s="29"/>
      <c r="GQ2592" s="29"/>
      <c r="GR2592" s="29"/>
      <c r="GS2592" s="29"/>
      <c r="GT2592" s="29"/>
      <c r="GU2592" s="29"/>
      <c r="GV2592" s="29"/>
      <c r="GW2592" s="29"/>
      <c r="GX2592" s="29"/>
      <c r="GY2592" s="29"/>
      <c r="GZ2592" s="29"/>
      <c r="HA2592" s="29"/>
      <c r="HB2592" s="29"/>
      <c r="HC2592" s="29"/>
      <c r="HD2592" s="29"/>
      <c r="HE2592" s="29"/>
      <c r="HF2592" s="29"/>
      <c r="HG2592" s="29"/>
      <c r="HH2592" s="29"/>
      <c r="HI2592" s="29"/>
      <c r="HJ2592" s="29"/>
      <c r="HK2592" s="29"/>
      <c r="HL2592" s="29"/>
      <c r="HM2592" s="29"/>
      <c r="HN2592" s="29"/>
      <c r="HO2592" s="29"/>
      <c r="HP2592" s="29"/>
      <c r="HQ2592" s="29"/>
      <c r="HR2592" s="29"/>
      <c r="HS2592" s="29"/>
      <c r="HT2592" s="29"/>
      <c r="HU2592" s="29"/>
      <c r="HV2592" s="29"/>
      <c r="HW2592" s="29"/>
      <c r="HX2592" s="29"/>
      <c r="HY2592" s="29"/>
      <c r="HZ2592" s="29"/>
      <c r="IA2592" s="29"/>
      <c r="IB2592" s="29"/>
      <c r="IC2592" s="29"/>
      <c r="ID2592" s="29"/>
      <c r="IE2592" s="29"/>
      <c r="IF2592" s="29"/>
      <c r="IG2592" s="29"/>
      <c r="IH2592" s="29"/>
      <c r="II2592" s="29"/>
      <c r="IJ2592" s="29"/>
      <c r="IK2592" s="29"/>
      <c r="IL2592" s="29"/>
      <c r="IM2592" s="29"/>
      <c r="IN2592" s="29"/>
      <c r="IO2592" s="29"/>
      <c r="IP2592" s="29"/>
      <c r="IQ2592" s="29"/>
    </row>
    <row r="2593" spans="1:251" s="42" customFormat="1" ht="18.75" customHeight="1">
      <c r="A2593" s="34"/>
      <c r="B2593" s="50"/>
      <c r="C2593" s="129" t="s">
        <v>631</v>
      </c>
      <c r="D2593" s="147"/>
      <c r="E2593" s="147"/>
      <c r="F2593" s="147"/>
      <c r="G2593" s="147"/>
      <c r="H2593" s="147"/>
      <c r="I2593" s="147"/>
      <c r="J2593" s="147"/>
      <c r="K2593" s="147"/>
      <c r="L2593" s="147"/>
      <c r="M2593" s="147"/>
      <c r="N2593" s="147"/>
      <c r="O2593" s="147"/>
      <c r="P2593" s="147"/>
      <c r="Q2593" s="147"/>
      <c r="R2593" s="147"/>
      <c r="S2593" s="147"/>
      <c r="T2593" s="147"/>
      <c r="U2593" s="147"/>
      <c r="V2593" s="147"/>
      <c r="W2593" s="147"/>
      <c r="X2593" s="147"/>
      <c r="Y2593" s="147"/>
      <c r="Z2593" s="148"/>
      <c r="AA2593" s="132">
        <v>26513</v>
      </c>
      <c r="AB2593" s="133"/>
      <c r="AC2593" s="133"/>
      <c r="AD2593" s="133"/>
      <c r="AE2593" s="133"/>
      <c r="AF2593" s="133"/>
      <c r="AG2593" s="133"/>
      <c r="AH2593" s="133"/>
      <c r="AI2593" s="134"/>
      <c r="AJ2593" s="132">
        <v>10888</v>
      </c>
      <c r="AK2593" s="133"/>
      <c r="AL2593" s="133"/>
      <c r="AM2593" s="133"/>
      <c r="AN2593" s="133"/>
      <c r="AO2593" s="133"/>
      <c r="AP2593" s="133"/>
      <c r="AQ2593" s="133"/>
      <c r="AR2593" s="134"/>
      <c r="AS2593" s="135"/>
      <c r="AT2593" s="136"/>
      <c r="AU2593" s="136"/>
      <c r="AV2593" s="136"/>
      <c r="AW2593" s="136"/>
      <c r="AX2593" s="137"/>
      <c r="AY2593" s="29"/>
      <c r="AZ2593" s="29"/>
      <c r="BA2593" s="29"/>
      <c r="BB2593" s="29"/>
      <c r="BC2593" s="29"/>
      <c r="BD2593" s="29"/>
      <c r="BE2593" s="29"/>
      <c r="BF2593" s="29"/>
      <c r="BG2593" s="29"/>
      <c r="BH2593" s="29"/>
      <c r="BI2593" s="29"/>
      <c r="BJ2593" s="29"/>
      <c r="BK2593" s="29"/>
      <c r="BL2593" s="29"/>
      <c r="BM2593" s="29"/>
      <c r="BN2593" s="29"/>
      <c r="BO2593" s="29"/>
      <c r="BP2593" s="29"/>
      <c r="BQ2593" s="29"/>
      <c r="BR2593" s="29"/>
      <c r="BS2593" s="29"/>
      <c r="BT2593" s="29"/>
      <c r="BU2593" s="29"/>
      <c r="BV2593" s="29"/>
      <c r="BW2593" s="29"/>
      <c r="BX2593" s="29"/>
      <c r="BY2593" s="29"/>
      <c r="BZ2593" s="29"/>
      <c r="CA2593" s="29"/>
      <c r="CB2593" s="29"/>
      <c r="CC2593" s="29"/>
      <c r="CD2593" s="29"/>
      <c r="CE2593" s="29"/>
      <c r="CF2593" s="29"/>
      <c r="CG2593" s="29"/>
      <c r="CH2593" s="29"/>
      <c r="CI2593" s="29"/>
      <c r="CJ2593" s="29"/>
      <c r="CK2593" s="29"/>
      <c r="CL2593" s="29"/>
      <c r="CM2593" s="29"/>
      <c r="CN2593" s="29"/>
      <c r="CO2593" s="29"/>
      <c r="CP2593" s="29"/>
      <c r="CQ2593" s="29"/>
      <c r="CR2593" s="29"/>
      <c r="CS2593" s="29"/>
      <c r="CT2593" s="29"/>
      <c r="CU2593" s="29"/>
      <c r="CV2593" s="29"/>
      <c r="CW2593" s="29"/>
      <c r="CX2593" s="29"/>
      <c r="CY2593" s="29"/>
      <c r="CZ2593" s="29"/>
      <c r="DA2593" s="29"/>
      <c r="DB2593" s="29"/>
      <c r="DC2593" s="29"/>
      <c r="DD2593" s="29"/>
      <c r="DE2593" s="29"/>
      <c r="DF2593" s="29"/>
      <c r="DG2593" s="29"/>
      <c r="DH2593" s="29"/>
      <c r="DI2593" s="29"/>
      <c r="DJ2593" s="29"/>
      <c r="DK2593" s="29"/>
      <c r="DL2593" s="29"/>
      <c r="DM2593" s="29"/>
      <c r="DN2593" s="29"/>
      <c r="DO2593" s="29"/>
      <c r="DP2593" s="29"/>
      <c r="DQ2593" s="29"/>
      <c r="DR2593" s="29"/>
      <c r="DS2593" s="29"/>
      <c r="DT2593" s="29"/>
      <c r="DU2593" s="29"/>
      <c r="DV2593" s="29"/>
      <c r="DW2593" s="29"/>
      <c r="DX2593" s="29"/>
      <c r="DY2593" s="29"/>
      <c r="DZ2593" s="29"/>
      <c r="EA2593" s="29"/>
      <c r="EB2593" s="29"/>
      <c r="EC2593" s="29"/>
      <c r="ED2593" s="29"/>
      <c r="EE2593" s="29"/>
      <c r="EF2593" s="29"/>
      <c r="EG2593" s="29"/>
      <c r="EH2593" s="29"/>
      <c r="EI2593" s="29"/>
      <c r="EJ2593" s="29"/>
      <c r="EK2593" s="29"/>
      <c r="EL2593" s="29"/>
      <c r="EM2593" s="29"/>
      <c r="EN2593" s="29"/>
      <c r="EO2593" s="29"/>
      <c r="EP2593" s="29"/>
      <c r="EQ2593" s="29"/>
      <c r="ER2593" s="29"/>
      <c r="ES2593" s="29"/>
      <c r="ET2593" s="29"/>
      <c r="EU2593" s="29"/>
      <c r="EV2593" s="29"/>
      <c r="EW2593" s="29"/>
      <c r="EX2593" s="29"/>
      <c r="EY2593" s="29"/>
      <c r="EZ2593" s="29"/>
      <c r="FA2593" s="29"/>
      <c r="FB2593" s="29"/>
      <c r="FC2593" s="29"/>
      <c r="FD2593" s="29"/>
      <c r="FE2593" s="29"/>
      <c r="FF2593" s="29"/>
      <c r="FG2593" s="29"/>
      <c r="FH2593" s="29"/>
      <c r="FI2593" s="29"/>
      <c r="FJ2593" s="29"/>
      <c r="FK2593" s="29"/>
      <c r="FL2593" s="29"/>
      <c r="FM2593" s="29"/>
      <c r="FN2593" s="29"/>
      <c r="FO2593" s="29"/>
      <c r="FP2593" s="29"/>
      <c r="FQ2593" s="29"/>
      <c r="FR2593" s="29"/>
      <c r="FS2593" s="29"/>
      <c r="FT2593" s="29"/>
      <c r="FU2593" s="29"/>
      <c r="FV2593" s="29"/>
      <c r="FW2593" s="29"/>
      <c r="FX2593" s="29"/>
      <c r="FY2593" s="29"/>
      <c r="FZ2593" s="29"/>
      <c r="GA2593" s="29"/>
      <c r="GB2593" s="29"/>
      <c r="GC2593" s="29"/>
      <c r="GD2593" s="29"/>
      <c r="GE2593" s="29"/>
      <c r="GF2593" s="29"/>
      <c r="GG2593" s="29"/>
      <c r="GH2593" s="29"/>
      <c r="GI2593" s="29"/>
      <c r="GJ2593" s="29"/>
      <c r="GK2593" s="29"/>
      <c r="GL2593" s="29"/>
      <c r="GM2593" s="29"/>
      <c r="GN2593" s="29"/>
      <c r="GO2593" s="29"/>
      <c r="GP2593" s="29"/>
      <c r="GQ2593" s="29"/>
      <c r="GR2593" s="29"/>
      <c r="GS2593" s="29"/>
      <c r="GT2593" s="29"/>
      <c r="GU2593" s="29"/>
      <c r="GV2593" s="29"/>
      <c r="GW2593" s="29"/>
      <c r="GX2593" s="29"/>
      <c r="GY2593" s="29"/>
      <c r="GZ2593" s="29"/>
      <c r="HA2593" s="29"/>
      <c r="HB2593" s="29"/>
      <c r="HC2593" s="29"/>
      <c r="HD2593" s="29"/>
      <c r="HE2593" s="29"/>
      <c r="HF2593" s="29"/>
      <c r="HG2593" s="29"/>
      <c r="HH2593" s="29"/>
      <c r="HI2593" s="29"/>
      <c r="HJ2593" s="29"/>
      <c r="HK2593" s="29"/>
      <c r="HL2593" s="29"/>
      <c r="HM2593" s="29"/>
      <c r="HN2593" s="29"/>
      <c r="HO2593" s="29"/>
      <c r="HP2593" s="29"/>
      <c r="HQ2593" s="29"/>
      <c r="HR2593" s="29"/>
      <c r="HS2593" s="29"/>
      <c r="HT2593" s="29"/>
      <c r="HU2593" s="29"/>
      <c r="HV2593" s="29"/>
      <c r="HW2593" s="29"/>
      <c r="HX2593" s="29"/>
      <c r="HY2593" s="29"/>
      <c r="HZ2593" s="29"/>
      <c r="IA2593" s="29"/>
      <c r="IB2593" s="29"/>
      <c r="IC2593" s="29"/>
      <c r="ID2593" s="29"/>
      <c r="IE2593" s="29"/>
      <c r="IF2593" s="29"/>
      <c r="IG2593" s="29"/>
      <c r="IH2593" s="29"/>
      <c r="II2593" s="29"/>
      <c r="IJ2593" s="29"/>
      <c r="IK2593" s="29"/>
      <c r="IL2593" s="29"/>
      <c r="IM2593" s="29"/>
      <c r="IN2593" s="29"/>
      <c r="IO2593" s="29"/>
      <c r="IP2593" s="29"/>
      <c r="IQ2593" s="29"/>
    </row>
    <row r="2594" spans="1:251" s="42" customFormat="1" ht="18.75" customHeight="1">
      <c r="A2594" s="34"/>
      <c r="B2594" s="50"/>
      <c r="C2594" s="129" t="s">
        <v>632</v>
      </c>
      <c r="D2594" s="147"/>
      <c r="E2594" s="147"/>
      <c r="F2594" s="147"/>
      <c r="G2594" s="147"/>
      <c r="H2594" s="147"/>
      <c r="I2594" s="147"/>
      <c r="J2594" s="147"/>
      <c r="K2594" s="147"/>
      <c r="L2594" s="147"/>
      <c r="M2594" s="147"/>
      <c r="N2594" s="147"/>
      <c r="O2594" s="147"/>
      <c r="P2594" s="147"/>
      <c r="Q2594" s="147"/>
      <c r="R2594" s="147"/>
      <c r="S2594" s="147"/>
      <c r="T2594" s="147"/>
      <c r="U2594" s="147"/>
      <c r="V2594" s="147"/>
      <c r="W2594" s="147"/>
      <c r="X2594" s="147"/>
      <c r="Y2594" s="147"/>
      <c r="Z2594" s="148"/>
      <c r="AA2594" s="132">
        <v>259</v>
      </c>
      <c r="AB2594" s="133"/>
      <c r="AC2594" s="133"/>
      <c r="AD2594" s="133"/>
      <c r="AE2594" s="133"/>
      <c r="AF2594" s="133"/>
      <c r="AG2594" s="133"/>
      <c r="AH2594" s="133"/>
      <c r="AI2594" s="134"/>
      <c r="AJ2594" s="132">
        <v>275</v>
      </c>
      <c r="AK2594" s="133"/>
      <c r="AL2594" s="133"/>
      <c r="AM2594" s="133"/>
      <c r="AN2594" s="133"/>
      <c r="AO2594" s="133"/>
      <c r="AP2594" s="133"/>
      <c r="AQ2594" s="133"/>
      <c r="AR2594" s="134"/>
      <c r="AS2594" s="135" t="s">
        <v>249</v>
      </c>
      <c r="AT2594" s="136"/>
      <c r="AU2594" s="136"/>
      <c r="AV2594" s="136"/>
      <c r="AW2594" s="136"/>
      <c r="AX2594" s="137"/>
      <c r="AY2594" s="29"/>
      <c r="AZ2594" s="29"/>
      <c r="BA2594" s="29"/>
      <c r="BB2594" s="29"/>
      <c r="BC2594" s="29"/>
      <c r="BD2594" s="29"/>
      <c r="BE2594" s="29"/>
      <c r="BF2594" s="29"/>
      <c r="BG2594" s="29"/>
      <c r="BH2594" s="29"/>
      <c r="BI2594" s="29"/>
      <c r="BJ2594" s="29"/>
      <c r="BK2594" s="29"/>
      <c r="BL2594" s="29"/>
      <c r="BM2594" s="29"/>
      <c r="BN2594" s="29"/>
      <c r="BO2594" s="29"/>
      <c r="BP2594" s="29"/>
      <c r="BQ2594" s="29"/>
      <c r="BR2594" s="29"/>
      <c r="BS2594" s="29"/>
      <c r="BT2594" s="29"/>
      <c r="BU2594" s="29"/>
      <c r="BV2594" s="29"/>
      <c r="BW2594" s="29"/>
      <c r="BX2594" s="29"/>
      <c r="BY2594" s="29"/>
      <c r="BZ2594" s="29"/>
      <c r="CA2594" s="29"/>
      <c r="CB2594" s="29"/>
      <c r="CC2594" s="29"/>
      <c r="CD2594" s="29"/>
      <c r="CE2594" s="29"/>
      <c r="CF2594" s="29"/>
      <c r="CG2594" s="29"/>
      <c r="CH2594" s="29"/>
      <c r="CI2594" s="29"/>
      <c r="CJ2594" s="29"/>
      <c r="CK2594" s="29"/>
      <c r="CL2594" s="29"/>
      <c r="CM2594" s="29"/>
      <c r="CN2594" s="29"/>
      <c r="CO2594" s="29"/>
      <c r="CP2594" s="29"/>
      <c r="CQ2594" s="29"/>
      <c r="CR2594" s="29"/>
      <c r="CS2594" s="29"/>
      <c r="CT2594" s="29"/>
      <c r="CU2594" s="29"/>
      <c r="CV2594" s="29"/>
      <c r="CW2594" s="29"/>
      <c r="CX2594" s="29"/>
      <c r="CY2594" s="29"/>
      <c r="CZ2594" s="29"/>
      <c r="DA2594" s="29"/>
      <c r="DB2594" s="29"/>
      <c r="DC2594" s="29"/>
      <c r="DD2594" s="29"/>
      <c r="DE2594" s="29"/>
      <c r="DF2594" s="29"/>
      <c r="DG2594" s="29"/>
      <c r="DH2594" s="29"/>
      <c r="DI2594" s="29"/>
      <c r="DJ2594" s="29"/>
      <c r="DK2594" s="29"/>
      <c r="DL2594" s="29"/>
      <c r="DM2594" s="29"/>
      <c r="DN2594" s="29"/>
      <c r="DO2594" s="29"/>
      <c r="DP2594" s="29"/>
      <c r="DQ2594" s="29"/>
      <c r="DR2594" s="29"/>
      <c r="DS2594" s="29"/>
      <c r="DT2594" s="29"/>
      <c r="DU2594" s="29"/>
      <c r="DV2594" s="29"/>
      <c r="DW2594" s="29"/>
      <c r="DX2594" s="29"/>
      <c r="DY2594" s="29"/>
      <c r="DZ2594" s="29"/>
      <c r="EA2594" s="29"/>
      <c r="EB2594" s="29"/>
      <c r="EC2594" s="29"/>
      <c r="ED2594" s="29"/>
      <c r="EE2594" s="29"/>
      <c r="EF2594" s="29"/>
      <c r="EG2594" s="29"/>
      <c r="EH2594" s="29"/>
      <c r="EI2594" s="29"/>
      <c r="EJ2594" s="29"/>
      <c r="EK2594" s="29"/>
      <c r="EL2594" s="29"/>
      <c r="EM2594" s="29"/>
      <c r="EN2594" s="29"/>
      <c r="EO2594" s="29"/>
      <c r="EP2594" s="29"/>
      <c r="EQ2594" s="29"/>
      <c r="ER2594" s="29"/>
      <c r="ES2594" s="29"/>
      <c r="ET2594" s="29"/>
      <c r="EU2594" s="29"/>
      <c r="EV2594" s="29"/>
      <c r="EW2594" s="29"/>
      <c r="EX2594" s="29"/>
      <c r="EY2594" s="29"/>
      <c r="EZ2594" s="29"/>
      <c r="FA2594" s="29"/>
      <c r="FB2594" s="29"/>
      <c r="FC2594" s="29"/>
      <c r="FD2594" s="29"/>
      <c r="FE2594" s="29"/>
      <c r="FF2594" s="29"/>
      <c r="FG2594" s="29"/>
      <c r="FH2594" s="29"/>
      <c r="FI2594" s="29"/>
      <c r="FJ2594" s="29"/>
      <c r="FK2594" s="29"/>
      <c r="FL2594" s="29"/>
      <c r="FM2594" s="29"/>
      <c r="FN2594" s="29"/>
      <c r="FO2594" s="29"/>
      <c r="FP2594" s="29"/>
      <c r="FQ2594" s="29"/>
      <c r="FR2594" s="29"/>
      <c r="FS2594" s="29"/>
      <c r="FT2594" s="29"/>
      <c r="FU2594" s="29"/>
      <c r="FV2594" s="29"/>
      <c r="FW2594" s="29"/>
      <c r="FX2594" s="29"/>
      <c r="FY2594" s="29"/>
      <c r="FZ2594" s="29"/>
      <c r="GA2594" s="29"/>
      <c r="GB2594" s="29"/>
      <c r="GC2594" s="29"/>
      <c r="GD2594" s="29"/>
      <c r="GE2594" s="29"/>
      <c r="GF2594" s="29"/>
      <c r="GG2594" s="29"/>
      <c r="GH2594" s="29"/>
      <c r="GI2594" s="29"/>
      <c r="GJ2594" s="29"/>
      <c r="GK2594" s="29"/>
      <c r="GL2594" s="29"/>
      <c r="GM2594" s="29"/>
      <c r="GN2594" s="29"/>
      <c r="GO2594" s="29"/>
      <c r="GP2594" s="29"/>
      <c r="GQ2594" s="29"/>
      <c r="GR2594" s="29"/>
      <c r="GS2594" s="29"/>
      <c r="GT2594" s="29"/>
      <c r="GU2594" s="29"/>
      <c r="GV2594" s="29"/>
      <c r="GW2594" s="29"/>
      <c r="GX2594" s="29"/>
      <c r="GY2594" s="29"/>
      <c r="GZ2594" s="29"/>
      <c r="HA2594" s="29"/>
      <c r="HB2594" s="29"/>
      <c r="HC2594" s="29"/>
      <c r="HD2594" s="29"/>
      <c r="HE2594" s="29"/>
      <c r="HF2594" s="29"/>
      <c r="HG2594" s="29"/>
      <c r="HH2594" s="29"/>
      <c r="HI2594" s="29"/>
      <c r="HJ2594" s="29"/>
      <c r="HK2594" s="29"/>
      <c r="HL2594" s="29"/>
      <c r="HM2594" s="29"/>
      <c r="HN2594" s="29"/>
      <c r="HO2594" s="29"/>
      <c r="HP2594" s="29"/>
      <c r="HQ2594" s="29"/>
      <c r="HR2594" s="29"/>
      <c r="HS2594" s="29"/>
      <c r="HT2594" s="29"/>
      <c r="HU2594" s="29"/>
      <c r="HV2594" s="29"/>
      <c r="HW2594" s="29"/>
      <c r="HX2594" s="29"/>
      <c r="HY2594" s="29"/>
      <c r="HZ2594" s="29"/>
      <c r="IA2594" s="29"/>
      <c r="IB2594" s="29"/>
      <c r="IC2594" s="29"/>
      <c r="ID2594" s="29"/>
      <c r="IE2594" s="29"/>
      <c r="IF2594" s="29"/>
      <c r="IG2594" s="29"/>
      <c r="IH2594" s="29"/>
      <c r="II2594" s="29"/>
      <c r="IJ2594" s="29"/>
      <c r="IK2594" s="29"/>
      <c r="IL2594" s="29"/>
      <c r="IM2594" s="29"/>
      <c r="IN2594" s="29"/>
      <c r="IO2594" s="29"/>
      <c r="IP2594" s="29"/>
      <c r="IQ2594" s="29"/>
    </row>
    <row r="2595" spans="1:251" s="42" customFormat="1" ht="18.75" customHeight="1">
      <c r="A2595" s="34"/>
      <c r="B2595" s="50"/>
      <c r="C2595" s="129" t="s">
        <v>633</v>
      </c>
      <c r="D2595" s="147"/>
      <c r="E2595" s="147"/>
      <c r="F2595" s="147"/>
      <c r="G2595" s="147"/>
      <c r="H2595" s="147"/>
      <c r="I2595" s="147"/>
      <c r="J2595" s="147"/>
      <c r="K2595" s="147"/>
      <c r="L2595" s="147"/>
      <c r="M2595" s="147"/>
      <c r="N2595" s="147"/>
      <c r="O2595" s="147"/>
      <c r="P2595" s="147"/>
      <c r="Q2595" s="147"/>
      <c r="R2595" s="147"/>
      <c r="S2595" s="147"/>
      <c r="T2595" s="147"/>
      <c r="U2595" s="147"/>
      <c r="V2595" s="147"/>
      <c r="W2595" s="147"/>
      <c r="X2595" s="147"/>
      <c r="Y2595" s="147"/>
      <c r="Z2595" s="148"/>
      <c r="AA2595" s="132">
        <v>204</v>
      </c>
      <c r="AB2595" s="133"/>
      <c r="AC2595" s="133"/>
      <c r="AD2595" s="133"/>
      <c r="AE2595" s="133"/>
      <c r="AF2595" s="133"/>
      <c r="AG2595" s="133"/>
      <c r="AH2595" s="133"/>
      <c r="AI2595" s="134"/>
      <c r="AJ2595" s="132">
        <v>0</v>
      </c>
      <c r="AK2595" s="133"/>
      <c r="AL2595" s="133"/>
      <c r="AM2595" s="133"/>
      <c r="AN2595" s="133"/>
      <c r="AO2595" s="133"/>
      <c r="AP2595" s="133"/>
      <c r="AQ2595" s="133"/>
      <c r="AR2595" s="134"/>
      <c r="AS2595" s="135"/>
      <c r="AT2595" s="136"/>
      <c r="AU2595" s="136"/>
      <c r="AV2595" s="136"/>
      <c r="AW2595" s="136"/>
      <c r="AX2595" s="137"/>
      <c r="AY2595" s="29"/>
      <c r="AZ2595" s="29"/>
      <c r="BA2595" s="29"/>
      <c r="BB2595" s="29"/>
      <c r="BC2595" s="29"/>
      <c r="BD2595" s="29"/>
      <c r="BE2595" s="29"/>
      <c r="BF2595" s="29"/>
      <c r="BG2595" s="29"/>
      <c r="BH2595" s="29"/>
      <c r="BI2595" s="29"/>
      <c r="BJ2595" s="29"/>
      <c r="BK2595" s="29"/>
      <c r="BL2595" s="29"/>
      <c r="BM2595" s="29"/>
      <c r="BN2595" s="29"/>
      <c r="BO2595" s="29"/>
      <c r="BP2595" s="29"/>
      <c r="BQ2595" s="29"/>
      <c r="BR2595" s="29"/>
      <c r="BS2595" s="29"/>
      <c r="BT2595" s="29"/>
      <c r="BU2595" s="29"/>
      <c r="BV2595" s="29"/>
      <c r="BW2595" s="29"/>
      <c r="BX2595" s="29"/>
      <c r="BY2595" s="29"/>
      <c r="BZ2595" s="29"/>
      <c r="CA2595" s="29"/>
      <c r="CB2595" s="29"/>
      <c r="CC2595" s="29"/>
      <c r="CD2595" s="29"/>
      <c r="CE2595" s="29"/>
      <c r="CF2595" s="29"/>
      <c r="CG2595" s="29"/>
      <c r="CH2595" s="29"/>
      <c r="CI2595" s="29"/>
      <c r="CJ2595" s="29"/>
      <c r="CK2595" s="29"/>
      <c r="CL2595" s="29"/>
      <c r="CM2595" s="29"/>
      <c r="CN2595" s="29"/>
      <c r="CO2595" s="29"/>
      <c r="CP2595" s="29"/>
      <c r="CQ2595" s="29"/>
      <c r="CR2595" s="29"/>
      <c r="CS2595" s="29"/>
      <c r="CT2595" s="29"/>
      <c r="CU2595" s="29"/>
      <c r="CV2595" s="29"/>
      <c r="CW2595" s="29"/>
      <c r="CX2595" s="29"/>
      <c r="CY2595" s="29"/>
      <c r="CZ2595" s="29"/>
      <c r="DA2595" s="29"/>
      <c r="DB2595" s="29"/>
      <c r="DC2595" s="29"/>
      <c r="DD2595" s="29"/>
      <c r="DE2595" s="29"/>
      <c r="DF2595" s="29"/>
      <c r="DG2595" s="29"/>
      <c r="DH2595" s="29"/>
      <c r="DI2595" s="29"/>
      <c r="DJ2595" s="29"/>
      <c r="DK2595" s="29"/>
      <c r="DL2595" s="29"/>
      <c r="DM2595" s="29"/>
      <c r="DN2595" s="29"/>
      <c r="DO2595" s="29"/>
      <c r="DP2595" s="29"/>
      <c r="DQ2595" s="29"/>
      <c r="DR2595" s="29"/>
      <c r="DS2595" s="29"/>
      <c r="DT2595" s="29"/>
      <c r="DU2595" s="29"/>
      <c r="DV2595" s="29"/>
      <c r="DW2595" s="29"/>
      <c r="DX2595" s="29"/>
      <c r="DY2595" s="29"/>
      <c r="DZ2595" s="29"/>
      <c r="EA2595" s="29"/>
      <c r="EB2595" s="29"/>
      <c r="EC2595" s="29"/>
      <c r="ED2595" s="29"/>
      <c r="EE2595" s="29"/>
      <c r="EF2595" s="29"/>
      <c r="EG2595" s="29"/>
      <c r="EH2595" s="29"/>
      <c r="EI2595" s="29"/>
      <c r="EJ2595" s="29"/>
      <c r="EK2595" s="29"/>
      <c r="EL2595" s="29"/>
      <c r="EM2595" s="29"/>
      <c r="EN2595" s="29"/>
      <c r="EO2595" s="29"/>
      <c r="EP2595" s="29"/>
      <c r="EQ2595" s="29"/>
      <c r="ER2595" s="29"/>
      <c r="ES2595" s="29"/>
      <c r="ET2595" s="29"/>
      <c r="EU2595" s="29"/>
      <c r="EV2595" s="29"/>
      <c r="EW2595" s="29"/>
      <c r="EX2595" s="29"/>
      <c r="EY2595" s="29"/>
      <c r="EZ2595" s="29"/>
      <c r="FA2595" s="29"/>
      <c r="FB2595" s="29"/>
      <c r="FC2595" s="29"/>
      <c r="FD2595" s="29"/>
      <c r="FE2595" s="29"/>
      <c r="FF2595" s="29"/>
      <c r="FG2595" s="29"/>
      <c r="FH2595" s="29"/>
      <c r="FI2595" s="29"/>
      <c r="FJ2595" s="29"/>
      <c r="FK2595" s="29"/>
      <c r="FL2595" s="29"/>
      <c r="FM2595" s="29"/>
      <c r="FN2595" s="29"/>
      <c r="FO2595" s="29"/>
      <c r="FP2595" s="29"/>
      <c r="FQ2595" s="29"/>
      <c r="FR2595" s="29"/>
      <c r="FS2595" s="29"/>
      <c r="FT2595" s="29"/>
      <c r="FU2595" s="29"/>
      <c r="FV2595" s="29"/>
      <c r="FW2595" s="29"/>
      <c r="FX2595" s="29"/>
      <c r="FY2595" s="29"/>
      <c r="FZ2595" s="29"/>
      <c r="GA2595" s="29"/>
      <c r="GB2595" s="29"/>
      <c r="GC2595" s="29"/>
      <c r="GD2595" s="29"/>
      <c r="GE2595" s="29"/>
      <c r="GF2595" s="29"/>
      <c r="GG2595" s="29"/>
      <c r="GH2595" s="29"/>
      <c r="GI2595" s="29"/>
      <c r="GJ2595" s="29"/>
      <c r="GK2595" s="29"/>
      <c r="GL2595" s="29"/>
      <c r="GM2595" s="29"/>
      <c r="GN2595" s="29"/>
      <c r="GO2595" s="29"/>
      <c r="GP2595" s="29"/>
      <c r="GQ2595" s="29"/>
      <c r="GR2595" s="29"/>
      <c r="GS2595" s="29"/>
      <c r="GT2595" s="29"/>
      <c r="GU2595" s="29"/>
      <c r="GV2595" s="29"/>
      <c r="GW2595" s="29"/>
      <c r="GX2595" s="29"/>
      <c r="GY2595" s="29"/>
      <c r="GZ2595" s="29"/>
      <c r="HA2595" s="29"/>
      <c r="HB2595" s="29"/>
      <c r="HC2595" s="29"/>
      <c r="HD2595" s="29"/>
      <c r="HE2595" s="29"/>
      <c r="HF2595" s="29"/>
      <c r="HG2595" s="29"/>
      <c r="HH2595" s="29"/>
      <c r="HI2595" s="29"/>
      <c r="HJ2595" s="29"/>
      <c r="HK2595" s="29"/>
      <c r="HL2595" s="29"/>
      <c r="HM2595" s="29"/>
      <c r="HN2595" s="29"/>
      <c r="HO2595" s="29"/>
      <c r="HP2595" s="29"/>
      <c r="HQ2595" s="29"/>
      <c r="HR2595" s="29"/>
      <c r="HS2595" s="29"/>
      <c r="HT2595" s="29"/>
      <c r="HU2595" s="29"/>
      <c r="HV2595" s="29"/>
      <c r="HW2595" s="29"/>
      <c r="HX2595" s="29"/>
      <c r="HY2595" s="29"/>
      <c r="HZ2595" s="29"/>
      <c r="IA2595" s="29"/>
      <c r="IB2595" s="29"/>
      <c r="IC2595" s="29"/>
      <c r="ID2595" s="29"/>
      <c r="IE2595" s="29"/>
      <c r="IF2595" s="29"/>
      <c r="IG2595" s="29"/>
      <c r="IH2595" s="29"/>
      <c r="II2595" s="29"/>
      <c r="IJ2595" s="29"/>
      <c r="IK2595" s="29"/>
      <c r="IL2595" s="29"/>
      <c r="IM2595" s="29"/>
      <c r="IN2595" s="29"/>
      <c r="IO2595" s="29"/>
      <c r="IP2595" s="29"/>
      <c r="IQ2595" s="29"/>
    </row>
    <row r="2596" spans="1:251" s="42" customFormat="1" ht="18.75" customHeight="1">
      <c r="A2596" s="34"/>
      <c r="B2596" s="50"/>
      <c r="C2596" s="129" t="s">
        <v>634</v>
      </c>
      <c r="D2596" s="147"/>
      <c r="E2596" s="147"/>
      <c r="F2596" s="147"/>
      <c r="G2596" s="147"/>
      <c r="H2596" s="147"/>
      <c r="I2596" s="147"/>
      <c r="J2596" s="147"/>
      <c r="K2596" s="147"/>
      <c r="L2596" s="147"/>
      <c r="M2596" s="147"/>
      <c r="N2596" s="147"/>
      <c r="O2596" s="147"/>
      <c r="P2596" s="147"/>
      <c r="Q2596" s="147"/>
      <c r="R2596" s="147"/>
      <c r="S2596" s="147"/>
      <c r="T2596" s="147"/>
      <c r="U2596" s="147"/>
      <c r="V2596" s="147"/>
      <c r="W2596" s="147"/>
      <c r="X2596" s="147"/>
      <c r="Y2596" s="147"/>
      <c r="Z2596" s="148"/>
      <c r="AA2596" s="132">
        <v>20</v>
      </c>
      <c r="AB2596" s="133"/>
      <c r="AC2596" s="133"/>
      <c r="AD2596" s="133"/>
      <c r="AE2596" s="133"/>
      <c r="AF2596" s="133"/>
      <c r="AG2596" s="133"/>
      <c r="AH2596" s="133"/>
      <c r="AI2596" s="134"/>
      <c r="AJ2596" s="132">
        <v>0</v>
      </c>
      <c r="AK2596" s="133"/>
      <c r="AL2596" s="133"/>
      <c r="AM2596" s="133"/>
      <c r="AN2596" s="133"/>
      <c r="AO2596" s="133"/>
      <c r="AP2596" s="133"/>
      <c r="AQ2596" s="133"/>
      <c r="AR2596" s="134"/>
      <c r="AS2596" s="135" t="s">
        <v>249</v>
      </c>
      <c r="AT2596" s="136"/>
      <c r="AU2596" s="136"/>
      <c r="AV2596" s="136"/>
      <c r="AW2596" s="136"/>
      <c r="AX2596" s="137"/>
      <c r="AY2596" s="29"/>
      <c r="AZ2596" s="29"/>
      <c r="BA2596" s="29"/>
      <c r="BB2596" s="29"/>
      <c r="BC2596" s="29"/>
      <c r="BD2596" s="29"/>
      <c r="BE2596" s="29"/>
      <c r="BF2596" s="29"/>
      <c r="BG2596" s="29"/>
      <c r="BH2596" s="29"/>
      <c r="BI2596" s="29"/>
      <c r="BJ2596" s="29"/>
      <c r="BK2596" s="29"/>
      <c r="BL2596" s="29"/>
      <c r="BM2596" s="29"/>
      <c r="BN2596" s="29"/>
      <c r="BO2596" s="29"/>
      <c r="BP2596" s="29"/>
      <c r="BQ2596" s="29"/>
      <c r="BR2596" s="29"/>
      <c r="BS2596" s="29"/>
      <c r="BT2596" s="29"/>
      <c r="BU2596" s="29"/>
      <c r="BV2596" s="29"/>
      <c r="BW2596" s="29"/>
      <c r="BX2596" s="29"/>
      <c r="BY2596" s="29"/>
      <c r="BZ2596" s="29"/>
      <c r="CA2596" s="29"/>
      <c r="CB2596" s="29"/>
      <c r="CC2596" s="29"/>
      <c r="CD2596" s="29"/>
      <c r="CE2596" s="29"/>
      <c r="CF2596" s="29"/>
      <c r="CG2596" s="29"/>
      <c r="CH2596" s="29"/>
      <c r="CI2596" s="29"/>
      <c r="CJ2596" s="29"/>
      <c r="CK2596" s="29"/>
      <c r="CL2596" s="29"/>
      <c r="CM2596" s="29"/>
      <c r="CN2596" s="29"/>
      <c r="CO2596" s="29"/>
      <c r="CP2596" s="29"/>
      <c r="CQ2596" s="29"/>
      <c r="CR2596" s="29"/>
      <c r="CS2596" s="29"/>
      <c r="CT2596" s="29"/>
      <c r="CU2596" s="29"/>
      <c r="CV2596" s="29"/>
      <c r="CW2596" s="29"/>
      <c r="CX2596" s="29"/>
      <c r="CY2596" s="29"/>
      <c r="CZ2596" s="29"/>
      <c r="DA2596" s="29"/>
      <c r="DB2596" s="29"/>
      <c r="DC2596" s="29"/>
      <c r="DD2596" s="29"/>
      <c r="DE2596" s="29"/>
      <c r="DF2596" s="29"/>
      <c r="DG2596" s="29"/>
      <c r="DH2596" s="29"/>
      <c r="DI2596" s="29"/>
      <c r="DJ2596" s="29"/>
      <c r="DK2596" s="29"/>
      <c r="DL2596" s="29"/>
      <c r="DM2596" s="29"/>
      <c r="DN2596" s="29"/>
      <c r="DO2596" s="29"/>
      <c r="DP2596" s="29"/>
      <c r="DQ2596" s="29"/>
      <c r="DR2596" s="29"/>
      <c r="DS2596" s="29"/>
      <c r="DT2596" s="29"/>
      <c r="DU2596" s="29"/>
      <c r="DV2596" s="29"/>
      <c r="DW2596" s="29"/>
      <c r="DX2596" s="29"/>
      <c r="DY2596" s="29"/>
      <c r="DZ2596" s="29"/>
      <c r="EA2596" s="29"/>
      <c r="EB2596" s="29"/>
      <c r="EC2596" s="29"/>
      <c r="ED2596" s="29"/>
      <c r="EE2596" s="29"/>
      <c r="EF2596" s="29"/>
      <c r="EG2596" s="29"/>
      <c r="EH2596" s="29"/>
      <c r="EI2596" s="29"/>
      <c r="EJ2596" s="29"/>
      <c r="EK2596" s="29"/>
      <c r="EL2596" s="29"/>
      <c r="EM2596" s="29"/>
      <c r="EN2596" s="29"/>
      <c r="EO2596" s="29"/>
      <c r="EP2596" s="29"/>
      <c r="EQ2596" s="29"/>
      <c r="ER2596" s="29"/>
      <c r="ES2596" s="29"/>
      <c r="ET2596" s="29"/>
      <c r="EU2596" s="29"/>
      <c r="EV2596" s="29"/>
      <c r="EW2596" s="29"/>
      <c r="EX2596" s="29"/>
      <c r="EY2596" s="29"/>
      <c r="EZ2596" s="29"/>
      <c r="FA2596" s="29"/>
      <c r="FB2596" s="29"/>
      <c r="FC2596" s="29"/>
      <c r="FD2596" s="29"/>
      <c r="FE2596" s="29"/>
      <c r="FF2596" s="29"/>
      <c r="FG2596" s="29"/>
      <c r="FH2596" s="29"/>
      <c r="FI2596" s="29"/>
      <c r="FJ2596" s="29"/>
      <c r="FK2596" s="29"/>
      <c r="FL2596" s="29"/>
      <c r="FM2596" s="29"/>
      <c r="FN2596" s="29"/>
      <c r="FO2596" s="29"/>
      <c r="FP2596" s="29"/>
      <c r="FQ2596" s="29"/>
      <c r="FR2596" s="29"/>
      <c r="FS2596" s="29"/>
      <c r="FT2596" s="29"/>
      <c r="FU2596" s="29"/>
      <c r="FV2596" s="29"/>
      <c r="FW2596" s="29"/>
      <c r="FX2596" s="29"/>
      <c r="FY2596" s="29"/>
      <c r="FZ2596" s="29"/>
      <c r="GA2596" s="29"/>
      <c r="GB2596" s="29"/>
      <c r="GC2596" s="29"/>
      <c r="GD2596" s="29"/>
      <c r="GE2596" s="29"/>
      <c r="GF2596" s="29"/>
      <c r="GG2596" s="29"/>
      <c r="GH2596" s="29"/>
      <c r="GI2596" s="29"/>
      <c r="GJ2596" s="29"/>
      <c r="GK2596" s="29"/>
      <c r="GL2596" s="29"/>
      <c r="GM2596" s="29"/>
      <c r="GN2596" s="29"/>
      <c r="GO2596" s="29"/>
      <c r="GP2596" s="29"/>
      <c r="GQ2596" s="29"/>
      <c r="GR2596" s="29"/>
      <c r="GS2596" s="29"/>
      <c r="GT2596" s="29"/>
      <c r="GU2596" s="29"/>
      <c r="GV2596" s="29"/>
      <c r="GW2596" s="29"/>
      <c r="GX2596" s="29"/>
      <c r="GY2596" s="29"/>
      <c r="GZ2596" s="29"/>
      <c r="HA2596" s="29"/>
      <c r="HB2596" s="29"/>
      <c r="HC2596" s="29"/>
      <c r="HD2596" s="29"/>
      <c r="HE2596" s="29"/>
      <c r="HF2596" s="29"/>
      <c r="HG2596" s="29"/>
      <c r="HH2596" s="29"/>
      <c r="HI2596" s="29"/>
      <c r="HJ2596" s="29"/>
      <c r="HK2596" s="29"/>
      <c r="HL2596" s="29"/>
      <c r="HM2596" s="29"/>
      <c r="HN2596" s="29"/>
      <c r="HO2596" s="29"/>
      <c r="HP2596" s="29"/>
      <c r="HQ2596" s="29"/>
      <c r="HR2596" s="29"/>
      <c r="HS2596" s="29"/>
      <c r="HT2596" s="29"/>
      <c r="HU2596" s="29"/>
      <c r="HV2596" s="29"/>
      <c r="HW2596" s="29"/>
      <c r="HX2596" s="29"/>
      <c r="HY2596" s="29"/>
      <c r="HZ2596" s="29"/>
      <c r="IA2596" s="29"/>
      <c r="IB2596" s="29"/>
      <c r="IC2596" s="29"/>
      <c r="ID2596" s="29"/>
      <c r="IE2596" s="29"/>
      <c r="IF2596" s="29"/>
      <c r="IG2596" s="29"/>
      <c r="IH2596" s="29"/>
      <c r="II2596" s="29"/>
      <c r="IJ2596" s="29"/>
      <c r="IK2596" s="29"/>
      <c r="IL2596" s="29"/>
      <c r="IM2596" s="29"/>
      <c r="IN2596" s="29"/>
      <c r="IO2596" s="29"/>
      <c r="IP2596" s="29"/>
      <c r="IQ2596" s="29"/>
    </row>
    <row r="2597" spans="1:251" s="42" customFormat="1" ht="18.75" customHeight="1">
      <c r="A2597" s="34"/>
      <c r="B2597" s="50"/>
      <c r="C2597" s="129" t="s">
        <v>635</v>
      </c>
      <c r="D2597" s="147"/>
      <c r="E2597" s="147"/>
      <c r="F2597" s="147"/>
      <c r="G2597" s="147"/>
      <c r="H2597" s="147"/>
      <c r="I2597" s="147"/>
      <c r="J2597" s="147"/>
      <c r="K2597" s="147"/>
      <c r="L2597" s="147"/>
      <c r="M2597" s="147"/>
      <c r="N2597" s="147"/>
      <c r="O2597" s="147"/>
      <c r="P2597" s="147"/>
      <c r="Q2597" s="147"/>
      <c r="R2597" s="147"/>
      <c r="S2597" s="147"/>
      <c r="T2597" s="147"/>
      <c r="U2597" s="147"/>
      <c r="V2597" s="147"/>
      <c r="W2597" s="147"/>
      <c r="X2597" s="147"/>
      <c r="Y2597" s="147"/>
      <c r="Z2597" s="148"/>
      <c r="AA2597" s="132">
        <v>1920</v>
      </c>
      <c r="AB2597" s="133"/>
      <c r="AC2597" s="133"/>
      <c r="AD2597" s="133"/>
      <c r="AE2597" s="133"/>
      <c r="AF2597" s="133"/>
      <c r="AG2597" s="133"/>
      <c r="AH2597" s="133"/>
      <c r="AI2597" s="134"/>
      <c r="AJ2597" s="132">
        <v>1080</v>
      </c>
      <c r="AK2597" s="133"/>
      <c r="AL2597" s="133"/>
      <c r="AM2597" s="133"/>
      <c r="AN2597" s="133"/>
      <c r="AO2597" s="133"/>
      <c r="AP2597" s="133"/>
      <c r="AQ2597" s="133"/>
      <c r="AR2597" s="134"/>
      <c r="AS2597" s="135"/>
      <c r="AT2597" s="136"/>
      <c r="AU2597" s="136"/>
      <c r="AV2597" s="136"/>
      <c r="AW2597" s="136"/>
      <c r="AX2597" s="137"/>
      <c r="AY2597" s="29"/>
      <c r="AZ2597" s="29"/>
      <c r="BA2597" s="29"/>
      <c r="BB2597" s="29"/>
      <c r="BC2597" s="29"/>
      <c r="BD2597" s="29"/>
      <c r="BE2597" s="29"/>
      <c r="BF2597" s="29"/>
      <c r="BG2597" s="29"/>
      <c r="BH2597" s="29"/>
      <c r="BI2597" s="29"/>
      <c r="BJ2597" s="29"/>
      <c r="BK2597" s="29"/>
      <c r="BL2597" s="29"/>
      <c r="BM2597" s="29"/>
      <c r="BN2597" s="29"/>
      <c r="BO2597" s="29"/>
      <c r="BP2597" s="29"/>
      <c r="BQ2597" s="29"/>
      <c r="BR2597" s="29"/>
      <c r="BS2597" s="29"/>
      <c r="BT2597" s="29"/>
      <c r="BU2597" s="29"/>
      <c r="BV2597" s="29"/>
      <c r="BW2597" s="29"/>
      <c r="BX2597" s="29"/>
      <c r="BY2597" s="29"/>
      <c r="BZ2597" s="29"/>
      <c r="CA2597" s="29"/>
      <c r="CB2597" s="29"/>
      <c r="CC2597" s="29"/>
      <c r="CD2597" s="29"/>
      <c r="CE2597" s="29"/>
      <c r="CF2597" s="29"/>
      <c r="CG2597" s="29"/>
      <c r="CH2597" s="29"/>
      <c r="CI2597" s="29"/>
      <c r="CJ2597" s="29"/>
      <c r="CK2597" s="29"/>
      <c r="CL2597" s="29"/>
      <c r="CM2597" s="29"/>
      <c r="CN2597" s="29"/>
      <c r="CO2597" s="29"/>
      <c r="CP2597" s="29"/>
      <c r="CQ2597" s="29"/>
      <c r="CR2597" s="29"/>
      <c r="CS2597" s="29"/>
      <c r="CT2597" s="29"/>
      <c r="CU2597" s="29"/>
      <c r="CV2597" s="29"/>
      <c r="CW2597" s="29"/>
      <c r="CX2597" s="29"/>
      <c r="CY2597" s="29"/>
      <c r="CZ2597" s="29"/>
      <c r="DA2597" s="29"/>
      <c r="DB2597" s="29"/>
      <c r="DC2597" s="29"/>
      <c r="DD2597" s="29"/>
      <c r="DE2597" s="29"/>
      <c r="DF2597" s="29"/>
      <c r="DG2597" s="29"/>
      <c r="DH2597" s="29"/>
      <c r="DI2597" s="29"/>
      <c r="DJ2597" s="29"/>
      <c r="DK2597" s="29"/>
      <c r="DL2597" s="29"/>
      <c r="DM2597" s="29"/>
      <c r="DN2597" s="29"/>
      <c r="DO2597" s="29"/>
      <c r="DP2597" s="29"/>
      <c r="DQ2597" s="29"/>
      <c r="DR2597" s="29"/>
      <c r="DS2597" s="29"/>
      <c r="DT2597" s="29"/>
      <c r="DU2597" s="29"/>
      <c r="DV2597" s="29"/>
      <c r="DW2597" s="29"/>
      <c r="DX2597" s="29"/>
      <c r="DY2597" s="29"/>
      <c r="DZ2597" s="29"/>
      <c r="EA2597" s="29"/>
      <c r="EB2597" s="29"/>
      <c r="EC2597" s="29"/>
      <c r="ED2597" s="29"/>
      <c r="EE2597" s="29"/>
      <c r="EF2597" s="29"/>
      <c r="EG2597" s="29"/>
      <c r="EH2597" s="29"/>
      <c r="EI2597" s="29"/>
      <c r="EJ2597" s="29"/>
      <c r="EK2597" s="29"/>
      <c r="EL2597" s="29"/>
      <c r="EM2597" s="29"/>
      <c r="EN2597" s="29"/>
      <c r="EO2597" s="29"/>
      <c r="EP2597" s="29"/>
      <c r="EQ2597" s="29"/>
      <c r="ER2597" s="29"/>
      <c r="ES2597" s="29"/>
      <c r="ET2597" s="29"/>
      <c r="EU2597" s="29"/>
      <c r="EV2597" s="29"/>
      <c r="EW2597" s="29"/>
      <c r="EX2597" s="29"/>
      <c r="EY2597" s="29"/>
      <c r="EZ2597" s="29"/>
      <c r="FA2597" s="29"/>
      <c r="FB2597" s="29"/>
      <c r="FC2597" s="29"/>
      <c r="FD2597" s="29"/>
      <c r="FE2597" s="29"/>
      <c r="FF2597" s="29"/>
      <c r="FG2597" s="29"/>
      <c r="FH2597" s="29"/>
      <c r="FI2597" s="29"/>
      <c r="FJ2597" s="29"/>
      <c r="FK2597" s="29"/>
      <c r="FL2597" s="29"/>
      <c r="FM2597" s="29"/>
      <c r="FN2597" s="29"/>
      <c r="FO2597" s="29"/>
      <c r="FP2597" s="29"/>
      <c r="FQ2597" s="29"/>
      <c r="FR2597" s="29"/>
      <c r="FS2597" s="29"/>
      <c r="FT2597" s="29"/>
      <c r="FU2597" s="29"/>
      <c r="FV2597" s="29"/>
      <c r="FW2597" s="29"/>
      <c r="FX2597" s="29"/>
      <c r="FY2597" s="29"/>
      <c r="FZ2597" s="29"/>
      <c r="GA2597" s="29"/>
      <c r="GB2597" s="29"/>
      <c r="GC2597" s="29"/>
      <c r="GD2597" s="29"/>
      <c r="GE2597" s="29"/>
      <c r="GF2597" s="29"/>
      <c r="GG2597" s="29"/>
      <c r="GH2597" s="29"/>
      <c r="GI2597" s="29"/>
      <c r="GJ2597" s="29"/>
      <c r="GK2597" s="29"/>
      <c r="GL2597" s="29"/>
      <c r="GM2597" s="29"/>
      <c r="GN2597" s="29"/>
      <c r="GO2597" s="29"/>
      <c r="GP2597" s="29"/>
      <c r="GQ2597" s="29"/>
      <c r="GR2597" s="29"/>
      <c r="GS2597" s="29"/>
      <c r="GT2597" s="29"/>
      <c r="GU2597" s="29"/>
      <c r="GV2597" s="29"/>
      <c r="GW2597" s="29"/>
      <c r="GX2597" s="29"/>
      <c r="GY2597" s="29"/>
      <c r="GZ2597" s="29"/>
      <c r="HA2597" s="29"/>
      <c r="HB2597" s="29"/>
      <c r="HC2597" s="29"/>
      <c r="HD2597" s="29"/>
      <c r="HE2597" s="29"/>
      <c r="HF2597" s="29"/>
      <c r="HG2597" s="29"/>
      <c r="HH2597" s="29"/>
      <c r="HI2597" s="29"/>
      <c r="HJ2597" s="29"/>
      <c r="HK2597" s="29"/>
      <c r="HL2597" s="29"/>
      <c r="HM2597" s="29"/>
      <c r="HN2597" s="29"/>
      <c r="HO2597" s="29"/>
      <c r="HP2597" s="29"/>
      <c r="HQ2597" s="29"/>
      <c r="HR2597" s="29"/>
      <c r="HS2597" s="29"/>
      <c r="HT2597" s="29"/>
      <c r="HU2597" s="29"/>
      <c r="HV2597" s="29"/>
      <c r="HW2597" s="29"/>
      <c r="HX2597" s="29"/>
      <c r="HY2597" s="29"/>
      <c r="HZ2597" s="29"/>
      <c r="IA2597" s="29"/>
      <c r="IB2597" s="29"/>
      <c r="IC2597" s="29"/>
      <c r="ID2597" s="29"/>
      <c r="IE2597" s="29"/>
      <c r="IF2597" s="29"/>
      <c r="IG2597" s="29"/>
      <c r="IH2597" s="29"/>
      <c r="II2597" s="29"/>
      <c r="IJ2597" s="29"/>
      <c r="IK2597" s="29"/>
      <c r="IL2597" s="29"/>
      <c r="IM2597" s="29"/>
      <c r="IN2597" s="29"/>
      <c r="IO2597" s="29"/>
      <c r="IP2597" s="29"/>
      <c r="IQ2597" s="29"/>
    </row>
    <row r="2598" spans="1:251" s="42" customFormat="1" ht="18.75" customHeight="1">
      <c r="A2598" s="34"/>
      <c r="B2598" s="50"/>
      <c r="C2598" s="129" t="s">
        <v>636</v>
      </c>
      <c r="D2598" s="147"/>
      <c r="E2598" s="147"/>
      <c r="F2598" s="147"/>
      <c r="G2598" s="147"/>
      <c r="H2598" s="147"/>
      <c r="I2598" s="147"/>
      <c r="J2598" s="147"/>
      <c r="K2598" s="147"/>
      <c r="L2598" s="147"/>
      <c r="M2598" s="147"/>
      <c r="N2598" s="147"/>
      <c r="O2598" s="147"/>
      <c r="P2598" s="147"/>
      <c r="Q2598" s="147"/>
      <c r="R2598" s="147"/>
      <c r="S2598" s="147"/>
      <c r="T2598" s="147"/>
      <c r="U2598" s="147"/>
      <c r="V2598" s="147"/>
      <c r="W2598" s="147"/>
      <c r="X2598" s="147"/>
      <c r="Y2598" s="147"/>
      <c r="Z2598" s="148"/>
      <c r="AA2598" s="132">
        <v>3</v>
      </c>
      <c r="AB2598" s="133"/>
      <c r="AC2598" s="133"/>
      <c r="AD2598" s="133"/>
      <c r="AE2598" s="133"/>
      <c r="AF2598" s="133"/>
      <c r="AG2598" s="133"/>
      <c r="AH2598" s="133"/>
      <c r="AI2598" s="134"/>
      <c r="AJ2598" s="132">
        <v>2</v>
      </c>
      <c r="AK2598" s="133"/>
      <c r="AL2598" s="133"/>
      <c r="AM2598" s="133"/>
      <c r="AN2598" s="133"/>
      <c r="AO2598" s="133"/>
      <c r="AP2598" s="133"/>
      <c r="AQ2598" s="133"/>
      <c r="AR2598" s="134"/>
      <c r="AS2598" s="135"/>
      <c r="AT2598" s="136"/>
      <c r="AU2598" s="136"/>
      <c r="AV2598" s="136"/>
      <c r="AW2598" s="136"/>
      <c r="AX2598" s="137"/>
      <c r="AY2598" s="29"/>
      <c r="AZ2598" s="29"/>
      <c r="BA2598" s="29"/>
      <c r="BB2598" s="29"/>
      <c r="BC2598" s="29"/>
      <c r="BD2598" s="29"/>
      <c r="BE2598" s="29"/>
      <c r="BF2598" s="29"/>
      <c r="BG2598" s="29"/>
      <c r="BH2598" s="29"/>
      <c r="BI2598" s="29"/>
      <c r="BJ2598" s="29"/>
      <c r="BK2598" s="29"/>
      <c r="BL2598" s="29"/>
      <c r="BM2598" s="29"/>
      <c r="BN2598" s="29"/>
      <c r="BO2598" s="29"/>
      <c r="BP2598" s="29"/>
      <c r="BQ2598" s="29"/>
      <c r="BR2598" s="29"/>
      <c r="BS2598" s="29"/>
      <c r="BT2598" s="29"/>
      <c r="BU2598" s="29"/>
      <c r="BV2598" s="29"/>
      <c r="BW2598" s="29"/>
      <c r="BX2598" s="29"/>
      <c r="BY2598" s="29"/>
      <c r="BZ2598" s="29"/>
      <c r="CA2598" s="29"/>
      <c r="CB2598" s="29"/>
      <c r="CC2598" s="29"/>
      <c r="CD2598" s="29"/>
      <c r="CE2598" s="29"/>
      <c r="CF2598" s="29"/>
      <c r="CG2598" s="29"/>
      <c r="CH2598" s="29"/>
      <c r="CI2598" s="29"/>
      <c r="CJ2598" s="29"/>
      <c r="CK2598" s="29"/>
      <c r="CL2598" s="29"/>
      <c r="CM2598" s="29"/>
      <c r="CN2598" s="29"/>
      <c r="CO2598" s="29"/>
      <c r="CP2598" s="29"/>
      <c r="CQ2598" s="29"/>
      <c r="CR2598" s="29"/>
      <c r="CS2598" s="29"/>
      <c r="CT2598" s="29"/>
      <c r="CU2598" s="29"/>
      <c r="CV2598" s="29"/>
      <c r="CW2598" s="29"/>
      <c r="CX2598" s="29"/>
      <c r="CY2598" s="29"/>
      <c r="CZ2598" s="29"/>
      <c r="DA2598" s="29"/>
      <c r="DB2598" s="29"/>
      <c r="DC2598" s="29"/>
      <c r="DD2598" s="29"/>
      <c r="DE2598" s="29"/>
      <c r="DF2598" s="29"/>
      <c r="DG2598" s="29"/>
      <c r="DH2598" s="29"/>
      <c r="DI2598" s="29"/>
      <c r="DJ2598" s="29"/>
      <c r="DK2598" s="29"/>
      <c r="DL2598" s="29"/>
      <c r="DM2598" s="29"/>
      <c r="DN2598" s="29"/>
      <c r="DO2598" s="29"/>
      <c r="DP2598" s="29"/>
      <c r="DQ2598" s="29"/>
      <c r="DR2598" s="29"/>
      <c r="DS2598" s="29"/>
      <c r="DT2598" s="29"/>
      <c r="DU2598" s="29"/>
      <c r="DV2598" s="29"/>
      <c r="DW2598" s="29"/>
      <c r="DX2598" s="29"/>
      <c r="DY2598" s="29"/>
      <c r="DZ2598" s="29"/>
      <c r="EA2598" s="29"/>
      <c r="EB2598" s="29"/>
      <c r="EC2598" s="29"/>
      <c r="ED2598" s="29"/>
      <c r="EE2598" s="29"/>
      <c r="EF2598" s="29"/>
      <c r="EG2598" s="29"/>
      <c r="EH2598" s="29"/>
      <c r="EI2598" s="29"/>
      <c r="EJ2598" s="29"/>
      <c r="EK2598" s="29"/>
      <c r="EL2598" s="29"/>
      <c r="EM2598" s="29"/>
      <c r="EN2598" s="29"/>
      <c r="EO2598" s="29"/>
      <c r="EP2598" s="29"/>
      <c r="EQ2598" s="29"/>
      <c r="ER2598" s="29"/>
      <c r="ES2598" s="29"/>
      <c r="ET2598" s="29"/>
      <c r="EU2598" s="29"/>
      <c r="EV2598" s="29"/>
      <c r="EW2598" s="29"/>
      <c r="EX2598" s="29"/>
      <c r="EY2598" s="29"/>
      <c r="EZ2598" s="29"/>
      <c r="FA2598" s="29"/>
      <c r="FB2598" s="29"/>
      <c r="FC2598" s="29"/>
      <c r="FD2598" s="29"/>
      <c r="FE2598" s="29"/>
      <c r="FF2598" s="29"/>
      <c r="FG2598" s="29"/>
      <c r="FH2598" s="29"/>
      <c r="FI2598" s="29"/>
      <c r="FJ2598" s="29"/>
      <c r="FK2598" s="29"/>
      <c r="FL2598" s="29"/>
      <c r="FM2598" s="29"/>
      <c r="FN2598" s="29"/>
      <c r="FO2598" s="29"/>
      <c r="FP2598" s="29"/>
      <c r="FQ2598" s="29"/>
      <c r="FR2598" s="29"/>
      <c r="FS2598" s="29"/>
      <c r="FT2598" s="29"/>
      <c r="FU2598" s="29"/>
      <c r="FV2598" s="29"/>
      <c r="FW2598" s="29"/>
      <c r="FX2598" s="29"/>
      <c r="FY2598" s="29"/>
      <c r="FZ2598" s="29"/>
      <c r="GA2598" s="29"/>
      <c r="GB2598" s="29"/>
      <c r="GC2598" s="29"/>
      <c r="GD2598" s="29"/>
      <c r="GE2598" s="29"/>
      <c r="GF2598" s="29"/>
      <c r="GG2598" s="29"/>
      <c r="GH2598" s="29"/>
      <c r="GI2598" s="29"/>
      <c r="GJ2598" s="29"/>
      <c r="GK2598" s="29"/>
      <c r="GL2598" s="29"/>
      <c r="GM2598" s="29"/>
      <c r="GN2598" s="29"/>
      <c r="GO2598" s="29"/>
      <c r="GP2598" s="29"/>
      <c r="GQ2598" s="29"/>
      <c r="GR2598" s="29"/>
      <c r="GS2598" s="29"/>
      <c r="GT2598" s="29"/>
      <c r="GU2598" s="29"/>
      <c r="GV2598" s="29"/>
      <c r="GW2598" s="29"/>
      <c r="GX2598" s="29"/>
      <c r="GY2598" s="29"/>
      <c r="GZ2598" s="29"/>
      <c r="HA2598" s="29"/>
      <c r="HB2598" s="29"/>
      <c r="HC2598" s="29"/>
      <c r="HD2598" s="29"/>
      <c r="HE2598" s="29"/>
      <c r="HF2598" s="29"/>
      <c r="HG2598" s="29"/>
      <c r="HH2598" s="29"/>
      <c r="HI2598" s="29"/>
      <c r="HJ2598" s="29"/>
      <c r="HK2598" s="29"/>
      <c r="HL2598" s="29"/>
      <c r="HM2598" s="29"/>
      <c r="HN2598" s="29"/>
      <c r="HO2598" s="29"/>
      <c r="HP2598" s="29"/>
      <c r="HQ2598" s="29"/>
      <c r="HR2598" s="29"/>
      <c r="HS2598" s="29"/>
      <c r="HT2598" s="29"/>
      <c r="HU2598" s="29"/>
      <c r="HV2598" s="29"/>
      <c r="HW2598" s="29"/>
      <c r="HX2598" s="29"/>
      <c r="HY2598" s="29"/>
      <c r="HZ2598" s="29"/>
      <c r="IA2598" s="29"/>
      <c r="IB2598" s="29"/>
      <c r="IC2598" s="29"/>
      <c r="ID2598" s="29"/>
      <c r="IE2598" s="29"/>
      <c r="IF2598" s="29"/>
      <c r="IG2598" s="29"/>
      <c r="IH2598" s="29"/>
      <c r="II2598" s="29"/>
      <c r="IJ2598" s="29"/>
      <c r="IK2598" s="29"/>
      <c r="IL2598" s="29"/>
      <c r="IM2598" s="29"/>
      <c r="IN2598" s="29"/>
      <c r="IO2598" s="29"/>
      <c r="IP2598" s="29"/>
      <c r="IQ2598" s="29"/>
    </row>
    <row r="2599" spans="1:251" s="42" customFormat="1" ht="18.75" customHeight="1">
      <c r="A2599" s="34"/>
      <c r="B2599" s="50"/>
      <c r="C2599" s="129" t="s">
        <v>637</v>
      </c>
      <c r="D2599" s="147"/>
      <c r="E2599" s="147"/>
      <c r="F2599" s="147"/>
      <c r="G2599" s="147"/>
      <c r="H2599" s="147"/>
      <c r="I2599" s="147"/>
      <c r="J2599" s="147"/>
      <c r="K2599" s="147"/>
      <c r="L2599" s="147"/>
      <c r="M2599" s="147"/>
      <c r="N2599" s="147"/>
      <c r="O2599" s="147"/>
      <c r="P2599" s="147"/>
      <c r="Q2599" s="147"/>
      <c r="R2599" s="147"/>
      <c r="S2599" s="147"/>
      <c r="T2599" s="147"/>
      <c r="U2599" s="147"/>
      <c r="V2599" s="147"/>
      <c r="W2599" s="147"/>
      <c r="X2599" s="147"/>
      <c r="Y2599" s="147"/>
      <c r="Z2599" s="148"/>
      <c r="AA2599" s="132">
        <v>168</v>
      </c>
      <c r="AB2599" s="133"/>
      <c r="AC2599" s="133"/>
      <c r="AD2599" s="133"/>
      <c r="AE2599" s="133"/>
      <c r="AF2599" s="133"/>
      <c r="AG2599" s="133"/>
      <c r="AH2599" s="133"/>
      <c r="AI2599" s="134"/>
      <c r="AJ2599" s="132">
        <v>165</v>
      </c>
      <c r="AK2599" s="133"/>
      <c r="AL2599" s="133"/>
      <c r="AM2599" s="133"/>
      <c r="AN2599" s="133"/>
      <c r="AO2599" s="133"/>
      <c r="AP2599" s="133"/>
      <c r="AQ2599" s="133"/>
      <c r="AR2599" s="134"/>
      <c r="AS2599" s="135"/>
      <c r="AT2599" s="136"/>
      <c r="AU2599" s="136"/>
      <c r="AV2599" s="136"/>
      <c r="AW2599" s="136"/>
      <c r="AX2599" s="137"/>
      <c r="AY2599" s="29"/>
      <c r="AZ2599" s="29"/>
      <c r="BA2599" s="29"/>
      <c r="BB2599" s="29"/>
      <c r="BC2599" s="29"/>
      <c r="BD2599" s="29"/>
      <c r="BE2599" s="29"/>
      <c r="BF2599" s="29"/>
      <c r="BG2599" s="29"/>
      <c r="BH2599" s="29"/>
      <c r="BI2599" s="29"/>
      <c r="BJ2599" s="29"/>
      <c r="BK2599" s="29"/>
      <c r="BL2599" s="29"/>
      <c r="BM2599" s="29"/>
      <c r="BN2599" s="29"/>
      <c r="BO2599" s="29"/>
      <c r="BP2599" s="29"/>
      <c r="BQ2599" s="29"/>
      <c r="BR2599" s="29"/>
      <c r="BS2599" s="29"/>
      <c r="BT2599" s="29"/>
      <c r="BU2599" s="29"/>
      <c r="BV2599" s="29"/>
      <c r="BW2599" s="29"/>
      <c r="BX2599" s="29"/>
      <c r="BY2599" s="29"/>
      <c r="BZ2599" s="29"/>
      <c r="CA2599" s="29"/>
      <c r="CB2599" s="29"/>
      <c r="CC2599" s="29"/>
      <c r="CD2599" s="29"/>
      <c r="CE2599" s="29"/>
      <c r="CF2599" s="29"/>
      <c r="CG2599" s="29"/>
      <c r="CH2599" s="29"/>
      <c r="CI2599" s="29"/>
      <c r="CJ2599" s="29"/>
      <c r="CK2599" s="29"/>
      <c r="CL2599" s="29"/>
      <c r="CM2599" s="29"/>
      <c r="CN2599" s="29"/>
      <c r="CO2599" s="29"/>
      <c r="CP2599" s="29"/>
      <c r="CQ2599" s="29"/>
      <c r="CR2599" s="29"/>
      <c r="CS2599" s="29"/>
      <c r="CT2599" s="29"/>
      <c r="CU2599" s="29"/>
      <c r="CV2599" s="29"/>
      <c r="CW2599" s="29"/>
      <c r="CX2599" s="29"/>
      <c r="CY2599" s="29"/>
      <c r="CZ2599" s="29"/>
      <c r="DA2599" s="29"/>
      <c r="DB2599" s="29"/>
      <c r="DC2599" s="29"/>
      <c r="DD2599" s="29"/>
      <c r="DE2599" s="29"/>
      <c r="DF2599" s="29"/>
      <c r="DG2599" s="29"/>
      <c r="DH2599" s="29"/>
      <c r="DI2599" s="29"/>
      <c r="DJ2599" s="29"/>
      <c r="DK2599" s="29"/>
      <c r="DL2599" s="29"/>
      <c r="DM2599" s="29"/>
      <c r="DN2599" s="29"/>
      <c r="DO2599" s="29"/>
      <c r="DP2599" s="29"/>
      <c r="DQ2599" s="29"/>
      <c r="DR2599" s="29"/>
      <c r="DS2599" s="29"/>
      <c r="DT2599" s="29"/>
      <c r="DU2599" s="29"/>
      <c r="DV2599" s="29"/>
      <c r="DW2599" s="29"/>
      <c r="DX2599" s="29"/>
      <c r="DY2599" s="29"/>
      <c r="DZ2599" s="29"/>
      <c r="EA2599" s="29"/>
      <c r="EB2599" s="29"/>
      <c r="EC2599" s="29"/>
      <c r="ED2599" s="29"/>
      <c r="EE2599" s="29"/>
      <c r="EF2599" s="29"/>
      <c r="EG2599" s="29"/>
      <c r="EH2599" s="29"/>
      <c r="EI2599" s="29"/>
      <c r="EJ2599" s="29"/>
      <c r="EK2599" s="29"/>
      <c r="EL2599" s="29"/>
      <c r="EM2599" s="29"/>
      <c r="EN2599" s="29"/>
      <c r="EO2599" s="29"/>
      <c r="EP2599" s="29"/>
      <c r="EQ2599" s="29"/>
      <c r="ER2599" s="29"/>
      <c r="ES2599" s="29"/>
      <c r="ET2599" s="29"/>
      <c r="EU2599" s="29"/>
      <c r="EV2599" s="29"/>
      <c r="EW2599" s="29"/>
      <c r="EX2599" s="29"/>
      <c r="EY2599" s="29"/>
      <c r="EZ2599" s="29"/>
      <c r="FA2599" s="29"/>
      <c r="FB2599" s="29"/>
      <c r="FC2599" s="29"/>
      <c r="FD2599" s="29"/>
      <c r="FE2599" s="29"/>
      <c r="FF2599" s="29"/>
      <c r="FG2599" s="29"/>
      <c r="FH2599" s="29"/>
      <c r="FI2599" s="29"/>
      <c r="FJ2599" s="29"/>
      <c r="FK2599" s="29"/>
      <c r="FL2599" s="29"/>
      <c r="FM2599" s="29"/>
      <c r="FN2599" s="29"/>
      <c r="FO2599" s="29"/>
      <c r="FP2599" s="29"/>
      <c r="FQ2599" s="29"/>
      <c r="FR2599" s="29"/>
      <c r="FS2599" s="29"/>
      <c r="FT2599" s="29"/>
      <c r="FU2599" s="29"/>
      <c r="FV2599" s="29"/>
      <c r="FW2599" s="29"/>
      <c r="FX2599" s="29"/>
      <c r="FY2599" s="29"/>
      <c r="FZ2599" s="29"/>
      <c r="GA2599" s="29"/>
      <c r="GB2599" s="29"/>
      <c r="GC2599" s="29"/>
      <c r="GD2599" s="29"/>
      <c r="GE2599" s="29"/>
      <c r="GF2599" s="29"/>
      <c r="GG2599" s="29"/>
      <c r="GH2599" s="29"/>
      <c r="GI2599" s="29"/>
      <c r="GJ2599" s="29"/>
      <c r="GK2599" s="29"/>
      <c r="GL2599" s="29"/>
      <c r="GM2599" s="29"/>
      <c r="GN2599" s="29"/>
      <c r="GO2599" s="29"/>
      <c r="GP2599" s="29"/>
      <c r="GQ2599" s="29"/>
      <c r="GR2599" s="29"/>
      <c r="GS2599" s="29"/>
      <c r="GT2599" s="29"/>
      <c r="GU2599" s="29"/>
      <c r="GV2599" s="29"/>
      <c r="GW2599" s="29"/>
      <c r="GX2599" s="29"/>
      <c r="GY2599" s="29"/>
      <c r="GZ2599" s="29"/>
      <c r="HA2599" s="29"/>
      <c r="HB2599" s="29"/>
      <c r="HC2599" s="29"/>
      <c r="HD2599" s="29"/>
      <c r="HE2599" s="29"/>
      <c r="HF2599" s="29"/>
      <c r="HG2599" s="29"/>
      <c r="HH2599" s="29"/>
      <c r="HI2599" s="29"/>
      <c r="HJ2599" s="29"/>
      <c r="HK2599" s="29"/>
      <c r="HL2599" s="29"/>
      <c r="HM2599" s="29"/>
      <c r="HN2599" s="29"/>
      <c r="HO2599" s="29"/>
      <c r="HP2599" s="29"/>
      <c r="HQ2599" s="29"/>
      <c r="HR2599" s="29"/>
      <c r="HS2599" s="29"/>
      <c r="HT2599" s="29"/>
      <c r="HU2599" s="29"/>
      <c r="HV2599" s="29"/>
      <c r="HW2599" s="29"/>
      <c r="HX2599" s="29"/>
      <c r="HY2599" s="29"/>
      <c r="HZ2599" s="29"/>
      <c r="IA2599" s="29"/>
      <c r="IB2599" s="29"/>
      <c r="IC2599" s="29"/>
      <c r="ID2599" s="29"/>
      <c r="IE2599" s="29"/>
      <c r="IF2599" s="29"/>
      <c r="IG2599" s="29"/>
      <c r="IH2599" s="29"/>
      <c r="II2599" s="29"/>
      <c r="IJ2599" s="29"/>
      <c r="IK2599" s="29"/>
      <c r="IL2599" s="29"/>
      <c r="IM2599" s="29"/>
      <c r="IN2599" s="29"/>
      <c r="IO2599" s="29"/>
      <c r="IP2599" s="29"/>
      <c r="IQ2599" s="29"/>
    </row>
    <row r="2600" spans="1:251" s="42" customFormat="1" ht="18.75" customHeight="1">
      <c r="A2600" s="34"/>
      <c r="B2600" s="50"/>
      <c r="C2600" s="129" t="s">
        <v>638</v>
      </c>
      <c r="D2600" s="147"/>
      <c r="E2600" s="147"/>
      <c r="F2600" s="147"/>
      <c r="G2600" s="147"/>
      <c r="H2600" s="147"/>
      <c r="I2600" s="147"/>
      <c r="J2600" s="147"/>
      <c r="K2600" s="147"/>
      <c r="L2600" s="147"/>
      <c r="M2600" s="147"/>
      <c r="N2600" s="147"/>
      <c r="O2600" s="147"/>
      <c r="P2600" s="147"/>
      <c r="Q2600" s="147"/>
      <c r="R2600" s="147"/>
      <c r="S2600" s="147"/>
      <c r="T2600" s="147"/>
      <c r="U2600" s="147"/>
      <c r="V2600" s="147"/>
      <c r="W2600" s="147"/>
      <c r="X2600" s="147"/>
      <c r="Y2600" s="147"/>
      <c r="Z2600" s="148"/>
      <c r="AA2600" s="132">
        <v>20613</v>
      </c>
      <c r="AB2600" s="133"/>
      <c r="AC2600" s="133"/>
      <c r="AD2600" s="133"/>
      <c r="AE2600" s="133"/>
      <c r="AF2600" s="133"/>
      <c r="AG2600" s="133"/>
      <c r="AH2600" s="133"/>
      <c r="AI2600" s="134"/>
      <c r="AJ2600" s="132">
        <v>14626</v>
      </c>
      <c r="AK2600" s="133"/>
      <c r="AL2600" s="133"/>
      <c r="AM2600" s="133"/>
      <c r="AN2600" s="133"/>
      <c r="AO2600" s="133"/>
      <c r="AP2600" s="133"/>
      <c r="AQ2600" s="133"/>
      <c r="AR2600" s="134"/>
      <c r="AS2600" s="135"/>
      <c r="AT2600" s="136"/>
      <c r="AU2600" s="136"/>
      <c r="AV2600" s="136"/>
      <c r="AW2600" s="136"/>
      <c r="AX2600" s="137"/>
      <c r="AY2600" s="29"/>
      <c r="AZ2600" s="29"/>
      <c r="BA2600" s="29"/>
      <c r="BB2600" s="29"/>
      <c r="BC2600" s="29"/>
      <c r="BD2600" s="29"/>
      <c r="BE2600" s="29"/>
      <c r="BF2600" s="29"/>
      <c r="BG2600" s="29"/>
      <c r="BH2600" s="29"/>
      <c r="BI2600" s="29"/>
      <c r="BJ2600" s="29"/>
      <c r="BK2600" s="29"/>
      <c r="BL2600" s="29"/>
      <c r="BM2600" s="29"/>
      <c r="BN2600" s="29"/>
      <c r="BO2600" s="29"/>
      <c r="BP2600" s="29"/>
      <c r="BQ2600" s="29"/>
      <c r="BR2600" s="29"/>
      <c r="BS2600" s="29"/>
      <c r="BT2600" s="29"/>
      <c r="BU2600" s="29"/>
      <c r="BV2600" s="29"/>
      <c r="BW2600" s="29"/>
      <c r="BX2600" s="29"/>
      <c r="BY2600" s="29"/>
      <c r="BZ2600" s="29"/>
      <c r="CA2600" s="29"/>
      <c r="CB2600" s="29"/>
      <c r="CC2600" s="29"/>
      <c r="CD2600" s="29"/>
      <c r="CE2600" s="29"/>
      <c r="CF2600" s="29"/>
      <c r="CG2600" s="29"/>
      <c r="CH2600" s="29"/>
      <c r="CI2600" s="29"/>
      <c r="CJ2600" s="29"/>
      <c r="CK2600" s="29"/>
      <c r="CL2600" s="29"/>
      <c r="CM2600" s="29"/>
      <c r="CN2600" s="29"/>
      <c r="CO2600" s="29"/>
      <c r="CP2600" s="29"/>
      <c r="CQ2600" s="29"/>
      <c r="CR2600" s="29"/>
      <c r="CS2600" s="29"/>
      <c r="CT2600" s="29"/>
      <c r="CU2600" s="29"/>
      <c r="CV2600" s="29"/>
      <c r="CW2600" s="29"/>
      <c r="CX2600" s="29"/>
      <c r="CY2600" s="29"/>
      <c r="CZ2600" s="29"/>
      <c r="DA2600" s="29"/>
      <c r="DB2600" s="29"/>
      <c r="DC2600" s="29"/>
      <c r="DD2600" s="29"/>
      <c r="DE2600" s="29"/>
      <c r="DF2600" s="29"/>
      <c r="DG2600" s="29"/>
      <c r="DH2600" s="29"/>
      <c r="DI2600" s="29"/>
      <c r="DJ2600" s="29"/>
      <c r="DK2600" s="29"/>
      <c r="DL2600" s="29"/>
      <c r="DM2600" s="29"/>
      <c r="DN2600" s="29"/>
      <c r="DO2600" s="29"/>
      <c r="DP2600" s="29"/>
      <c r="DQ2600" s="29"/>
      <c r="DR2600" s="29"/>
      <c r="DS2600" s="29"/>
      <c r="DT2600" s="29"/>
      <c r="DU2600" s="29"/>
      <c r="DV2600" s="29"/>
      <c r="DW2600" s="29"/>
      <c r="DX2600" s="29"/>
      <c r="DY2600" s="29"/>
      <c r="DZ2600" s="29"/>
      <c r="EA2600" s="29"/>
      <c r="EB2600" s="29"/>
      <c r="EC2600" s="29"/>
      <c r="ED2600" s="29"/>
      <c r="EE2600" s="29"/>
      <c r="EF2600" s="29"/>
      <c r="EG2600" s="29"/>
      <c r="EH2600" s="29"/>
      <c r="EI2600" s="29"/>
      <c r="EJ2600" s="29"/>
      <c r="EK2600" s="29"/>
      <c r="EL2600" s="29"/>
      <c r="EM2600" s="29"/>
      <c r="EN2600" s="29"/>
      <c r="EO2600" s="29"/>
      <c r="EP2600" s="29"/>
      <c r="EQ2600" s="29"/>
      <c r="ER2600" s="29"/>
      <c r="ES2600" s="29"/>
      <c r="ET2600" s="29"/>
      <c r="EU2600" s="29"/>
      <c r="EV2600" s="29"/>
      <c r="EW2600" s="29"/>
      <c r="EX2600" s="29"/>
      <c r="EY2600" s="29"/>
      <c r="EZ2600" s="29"/>
      <c r="FA2600" s="29"/>
      <c r="FB2600" s="29"/>
      <c r="FC2600" s="29"/>
      <c r="FD2600" s="29"/>
      <c r="FE2600" s="29"/>
      <c r="FF2600" s="29"/>
      <c r="FG2600" s="29"/>
      <c r="FH2600" s="29"/>
      <c r="FI2600" s="29"/>
      <c r="FJ2600" s="29"/>
      <c r="FK2600" s="29"/>
      <c r="FL2600" s="29"/>
      <c r="FM2600" s="29"/>
      <c r="FN2600" s="29"/>
      <c r="FO2600" s="29"/>
      <c r="FP2600" s="29"/>
      <c r="FQ2600" s="29"/>
      <c r="FR2600" s="29"/>
      <c r="FS2600" s="29"/>
      <c r="FT2600" s="29"/>
      <c r="FU2600" s="29"/>
      <c r="FV2600" s="29"/>
      <c r="FW2600" s="29"/>
      <c r="FX2600" s="29"/>
      <c r="FY2600" s="29"/>
      <c r="FZ2600" s="29"/>
      <c r="GA2600" s="29"/>
      <c r="GB2600" s="29"/>
      <c r="GC2600" s="29"/>
      <c r="GD2600" s="29"/>
      <c r="GE2600" s="29"/>
      <c r="GF2600" s="29"/>
      <c r="GG2600" s="29"/>
      <c r="GH2600" s="29"/>
      <c r="GI2600" s="29"/>
      <c r="GJ2600" s="29"/>
      <c r="GK2600" s="29"/>
      <c r="GL2600" s="29"/>
      <c r="GM2600" s="29"/>
      <c r="GN2600" s="29"/>
      <c r="GO2600" s="29"/>
      <c r="GP2600" s="29"/>
      <c r="GQ2600" s="29"/>
      <c r="GR2600" s="29"/>
      <c r="GS2600" s="29"/>
      <c r="GT2600" s="29"/>
      <c r="GU2600" s="29"/>
      <c r="GV2600" s="29"/>
      <c r="GW2600" s="29"/>
      <c r="GX2600" s="29"/>
      <c r="GY2600" s="29"/>
      <c r="GZ2600" s="29"/>
      <c r="HA2600" s="29"/>
      <c r="HB2600" s="29"/>
      <c r="HC2600" s="29"/>
      <c r="HD2600" s="29"/>
      <c r="HE2600" s="29"/>
      <c r="HF2600" s="29"/>
      <c r="HG2600" s="29"/>
      <c r="HH2600" s="29"/>
      <c r="HI2600" s="29"/>
      <c r="HJ2600" s="29"/>
      <c r="HK2600" s="29"/>
      <c r="HL2600" s="29"/>
      <c r="HM2600" s="29"/>
      <c r="HN2600" s="29"/>
      <c r="HO2600" s="29"/>
      <c r="HP2600" s="29"/>
      <c r="HQ2600" s="29"/>
      <c r="HR2600" s="29"/>
      <c r="HS2600" s="29"/>
      <c r="HT2600" s="29"/>
      <c r="HU2600" s="29"/>
      <c r="HV2600" s="29"/>
      <c r="HW2600" s="29"/>
      <c r="HX2600" s="29"/>
      <c r="HY2600" s="29"/>
      <c r="HZ2600" s="29"/>
      <c r="IA2600" s="29"/>
      <c r="IB2600" s="29"/>
      <c r="IC2600" s="29"/>
      <c r="ID2600" s="29"/>
      <c r="IE2600" s="29"/>
      <c r="IF2600" s="29"/>
      <c r="IG2600" s="29"/>
      <c r="IH2600" s="29"/>
      <c r="II2600" s="29"/>
      <c r="IJ2600" s="29"/>
      <c r="IK2600" s="29"/>
      <c r="IL2600" s="29"/>
      <c r="IM2600" s="29"/>
      <c r="IN2600" s="29"/>
      <c r="IO2600" s="29"/>
      <c r="IP2600" s="29"/>
      <c r="IQ2600" s="29"/>
    </row>
    <row r="2601" spans="1:251" s="42" customFormat="1" ht="18.75" customHeight="1">
      <c r="A2601" s="34"/>
      <c r="B2601" s="50"/>
      <c r="C2601" s="129" t="s">
        <v>639</v>
      </c>
      <c r="D2601" s="147"/>
      <c r="E2601" s="147"/>
      <c r="F2601" s="147"/>
      <c r="G2601" s="147"/>
      <c r="H2601" s="147"/>
      <c r="I2601" s="147"/>
      <c r="J2601" s="147"/>
      <c r="K2601" s="147"/>
      <c r="L2601" s="147"/>
      <c r="M2601" s="147"/>
      <c r="N2601" s="147"/>
      <c r="O2601" s="147"/>
      <c r="P2601" s="147"/>
      <c r="Q2601" s="147"/>
      <c r="R2601" s="147"/>
      <c r="S2601" s="147"/>
      <c r="T2601" s="147"/>
      <c r="U2601" s="147"/>
      <c r="V2601" s="147"/>
      <c r="W2601" s="147"/>
      <c r="X2601" s="147"/>
      <c r="Y2601" s="147"/>
      <c r="Z2601" s="148"/>
      <c r="AA2601" s="132">
        <v>944</v>
      </c>
      <c r="AB2601" s="133"/>
      <c r="AC2601" s="133"/>
      <c r="AD2601" s="133"/>
      <c r="AE2601" s="133"/>
      <c r="AF2601" s="133"/>
      <c r="AG2601" s="133"/>
      <c r="AH2601" s="133"/>
      <c r="AI2601" s="134"/>
      <c r="AJ2601" s="132">
        <v>1737</v>
      </c>
      <c r="AK2601" s="133"/>
      <c r="AL2601" s="133"/>
      <c r="AM2601" s="133"/>
      <c r="AN2601" s="133"/>
      <c r="AO2601" s="133"/>
      <c r="AP2601" s="133"/>
      <c r="AQ2601" s="133"/>
      <c r="AR2601" s="134"/>
      <c r="AS2601" s="135"/>
      <c r="AT2601" s="136"/>
      <c r="AU2601" s="136"/>
      <c r="AV2601" s="136"/>
      <c r="AW2601" s="136"/>
      <c r="AX2601" s="137"/>
      <c r="AY2601" s="29"/>
      <c r="AZ2601" s="29"/>
      <c r="BA2601" s="29"/>
      <c r="BB2601" s="29"/>
      <c r="BC2601" s="29"/>
      <c r="BD2601" s="29"/>
      <c r="BE2601" s="29"/>
      <c r="BF2601" s="29"/>
      <c r="BG2601" s="29"/>
      <c r="BH2601" s="29"/>
      <c r="BI2601" s="29"/>
      <c r="BJ2601" s="29"/>
      <c r="BK2601" s="29"/>
      <c r="BL2601" s="29"/>
      <c r="BM2601" s="29"/>
      <c r="BN2601" s="29"/>
      <c r="BO2601" s="29"/>
      <c r="BP2601" s="29"/>
      <c r="BQ2601" s="29"/>
      <c r="BR2601" s="29"/>
      <c r="BS2601" s="29"/>
      <c r="BT2601" s="29"/>
      <c r="BU2601" s="29"/>
      <c r="BV2601" s="29"/>
      <c r="BW2601" s="29"/>
      <c r="BX2601" s="29"/>
      <c r="BY2601" s="29"/>
      <c r="BZ2601" s="29"/>
      <c r="CA2601" s="29"/>
      <c r="CB2601" s="29"/>
      <c r="CC2601" s="29"/>
      <c r="CD2601" s="29"/>
      <c r="CE2601" s="29"/>
      <c r="CF2601" s="29"/>
      <c r="CG2601" s="29"/>
      <c r="CH2601" s="29"/>
      <c r="CI2601" s="29"/>
      <c r="CJ2601" s="29"/>
      <c r="CK2601" s="29"/>
      <c r="CL2601" s="29"/>
      <c r="CM2601" s="29"/>
      <c r="CN2601" s="29"/>
      <c r="CO2601" s="29"/>
      <c r="CP2601" s="29"/>
      <c r="CQ2601" s="29"/>
      <c r="CR2601" s="29"/>
      <c r="CS2601" s="29"/>
      <c r="CT2601" s="29"/>
      <c r="CU2601" s="29"/>
      <c r="CV2601" s="29"/>
      <c r="CW2601" s="29"/>
      <c r="CX2601" s="29"/>
      <c r="CY2601" s="29"/>
      <c r="CZ2601" s="29"/>
      <c r="DA2601" s="29"/>
      <c r="DB2601" s="29"/>
      <c r="DC2601" s="29"/>
      <c r="DD2601" s="29"/>
      <c r="DE2601" s="29"/>
      <c r="DF2601" s="29"/>
      <c r="DG2601" s="29"/>
      <c r="DH2601" s="29"/>
      <c r="DI2601" s="29"/>
      <c r="DJ2601" s="29"/>
      <c r="DK2601" s="29"/>
      <c r="DL2601" s="29"/>
      <c r="DM2601" s="29"/>
      <c r="DN2601" s="29"/>
      <c r="DO2601" s="29"/>
      <c r="DP2601" s="29"/>
      <c r="DQ2601" s="29"/>
      <c r="DR2601" s="29"/>
      <c r="DS2601" s="29"/>
      <c r="DT2601" s="29"/>
      <c r="DU2601" s="29"/>
      <c r="DV2601" s="29"/>
      <c r="DW2601" s="29"/>
      <c r="DX2601" s="29"/>
      <c r="DY2601" s="29"/>
      <c r="DZ2601" s="29"/>
      <c r="EA2601" s="29"/>
      <c r="EB2601" s="29"/>
      <c r="EC2601" s="29"/>
      <c r="ED2601" s="29"/>
      <c r="EE2601" s="29"/>
      <c r="EF2601" s="29"/>
      <c r="EG2601" s="29"/>
      <c r="EH2601" s="29"/>
      <c r="EI2601" s="29"/>
      <c r="EJ2601" s="29"/>
      <c r="EK2601" s="29"/>
      <c r="EL2601" s="29"/>
      <c r="EM2601" s="29"/>
      <c r="EN2601" s="29"/>
      <c r="EO2601" s="29"/>
      <c r="EP2601" s="29"/>
      <c r="EQ2601" s="29"/>
      <c r="ER2601" s="29"/>
      <c r="ES2601" s="29"/>
      <c r="ET2601" s="29"/>
      <c r="EU2601" s="29"/>
      <c r="EV2601" s="29"/>
      <c r="EW2601" s="29"/>
      <c r="EX2601" s="29"/>
      <c r="EY2601" s="29"/>
      <c r="EZ2601" s="29"/>
      <c r="FA2601" s="29"/>
      <c r="FB2601" s="29"/>
      <c r="FC2601" s="29"/>
      <c r="FD2601" s="29"/>
      <c r="FE2601" s="29"/>
      <c r="FF2601" s="29"/>
      <c r="FG2601" s="29"/>
      <c r="FH2601" s="29"/>
      <c r="FI2601" s="29"/>
      <c r="FJ2601" s="29"/>
      <c r="FK2601" s="29"/>
      <c r="FL2601" s="29"/>
      <c r="FM2601" s="29"/>
      <c r="FN2601" s="29"/>
      <c r="FO2601" s="29"/>
      <c r="FP2601" s="29"/>
      <c r="FQ2601" s="29"/>
      <c r="FR2601" s="29"/>
      <c r="FS2601" s="29"/>
      <c r="FT2601" s="29"/>
      <c r="FU2601" s="29"/>
      <c r="FV2601" s="29"/>
      <c r="FW2601" s="29"/>
      <c r="FX2601" s="29"/>
      <c r="FY2601" s="29"/>
      <c r="FZ2601" s="29"/>
      <c r="GA2601" s="29"/>
      <c r="GB2601" s="29"/>
      <c r="GC2601" s="29"/>
      <c r="GD2601" s="29"/>
      <c r="GE2601" s="29"/>
      <c r="GF2601" s="29"/>
      <c r="GG2601" s="29"/>
      <c r="GH2601" s="29"/>
      <c r="GI2601" s="29"/>
      <c r="GJ2601" s="29"/>
      <c r="GK2601" s="29"/>
      <c r="GL2601" s="29"/>
      <c r="GM2601" s="29"/>
      <c r="GN2601" s="29"/>
      <c r="GO2601" s="29"/>
      <c r="GP2601" s="29"/>
      <c r="GQ2601" s="29"/>
      <c r="GR2601" s="29"/>
      <c r="GS2601" s="29"/>
      <c r="GT2601" s="29"/>
      <c r="GU2601" s="29"/>
      <c r="GV2601" s="29"/>
      <c r="GW2601" s="29"/>
      <c r="GX2601" s="29"/>
      <c r="GY2601" s="29"/>
      <c r="GZ2601" s="29"/>
      <c r="HA2601" s="29"/>
      <c r="HB2601" s="29"/>
      <c r="HC2601" s="29"/>
      <c r="HD2601" s="29"/>
      <c r="HE2601" s="29"/>
      <c r="HF2601" s="29"/>
      <c r="HG2601" s="29"/>
      <c r="HH2601" s="29"/>
      <c r="HI2601" s="29"/>
      <c r="HJ2601" s="29"/>
      <c r="HK2601" s="29"/>
      <c r="HL2601" s="29"/>
      <c r="HM2601" s="29"/>
      <c r="HN2601" s="29"/>
      <c r="HO2601" s="29"/>
      <c r="HP2601" s="29"/>
      <c r="HQ2601" s="29"/>
      <c r="HR2601" s="29"/>
      <c r="HS2601" s="29"/>
      <c r="HT2601" s="29"/>
      <c r="HU2601" s="29"/>
      <c r="HV2601" s="29"/>
      <c r="HW2601" s="29"/>
      <c r="HX2601" s="29"/>
      <c r="HY2601" s="29"/>
      <c r="HZ2601" s="29"/>
      <c r="IA2601" s="29"/>
      <c r="IB2601" s="29"/>
      <c r="IC2601" s="29"/>
      <c r="ID2601" s="29"/>
      <c r="IE2601" s="29"/>
      <c r="IF2601" s="29"/>
      <c r="IG2601" s="29"/>
      <c r="IH2601" s="29"/>
      <c r="II2601" s="29"/>
      <c r="IJ2601" s="29"/>
      <c r="IK2601" s="29"/>
      <c r="IL2601" s="29"/>
      <c r="IM2601" s="29"/>
      <c r="IN2601" s="29"/>
      <c r="IO2601" s="29"/>
      <c r="IP2601" s="29"/>
      <c r="IQ2601" s="29"/>
    </row>
    <row r="2602" spans="1:251" s="42" customFormat="1" ht="18.75" customHeight="1" thickBot="1">
      <c r="A2602" s="43"/>
      <c r="B2602" s="138" t="s">
        <v>244</v>
      </c>
      <c r="C2602" s="139"/>
      <c r="D2602" s="139"/>
      <c r="E2602" s="139"/>
      <c r="F2602" s="139"/>
      <c r="G2602" s="139"/>
      <c r="H2602" s="139"/>
      <c r="I2602" s="139"/>
      <c r="J2602" s="139"/>
      <c r="K2602" s="139"/>
      <c r="L2602" s="139"/>
      <c r="M2602" s="139"/>
      <c r="N2602" s="139"/>
      <c r="O2602" s="139"/>
      <c r="P2602" s="139"/>
      <c r="Q2602" s="139"/>
      <c r="R2602" s="139"/>
      <c r="S2602" s="139"/>
      <c r="T2602" s="139"/>
      <c r="U2602" s="139"/>
      <c r="V2602" s="139"/>
      <c r="W2602" s="139"/>
      <c r="X2602" s="139"/>
      <c r="Y2602" s="139"/>
      <c r="Z2602" s="140"/>
      <c r="AA2602" s="141">
        <f>SUM(AA2591:AI2601)</f>
        <v>56408</v>
      </c>
      <c r="AB2602" s="142"/>
      <c r="AC2602" s="142"/>
      <c r="AD2602" s="142"/>
      <c r="AE2602" s="142"/>
      <c r="AF2602" s="142"/>
      <c r="AG2602" s="142"/>
      <c r="AH2602" s="142"/>
      <c r="AI2602" s="143"/>
      <c r="AJ2602" s="141">
        <f>SUM(AJ2591:AR2601)</f>
        <v>35313</v>
      </c>
      <c r="AK2602" s="142"/>
      <c r="AL2602" s="142"/>
      <c r="AM2602" s="142"/>
      <c r="AN2602" s="142"/>
      <c r="AO2602" s="142"/>
      <c r="AP2602" s="142"/>
      <c r="AQ2602" s="142"/>
      <c r="AR2602" s="143"/>
      <c r="AS2602" s="144"/>
      <c r="AT2602" s="145"/>
      <c r="AU2602" s="145"/>
      <c r="AV2602" s="145"/>
      <c r="AW2602" s="145"/>
      <c r="AX2602" s="146"/>
      <c r="AY2602" s="29"/>
      <c r="AZ2602" s="29"/>
      <c r="BA2602" s="29"/>
      <c r="BB2602" s="29"/>
      <c r="BC2602" s="29"/>
      <c r="BD2602" s="29"/>
      <c r="BE2602" s="29"/>
      <c r="BF2602" s="29"/>
      <c r="BG2602" s="29"/>
      <c r="BH2602" s="29"/>
      <c r="BI2602" s="29"/>
      <c r="BJ2602" s="29"/>
      <c r="BK2602" s="29"/>
      <c r="BL2602" s="29"/>
      <c r="BM2602" s="29"/>
      <c r="BN2602" s="29"/>
      <c r="BO2602" s="29"/>
      <c r="BP2602" s="29"/>
      <c r="BQ2602" s="29"/>
      <c r="BR2602" s="29"/>
      <c r="BS2602" s="29"/>
      <c r="BT2602" s="29"/>
      <c r="BU2602" s="29"/>
      <c r="BV2602" s="29"/>
      <c r="BW2602" s="29"/>
      <c r="BX2602" s="29"/>
      <c r="BY2602" s="29"/>
      <c r="BZ2602" s="29"/>
      <c r="CA2602" s="29"/>
      <c r="CB2602" s="29"/>
      <c r="CC2602" s="29"/>
      <c r="CD2602" s="29"/>
      <c r="CE2602" s="29"/>
      <c r="CF2602" s="29"/>
      <c r="CG2602" s="29"/>
      <c r="CH2602" s="29"/>
      <c r="CI2602" s="29"/>
      <c r="CJ2602" s="29"/>
      <c r="CK2602" s="29"/>
      <c r="CL2602" s="29"/>
      <c r="CM2602" s="29"/>
      <c r="CN2602" s="29"/>
      <c r="CO2602" s="29"/>
      <c r="CP2602" s="29"/>
      <c r="CQ2602" s="29"/>
      <c r="CR2602" s="29"/>
      <c r="CS2602" s="29"/>
      <c r="CT2602" s="29"/>
      <c r="CU2602" s="29"/>
      <c r="CV2602" s="29"/>
      <c r="CW2602" s="29"/>
      <c r="CX2602" s="29"/>
      <c r="CY2602" s="29"/>
      <c r="CZ2602" s="29"/>
      <c r="DA2602" s="29"/>
      <c r="DB2602" s="29"/>
      <c r="DC2602" s="29"/>
      <c r="DD2602" s="29"/>
      <c r="DE2602" s="29"/>
      <c r="DF2602" s="29"/>
      <c r="DG2602" s="29"/>
      <c r="DH2602" s="29"/>
      <c r="DI2602" s="29"/>
      <c r="DJ2602" s="29"/>
      <c r="DK2602" s="29"/>
      <c r="DL2602" s="29"/>
      <c r="DM2602" s="29"/>
      <c r="DN2602" s="29"/>
      <c r="DO2602" s="29"/>
      <c r="DP2602" s="29"/>
      <c r="DQ2602" s="29"/>
      <c r="DR2602" s="29"/>
      <c r="DS2602" s="29"/>
      <c r="DT2602" s="29"/>
      <c r="DU2602" s="29"/>
      <c r="DV2602" s="29"/>
      <c r="DW2602" s="29"/>
      <c r="DX2602" s="29"/>
      <c r="DY2602" s="29"/>
      <c r="DZ2602" s="29"/>
      <c r="EA2602" s="29"/>
      <c r="EB2602" s="29"/>
      <c r="EC2602" s="29"/>
      <c r="ED2602" s="29"/>
      <c r="EE2602" s="29"/>
      <c r="EF2602" s="29"/>
      <c r="EG2602" s="29"/>
      <c r="EH2602" s="29"/>
      <c r="EI2602" s="29"/>
      <c r="EJ2602" s="29"/>
      <c r="EK2602" s="29"/>
      <c r="EL2602" s="29"/>
      <c r="EM2602" s="29"/>
      <c r="EN2602" s="29"/>
      <c r="EO2602" s="29"/>
      <c r="EP2602" s="29"/>
      <c r="EQ2602" s="29"/>
      <c r="ER2602" s="29"/>
      <c r="ES2602" s="29"/>
      <c r="ET2602" s="29"/>
      <c r="EU2602" s="29"/>
      <c r="EV2602" s="29"/>
      <c r="EW2602" s="29"/>
      <c r="EX2602" s="29"/>
      <c r="EY2602" s="29"/>
      <c r="EZ2602" s="29"/>
      <c r="FA2602" s="29"/>
      <c r="FB2602" s="29"/>
      <c r="FC2602" s="29"/>
      <c r="FD2602" s="29"/>
      <c r="FE2602" s="29"/>
      <c r="FF2602" s="29"/>
      <c r="FG2602" s="29"/>
      <c r="FH2602" s="29"/>
      <c r="FI2602" s="29"/>
      <c r="FJ2602" s="29"/>
      <c r="FK2602" s="29"/>
      <c r="FL2602" s="29"/>
      <c r="FM2602" s="29"/>
      <c r="FN2602" s="29"/>
      <c r="FO2602" s="29"/>
      <c r="FP2602" s="29"/>
      <c r="FQ2602" s="29"/>
      <c r="FR2602" s="29"/>
      <c r="FS2602" s="29"/>
      <c r="FT2602" s="29"/>
      <c r="FU2602" s="29"/>
      <c r="FV2602" s="29"/>
      <c r="FW2602" s="29"/>
      <c r="FX2602" s="29"/>
      <c r="FY2602" s="29"/>
      <c r="FZ2602" s="29"/>
      <c r="GA2602" s="29"/>
      <c r="GB2602" s="29"/>
      <c r="GC2602" s="29"/>
      <c r="GD2602" s="29"/>
      <c r="GE2602" s="29"/>
      <c r="GF2602" s="29"/>
      <c r="GG2602" s="29"/>
      <c r="GH2602" s="29"/>
      <c r="GI2602" s="29"/>
      <c r="GJ2602" s="29"/>
      <c r="GK2602" s="29"/>
      <c r="GL2602" s="29"/>
      <c r="GM2602" s="29"/>
      <c r="GN2602" s="29"/>
      <c r="GO2602" s="29"/>
      <c r="GP2602" s="29"/>
      <c r="GQ2602" s="29"/>
      <c r="GR2602" s="29"/>
      <c r="GS2602" s="29"/>
      <c r="GT2602" s="29"/>
      <c r="GU2602" s="29"/>
      <c r="GV2602" s="29"/>
      <c r="GW2602" s="29"/>
      <c r="GX2602" s="29"/>
      <c r="GY2602" s="29"/>
      <c r="GZ2602" s="29"/>
      <c r="HA2602" s="29"/>
      <c r="HB2602" s="29"/>
      <c r="HC2602" s="29"/>
      <c r="HD2602" s="29"/>
      <c r="HE2602" s="29"/>
      <c r="HF2602" s="29"/>
      <c r="HG2602" s="29"/>
      <c r="HH2602" s="29"/>
      <c r="HI2602" s="29"/>
      <c r="HJ2602" s="29"/>
      <c r="HK2602" s="29"/>
      <c r="HL2602" s="29"/>
      <c r="HM2602" s="29"/>
      <c r="HN2602" s="29"/>
      <c r="HO2602" s="29"/>
      <c r="HP2602" s="29"/>
      <c r="HQ2602" s="29"/>
      <c r="HR2602" s="29"/>
      <c r="HS2602" s="29"/>
      <c r="HT2602" s="29"/>
      <c r="HU2602" s="29"/>
      <c r="HV2602" s="29"/>
      <c r="HW2602" s="29"/>
      <c r="HX2602" s="29"/>
      <c r="HY2602" s="29"/>
      <c r="HZ2602" s="29"/>
      <c r="IA2602" s="29"/>
      <c r="IB2602" s="29"/>
      <c r="IC2602" s="29"/>
      <c r="ID2602" s="29"/>
      <c r="IE2602" s="29"/>
      <c r="IF2602" s="29"/>
      <c r="IG2602" s="29"/>
      <c r="IH2602" s="29"/>
      <c r="II2602" s="29"/>
      <c r="IJ2602" s="29"/>
      <c r="IK2602" s="29"/>
      <c r="IL2602" s="29"/>
      <c r="IM2602" s="29"/>
      <c r="IN2602" s="29"/>
      <c r="IO2602" s="29"/>
      <c r="IP2602" s="29"/>
      <c r="IQ2602" s="29"/>
    </row>
    <row r="2604" spans="1:251" ht="18.75">
      <c r="A2604" s="28" t="s">
        <v>234</v>
      </c>
      <c r="AW2604" s="30"/>
      <c r="AX2604" s="31"/>
      <c r="AY2604" s="30"/>
    </row>
    <row r="2606" spans="1:251" ht="18.75">
      <c r="B2606" s="109" t="s">
        <v>0</v>
      </c>
      <c r="C2606" s="150"/>
      <c r="D2606" s="150"/>
      <c r="E2606" s="150"/>
      <c r="F2606" s="150"/>
      <c r="G2606" s="150"/>
      <c r="H2606" s="150"/>
      <c r="I2606" s="150"/>
      <c r="J2606" s="150"/>
      <c r="K2606" s="150"/>
      <c r="L2606" s="150"/>
      <c r="M2606" s="150"/>
      <c r="N2606" s="150"/>
      <c r="O2606" s="150"/>
      <c r="P2606" s="150"/>
      <c r="Q2606" s="150"/>
      <c r="R2606" s="150"/>
      <c r="S2606" s="150"/>
      <c r="T2606" s="150"/>
      <c r="U2606" s="150"/>
      <c r="V2606" s="150"/>
      <c r="W2606" s="150"/>
      <c r="X2606" s="150"/>
      <c r="Y2606" s="150"/>
      <c r="Z2606" s="150"/>
      <c r="AA2606" s="150"/>
      <c r="AB2606" s="150"/>
      <c r="AC2606" s="150"/>
      <c r="AD2606" s="150"/>
      <c r="AE2606" s="150"/>
      <c r="AF2606" s="150"/>
      <c r="AG2606" s="150"/>
      <c r="AH2606" s="150"/>
      <c r="AI2606" s="150"/>
      <c r="AJ2606" s="150"/>
      <c r="AK2606" s="150"/>
      <c r="AL2606" s="150"/>
      <c r="AM2606" s="150"/>
      <c r="AN2606" s="150"/>
      <c r="AO2606" s="150"/>
      <c r="AP2606" s="150"/>
      <c r="AQ2606" s="150"/>
      <c r="AR2606" s="150"/>
      <c r="AS2606" s="150"/>
      <c r="AT2606" s="150"/>
      <c r="AU2606" s="150"/>
      <c r="AV2606" s="150"/>
      <c r="AW2606" s="150"/>
      <c r="AX2606" s="150"/>
    </row>
    <row r="2607" spans="1:251">
      <c r="Z2607" s="32"/>
      <c r="AD2607" s="32"/>
      <c r="AE2607" s="32"/>
      <c r="AF2607" s="32"/>
      <c r="AG2607" s="32"/>
      <c r="AH2607" s="32"/>
      <c r="AI2607" s="32"/>
      <c r="AO2607" s="32"/>
    </row>
    <row r="2608" spans="1:251" ht="13.5" thickBot="1">
      <c r="Z2608" s="32"/>
      <c r="AD2608" s="32"/>
      <c r="AE2608" s="32"/>
      <c r="AF2608" s="32"/>
      <c r="AG2608" s="32"/>
      <c r="AH2608" s="32"/>
      <c r="AI2608" s="32"/>
      <c r="AO2608" s="32"/>
      <c r="DI2608" s="26"/>
    </row>
    <row r="2609" spans="1:113" ht="24.75" customHeight="1" thickBot="1">
      <c r="B2609" s="111" t="s">
        <v>235</v>
      </c>
      <c r="C2609" s="112"/>
      <c r="D2609" s="112"/>
      <c r="E2609" s="112"/>
      <c r="F2609" s="112"/>
      <c r="G2609" s="112"/>
      <c r="H2609" s="113" t="s">
        <v>640</v>
      </c>
      <c r="I2609" s="114"/>
      <c r="J2609" s="114"/>
      <c r="K2609" s="114"/>
      <c r="L2609" s="114"/>
      <c r="M2609" s="114"/>
      <c r="N2609" s="114"/>
      <c r="O2609" s="114"/>
      <c r="P2609" s="114"/>
      <c r="Q2609" s="114"/>
      <c r="R2609" s="114"/>
      <c r="S2609" s="114"/>
      <c r="T2609" s="114"/>
      <c r="U2609" s="114"/>
      <c r="V2609" s="114"/>
      <c r="W2609" s="114"/>
      <c r="X2609" s="114"/>
      <c r="Y2609" s="114"/>
      <c r="Z2609" s="114"/>
      <c r="AA2609" s="114"/>
      <c r="AB2609" s="114"/>
      <c r="AC2609" s="114"/>
      <c r="AD2609" s="114"/>
      <c r="AE2609" s="114"/>
      <c r="AF2609" s="114"/>
      <c r="AG2609" s="114"/>
      <c r="AH2609" s="114"/>
      <c r="AI2609" s="114"/>
      <c r="AJ2609" s="114"/>
      <c r="AK2609" s="114"/>
      <c r="AL2609" s="114"/>
      <c r="AM2609" s="114"/>
      <c r="AN2609" s="114"/>
      <c r="AO2609" s="114"/>
      <c r="AP2609" s="114"/>
      <c r="AQ2609" s="114"/>
      <c r="AR2609" s="114"/>
      <c r="AS2609" s="114"/>
      <c r="AT2609" s="114"/>
      <c r="AU2609" s="114"/>
      <c r="AV2609" s="114"/>
      <c r="AW2609" s="114"/>
      <c r="AX2609" s="115"/>
      <c r="DI2609" s="26"/>
    </row>
    <row r="2610" spans="1:113" ht="14.25">
      <c r="B2610" s="33"/>
      <c r="C2610" s="33"/>
      <c r="D2610" s="33"/>
      <c r="E2610" s="33"/>
      <c r="F2610" s="33"/>
      <c r="G2610" s="33"/>
      <c r="H2610" s="34"/>
      <c r="I2610" s="34"/>
      <c r="J2610" s="34"/>
      <c r="K2610" s="34"/>
      <c r="L2610" s="35"/>
      <c r="M2610" s="35"/>
      <c r="N2610" s="35"/>
      <c r="O2610" s="35"/>
      <c r="P2610" s="34"/>
      <c r="Q2610" s="34"/>
      <c r="R2610" s="34"/>
      <c r="S2610" s="34"/>
      <c r="T2610" s="34"/>
      <c r="U2610" s="34"/>
      <c r="V2610" s="36"/>
      <c r="W2610" s="36"/>
      <c r="X2610" s="36"/>
      <c r="Y2610" s="36"/>
      <c r="Z2610" s="36"/>
      <c r="AA2610" s="36"/>
      <c r="AB2610" s="36"/>
      <c r="AC2610" s="36"/>
      <c r="AD2610" s="36"/>
      <c r="AE2610" s="36"/>
      <c r="AF2610" s="36"/>
      <c r="AG2610" s="36"/>
      <c r="AH2610" s="36"/>
      <c r="AI2610" s="36"/>
      <c r="AJ2610" s="36"/>
      <c r="AK2610" s="36"/>
      <c r="AL2610" s="36"/>
      <c r="AM2610" s="36"/>
      <c r="AN2610" s="36"/>
      <c r="AO2610" s="36"/>
      <c r="AP2610" s="36"/>
      <c r="AQ2610" s="36"/>
      <c r="AR2610" s="36"/>
      <c r="AS2610" s="36"/>
      <c r="AT2610" s="36"/>
      <c r="AU2610" s="36"/>
      <c r="AV2610" s="36"/>
      <c r="AW2610" s="36"/>
      <c r="AX2610" s="36"/>
      <c r="DI2610" s="26"/>
    </row>
    <row r="2611" spans="1:113" ht="15" thickBot="1">
      <c r="A2611" s="37"/>
      <c r="B2611" s="36" t="s">
        <v>237</v>
      </c>
      <c r="C2611" s="34"/>
      <c r="D2611" s="34"/>
      <c r="E2611" s="34"/>
      <c r="F2611" s="34"/>
      <c r="G2611" s="34"/>
      <c r="H2611" s="34"/>
      <c r="I2611" s="34"/>
      <c r="J2611" s="34"/>
      <c r="K2611" s="34"/>
      <c r="L2611" s="35"/>
      <c r="M2611" s="35"/>
      <c r="N2611" s="35"/>
      <c r="O2611" s="35"/>
      <c r="P2611" s="34"/>
      <c r="Q2611" s="34"/>
      <c r="R2611" s="34"/>
      <c r="S2611" s="34"/>
      <c r="T2611" s="34"/>
      <c r="U2611" s="34"/>
      <c r="V2611" s="36"/>
      <c r="W2611" s="36"/>
      <c r="X2611" s="36"/>
      <c r="Y2611" s="36"/>
      <c r="Z2611" s="36"/>
      <c r="AA2611" s="36"/>
      <c r="AB2611" s="36"/>
      <c r="AC2611" s="36"/>
      <c r="AD2611" s="36"/>
      <c r="AE2611" s="36"/>
      <c r="AF2611" s="36"/>
      <c r="AG2611" s="36"/>
      <c r="AH2611" s="36"/>
      <c r="AI2611" s="36"/>
      <c r="AJ2611" s="36"/>
      <c r="AK2611" s="36"/>
      <c r="AL2611" s="36"/>
      <c r="AM2611" s="36"/>
      <c r="AN2611" s="36"/>
      <c r="AO2611" s="36"/>
      <c r="AP2611" s="36"/>
      <c r="AQ2611" s="36"/>
      <c r="AR2611" s="36"/>
      <c r="AS2611" s="36"/>
      <c r="AT2611" s="36"/>
      <c r="AU2611" s="36"/>
      <c r="AV2611" s="36"/>
      <c r="AW2611" s="36"/>
      <c r="AX2611" s="36"/>
      <c r="DI2611" s="26"/>
    </row>
    <row r="2612" spans="1:113" ht="14.25">
      <c r="A2612" s="34"/>
      <c r="B2612" s="38"/>
      <c r="C2612" s="33"/>
      <c r="D2612" s="33"/>
      <c r="E2612" s="33"/>
      <c r="F2612" s="33"/>
      <c r="G2612" s="33"/>
      <c r="H2612" s="33"/>
      <c r="I2612" s="33"/>
      <c r="J2612" s="33"/>
      <c r="K2612" s="33"/>
      <c r="L2612" s="39"/>
      <c r="M2612" s="39"/>
      <c r="N2612" s="39"/>
      <c r="O2612" s="39"/>
      <c r="P2612" s="33"/>
      <c r="Q2612" s="33"/>
      <c r="R2612" s="33"/>
      <c r="S2612" s="33"/>
      <c r="T2612" s="33"/>
      <c r="U2612" s="33"/>
      <c r="V2612" s="40"/>
      <c r="W2612" s="40"/>
      <c r="X2612" s="40"/>
      <c r="Y2612" s="40"/>
      <c r="Z2612" s="40"/>
      <c r="AA2612" s="40"/>
      <c r="AB2612" s="40"/>
      <c r="AC2612" s="40"/>
      <c r="AD2612" s="40"/>
      <c r="AE2612" s="40"/>
      <c r="AF2612" s="40"/>
      <c r="AG2612" s="40"/>
      <c r="AH2612" s="40"/>
      <c r="AI2612" s="40"/>
      <c r="AJ2612" s="40"/>
      <c r="AK2612" s="40"/>
      <c r="AL2612" s="40"/>
      <c r="AM2612" s="40"/>
      <c r="AN2612" s="40"/>
      <c r="AO2612" s="40"/>
      <c r="AP2612" s="40"/>
      <c r="AQ2612" s="40"/>
      <c r="AR2612" s="40"/>
      <c r="AS2612" s="40"/>
      <c r="AT2612" s="40"/>
      <c r="AU2612" s="40"/>
      <c r="AV2612" s="40"/>
      <c r="AW2612" s="40"/>
      <c r="AX2612" s="41"/>
    </row>
    <row r="2613" spans="1:113" ht="12" customHeight="1">
      <c r="A2613" s="34"/>
      <c r="B2613" s="116" t="s">
        <v>641</v>
      </c>
      <c r="C2613" s="117"/>
      <c r="D2613" s="117"/>
      <c r="E2613" s="117"/>
      <c r="F2613" s="117"/>
      <c r="G2613" s="117"/>
      <c r="H2613" s="117"/>
      <c r="I2613" s="117"/>
      <c r="J2613" s="117"/>
      <c r="K2613" s="117"/>
      <c r="L2613" s="117"/>
      <c r="M2613" s="117"/>
      <c r="N2613" s="117"/>
      <c r="O2613" s="117"/>
      <c r="P2613" s="117"/>
      <c r="Q2613" s="117"/>
      <c r="R2613" s="117"/>
      <c r="S2613" s="117"/>
      <c r="T2613" s="117"/>
      <c r="U2613" s="117"/>
      <c r="V2613" s="117"/>
      <c r="W2613" s="117"/>
      <c r="X2613" s="117"/>
      <c r="Y2613" s="117"/>
      <c r="Z2613" s="117"/>
      <c r="AA2613" s="117"/>
      <c r="AB2613" s="117"/>
      <c r="AC2613" s="117"/>
      <c r="AD2613" s="117"/>
      <c r="AE2613" s="117"/>
      <c r="AF2613" s="117"/>
      <c r="AG2613" s="117"/>
      <c r="AH2613" s="117"/>
      <c r="AI2613" s="117"/>
      <c r="AJ2613" s="117"/>
      <c r="AK2613" s="117"/>
      <c r="AL2613" s="117"/>
      <c r="AM2613" s="117"/>
      <c r="AN2613" s="117"/>
      <c r="AO2613" s="117"/>
      <c r="AP2613" s="117"/>
      <c r="AQ2613" s="117"/>
      <c r="AR2613" s="117"/>
      <c r="AS2613" s="117"/>
      <c r="AT2613" s="117"/>
      <c r="AU2613" s="117"/>
      <c r="AV2613" s="117"/>
      <c r="AW2613" s="117"/>
      <c r="AX2613" s="118"/>
    </row>
    <row r="2614" spans="1:113" ht="12" customHeight="1">
      <c r="A2614" s="34"/>
      <c r="B2614" s="116"/>
      <c r="C2614" s="117"/>
      <c r="D2614" s="117"/>
      <c r="E2614" s="117"/>
      <c r="F2614" s="117"/>
      <c r="G2614" s="117"/>
      <c r="H2614" s="117"/>
      <c r="I2614" s="117"/>
      <c r="J2614" s="117"/>
      <c r="K2614" s="117"/>
      <c r="L2614" s="117"/>
      <c r="M2614" s="117"/>
      <c r="N2614" s="117"/>
      <c r="O2614" s="117"/>
      <c r="P2614" s="117"/>
      <c r="Q2614" s="117"/>
      <c r="R2614" s="117"/>
      <c r="S2614" s="117"/>
      <c r="T2614" s="117"/>
      <c r="U2614" s="117"/>
      <c r="V2614" s="117"/>
      <c r="W2614" s="117"/>
      <c r="X2614" s="117"/>
      <c r="Y2614" s="117"/>
      <c r="Z2614" s="117"/>
      <c r="AA2614" s="117"/>
      <c r="AB2614" s="117"/>
      <c r="AC2614" s="117"/>
      <c r="AD2614" s="117"/>
      <c r="AE2614" s="117"/>
      <c r="AF2614" s="117"/>
      <c r="AG2614" s="117"/>
      <c r="AH2614" s="117"/>
      <c r="AI2614" s="117"/>
      <c r="AJ2614" s="117"/>
      <c r="AK2614" s="117"/>
      <c r="AL2614" s="117"/>
      <c r="AM2614" s="117"/>
      <c r="AN2614" s="117"/>
      <c r="AO2614" s="117"/>
      <c r="AP2614" s="117"/>
      <c r="AQ2614" s="117"/>
      <c r="AR2614" s="117"/>
      <c r="AS2614" s="117"/>
      <c r="AT2614" s="117"/>
      <c r="AU2614" s="117"/>
      <c r="AV2614" s="117"/>
      <c r="AW2614" s="117"/>
      <c r="AX2614" s="118"/>
      <c r="BC2614" s="42"/>
    </row>
    <row r="2615" spans="1:113" ht="12" customHeight="1">
      <c r="A2615" s="34"/>
      <c r="B2615" s="116"/>
      <c r="C2615" s="117"/>
      <c r="D2615" s="117"/>
      <c r="E2615" s="117"/>
      <c r="F2615" s="117"/>
      <c r="G2615" s="117"/>
      <c r="H2615" s="117"/>
      <c r="I2615" s="117"/>
      <c r="J2615" s="117"/>
      <c r="K2615" s="117"/>
      <c r="L2615" s="117"/>
      <c r="M2615" s="117"/>
      <c r="N2615" s="117"/>
      <c r="O2615" s="117"/>
      <c r="P2615" s="117"/>
      <c r="Q2615" s="117"/>
      <c r="R2615" s="117"/>
      <c r="S2615" s="117"/>
      <c r="T2615" s="117"/>
      <c r="U2615" s="117"/>
      <c r="V2615" s="117"/>
      <c r="W2615" s="117"/>
      <c r="X2615" s="117"/>
      <c r="Y2615" s="117"/>
      <c r="Z2615" s="117"/>
      <c r="AA2615" s="117"/>
      <c r="AB2615" s="117"/>
      <c r="AC2615" s="117"/>
      <c r="AD2615" s="117"/>
      <c r="AE2615" s="117"/>
      <c r="AF2615" s="117"/>
      <c r="AG2615" s="117"/>
      <c r="AH2615" s="117"/>
      <c r="AI2615" s="117"/>
      <c r="AJ2615" s="117"/>
      <c r="AK2615" s="117"/>
      <c r="AL2615" s="117"/>
      <c r="AM2615" s="117"/>
      <c r="AN2615" s="117"/>
      <c r="AO2615" s="117"/>
      <c r="AP2615" s="117"/>
      <c r="AQ2615" s="117"/>
      <c r="AR2615" s="117"/>
      <c r="AS2615" s="117"/>
      <c r="AT2615" s="117"/>
      <c r="AU2615" s="117"/>
      <c r="AV2615" s="117"/>
      <c r="AW2615" s="117"/>
      <c r="AX2615" s="118"/>
    </row>
    <row r="2616" spans="1:113" ht="12" customHeight="1">
      <c r="A2616" s="34"/>
      <c r="B2616" s="116"/>
      <c r="C2616" s="117"/>
      <c r="D2616" s="117"/>
      <c r="E2616" s="117"/>
      <c r="F2616" s="117"/>
      <c r="G2616" s="117"/>
      <c r="H2616" s="117"/>
      <c r="I2616" s="117"/>
      <c r="J2616" s="117"/>
      <c r="K2616" s="117"/>
      <c r="L2616" s="117"/>
      <c r="M2616" s="117"/>
      <c r="N2616" s="117"/>
      <c r="O2616" s="117"/>
      <c r="P2616" s="117"/>
      <c r="Q2616" s="117"/>
      <c r="R2616" s="117"/>
      <c r="S2616" s="117"/>
      <c r="T2616" s="117"/>
      <c r="U2616" s="117"/>
      <c r="V2616" s="117"/>
      <c r="W2616" s="117"/>
      <c r="X2616" s="117"/>
      <c r="Y2616" s="117"/>
      <c r="Z2616" s="117"/>
      <c r="AA2616" s="117"/>
      <c r="AB2616" s="117"/>
      <c r="AC2616" s="117"/>
      <c r="AD2616" s="117"/>
      <c r="AE2616" s="117"/>
      <c r="AF2616" s="117"/>
      <c r="AG2616" s="117"/>
      <c r="AH2616" s="117"/>
      <c r="AI2616" s="117"/>
      <c r="AJ2616" s="117"/>
      <c r="AK2616" s="117"/>
      <c r="AL2616" s="117"/>
      <c r="AM2616" s="117"/>
      <c r="AN2616" s="117"/>
      <c r="AO2616" s="117"/>
      <c r="AP2616" s="117"/>
      <c r="AQ2616" s="117"/>
      <c r="AR2616" s="117"/>
      <c r="AS2616" s="117"/>
      <c r="AT2616" s="117"/>
      <c r="AU2616" s="117"/>
      <c r="AV2616" s="117"/>
      <c r="AW2616" s="117"/>
      <c r="AX2616" s="118"/>
    </row>
    <row r="2617" spans="1:113" ht="12" customHeight="1">
      <c r="A2617" s="34"/>
      <c r="B2617" s="116"/>
      <c r="C2617" s="117"/>
      <c r="D2617" s="117"/>
      <c r="E2617" s="117"/>
      <c r="F2617" s="117"/>
      <c r="G2617" s="117"/>
      <c r="H2617" s="117"/>
      <c r="I2617" s="117"/>
      <c r="J2617" s="117"/>
      <c r="K2617" s="117"/>
      <c r="L2617" s="117"/>
      <c r="M2617" s="117"/>
      <c r="N2617" s="117"/>
      <c r="O2617" s="117"/>
      <c r="P2617" s="117"/>
      <c r="Q2617" s="117"/>
      <c r="R2617" s="117"/>
      <c r="S2617" s="117"/>
      <c r="T2617" s="117"/>
      <c r="U2617" s="117"/>
      <c r="V2617" s="117"/>
      <c r="W2617" s="117"/>
      <c r="X2617" s="117"/>
      <c r="Y2617" s="117"/>
      <c r="Z2617" s="117"/>
      <c r="AA2617" s="117"/>
      <c r="AB2617" s="117"/>
      <c r="AC2617" s="117"/>
      <c r="AD2617" s="117"/>
      <c r="AE2617" s="117"/>
      <c r="AF2617" s="117"/>
      <c r="AG2617" s="117"/>
      <c r="AH2617" s="117"/>
      <c r="AI2617" s="117"/>
      <c r="AJ2617" s="117"/>
      <c r="AK2617" s="117"/>
      <c r="AL2617" s="117"/>
      <c r="AM2617" s="117"/>
      <c r="AN2617" s="117"/>
      <c r="AO2617" s="117"/>
      <c r="AP2617" s="117"/>
      <c r="AQ2617" s="117"/>
      <c r="AR2617" s="117"/>
      <c r="AS2617" s="117"/>
      <c r="AT2617" s="117"/>
      <c r="AU2617" s="117"/>
      <c r="AV2617" s="117"/>
      <c r="AW2617" s="117"/>
      <c r="AX2617" s="118"/>
    </row>
    <row r="2618" spans="1:113" ht="15" thickBot="1">
      <c r="A2618" s="43"/>
      <c r="B2618" s="44"/>
      <c r="C2618" s="45"/>
      <c r="D2618" s="45"/>
      <c r="E2618" s="45"/>
      <c r="F2618" s="45"/>
      <c r="G2618" s="45"/>
      <c r="H2618" s="45"/>
      <c r="I2618" s="45"/>
      <c r="J2618" s="45"/>
      <c r="K2618" s="45"/>
      <c r="L2618" s="45"/>
      <c r="M2618" s="45"/>
      <c r="N2618" s="45"/>
      <c r="O2618" s="45"/>
      <c r="P2618" s="45"/>
      <c r="Q2618" s="45"/>
      <c r="R2618" s="45"/>
      <c r="S2618" s="45"/>
      <c r="T2618" s="45"/>
      <c r="U2618" s="45"/>
      <c r="V2618" s="45"/>
      <c r="W2618" s="45"/>
      <c r="X2618" s="45"/>
      <c r="Y2618" s="45"/>
      <c r="Z2618" s="45"/>
      <c r="AA2618" s="45"/>
      <c r="AB2618" s="45"/>
      <c r="AC2618" s="45"/>
      <c r="AD2618" s="45"/>
      <c r="AE2618" s="45"/>
      <c r="AF2618" s="45"/>
      <c r="AG2618" s="45"/>
      <c r="AH2618" s="45"/>
      <c r="AI2618" s="45"/>
      <c r="AJ2618" s="45"/>
      <c r="AK2618" s="45"/>
      <c r="AL2618" s="45"/>
      <c r="AM2618" s="45"/>
      <c r="AN2618" s="45"/>
      <c r="AO2618" s="45"/>
      <c r="AP2618" s="45"/>
      <c r="AQ2618" s="45"/>
      <c r="AR2618" s="45"/>
      <c r="AS2618" s="45"/>
      <c r="AT2618" s="45"/>
      <c r="AU2618" s="45"/>
      <c r="AV2618" s="45"/>
      <c r="AW2618" s="45"/>
      <c r="AX2618" s="46"/>
    </row>
    <row r="2619" spans="1:113">
      <c r="B2619" s="47"/>
    </row>
    <row r="2620" spans="1:113" ht="15" thickBot="1">
      <c r="A2620" s="37"/>
      <c r="B2620" s="36" t="s">
        <v>238</v>
      </c>
      <c r="C2620" s="34"/>
      <c r="D2620" s="34"/>
      <c r="E2620" s="34"/>
      <c r="F2620" s="34"/>
      <c r="G2620" s="34"/>
      <c r="H2620" s="34"/>
      <c r="I2620" s="34"/>
      <c r="J2620" s="34"/>
      <c r="K2620" s="34"/>
      <c r="L2620" s="35"/>
      <c r="M2620" s="35"/>
      <c r="N2620" s="35"/>
      <c r="O2620" s="35"/>
      <c r="P2620" s="34"/>
      <c r="Q2620" s="34"/>
      <c r="R2620" s="34"/>
      <c r="S2620" s="34"/>
      <c r="T2620" s="34"/>
      <c r="U2620" s="34"/>
      <c r="V2620" s="36"/>
      <c r="W2620" s="36"/>
      <c r="X2620" s="36"/>
      <c r="Y2620" s="36"/>
      <c r="Z2620" s="36"/>
      <c r="AA2620" s="36"/>
      <c r="AB2620" s="36"/>
      <c r="AC2620" s="36"/>
      <c r="AD2620" s="36"/>
      <c r="AE2620" s="36"/>
      <c r="AF2620" s="36"/>
      <c r="AG2620" s="36"/>
      <c r="AH2620" s="36"/>
      <c r="AI2620" s="36"/>
      <c r="AJ2620" s="36"/>
      <c r="AK2620" s="36"/>
      <c r="AL2620" s="36"/>
      <c r="AM2620" s="36"/>
      <c r="AN2620" s="36"/>
      <c r="AO2620" s="36"/>
      <c r="AP2620" s="36"/>
      <c r="AQ2620" s="36"/>
      <c r="AR2620" s="36"/>
      <c r="AS2620" s="36"/>
      <c r="AT2620" s="36"/>
      <c r="AU2620" s="36"/>
      <c r="AV2620" s="36"/>
      <c r="AW2620" s="36"/>
      <c r="AX2620" s="36"/>
      <c r="DI2620" s="26"/>
    </row>
    <row r="2621" spans="1:113" ht="14.25">
      <c r="A2621" s="34"/>
      <c r="B2621" s="38"/>
      <c r="C2621" s="33"/>
      <c r="D2621" s="33"/>
      <c r="E2621" s="33"/>
      <c r="F2621" s="33"/>
      <c r="G2621" s="33"/>
      <c r="H2621" s="33"/>
      <c r="I2621" s="33"/>
      <c r="J2621" s="33"/>
      <c r="K2621" s="33"/>
      <c r="L2621" s="39"/>
      <c r="M2621" s="39"/>
      <c r="N2621" s="39"/>
      <c r="O2621" s="39"/>
      <c r="P2621" s="33"/>
      <c r="Q2621" s="33"/>
      <c r="R2621" s="33"/>
      <c r="S2621" s="33"/>
      <c r="T2621" s="33"/>
      <c r="U2621" s="33"/>
      <c r="V2621" s="40"/>
      <c r="W2621" s="40"/>
      <c r="X2621" s="40"/>
      <c r="Y2621" s="40"/>
      <c r="Z2621" s="40"/>
      <c r="AA2621" s="40"/>
      <c r="AB2621" s="40"/>
      <c r="AC2621" s="40"/>
      <c r="AD2621" s="40"/>
      <c r="AE2621" s="40"/>
      <c r="AF2621" s="40"/>
      <c r="AG2621" s="40"/>
      <c r="AH2621" s="40"/>
      <c r="AI2621" s="40"/>
      <c r="AJ2621" s="40"/>
      <c r="AK2621" s="40"/>
      <c r="AL2621" s="40"/>
      <c r="AM2621" s="40"/>
      <c r="AN2621" s="40"/>
      <c r="AO2621" s="40"/>
      <c r="AP2621" s="40"/>
      <c r="AQ2621" s="40"/>
      <c r="AR2621" s="40"/>
      <c r="AS2621" s="40"/>
      <c r="AT2621" s="40"/>
      <c r="AU2621" s="40"/>
      <c r="AV2621" s="40"/>
      <c r="AW2621" s="40"/>
      <c r="AX2621" s="41"/>
    </row>
    <row r="2622" spans="1:113" ht="12" customHeight="1">
      <c r="A2622" s="34"/>
      <c r="B2622" s="116" t="s">
        <v>642</v>
      </c>
      <c r="C2622" s="117"/>
      <c r="D2622" s="117"/>
      <c r="E2622" s="117"/>
      <c r="F2622" s="117"/>
      <c r="G2622" s="117"/>
      <c r="H2622" s="117"/>
      <c r="I2622" s="117"/>
      <c r="J2622" s="117"/>
      <c r="K2622" s="117"/>
      <c r="L2622" s="117"/>
      <c r="M2622" s="117"/>
      <c r="N2622" s="117"/>
      <c r="O2622" s="117"/>
      <c r="P2622" s="117"/>
      <c r="Q2622" s="117"/>
      <c r="R2622" s="117"/>
      <c r="S2622" s="117"/>
      <c r="T2622" s="117"/>
      <c r="U2622" s="117"/>
      <c r="V2622" s="117"/>
      <c r="W2622" s="117"/>
      <c r="X2622" s="117"/>
      <c r="Y2622" s="117"/>
      <c r="Z2622" s="117"/>
      <c r="AA2622" s="117"/>
      <c r="AB2622" s="117"/>
      <c r="AC2622" s="117"/>
      <c r="AD2622" s="117"/>
      <c r="AE2622" s="117"/>
      <c r="AF2622" s="117"/>
      <c r="AG2622" s="117"/>
      <c r="AH2622" s="117"/>
      <c r="AI2622" s="117"/>
      <c r="AJ2622" s="117"/>
      <c r="AK2622" s="117"/>
      <c r="AL2622" s="117"/>
      <c r="AM2622" s="117"/>
      <c r="AN2622" s="117"/>
      <c r="AO2622" s="117"/>
      <c r="AP2622" s="117"/>
      <c r="AQ2622" s="117"/>
      <c r="AR2622" s="117"/>
      <c r="AS2622" s="117"/>
      <c r="AT2622" s="117"/>
      <c r="AU2622" s="117"/>
      <c r="AV2622" s="117"/>
      <c r="AW2622" s="117"/>
      <c r="AX2622" s="118"/>
    </row>
    <row r="2623" spans="1:113" ht="12" customHeight="1">
      <c r="A2623" s="34"/>
      <c r="B2623" s="116"/>
      <c r="C2623" s="117"/>
      <c r="D2623" s="117"/>
      <c r="E2623" s="117"/>
      <c r="F2623" s="117"/>
      <c r="G2623" s="117"/>
      <c r="H2623" s="117"/>
      <c r="I2623" s="117"/>
      <c r="J2623" s="117"/>
      <c r="K2623" s="117"/>
      <c r="L2623" s="117"/>
      <c r="M2623" s="117"/>
      <c r="N2623" s="117"/>
      <c r="O2623" s="117"/>
      <c r="P2623" s="117"/>
      <c r="Q2623" s="117"/>
      <c r="R2623" s="117"/>
      <c r="S2623" s="117"/>
      <c r="T2623" s="117"/>
      <c r="U2623" s="117"/>
      <c r="V2623" s="117"/>
      <c r="W2623" s="117"/>
      <c r="X2623" s="117"/>
      <c r="Y2623" s="117"/>
      <c r="Z2623" s="117"/>
      <c r="AA2623" s="117"/>
      <c r="AB2623" s="117"/>
      <c r="AC2623" s="117"/>
      <c r="AD2623" s="117"/>
      <c r="AE2623" s="117"/>
      <c r="AF2623" s="117"/>
      <c r="AG2623" s="117"/>
      <c r="AH2623" s="117"/>
      <c r="AI2623" s="117"/>
      <c r="AJ2623" s="117"/>
      <c r="AK2623" s="117"/>
      <c r="AL2623" s="117"/>
      <c r="AM2623" s="117"/>
      <c r="AN2623" s="117"/>
      <c r="AO2623" s="117"/>
      <c r="AP2623" s="117"/>
      <c r="AQ2623" s="117"/>
      <c r="AR2623" s="117"/>
      <c r="AS2623" s="117"/>
      <c r="AT2623" s="117"/>
      <c r="AU2623" s="117"/>
      <c r="AV2623" s="117"/>
      <c r="AW2623" s="117"/>
      <c r="AX2623" s="118"/>
    </row>
    <row r="2624" spans="1:113" ht="12" customHeight="1">
      <c r="A2624" s="34"/>
      <c r="B2624" s="116"/>
      <c r="C2624" s="117"/>
      <c r="D2624" s="117"/>
      <c r="E2624" s="117"/>
      <c r="F2624" s="117"/>
      <c r="G2624" s="117"/>
      <c r="H2624" s="117"/>
      <c r="I2624" s="117"/>
      <c r="J2624" s="117"/>
      <c r="K2624" s="117"/>
      <c r="L2624" s="117"/>
      <c r="M2624" s="117"/>
      <c r="N2624" s="117"/>
      <c r="O2624" s="117"/>
      <c r="P2624" s="117"/>
      <c r="Q2624" s="117"/>
      <c r="R2624" s="117"/>
      <c r="S2624" s="117"/>
      <c r="T2624" s="117"/>
      <c r="U2624" s="117"/>
      <c r="V2624" s="117"/>
      <c r="W2624" s="117"/>
      <c r="X2624" s="117"/>
      <c r="Y2624" s="117"/>
      <c r="Z2624" s="117"/>
      <c r="AA2624" s="117"/>
      <c r="AB2624" s="117"/>
      <c r="AC2624" s="117"/>
      <c r="AD2624" s="117"/>
      <c r="AE2624" s="117"/>
      <c r="AF2624" s="117"/>
      <c r="AG2624" s="117"/>
      <c r="AH2624" s="117"/>
      <c r="AI2624" s="117"/>
      <c r="AJ2624" s="117"/>
      <c r="AK2624" s="117"/>
      <c r="AL2624" s="117"/>
      <c r="AM2624" s="117"/>
      <c r="AN2624" s="117"/>
      <c r="AO2624" s="117"/>
      <c r="AP2624" s="117"/>
      <c r="AQ2624" s="117"/>
      <c r="AR2624" s="117"/>
      <c r="AS2624" s="117"/>
      <c r="AT2624" s="117"/>
      <c r="AU2624" s="117"/>
      <c r="AV2624" s="117"/>
      <c r="AW2624" s="117"/>
      <c r="AX2624" s="118"/>
      <c r="BC2624" s="42"/>
    </row>
    <row r="2625" spans="1:251" ht="12" customHeight="1">
      <c r="A2625" s="34"/>
      <c r="B2625" s="116"/>
      <c r="C2625" s="117"/>
      <c r="D2625" s="117"/>
      <c r="E2625" s="117"/>
      <c r="F2625" s="117"/>
      <c r="G2625" s="117"/>
      <c r="H2625" s="117"/>
      <c r="I2625" s="117"/>
      <c r="J2625" s="117"/>
      <c r="K2625" s="117"/>
      <c r="L2625" s="117"/>
      <c r="M2625" s="117"/>
      <c r="N2625" s="117"/>
      <c r="O2625" s="117"/>
      <c r="P2625" s="117"/>
      <c r="Q2625" s="117"/>
      <c r="R2625" s="117"/>
      <c r="S2625" s="117"/>
      <c r="T2625" s="117"/>
      <c r="U2625" s="117"/>
      <c r="V2625" s="117"/>
      <c r="W2625" s="117"/>
      <c r="X2625" s="117"/>
      <c r="Y2625" s="117"/>
      <c r="Z2625" s="117"/>
      <c r="AA2625" s="117"/>
      <c r="AB2625" s="117"/>
      <c r="AC2625" s="117"/>
      <c r="AD2625" s="117"/>
      <c r="AE2625" s="117"/>
      <c r="AF2625" s="117"/>
      <c r="AG2625" s="117"/>
      <c r="AH2625" s="117"/>
      <c r="AI2625" s="117"/>
      <c r="AJ2625" s="117"/>
      <c r="AK2625" s="117"/>
      <c r="AL2625" s="117"/>
      <c r="AM2625" s="117"/>
      <c r="AN2625" s="117"/>
      <c r="AO2625" s="117"/>
      <c r="AP2625" s="117"/>
      <c r="AQ2625" s="117"/>
      <c r="AR2625" s="117"/>
      <c r="AS2625" s="117"/>
      <c r="AT2625" s="117"/>
      <c r="AU2625" s="117"/>
      <c r="AV2625" s="117"/>
      <c r="AW2625" s="117"/>
      <c r="AX2625" s="118"/>
    </row>
    <row r="2626" spans="1:251" ht="12" customHeight="1">
      <c r="A2626" s="34"/>
      <c r="B2626" s="116"/>
      <c r="C2626" s="117"/>
      <c r="D2626" s="117"/>
      <c r="E2626" s="117"/>
      <c r="F2626" s="117"/>
      <c r="G2626" s="117"/>
      <c r="H2626" s="117"/>
      <c r="I2626" s="117"/>
      <c r="J2626" s="117"/>
      <c r="K2626" s="117"/>
      <c r="L2626" s="117"/>
      <c r="M2626" s="117"/>
      <c r="N2626" s="117"/>
      <c r="O2626" s="117"/>
      <c r="P2626" s="117"/>
      <c r="Q2626" s="117"/>
      <c r="R2626" s="117"/>
      <c r="S2626" s="117"/>
      <c r="T2626" s="117"/>
      <c r="U2626" s="117"/>
      <c r="V2626" s="117"/>
      <c r="W2626" s="117"/>
      <c r="X2626" s="117"/>
      <c r="Y2626" s="117"/>
      <c r="Z2626" s="117"/>
      <c r="AA2626" s="117"/>
      <c r="AB2626" s="117"/>
      <c r="AC2626" s="117"/>
      <c r="AD2626" s="117"/>
      <c r="AE2626" s="117"/>
      <c r="AF2626" s="117"/>
      <c r="AG2626" s="117"/>
      <c r="AH2626" s="117"/>
      <c r="AI2626" s="117"/>
      <c r="AJ2626" s="117"/>
      <c r="AK2626" s="117"/>
      <c r="AL2626" s="117"/>
      <c r="AM2626" s="117"/>
      <c r="AN2626" s="117"/>
      <c r="AO2626" s="117"/>
      <c r="AP2626" s="117"/>
      <c r="AQ2626" s="117"/>
      <c r="AR2626" s="117"/>
      <c r="AS2626" s="117"/>
      <c r="AT2626" s="117"/>
      <c r="AU2626" s="117"/>
      <c r="AV2626" s="117"/>
      <c r="AW2626" s="117"/>
      <c r="AX2626" s="118"/>
    </row>
    <row r="2627" spans="1:251" ht="15" thickBot="1">
      <c r="A2627" s="43"/>
      <c r="B2627" s="44"/>
      <c r="C2627" s="45"/>
      <c r="D2627" s="45"/>
      <c r="E2627" s="45"/>
      <c r="F2627" s="45"/>
      <c r="G2627" s="45"/>
      <c r="H2627" s="45"/>
      <c r="I2627" s="45"/>
      <c r="J2627" s="45"/>
      <c r="K2627" s="45"/>
      <c r="L2627" s="45"/>
      <c r="M2627" s="45"/>
      <c r="N2627" s="45"/>
      <c r="O2627" s="45"/>
      <c r="P2627" s="45"/>
      <c r="Q2627" s="45"/>
      <c r="R2627" s="45"/>
      <c r="S2627" s="45"/>
      <c r="T2627" s="45"/>
      <c r="U2627" s="45"/>
      <c r="V2627" s="45"/>
      <c r="W2627" s="45"/>
      <c r="X2627" s="45"/>
      <c r="Y2627" s="45"/>
      <c r="Z2627" s="45"/>
      <c r="AA2627" s="45"/>
      <c r="AB2627" s="45"/>
      <c r="AC2627" s="45"/>
      <c r="AD2627" s="45"/>
      <c r="AE2627" s="45"/>
      <c r="AF2627" s="45"/>
      <c r="AG2627" s="45"/>
      <c r="AH2627" s="45"/>
      <c r="AI2627" s="45"/>
      <c r="AJ2627" s="45"/>
      <c r="AK2627" s="45"/>
      <c r="AL2627" s="45"/>
      <c r="AM2627" s="45"/>
      <c r="AN2627" s="45"/>
      <c r="AO2627" s="45"/>
      <c r="AP2627" s="45"/>
      <c r="AQ2627" s="45"/>
      <c r="AR2627" s="45"/>
      <c r="AS2627" s="45"/>
      <c r="AT2627" s="45"/>
      <c r="AU2627" s="45"/>
      <c r="AV2627" s="45"/>
      <c r="AW2627" s="45"/>
      <c r="AX2627" s="46"/>
    </row>
    <row r="2628" spans="1:251">
      <c r="B2628" s="47"/>
    </row>
    <row r="2629" spans="1:251" ht="14.25">
      <c r="B2629" s="36" t="s">
        <v>240</v>
      </c>
      <c r="C2629" s="34"/>
      <c r="D2629" s="34"/>
      <c r="E2629" s="34"/>
      <c r="F2629" s="34"/>
      <c r="G2629" s="34"/>
      <c r="H2629" s="34"/>
      <c r="I2629" s="34"/>
      <c r="J2629" s="34"/>
      <c r="K2629" s="34"/>
      <c r="L2629" s="35"/>
      <c r="M2629" s="35"/>
      <c r="N2629" s="35"/>
      <c r="O2629" s="35"/>
      <c r="P2629" s="34"/>
      <c r="Q2629" s="34"/>
      <c r="R2629" s="34"/>
      <c r="S2629" s="34"/>
      <c r="T2629" s="34"/>
      <c r="U2629" s="34"/>
      <c r="V2629" s="36"/>
      <c r="W2629" s="36"/>
      <c r="X2629" s="36"/>
      <c r="Y2629" s="36"/>
      <c r="Z2629" s="36"/>
      <c r="AA2629" s="36"/>
      <c r="AB2629" s="36"/>
      <c r="AC2629" s="36"/>
      <c r="AD2629" s="36"/>
      <c r="AE2629" s="36"/>
      <c r="AF2629" s="36"/>
      <c r="AG2629" s="36"/>
      <c r="AH2629" s="36"/>
      <c r="AI2629" s="36"/>
      <c r="AJ2629" s="36"/>
      <c r="AK2629" s="36"/>
      <c r="AL2629" s="36"/>
      <c r="AM2629" s="36"/>
      <c r="AN2629" s="36"/>
      <c r="AO2629" s="36"/>
      <c r="AP2629" s="36"/>
      <c r="AQ2629" s="36"/>
      <c r="AR2629" s="36"/>
      <c r="AS2629" s="36"/>
      <c r="AT2629" s="36"/>
      <c r="AU2629" s="36"/>
      <c r="AV2629" s="36"/>
      <c r="AW2629" s="36"/>
      <c r="AX2629" s="36"/>
    </row>
    <row r="2630" spans="1:251" ht="15" thickBot="1">
      <c r="B2630" s="34"/>
      <c r="C2630" s="34"/>
      <c r="D2630" s="34"/>
      <c r="E2630" s="34"/>
      <c r="F2630" s="34"/>
      <c r="G2630" s="34"/>
      <c r="H2630" s="34"/>
      <c r="I2630" s="34"/>
      <c r="J2630" s="34"/>
      <c r="K2630" s="34"/>
      <c r="L2630" s="35"/>
      <c r="M2630" s="35"/>
      <c r="N2630" s="35"/>
      <c r="O2630" s="35"/>
      <c r="P2630" s="34"/>
      <c r="Q2630" s="34"/>
      <c r="R2630" s="34"/>
      <c r="S2630" s="34"/>
      <c r="T2630" s="34"/>
      <c r="U2630" s="34"/>
      <c r="V2630" s="36"/>
      <c r="W2630" s="36"/>
      <c r="X2630" s="36"/>
      <c r="Y2630" s="36"/>
      <c r="Z2630" s="36"/>
      <c r="AA2630" s="36"/>
      <c r="AB2630" s="36"/>
      <c r="AC2630" s="36"/>
      <c r="AD2630" s="36"/>
      <c r="AE2630" s="36"/>
      <c r="AF2630" s="36"/>
      <c r="AG2630" s="36"/>
      <c r="AH2630" s="36"/>
      <c r="AI2630" s="36"/>
      <c r="AJ2630" s="36"/>
      <c r="AK2630" s="36"/>
      <c r="AL2630" s="36"/>
      <c r="AM2630" s="36"/>
      <c r="AN2630" s="36"/>
      <c r="AO2630" s="36"/>
      <c r="AP2630" s="36"/>
      <c r="AQ2630" s="36"/>
      <c r="AR2630" s="36"/>
      <c r="AS2630" s="36"/>
      <c r="AT2630" s="36"/>
      <c r="AU2630" s="36"/>
      <c r="AV2630" s="36"/>
      <c r="AW2630" s="36"/>
      <c r="AX2630" s="48" t="s">
        <v>241</v>
      </c>
    </row>
    <row r="2631" spans="1:251" s="42" customFormat="1" ht="13.5" customHeight="1">
      <c r="A2631" s="34"/>
      <c r="B2631" s="119" t="s">
        <v>242</v>
      </c>
      <c r="C2631" s="120"/>
      <c r="D2631" s="120"/>
      <c r="E2631" s="120"/>
      <c r="F2631" s="120"/>
      <c r="G2631" s="120"/>
      <c r="H2631" s="120"/>
      <c r="I2631" s="120"/>
      <c r="J2631" s="120"/>
      <c r="K2631" s="120"/>
      <c r="L2631" s="120"/>
      <c r="M2631" s="120"/>
      <c r="N2631" s="120"/>
      <c r="O2631" s="120"/>
      <c r="P2631" s="120"/>
      <c r="Q2631" s="120"/>
      <c r="R2631" s="120"/>
      <c r="S2631" s="120"/>
      <c r="T2631" s="120"/>
      <c r="U2631" s="120"/>
      <c r="V2631" s="120"/>
      <c r="W2631" s="120"/>
      <c r="X2631" s="120"/>
      <c r="Y2631" s="120"/>
      <c r="Z2631" s="121"/>
      <c r="AA2631" s="125" t="s">
        <v>1062</v>
      </c>
      <c r="AB2631" s="120"/>
      <c r="AC2631" s="120"/>
      <c r="AD2631" s="120"/>
      <c r="AE2631" s="120"/>
      <c r="AF2631" s="120"/>
      <c r="AG2631" s="120"/>
      <c r="AH2631" s="120"/>
      <c r="AI2631" s="121"/>
      <c r="AJ2631" s="125" t="s">
        <v>1063</v>
      </c>
      <c r="AK2631" s="120"/>
      <c r="AL2631" s="120"/>
      <c r="AM2631" s="120"/>
      <c r="AN2631" s="120"/>
      <c r="AO2631" s="120"/>
      <c r="AP2631" s="120"/>
      <c r="AQ2631" s="120"/>
      <c r="AR2631" s="121"/>
      <c r="AS2631" s="125" t="s">
        <v>243</v>
      </c>
      <c r="AT2631" s="120"/>
      <c r="AU2631" s="120"/>
      <c r="AV2631" s="120"/>
      <c r="AW2631" s="120"/>
      <c r="AX2631" s="127"/>
      <c r="AY2631" s="29"/>
      <c r="AZ2631" s="29"/>
      <c r="BA2631" s="29"/>
      <c r="BB2631" s="29"/>
      <c r="BC2631" s="29"/>
      <c r="BD2631" s="29"/>
      <c r="BE2631" s="29"/>
      <c r="BF2631" s="29"/>
      <c r="BG2631" s="29"/>
      <c r="BH2631" s="29"/>
      <c r="BI2631" s="29"/>
      <c r="BJ2631" s="29"/>
      <c r="BK2631" s="29"/>
      <c r="BL2631" s="29"/>
      <c r="BM2631" s="29"/>
      <c r="BN2631" s="29"/>
      <c r="BO2631" s="29"/>
      <c r="BP2631" s="29"/>
      <c r="BQ2631" s="29"/>
      <c r="BR2631" s="29"/>
      <c r="BS2631" s="29"/>
      <c r="BT2631" s="29"/>
      <c r="BU2631" s="29"/>
      <c r="BV2631" s="29"/>
      <c r="BW2631" s="29"/>
      <c r="BX2631" s="29"/>
      <c r="BY2631" s="29"/>
      <c r="BZ2631" s="29"/>
      <c r="CA2631" s="29"/>
      <c r="CB2631" s="29"/>
      <c r="CC2631" s="29"/>
      <c r="CD2631" s="29"/>
      <c r="CE2631" s="29"/>
      <c r="CF2631" s="29"/>
      <c r="CG2631" s="29"/>
      <c r="CH2631" s="29"/>
      <c r="CI2631" s="29"/>
      <c r="CJ2631" s="29"/>
      <c r="CK2631" s="29"/>
      <c r="CL2631" s="29"/>
      <c r="CM2631" s="29"/>
      <c r="CN2631" s="29"/>
      <c r="CO2631" s="29"/>
      <c r="CP2631" s="29"/>
      <c r="CQ2631" s="29"/>
      <c r="CR2631" s="29"/>
      <c r="CS2631" s="29"/>
      <c r="CT2631" s="29"/>
      <c r="CU2631" s="29"/>
      <c r="CV2631" s="29"/>
      <c r="CW2631" s="29"/>
      <c r="CX2631" s="29"/>
      <c r="CY2631" s="29"/>
      <c r="CZ2631" s="29"/>
      <c r="DA2631" s="29"/>
      <c r="DB2631" s="29"/>
      <c r="DC2631" s="29"/>
      <c r="DD2631" s="29"/>
      <c r="DE2631" s="29"/>
      <c r="DF2631" s="29"/>
      <c r="DG2631" s="29"/>
      <c r="DH2631" s="29"/>
      <c r="DI2631" s="29"/>
      <c r="DJ2631" s="29"/>
      <c r="DK2631" s="29"/>
      <c r="DL2631" s="29"/>
      <c r="DM2631" s="29"/>
      <c r="DN2631" s="29"/>
      <c r="DO2631" s="29"/>
      <c r="DP2631" s="29"/>
      <c r="DQ2631" s="29"/>
      <c r="DR2631" s="29"/>
      <c r="DS2631" s="29"/>
      <c r="DT2631" s="29"/>
      <c r="DU2631" s="29"/>
      <c r="DV2631" s="29"/>
      <c r="DW2631" s="29"/>
      <c r="DX2631" s="29"/>
      <c r="DY2631" s="29"/>
      <c r="DZ2631" s="29"/>
      <c r="EA2631" s="29"/>
      <c r="EB2631" s="29"/>
      <c r="EC2631" s="29"/>
      <c r="ED2631" s="29"/>
      <c r="EE2631" s="29"/>
      <c r="EF2631" s="29"/>
      <c r="EG2631" s="29"/>
      <c r="EH2631" s="29"/>
      <c r="EI2631" s="29"/>
      <c r="EJ2631" s="29"/>
      <c r="EK2631" s="29"/>
      <c r="EL2631" s="29"/>
      <c r="EM2631" s="29"/>
      <c r="EN2631" s="29"/>
      <c r="EO2631" s="29"/>
      <c r="EP2631" s="29"/>
      <c r="EQ2631" s="29"/>
      <c r="ER2631" s="29"/>
      <c r="ES2631" s="29"/>
      <c r="ET2631" s="29"/>
      <c r="EU2631" s="29"/>
      <c r="EV2631" s="29"/>
      <c r="EW2631" s="29"/>
      <c r="EX2631" s="29"/>
      <c r="EY2631" s="29"/>
      <c r="EZ2631" s="29"/>
      <c r="FA2631" s="29"/>
      <c r="FB2631" s="29"/>
      <c r="FC2631" s="29"/>
      <c r="FD2631" s="29"/>
      <c r="FE2631" s="29"/>
      <c r="FF2631" s="29"/>
      <c r="FG2631" s="29"/>
      <c r="FH2631" s="29"/>
      <c r="FI2631" s="29"/>
      <c r="FJ2631" s="29"/>
      <c r="FK2631" s="29"/>
      <c r="FL2631" s="29"/>
      <c r="FM2631" s="29"/>
      <c r="FN2631" s="29"/>
      <c r="FO2631" s="29"/>
      <c r="FP2631" s="29"/>
      <c r="FQ2631" s="29"/>
      <c r="FR2631" s="29"/>
      <c r="FS2631" s="29"/>
      <c r="FT2631" s="29"/>
      <c r="FU2631" s="29"/>
      <c r="FV2631" s="29"/>
      <c r="FW2631" s="29"/>
      <c r="FX2631" s="29"/>
      <c r="FY2631" s="29"/>
      <c r="FZ2631" s="29"/>
      <c r="GA2631" s="29"/>
      <c r="GB2631" s="29"/>
      <c r="GC2631" s="29"/>
      <c r="GD2631" s="29"/>
      <c r="GE2631" s="29"/>
      <c r="GF2631" s="29"/>
      <c r="GG2631" s="29"/>
      <c r="GH2631" s="29"/>
      <c r="GI2631" s="29"/>
      <c r="GJ2631" s="29"/>
      <c r="GK2631" s="29"/>
      <c r="GL2631" s="29"/>
      <c r="GM2631" s="29"/>
      <c r="GN2631" s="29"/>
      <c r="GO2631" s="29"/>
      <c r="GP2631" s="29"/>
      <c r="GQ2631" s="29"/>
      <c r="GR2631" s="29"/>
      <c r="GS2631" s="29"/>
      <c r="GT2631" s="29"/>
      <c r="GU2631" s="29"/>
      <c r="GV2631" s="29"/>
      <c r="GW2631" s="29"/>
      <c r="GX2631" s="29"/>
      <c r="GY2631" s="29"/>
      <c r="GZ2631" s="29"/>
      <c r="HA2631" s="29"/>
      <c r="HB2631" s="29"/>
      <c r="HC2631" s="29"/>
      <c r="HD2631" s="29"/>
      <c r="HE2631" s="29"/>
      <c r="HF2631" s="29"/>
      <c r="HG2631" s="29"/>
      <c r="HH2631" s="29"/>
      <c r="HI2631" s="29"/>
      <c r="HJ2631" s="29"/>
      <c r="HK2631" s="29"/>
      <c r="HL2631" s="29"/>
      <c r="HM2631" s="29"/>
      <c r="HN2631" s="29"/>
      <c r="HO2631" s="29"/>
      <c r="HP2631" s="29"/>
      <c r="HQ2631" s="29"/>
      <c r="HR2631" s="29"/>
      <c r="HS2631" s="29"/>
      <c r="HT2631" s="29"/>
      <c r="HU2631" s="29"/>
      <c r="HV2631" s="29"/>
      <c r="HW2631" s="29"/>
      <c r="HX2631" s="29"/>
      <c r="HY2631" s="29"/>
      <c r="HZ2631" s="29"/>
      <c r="IA2631" s="29"/>
      <c r="IB2631" s="29"/>
      <c r="IC2631" s="29"/>
      <c r="ID2631" s="29"/>
      <c r="IE2631" s="29"/>
      <c r="IF2631" s="29"/>
      <c r="IG2631" s="29"/>
      <c r="IH2631" s="29"/>
      <c r="II2631" s="29"/>
      <c r="IJ2631" s="29"/>
      <c r="IK2631" s="29"/>
      <c r="IL2631" s="29"/>
      <c r="IM2631" s="29"/>
      <c r="IN2631" s="29"/>
      <c r="IO2631" s="29"/>
      <c r="IP2631" s="29"/>
      <c r="IQ2631" s="29"/>
    </row>
    <row r="2632" spans="1:251" s="42" customFormat="1" ht="13.5">
      <c r="A2632" s="34"/>
      <c r="B2632" s="122"/>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4"/>
      <c r="AA2632" s="126"/>
      <c r="AB2632" s="123"/>
      <c r="AC2632" s="123"/>
      <c r="AD2632" s="123"/>
      <c r="AE2632" s="123"/>
      <c r="AF2632" s="123"/>
      <c r="AG2632" s="123"/>
      <c r="AH2632" s="123"/>
      <c r="AI2632" s="124"/>
      <c r="AJ2632" s="126"/>
      <c r="AK2632" s="123"/>
      <c r="AL2632" s="123"/>
      <c r="AM2632" s="123"/>
      <c r="AN2632" s="123"/>
      <c r="AO2632" s="123"/>
      <c r="AP2632" s="123"/>
      <c r="AQ2632" s="123"/>
      <c r="AR2632" s="124"/>
      <c r="AS2632" s="126"/>
      <c r="AT2632" s="123"/>
      <c r="AU2632" s="123"/>
      <c r="AV2632" s="123"/>
      <c r="AW2632" s="123"/>
      <c r="AX2632" s="128"/>
      <c r="AY2632" s="29"/>
      <c r="AZ2632" s="29"/>
      <c r="BA2632" s="29"/>
      <c r="BB2632" s="65"/>
      <c r="BC2632" s="49"/>
      <c r="BE2632" s="29"/>
      <c r="BF2632" s="29"/>
      <c r="BG2632" s="29"/>
      <c r="BH2632" s="29"/>
      <c r="BI2632" s="29"/>
      <c r="BJ2632" s="29"/>
      <c r="BK2632" s="29"/>
      <c r="BL2632" s="29"/>
      <c r="BM2632" s="29"/>
      <c r="BN2632" s="29"/>
      <c r="BO2632" s="29"/>
      <c r="BP2632" s="29"/>
      <c r="BQ2632" s="29"/>
      <c r="BR2632" s="29"/>
      <c r="BS2632" s="29"/>
      <c r="BT2632" s="29"/>
      <c r="BU2632" s="29"/>
      <c r="BV2632" s="29"/>
      <c r="BW2632" s="29"/>
      <c r="BX2632" s="29"/>
      <c r="BY2632" s="29"/>
      <c r="BZ2632" s="29"/>
      <c r="CA2632" s="29"/>
      <c r="CB2632" s="29"/>
      <c r="CC2632" s="29"/>
      <c r="CD2632" s="29"/>
      <c r="CE2632" s="29"/>
      <c r="CF2632" s="29"/>
      <c r="CG2632" s="29"/>
      <c r="CH2632" s="29"/>
      <c r="CI2632" s="29"/>
      <c r="CJ2632" s="29"/>
      <c r="CK2632" s="29"/>
      <c r="CL2632" s="29"/>
      <c r="CM2632" s="29"/>
      <c r="CN2632" s="29"/>
      <c r="CO2632" s="29"/>
      <c r="CP2632" s="29"/>
      <c r="CQ2632" s="29"/>
      <c r="CR2632" s="29"/>
      <c r="CS2632" s="29"/>
      <c r="CT2632" s="29"/>
      <c r="CU2632" s="29"/>
      <c r="CV2632" s="29"/>
      <c r="CW2632" s="29"/>
      <c r="CX2632" s="29"/>
      <c r="CY2632" s="29"/>
      <c r="CZ2632" s="29"/>
      <c r="DA2632" s="29"/>
      <c r="DB2632" s="29"/>
      <c r="DC2632" s="29"/>
      <c r="DD2632" s="29"/>
      <c r="DE2632" s="29"/>
      <c r="DF2632" s="29"/>
      <c r="DG2632" s="29"/>
      <c r="DH2632" s="29"/>
      <c r="DI2632" s="29"/>
      <c r="DJ2632" s="29"/>
      <c r="DK2632" s="29"/>
      <c r="DL2632" s="29"/>
      <c r="DM2632" s="29"/>
      <c r="DN2632" s="29"/>
      <c r="DO2632" s="29"/>
      <c r="DP2632" s="29"/>
      <c r="DQ2632" s="29"/>
      <c r="DR2632" s="29"/>
      <c r="DS2632" s="29"/>
      <c r="DT2632" s="29"/>
      <c r="DU2632" s="29"/>
      <c r="DV2632" s="29"/>
      <c r="DW2632" s="29"/>
      <c r="DX2632" s="29"/>
      <c r="DY2632" s="29"/>
      <c r="DZ2632" s="29"/>
      <c r="EA2632" s="29"/>
      <c r="EB2632" s="29"/>
      <c r="EC2632" s="29"/>
      <c r="ED2632" s="29"/>
      <c r="EE2632" s="29"/>
      <c r="EF2632" s="29"/>
      <c r="EG2632" s="29"/>
      <c r="EH2632" s="29"/>
      <c r="EI2632" s="29"/>
      <c r="EJ2632" s="29"/>
      <c r="EK2632" s="29"/>
      <c r="EL2632" s="29"/>
      <c r="EM2632" s="29"/>
      <c r="EN2632" s="29"/>
      <c r="EO2632" s="29"/>
      <c r="EP2632" s="29"/>
      <c r="EQ2632" s="29"/>
      <c r="ER2632" s="29"/>
      <c r="ES2632" s="29"/>
      <c r="ET2632" s="29"/>
      <c r="EU2632" s="29"/>
      <c r="EV2632" s="29"/>
      <c r="EW2632" s="29"/>
      <c r="EX2632" s="29"/>
      <c r="EY2632" s="29"/>
      <c r="EZ2632" s="29"/>
      <c r="FA2632" s="29"/>
      <c r="FB2632" s="29"/>
      <c r="FC2632" s="29"/>
      <c r="FD2632" s="29"/>
      <c r="FE2632" s="29"/>
      <c r="FF2632" s="29"/>
      <c r="FG2632" s="29"/>
      <c r="FH2632" s="29"/>
      <c r="FI2632" s="29"/>
      <c r="FJ2632" s="29"/>
      <c r="FK2632" s="29"/>
      <c r="FL2632" s="29"/>
      <c r="FM2632" s="29"/>
      <c r="FN2632" s="29"/>
      <c r="FO2632" s="29"/>
      <c r="FP2632" s="29"/>
      <c r="FQ2632" s="29"/>
      <c r="FR2632" s="29"/>
      <c r="FS2632" s="29"/>
      <c r="FT2632" s="29"/>
      <c r="FU2632" s="29"/>
      <c r="FV2632" s="29"/>
      <c r="FW2632" s="29"/>
      <c r="FX2632" s="29"/>
      <c r="FY2632" s="29"/>
      <c r="FZ2632" s="29"/>
      <c r="GA2632" s="29"/>
      <c r="GB2632" s="29"/>
      <c r="GC2632" s="29"/>
      <c r="GD2632" s="29"/>
      <c r="GE2632" s="29"/>
      <c r="GF2632" s="29"/>
      <c r="GG2632" s="29"/>
      <c r="GH2632" s="29"/>
      <c r="GI2632" s="29"/>
      <c r="GJ2632" s="29"/>
      <c r="GK2632" s="29"/>
      <c r="GL2632" s="29"/>
      <c r="GM2632" s="29"/>
      <c r="GN2632" s="29"/>
      <c r="GO2632" s="29"/>
      <c r="GP2632" s="29"/>
      <c r="GQ2632" s="29"/>
      <c r="GR2632" s="29"/>
      <c r="GS2632" s="29"/>
      <c r="GT2632" s="29"/>
      <c r="GU2632" s="29"/>
      <c r="GV2632" s="29"/>
      <c r="GW2632" s="29"/>
      <c r="GX2632" s="29"/>
      <c r="GY2632" s="29"/>
      <c r="GZ2632" s="29"/>
      <c r="HA2632" s="29"/>
      <c r="HB2632" s="29"/>
      <c r="HC2632" s="29"/>
      <c r="HD2632" s="29"/>
      <c r="HE2632" s="29"/>
      <c r="HF2632" s="29"/>
      <c r="HG2632" s="29"/>
      <c r="HH2632" s="29"/>
      <c r="HI2632" s="29"/>
      <c r="HJ2632" s="29"/>
      <c r="HK2632" s="29"/>
      <c r="HL2632" s="29"/>
      <c r="HM2632" s="29"/>
      <c r="HN2632" s="29"/>
      <c r="HO2632" s="29"/>
      <c r="HP2632" s="29"/>
      <c r="HQ2632" s="29"/>
      <c r="HR2632" s="29"/>
      <c r="HS2632" s="29"/>
      <c r="HT2632" s="29"/>
      <c r="HU2632" s="29"/>
      <c r="HV2632" s="29"/>
      <c r="HW2632" s="29"/>
      <c r="HX2632" s="29"/>
      <c r="HY2632" s="29"/>
      <c r="HZ2632" s="29"/>
      <c r="IA2632" s="29"/>
      <c r="IB2632" s="29"/>
      <c r="IC2632" s="29"/>
      <c r="ID2632" s="29"/>
      <c r="IE2632" s="29"/>
      <c r="IF2632" s="29"/>
      <c r="IG2632" s="29"/>
      <c r="IH2632" s="29"/>
      <c r="II2632" s="29"/>
      <c r="IJ2632" s="29"/>
      <c r="IK2632" s="29"/>
      <c r="IL2632" s="29"/>
      <c r="IM2632" s="29"/>
      <c r="IN2632" s="29"/>
      <c r="IO2632" s="29"/>
      <c r="IP2632" s="29"/>
      <c r="IQ2632" s="29"/>
    </row>
    <row r="2633" spans="1:251" s="42" customFormat="1" ht="18.75" customHeight="1">
      <c r="A2633" s="34"/>
      <c r="B2633" s="50"/>
      <c r="C2633" s="129" t="s">
        <v>643</v>
      </c>
      <c r="D2633" s="147"/>
      <c r="E2633" s="147"/>
      <c r="F2633" s="147"/>
      <c r="G2633" s="147"/>
      <c r="H2633" s="147"/>
      <c r="I2633" s="147"/>
      <c r="J2633" s="147"/>
      <c r="K2633" s="147"/>
      <c r="L2633" s="147"/>
      <c r="M2633" s="147"/>
      <c r="N2633" s="147"/>
      <c r="O2633" s="147"/>
      <c r="P2633" s="147"/>
      <c r="Q2633" s="147"/>
      <c r="R2633" s="147"/>
      <c r="S2633" s="147"/>
      <c r="T2633" s="147"/>
      <c r="U2633" s="147"/>
      <c r="V2633" s="147"/>
      <c r="W2633" s="147"/>
      <c r="X2633" s="147"/>
      <c r="Y2633" s="147"/>
      <c r="Z2633" s="148"/>
      <c r="AA2633" s="132">
        <v>2221</v>
      </c>
      <c r="AB2633" s="133"/>
      <c r="AC2633" s="133"/>
      <c r="AD2633" s="133"/>
      <c r="AE2633" s="133"/>
      <c r="AF2633" s="133"/>
      <c r="AG2633" s="133"/>
      <c r="AH2633" s="133"/>
      <c r="AI2633" s="134"/>
      <c r="AJ2633" s="132">
        <v>2073</v>
      </c>
      <c r="AK2633" s="133"/>
      <c r="AL2633" s="133"/>
      <c r="AM2633" s="133"/>
      <c r="AN2633" s="133"/>
      <c r="AO2633" s="133"/>
      <c r="AP2633" s="133"/>
      <c r="AQ2633" s="133"/>
      <c r="AR2633" s="134"/>
      <c r="AS2633" s="135"/>
      <c r="AT2633" s="136"/>
      <c r="AU2633" s="136"/>
      <c r="AV2633" s="136"/>
      <c r="AW2633" s="136"/>
      <c r="AX2633" s="137"/>
      <c r="AY2633" s="29"/>
      <c r="AZ2633" s="29"/>
      <c r="BA2633" s="29"/>
      <c r="BB2633" s="29"/>
      <c r="BC2633" s="29"/>
      <c r="BD2633" s="29"/>
      <c r="BE2633" s="29"/>
      <c r="BF2633" s="29"/>
      <c r="BG2633" s="29"/>
      <c r="BH2633" s="29"/>
      <c r="BI2633" s="29"/>
      <c r="BJ2633" s="29"/>
      <c r="BK2633" s="29"/>
      <c r="BL2633" s="29"/>
      <c r="BM2633" s="29"/>
      <c r="BN2633" s="29"/>
      <c r="BO2633" s="29"/>
      <c r="BP2633" s="29"/>
      <c r="BQ2633" s="29"/>
      <c r="BR2633" s="29"/>
      <c r="BS2633" s="29"/>
      <c r="BT2633" s="29"/>
      <c r="BU2633" s="29"/>
      <c r="BV2633" s="29"/>
      <c r="BW2633" s="29"/>
      <c r="BX2633" s="29"/>
      <c r="BY2633" s="29"/>
      <c r="BZ2633" s="29"/>
      <c r="CA2633" s="29"/>
      <c r="CB2633" s="29"/>
      <c r="CC2633" s="29"/>
      <c r="CD2633" s="29"/>
      <c r="CE2633" s="29"/>
      <c r="CF2633" s="29"/>
      <c r="CG2633" s="29"/>
      <c r="CH2633" s="29"/>
      <c r="CI2633" s="29"/>
      <c r="CJ2633" s="29"/>
      <c r="CK2633" s="29"/>
      <c r="CL2633" s="29"/>
      <c r="CM2633" s="29"/>
      <c r="CN2633" s="29"/>
      <c r="CO2633" s="29"/>
      <c r="CP2633" s="29"/>
      <c r="CQ2633" s="29"/>
      <c r="CR2633" s="29"/>
      <c r="CS2633" s="29"/>
      <c r="CT2633" s="29"/>
      <c r="CU2633" s="29"/>
      <c r="CV2633" s="29"/>
      <c r="CW2633" s="29"/>
      <c r="CX2633" s="29"/>
      <c r="CY2633" s="29"/>
      <c r="CZ2633" s="29"/>
      <c r="DA2633" s="29"/>
      <c r="DB2633" s="29"/>
      <c r="DC2633" s="29"/>
      <c r="DD2633" s="29"/>
      <c r="DE2633" s="29"/>
      <c r="DF2633" s="29"/>
      <c r="DG2633" s="29"/>
      <c r="DH2633" s="29"/>
      <c r="DI2633" s="29"/>
      <c r="DJ2633" s="29"/>
      <c r="DK2633" s="29"/>
      <c r="DL2633" s="29"/>
      <c r="DM2633" s="29"/>
      <c r="DN2633" s="29"/>
      <c r="DO2633" s="29"/>
      <c r="DP2633" s="29"/>
      <c r="DQ2633" s="29"/>
      <c r="DR2633" s="29"/>
      <c r="DS2633" s="29"/>
      <c r="DT2633" s="29"/>
      <c r="DU2633" s="29"/>
      <c r="DV2633" s="29"/>
      <c r="DW2633" s="29"/>
      <c r="DX2633" s="29"/>
      <c r="DY2633" s="29"/>
      <c r="DZ2633" s="29"/>
      <c r="EA2633" s="29"/>
      <c r="EB2633" s="29"/>
      <c r="EC2633" s="29"/>
      <c r="ED2633" s="29"/>
      <c r="EE2633" s="29"/>
      <c r="EF2633" s="29"/>
      <c r="EG2633" s="29"/>
      <c r="EH2633" s="29"/>
      <c r="EI2633" s="29"/>
      <c r="EJ2633" s="29"/>
      <c r="EK2633" s="29"/>
      <c r="EL2633" s="29"/>
      <c r="EM2633" s="29"/>
      <c r="EN2633" s="29"/>
      <c r="EO2633" s="29"/>
      <c r="EP2633" s="29"/>
      <c r="EQ2633" s="29"/>
      <c r="ER2633" s="29"/>
      <c r="ES2633" s="29"/>
      <c r="ET2633" s="29"/>
      <c r="EU2633" s="29"/>
      <c r="EV2633" s="29"/>
      <c r="EW2633" s="29"/>
      <c r="EX2633" s="29"/>
      <c r="EY2633" s="29"/>
      <c r="EZ2633" s="29"/>
      <c r="FA2633" s="29"/>
      <c r="FB2633" s="29"/>
      <c r="FC2633" s="29"/>
      <c r="FD2633" s="29"/>
      <c r="FE2633" s="29"/>
      <c r="FF2633" s="29"/>
      <c r="FG2633" s="29"/>
      <c r="FH2633" s="29"/>
      <c r="FI2633" s="29"/>
      <c r="FJ2633" s="29"/>
      <c r="FK2633" s="29"/>
      <c r="FL2633" s="29"/>
      <c r="FM2633" s="29"/>
      <c r="FN2633" s="29"/>
      <c r="FO2633" s="29"/>
      <c r="FP2633" s="29"/>
      <c r="FQ2633" s="29"/>
      <c r="FR2633" s="29"/>
      <c r="FS2633" s="29"/>
      <c r="FT2633" s="29"/>
      <c r="FU2633" s="29"/>
      <c r="FV2633" s="29"/>
      <c r="FW2633" s="29"/>
      <c r="FX2633" s="29"/>
      <c r="FY2633" s="29"/>
      <c r="FZ2633" s="29"/>
      <c r="GA2633" s="29"/>
      <c r="GB2633" s="29"/>
      <c r="GC2633" s="29"/>
      <c r="GD2633" s="29"/>
      <c r="GE2633" s="29"/>
      <c r="GF2633" s="29"/>
      <c r="GG2633" s="29"/>
      <c r="GH2633" s="29"/>
      <c r="GI2633" s="29"/>
      <c r="GJ2633" s="29"/>
      <c r="GK2633" s="29"/>
      <c r="GL2633" s="29"/>
      <c r="GM2633" s="29"/>
      <c r="GN2633" s="29"/>
      <c r="GO2633" s="29"/>
      <c r="GP2633" s="29"/>
      <c r="GQ2633" s="29"/>
      <c r="GR2633" s="29"/>
      <c r="GS2633" s="29"/>
      <c r="GT2633" s="29"/>
      <c r="GU2633" s="29"/>
      <c r="GV2633" s="29"/>
      <c r="GW2633" s="29"/>
      <c r="GX2633" s="29"/>
      <c r="GY2633" s="29"/>
      <c r="GZ2633" s="29"/>
      <c r="HA2633" s="29"/>
      <c r="HB2633" s="29"/>
      <c r="HC2633" s="29"/>
      <c r="HD2633" s="29"/>
      <c r="HE2633" s="29"/>
      <c r="HF2633" s="29"/>
      <c r="HG2633" s="29"/>
      <c r="HH2633" s="29"/>
      <c r="HI2633" s="29"/>
      <c r="HJ2633" s="29"/>
      <c r="HK2633" s="29"/>
      <c r="HL2633" s="29"/>
      <c r="HM2633" s="29"/>
      <c r="HN2633" s="29"/>
      <c r="HO2633" s="29"/>
      <c r="HP2633" s="29"/>
      <c r="HQ2633" s="29"/>
      <c r="HR2633" s="29"/>
      <c r="HS2633" s="29"/>
      <c r="HT2633" s="29"/>
      <c r="HU2633" s="29"/>
      <c r="HV2633" s="29"/>
      <c r="HW2633" s="29"/>
      <c r="HX2633" s="29"/>
      <c r="HY2633" s="29"/>
      <c r="HZ2633" s="29"/>
      <c r="IA2633" s="29"/>
      <c r="IB2633" s="29"/>
      <c r="IC2633" s="29"/>
      <c r="ID2633" s="29"/>
      <c r="IE2633" s="29"/>
      <c r="IF2633" s="29"/>
      <c r="IG2633" s="29"/>
      <c r="IH2633" s="29"/>
      <c r="II2633" s="29"/>
      <c r="IJ2633" s="29"/>
      <c r="IK2633" s="29"/>
      <c r="IL2633" s="29"/>
      <c r="IM2633" s="29"/>
      <c r="IN2633" s="29"/>
      <c r="IO2633" s="29"/>
      <c r="IP2633" s="29"/>
      <c r="IQ2633" s="29"/>
    </row>
    <row r="2634" spans="1:251" s="42" customFormat="1" ht="18.75" customHeight="1" thickBot="1">
      <c r="A2634" s="43"/>
      <c r="B2634" s="138" t="s">
        <v>244</v>
      </c>
      <c r="C2634" s="139"/>
      <c r="D2634" s="139"/>
      <c r="E2634" s="139"/>
      <c r="F2634" s="139"/>
      <c r="G2634" s="139"/>
      <c r="H2634" s="139"/>
      <c r="I2634" s="139"/>
      <c r="J2634" s="139"/>
      <c r="K2634" s="139"/>
      <c r="L2634" s="139"/>
      <c r="M2634" s="139"/>
      <c r="N2634" s="139"/>
      <c r="O2634" s="139"/>
      <c r="P2634" s="139"/>
      <c r="Q2634" s="139"/>
      <c r="R2634" s="139"/>
      <c r="S2634" s="139"/>
      <c r="T2634" s="139"/>
      <c r="U2634" s="139"/>
      <c r="V2634" s="139"/>
      <c r="W2634" s="139"/>
      <c r="X2634" s="139"/>
      <c r="Y2634" s="139"/>
      <c r="Z2634" s="140"/>
      <c r="AA2634" s="141">
        <f>SUM($AA$2633:$AA$2633)</f>
        <v>2221</v>
      </c>
      <c r="AB2634" s="142"/>
      <c r="AC2634" s="142"/>
      <c r="AD2634" s="142"/>
      <c r="AE2634" s="142"/>
      <c r="AF2634" s="142"/>
      <c r="AG2634" s="142"/>
      <c r="AH2634" s="142"/>
      <c r="AI2634" s="143"/>
      <c r="AJ2634" s="141">
        <f>SUM($AJ$2633:$AJ$2633)</f>
        <v>2073</v>
      </c>
      <c r="AK2634" s="142"/>
      <c r="AL2634" s="142"/>
      <c r="AM2634" s="142"/>
      <c r="AN2634" s="142"/>
      <c r="AO2634" s="142"/>
      <c r="AP2634" s="142"/>
      <c r="AQ2634" s="142"/>
      <c r="AR2634" s="143"/>
      <c r="AS2634" s="144"/>
      <c r="AT2634" s="145"/>
      <c r="AU2634" s="145"/>
      <c r="AV2634" s="145"/>
      <c r="AW2634" s="145"/>
      <c r="AX2634" s="146"/>
      <c r="AY2634" s="29"/>
      <c r="AZ2634" s="29"/>
      <c r="BA2634" s="29"/>
      <c r="BB2634" s="29"/>
      <c r="BC2634" s="29"/>
      <c r="BD2634" s="29"/>
      <c r="BE2634" s="29"/>
      <c r="BF2634" s="29"/>
      <c r="BG2634" s="29"/>
      <c r="BH2634" s="29"/>
      <c r="BI2634" s="29"/>
      <c r="BJ2634" s="29"/>
      <c r="BK2634" s="29"/>
      <c r="BL2634" s="29"/>
      <c r="BM2634" s="29"/>
      <c r="BN2634" s="29"/>
      <c r="BO2634" s="29"/>
      <c r="BP2634" s="29"/>
      <c r="BQ2634" s="29"/>
      <c r="BR2634" s="29"/>
      <c r="BS2634" s="29"/>
      <c r="BT2634" s="29"/>
      <c r="BU2634" s="29"/>
      <c r="BV2634" s="29"/>
      <c r="BW2634" s="29"/>
      <c r="BX2634" s="29"/>
      <c r="BY2634" s="29"/>
      <c r="BZ2634" s="29"/>
      <c r="CA2634" s="29"/>
      <c r="CB2634" s="29"/>
      <c r="CC2634" s="29"/>
      <c r="CD2634" s="29"/>
      <c r="CE2634" s="29"/>
      <c r="CF2634" s="29"/>
      <c r="CG2634" s="29"/>
      <c r="CH2634" s="29"/>
      <c r="CI2634" s="29"/>
      <c r="CJ2634" s="29"/>
      <c r="CK2634" s="29"/>
      <c r="CL2634" s="29"/>
      <c r="CM2634" s="29"/>
      <c r="CN2634" s="29"/>
      <c r="CO2634" s="29"/>
      <c r="CP2634" s="29"/>
      <c r="CQ2634" s="29"/>
      <c r="CR2634" s="29"/>
      <c r="CS2634" s="29"/>
      <c r="CT2634" s="29"/>
      <c r="CU2634" s="29"/>
      <c r="CV2634" s="29"/>
      <c r="CW2634" s="29"/>
      <c r="CX2634" s="29"/>
      <c r="CY2634" s="29"/>
      <c r="CZ2634" s="29"/>
      <c r="DA2634" s="29"/>
      <c r="DB2634" s="29"/>
      <c r="DC2634" s="29"/>
      <c r="DD2634" s="29"/>
      <c r="DE2634" s="29"/>
      <c r="DF2634" s="29"/>
      <c r="DG2634" s="29"/>
      <c r="DH2634" s="29"/>
      <c r="DI2634" s="29"/>
      <c r="DJ2634" s="29"/>
      <c r="DK2634" s="29"/>
      <c r="DL2634" s="29"/>
      <c r="DM2634" s="29"/>
      <c r="DN2634" s="29"/>
      <c r="DO2634" s="29"/>
      <c r="DP2634" s="29"/>
      <c r="DQ2634" s="29"/>
      <c r="DR2634" s="29"/>
      <c r="DS2634" s="29"/>
      <c r="DT2634" s="29"/>
      <c r="DU2634" s="29"/>
      <c r="DV2634" s="29"/>
      <c r="DW2634" s="29"/>
      <c r="DX2634" s="29"/>
      <c r="DY2634" s="29"/>
      <c r="DZ2634" s="29"/>
      <c r="EA2634" s="29"/>
      <c r="EB2634" s="29"/>
      <c r="EC2634" s="29"/>
      <c r="ED2634" s="29"/>
      <c r="EE2634" s="29"/>
      <c r="EF2634" s="29"/>
      <c r="EG2634" s="29"/>
      <c r="EH2634" s="29"/>
      <c r="EI2634" s="29"/>
      <c r="EJ2634" s="29"/>
      <c r="EK2634" s="29"/>
      <c r="EL2634" s="29"/>
      <c r="EM2634" s="29"/>
      <c r="EN2634" s="29"/>
      <c r="EO2634" s="29"/>
      <c r="EP2634" s="29"/>
      <c r="EQ2634" s="29"/>
      <c r="ER2634" s="29"/>
      <c r="ES2634" s="29"/>
      <c r="ET2634" s="29"/>
      <c r="EU2634" s="29"/>
      <c r="EV2634" s="29"/>
      <c r="EW2634" s="29"/>
      <c r="EX2634" s="29"/>
      <c r="EY2634" s="29"/>
      <c r="EZ2634" s="29"/>
      <c r="FA2634" s="29"/>
      <c r="FB2634" s="29"/>
      <c r="FC2634" s="29"/>
      <c r="FD2634" s="29"/>
      <c r="FE2634" s="29"/>
      <c r="FF2634" s="29"/>
      <c r="FG2634" s="29"/>
      <c r="FH2634" s="29"/>
      <c r="FI2634" s="29"/>
      <c r="FJ2634" s="29"/>
      <c r="FK2634" s="29"/>
      <c r="FL2634" s="29"/>
      <c r="FM2634" s="29"/>
      <c r="FN2634" s="29"/>
      <c r="FO2634" s="29"/>
      <c r="FP2634" s="29"/>
      <c r="FQ2634" s="29"/>
      <c r="FR2634" s="29"/>
      <c r="FS2634" s="29"/>
      <c r="FT2634" s="29"/>
      <c r="FU2634" s="29"/>
      <c r="FV2634" s="29"/>
      <c r="FW2634" s="29"/>
      <c r="FX2634" s="29"/>
      <c r="FY2634" s="29"/>
      <c r="FZ2634" s="29"/>
      <c r="GA2634" s="29"/>
      <c r="GB2634" s="29"/>
      <c r="GC2634" s="29"/>
      <c r="GD2634" s="29"/>
      <c r="GE2634" s="29"/>
      <c r="GF2634" s="29"/>
      <c r="GG2634" s="29"/>
      <c r="GH2634" s="29"/>
      <c r="GI2634" s="29"/>
      <c r="GJ2634" s="29"/>
      <c r="GK2634" s="29"/>
      <c r="GL2634" s="29"/>
      <c r="GM2634" s="29"/>
      <c r="GN2634" s="29"/>
      <c r="GO2634" s="29"/>
      <c r="GP2634" s="29"/>
      <c r="GQ2634" s="29"/>
      <c r="GR2634" s="29"/>
      <c r="GS2634" s="29"/>
      <c r="GT2634" s="29"/>
      <c r="GU2634" s="29"/>
      <c r="GV2634" s="29"/>
      <c r="GW2634" s="29"/>
      <c r="GX2634" s="29"/>
      <c r="GY2634" s="29"/>
      <c r="GZ2634" s="29"/>
      <c r="HA2634" s="29"/>
      <c r="HB2634" s="29"/>
      <c r="HC2634" s="29"/>
      <c r="HD2634" s="29"/>
      <c r="HE2634" s="29"/>
      <c r="HF2634" s="29"/>
      <c r="HG2634" s="29"/>
      <c r="HH2634" s="29"/>
      <c r="HI2634" s="29"/>
      <c r="HJ2634" s="29"/>
      <c r="HK2634" s="29"/>
      <c r="HL2634" s="29"/>
      <c r="HM2634" s="29"/>
      <c r="HN2634" s="29"/>
      <c r="HO2634" s="29"/>
      <c r="HP2634" s="29"/>
      <c r="HQ2634" s="29"/>
      <c r="HR2634" s="29"/>
      <c r="HS2634" s="29"/>
      <c r="HT2634" s="29"/>
      <c r="HU2634" s="29"/>
      <c r="HV2634" s="29"/>
      <c r="HW2634" s="29"/>
      <c r="HX2634" s="29"/>
      <c r="HY2634" s="29"/>
      <c r="HZ2634" s="29"/>
      <c r="IA2634" s="29"/>
      <c r="IB2634" s="29"/>
      <c r="IC2634" s="29"/>
      <c r="ID2634" s="29"/>
      <c r="IE2634" s="29"/>
      <c r="IF2634" s="29"/>
      <c r="IG2634" s="29"/>
      <c r="IH2634" s="29"/>
      <c r="II2634" s="29"/>
      <c r="IJ2634" s="29"/>
      <c r="IK2634" s="29"/>
      <c r="IL2634" s="29"/>
      <c r="IM2634" s="29"/>
      <c r="IN2634" s="29"/>
      <c r="IO2634" s="29"/>
      <c r="IP2634" s="29"/>
      <c r="IQ2634" s="29"/>
    </row>
    <row r="2636" spans="1:251" ht="18.75">
      <c r="A2636" s="28" t="s">
        <v>234</v>
      </c>
      <c r="AW2636" s="30"/>
      <c r="AX2636" s="31"/>
      <c r="AY2636" s="30"/>
    </row>
    <row r="2638" spans="1:251" ht="18.75">
      <c r="B2638" s="109" t="s">
        <v>0</v>
      </c>
      <c r="C2638" s="150"/>
      <c r="D2638" s="150"/>
      <c r="E2638" s="150"/>
      <c r="F2638" s="150"/>
      <c r="G2638" s="150"/>
      <c r="H2638" s="150"/>
      <c r="I2638" s="150"/>
      <c r="J2638" s="150"/>
      <c r="K2638" s="150"/>
      <c r="L2638" s="150"/>
      <c r="M2638" s="150"/>
      <c r="N2638" s="150"/>
      <c r="O2638" s="150"/>
      <c r="P2638" s="150"/>
      <c r="Q2638" s="150"/>
      <c r="R2638" s="150"/>
      <c r="S2638" s="150"/>
      <c r="T2638" s="150"/>
      <c r="U2638" s="150"/>
      <c r="V2638" s="150"/>
      <c r="W2638" s="150"/>
      <c r="X2638" s="150"/>
      <c r="Y2638" s="150"/>
      <c r="Z2638" s="150"/>
      <c r="AA2638" s="150"/>
      <c r="AB2638" s="150"/>
      <c r="AC2638" s="150"/>
      <c r="AD2638" s="150"/>
      <c r="AE2638" s="150"/>
      <c r="AF2638" s="150"/>
      <c r="AG2638" s="150"/>
      <c r="AH2638" s="150"/>
      <c r="AI2638" s="150"/>
      <c r="AJ2638" s="150"/>
      <c r="AK2638" s="150"/>
      <c r="AL2638" s="150"/>
      <c r="AM2638" s="150"/>
      <c r="AN2638" s="150"/>
      <c r="AO2638" s="150"/>
      <c r="AP2638" s="150"/>
      <c r="AQ2638" s="150"/>
      <c r="AR2638" s="150"/>
      <c r="AS2638" s="150"/>
      <c r="AT2638" s="150"/>
      <c r="AU2638" s="150"/>
      <c r="AV2638" s="150"/>
      <c r="AW2638" s="150"/>
      <c r="AX2638" s="150"/>
    </row>
    <row r="2639" spans="1:251">
      <c r="Z2639" s="32"/>
      <c r="AD2639" s="32"/>
      <c r="AE2639" s="32"/>
      <c r="AF2639" s="32"/>
      <c r="AG2639" s="32"/>
      <c r="AH2639" s="32"/>
      <c r="AI2639" s="32"/>
      <c r="AO2639" s="32"/>
    </row>
    <row r="2640" spans="1:251" ht="13.5" thickBot="1">
      <c r="Z2640" s="32"/>
      <c r="AD2640" s="32"/>
      <c r="AE2640" s="32"/>
      <c r="AF2640" s="32"/>
      <c r="AG2640" s="32"/>
      <c r="AH2640" s="32"/>
      <c r="AI2640" s="32"/>
      <c r="AO2640" s="32"/>
      <c r="DI2640" s="26"/>
    </row>
    <row r="2641" spans="1:113" ht="24.75" customHeight="1" thickBot="1">
      <c r="B2641" s="111" t="s">
        <v>235</v>
      </c>
      <c r="C2641" s="112"/>
      <c r="D2641" s="112"/>
      <c r="E2641" s="112"/>
      <c r="F2641" s="112"/>
      <c r="G2641" s="112"/>
      <c r="H2641" s="113" t="s">
        <v>644</v>
      </c>
      <c r="I2641" s="114"/>
      <c r="J2641" s="114"/>
      <c r="K2641" s="114"/>
      <c r="L2641" s="114"/>
      <c r="M2641" s="114"/>
      <c r="N2641" s="114"/>
      <c r="O2641" s="114"/>
      <c r="P2641" s="114"/>
      <c r="Q2641" s="114"/>
      <c r="R2641" s="114"/>
      <c r="S2641" s="114"/>
      <c r="T2641" s="114"/>
      <c r="U2641" s="114"/>
      <c r="V2641" s="114"/>
      <c r="W2641" s="114"/>
      <c r="X2641" s="114"/>
      <c r="Y2641" s="114"/>
      <c r="Z2641" s="114"/>
      <c r="AA2641" s="114"/>
      <c r="AB2641" s="114"/>
      <c r="AC2641" s="114"/>
      <c r="AD2641" s="114"/>
      <c r="AE2641" s="114"/>
      <c r="AF2641" s="114"/>
      <c r="AG2641" s="114"/>
      <c r="AH2641" s="114"/>
      <c r="AI2641" s="114"/>
      <c r="AJ2641" s="114"/>
      <c r="AK2641" s="114"/>
      <c r="AL2641" s="114"/>
      <c r="AM2641" s="114"/>
      <c r="AN2641" s="114"/>
      <c r="AO2641" s="114"/>
      <c r="AP2641" s="114"/>
      <c r="AQ2641" s="114"/>
      <c r="AR2641" s="114"/>
      <c r="AS2641" s="114"/>
      <c r="AT2641" s="114"/>
      <c r="AU2641" s="114"/>
      <c r="AV2641" s="114"/>
      <c r="AW2641" s="114"/>
      <c r="AX2641" s="115"/>
      <c r="DI2641" s="26"/>
    </row>
    <row r="2642" spans="1:113" ht="14.25">
      <c r="B2642" s="33"/>
      <c r="C2642" s="33"/>
      <c r="D2642" s="33"/>
      <c r="E2642" s="33"/>
      <c r="F2642" s="33"/>
      <c r="G2642" s="33"/>
      <c r="H2642" s="34"/>
      <c r="I2642" s="34"/>
      <c r="J2642" s="34"/>
      <c r="K2642" s="34"/>
      <c r="L2642" s="35"/>
      <c r="M2642" s="35"/>
      <c r="N2642" s="35"/>
      <c r="O2642" s="35"/>
      <c r="P2642" s="34"/>
      <c r="Q2642" s="34"/>
      <c r="R2642" s="34"/>
      <c r="S2642" s="34"/>
      <c r="T2642" s="34"/>
      <c r="U2642" s="34"/>
      <c r="V2642" s="36"/>
      <c r="W2642" s="36"/>
      <c r="X2642" s="36"/>
      <c r="Y2642" s="36"/>
      <c r="Z2642" s="36"/>
      <c r="AA2642" s="36"/>
      <c r="AB2642" s="36"/>
      <c r="AC2642" s="36"/>
      <c r="AD2642" s="36"/>
      <c r="AE2642" s="36"/>
      <c r="AF2642" s="36"/>
      <c r="AG2642" s="36"/>
      <c r="AH2642" s="36"/>
      <c r="AI2642" s="36"/>
      <c r="AJ2642" s="36"/>
      <c r="AK2642" s="36"/>
      <c r="AL2642" s="36"/>
      <c r="AM2642" s="36"/>
      <c r="AN2642" s="36"/>
      <c r="AO2642" s="36"/>
      <c r="AP2642" s="36"/>
      <c r="AQ2642" s="36"/>
      <c r="AR2642" s="36"/>
      <c r="AS2642" s="36"/>
      <c r="AT2642" s="36"/>
      <c r="AU2642" s="36"/>
      <c r="AV2642" s="36"/>
      <c r="AW2642" s="36"/>
      <c r="AX2642" s="36"/>
      <c r="DI2642" s="26"/>
    </row>
    <row r="2643" spans="1:113" ht="15" thickBot="1">
      <c r="A2643" s="37"/>
      <c r="B2643" s="36" t="s">
        <v>237</v>
      </c>
      <c r="C2643" s="34"/>
      <c r="D2643" s="34"/>
      <c r="E2643" s="34"/>
      <c r="F2643" s="34"/>
      <c r="G2643" s="34"/>
      <c r="H2643" s="34"/>
      <c r="I2643" s="34"/>
      <c r="J2643" s="34"/>
      <c r="K2643" s="34"/>
      <c r="L2643" s="35"/>
      <c r="M2643" s="35"/>
      <c r="N2643" s="35"/>
      <c r="O2643" s="35"/>
      <c r="P2643" s="34"/>
      <c r="Q2643" s="34"/>
      <c r="R2643" s="34"/>
      <c r="S2643" s="34"/>
      <c r="T2643" s="34"/>
      <c r="U2643" s="34"/>
      <c r="V2643" s="36"/>
      <c r="W2643" s="36"/>
      <c r="X2643" s="36"/>
      <c r="Y2643" s="36"/>
      <c r="Z2643" s="36"/>
      <c r="AA2643" s="36"/>
      <c r="AB2643" s="36"/>
      <c r="AC2643" s="36"/>
      <c r="AD2643" s="36"/>
      <c r="AE2643" s="36"/>
      <c r="AF2643" s="36"/>
      <c r="AG2643" s="36"/>
      <c r="AH2643" s="36"/>
      <c r="AI2643" s="36"/>
      <c r="AJ2643" s="36"/>
      <c r="AK2643" s="36"/>
      <c r="AL2643" s="36"/>
      <c r="AM2643" s="36"/>
      <c r="AN2643" s="36"/>
      <c r="AO2643" s="36"/>
      <c r="AP2643" s="36"/>
      <c r="AQ2643" s="36"/>
      <c r="AR2643" s="36"/>
      <c r="AS2643" s="36"/>
      <c r="AT2643" s="36"/>
      <c r="AU2643" s="36"/>
      <c r="AV2643" s="36"/>
      <c r="AW2643" s="36"/>
      <c r="AX2643" s="36"/>
      <c r="DI2643" s="26"/>
    </row>
    <row r="2644" spans="1:113" ht="14.25">
      <c r="A2644" s="34"/>
      <c r="B2644" s="38"/>
      <c r="C2644" s="33"/>
      <c r="D2644" s="33"/>
      <c r="E2644" s="33"/>
      <c r="F2644" s="33"/>
      <c r="G2644" s="33"/>
      <c r="H2644" s="33"/>
      <c r="I2644" s="33"/>
      <c r="J2644" s="33"/>
      <c r="K2644" s="33"/>
      <c r="L2644" s="39"/>
      <c r="M2644" s="39"/>
      <c r="N2644" s="39"/>
      <c r="O2644" s="39"/>
      <c r="P2644" s="33"/>
      <c r="Q2644" s="33"/>
      <c r="R2644" s="33"/>
      <c r="S2644" s="33"/>
      <c r="T2644" s="33"/>
      <c r="U2644" s="33"/>
      <c r="V2644" s="40"/>
      <c r="W2644" s="40"/>
      <c r="X2644" s="40"/>
      <c r="Y2644" s="40"/>
      <c r="Z2644" s="40"/>
      <c r="AA2644" s="40"/>
      <c r="AB2644" s="40"/>
      <c r="AC2644" s="40"/>
      <c r="AD2644" s="40"/>
      <c r="AE2644" s="40"/>
      <c r="AF2644" s="40"/>
      <c r="AG2644" s="40"/>
      <c r="AH2644" s="40"/>
      <c r="AI2644" s="40"/>
      <c r="AJ2644" s="40"/>
      <c r="AK2644" s="40"/>
      <c r="AL2644" s="40"/>
      <c r="AM2644" s="40"/>
      <c r="AN2644" s="40"/>
      <c r="AO2644" s="40"/>
      <c r="AP2644" s="40"/>
      <c r="AQ2644" s="40"/>
      <c r="AR2644" s="40"/>
      <c r="AS2644" s="40"/>
      <c r="AT2644" s="40"/>
      <c r="AU2644" s="40"/>
      <c r="AV2644" s="40"/>
      <c r="AW2644" s="40"/>
      <c r="AX2644" s="41"/>
    </row>
    <row r="2645" spans="1:113" ht="12" customHeight="1">
      <c r="A2645" s="34"/>
      <c r="B2645" s="116" t="s">
        <v>645</v>
      </c>
      <c r="C2645" s="117"/>
      <c r="D2645" s="117"/>
      <c r="E2645" s="117"/>
      <c r="F2645" s="117"/>
      <c r="G2645" s="117"/>
      <c r="H2645" s="117"/>
      <c r="I2645" s="117"/>
      <c r="J2645" s="117"/>
      <c r="K2645" s="117"/>
      <c r="L2645" s="117"/>
      <c r="M2645" s="117"/>
      <c r="N2645" s="117"/>
      <c r="O2645" s="117"/>
      <c r="P2645" s="117"/>
      <c r="Q2645" s="117"/>
      <c r="R2645" s="117"/>
      <c r="S2645" s="117"/>
      <c r="T2645" s="117"/>
      <c r="U2645" s="117"/>
      <c r="V2645" s="117"/>
      <c r="W2645" s="117"/>
      <c r="X2645" s="117"/>
      <c r="Y2645" s="117"/>
      <c r="Z2645" s="117"/>
      <c r="AA2645" s="117"/>
      <c r="AB2645" s="117"/>
      <c r="AC2645" s="117"/>
      <c r="AD2645" s="117"/>
      <c r="AE2645" s="117"/>
      <c r="AF2645" s="117"/>
      <c r="AG2645" s="117"/>
      <c r="AH2645" s="117"/>
      <c r="AI2645" s="117"/>
      <c r="AJ2645" s="117"/>
      <c r="AK2645" s="117"/>
      <c r="AL2645" s="117"/>
      <c r="AM2645" s="117"/>
      <c r="AN2645" s="117"/>
      <c r="AO2645" s="117"/>
      <c r="AP2645" s="117"/>
      <c r="AQ2645" s="117"/>
      <c r="AR2645" s="117"/>
      <c r="AS2645" s="117"/>
      <c r="AT2645" s="117"/>
      <c r="AU2645" s="117"/>
      <c r="AV2645" s="117"/>
      <c r="AW2645" s="117"/>
      <c r="AX2645" s="118"/>
    </row>
    <row r="2646" spans="1:113" ht="12" customHeight="1">
      <c r="A2646" s="34"/>
      <c r="B2646" s="116"/>
      <c r="C2646" s="117"/>
      <c r="D2646" s="117"/>
      <c r="E2646" s="117"/>
      <c r="F2646" s="117"/>
      <c r="G2646" s="117"/>
      <c r="H2646" s="117"/>
      <c r="I2646" s="117"/>
      <c r="J2646" s="117"/>
      <c r="K2646" s="117"/>
      <c r="L2646" s="117"/>
      <c r="M2646" s="117"/>
      <c r="N2646" s="117"/>
      <c r="O2646" s="117"/>
      <c r="P2646" s="117"/>
      <c r="Q2646" s="117"/>
      <c r="R2646" s="117"/>
      <c r="S2646" s="117"/>
      <c r="T2646" s="117"/>
      <c r="U2646" s="117"/>
      <c r="V2646" s="117"/>
      <c r="W2646" s="117"/>
      <c r="X2646" s="117"/>
      <c r="Y2646" s="117"/>
      <c r="Z2646" s="117"/>
      <c r="AA2646" s="117"/>
      <c r="AB2646" s="117"/>
      <c r="AC2646" s="117"/>
      <c r="AD2646" s="117"/>
      <c r="AE2646" s="117"/>
      <c r="AF2646" s="117"/>
      <c r="AG2646" s="117"/>
      <c r="AH2646" s="117"/>
      <c r="AI2646" s="117"/>
      <c r="AJ2646" s="117"/>
      <c r="AK2646" s="117"/>
      <c r="AL2646" s="117"/>
      <c r="AM2646" s="117"/>
      <c r="AN2646" s="117"/>
      <c r="AO2646" s="117"/>
      <c r="AP2646" s="117"/>
      <c r="AQ2646" s="117"/>
      <c r="AR2646" s="117"/>
      <c r="AS2646" s="117"/>
      <c r="AT2646" s="117"/>
      <c r="AU2646" s="117"/>
      <c r="AV2646" s="117"/>
      <c r="AW2646" s="117"/>
      <c r="AX2646" s="118"/>
      <c r="BC2646" s="42"/>
    </row>
    <row r="2647" spans="1:113" ht="12" customHeight="1">
      <c r="A2647" s="34"/>
      <c r="B2647" s="116"/>
      <c r="C2647" s="117"/>
      <c r="D2647" s="117"/>
      <c r="E2647" s="117"/>
      <c r="F2647" s="117"/>
      <c r="G2647" s="117"/>
      <c r="H2647" s="117"/>
      <c r="I2647" s="117"/>
      <c r="J2647" s="117"/>
      <c r="K2647" s="117"/>
      <c r="L2647" s="117"/>
      <c r="M2647" s="117"/>
      <c r="N2647" s="117"/>
      <c r="O2647" s="117"/>
      <c r="P2647" s="117"/>
      <c r="Q2647" s="117"/>
      <c r="R2647" s="117"/>
      <c r="S2647" s="117"/>
      <c r="T2647" s="117"/>
      <c r="U2647" s="117"/>
      <c r="V2647" s="117"/>
      <c r="W2647" s="117"/>
      <c r="X2647" s="117"/>
      <c r="Y2647" s="117"/>
      <c r="Z2647" s="117"/>
      <c r="AA2647" s="117"/>
      <c r="AB2647" s="117"/>
      <c r="AC2647" s="117"/>
      <c r="AD2647" s="117"/>
      <c r="AE2647" s="117"/>
      <c r="AF2647" s="117"/>
      <c r="AG2647" s="117"/>
      <c r="AH2647" s="117"/>
      <c r="AI2647" s="117"/>
      <c r="AJ2647" s="117"/>
      <c r="AK2647" s="117"/>
      <c r="AL2647" s="117"/>
      <c r="AM2647" s="117"/>
      <c r="AN2647" s="117"/>
      <c r="AO2647" s="117"/>
      <c r="AP2647" s="117"/>
      <c r="AQ2647" s="117"/>
      <c r="AR2647" s="117"/>
      <c r="AS2647" s="117"/>
      <c r="AT2647" s="117"/>
      <c r="AU2647" s="117"/>
      <c r="AV2647" s="117"/>
      <c r="AW2647" s="117"/>
      <c r="AX2647" s="118"/>
    </row>
    <row r="2648" spans="1:113" ht="12" customHeight="1">
      <c r="A2648" s="34"/>
      <c r="B2648" s="116"/>
      <c r="C2648" s="117"/>
      <c r="D2648" s="117"/>
      <c r="E2648" s="117"/>
      <c r="F2648" s="117"/>
      <c r="G2648" s="117"/>
      <c r="H2648" s="117"/>
      <c r="I2648" s="117"/>
      <c r="J2648" s="117"/>
      <c r="K2648" s="117"/>
      <c r="L2648" s="117"/>
      <c r="M2648" s="117"/>
      <c r="N2648" s="117"/>
      <c r="O2648" s="117"/>
      <c r="P2648" s="117"/>
      <c r="Q2648" s="117"/>
      <c r="R2648" s="117"/>
      <c r="S2648" s="117"/>
      <c r="T2648" s="117"/>
      <c r="U2648" s="117"/>
      <c r="V2648" s="117"/>
      <c r="W2648" s="117"/>
      <c r="X2648" s="117"/>
      <c r="Y2648" s="117"/>
      <c r="Z2648" s="117"/>
      <c r="AA2648" s="117"/>
      <c r="AB2648" s="117"/>
      <c r="AC2648" s="117"/>
      <c r="AD2648" s="117"/>
      <c r="AE2648" s="117"/>
      <c r="AF2648" s="117"/>
      <c r="AG2648" s="117"/>
      <c r="AH2648" s="117"/>
      <c r="AI2648" s="117"/>
      <c r="AJ2648" s="117"/>
      <c r="AK2648" s="117"/>
      <c r="AL2648" s="117"/>
      <c r="AM2648" s="117"/>
      <c r="AN2648" s="117"/>
      <c r="AO2648" s="117"/>
      <c r="AP2648" s="117"/>
      <c r="AQ2648" s="117"/>
      <c r="AR2648" s="117"/>
      <c r="AS2648" s="117"/>
      <c r="AT2648" s="117"/>
      <c r="AU2648" s="117"/>
      <c r="AV2648" s="117"/>
      <c r="AW2648" s="117"/>
      <c r="AX2648" s="118"/>
    </row>
    <row r="2649" spans="1:113" ht="12" customHeight="1">
      <c r="A2649" s="34"/>
      <c r="B2649" s="116"/>
      <c r="C2649" s="117"/>
      <c r="D2649" s="117"/>
      <c r="E2649" s="117"/>
      <c r="F2649" s="117"/>
      <c r="G2649" s="117"/>
      <c r="H2649" s="117"/>
      <c r="I2649" s="117"/>
      <c r="J2649" s="117"/>
      <c r="K2649" s="117"/>
      <c r="L2649" s="117"/>
      <c r="M2649" s="117"/>
      <c r="N2649" s="117"/>
      <c r="O2649" s="117"/>
      <c r="P2649" s="117"/>
      <c r="Q2649" s="117"/>
      <c r="R2649" s="117"/>
      <c r="S2649" s="117"/>
      <c r="T2649" s="117"/>
      <c r="U2649" s="117"/>
      <c r="V2649" s="117"/>
      <c r="W2649" s="117"/>
      <c r="X2649" s="117"/>
      <c r="Y2649" s="117"/>
      <c r="Z2649" s="117"/>
      <c r="AA2649" s="117"/>
      <c r="AB2649" s="117"/>
      <c r="AC2649" s="117"/>
      <c r="AD2649" s="117"/>
      <c r="AE2649" s="117"/>
      <c r="AF2649" s="117"/>
      <c r="AG2649" s="117"/>
      <c r="AH2649" s="117"/>
      <c r="AI2649" s="117"/>
      <c r="AJ2649" s="117"/>
      <c r="AK2649" s="117"/>
      <c r="AL2649" s="117"/>
      <c r="AM2649" s="117"/>
      <c r="AN2649" s="117"/>
      <c r="AO2649" s="117"/>
      <c r="AP2649" s="117"/>
      <c r="AQ2649" s="117"/>
      <c r="AR2649" s="117"/>
      <c r="AS2649" s="117"/>
      <c r="AT2649" s="117"/>
      <c r="AU2649" s="117"/>
      <c r="AV2649" s="117"/>
      <c r="AW2649" s="117"/>
      <c r="AX2649" s="118"/>
    </row>
    <row r="2650" spans="1:113" ht="15" thickBot="1">
      <c r="A2650" s="43"/>
      <c r="B2650" s="44"/>
      <c r="C2650" s="45"/>
      <c r="D2650" s="45"/>
      <c r="E2650" s="45"/>
      <c r="F2650" s="45"/>
      <c r="G2650" s="45"/>
      <c r="H2650" s="45"/>
      <c r="I2650" s="45"/>
      <c r="J2650" s="45"/>
      <c r="K2650" s="45"/>
      <c r="L2650" s="45"/>
      <c r="M2650" s="45"/>
      <c r="N2650" s="45"/>
      <c r="O2650" s="45"/>
      <c r="P2650" s="45"/>
      <c r="Q2650" s="45"/>
      <c r="R2650" s="45"/>
      <c r="S2650" s="45"/>
      <c r="T2650" s="45"/>
      <c r="U2650" s="45"/>
      <c r="V2650" s="45"/>
      <c r="W2650" s="45"/>
      <c r="X2650" s="45"/>
      <c r="Y2650" s="45"/>
      <c r="Z2650" s="45"/>
      <c r="AA2650" s="45"/>
      <c r="AB2650" s="45"/>
      <c r="AC2650" s="45"/>
      <c r="AD2650" s="45"/>
      <c r="AE2650" s="45"/>
      <c r="AF2650" s="45"/>
      <c r="AG2650" s="45"/>
      <c r="AH2650" s="45"/>
      <c r="AI2650" s="45"/>
      <c r="AJ2650" s="45"/>
      <c r="AK2650" s="45"/>
      <c r="AL2650" s="45"/>
      <c r="AM2650" s="45"/>
      <c r="AN2650" s="45"/>
      <c r="AO2650" s="45"/>
      <c r="AP2650" s="45"/>
      <c r="AQ2650" s="45"/>
      <c r="AR2650" s="45"/>
      <c r="AS2650" s="45"/>
      <c r="AT2650" s="45"/>
      <c r="AU2650" s="45"/>
      <c r="AV2650" s="45"/>
      <c r="AW2650" s="45"/>
      <c r="AX2650" s="46"/>
    </row>
    <row r="2651" spans="1:113">
      <c r="B2651" s="47"/>
    </row>
    <row r="2652" spans="1:113" ht="15" thickBot="1">
      <c r="A2652" s="37"/>
      <c r="B2652" s="36" t="s">
        <v>238</v>
      </c>
      <c r="C2652" s="34"/>
      <c r="D2652" s="34"/>
      <c r="E2652" s="34"/>
      <c r="F2652" s="34"/>
      <c r="G2652" s="34"/>
      <c r="H2652" s="34"/>
      <c r="I2652" s="34"/>
      <c r="J2652" s="34"/>
      <c r="K2652" s="34"/>
      <c r="L2652" s="35"/>
      <c r="M2652" s="35"/>
      <c r="N2652" s="35"/>
      <c r="O2652" s="35"/>
      <c r="P2652" s="34"/>
      <c r="Q2652" s="34"/>
      <c r="R2652" s="34"/>
      <c r="S2652" s="34"/>
      <c r="T2652" s="34"/>
      <c r="U2652" s="34"/>
      <c r="V2652" s="36"/>
      <c r="W2652" s="36"/>
      <c r="X2652" s="36"/>
      <c r="Y2652" s="36"/>
      <c r="Z2652" s="36"/>
      <c r="AA2652" s="36"/>
      <c r="AB2652" s="36"/>
      <c r="AC2652" s="36"/>
      <c r="AD2652" s="36"/>
      <c r="AE2652" s="36"/>
      <c r="AF2652" s="36"/>
      <c r="AG2652" s="36"/>
      <c r="AH2652" s="36"/>
      <c r="AI2652" s="36"/>
      <c r="AJ2652" s="36"/>
      <c r="AK2652" s="36"/>
      <c r="AL2652" s="36"/>
      <c r="AM2652" s="36"/>
      <c r="AN2652" s="36"/>
      <c r="AO2652" s="36"/>
      <c r="AP2652" s="36"/>
      <c r="AQ2652" s="36"/>
      <c r="AR2652" s="36"/>
      <c r="AS2652" s="36"/>
      <c r="AT2652" s="36"/>
      <c r="AU2652" s="36"/>
      <c r="AV2652" s="36"/>
      <c r="AW2652" s="36"/>
      <c r="AX2652" s="36"/>
      <c r="DI2652" s="26"/>
    </row>
    <row r="2653" spans="1:113" ht="14.25">
      <c r="A2653" s="34"/>
      <c r="B2653" s="38"/>
      <c r="C2653" s="33"/>
      <c r="D2653" s="33"/>
      <c r="E2653" s="33"/>
      <c r="F2653" s="33"/>
      <c r="G2653" s="33"/>
      <c r="H2653" s="33"/>
      <c r="I2653" s="33"/>
      <c r="J2653" s="33"/>
      <c r="K2653" s="33"/>
      <c r="L2653" s="39"/>
      <c r="M2653" s="39"/>
      <c r="N2653" s="39"/>
      <c r="O2653" s="39"/>
      <c r="P2653" s="33"/>
      <c r="Q2653" s="33"/>
      <c r="R2653" s="33"/>
      <c r="S2653" s="33"/>
      <c r="T2653" s="33"/>
      <c r="U2653" s="33"/>
      <c r="V2653" s="40"/>
      <c r="W2653" s="40"/>
      <c r="X2653" s="40"/>
      <c r="Y2653" s="40"/>
      <c r="Z2653" s="40"/>
      <c r="AA2653" s="40"/>
      <c r="AB2653" s="40"/>
      <c r="AC2653" s="40"/>
      <c r="AD2653" s="40"/>
      <c r="AE2653" s="40"/>
      <c r="AF2653" s="40"/>
      <c r="AG2653" s="40"/>
      <c r="AH2653" s="40"/>
      <c r="AI2653" s="40"/>
      <c r="AJ2653" s="40"/>
      <c r="AK2653" s="40"/>
      <c r="AL2653" s="40"/>
      <c r="AM2653" s="40"/>
      <c r="AN2653" s="40"/>
      <c r="AO2653" s="40"/>
      <c r="AP2653" s="40"/>
      <c r="AQ2653" s="40"/>
      <c r="AR2653" s="40"/>
      <c r="AS2653" s="40"/>
      <c r="AT2653" s="40"/>
      <c r="AU2653" s="40"/>
      <c r="AV2653" s="40"/>
      <c r="AW2653" s="40"/>
      <c r="AX2653" s="41"/>
    </row>
    <row r="2654" spans="1:113" ht="12" customHeight="1">
      <c r="A2654" s="34"/>
      <c r="B2654" s="116" t="s">
        <v>646</v>
      </c>
      <c r="C2654" s="117"/>
      <c r="D2654" s="117"/>
      <c r="E2654" s="117"/>
      <c r="F2654" s="117"/>
      <c r="G2654" s="117"/>
      <c r="H2654" s="117"/>
      <c r="I2654" s="117"/>
      <c r="J2654" s="117"/>
      <c r="K2654" s="117"/>
      <c r="L2654" s="117"/>
      <c r="M2654" s="117"/>
      <c r="N2654" s="117"/>
      <c r="O2654" s="117"/>
      <c r="P2654" s="117"/>
      <c r="Q2654" s="117"/>
      <c r="R2654" s="117"/>
      <c r="S2654" s="117"/>
      <c r="T2654" s="117"/>
      <c r="U2654" s="117"/>
      <c r="V2654" s="117"/>
      <c r="W2654" s="117"/>
      <c r="X2654" s="117"/>
      <c r="Y2654" s="117"/>
      <c r="Z2654" s="117"/>
      <c r="AA2654" s="117"/>
      <c r="AB2654" s="117"/>
      <c r="AC2654" s="117"/>
      <c r="AD2654" s="117"/>
      <c r="AE2654" s="117"/>
      <c r="AF2654" s="117"/>
      <c r="AG2654" s="117"/>
      <c r="AH2654" s="117"/>
      <c r="AI2654" s="117"/>
      <c r="AJ2654" s="117"/>
      <c r="AK2654" s="117"/>
      <c r="AL2654" s="117"/>
      <c r="AM2654" s="117"/>
      <c r="AN2654" s="117"/>
      <c r="AO2654" s="117"/>
      <c r="AP2654" s="117"/>
      <c r="AQ2654" s="117"/>
      <c r="AR2654" s="117"/>
      <c r="AS2654" s="117"/>
      <c r="AT2654" s="117"/>
      <c r="AU2654" s="117"/>
      <c r="AV2654" s="117"/>
      <c r="AW2654" s="117"/>
      <c r="AX2654" s="118"/>
    </row>
    <row r="2655" spans="1:113" ht="12" customHeight="1">
      <c r="A2655" s="34"/>
      <c r="B2655" s="116"/>
      <c r="C2655" s="117"/>
      <c r="D2655" s="117"/>
      <c r="E2655" s="117"/>
      <c r="F2655" s="117"/>
      <c r="G2655" s="117"/>
      <c r="H2655" s="117"/>
      <c r="I2655" s="117"/>
      <c r="J2655" s="117"/>
      <c r="K2655" s="117"/>
      <c r="L2655" s="117"/>
      <c r="M2655" s="117"/>
      <c r="N2655" s="117"/>
      <c r="O2655" s="117"/>
      <c r="P2655" s="117"/>
      <c r="Q2655" s="117"/>
      <c r="R2655" s="117"/>
      <c r="S2655" s="117"/>
      <c r="T2655" s="117"/>
      <c r="U2655" s="117"/>
      <c r="V2655" s="117"/>
      <c r="W2655" s="117"/>
      <c r="X2655" s="117"/>
      <c r="Y2655" s="117"/>
      <c r="Z2655" s="117"/>
      <c r="AA2655" s="117"/>
      <c r="AB2655" s="117"/>
      <c r="AC2655" s="117"/>
      <c r="AD2655" s="117"/>
      <c r="AE2655" s="117"/>
      <c r="AF2655" s="117"/>
      <c r="AG2655" s="117"/>
      <c r="AH2655" s="117"/>
      <c r="AI2655" s="117"/>
      <c r="AJ2655" s="117"/>
      <c r="AK2655" s="117"/>
      <c r="AL2655" s="117"/>
      <c r="AM2655" s="117"/>
      <c r="AN2655" s="117"/>
      <c r="AO2655" s="117"/>
      <c r="AP2655" s="117"/>
      <c r="AQ2655" s="117"/>
      <c r="AR2655" s="117"/>
      <c r="AS2655" s="117"/>
      <c r="AT2655" s="117"/>
      <c r="AU2655" s="117"/>
      <c r="AV2655" s="117"/>
      <c r="AW2655" s="117"/>
      <c r="AX2655" s="118"/>
    </row>
    <row r="2656" spans="1:113" ht="12" customHeight="1">
      <c r="A2656" s="34"/>
      <c r="B2656" s="116"/>
      <c r="C2656" s="117"/>
      <c r="D2656" s="117"/>
      <c r="E2656" s="117"/>
      <c r="F2656" s="117"/>
      <c r="G2656" s="117"/>
      <c r="H2656" s="117"/>
      <c r="I2656" s="117"/>
      <c r="J2656" s="117"/>
      <c r="K2656" s="117"/>
      <c r="L2656" s="117"/>
      <c r="M2656" s="117"/>
      <c r="N2656" s="117"/>
      <c r="O2656" s="117"/>
      <c r="P2656" s="117"/>
      <c r="Q2656" s="117"/>
      <c r="R2656" s="117"/>
      <c r="S2656" s="117"/>
      <c r="T2656" s="117"/>
      <c r="U2656" s="117"/>
      <c r="V2656" s="117"/>
      <c r="W2656" s="117"/>
      <c r="X2656" s="117"/>
      <c r="Y2656" s="117"/>
      <c r="Z2656" s="117"/>
      <c r="AA2656" s="117"/>
      <c r="AB2656" s="117"/>
      <c r="AC2656" s="117"/>
      <c r="AD2656" s="117"/>
      <c r="AE2656" s="117"/>
      <c r="AF2656" s="117"/>
      <c r="AG2656" s="117"/>
      <c r="AH2656" s="117"/>
      <c r="AI2656" s="117"/>
      <c r="AJ2656" s="117"/>
      <c r="AK2656" s="117"/>
      <c r="AL2656" s="117"/>
      <c r="AM2656" s="117"/>
      <c r="AN2656" s="117"/>
      <c r="AO2656" s="117"/>
      <c r="AP2656" s="117"/>
      <c r="AQ2656" s="117"/>
      <c r="AR2656" s="117"/>
      <c r="AS2656" s="117"/>
      <c r="AT2656" s="117"/>
      <c r="AU2656" s="117"/>
      <c r="AV2656" s="117"/>
      <c r="AW2656" s="117"/>
      <c r="AX2656" s="118"/>
    </row>
    <row r="2657" spans="1:251" ht="12" customHeight="1">
      <c r="A2657" s="34"/>
      <c r="B2657" s="116"/>
      <c r="C2657" s="117"/>
      <c r="D2657" s="117"/>
      <c r="E2657" s="117"/>
      <c r="F2657" s="117"/>
      <c r="G2657" s="117"/>
      <c r="H2657" s="117"/>
      <c r="I2657" s="117"/>
      <c r="J2657" s="117"/>
      <c r="K2657" s="117"/>
      <c r="L2657" s="117"/>
      <c r="M2657" s="117"/>
      <c r="N2657" s="117"/>
      <c r="O2657" s="117"/>
      <c r="P2657" s="117"/>
      <c r="Q2657" s="117"/>
      <c r="R2657" s="117"/>
      <c r="S2657" s="117"/>
      <c r="T2657" s="117"/>
      <c r="U2657" s="117"/>
      <c r="V2657" s="117"/>
      <c r="W2657" s="117"/>
      <c r="X2657" s="117"/>
      <c r="Y2657" s="117"/>
      <c r="Z2657" s="117"/>
      <c r="AA2657" s="117"/>
      <c r="AB2657" s="117"/>
      <c r="AC2657" s="117"/>
      <c r="AD2657" s="117"/>
      <c r="AE2657" s="117"/>
      <c r="AF2657" s="117"/>
      <c r="AG2657" s="117"/>
      <c r="AH2657" s="117"/>
      <c r="AI2657" s="117"/>
      <c r="AJ2657" s="117"/>
      <c r="AK2657" s="117"/>
      <c r="AL2657" s="117"/>
      <c r="AM2657" s="117"/>
      <c r="AN2657" s="117"/>
      <c r="AO2657" s="117"/>
      <c r="AP2657" s="117"/>
      <c r="AQ2657" s="117"/>
      <c r="AR2657" s="117"/>
      <c r="AS2657" s="117"/>
      <c r="AT2657" s="117"/>
      <c r="AU2657" s="117"/>
      <c r="AV2657" s="117"/>
      <c r="AW2657" s="117"/>
      <c r="AX2657" s="118"/>
    </row>
    <row r="2658" spans="1:251" ht="12" customHeight="1">
      <c r="A2658" s="34"/>
      <c r="B2658" s="116"/>
      <c r="C2658" s="117"/>
      <c r="D2658" s="117"/>
      <c r="E2658" s="117"/>
      <c r="F2658" s="117"/>
      <c r="G2658" s="117"/>
      <c r="H2658" s="117"/>
      <c r="I2658" s="117"/>
      <c r="J2658" s="117"/>
      <c r="K2658" s="117"/>
      <c r="L2658" s="117"/>
      <c r="M2658" s="117"/>
      <c r="N2658" s="117"/>
      <c r="O2658" s="117"/>
      <c r="P2658" s="117"/>
      <c r="Q2658" s="117"/>
      <c r="R2658" s="117"/>
      <c r="S2658" s="117"/>
      <c r="T2658" s="117"/>
      <c r="U2658" s="117"/>
      <c r="V2658" s="117"/>
      <c r="W2658" s="117"/>
      <c r="X2658" s="117"/>
      <c r="Y2658" s="117"/>
      <c r="Z2658" s="117"/>
      <c r="AA2658" s="117"/>
      <c r="AB2658" s="117"/>
      <c r="AC2658" s="117"/>
      <c r="AD2658" s="117"/>
      <c r="AE2658" s="117"/>
      <c r="AF2658" s="117"/>
      <c r="AG2658" s="117"/>
      <c r="AH2658" s="117"/>
      <c r="AI2658" s="117"/>
      <c r="AJ2658" s="117"/>
      <c r="AK2658" s="117"/>
      <c r="AL2658" s="117"/>
      <c r="AM2658" s="117"/>
      <c r="AN2658" s="117"/>
      <c r="AO2658" s="117"/>
      <c r="AP2658" s="117"/>
      <c r="AQ2658" s="117"/>
      <c r="AR2658" s="117"/>
      <c r="AS2658" s="117"/>
      <c r="AT2658" s="117"/>
      <c r="AU2658" s="117"/>
      <c r="AV2658" s="117"/>
      <c r="AW2658" s="117"/>
      <c r="AX2658" s="118"/>
    </row>
    <row r="2659" spans="1:251" ht="15" thickBot="1">
      <c r="A2659" s="43"/>
      <c r="B2659" s="44"/>
      <c r="C2659" s="45"/>
      <c r="D2659" s="45"/>
      <c r="E2659" s="45"/>
      <c r="F2659" s="45"/>
      <c r="G2659" s="45"/>
      <c r="H2659" s="45"/>
      <c r="I2659" s="45"/>
      <c r="J2659" s="45"/>
      <c r="K2659" s="45"/>
      <c r="L2659" s="45"/>
      <c r="M2659" s="45"/>
      <c r="N2659" s="45"/>
      <c r="O2659" s="45"/>
      <c r="P2659" s="45"/>
      <c r="Q2659" s="45"/>
      <c r="R2659" s="45"/>
      <c r="S2659" s="45"/>
      <c r="T2659" s="45"/>
      <c r="U2659" s="45"/>
      <c r="V2659" s="45"/>
      <c r="W2659" s="45"/>
      <c r="X2659" s="45"/>
      <c r="Y2659" s="45"/>
      <c r="Z2659" s="45"/>
      <c r="AA2659" s="45"/>
      <c r="AB2659" s="45"/>
      <c r="AC2659" s="45"/>
      <c r="AD2659" s="45"/>
      <c r="AE2659" s="45"/>
      <c r="AF2659" s="45"/>
      <c r="AG2659" s="45"/>
      <c r="AH2659" s="45"/>
      <c r="AI2659" s="45"/>
      <c r="AJ2659" s="45"/>
      <c r="AK2659" s="45"/>
      <c r="AL2659" s="45"/>
      <c r="AM2659" s="45"/>
      <c r="AN2659" s="45"/>
      <c r="AO2659" s="45"/>
      <c r="AP2659" s="45"/>
      <c r="AQ2659" s="45"/>
      <c r="AR2659" s="45"/>
      <c r="AS2659" s="45"/>
      <c r="AT2659" s="45"/>
      <c r="AU2659" s="45"/>
      <c r="AV2659" s="45"/>
      <c r="AW2659" s="45"/>
      <c r="AX2659" s="46"/>
    </row>
    <row r="2660" spans="1:251">
      <c r="B2660" s="47"/>
    </row>
    <row r="2661" spans="1:251" ht="14.25">
      <c r="B2661" s="36" t="s">
        <v>240</v>
      </c>
      <c r="C2661" s="34"/>
      <c r="D2661" s="34"/>
      <c r="E2661" s="34"/>
      <c r="F2661" s="34"/>
      <c r="G2661" s="34"/>
      <c r="H2661" s="34"/>
      <c r="I2661" s="34"/>
      <c r="J2661" s="34"/>
      <c r="K2661" s="34"/>
      <c r="L2661" s="35"/>
      <c r="M2661" s="35"/>
      <c r="N2661" s="35"/>
      <c r="O2661" s="35"/>
      <c r="P2661" s="34"/>
      <c r="Q2661" s="34"/>
      <c r="R2661" s="34"/>
      <c r="S2661" s="34"/>
      <c r="T2661" s="34"/>
      <c r="U2661" s="34"/>
      <c r="V2661" s="36"/>
      <c r="W2661" s="36"/>
      <c r="X2661" s="36"/>
      <c r="Y2661" s="36"/>
      <c r="Z2661" s="36"/>
      <c r="AA2661" s="36"/>
      <c r="AB2661" s="36"/>
      <c r="AC2661" s="36"/>
      <c r="AD2661" s="36"/>
      <c r="AE2661" s="36"/>
      <c r="AF2661" s="36"/>
      <c r="AG2661" s="36"/>
      <c r="AH2661" s="36"/>
      <c r="AI2661" s="36"/>
      <c r="AJ2661" s="36"/>
      <c r="AK2661" s="36"/>
      <c r="AL2661" s="36"/>
      <c r="AM2661" s="36"/>
      <c r="AN2661" s="36"/>
      <c r="AO2661" s="36"/>
      <c r="AP2661" s="36"/>
      <c r="AQ2661" s="36"/>
      <c r="AR2661" s="36"/>
      <c r="AS2661" s="36"/>
      <c r="AT2661" s="36"/>
      <c r="AU2661" s="36"/>
      <c r="AV2661" s="36"/>
      <c r="AW2661" s="36"/>
      <c r="AX2661" s="36"/>
    </row>
    <row r="2662" spans="1:251" ht="15" thickBot="1">
      <c r="B2662" s="34"/>
      <c r="C2662" s="34"/>
      <c r="D2662" s="34"/>
      <c r="E2662" s="34"/>
      <c r="F2662" s="34"/>
      <c r="G2662" s="34"/>
      <c r="H2662" s="34"/>
      <c r="I2662" s="34"/>
      <c r="J2662" s="34"/>
      <c r="K2662" s="34"/>
      <c r="L2662" s="35"/>
      <c r="M2662" s="35"/>
      <c r="N2662" s="35"/>
      <c r="O2662" s="35"/>
      <c r="P2662" s="34"/>
      <c r="Q2662" s="34"/>
      <c r="R2662" s="34"/>
      <c r="S2662" s="34"/>
      <c r="T2662" s="34"/>
      <c r="U2662" s="34"/>
      <c r="V2662" s="36"/>
      <c r="W2662" s="36"/>
      <c r="X2662" s="36"/>
      <c r="Y2662" s="36"/>
      <c r="Z2662" s="36"/>
      <c r="AA2662" s="36"/>
      <c r="AB2662" s="36"/>
      <c r="AC2662" s="36"/>
      <c r="AD2662" s="36"/>
      <c r="AE2662" s="36"/>
      <c r="AF2662" s="36"/>
      <c r="AG2662" s="36"/>
      <c r="AH2662" s="36"/>
      <c r="AI2662" s="36"/>
      <c r="AJ2662" s="36"/>
      <c r="AK2662" s="36"/>
      <c r="AL2662" s="36"/>
      <c r="AM2662" s="36"/>
      <c r="AN2662" s="36"/>
      <c r="AO2662" s="36"/>
      <c r="AP2662" s="36"/>
      <c r="AQ2662" s="36"/>
      <c r="AR2662" s="36"/>
      <c r="AS2662" s="36"/>
      <c r="AT2662" s="36"/>
      <c r="AU2662" s="36"/>
      <c r="AV2662" s="36"/>
      <c r="AW2662" s="36"/>
      <c r="AX2662" s="48" t="s">
        <v>241</v>
      </c>
    </row>
    <row r="2663" spans="1:251" s="42" customFormat="1" ht="13.5" customHeight="1">
      <c r="A2663" s="34"/>
      <c r="B2663" s="119" t="s">
        <v>242</v>
      </c>
      <c r="C2663" s="120"/>
      <c r="D2663" s="120"/>
      <c r="E2663" s="120"/>
      <c r="F2663" s="120"/>
      <c r="G2663" s="120"/>
      <c r="H2663" s="120"/>
      <c r="I2663" s="120"/>
      <c r="J2663" s="120"/>
      <c r="K2663" s="120"/>
      <c r="L2663" s="120"/>
      <c r="M2663" s="120"/>
      <c r="N2663" s="120"/>
      <c r="O2663" s="120"/>
      <c r="P2663" s="120"/>
      <c r="Q2663" s="120"/>
      <c r="R2663" s="120"/>
      <c r="S2663" s="120"/>
      <c r="T2663" s="120"/>
      <c r="U2663" s="120"/>
      <c r="V2663" s="120"/>
      <c r="W2663" s="120"/>
      <c r="X2663" s="120"/>
      <c r="Y2663" s="120"/>
      <c r="Z2663" s="121"/>
      <c r="AA2663" s="125" t="s">
        <v>1062</v>
      </c>
      <c r="AB2663" s="120"/>
      <c r="AC2663" s="120"/>
      <c r="AD2663" s="120"/>
      <c r="AE2663" s="120"/>
      <c r="AF2663" s="120"/>
      <c r="AG2663" s="120"/>
      <c r="AH2663" s="120"/>
      <c r="AI2663" s="121"/>
      <c r="AJ2663" s="125" t="s">
        <v>1063</v>
      </c>
      <c r="AK2663" s="120"/>
      <c r="AL2663" s="120"/>
      <c r="AM2663" s="120"/>
      <c r="AN2663" s="120"/>
      <c r="AO2663" s="120"/>
      <c r="AP2663" s="120"/>
      <c r="AQ2663" s="120"/>
      <c r="AR2663" s="121"/>
      <c r="AS2663" s="125" t="s">
        <v>243</v>
      </c>
      <c r="AT2663" s="120"/>
      <c r="AU2663" s="120"/>
      <c r="AV2663" s="120"/>
      <c r="AW2663" s="120"/>
      <c r="AX2663" s="127"/>
      <c r="AY2663" s="29"/>
      <c r="AZ2663" s="29"/>
      <c r="BA2663" s="29"/>
      <c r="BB2663" s="29"/>
      <c r="BC2663" s="29"/>
      <c r="BD2663" s="29"/>
      <c r="BE2663" s="29"/>
      <c r="BF2663" s="29"/>
      <c r="BG2663" s="29"/>
      <c r="BH2663" s="29"/>
      <c r="BI2663" s="29"/>
      <c r="BJ2663" s="29"/>
      <c r="BK2663" s="29"/>
      <c r="BL2663" s="29"/>
      <c r="BM2663" s="29"/>
      <c r="BN2663" s="29"/>
      <c r="BO2663" s="29"/>
      <c r="BP2663" s="29"/>
      <c r="BQ2663" s="29"/>
      <c r="BR2663" s="29"/>
      <c r="BS2663" s="29"/>
      <c r="BT2663" s="29"/>
      <c r="BU2663" s="29"/>
      <c r="BV2663" s="29"/>
      <c r="BW2663" s="29"/>
      <c r="BX2663" s="29"/>
      <c r="BY2663" s="29"/>
      <c r="BZ2663" s="29"/>
      <c r="CA2663" s="29"/>
      <c r="CB2663" s="29"/>
      <c r="CC2663" s="29"/>
      <c r="CD2663" s="29"/>
      <c r="CE2663" s="29"/>
      <c r="CF2663" s="29"/>
      <c r="CG2663" s="29"/>
      <c r="CH2663" s="29"/>
      <c r="CI2663" s="29"/>
      <c r="CJ2663" s="29"/>
      <c r="CK2663" s="29"/>
      <c r="CL2663" s="29"/>
      <c r="CM2663" s="29"/>
      <c r="CN2663" s="29"/>
      <c r="CO2663" s="29"/>
      <c r="CP2663" s="29"/>
      <c r="CQ2663" s="29"/>
      <c r="CR2663" s="29"/>
      <c r="CS2663" s="29"/>
      <c r="CT2663" s="29"/>
      <c r="CU2663" s="29"/>
      <c r="CV2663" s="29"/>
      <c r="CW2663" s="29"/>
      <c r="CX2663" s="29"/>
      <c r="CY2663" s="29"/>
      <c r="CZ2663" s="29"/>
      <c r="DA2663" s="29"/>
      <c r="DB2663" s="29"/>
      <c r="DC2663" s="29"/>
      <c r="DD2663" s="29"/>
      <c r="DE2663" s="29"/>
      <c r="DF2663" s="29"/>
      <c r="DG2663" s="29"/>
      <c r="DH2663" s="29"/>
      <c r="DI2663" s="29"/>
      <c r="DJ2663" s="29"/>
      <c r="DK2663" s="29"/>
      <c r="DL2663" s="29"/>
      <c r="DM2663" s="29"/>
      <c r="DN2663" s="29"/>
      <c r="DO2663" s="29"/>
      <c r="DP2663" s="29"/>
      <c r="DQ2663" s="29"/>
      <c r="DR2663" s="29"/>
      <c r="DS2663" s="29"/>
      <c r="DT2663" s="29"/>
      <c r="DU2663" s="29"/>
      <c r="DV2663" s="29"/>
      <c r="DW2663" s="29"/>
      <c r="DX2663" s="29"/>
      <c r="DY2663" s="29"/>
      <c r="DZ2663" s="29"/>
      <c r="EA2663" s="29"/>
      <c r="EB2663" s="29"/>
      <c r="EC2663" s="29"/>
      <c r="ED2663" s="29"/>
      <c r="EE2663" s="29"/>
      <c r="EF2663" s="29"/>
      <c r="EG2663" s="29"/>
      <c r="EH2663" s="29"/>
      <c r="EI2663" s="29"/>
      <c r="EJ2663" s="29"/>
      <c r="EK2663" s="29"/>
      <c r="EL2663" s="29"/>
      <c r="EM2663" s="29"/>
      <c r="EN2663" s="29"/>
      <c r="EO2663" s="29"/>
      <c r="EP2663" s="29"/>
      <c r="EQ2663" s="29"/>
      <c r="ER2663" s="29"/>
      <c r="ES2663" s="29"/>
      <c r="ET2663" s="29"/>
      <c r="EU2663" s="29"/>
      <c r="EV2663" s="29"/>
      <c r="EW2663" s="29"/>
      <c r="EX2663" s="29"/>
      <c r="EY2663" s="29"/>
      <c r="EZ2663" s="29"/>
      <c r="FA2663" s="29"/>
      <c r="FB2663" s="29"/>
      <c r="FC2663" s="29"/>
      <c r="FD2663" s="29"/>
      <c r="FE2663" s="29"/>
      <c r="FF2663" s="29"/>
      <c r="FG2663" s="29"/>
      <c r="FH2663" s="29"/>
      <c r="FI2663" s="29"/>
      <c r="FJ2663" s="29"/>
      <c r="FK2663" s="29"/>
      <c r="FL2663" s="29"/>
      <c r="FM2663" s="29"/>
      <c r="FN2663" s="29"/>
      <c r="FO2663" s="29"/>
      <c r="FP2663" s="29"/>
      <c r="FQ2663" s="29"/>
      <c r="FR2663" s="29"/>
      <c r="FS2663" s="29"/>
      <c r="FT2663" s="29"/>
      <c r="FU2663" s="29"/>
      <c r="FV2663" s="29"/>
      <c r="FW2663" s="29"/>
      <c r="FX2663" s="29"/>
      <c r="FY2663" s="29"/>
      <c r="FZ2663" s="29"/>
      <c r="GA2663" s="29"/>
      <c r="GB2663" s="29"/>
      <c r="GC2663" s="29"/>
      <c r="GD2663" s="29"/>
      <c r="GE2663" s="29"/>
      <c r="GF2663" s="29"/>
      <c r="GG2663" s="29"/>
      <c r="GH2663" s="29"/>
      <c r="GI2663" s="29"/>
      <c r="GJ2663" s="29"/>
      <c r="GK2663" s="29"/>
      <c r="GL2663" s="29"/>
      <c r="GM2663" s="29"/>
      <c r="GN2663" s="29"/>
      <c r="GO2663" s="29"/>
      <c r="GP2663" s="29"/>
      <c r="GQ2663" s="29"/>
      <c r="GR2663" s="29"/>
      <c r="GS2663" s="29"/>
      <c r="GT2663" s="29"/>
      <c r="GU2663" s="29"/>
      <c r="GV2663" s="29"/>
      <c r="GW2663" s="29"/>
      <c r="GX2663" s="29"/>
      <c r="GY2663" s="29"/>
      <c r="GZ2663" s="29"/>
      <c r="HA2663" s="29"/>
      <c r="HB2663" s="29"/>
      <c r="HC2663" s="29"/>
      <c r="HD2663" s="29"/>
      <c r="HE2663" s="29"/>
      <c r="HF2663" s="29"/>
      <c r="HG2663" s="29"/>
      <c r="HH2663" s="29"/>
      <c r="HI2663" s="29"/>
      <c r="HJ2663" s="29"/>
      <c r="HK2663" s="29"/>
      <c r="HL2663" s="29"/>
      <c r="HM2663" s="29"/>
      <c r="HN2663" s="29"/>
      <c r="HO2663" s="29"/>
      <c r="HP2663" s="29"/>
      <c r="HQ2663" s="29"/>
      <c r="HR2663" s="29"/>
      <c r="HS2663" s="29"/>
      <c r="HT2663" s="29"/>
      <c r="HU2663" s="29"/>
      <c r="HV2663" s="29"/>
      <c r="HW2663" s="29"/>
      <c r="HX2663" s="29"/>
      <c r="HY2663" s="29"/>
      <c r="HZ2663" s="29"/>
      <c r="IA2663" s="29"/>
      <c r="IB2663" s="29"/>
      <c r="IC2663" s="29"/>
      <c r="ID2663" s="29"/>
      <c r="IE2663" s="29"/>
      <c r="IF2663" s="29"/>
      <c r="IG2663" s="29"/>
      <c r="IH2663" s="29"/>
      <c r="II2663" s="29"/>
      <c r="IJ2663" s="29"/>
      <c r="IK2663" s="29"/>
      <c r="IL2663" s="29"/>
      <c r="IM2663" s="29"/>
      <c r="IN2663" s="29"/>
      <c r="IO2663" s="29"/>
      <c r="IP2663" s="29"/>
      <c r="IQ2663" s="29"/>
    </row>
    <row r="2664" spans="1:251" s="42" customFormat="1" ht="13.5">
      <c r="A2664" s="34"/>
      <c r="B2664" s="122"/>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4"/>
      <c r="AA2664" s="126"/>
      <c r="AB2664" s="123"/>
      <c r="AC2664" s="123"/>
      <c r="AD2664" s="123"/>
      <c r="AE2664" s="123"/>
      <c r="AF2664" s="123"/>
      <c r="AG2664" s="123"/>
      <c r="AH2664" s="123"/>
      <c r="AI2664" s="124"/>
      <c r="AJ2664" s="126"/>
      <c r="AK2664" s="123"/>
      <c r="AL2664" s="123"/>
      <c r="AM2664" s="123"/>
      <c r="AN2664" s="123"/>
      <c r="AO2664" s="123"/>
      <c r="AP2664" s="123"/>
      <c r="AQ2664" s="123"/>
      <c r="AR2664" s="124"/>
      <c r="AS2664" s="126"/>
      <c r="AT2664" s="123"/>
      <c r="AU2664" s="123"/>
      <c r="AV2664" s="123"/>
      <c r="AW2664" s="123"/>
      <c r="AX2664" s="128"/>
      <c r="AY2664" s="29"/>
      <c r="AZ2664" s="29"/>
      <c r="BA2664" s="29"/>
      <c r="BB2664" s="65"/>
      <c r="BC2664" s="49"/>
      <c r="BE2664" s="29"/>
      <c r="BF2664" s="29"/>
      <c r="BG2664" s="29"/>
      <c r="BH2664" s="29"/>
      <c r="BI2664" s="29"/>
      <c r="BJ2664" s="29"/>
      <c r="BK2664" s="29"/>
      <c r="BL2664" s="29"/>
      <c r="BM2664" s="29"/>
      <c r="BN2664" s="29"/>
      <c r="BO2664" s="29"/>
      <c r="BP2664" s="29"/>
      <c r="BQ2664" s="29"/>
      <c r="BR2664" s="29"/>
      <c r="BS2664" s="29"/>
      <c r="BT2664" s="29"/>
      <c r="BU2664" s="29"/>
      <c r="BV2664" s="29"/>
      <c r="BW2664" s="29"/>
      <c r="BX2664" s="29"/>
      <c r="BY2664" s="29"/>
      <c r="BZ2664" s="29"/>
      <c r="CA2664" s="29"/>
      <c r="CB2664" s="29"/>
      <c r="CC2664" s="29"/>
      <c r="CD2664" s="29"/>
      <c r="CE2664" s="29"/>
      <c r="CF2664" s="29"/>
      <c r="CG2664" s="29"/>
      <c r="CH2664" s="29"/>
      <c r="CI2664" s="29"/>
      <c r="CJ2664" s="29"/>
      <c r="CK2664" s="29"/>
      <c r="CL2664" s="29"/>
      <c r="CM2664" s="29"/>
      <c r="CN2664" s="29"/>
      <c r="CO2664" s="29"/>
      <c r="CP2664" s="29"/>
      <c r="CQ2664" s="29"/>
      <c r="CR2664" s="29"/>
      <c r="CS2664" s="29"/>
      <c r="CT2664" s="29"/>
      <c r="CU2664" s="29"/>
      <c r="CV2664" s="29"/>
      <c r="CW2664" s="29"/>
      <c r="CX2664" s="29"/>
      <c r="CY2664" s="29"/>
      <c r="CZ2664" s="29"/>
      <c r="DA2664" s="29"/>
      <c r="DB2664" s="29"/>
      <c r="DC2664" s="29"/>
      <c r="DD2664" s="29"/>
      <c r="DE2664" s="29"/>
      <c r="DF2664" s="29"/>
      <c r="DG2664" s="29"/>
      <c r="DH2664" s="29"/>
      <c r="DI2664" s="29"/>
      <c r="DJ2664" s="29"/>
      <c r="DK2664" s="29"/>
      <c r="DL2664" s="29"/>
      <c r="DM2664" s="29"/>
      <c r="DN2664" s="29"/>
      <c r="DO2664" s="29"/>
      <c r="DP2664" s="29"/>
      <c r="DQ2664" s="29"/>
      <c r="DR2664" s="29"/>
      <c r="DS2664" s="29"/>
      <c r="DT2664" s="29"/>
      <c r="DU2664" s="29"/>
      <c r="DV2664" s="29"/>
      <c r="DW2664" s="29"/>
      <c r="DX2664" s="29"/>
      <c r="DY2664" s="29"/>
      <c r="DZ2664" s="29"/>
      <c r="EA2664" s="29"/>
      <c r="EB2664" s="29"/>
      <c r="EC2664" s="29"/>
      <c r="ED2664" s="29"/>
      <c r="EE2664" s="29"/>
      <c r="EF2664" s="29"/>
      <c r="EG2664" s="29"/>
      <c r="EH2664" s="29"/>
      <c r="EI2664" s="29"/>
      <c r="EJ2664" s="29"/>
      <c r="EK2664" s="29"/>
      <c r="EL2664" s="29"/>
      <c r="EM2664" s="29"/>
      <c r="EN2664" s="29"/>
      <c r="EO2664" s="29"/>
      <c r="EP2664" s="29"/>
      <c r="EQ2664" s="29"/>
      <c r="ER2664" s="29"/>
      <c r="ES2664" s="29"/>
      <c r="ET2664" s="29"/>
      <c r="EU2664" s="29"/>
      <c r="EV2664" s="29"/>
      <c r="EW2664" s="29"/>
      <c r="EX2664" s="29"/>
      <c r="EY2664" s="29"/>
      <c r="EZ2664" s="29"/>
      <c r="FA2664" s="29"/>
      <c r="FB2664" s="29"/>
      <c r="FC2664" s="29"/>
      <c r="FD2664" s="29"/>
      <c r="FE2664" s="29"/>
      <c r="FF2664" s="29"/>
      <c r="FG2664" s="29"/>
      <c r="FH2664" s="29"/>
      <c r="FI2664" s="29"/>
      <c r="FJ2664" s="29"/>
      <c r="FK2664" s="29"/>
      <c r="FL2664" s="29"/>
      <c r="FM2664" s="29"/>
      <c r="FN2664" s="29"/>
      <c r="FO2664" s="29"/>
      <c r="FP2664" s="29"/>
      <c r="FQ2664" s="29"/>
      <c r="FR2664" s="29"/>
      <c r="FS2664" s="29"/>
      <c r="FT2664" s="29"/>
      <c r="FU2664" s="29"/>
      <c r="FV2664" s="29"/>
      <c r="FW2664" s="29"/>
      <c r="FX2664" s="29"/>
      <c r="FY2664" s="29"/>
      <c r="FZ2664" s="29"/>
      <c r="GA2664" s="29"/>
      <c r="GB2664" s="29"/>
      <c r="GC2664" s="29"/>
      <c r="GD2664" s="29"/>
      <c r="GE2664" s="29"/>
      <c r="GF2664" s="29"/>
      <c r="GG2664" s="29"/>
      <c r="GH2664" s="29"/>
      <c r="GI2664" s="29"/>
      <c r="GJ2664" s="29"/>
      <c r="GK2664" s="29"/>
      <c r="GL2664" s="29"/>
      <c r="GM2664" s="29"/>
      <c r="GN2664" s="29"/>
      <c r="GO2664" s="29"/>
      <c r="GP2664" s="29"/>
      <c r="GQ2664" s="29"/>
      <c r="GR2664" s="29"/>
      <c r="GS2664" s="29"/>
      <c r="GT2664" s="29"/>
      <c r="GU2664" s="29"/>
      <c r="GV2664" s="29"/>
      <c r="GW2664" s="29"/>
      <c r="GX2664" s="29"/>
      <c r="GY2664" s="29"/>
      <c r="GZ2664" s="29"/>
      <c r="HA2664" s="29"/>
      <c r="HB2664" s="29"/>
      <c r="HC2664" s="29"/>
      <c r="HD2664" s="29"/>
      <c r="HE2664" s="29"/>
      <c r="HF2664" s="29"/>
      <c r="HG2664" s="29"/>
      <c r="HH2664" s="29"/>
      <c r="HI2664" s="29"/>
      <c r="HJ2664" s="29"/>
      <c r="HK2664" s="29"/>
      <c r="HL2664" s="29"/>
      <c r="HM2664" s="29"/>
      <c r="HN2664" s="29"/>
      <c r="HO2664" s="29"/>
      <c r="HP2664" s="29"/>
      <c r="HQ2664" s="29"/>
      <c r="HR2664" s="29"/>
      <c r="HS2664" s="29"/>
      <c r="HT2664" s="29"/>
      <c r="HU2664" s="29"/>
      <c r="HV2664" s="29"/>
      <c r="HW2664" s="29"/>
      <c r="HX2664" s="29"/>
      <c r="HY2664" s="29"/>
      <c r="HZ2664" s="29"/>
      <c r="IA2664" s="29"/>
      <c r="IB2664" s="29"/>
      <c r="IC2664" s="29"/>
      <c r="ID2664" s="29"/>
      <c r="IE2664" s="29"/>
      <c r="IF2664" s="29"/>
      <c r="IG2664" s="29"/>
      <c r="IH2664" s="29"/>
      <c r="II2664" s="29"/>
      <c r="IJ2664" s="29"/>
      <c r="IK2664" s="29"/>
      <c r="IL2664" s="29"/>
      <c r="IM2664" s="29"/>
      <c r="IN2664" s="29"/>
      <c r="IO2664" s="29"/>
      <c r="IP2664" s="29"/>
      <c r="IQ2664" s="29"/>
    </row>
    <row r="2665" spans="1:251" s="42" customFormat="1" ht="18.75" customHeight="1">
      <c r="A2665" s="34"/>
      <c r="B2665" s="50"/>
      <c r="C2665" s="129" t="s">
        <v>647</v>
      </c>
      <c r="D2665" s="147"/>
      <c r="E2665" s="147"/>
      <c r="F2665" s="147"/>
      <c r="G2665" s="147"/>
      <c r="H2665" s="147"/>
      <c r="I2665" s="147"/>
      <c r="J2665" s="147"/>
      <c r="K2665" s="147"/>
      <c r="L2665" s="147"/>
      <c r="M2665" s="147"/>
      <c r="N2665" s="147"/>
      <c r="O2665" s="147"/>
      <c r="P2665" s="147"/>
      <c r="Q2665" s="147"/>
      <c r="R2665" s="147"/>
      <c r="S2665" s="147"/>
      <c r="T2665" s="147"/>
      <c r="U2665" s="147"/>
      <c r="V2665" s="147"/>
      <c r="W2665" s="147"/>
      <c r="X2665" s="147"/>
      <c r="Y2665" s="147"/>
      <c r="Z2665" s="148"/>
      <c r="AA2665" s="132">
        <v>240000</v>
      </c>
      <c r="AB2665" s="133"/>
      <c r="AC2665" s="133"/>
      <c r="AD2665" s="133"/>
      <c r="AE2665" s="133"/>
      <c r="AF2665" s="133"/>
      <c r="AG2665" s="133"/>
      <c r="AH2665" s="133"/>
      <c r="AI2665" s="134"/>
      <c r="AJ2665" s="132">
        <v>158099</v>
      </c>
      <c r="AK2665" s="133"/>
      <c r="AL2665" s="133"/>
      <c r="AM2665" s="133"/>
      <c r="AN2665" s="133"/>
      <c r="AO2665" s="133"/>
      <c r="AP2665" s="133"/>
      <c r="AQ2665" s="133"/>
      <c r="AR2665" s="134"/>
      <c r="AS2665" s="135"/>
      <c r="AT2665" s="136"/>
      <c r="AU2665" s="136"/>
      <c r="AV2665" s="136"/>
      <c r="AW2665" s="136"/>
      <c r="AX2665" s="137"/>
      <c r="AY2665" s="29"/>
      <c r="AZ2665" s="29"/>
      <c r="BA2665" s="29"/>
      <c r="BB2665" s="29"/>
      <c r="BC2665" s="29"/>
      <c r="BD2665" s="29"/>
      <c r="BE2665" s="29"/>
      <c r="BF2665" s="29"/>
      <c r="BG2665" s="29"/>
      <c r="BH2665" s="29"/>
      <c r="BI2665" s="29"/>
      <c r="BJ2665" s="29"/>
      <c r="BK2665" s="29"/>
      <c r="BL2665" s="29"/>
      <c r="BM2665" s="29"/>
      <c r="BN2665" s="29"/>
      <c r="BO2665" s="29"/>
      <c r="BP2665" s="29"/>
      <c r="BQ2665" s="29"/>
      <c r="BR2665" s="29"/>
      <c r="BS2665" s="29"/>
      <c r="BT2665" s="29"/>
      <c r="BU2665" s="29"/>
      <c r="BV2665" s="29"/>
      <c r="BW2665" s="29"/>
      <c r="BX2665" s="29"/>
      <c r="BY2665" s="29"/>
      <c r="BZ2665" s="29"/>
      <c r="CA2665" s="29"/>
      <c r="CB2665" s="29"/>
      <c r="CC2665" s="29"/>
      <c r="CD2665" s="29"/>
      <c r="CE2665" s="29"/>
      <c r="CF2665" s="29"/>
      <c r="CG2665" s="29"/>
      <c r="CH2665" s="29"/>
      <c r="CI2665" s="29"/>
      <c r="CJ2665" s="29"/>
      <c r="CK2665" s="29"/>
      <c r="CL2665" s="29"/>
      <c r="CM2665" s="29"/>
      <c r="CN2665" s="29"/>
      <c r="CO2665" s="29"/>
      <c r="CP2665" s="29"/>
      <c r="CQ2665" s="29"/>
      <c r="CR2665" s="29"/>
      <c r="CS2665" s="29"/>
      <c r="CT2665" s="29"/>
      <c r="CU2665" s="29"/>
      <c r="CV2665" s="29"/>
      <c r="CW2665" s="29"/>
      <c r="CX2665" s="29"/>
      <c r="CY2665" s="29"/>
      <c r="CZ2665" s="29"/>
      <c r="DA2665" s="29"/>
      <c r="DB2665" s="29"/>
      <c r="DC2665" s="29"/>
      <c r="DD2665" s="29"/>
      <c r="DE2665" s="29"/>
      <c r="DF2665" s="29"/>
      <c r="DG2665" s="29"/>
      <c r="DH2665" s="29"/>
      <c r="DI2665" s="29"/>
      <c r="DJ2665" s="29"/>
      <c r="DK2665" s="29"/>
      <c r="DL2665" s="29"/>
      <c r="DM2665" s="29"/>
      <c r="DN2665" s="29"/>
      <c r="DO2665" s="29"/>
      <c r="DP2665" s="29"/>
      <c r="DQ2665" s="29"/>
      <c r="DR2665" s="29"/>
      <c r="DS2665" s="29"/>
      <c r="DT2665" s="29"/>
      <c r="DU2665" s="29"/>
      <c r="DV2665" s="29"/>
      <c r="DW2665" s="29"/>
      <c r="DX2665" s="29"/>
      <c r="DY2665" s="29"/>
      <c r="DZ2665" s="29"/>
      <c r="EA2665" s="29"/>
      <c r="EB2665" s="29"/>
      <c r="EC2665" s="29"/>
      <c r="ED2665" s="29"/>
      <c r="EE2665" s="29"/>
      <c r="EF2665" s="29"/>
      <c r="EG2665" s="29"/>
      <c r="EH2665" s="29"/>
      <c r="EI2665" s="29"/>
      <c r="EJ2665" s="29"/>
      <c r="EK2665" s="29"/>
      <c r="EL2665" s="29"/>
      <c r="EM2665" s="29"/>
      <c r="EN2665" s="29"/>
      <c r="EO2665" s="29"/>
      <c r="EP2665" s="29"/>
      <c r="EQ2665" s="29"/>
      <c r="ER2665" s="29"/>
      <c r="ES2665" s="29"/>
      <c r="ET2665" s="29"/>
      <c r="EU2665" s="29"/>
      <c r="EV2665" s="29"/>
      <c r="EW2665" s="29"/>
      <c r="EX2665" s="29"/>
      <c r="EY2665" s="29"/>
      <c r="EZ2665" s="29"/>
      <c r="FA2665" s="29"/>
      <c r="FB2665" s="29"/>
      <c r="FC2665" s="29"/>
      <c r="FD2665" s="29"/>
      <c r="FE2665" s="29"/>
      <c r="FF2665" s="29"/>
      <c r="FG2665" s="29"/>
      <c r="FH2665" s="29"/>
      <c r="FI2665" s="29"/>
      <c r="FJ2665" s="29"/>
      <c r="FK2665" s="29"/>
      <c r="FL2665" s="29"/>
      <c r="FM2665" s="29"/>
      <c r="FN2665" s="29"/>
      <c r="FO2665" s="29"/>
      <c r="FP2665" s="29"/>
      <c r="FQ2665" s="29"/>
      <c r="FR2665" s="29"/>
      <c r="FS2665" s="29"/>
      <c r="FT2665" s="29"/>
      <c r="FU2665" s="29"/>
      <c r="FV2665" s="29"/>
      <c r="FW2665" s="29"/>
      <c r="FX2665" s="29"/>
      <c r="FY2665" s="29"/>
      <c r="FZ2665" s="29"/>
      <c r="GA2665" s="29"/>
      <c r="GB2665" s="29"/>
      <c r="GC2665" s="29"/>
      <c r="GD2665" s="29"/>
      <c r="GE2665" s="29"/>
      <c r="GF2665" s="29"/>
      <c r="GG2665" s="29"/>
      <c r="GH2665" s="29"/>
      <c r="GI2665" s="29"/>
      <c r="GJ2665" s="29"/>
      <c r="GK2665" s="29"/>
      <c r="GL2665" s="29"/>
      <c r="GM2665" s="29"/>
      <c r="GN2665" s="29"/>
      <c r="GO2665" s="29"/>
      <c r="GP2665" s="29"/>
      <c r="GQ2665" s="29"/>
      <c r="GR2665" s="29"/>
      <c r="GS2665" s="29"/>
      <c r="GT2665" s="29"/>
      <c r="GU2665" s="29"/>
      <c r="GV2665" s="29"/>
      <c r="GW2665" s="29"/>
      <c r="GX2665" s="29"/>
      <c r="GY2665" s="29"/>
      <c r="GZ2665" s="29"/>
      <c r="HA2665" s="29"/>
      <c r="HB2665" s="29"/>
      <c r="HC2665" s="29"/>
      <c r="HD2665" s="29"/>
      <c r="HE2665" s="29"/>
      <c r="HF2665" s="29"/>
      <c r="HG2665" s="29"/>
      <c r="HH2665" s="29"/>
      <c r="HI2665" s="29"/>
      <c r="HJ2665" s="29"/>
      <c r="HK2665" s="29"/>
      <c r="HL2665" s="29"/>
      <c r="HM2665" s="29"/>
      <c r="HN2665" s="29"/>
      <c r="HO2665" s="29"/>
      <c r="HP2665" s="29"/>
      <c r="HQ2665" s="29"/>
      <c r="HR2665" s="29"/>
      <c r="HS2665" s="29"/>
      <c r="HT2665" s="29"/>
      <c r="HU2665" s="29"/>
      <c r="HV2665" s="29"/>
      <c r="HW2665" s="29"/>
      <c r="HX2665" s="29"/>
      <c r="HY2665" s="29"/>
      <c r="HZ2665" s="29"/>
      <c r="IA2665" s="29"/>
      <c r="IB2665" s="29"/>
      <c r="IC2665" s="29"/>
      <c r="ID2665" s="29"/>
      <c r="IE2665" s="29"/>
      <c r="IF2665" s="29"/>
      <c r="IG2665" s="29"/>
      <c r="IH2665" s="29"/>
      <c r="II2665" s="29"/>
      <c r="IJ2665" s="29"/>
      <c r="IK2665" s="29"/>
      <c r="IL2665" s="29"/>
      <c r="IM2665" s="29"/>
      <c r="IN2665" s="29"/>
      <c r="IO2665" s="29"/>
      <c r="IP2665" s="29"/>
      <c r="IQ2665" s="29"/>
    </row>
    <row r="2666" spans="1:251" s="42" customFormat="1" ht="18.75" customHeight="1" thickBot="1">
      <c r="A2666" s="43"/>
      <c r="B2666" s="138" t="s">
        <v>244</v>
      </c>
      <c r="C2666" s="139"/>
      <c r="D2666" s="139"/>
      <c r="E2666" s="139"/>
      <c r="F2666" s="139"/>
      <c r="G2666" s="139"/>
      <c r="H2666" s="139"/>
      <c r="I2666" s="139"/>
      <c r="J2666" s="139"/>
      <c r="K2666" s="139"/>
      <c r="L2666" s="139"/>
      <c r="M2666" s="139"/>
      <c r="N2666" s="139"/>
      <c r="O2666" s="139"/>
      <c r="P2666" s="139"/>
      <c r="Q2666" s="139"/>
      <c r="R2666" s="139"/>
      <c r="S2666" s="139"/>
      <c r="T2666" s="139"/>
      <c r="U2666" s="139"/>
      <c r="V2666" s="139"/>
      <c r="W2666" s="139"/>
      <c r="X2666" s="139"/>
      <c r="Y2666" s="139"/>
      <c r="Z2666" s="140"/>
      <c r="AA2666" s="141">
        <f>SUM($AA$2665:$AA$2665)</f>
        <v>240000</v>
      </c>
      <c r="AB2666" s="142"/>
      <c r="AC2666" s="142"/>
      <c r="AD2666" s="142"/>
      <c r="AE2666" s="142"/>
      <c r="AF2666" s="142"/>
      <c r="AG2666" s="142"/>
      <c r="AH2666" s="142"/>
      <c r="AI2666" s="143"/>
      <c r="AJ2666" s="141">
        <f>SUM($AJ$2665:$AJ$2665)</f>
        <v>158099</v>
      </c>
      <c r="AK2666" s="142"/>
      <c r="AL2666" s="142"/>
      <c r="AM2666" s="142"/>
      <c r="AN2666" s="142"/>
      <c r="AO2666" s="142"/>
      <c r="AP2666" s="142"/>
      <c r="AQ2666" s="142"/>
      <c r="AR2666" s="143"/>
      <c r="AS2666" s="144"/>
      <c r="AT2666" s="145"/>
      <c r="AU2666" s="145"/>
      <c r="AV2666" s="145"/>
      <c r="AW2666" s="145"/>
      <c r="AX2666" s="146"/>
      <c r="AY2666" s="29"/>
      <c r="AZ2666" s="29"/>
      <c r="BA2666" s="29"/>
      <c r="BB2666" s="29"/>
      <c r="BC2666" s="29"/>
      <c r="BD2666" s="29"/>
      <c r="BE2666" s="29"/>
      <c r="BF2666" s="29"/>
      <c r="BG2666" s="29"/>
      <c r="BH2666" s="29"/>
      <c r="BI2666" s="29"/>
      <c r="BJ2666" s="29"/>
      <c r="BK2666" s="29"/>
      <c r="BL2666" s="29"/>
      <c r="BM2666" s="29"/>
      <c r="BN2666" s="29"/>
      <c r="BO2666" s="29"/>
      <c r="BP2666" s="29"/>
      <c r="BQ2666" s="29"/>
      <c r="BR2666" s="29"/>
      <c r="BS2666" s="29"/>
      <c r="BT2666" s="29"/>
      <c r="BU2666" s="29"/>
      <c r="BV2666" s="29"/>
      <c r="BW2666" s="29"/>
      <c r="BX2666" s="29"/>
      <c r="BY2666" s="29"/>
      <c r="BZ2666" s="29"/>
      <c r="CA2666" s="29"/>
      <c r="CB2666" s="29"/>
      <c r="CC2666" s="29"/>
      <c r="CD2666" s="29"/>
      <c r="CE2666" s="29"/>
      <c r="CF2666" s="29"/>
      <c r="CG2666" s="29"/>
      <c r="CH2666" s="29"/>
      <c r="CI2666" s="29"/>
      <c r="CJ2666" s="29"/>
      <c r="CK2666" s="29"/>
      <c r="CL2666" s="29"/>
      <c r="CM2666" s="29"/>
      <c r="CN2666" s="29"/>
      <c r="CO2666" s="29"/>
      <c r="CP2666" s="29"/>
      <c r="CQ2666" s="29"/>
      <c r="CR2666" s="29"/>
      <c r="CS2666" s="29"/>
      <c r="CT2666" s="29"/>
      <c r="CU2666" s="29"/>
      <c r="CV2666" s="29"/>
      <c r="CW2666" s="29"/>
      <c r="CX2666" s="29"/>
      <c r="CY2666" s="29"/>
      <c r="CZ2666" s="29"/>
      <c r="DA2666" s="29"/>
      <c r="DB2666" s="29"/>
      <c r="DC2666" s="29"/>
      <c r="DD2666" s="29"/>
      <c r="DE2666" s="29"/>
      <c r="DF2666" s="29"/>
      <c r="DG2666" s="29"/>
      <c r="DH2666" s="29"/>
      <c r="DI2666" s="29"/>
      <c r="DJ2666" s="29"/>
      <c r="DK2666" s="29"/>
      <c r="DL2666" s="29"/>
      <c r="DM2666" s="29"/>
      <c r="DN2666" s="29"/>
      <c r="DO2666" s="29"/>
      <c r="DP2666" s="29"/>
      <c r="DQ2666" s="29"/>
      <c r="DR2666" s="29"/>
      <c r="DS2666" s="29"/>
      <c r="DT2666" s="29"/>
      <c r="DU2666" s="29"/>
      <c r="DV2666" s="29"/>
      <c r="DW2666" s="29"/>
      <c r="DX2666" s="29"/>
      <c r="DY2666" s="29"/>
      <c r="DZ2666" s="29"/>
      <c r="EA2666" s="29"/>
      <c r="EB2666" s="29"/>
      <c r="EC2666" s="29"/>
      <c r="ED2666" s="29"/>
      <c r="EE2666" s="29"/>
      <c r="EF2666" s="29"/>
      <c r="EG2666" s="29"/>
      <c r="EH2666" s="29"/>
      <c r="EI2666" s="29"/>
      <c r="EJ2666" s="29"/>
      <c r="EK2666" s="29"/>
      <c r="EL2666" s="29"/>
      <c r="EM2666" s="29"/>
      <c r="EN2666" s="29"/>
      <c r="EO2666" s="29"/>
      <c r="EP2666" s="29"/>
      <c r="EQ2666" s="29"/>
      <c r="ER2666" s="29"/>
      <c r="ES2666" s="29"/>
      <c r="ET2666" s="29"/>
      <c r="EU2666" s="29"/>
      <c r="EV2666" s="29"/>
      <c r="EW2666" s="29"/>
      <c r="EX2666" s="29"/>
      <c r="EY2666" s="29"/>
      <c r="EZ2666" s="29"/>
      <c r="FA2666" s="29"/>
      <c r="FB2666" s="29"/>
      <c r="FC2666" s="29"/>
      <c r="FD2666" s="29"/>
      <c r="FE2666" s="29"/>
      <c r="FF2666" s="29"/>
      <c r="FG2666" s="29"/>
      <c r="FH2666" s="29"/>
      <c r="FI2666" s="29"/>
      <c r="FJ2666" s="29"/>
      <c r="FK2666" s="29"/>
      <c r="FL2666" s="29"/>
      <c r="FM2666" s="29"/>
      <c r="FN2666" s="29"/>
      <c r="FO2666" s="29"/>
      <c r="FP2666" s="29"/>
      <c r="FQ2666" s="29"/>
      <c r="FR2666" s="29"/>
      <c r="FS2666" s="29"/>
      <c r="FT2666" s="29"/>
      <c r="FU2666" s="29"/>
      <c r="FV2666" s="29"/>
      <c r="FW2666" s="29"/>
      <c r="FX2666" s="29"/>
      <c r="FY2666" s="29"/>
      <c r="FZ2666" s="29"/>
      <c r="GA2666" s="29"/>
      <c r="GB2666" s="29"/>
      <c r="GC2666" s="29"/>
      <c r="GD2666" s="29"/>
      <c r="GE2666" s="29"/>
      <c r="GF2666" s="29"/>
      <c r="GG2666" s="29"/>
      <c r="GH2666" s="29"/>
      <c r="GI2666" s="29"/>
      <c r="GJ2666" s="29"/>
      <c r="GK2666" s="29"/>
      <c r="GL2666" s="29"/>
      <c r="GM2666" s="29"/>
      <c r="GN2666" s="29"/>
      <c r="GO2666" s="29"/>
      <c r="GP2666" s="29"/>
      <c r="GQ2666" s="29"/>
      <c r="GR2666" s="29"/>
      <c r="GS2666" s="29"/>
      <c r="GT2666" s="29"/>
      <c r="GU2666" s="29"/>
      <c r="GV2666" s="29"/>
      <c r="GW2666" s="29"/>
      <c r="GX2666" s="29"/>
      <c r="GY2666" s="29"/>
      <c r="GZ2666" s="29"/>
      <c r="HA2666" s="29"/>
      <c r="HB2666" s="29"/>
      <c r="HC2666" s="29"/>
      <c r="HD2666" s="29"/>
      <c r="HE2666" s="29"/>
      <c r="HF2666" s="29"/>
      <c r="HG2666" s="29"/>
      <c r="HH2666" s="29"/>
      <c r="HI2666" s="29"/>
      <c r="HJ2666" s="29"/>
      <c r="HK2666" s="29"/>
      <c r="HL2666" s="29"/>
      <c r="HM2666" s="29"/>
      <c r="HN2666" s="29"/>
      <c r="HO2666" s="29"/>
      <c r="HP2666" s="29"/>
      <c r="HQ2666" s="29"/>
      <c r="HR2666" s="29"/>
      <c r="HS2666" s="29"/>
      <c r="HT2666" s="29"/>
      <c r="HU2666" s="29"/>
      <c r="HV2666" s="29"/>
      <c r="HW2666" s="29"/>
      <c r="HX2666" s="29"/>
      <c r="HY2666" s="29"/>
      <c r="HZ2666" s="29"/>
      <c r="IA2666" s="29"/>
      <c r="IB2666" s="29"/>
      <c r="IC2666" s="29"/>
      <c r="ID2666" s="29"/>
      <c r="IE2666" s="29"/>
      <c r="IF2666" s="29"/>
      <c r="IG2666" s="29"/>
      <c r="IH2666" s="29"/>
      <c r="II2666" s="29"/>
      <c r="IJ2666" s="29"/>
      <c r="IK2666" s="29"/>
      <c r="IL2666" s="29"/>
      <c r="IM2666" s="29"/>
      <c r="IN2666" s="29"/>
      <c r="IO2666" s="29"/>
      <c r="IP2666" s="29"/>
      <c r="IQ2666" s="29"/>
    </row>
    <row r="2668" spans="1:251" ht="18.75" customHeight="1">
      <c r="A2668" s="28" t="s">
        <v>234</v>
      </c>
      <c r="AW2668" s="30"/>
      <c r="AX2668" s="31"/>
      <c r="AY2668" s="30"/>
    </row>
    <row r="2670" spans="1:251" ht="18.75">
      <c r="B2670" s="109" t="s">
        <v>0</v>
      </c>
      <c r="C2670" s="150"/>
      <c r="D2670" s="150"/>
      <c r="E2670" s="150"/>
      <c r="F2670" s="150"/>
      <c r="G2670" s="150"/>
      <c r="H2670" s="150"/>
      <c r="I2670" s="150"/>
      <c r="J2670" s="150"/>
      <c r="K2670" s="150"/>
      <c r="L2670" s="150"/>
      <c r="M2670" s="150"/>
      <c r="N2670" s="150"/>
      <c r="O2670" s="150"/>
      <c r="P2670" s="150"/>
      <c r="Q2670" s="150"/>
      <c r="R2670" s="150"/>
      <c r="S2670" s="150"/>
      <c r="T2670" s="150"/>
      <c r="U2670" s="150"/>
      <c r="V2670" s="150"/>
      <c r="W2670" s="150"/>
      <c r="X2670" s="150"/>
      <c r="Y2670" s="150"/>
      <c r="Z2670" s="150"/>
      <c r="AA2670" s="150"/>
      <c r="AB2670" s="150"/>
      <c r="AC2670" s="150"/>
      <c r="AD2670" s="150"/>
      <c r="AE2670" s="150"/>
      <c r="AF2670" s="150"/>
      <c r="AG2670" s="150"/>
      <c r="AH2670" s="150"/>
      <c r="AI2670" s="150"/>
      <c r="AJ2670" s="150"/>
      <c r="AK2670" s="150"/>
      <c r="AL2670" s="150"/>
      <c r="AM2670" s="150"/>
      <c r="AN2670" s="150"/>
      <c r="AO2670" s="150"/>
      <c r="AP2670" s="150"/>
      <c r="AQ2670" s="150"/>
      <c r="AR2670" s="150"/>
      <c r="AS2670" s="150"/>
      <c r="AT2670" s="150"/>
      <c r="AU2670" s="150"/>
      <c r="AV2670" s="150"/>
      <c r="AW2670" s="150"/>
      <c r="AX2670" s="150"/>
    </row>
    <row r="2671" spans="1:251">
      <c r="Z2671" s="32"/>
      <c r="AD2671" s="32"/>
      <c r="AE2671" s="32"/>
      <c r="AF2671" s="32"/>
      <c r="AG2671" s="32"/>
      <c r="AH2671" s="32"/>
      <c r="AI2671" s="32"/>
      <c r="AO2671" s="32"/>
    </row>
    <row r="2672" spans="1:251" ht="13.5" thickBot="1">
      <c r="Z2672" s="32"/>
      <c r="AD2672" s="32"/>
      <c r="AE2672" s="32"/>
      <c r="AF2672" s="32"/>
      <c r="AG2672" s="32"/>
      <c r="AH2672" s="32"/>
      <c r="AI2672" s="32"/>
      <c r="AO2672" s="32"/>
      <c r="DI2672" s="26"/>
    </row>
    <row r="2673" spans="1:113" ht="24.75" customHeight="1" thickBot="1">
      <c r="B2673" s="111" t="s">
        <v>235</v>
      </c>
      <c r="C2673" s="112"/>
      <c r="D2673" s="112"/>
      <c r="E2673" s="112"/>
      <c r="F2673" s="112"/>
      <c r="G2673" s="112"/>
      <c r="H2673" s="113" t="s">
        <v>648</v>
      </c>
      <c r="I2673" s="114"/>
      <c r="J2673" s="114"/>
      <c r="K2673" s="114"/>
      <c r="L2673" s="114"/>
      <c r="M2673" s="114"/>
      <c r="N2673" s="114"/>
      <c r="O2673" s="114"/>
      <c r="P2673" s="114"/>
      <c r="Q2673" s="114"/>
      <c r="R2673" s="114"/>
      <c r="S2673" s="114"/>
      <c r="T2673" s="114"/>
      <c r="U2673" s="114"/>
      <c r="V2673" s="114"/>
      <c r="W2673" s="114"/>
      <c r="X2673" s="114"/>
      <c r="Y2673" s="114"/>
      <c r="Z2673" s="114"/>
      <c r="AA2673" s="114"/>
      <c r="AB2673" s="114"/>
      <c r="AC2673" s="114"/>
      <c r="AD2673" s="114"/>
      <c r="AE2673" s="114"/>
      <c r="AF2673" s="114"/>
      <c r="AG2673" s="114"/>
      <c r="AH2673" s="114"/>
      <c r="AI2673" s="114"/>
      <c r="AJ2673" s="114"/>
      <c r="AK2673" s="114"/>
      <c r="AL2673" s="114"/>
      <c r="AM2673" s="114"/>
      <c r="AN2673" s="114"/>
      <c r="AO2673" s="114"/>
      <c r="AP2673" s="114"/>
      <c r="AQ2673" s="114"/>
      <c r="AR2673" s="114"/>
      <c r="AS2673" s="114"/>
      <c r="AT2673" s="114"/>
      <c r="AU2673" s="114"/>
      <c r="AV2673" s="114"/>
      <c r="AW2673" s="114"/>
      <c r="AX2673" s="115"/>
      <c r="DI2673" s="26"/>
    </row>
    <row r="2674" spans="1:113" ht="14.25">
      <c r="B2674" s="33"/>
      <c r="C2674" s="33"/>
      <c r="D2674" s="33"/>
      <c r="E2674" s="33"/>
      <c r="F2674" s="33"/>
      <c r="G2674" s="33"/>
      <c r="H2674" s="34"/>
      <c r="I2674" s="34"/>
      <c r="J2674" s="34"/>
      <c r="K2674" s="34"/>
      <c r="L2674" s="35"/>
      <c r="M2674" s="35"/>
      <c r="N2674" s="35"/>
      <c r="O2674" s="35"/>
      <c r="P2674" s="34"/>
      <c r="Q2674" s="34"/>
      <c r="R2674" s="34"/>
      <c r="S2674" s="34"/>
      <c r="T2674" s="34"/>
      <c r="U2674" s="34"/>
      <c r="V2674" s="36"/>
      <c r="W2674" s="36"/>
      <c r="X2674" s="36"/>
      <c r="Y2674" s="36"/>
      <c r="Z2674" s="36"/>
      <c r="AA2674" s="36"/>
      <c r="AB2674" s="36"/>
      <c r="AC2674" s="36"/>
      <c r="AD2674" s="36"/>
      <c r="AE2674" s="36"/>
      <c r="AF2674" s="36"/>
      <c r="AG2674" s="36"/>
      <c r="AH2674" s="36"/>
      <c r="AI2674" s="36"/>
      <c r="AJ2674" s="36"/>
      <c r="AK2674" s="36"/>
      <c r="AL2674" s="36"/>
      <c r="AM2674" s="36"/>
      <c r="AN2674" s="36"/>
      <c r="AO2674" s="36"/>
      <c r="AP2674" s="36"/>
      <c r="AQ2674" s="36"/>
      <c r="AR2674" s="36"/>
      <c r="AS2674" s="36"/>
      <c r="AT2674" s="36"/>
      <c r="AU2674" s="36"/>
      <c r="AV2674" s="36"/>
      <c r="AW2674" s="36"/>
      <c r="AX2674" s="36"/>
      <c r="DI2674" s="26"/>
    </row>
    <row r="2675" spans="1:113" ht="15" thickBot="1">
      <c r="A2675" s="37"/>
      <c r="B2675" s="36" t="s">
        <v>237</v>
      </c>
      <c r="C2675" s="34"/>
      <c r="D2675" s="34"/>
      <c r="E2675" s="34"/>
      <c r="F2675" s="34"/>
      <c r="G2675" s="34"/>
      <c r="H2675" s="34"/>
      <c r="I2675" s="34"/>
      <c r="J2675" s="34"/>
      <c r="K2675" s="34"/>
      <c r="L2675" s="35"/>
      <c r="M2675" s="35"/>
      <c r="N2675" s="35"/>
      <c r="O2675" s="35"/>
      <c r="P2675" s="34"/>
      <c r="Q2675" s="34"/>
      <c r="R2675" s="34"/>
      <c r="S2675" s="34"/>
      <c r="T2675" s="34"/>
      <c r="U2675" s="34"/>
      <c r="V2675" s="36"/>
      <c r="W2675" s="36"/>
      <c r="X2675" s="36"/>
      <c r="Y2675" s="36"/>
      <c r="Z2675" s="36"/>
      <c r="AA2675" s="36"/>
      <c r="AB2675" s="36"/>
      <c r="AC2675" s="36"/>
      <c r="AD2675" s="36"/>
      <c r="AE2675" s="36"/>
      <c r="AF2675" s="36"/>
      <c r="AG2675" s="36"/>
      <c r="AH2675" s="36"/>
      <c r="AI2675" s="36"/>
      <c r="AJ2675" s="36"/>
      <c r="AK2675" s="36"/>
      <c r="AL2675" s="36"/>
      <c r="AM2675" s="36"/>
      <c r="AN2675" s="36"/>
      <c r="AO2675" s="36"/>
      <c r="AP2675" s="36"/>
      <c r="AQ2675" s="36"/>
      <c r="AR2675" s="36"/>
      <c r="AS2675" s="36"/>
      <c r="AT2675" s="36"/>
      <c r="AU2675" s="36"/>
      <c r="AV2675" s="36"/>
      <c r="AW2675" s="36"/>
      <c r="AX2675" s="36"/>
      <c r="DI2675" s="26"/>
    </row>
    <row r="2676" spans="1:113" ht="14.25">
      <c r="A2676" s="34"/>
      <c r="B2676" s="38"/>
      <c r="C2676" s="33"/>
      <c r="D2676" s="33"/>
      <c r="E2676" s="33"/>
      <c r="F2676" s="33"/>
      <c r="G2676" s="33"/>
      <c r="H2676" s="33"/>
      <c r="I2676" s="33"/>
      <c r="J2676" s="33"/>
      <c r="K2676" s="33"/>
      <c r="L2676" s="39"/>
      <c r="M2676" s="39"/>
      <c r="N2676" s="39"/>
      <c r="O2676" s="39"/>
      <c r="P2676" s="33"/>
      <c r="Q2676" s="33"/>
      <c r="R2676" s="33"/>
      <c r="S2676" s="33"/>
      <c r="T2676" s="33"/>
      <c r="U2676" s="33"/>
      <c r="V2676" s="40"/>
      <c r="W2676" s="40"/>
      <c r="X2676" s="40"/>
      <c r="Y2676" s="40"/>
      <c r="Z2676" s="40"/>
      <c r="AA2676" s="40"/>
      <c r="AB2676" s="40"/>
      <c r="AC2676" s="40"/>
      <c r="AD2676" s="40"/>
      <c r="AE2676" s="40"/>
      <c r="AF2676" s="40"/>
      <c r="AG2676" s="40"/>
      <c r="AH2676" s="40"/>
      <c r="AI2676" s="40"/>
      <c r="AJ2676" s="40"/>
      <c r="AK2676" s="40"/>
      <c r="AL2676" s="40"/>
      <c r="AM2676" s="40"/>
      <c r="AN2676" s="40"/>
      <c r="AO2676" s="40"/>
      <c r="AP2676" s="40"/>
      <c r="AQ2676" s="40"/>
      <c r="AR2676" s="40"/>
      <c r="AS2676" s="40"/>
      <c r="AT2676" s="40"/>
      <c r="AU2676" s="40"/>
      <c r="AV2676" s="40"/>
      <c r="AW2676" s="40"/>
      <c r="AX2676" s="41"/>
    </row>
    <row r="2677" spans="1:113" ht="12" customHeight="1">
      <c r="A2677" s="34"/>
      <c r="B2677" s="116" t="s">
        <v>649</v>
      </c>
      <c r="C2677" s="117"/>
      <c r="D2677" s="117"/>
      <c r="E2677" s="117"/>
      <c r="F2677" s="117"/>
      <c r="G2677" s="117"/>
      <c r="H2677" s="117"/>
      <c r="I2677" s="117"/>
      <c r="J2677" s="117"/>
      <c r="K2677" s="117"/>
      <c r="L2677" s="117"/>
      <c r="M2677" s="117"/>
      <c r="N2677" s="117"/>
      <c r="O2677" s="117"/>
      <c r="P2677" s="117"/>
      <c r="Q2677" s="117"/>
      <c r="R2677" s="117"/>
      <c r="S2677" s="117"/>
      <c r="T2677" s="117"/>
      <c r="U2677" s="117"/>
      <c r="V2677" s="117"/>
      <c r="W2677" s="117"/>
      <c r="X2677" s="117"/>
      <c r="Y2677" s="117"/>
      <c r="Z2677" s="117"/>
      <c r="AA2677" s="117"/>
      <c r="AB2677" s="117"/>
      <c r="AC2677" s="117"/>
      <c r="AD2677" s="117"/>
      <c r="AE2677" s="117"/>
      <c r="AF2677" s="117"/>
      <c r="AG2677" s="117"/>
      <c r="AH2677" s="117"/>
      <c r="AI2677" s="117"/>
      <c r="AJ2677" s="117"/>
      <c r="AK2677" s="117"/>
      <c r="AL2677" s="117"/>
      <c r="AM2677" s="117"/>
      <c r="AN2677" s="117"/>
      <c r="AO2677" s="117"/>
      <c r="AP2677" s="117"/>
      <c r="AQ2677" s="117"/>
      <c r="AR2677" s="117"/>
      <c r="AS2677" s="117"/>
      <c r="AT2677" s="117"/>
      <c r="AU2677" s="117"/>
      <c r="AV2677" s="117"/>
      <c r="AW2677" s="117"/>
      <c r="AX2677" s="118"/>
    </row>
    <row r="2678" spans="1:113" ht="12" customHeight="1">
      <c r="A2678" s="34"/>
      <c r="B2678" s="116"/>
      <c r="C2678" s="117"/>
      <c r="D2678" s="117"/>
      <c r="E2678" s="117"/>
      <c r="F2678" s="117"/>
      <c r="G2678" s="117"/>
      <c r="H2678" s="117"/>
      <c r="I2678" s="117"/>
      <c r="J2678" s="117"/>
      <c r="K2678" s="117"/>
      <c r="L2678" s="117"/>
      <c r="M2678" s="117"/>
      <c r="N2678" s="117"/>
      <c r="O2678" s="117"/>
      <c r="P2678" s="117"/>
      <c r="Q2678" s="117"/>
      <c r="R2678" s="117"/>
      <c r="S2678" s="117"/>
      <c r="T2678" s="117"/>
      <c r="U2678" s="117"/>
      <c r="V2678" s="117"/>
      <c r="W2678" s="117"/>
      <c r="X2678" s="117"/>
      <c r="Y2678" s="117"/>
      <c r="Z2678" s="117"/>
      <c r="AA2678" s="117"/>
      <c r="AB2678" s="117"/>
      <c r="AC2678" s="117"/>
      <c r="AD2678" s="117"/>
      <c r="AE2678" s="117"/>
      <c r="AF2678" s="117"/>
      <c r="AG2678" s="117"/>
      <c r="AH2678" s="117"/>
      <c r="AI2678" s="117"/>
      <c r="AJ2678" s="117"/>
      <c r="AK2678" s="117"/>
      <c r="AL2678" s="117"/>
      <c r="AM2678" s="117"/>
      <c r="AN2678" s="117"/>
      <c r="AO2678" s="117"/>
      <c r="AP2678" s="117"/>
      <c r="AQ2678" s="117"/>
      <c r="AR2678" s="117"/>
      <c r="AS2678" s="117"/>
      <c r="AT2678" s="117"/>
      <c r="AU2678" s="117"/>
      <c r="AV2678" s="117"/>
      <c r="AW2678" s="117"/>
      <c r="AX2678" s="118"/>
      <c r="BC2678" s="42"/>
    </row>
    <row r="2679" spans="1:113" ht="12" customHeight="1">
      <c r="A2679" s="34"/>
      <c r="B2679" s="116"/>
      <c r="C2679" s="117"/>
      <c r="D2679" s="117"/>
      <c r="E2679" s="117"/>
      <c r="F2679" s="117"/>
      <c r="G2679" s="117"/>
      <c r="H2679" s="117"/>
      <c r="I2679" s="117"/>
      <c r="J2679" s="117"/>
      <c r="K2679" s="117"/>
      <c r="L2679" s="117"/>
      <c r="M2679" s="117"/>
      <c r="N2679" s="117"/>
      <c r="O2679" s="117"/>
      <c r="P2679" s="117"/>
      <c r="Q2679" s="117"/>
      <c r="R2679" s="117"/>
      <c r="S2679" s="117"/>
      <c r="T2679" s="117"/>
      <c r="U2679" s="117"/>
      <c r="V2679" s="117"/>
      <c r="W2679" s="117"/>
      <c r="X2679" s="117"/>
      <c r="Y2679" s="117"/>
      <c r="Z2679" s="117"/>
      <c r="AA2679" s="117"/>
      <c r="AB2679" s="117"/>
      <c r="AC2679" s="117"/>
      <c r="AD2679" s="117"/>
      <c r="AE2679" s="117"/>
      <c r="AF2679" s="117"/>
      <c r="AG2679" s="117"/>
      <c r="AH2679" s="117"/>
      <c r="AI2679" s="117"/>
      <c r="AJ2679" s="117"/>
      <c r="AK2679" s="117"/>
      <c r="AL2679" s="117"/>
      <c r="AM2679" s="117"/>
      <c r="AN2679" s="117"/>
      <c r="AO2679" s="117"/>
      <c r="AP2679" s="117"/>
      <c r="AQ2679" s="117"/>
      <c r="AR2679" s="117"/>
      <c r="AS2679" s="117"/>
      <c r="AT2679" s="117"/>
      <c r="AU2679" s="117"/>
      <c r="AV2679" s="117"/>
      <c r="AW2679" s="117"/>
      <c r="AX2679" s="118"/>
    </row>
    <row r="2680" spans="1:113" ht="12" customHeight="1">
      <c r="A2680" s="34"/>
      <c r="B2680" s="116"/>
      <c r="C2680" s="117"/>
      <c r="D2680" s="117"/>
      <c r="E2680" s="117"/>
      <c r="F2680" s="117"/>
      <c r="G2680" s="117"/>
      <c r="H2680" s="117"/>
      <c r="I2680" s="117"/>
      <c r="J2680" s="117"/>
      <c r="K2680" s="117"/>
      <c r="L2680" s="117"/>
      <c r="M2680" s="117"/>
      <c r="N2680" s="117"/>
      <c r="O2680" s="117"/>
      <c r="P2680" s="117"/>
      <c r="Q2680" s="117"/>
      <c r="R2680" s="117"/>
      <c r="S2680" s="117"/>
      <c r="T2680" s="117"/>
      <c r="U2680" s="117"/>
      <c r="V2680" s="117"/>
      <c r="W2680" s="117"/>
      <c r="X2680" s="117"/>
      <c r="Y2680" s="117"/>
      <c r="Z2680" s="117"/>
      <c r="AA2680" s="117"/>
      <c r="AB2680" s="117"/>
      <c r="AC2680" s="117"/>
      <c r="AD2680" s="117"/>
      <c r="AE2680" s="117"/>
      <c r="AF2680" s="117"/>
      <c r="AG2680" s="117"/>
      <c r="AH2680" s="117"/>
      <c r="AI2680" s="117"/>
      <c r="AJ2680" s="117"/>
      <c r="AK2680" s="117"/>
      <c r="AL2680" s="117"/>
      <c r="AM2680" s="117"/>
      <c r="AN2680" s="117"/>
      <c r="AO2680" s="117"/>
      <c r="AP2680" s="117"/>
      <c r="AQ2680" s="117"/>
      <c r="AR2680" s="117"/>
      <c r="AS2680" s="117"/>
      <c r="AT2680" s="117"/>
      <c r="AU2680" s="117"/>
      <c r="AV2680" s="117"/>
      <c r="AW2680" s="117"/>
      <c r="AX2680" s="118"/>
    </row>
    <row r="2681" spans="1:113" ht="12" customHeight="1">
      <c r="A2681" s="34"/>
      <c r="B2681" s="116"/>
      <c r="C2681" s="117"/>
      <c r="D2681" s="117"/>
      <c r="E2681" s="117"/>
      <c r="F2681" s="117"/>
      <c r="G2681" s="117"/>
      <c r="H2681" s="117"/>
      <c r="I2681" s="117"/>
      <c r="J2681" s="117"/>
      <c r="K2681" s="117"/>
      <c r="L2681" s="117"/>
      <c r="M2681" s="117"/>
      <c r="N2681" s="117"/>
      <c r="O2681" s="117"/>
      <c r="P2681" s="117"/>
      <c r="Q2681" s="117"/>
      <c r="R2681" s="117"/>
      <c r="S2681" s="117"/>
      <c r="T2681" s="117"/>
      <c r="U2681" s="117"/>
      <c r="V2681" s="117"/>
      <c r="W2681" s="117"/>
      <c r="X2681" s="117"/>
      <c r="Y2681" s="117"/>
      <c r="Z2681" s="117"/>
      <c r="AA2681" s="117"/>
      <c r="AB2681" s="117"/>
      <c r="AC2681" s="117"/>
      <c r="AD2681" s="117"/>
      <c r="AE2681" s="117"/>
      <c r="AF2681" s="117"/>
      <c r="AG2681" s="117"/>
      <c r="AH2681" s="117"/>
      <c r="AI2681" s="117"/>
      <c r="AJ2681" s="117"/>
      <c r="AK2681" s="117"/>
      <c r="AL2681" s="117"/>
      <c r="AM2681" s="117"/>
      <c r="AN2681" s="117"/>
      <c r="AO2681" s="117"/>
      <c r="AP2681" s="117"/>
      <c r="AQ2681" s="117"/>
      <c r="AR2681" s="117"/>
      <c r="AS2681" s="117"/>
      <c r="AT2681" s="117"/>
      <c r="AU2681" s="117"/>
      <c r="AV2681" s="117"/>
      <c r="AW2681" s="117"/>
      <c r="AX2681" s="118"/>
    </row>
    <row r="2682" spans="1:113" ht="15" thickBot="1">
      <c r="A2682" s="43"/>
      <c r="B2682" s="44"/>
      <c r="C2682" s="45"/>
      <c r="D2682" s="45"/>
      <c r="E2682" s="45"/>
      <c r="F2682" s="45"/>
      <c r="G2682" s="45"/>
      <c r="H2682" s="45"/>
      <c r="I2682" s="45"/>
      <c r="J2682" s="45"/>
      <c r="K2682" s="45"/>
      <c r="L2682" s="45"/>
      <c r="M2682" s="45"/>
      <c r="N2682" s="45"/>
      <c r="O2682" s="45"/>
      <c r="P2682" s="45"/>
      <c r="Q2682" s="45"/>
      <c r="R2682" s="45"/>
      <c r="S2682" s="45"/>
      <c r="T2682" s="45"/>
      <c r="U2682" s="45"/>
      <c r="V2682" s="45"/>
      <c r="W2682" s="45"/>
      <c r="X2682" s="45"/>
      <c r="Y2682" s="45"/>
      <c r="Z2682" s="45"/>
      <c r="AA2682" s="45"/>
      <c r="AB2682" s="45"/>
      <c r="AC2682" s="45"/>
      <c r="AD2682" s="45"/>
      <c r="AE2682" s="45"/>
      <c r="AF2682" s="45"/>
      <c r="AG2682" s="45"/>
      <c r="AH2682" s="45"/>
      <c r="AI2682" s="45"/>
      <c r="AJ2682" s="45"/>
      <c r="AK2682" s="45"/>
      <c r="AL2682" s="45"/>
      <c r="AM2682" s="45"/>
      <c r="AN2682" s="45"/>
      <c r="AO2682" s="45"/>
      <c r="AP2682" s="45"/>
      <c r="AQ2682" s="45"/>
      <c r="AR2682" s="45"/>
      <c r="AS2682" s="45"/>
      <c r="AT2682" s="45"/>
      <c r="AU2682" s="45"/>
      <c r="AV2682" s="45"/>
      <c r="AW2682" s="45"/>
      <c r="AX2682" s="46"/>
    </row>
    <row r="2683" spans="1:113">
      <c r="B2683" s="47"/>
    </row>
    <row r="2684" spans="1:113" ht="15" thickBot="1">
      <c r="A2684" s="37"/>
      <c r="B2684" s="36" t="s">
        <v>238</v>
      </c>
      <c r="C2684" s="34"/>
      <c r="D2684" s="34"/>
      <c r="E2684" s="34"/>
      <c r="F2684" s="34"/>
      <c r="G2684" s="34"/>
      <c r="H2684" s="34"/>
      <c r="I2684" s="34"/>
      <c r="J2684" s="34"/>
      <c r="K2684" s="34"/>
      <c r="L2684" s="35"/>
      <c r="M2684" s="35"/>
      <c r="N2684" s="35"/>
      <c r="O2684" s="35"/>
      <c r="P2684" s="34"/>
      <c r="Q2684" s="34"/>
      <c r="R2684" s="34"/>
      <c r="S2684" s="34"/>
      <c r="T2684" s="34"/>
      <c r="U2684" s="34"/>
      <c r="V2684" s="36"/>
      <c r="W2684" s="36"/>
      <c r="X2684" s="36"/>
      <c r="Y2684" s="36"/>
      <c r="Z2684" s="36"/>
      <c r="AA2684" s="36"/>
      <c r="AB2684" s="36"/>
      <c r="AC2684" s="36"/>
      <c r="AD2684" s="36"/>
      <c r="AE2684" s="36"/>
      <c r="AF2684" s="36"/>
      <c r="AG2684" s="36"/>
      <c r="AH2684" s="36"/>
      <c r="AI2684" s="36"/>
      <c r="AJ2684" s="36"/>
      <c r="AK2684" s="36"/>
      <c r="AL2684" s="36"/>
      <c r="AM2684" s="36"/>
      <c r="AN2684" s="36"/>
      <c r="AO2684" s="36"/>
      <c r="AP2684" s="36"/>
      <c r="AQ2684" s="36"/>
      <c r="AR2684" s="36"/>
      <c r="AS2684" s="36"/>
      <c r="AT2684" s="36"/>
      <c r="AU2684" s="36"/>
      <c r="AV2684" s="36"/>
      <c r="AW2684" s="36"/>
      <c r="AX2684" s="36"/>
      <c r="DI2684" s="26"/>
    </row>
    <row r="2685" spans="1:113" ht="14.25">
      <c r="A2685" s="34"/>
      <c r="B2685" s="38"/>
      <c r="C2685" s="33"/>
      <c r="D2685" s="33"/>
      <c r="E2685" s="33"/>
      <c r="F2685" s="33"/>
      <c r="G2685" s="33"/>
      <c r="H2685" s="33"/>
      <c r="I2685" s="33"/>
      <c r="J2685" s="33"/>
      <c r="K2685" s="33"/>
      <c r="L2685" s="39"/>
      <c r="M2685" s="39"/>
      <c r="N2685" s="39"/>
      <c r="O2685" s="39"/>
      <c r="P2685" s="33"/>
      <c r="Q2685" s="33"/>
      <c r="R2685" s="33"/>
      <c r="S2685" s="33"/>
      <c r="T2685" s="33"/>
      <c r="U2685" s="33"/>
      <c r="V2685" s="40"/>
      <c r="W2685" s="40"/>
      <c r="X2685" s="40"/>
      <c r="Y2685" s="40"/>
      <c r="Z2685" s="40"/>
      <c r="AA2685" s="40"/>
      <c r="AB2685" s="40"/>
      <c r="AC2685" s="40"/>
      <c r="AD2685" s="40"/>
      <c r="AE2685" s="40"/>
      <c r="AF2685" s="40"/>
      <c r="AG2685" s="40"/>
      <c r="AH2685" s="40"/>
      <c r="AI2685" s="40"/>
      <c r="AJ2685" s="40"/>
      <c r="AK2685" s="40"/>
      <c r="AL2685" s="40"/>
      <c r="AM2685" s="40"/>
      <c r="AN2685" s="40"/>
      <c r="AO2685" s="40"/>
      <c r="AP2685" s="40"/>
      <c r="AQ2685" s="40"/>
      <c r="AR2685" s="40"/>
      <c r="AS2685" s="40"/>
      <c r="AT2685" s="40"/>
      <c r="AU2685" s="40"/>
      <c r="AV2685" s="40"/>
      <c r="AW2685" s="40"/>
      <c r="AX2685" s="41"/>
    </row>
    <row r="2686" spans="1:113" ht="12" customHeight="1">
      <c r="A2686" s="34"/>
      <c r="B2686" s="116" t="s">
        <v>650</v>
      </c>
      <c r="C2686" s="117"/>
      <c r="D2686" s="117"/>
      <c r="E2686" s="117"/>
      <c r="F2686" s="117"/>
      <c r="G2686" s="117"/>
      <c r="H2686" s="117"/>
      <c r="I2686" s="117"/>
      <c r="J2686" s="117"/>
      <c r="K2686" s="117"/>
      <c r="L2686" s="117"/>
      <c r="M2686" s="117"/>
      <c r="N2686" s="117"/>
      <c r="O2686" s="117"/>
      <c r="P2686" s="117"/>
      <c r="Q2686" s="117"/>
      <c r="R2686" s="117"/>
      <c r="S2686" s="117"/>
      <c r="T2686" s="117"/>
      <c r="U2686" s="117"/>
      <c r="V2686" s="117"/>
      <c r="W2686" s="117"/>
      <c r="X2686" s="117"/>
      <c r="Y2686" s="117"/>
      <c r="Z2686" s="117"/>
      <c r="AA2686" s="117"/>
      <c r="AB2686" s="117"/>
      <c r="AC2686" s="117"/>
      <c r="AD2686" s="117"/>
      <c r="AE2686" s="117"/>
      <c r="AF2686" s="117"/>
      <c r="AG2686" s="117"/>
      <c r="AH2686" s="117"/>
      <c r="AI2686" s="117"/>
      <c r="AJ2686" s="117"/>
      <c r="AK2686" s="117"/>
      <c r="AL2686" s="117"/>
      <c r="AM2686" s="117"/>
      <c r="AN2686" s="117"/>
      <c r="AO2686" s="117"/>
      <c r="AP2686" s="117"/>
      <c r="AQ2686" s="117"/>
      <c r="AR2686" s="117"/>
      <c r="AS2686" s="117"/>
      <c r="AT2686" s="117"/>
      <c r="AU2686" s="117"/>
      <c r="AV2686" s="117"/>
      <c r="AW2686" s="117"/>
      <c r="AX2686" s="118"/>
    </row>
    <row r="2687" spans="1:113" ht="12" customHeight="1">
      <c r="A2687" s="34"/>
      <c r="B2687" s="116"/>
      <c r="C2687" s="117"/>
      <c r="D2687" s="117"/>
      <c r="E2687" s="117"/>
      <c r="F2687" s="117"/>
      <c r="G2687" s="117"/>
      <c r="H2687" s="117"/>
      <c r="I2687" s="117"/>
      <c r="J2687" s="117"/>
      <c r="K2687" s="117"/>
      <c r="L2687" s="117"/>
      <c r="M2687" s="117"/>
      <c r="N2687" s="117"/>
      <c r="O2687" s="117"/>
      <c r="P2687" s="117"/>
      <c r="Q2687" s="117"/>
      <c r="R2687" s="117"/>
      <c r="S2687" s="117"/>
      <c r="T2687" s="117"/>
      <c r="U2687" s="117"/>
      <c r="V2687" s="117"/>
      <c r="W2687" s="117"/>
      <c r="X2687" s="117"/>
      <c r="Y2687" s="117"/>
      <c r="Z2687" s="117"/>
      <c r="AA2687" s="117"/>
      <c r="AB2687" s="117"/>
      <c r="AC2687" s="117"/>
      <c r="AD2687" s="117"/>
      <c r="AE2687" s="117"/>
      <c r="AF2687" s="117"/>
      <c r="AG2687" s="117"/>
      <c r="AH2687" s="117"/>
      <c r="AI2687" s="117"/>
      <c r="AJ2687" s="117"/>
      <c r="AK2687" s="117"/>
      <c r="AL2687" s="117"/>
      <c r="AM2687" s="117"/>
      <c r="AN2687" s="117"/>
      <c r="AO2687" s="117"/>
      <c r="AP2687" s="117"/>
      <c r="AQ2687" s="117"/>
      <c r="AR2687" s="117"/>
      <c r="AS2687" s="117"/>
      <c r="AT2687" s="117"/>
      <c r="AU2687" s="117"/>
      <c r="AV2687" s="117"/>
      <c r="AW2687" s="117"/>
      <c r="AX2687" s="118"/>
    </row>
    <row r="2688" spans="1:113" ht="12" customHeight="1">
      <c r="A2688" s="34"/>
      <c r="B2688" s="116"/>
      <c r="C2688" s="117"/>
      <c r="D2688" s="117"/>
      <c r="E2688" s="117"/>
      <c r="F2688" s="117"/>
      <c r="G2688" s="117"/>
      <c r="H2688" s="117"/>
      <c r="I2688" s="117"/>
      <c r="J2688" s="117"/>
      <c r="K2688" s="117"/>
      <c r="L2688" s="117"/>
      <c r="M2688" s="117"/>
      <c r="N2688" s="117"/>
      <c r="O2688" s="117"/>
      <c r="P2688" s="117"/>
      <c r="Q2688" s="117"/>
      <c r="R2688" s="117"/>
      <c r="S2688" s="117"/>
      <c r="T2688" s="117"/>
      <c r="U2688" s="117"/>
      <c r="V2688" s="117"/>
      <c r="W2688" s="117"/>
      <c r="X2688" s="117"/>
      <c r="Y2688" s="117"/>
      <c r="Z2688" s="117"/>
      <c r="AA2688" s="117"/>
      <c r="AB2688" s="117"/>
      <c r="AC2688" s="117"/>
      <c r="AD2688" s="117"/>
      <c r="AE2688" s="117"/>
      <c r="AF2688" s="117"/>
      <c r="AG2688" s="117"/>
      <c r="AH2688" s="117"/>
      <c r="AI2688" s="117"/>
      <c r="AJ2688" s="117"/>
      <c r="AK2688" s="117"/>
      <c r="AL2688" s="117"/>
      <c r="AM2688" s="117"/>
      <c r="AN2688" s="117"/>
      <c r="AO2688" s="117"/>
      <c r="AP2688" s="117"/>
      <c r="AQ2688" s="117"/>
      <c r="AR2688" s="117"/>
      <c r="AS2688" s="117"/>
      <c r="AT2688" s="117"/>
      <c r="AU2688" s="117"/>
      <c r="AV2688" s="117"/>
      <c r="AW2688" s="117"/>
      <c r="AX2688" s="118"/>
    </row>
    <row r="2689" spans="1:251" ht="12" customHeight="1">
      <c r="A2689" s="34"/>
      <c r="B2689" s="116"/>
      <c r="C2689" s="117"/>
      <c r="D2689" s="117"/>
      <c r="E2689" s="117"/>
      <c r="F2689" s="117"/>
      <c r="G2689" s="117"/>
      <c r="H2689" s="117"/>
      <c r="I2689" s="117"/>
      <c r="J2689" s="117"/>
      <c r="K2689" s="117"/>
      <c r="L2689" s="117"/>
      <c r="M2689" s="117"/>
      <c r="N2689" s="117"/>
      <c r="O2689" s="117"/>
      <c r="P2689" s="117"/>
      <c r="Q2689" s="117"/>
      <c r="R2689" s="117"/>
      <c r="S2689" s="117"/>
      <c r="T2689" s="117"/>
      <c r="U2689" s="117"/>
      <c r="V2689" s="117"/>
      <c r="W2689" s="117"/>
      <c r="X2689" s="117"/>
      <c r="Y2689" s="117"/>
      <c r="Z2689" s="117"/>
      <c r="AA2689" s="117"/>
      <c r="AB2689" s="117"/>
      <c r="AC2689" s="117"/>
      <c r="AD2689" s="117"/>
      <c r="AE2689" s="117"/>
      <c r="AF2689" s="117"/>
      <c r="AG2689" s="117"/>
      <c r="AH2689" s="117"/>
      <c r="AI2689" s="117"/>
      <c r="AJ2689" s="117"/>
      <c r="AK2689" s="117"/>
      <c r="AL2689" s="117"/>
      <c r="AM2689" s="117"/>
      <c r="AN2689" s="117"/>
      <c r="AO2689" s="117"/>
      <c r="AP2689" s="117"/>
      <c r="AQ2689" s="117"/>
      <c r="AR2689" s="117"/>
      <c r="AS2689" s="117"/>
      <c r="AT2689" s="117"/>
      <c r="AU2689" s="117"/>
      <c r="AV2689" s="117"/>
      <c r="AW2689" s="117"/>
      <c r="AX2689" s="118"/>
    </row>
    <row r="2690" spans="1:251" ht="12" customHeight="1">
      <c r="A2690" s="34"/>
      <c r="B2690" s="116"/>
      <c r="C2690" s="117"/>
      <c r="D2690" s="117"/>
      <c r="E2690" s="117"/>
      <c r="F2690" s="117"/>
      <c r="G2690" s="117"/>
      <c r="H2690" s="117"/>
      <c r="I2690" s="117"/>
      <c r="J2690" s="117"/>
      <c r="K2690" s="117"/>
      <c r="L2690" s="117"/>
      <c r="M2690" s="117"/>
      <c r="N2690" s="117"/>
      <c r="O2690" s="117"/>
      <c r="P2690" s="117"/>
      <c r="Q2690" s="117"/>
      <c r="R2690" s="117"/>
      <c r="S2690" s="117"/>
      <c r="T2690" s="117"/>
      <c r="U2690" s="117"/>
      <c r="V2690" s="117"/>
      <c r="W2690" s="117"/>
      <c r="X2690" s="117"/>
      <c r="Y2690" s="117"/>
      <c r="Z2690" s="117"/>
      <c r="AA2690" s="117"/>
      <c r="AB2690" s="117"/>
      <c r="AC2690" s="117"/>
      <c r="AD2690" s="117"/>
      <c r="AE2690" s="117"/>
      <c r="AF2690" s="117"/>
      <c r="AG2690" s="117"/>
      <c r="AH2690" s="117"/>
      <c r="AI2690" s="117"/>
      <c r="AJ2690" s="117"/>
      <c r="AK2690" s="117"/>
      <c r="AL2690" s="117"/>
      <c r="AM2690" s="117"/>
      <c r="AN2690" s="117"/>
      <c r="AO2690" s="117"/>
      <c r="AP2690" s="117"/>
      <c r="AQ2690" s="117"/>
      <c r="AR2690" s="117"/>
      <c r="AS2690" s="117"/>
      <c r="AT2690" s="117"/>
      <c r="AU2690" s="117"/>
      <c r="AV2690" s="117"/>
      <c r="AW2690" s="117"/>
      <c r="AX2690" s="118"/>
    </row>
    <row r="2691" spans="1:251" ht="12" customHeight="1">
      <c r="A2691" s="34"/>
      <c r="B2691" s="116"/>
      <c r="C2691" s="117"/>
      <c r="D2691" s="117"/>
      <c r="E2691" s="117"/>
      <c r="F2691" s="117"/>
      <c r="G2691" s="117"/>
      <c r="H2691" s="117"/>
      <c r="I2691" s="117"/>
      <c r="J2691" s="117"/>
      <c r="K2691" s="117"/>
      <c r="L2691" s="117"/>
      <c r="M2691" s="117"/>
      <c r="N2691" s="117"/>
      <c r="O2691" s="117"/>
      <c r="P2691" s="117"/>
      <c r="Q2691" s="117"/>
      <c r="R2691" s="117"/>
      <c r="S2691" s="117"/>
      <c r="T2691" s="117"/>
      <c r="U2691" s="117"/>
      <c r="V2691" s="117"/>
      <c r="W2691" s="117"/>
      <c r="X2691" s="117"/>
      <c r="Y2691" s="117"/>
      <c r="Z2691" s="117"/>
      <c r="AA2691" s="117"/>
      <c r="AB2691" s="117"/>
      <c r="AC2691" s="117"/>
      <c r="AD2691" s="117"/>
      <c r="AE2691" s="117"/>
      <c r="AF2691" s="117"/>
      <c r="AG2691" s="117"/>
      <c r="AH2691" s="117"/>
      <c r="AI2691" s="117"/>
      <c r="AJ2691" s="117"/>
      <c r="AK2691" s="117"/>
      <c r="AL2691" s="117"/>
      <c r="AM2691" s="117"/>
      <c r="AN2691" s="117"/>
      <c r="AO2691" s="117"/>
      <c r="AP2691" s="117"/>
      <c r="AQ2691" s="117"/>
      <c r="AR2691" s="117"/>
      <c r="AS2691" s="117"/>
      <c r="AT2691" s="117"/>
      <c r="AU2691" s="117"/>
      <c r="AV2691" s="117"/>
      <c r="AW2691" s="117"/>
      <c r="AX2691" s="118"/>
    </row>
    <row r="2692" spans="1:251" ht="12" customHeight="1">
      <c r="A2692" s="34"/>
      <c r="B2692" s="116"/>
      <c r="C2692" s="117"/>
      <c r="D2692" s="117"/>
      <c r="E2692" s="117"/>
      <c r="F2692" s="117"/>
      <c r="G2692" s="117"/>
      <c r="H2692" s="117"/>
      <c r="I2692" s="117"/>
      <c r="J2692" s="117"/>
      <c r="K2692" s="117"/>
      <c r="L2692" s="117"/>
      <c r="M2692" s="117"/>
      <c r="N2692" s="117"/>
      <c r="O2692" s="117"/>
      <c r="P2692" s="117"/>
      <c r="Q2692" s="117"/>
      <c r="R2692" s="117"/>
      <c r="S2692" s="117"/>
      <c r="T2692" s="117"/>
      <c r="U2692" s="117"/>
      <c r="V2692" s="117"/>
      <c r="W2692" s="117"/>
      <c r="X2692" s="117"/>
      <c r="Y2692" s="117"/>
      <c r="Z2692" s="117"/>
      <c r="AA2692" s="117"/>
      <c r="AB2692" s="117"/>
      <c r="AC2692" s="117"/>
      <c r="AD2692" s="117"/>
      <c r="AE2692" s="117"/>
      <c r="AF2692" s="117"/>
      <c r="AG2692" s="117"/>
      <c r="AH2692" s="117"/>
      <c r="AI2692" s="117"/>
      <c r="AJ2692" s="117"/>
      <c r="AK2692" s="117"/>
      <c r="AL2692" s="117"/>
      <c r="AM2692" s="117"/>
      <c r="AN2692" s="117"/>
      <c r="AO2692" s="117"/>
      <c r="AP2692" s="117"/>
      <c r="AQ2692" s="117"/>
      <c r="AR2692" s="117"/>
      <c r="AS2692" s="117"/>
      <c r="AT2692" s="117"/>
      <c r="AU2692" s="117"/>
      <c r="AV2692" s="117"/>
      <c r="AW2692" s="117"/>
      <c r="AX2692" s="118"/>
    </row>
    <row r="2693" spans="1:251" ht="12" customHeight="1">
      <c r="A2693" s="34"/>
      <c r="B2693" s="116"/>
      <c r="C2693" s="117"/>
      <c r="D2693" s="117"/>
      <c r="E2693" s="117"/>
      <c r="F2693" s="117"/>
      <c r="G2693" s="117"/>
      <c r="H2693" s="117"/>
      <c r="I2693" s="117"/>
      <c r="J2693" s="117"/>
      <c r="K2693" s="117"/>
      <c r="L2693" s="117"/>
      <c r="M2693" s="117"/>
      <c r="N2693" s="117"/>
      <c r="O2693" s="117"/>
      <c r="P2693" s="117"/>
      <c r="Q2693" s="117"/>
      <c r="R2693" s="117"/>
      <c r="S2693" s="117"/>
      <c r="T2693" s="117"/>
      <c r="U2693" s="117"/>
      <c r="V2693" s="117"/>
      <c r="W2693" s="117"/>
      <c r="X2693" s="117"/>
      <c r="Y2693" s="117"/>
      <c r="Z2693" s="117"/>
      <c r="AA2693" s="117"/>
      <c r="AB2693" s="117"/>
      <c r="AC2693" s="117"/>
      <c r="AD2693" s="117"/>
      <c r="AE2693" s="117"/>
      <c r="AF2693" s="117"/>
      <c r="AG2693" s="117"/>
      <c r="AH2693" s="117"/>
      <c r="AI2693" s="117"/>
      <c r="AJ2693" s="117"/>
      <c r="AK2693" s="117"/>
      <c r="AL2693" s="117"/>
      <c r="AM2693" s="117"/>
      <c r="AN2693" s="117"/>
      <c r="AO2693" s="117"/>
      <c r="AP2693" s="117"/>
      <c r="AQ2693" s="117"/>
      <c r="AR2693" s="117"/>
      <c r="AS2693" s="117"/>
      <c r="AT2693" s="117"/>
      <c r="AU2693" s="117"/>
      <c r="AV2693" s="117"/>
      <c r="AW2693" s="117"/>
      <c r="AX2693" s="118"/>
    </row>
    <row r="2694" spans="1:251" ht="12" customHeight="1">
      <c r="A2694" s="34"/>
      <c r="B2694" s="116"/>
      <c r="C2694" s="117"/>
      <c r="D2694" s="117"/>
      <c r="E2694" s="117"/>
      <c r="F2694" s="117"/>
      <c r="G2694" s="117"/>
      <c r="H2694" s="117"/>
      <c r="I2694" s="117"/>
      <c r="J2694" s="117"/>
      <c r="K2694" s="117"/>
      <c r="L2694" s="117"/>
      <c r="M2694" s="117"/>
      <c r="N2694" s="117"/>
      <c r="O2694" s="117"/>
      <c r="P2694" s="117"/>
      <c r="Q2694" s="117"/>
      <c r="R2694" s="117"/>
      <c r="S2694" s="117"/>
      <c r="T2694" s="117"/>
      <c r="U2694" s="117"/>
      <c r="V2694" s="117"/>
      <c r="W2694" s="117"/>
      <c r="X2694" s="117"/>
      <c r="Y2694" s="117"/>
      <c r="Z2694" s="117"/>
      <c r="AA2694" s="117"/>
      <c r="AB2694" s="117"/>
      <c r="AC2694" s="117"/>
      <c r="AD2694" s="117"/>
      <c r="AE2694" s="117"/>
      <c r="AF2694" s="117"/>
      <c r="AG2694" s="117"/>
      <c r="AH2694" s="117"/>
      <c r="AI2694" s="117"/>
      <c r="AJ2694" s="117"/>
      <c r="AK2694" s="117"/>
      <c r="AL2694" s="117"/>
      <c r="AM2694" s="117"/>
      <c r="AN2694" s="117"/>
      <c r="AO2694" s="117"/>
      <c r="AP2694" s="117"/>
      <c r="AQ2694" s="117"/>
      <c r="AR2694" s="117"/>
      <c r="AS2694" s="117"/>
      <c r="AT2694" s="117"/>
      <c r="AU2694" s="117"/>
      <c r="AV2694" s="117"/>
      <c r="AW2694" s="117"/>
      <c r="AX2694" s="118"/>
    </row>
    <row r="2695" spans="1:251" ht="15" thickBot="1">
      <c r="A2695" s="43"/>
      <c r="B2695" s="44"/>
      <c r="C2695" s="45"/>
      <c r="D2695" s="45"/>
      <c r="E2695" s="45"/>
      <c r="F2695" s="45"/>
      <c r="G2695" s="45"/>
      <c r="H2695" s="45"/>
      <c r="I2695" s="45"/>
      <c r="J2695" s="45"/>
      <c r="K2695" s="45"/>
      <c r="L2695" s="45"/>
      <c r="M2695" s="45"/>
      <c r="N2695" s="45"/>
      <c r="O2695" s="45"/>
      <c r="P2695" s="45"/>
      <c r="Q2695" s="45"/>
      <c r="R2695" s="45"/>
      <c r="S2695" s="45"/>
      <c r="T2695" s="45"/>
      <c r="U2695" s="45"/>
      <c r="V2695" s="45"/>
      <c r="W2695" s="45"/>
      <c r="X2695" s="45"/>
      <c r="Y2695" s="45"/>
      <c r="Z2695" s="45"/>
      <c r="AA2695" s="45"/>
      <c r="AB2695" s="45"/>
      <c r="AC2695" s="45"/>
      <c r="AD2695" s="45"/>
      <c r="AE2695" s="45"/>
      <c r="AF2695" s="45"/>
      <c r="AG2695" s="45"/>
      <c r="AH2695" s="45"/>
      <c r="AI2695" s="45"/>
      <c r="AJ2695" s="45"/>
      <c r="AK2695" s="45"/>
      <c r="AL2695" s="45"/>
      <c r="AM2695" s="45"/>
      <c r="AN2695" s="45"/>
      <c r="AO2695" s="45"/>
      <c r="AP2695" s="45"/>
      <c r="AQ2695" s="45"/>
      <c r="AR2695" s="45"/>
      <c r="AS2695" s="45"/>
      <c r="AT2695" s="45"/>
      <c r="AU2695" s="45"/>
      <c r="AV2695" s="45"/>
      <c r="AW2695" s="45"/>
      <c r="AX2695" s="46"/>
    </row>
    <row r="2696" spans="1:251">
      <c r="B2696" s="47"/>
    </row>
    <row r="2697" spans="1:251" ht="14.25">
      <c r="B2697" s="36" t="s">
        <v>240</v>
      </c>
      <c r="C2697" s="34"/>
      <c r="D2697" s="34"/>
      <c r="E2697" s="34"/>
      <c r="F2697" s="34"/>
      <c r="G2697" s="34"/>
      <c r="H2697" s="34"/>
      <c r="I2697" s="34"/>
      <c r="J2697" s="34"/>
      <c r="K2697" s="34"/>
      <c r="L2697" s="35"/>
      <c r="M2697" s="35"/>
      <c r="N2697" s="35"/>
      <c r="O2697" s="35"/>
      <c r="P2697" s="34"/>
      <c r="Q2697" s="34"/>
      <c r="R2697" s="34"/>
      <c r="S2697" s="34"/>
      <c r="T2697" s="34"/>
      <c r="U2697" s="34"/>
      <c r="V2697" s="36"/>
      <c r="W2697" s="36"/>
      <c r="X2697" s="36"/>
      <c r="Y2697" s="36"/>
      <c r="Z2697" s="36"/>
      <c r="AA2697" s="36"/>
      <c r="AB2697" s="36"/>
      <c r="AC2697" s="36"/>
      <c r="AD2697" s="36"/>
      <c r="AE2697" s="36"/>
      <c r="AF2697" s="36"/>
      <c r="AG2697" s="36"/>
      <c r="AH2697" s="36"/>
      <c r="AI2697" s="36"/>
      <c r="AJ2697" s="36"/>
      <c r="AK2697" s="36"/>
      <c r="AL2697" s="36"/>
      <c r="AM2697" s="36"/>
      <c r="AN2697" s="36"/>
      <c r="AO2697" s="36"/>
      <c r="AP2697" s="36"/>
      <c r="AQ2697" s="36"/>
      <c r="AR2697" s="36"/>
      <c r="AS2697" s="36"/>
      <c r="AT2697" s="36"/>
      <c r="AU2697" s="36"/>
      <c r="AV2697" s="36"/>
      <c r="AW2697" s="36"/>
      <c r="AX2697" s="36"/>
    </row>
    <row r="2698" spans="1:251" ht="15" thickBot="1">
      <c r="B2698" s="34"/>
      <c r="C2698" s="34"/>
      <c r="D2698" s="34"/>
      <c r="E2698" s="34"/>
      <c r="F2698" s="34"/>
      <c r="G2698" s="34"/>
      <c r="H2698" s="34"/>
      <c r="I2698" s="34"/>
      <c r="J2698" s="34"/>
      <c r="K2698" s="34"/>
      <c r="L2698" s="35"/>
      <c r="M2698" s="35"/>
      <c r="N2698" s="35"/>
      <c r="O2698" s="35"/>
      <c r="P2698" s="34"/>
      <c r="Q2698" s="34"/>
      <c r="R2698" s="34"/>
      <c r="S2698" s="34"/>
      <c r="T2698" s="34"/>
      <c r="U2698" s="34"/>
      <c r="V2698" s="36"/>
      <c r="W2698" s="36"/>
      <c r="X2698" s="36"/>
      <c r="Y2698" s="36"/>
      <c r="Z2698" s="36"/>
      <c r="AA2698" s="36"/>
      <c r="AB2698" s="36"/>
      <c r="AC2698" s="36"/>
      <c r="AD2698" s="36"/>
      <c r="AE2698" s="36"/>
      <c r="AF2698" s="36"/>
      <c r="AG2698" s="36"/>
      <c r="AH2698" s="36"/>
      <c r="AI2698" s="36"/>
      <c r="AJ2698" s="36"/>
      <c r="AK2698" s="36"/>
      <c r="AL2698" s="36"/>
      <c r="AM2698" s="36"/>
      <c r="AN2698" s="36"/>
      <c r="AO2698" s="36"/>
      <c r="AP2698" s="36"/>
      <c r="AQ2698" s="36"/>
      <c r="AR2698" s="36"/>
      <c r="AS2698" s="36"/>
      <c r="AT2698" s="36"/>
      <c r="AU2698" s="36"/>
      <c r="AV2698" s="36"/>
      <c r="AW2698" s="36"/>
      <c r="AX2698" s="48" t="s">
        <v>241</v>
      </c>
    </row>
    <row r="2699" spans="1:251" s="42" customFormat="1" ht="13.5" customHeight="1">
      <c r="A2699" s="34"/>
      <c r="B2699" s="119" t="s">
        <v>242</v>
      </c>
      <c r="C2699" s="120"/>
      <c r="D2699" s="120"/>
      <c r="E2699" s="120"/>
      <c r="F2699" s="120"/>
      <c r="G2699" s="120"/>
      <c r="H2699" s="120"/>
      <c r="I2699" s="120"/>
      <c r="J2699" s="120"/>
      <c r="K2699" s="120"/>
      <c r="L2699" s="120"/>
      <c r="M2699" s="120"/>
      <c r="N2699" s="120"/>
      <c r="O2699" s="120"/>
      <c r="P2699" s="120"/>
      <c r="Q2699" s="120"/>
      <c r="R2699" s="120"/>
      <c r="S2699" s="120"/>
      <c r="T2699" s="120"/>
      <c r="U2699" s="120"/>
      <c r="V2699" s="120"/>
      <c r="W2699" s="120"/>
      <c r="X2699" s="120"/>
      <c r="Y2699" s="120"/>
      <c r="Z2699" s="121"/>
      <c r="AA2699" s="125" t="s">
        <v>1062</v>
      </c>
      <c r="AB2699" s="120"/>
      <c r="AC2699" s="120"/>
      <c r="AD2699" s="120"/>
      <c r="AE2699" s="120"/>
      <c r="AF2699" s="120"/>
      <c r="AG2699" s="120"/>
      <c r="AH2699" s="120"/>
      <c r="AI2699" s="121"/>
      <c r="AJ2699" s="125" t="s">
        <v>1063</v>
      </c>
      <c r="AK2699" s="120"/>
      <c r="AL2699" s="120"/>
      <c r="AM2699" s="120"/>
      <c r="AN2699" s="120"/>
      <c r="AO2699" s="120"/>
      <c r="AP2699" s="120"/>
      <c r="AQ2699" s="120"/>
      <c r="AR2699" s="121"/>
      <c r="AS2699" s="125" t="s">
        <v>243</v>
      </c>
      <c r="AT2699" s="120"/>
      <c r="AU2699" s="120"/>
      <c r="AV2699" s="120"/>
      <c r="AW2699" s="120"/>
      <c r="AX2699" s="127"/>
      <c r="AY2699" s="29"/>
      <c r="AZ2699" s="29"/>
      <c r="BA2699" s="29"/>
      <c r="BB2699" s="29"/>
      <c r="BC2699" s="29"/>
      <c r="BD2699" s="29"/>
      <c r="BE2699" s="29"/>
      <c r="BF2699" s="29"/>
      <c r="BG2699" s="29"/>
      <c r="BH2699" s="29"/>
      <c r="BI2699" s="29"/>
      <c r="BJ2699" s="29"/>
      <c r="BK2699" s="29"/>
      <c r="BL2699" s="29"/>
      <c r="BM2699" s="29"/>
      <c r="BN2699" s="29"/>
      <c r="BO2699" s="29"/>
      <c r="BP2699" s="29"/>
      <c r="BQ2699" s="29"/>
      <c r="BR2699" s="29"/>
      <c r="BS2699" s="29"/>
      <c r="BT2699" s="29"/>
      <c r="BU2699" s="29"/>
      <c r="BV2699" s="29"/>
      <c r="BW2699" s="29"/>
      <c r="BX2699" s="29"/>
      <c r="BY2699" s="29"/>
      <c r="BZ2699" s="29"/>
      <c r="CA2699" s="29"/>
      <c r="CB2699" s="29"/>
      <c r="CC2699" s="29"/>
      <c r="CD2699" s="29"/>
      <c r="CE2699" s="29"/>
      <c r="CF2699" s="29"/>
      <c r="CG2699" s="29"/>
      <c r="CH2699" s="29"/>
      <c r="CI2699" s="29"/>
      <c r="CJ2699" s="29"/>
      <c r="CK2699" s="29"/>
      <c r="CL2699" s="29"/>
      <c r="CM2699" s="29"/>
      <c r="CN2699" s="29"/>
      <c r="CO2699" s="29"/>
      <c r="CP2699" s="29"/>
      <c r="CQ2699" s="29"/>
      <c r="CR2699" s="29"/>
      <c r="CS2699" s="29"/>
      <c r="CT2699" s="29"/>
      <c r="CU2699" s="29"/>
      <c r="CV2699" s="29"/>
      <c r="CW2699" s="29"/>
      <c r="CX2699" s="29"/>
      <c r="CY2699" s="29"/>
      <c r="CZ2699" s="29"/>
      <c r="DA2699" s="29"/>
      <c r="DB2699" s="29"/>
      <c r="DC2699" s="29"/>
      <c r="DD2699" s="29"/>
      <c r="DE2699" s="29"/>
      <c r="DF2699" s="29"/>
      <c r="DG2699" s="29"/>
      <c r="DH2699" s="29"/>
      <c r="DI2699" s="29"/>
      <c r="DJ2699" s="29"/>
      <c r="DK2699" s="29"/>
      <c r="DL2699" s="29"/>
      <c r="DM2699" s="29"/>
      <c r="DN2699" s="29"/>
      <c r="DO2699" s="29"/>
      <c r="DP2699" s="29"/>
      <c r="DQ2699" s="29"/>
      <c r="DR2699" s="29"/>
      <c r="DS2699" s="29"/>
      <c r="DT2699" s="29"/>
      <c r="DU2699" s="29"/>
      <c r="DV2699" s="29"/>
      <c r="DW2699" s="29"/>
      <c r="DX2699" s="29"/>
      <c r="DY2699" s="29"/>
      <c r="DZ2699" s="29"/>
      <c r="EA2699" s="29"/>
      <c r="EB2699" s="29"/>
      <c r="EC2699" s="29"/>
      <c r="ED2699" s="29"/>
      <c r="EE2699" s="29"/>
      <c r="EF2699" s="29"/>
      <c r="EG2699" s="29"/>
      <c r="EH2699" s="29"/>
      <c r="EI2699" s="29"/>
      <c r="EJ2699" s="29"/>
      <c r="EK2699" s="29"/>
      <c r="EL2699" s="29"/>
      <c r="EM2699" s="29"/>
      <c r="EN2699" s="29"/>
      <c r="EO2699" s="29"/>
      <c r="EP2699" s="29"/>
      <c r="EQ2699" s="29"/>
      <c r="ER2699" s="29"/>
      <c r="ES2699" s="29"/>
      <c r="ET2699" s="29"/>
      <c r="EU2699" s="29"/>
      <c r="EV2699" s="29"/>
      <c r="EW2699" s="29"/>
      <c r="EX2699" s="29"/>
      <c r="EY2699" s="29"/>
      <c r="EZ2699" s="29"/>
      <c r="FA2699" s="29"/>
      <c r="FB2699" s="29"/>
      <c r="FC2699" s="29"/>
      <c r="FD2699" s="29"/>
      <c r="FE2699" s="29"/>
      <c r="FF2699" s="29"/>
      <c r="FG2699" s="29"/>
      <c r="FH2699" s="29"/>
      <c r="FI2699" s="29"/>
      <c r="FJ2699" s="29"/>
      <c r="FK2699" s="29"/>
      <c r="FL2699" s="29"/>
      <c r="FM2699" s="29"/>
      <c r="FN2699" s="29"/>
      <c r="FO2699" s="29"/>
      <c r="FP2699" s="29"/>
      <c r="FQ2699" s="29"/>
      <c r="FR2699" s="29"/>
      <c r="FS2699" s="29"/>
      <c r="FT2699" s="29"/>
      <c r="FU2699" s="29"/>
      <c r="FV2699" s="29"/>
      <c r="FW2699" s="29"/>
      <c r="FX2699" s="29"/>
      <c r="FY2699" s="29"/>
      <c r="FZ2699" s="29"/>
      <c r="GA2699" s="29"/>
      <c r="GB2699" s="29"/>
      <c r="GC2699" s="29"/>
      <c r="GD2699" s="29"/>
      <c r="GE2699" s="29"/>
      <c r="GF2699" s="29"/>
      <c r="GG2699" s="29"/>
      <c r="GH2699" s="29"/>
      <c r="GI2699" s="29"/>
      <c r="GJ2699" s="29"/>
      <c r="GK2699" s="29"/>
      <c r="GL2699" s="29"/>
      <c r="GM2699" s="29"/>
      <c r="GN2699" s="29"/>
      <c r="GO2699" s="29"/>
      <c r="GP2699" s="29"/>
      <c r="GQ2699" s="29"/>
      <c r="GR2699" s="29"/>
      <c r="GS2699" s="29"/>
      <c r="GT2699" s="29"/>
      <c r="GU2699" s="29"/>
      <c r="GV2699" s="29"/>
      <c r="GW2699" s="29"/>
      <c r="GX2699" s="29"/>
      <c r="GY2699" s="29"/>
      <c r="GZ2699" s="29"/>
      <c r="HA2699" s="29"/>
      <c r="HB2699" s="29"/>
      <c r="HC2699" s="29"/>
      <c r="HD2699" s="29"/>
      <c r="HE2699" s="29"/>
      <c r="HF2699" s="29"/>
      <c r="HG2699" s="29"/>
      <c r="HH2699" s="29"/>
      <c r="HI2699" s="29"/>
      <c r="HJ2699" s="29"/>
      <c r="HK2699" s="29"/>
      <c r="HL2699" s="29"/>
      <c r="HM2699" s="29"/>
      <c r="HN2699" s="29"/>
      <c r="HO2699" s="29"/>
      <c r="HP2699" s="29"/>
      <c r="HQ2699" s="29"/>
      <c r="HR2699" s="29"/>
      <c r="HS2699" s="29"/>
      <c r="HT2699" s="29"/>
      <c r="HU2699" s="29"/>
      <c r="HV2699" s="29"/>
      <c r="HW2699" s="29"/>
      <c r="HX2699" s="29"/>
      <c r="HY2699" s="29"/>
      <c r="HZ2699" s="29"/>
      <c r="IA2699" s="29"/>
      <c r="IB2699" s="29"/>
      <c r="IC2699" s="29"/>
      <c r="ID2699" s="29"/>
      <c r="IE2699" s="29"/>
      <c r="IF2699" s="29"/>
      <c r="IG2699" s="29"/>
      <c r="IH2699" s="29"/>
      <c r="II2699" s="29"/>
      <c r="IJ2699" s="29"/>
      <c r="IK2699" s="29"/>
      <c r="IL2699" s="29"/>
      <c r="IM2699" s="29"/>
      <c r="IN2699" s="29"/>
      <c r="IO2699" s="29"/>
      <c r="IP2699" s="29"/>
      <c r="IQ2699" s="29"/>
    </row>
    <row r="2700" spans="1:251" s="42" customFormat="1" ht="13.5">
      <c r="A2700" s="34"/>
      <c r="B2700" s="122"/>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4"/>
      <c r="AA2700" s="126"/>
      <c r="AB2700" s="123"/>
      <c r="AC2700" s="123"/>
      <c r="AD2700" s="123"/>
      <c r="AE2700" s="123"/>
      <c r="AF2700" s="123"/>
      <c r="AG2700" s="123"/>
      <c r="AH2700" s="123"/>
      <c r="AI2700" s="124"/>
      <c r="AJ2700" s="126"/>
      <c r="AK2700" s="123"/>
      <c r="AL2700" s="123"/>
      <c r="AM2700" s="123"/>
      <c r="AN2700" s="123"/>
      <c r="AO2700" s="123"/>
      <c r="AP2700" s="123"/>
      <c r="AQ2700" s="123"/>
      <c r="AR2700" s="124"/>
      <c r="AS2700" s="126"/>
      <c r="AT2700" s="123"/>
      <c r="AU2700" s="123"/>
      <c r="AV2700" s="123"/>
      <c r="AW2700" s="123"/>
      <c r="AX2700" s="128"/>
      <c r="AY2700" s="29"/>
      <c r="AZ2700" s="29"/>
      <c r="BA2700" s="29"/>
      <c r="BB2700" s="65"/>
      <c r="BC2700" s="49"/>
      <c r="BE2700" s="29"/>
      <c r="BF2700" s="29"/>
      <c r="BG2700" s="29"/>
      <c r="BH2700" s="29"/>
      <c r="BI2700" s="29"/>
      <c r="BJ2700" s="29"/>
      <c r="BK2700" s="29"/>
      <c r="BL2700" s="29"/>
      <c r="BM2700" s="29"/>
      <c r="BN2700" s="29"/>
      <c r="BO2700" s="29"/>
      <c r="BP2700" s="29"/>
      <c r="BQ2700" s="29"/>
      <c r="BR2700" s="29"/>
      <c r="BS2700" s="29"/>
      <c r="BT2700" s="29"/>
      <c r="BU2700" s="29"/>
      <c r="BV2700" s="29"/>
      <c r="BW2700" s="29"/>
      <c r="BX2700" s="29"/>
      <c r="BY2700" s="29"/>
      <c r="BZ2700" s="29"/>
      <c r="CA2700" s="29"/>
      <c r="CB2700" s="29"/>
      <c r="CC2700" s="29"/>
      <c r="CD2700" s="29"/>
      <c r="CE2700" s="29"/>
      <c r="CF2700" s="29"/>
      <c r="CG2700" s="29"/>
      <c r="CH2700" s="29"/>
      <c r="CI2700" s="29"/>
      <c r="CJ2700" s="29"/>
      <c r="CK2700" s="29"/>
      <c r="CL2700" s="29"/>
      <c r="CM2700" s="29"/>
      <c r="CN2700" s="29"/>
      <c r="CO2700" s="29"/>
      <c r="CP2700" s="29"/>
      <c r="CQ2700" s="29"/>
      <c r="CR2700" s="29"/>
      <c r="CS2700" s="29"/>
      <c r="CT2700" s="29"/>
      <c r="CU2700" s="29"/>
      <c r="CV2700" s="29"/>
      <c r="CW2700" s="29"/>
      <c r="CX2700" s="29"/>
      <c r="CY2700" s="29"/>
      <c r="CZ2700" s="29"/>
      <c r="DA2700" s="29"/>
      <c r="DB2700" s="29"/>
      <c r="DC2700" s="29"/>
      <c r="DD2700" s="29"/>
      <c r="DE2700" s="29"/>
      <c r="DF2700" s="29"/>
      <c r="DG2700" s="29"/>
      <c r="DH2700" s="29"/>
      <c r="DI2700" s="29"/>
      <c r="DJ2700" s="29"/>
      <c r="DK2700" s="29"/>
      <c r="DL2700" s="29"/>
      <c r="DM2700" s="29"/>
      <c r="DN2700" s="29"/>
      <c r="DO2700" s="29"/>
      <c r="DP2700" s="29"/>
      <c r="DQ2700" s="29"/>
      <c r="DR2700" s="29"/>
      <c r="DS2700" s="29"/>
      <c r="DT2700" s="29"/>
      <c r="DU2700" s="29"/>
      <c r="DV2700" s="29"/>
      <c r="DW2700" s="29"/>
      <c r="DX2700" s="29"/>
      <c r="DY2700" s="29"/>
      <c r="DZ2700" s="29"/>
      <c r="EA2700" s="29"/>
      <c r="EB2700" s="29"/>
      <c r="EC2700" s="29"/>
      <c r="ED2700" s="29"/>
      <c r="EE2700" s="29"/>
      <c r="EF2700" s="29"/>
      <c r="EG2700" s="29"/>
      <c r="EH2700" s="29"/>
      <c r="EI2700" s="29"/>
      <c r="EJ2700" s="29"/>
      <c r="EK2700" s="29"/>
      <c r="EL2700" s="29"/>
      <c r="EM2700" s="29"/>
      <c r="EN2700" s="29"/>
      <c r="EO2700" s="29"/>
      <c r="EP2700" s="29"/>
      <c r="EQ2700" s="29"/>
      <c r="ER2700" s="29"/>
      <c r="ES2700" s="29"/>
      <c r="ET2700" s="29"/>
      <c r="EU2700" s="29"/>
      <c r="EV2700" s="29"/>
      <c r="EW2700" s="29"/>
      <c r="EX2700" s="29"/>
      <c r="EY2700" s="29"/>
      <c r="EZ2700" s="29"/>
      <c r="FA2700" s="29"/>
      <c r="FB2700" s="29"/>
      <c r="FC2700" s="29"/>
      <c r="FD2700" s="29"/>
      <c r="FE2700" s="29"/>
      <c r="FF2700" s="29"/>
      <c r="FG2700" s="29"/>
      <c r="FH2700" s="29"/>
      <c r="FI2700" s="29"/>
      <c r="FJ2700" s="29"/>
      <c r="FK2700" s="29"/>
      <c r="FL2700" s="29"/>
      <c r="FM2700" s="29"/>
      <c r="FN2700" s="29"/>
      <c r="FO2700" s="29"/>
      <c r="FP2700" s="29"/>
      <c r="FQ2700" s="29"/>
      <c r="FR2700" s="29"/>
      <c r="FS2700" s="29"/>
      <c r="FT2700" s="29"/>
      <c r="FU2700" s="29"/>
      <c r="FV2700" s="29"/>
      <c r="FW2700" s="29"/>
      <c r="FX2700" s="29"/>
      <c r="FY2700" s="29"/>
      <c r="FZ2700" s="29"/>
      <c r="GA2700" s="29"/>
      <c r="GB2700" s="29"/>
      <c r="GC2700" s="29"/>
      <c r="GD2700" s="29"/>
      <c r="GE2700" s="29"/>
      <c r="GF2700" s="29"/>
      <c r="GG2700" s="29"/>
      <c r="GH2700" s="29"/>
      <c r="GI2700" s="29"/>
      <c r="GJ2700" s="29"/>
      <c r="GK2700" s="29"/>
      <c r="GL2700" s="29"/>
      <c r="GM2700" s="29"/>
      <c r="GN2700" s="29"/>
      <c r="GO2700" s="29"/>
      <c r="GP2700" s="29"/>
      <c r="GQ2700" s="29"/>
      <c r="GR2700" s="29"/>
      <c r="GS2700" s="29"/>
      <c r="GT2700" s="29"/>
      <c r="GU2700" s="29"/>
      <c r="GV2700" s="29"/>
      <c r="GW2700" s="29"/>
      <c r="GX2700" s="29"/>
      <c r="GY2700" s="29"/>
      <c r="GZ2700" s="29"/>
      <c r="HA2700" s="29"/>
      <c r="HB2700" s="29"/>
      <c r="HC2700" s="29"/>
      <c r="HD2700" s="29"/>
      <c r="HE2700" s="29"/>
      <c r="HF2700" s="29"/>
      <c r="HG2700" s="29"/>
      <c r="HH2700" s="29"/>
      <c r="HI2700" s="29"/>
      <c r="HJ2700" s="29"/>
      <c r="HK2700" s="29"/>
      <c r="HL2700" s="29"/>
      <c r="HM2700" s="29"/>
      <c r="HN2700" s="29"/>
      <c r="HO2700" s="29"/>
      <c r="HP2700" s="29"/>
      <c r="HQ2700" s="29"/>
      <c r="HR2700" s="29"/>
      <c r="HS2700" s="29"/>
      <c r="HT2700" s="29"/>
      <c r="HU2700" s="29"/>
      <c r="HV2700" s="29"/>
      <c r="HW2700" s="29"/>
      <c r="HX2700" s="29"/>
      <c r="HY2700" s="29"/>
      <c r="HZ2700" s="29"/>
      <c r="IA2700" s="29"/>
      <c r="IB2700" s="29"/>
      <c r="IC2700" s="29"/>
      <c r="ID2700" s="29"/>
      <c r="IE2700" s="29"/>
      <c r="IF2700" s="29"/>
      <c r="IG2700" s="29"/>
      <c r="IH2700" s="29"/>
      <c r="II2700" s="29"/>
      <c r="IJ2700" s="29"/>
      <c r="IK2700" s="29"/>
      <c r="IL2700" s="29"/>
      <c r="IM2700" s="29"/>
      <c r="IN2700" s="29"/>
      <c r="IO2700" s="29"/>
      <c r="IP2700" s="29"/>
      <c r="IQ2700" s="29"/>
    </row>
    <row r="2701" spans="1:251" s="42" customFormat="1" ht="18.75" customHeight="1">
      <c r="A2701" s="34"/>
      <c r="B2701" s="50"/>
      <c r="C2701" s="129" t="s">
        <v>651</v>
      </c>
      <c r="D2701" s="147"/>
      <c r="E2701" s="147"/>
      <c r="F2701" s="147"/>
      <c r="G2701" s="147"/>
      <c r="H2701" s="147"/>
      <c r="I2701" s="147"/>
      <c r="J2701" s="147"/>
      <c r="K2701" s="147"/>
      <c r="L2701" s="147"/>
      <c r="M2701" s="147"/>
      <c r="N2701" s="147"/>
      <c r="O2701" s="147"/>
      <c r="P2701" s="147"/>
      <c r="Q2701" s="147"/>
      <c r="R2701" s="147"/>
      <c r="S2701" s="147"/>
      <c r="T2701" s="147"/>
      <c r="U2701" s="147"/>
      <c r="V2701" s="147"/>
      <c r="W2701" s="147"/>
      <c r="X2701" s="147"/>
      <c r="Y2701" s="147"/>
      <c r="Z2701" s="148"/>
      <c r="AA2701" s="132">
        <v>40000</v>
      </c>
      <c r="AB2701" s="133"/>
      <c r="AC2701" s="133"/>
      <c r="AD2701" s="133"/>
      <c r="AE2701" s="133"/>
      <c r="AF2701" s="133"/>
      <c r="AG2701" s="133"/>
      <c r="AH2701" s="133"/>
      <c r="AI2701" s="134"/>
      <c r="AJ2701" s="132">
        <v>40000</v>
      </c>
      <c r="AK2701" s="133"/>
      <c r="AL2701" s="133"/>
      <c r="AM2701" s="133"/>
      <c r="AN2701" s="133"/>
      <c r="AO2701" s="133"/>
      <c r="AP2701" s="133"/>
      <c r="AQ2701" s="133"/>
      <c r="AR2701" s="134"/>
      <c r="AS2701" s="135"/>
      <c r="AT2701" s="136"/>
      <c r="AU2701" s="136"/>
      <c r="AV2701" s="136"/>
      <c r="AW2701" s="136"/>
      <c r="AX2701" s="137"/>
      <c r="AY2701" s="29"/>
      <c r="AZ2701" s="29"/>
      <c r="BA2701" s="29"/>
      <c r="BB2701" s="29"/>
      <c r="BC2701" s="29"/>
      <c r="BD2701" s="29"/>
      <c r="BE2701" s="29"/>
      <c r="BF2701" s="29"/>
      <c r="BG2701" s="29"/>
      <c r="BH2701" s="29"/>
      <c r="BI2701" s="29"/>
      <c r="BJ2701" s="29"/>
      <c r="BK2701" s="29"/>
      <c r="BL2701" s="29"/>
      <c r="BM2701" s="29"/>
      <c r="BN2701" s="29"/>
      <c r="BO2701" s="29"/>
      <c r="BP2701" s="29"/>
      <c r="BQ2701" s="29"/>
      <c r="BR2701" s="29"/>
      <c r="BS2701" s="29"/>
      <c r="BT2701" s="29"/>
      <c r="BU2701" s="29"/>
      <c r="BV2701" s="29"/>
      <c r="BW2701" s="29"/>
      <c r="BX2701" s="29"/>
      <c r="BY2701" s="29"/>
      <c r="BZ2701" s="29"/>
      <c r="CA2701" s="29"/>
      <c r="CB2701" s="29"/>
      <c r="CC2701" s="29"/>
      <c r="CD2701" s="29"/>
      <c r="CE2701" s="29"/>
      <c r="CF2701" s="29"/>
      <c r="CG2701" s="29"/>
      <c r="CH2701" s="29"/>
      <c r="CI2701" s="29"/>
      <c r="CJ2701" s="29"/>
      <c r="CK2701" s="29"/>
      <c r="CL2701" s="29"/>
      <c r="CM2701" s="29"/>
      <c r="CN2701" s="29"/>
      <c r="CO2701" s="29"/>
      <c r="CP2701" s="29"/>
      <c r="CQ2701" s="29"/>
      <c r="CR2701" s="29"/>
      <c r="CS2701" s="29"/>
      <c r="CT2701" s="29"/>
      <c r="CU2701" s="29"/>
      <c r="CV2701" s="29"/>
      <c r="CW2701" s="29"/>
      <c r="CX2701" s="29"/>
      <c r="CY2701" s="29"/>
      <c r="CZ2701" s="29"/>
      <c r="DA2701" s="29"/>
      <c r="DB2701" s="29"/>
      <c r="DC2701" s="29"/>
      <c r="DD2701" s="29"/>
      <c r="DE2701" s="29"/>
      <c r="DF2701" s="29"/>
      <c r="DG2701" s="29"/>
      <c r="DH2701" s="29"/>
      <c r="DI2701" s="29"/>
      <c r="DJ2701" s="29"/>
      <c r="DK2701" s="29"/>
      <c r="DL2701" s="29"/>
      <c r="DM2701" s="29"/>
      <c r="DN2701" s="29"/>
      <c r="DO2701" s="29"/>
      <c r="DP2701" s="29"/>
      <c r="DQ2701" s="29"/>
      <c r="DR2701" s="29"/>
      <c r="DS2701" s="29"/>
      <c r="DT2701" s="29"/>
      <c r="DU2701" s="29"/>
      <c r="DV2701" s="29"/>
      <c r="DW2701" s="29"/>
      <c r="DX2701" s="29"/>
      <c r="DY2701" s="29"/>
      <c r="DZ2701" s="29"/>
      <c r="EA2701" s="29"/>
      <c r="EB2701" s="29"/>
      <c r="EC2701" s="29"/>
      <c r="ED2701" s="29"/>
      <c r="EE2701" s="29"/>
      <c r="EF2701" s="29"/>
      <c r="EG2701" s="29"/>
      <c r="EH2701" s="29"/>
      <c r="EI2701" s="29"/>
      <c r="EJ2701" s="29"/>
      <c r="EK2701" s="29"/>
      <c r="EL2701" s="29"/>
      <c r="EM2701" s="29"/>
      <c r="EN2701" s="29"/>
      <c r="EO2701" s="29"/>
      <c r="EP2701" s="29"/>
      <c r="EQ2701" s="29"/>
      <c r="ER2701" s="29"/>
      <c r="ES2701" s="29"/>
      <c r="ET2701" s="29"/>
      <c r="EU2701" s="29"/>
      <c r="EV2701" s="29"/>
      <c r="EW2701" s="29"/>
      <c r="EX2701" s="29"/>
      <c r="EY2701" s="29"/>
      <c r="EZ2701" s="29"/>
      <c r="FA2701" s="29"/>
      <c r="FB2701" s="29"/>
      <c r="FC2701" s="29"/>
      <c r="FD2701" s="29"/>
      <c r="FE2701" s="29"/>
      <c r="FF2701" s="29"/>
      <c r="FG2701" s="29"/>
      <c r="FH2701" s="29"/>
      <c r="FI2701" s="29"/>
      <c r="FJ2701" s="29"/>
      <c r="FK2701" s="29"/>
      <c r="FL2701" s="29"/>
      <c r="FM2701" s="29"/>
      <c r="FN2701" s="29"/>
      <c r="FO2701" s="29"/>
      <c r="FP2701" s="29"/>
      <c r="FQ2701" s="29"/>
      <c r="FR2701" s="29"/>
      <c r="FS2701" s="29"/>
      <c r="FT2701" s="29"/>
      <c r="FU2701" s="29"/>
      <c r="FV2701" s="29"/>
      <c r="FW2701" s="29"/>
      <c r="FX2701" s="29"/>
      <c r="FY2701" s="29"/>
      <c r="FZ2701" s="29"/>
      <c r="GA2701" s="29"/>
      <c r="GB2701" s="29"/>
      <c r="GC2701" s="29"/>
      <c r="GD2701" s="29"/>
      <c r="GE2701" s="29"/>
      <c r="GF2701" s="29"/>
      <c r="GG2701" s="29"/>
      <c r="GH2701" s="29"/>
      <c r="GI2701" s="29"/>
      <c r="GJ2701" s="29"/>
      <c r="GK2701" s="29"/>
      <c r="GL2701" s="29"/>
      <c r="GM2701" s="29"/>
      <c r="GN2701" s="29"/>
      <c r="GO2701" s="29"/>
      <c r="GP2701" s="29"/>
      <c r="GQ2701" s="29"/>
      <c r="GR2701" s="29"/>
      <c r="GS2701" s="29"/>
      <c r="GT2701" s="29"/>
      <c r="GU2701" s="29"/>
      <c r="GV2701" s="29"/>
      <c r="GW2701" s="29"/>
      <c r="GX2701" s="29"/>
      <c r="GY2701" s="29"/>
      <c r="GZ2701" s="29"/>
      <c r="HA2701" s="29"/>
      <c r="HB2701" s="29"/>
      <c r="HC2701" s="29"/>
      <c r="HD2701" s="29"/>
      <c r="HE2701" s="29"/>
      <c r="HF2701" s="29"/>
      <c r="HG2701" s="29"/>
      <c r="HH2701" s="29"/>
      <c r="HI2701" s="29"/>
      <c r="HJ2701" s="29"/>
      <c r="HK2701" s="29"/>
      <c r="HL2701" s="29"/>
      <c r="HM2701" s="29"/>
      <c r="HN2701" s="29"/>
      <c r="HO2701" s="29"/>
      <c r="HP2701" s="29"/>
      <c r="HQ2701" s="29"/>
      <c r="HR2701" s="29"/>
      <c r="HS2701" s="29"/>
      <c r="HT2701" s="29"/>
      <c r="HU2701" s="29"/>
      <c r="HV2701" s="29"/>
      <c r="HW2701" s="29"/>
      <c r="HX2701" s="29"/>
      <c r="HY2701" s="29"/>
      <c r="HZ2701" s="29"/>
      <c r="IA2701" s="29"/>
      <c r="IB2701" s="29"/>
      <c r="IC2701" s="29"/>
      <c r="ID2701" s="29"/>
      <c r="IE2701" s="29"/>
      <c r="IF2701" s="29"/>
      <c r="IG2701" s="29"/>
      <c r="IH2701" s="29"/>
      <c r="II2701" s="29"/>
      <c r="IJ2701" s="29"/>
      <c r="IK2701" s="29"/>
      <c r="IL2701" s="29"/>
      <c r="IM2701" s="29"/>
      <c r="IN2701" s="29"/>
      <c r="IO2701" s="29"/>
      <c r="IP2701" s="29"/>
      <c r="IQ2701" s="29"/>
    </row>
    <row r="2702" spans="1:251" s="42" customFormat="1" ht="18.75" customHeight="1" thickBot="1">
      <c r="A2702" s="43"/>
      <c r="B2702" s="138" t="s">
        <v>244</v>
      </c>
      <c r="C2702" s="139"/>
      <c r="D2702" s="139"/>
      <c r="E2702" s="139"/>
      <c r="F2702" s="139"/>
      <c r="G2702" s="139"/>
      <c r="H2702" s="139"/>
      <c r="I2702" s="139"/>
      <c r="J2702" s="139"/>
      <c r="K2702" s="139"/>
      <c r="L2702" s="139"/>
      <c r="M2702" s="139"/>
      <c r="N2702" s="139"/>
      <c r="O2702" s="139"/>
      <c r="P2702" s="139"/>
      <c r="Q2702" s="139"/>
      <c r="R2702" s="139"/>
      <c r="S2702" s="139"/>
      <c r="T2702" s="139"/>
      <c r="U2702" s="139"/>
      <c r="V2702" s="139"/>
      <c r="W2702" s="139"/>
      <c r="X2702" s="139"/>
      <c r="Y2702" s="139"/>
      <c r="Z2702" s="140"/>
      <c r="AA2702" s="141">
        <f>SUM(AA2701)</f>
        <v>40000</v>
      </c>
      <c r="AB2702" s="142"/>
      <c r="AC2702" s="142"/>
      <c r="AD2702" s="142"/>
      <c r="AE2702" s="142"/>
      <c r="AF2702" s="142"/>
      <c r="AG2702" s="142"/>
      <c r="AH2702" s="142"/>
      <c r="AI2702" s="143"/>
      <c r="AJ2702" s="141">
        <f>SUM($AJ$2701:$AJ$2701)</f>
        <v>40000</v>
      </c>
      <c r="AK2702" s="142"/>
      <c r="AL2702" s="142"/>
      <c r="AM2702" s="142"/>
      <c r="AN2702" s="142"/>
      <c r="AO2702" s="142"/>
      <c r="AP2702" s="142"/>
      <c r="AQ2702" s="142"/>
      <c r="AR2702" s="143"/>
      <c r="AS2702" s="144"/>
      <c r="AT2702" s="145"/>
      <c r="AU2702" s="145"/>
      <c r="AV2702" s="145"/>
      <c r="AW2702" s="145"/>
      <c r="AX2702" s="146"/>
      <c r="AY2702" s="29"/>
      <c r="AZ2702" s="29"/>
      <c r="BA2702" s="29"/>
      <c r="BB2702" s="29"/>
      <c r="BC2702" s="29"/>
      <c r="BD2702" s="29"/>
      <c r="BE2702" s="29"/>
      <c r="BF2702" s="29"/>
      <c r="BG2702" s="29"/>
      <c r="BH2702" s="29"/>
      <c r="BI2702" s="29"/>
      <c r="BJ2702" s="29"/>
      <c r="BK2702" s="29"/>
      <c r="BL2702" s="29"/>
      <c r="BM2702" s="29"/>
      <c r="BN2702" s="29"/>
      <c r="BO2702" s="29"/>
      <c r="BP2702" s="29"/>
      <c r="BQ2702" s="29"/>
      <c r="BR2702" s="29"/>
      <c r="BS2702" s="29"/>
      <c r="BT2702" s="29"/>
      <c r="BU2702" s="29"/>
      <c r="BV2702" s="29"/>
      <c r="BW2702" s="29"/>
      <c r="BX2702" s="29"/>
      <c r="BY2702" s="29"/>
      <c r="BZ2702" s="29"/>
      <c r="CA2702" s="29"/>
      <c r="CB2702" s="29"/>
      <c r="CC2702" s="29"/>
      <c r="CD2702" s="29"/>
      <c r="CE2702" s="29"/>
      <c r="CF2702" s="29"/>
      <c r="CG2702" s="29"/>
      <c r="CH2702" s="29"/>
      <c r="CI2702" s="29"/>
      <c r="CJ2702" s="29"/>
      <c r="CK2702" s="29"/>
      <c r="CL2702" s="29"/>
      <c r="CM2702" s="29"/>
      <c r="CN2702" s="29"/>
      <c r="CO2702" s="29"/>
      <c r="CP2702" s="29"/>
      <c r="CQ2702" s="29"/>
      <c r="CR2702" s="29"/>
      <c r="CS2702" s="29"/>
      <c r="CT2702" s="29"/>
      <c r="CU2702" s="29"/>
      <c r="CV2702" s="29"/>
      <c r="CW2702" s="29"/>
      <c r="CX2702" s="29"/>
      <c r="CY2702" s="29"/>
      <c r="CZ2702" s="29"/>
      <c r="DA2702" s="29"/>
      <c r="DB2702" s="29"/>
      <c r="DC2702" s="29"/>
      <c r="DD2702" s="29"/>
      <c r="DE2702" s="29"/>
      <c r="DF2702" s="29"/>
      <c r="DG2702" s="29"/>
      <c r="DH2702" s="29"/>
      <c r="DI2702" s="29"/>
      <c r="DJ2702" s="29"/>
      <c r="DK2702" s="29"/>
      <c r="DL2702" s="29"/>
      <c r="DM2702" s="29"/>
      <c r="DN2702" s="29"/>
      <c r="DO2702" s="29"/>
      <c r="DP2702" s="29"/>
      <c r="DQ2702" s="29"/>
      <c r="DR2702" s="29"/>
      <c r="DS2702" s="29"/>
      <c r="DT2702" s="29"/>
      <c r="DU2702" s="29"/>
      <c r="DV2702" s="29"/>
      <c r="DW2702" s="29"/>
      <c r="DX2702" s="29"/>
      <c r="DY2702" s="29"/>
      <c r="DZ2702" s="29"/>
      <c r="EA2702" s="29"/>
      <c r="EB2702" s="29"/>
      <c r="EC2702" s="29"/>
      <c r="ED2702" s="29"/>
      <c r="EE2702" s="29"/>
      <c r="EF2702" s="29"/>
      <c r="EG2702" s="29"/>
      <c r="EH2702" s="29"/>
      <c r="EI2702" s="29"/>
      <c r="EJ2702" s="29"/>
      <c r="EK2702" s="29"/>
      <c r="EL2702" s="29"/>
      <c r="EM2702" s="29"/>
      <c r="EN2702" s="29"/>
      <c r="EO2702" s="29"/>
      <c r="EP2702" s="29"/>
      <c r="EQ2702" s="29"/>
      <c r="ER2702" s="29"/>
      <c r="ES2702" s="29"/>
      <c r="ET2702" s="29"/>
      <c r="EU2702" s="29"/>
      <c r="EV2702" s="29"/>
      <c r="EW2702" s="29"/>
      <c r="EX2702" s="29"/>
      <c r="EY2702" s="29"/>
      <c r="EZ2702" s="29"/>
      <c r="FA2702" s="29"/>
      <c r="FB2702" s="29"/>
      <c r="FC2702" s="29"/>
      <c r="FD2702" s="29"/>
      <c r="FE2702" s="29"/>
      <c r="FF2702" s="29"/>
      <c r="FG2702" s="29"/>
      <c r="FH2702" s="29"/>
      <c r="FI2702" s="29"/>
      <c r="FJ2702" s="29"/>
      <c r="FK2702" s="29"/>
      <c r="FL2702" s="29"/>
      <c r="FM2702" s="29"/>
      <c r="FN2702" s="29"/>
      <c r="FO2702" s="29"/>
      <c r="FP2702" s="29"/>
      <c r="FQ2702" s="29"/>
      <c r="FR2702" s="29"/>
      <c r="FS2702" s="29"/>
      <c r="FT2702" s="29"/>
      <c r="FU2702" s="29"/>
      <c r="FV2702" s="29"/>
      <c r="FW2702" s="29"/>
      <c r="FX2702" s="29"/>
      <c r="FY2702" s="29"/>
      <c r="FZ2702" s="29"/>
      <c r="GA2702" s="29"/>
      <c r="GB2702" s="29"/>
      <c r="GC2702" s="29"/>
      <c r="GD2702" s="29"/>
      <c r="GE2702" s="29"/>
      <c r="GF2702" s="29"/>
      <c r="GG2702" s="29"/>
      <c r="GH2702" s="29"/>
      <c r="GI2702" s="29"/>
      <c r="GJ2702" s="29"/>
      <c r="GK2702" s="29"/>
      <c r="GL2702" s="29"/>
      <c r="GM2702" s="29"/>
      <c r="GN2702" s="29"/>
      <c r="GO2702" s="29"/>
      <c r="GP2702" s="29"/>
      <c r="GQ2702" s="29"/>
      <c r="GR2702" s="29"/>
      <c r="GS2702" s="29"/>
      <c r="GT2702" s="29"/>
      <c r="GU2702" s="29"/>
      <c r="GV2702" s="29"/>
      <c r="GW2702" s="29"/>
      <c r="GX2702" s="29"/>
      <c r="GY2702" s="29"/>
      <c r="GZ2702" s="29"/>
      <c r="HA2702" s="29"/>
      <c r="HB2702" s="29"/>
      <c r="HC2702" s="29"/>
      <c r="HD2702" s="29"/>
      <c r="HE2702" s="29"/>
      <c r="HF2702" s="29"/>
      <c r="HG2702" s="29"/>
      <c r="HH2702" s="29"/>
      <c r="HI2702" s="29"/>
      <c r="HJ2702" s="29"/>
      <c r="HK2702" s="29"/>
      <c r="HL2702" s="29"/>
      <c r="HM2702" s="29"/>
      <c r="HN2702" s="29"/>
      <c r="HO2702" s="29"/>
      <c r="HP2702" s="29"/>
      <c r="HQ2702" s="29"/>
      <c r="HR2702" s="29"/>
      <c r="HS2702" s="29"/>
      <c r="HT2702" s="29"/>
      <c r="HU2702" s="29"/>
      <c r="HV2702" s="29"/>
      <c r="HW2702" s="29"/>
      <c r="HX2702" s="29"/>
      <c r="HY2702" s="29"/>
      <c r="HZ2702" s="29"/>
      <c r="IA2702" s="29"/>
      <c r="IB2702" s="29"/>
      <c r="IC2702" s="29"/>
      <c r="ID2702" s="29"/>
      <c r="IE2702" s="29"/>
      <c r="IF2702" s="29"/>
      <c r="IG2702" s="29"/>
      <c r="IH2702" s="29"/>
      <c r="II2702" s="29"/>
      <c r="IJ2702" s="29"/>
      <c r="IK2702" s="29"/>
      <c r="IL2702" s="29"/>
      <c r="IM2702" s="29"/>
      <c r="IN2702" s="29"/>
      <c r="IO2702" s="29"/>
      <c r="IP2702" s="29"/>
      <c r="IQ2702" s="29"/>
    </row>
    <row r="2704" spans="1:251" ht="18.75">
      <c r="A2704" s="28" t="s">
        <v>234</v>
      </c>
      <c r="AW2704" s="30"/>
      <c r="AX2704" s="31"/>
      <c r="AY2704" s="30"/>
    </row>
    <row r="2706" spans="1:113" ht="18.75">
      <c r="B2706" s="109" t="s">
        <v>0</v>
      </c>
      <c r="C2706" s="150"/>
      <c r="D2706" s="150"/>
      <c r="E2706" s="150"/>
      <c r="F2706" s="150"/>
      <c r="G2706" s="150"/>
      <c r="H2706" s="150"/>
      <c r="I2706" s="150"/>
      <c r="J2706" s="150"/>
      <c r="K2706" s="150"/>
      <c r="L2706" s="150"/>
      <c r="M2706" s="150"/>
      <c r="N2706" s="150"/>
      <c r="O2706" s="150"/>
      <c r="P2706" s="150"/>
      <c r="Q2706" s="150"/>
      <c r="R2706" s="150"/>
      <c r="S2706" s="150"/>
      <c r="T2706" s="150"/>
      <c r="U2706" s="150"/>
      <c r="V2706" s="150"/>
      <c r="W2706" s="150"/>
      <c r="X2706" s="150"/>
      <c r="Y2706" s="150"/>
      <c r="Z2706" s="150"/>
      <c r="AA2706" s="150"/>
      <c r="AB2706" s="150"/>
      <c r="AC2706" s="150"/>
      <c r="AD2706" s="150"/>
      <c r="AE2706" s="150"/>
      <c r="AF2706" s="150"/>
      <c r="AG2706" s="150"/>
      <c r="AH2706" s="150"/>
      <c r="AI2706" s="150"/>
      <c r="AJ2706" s="150"/>
      <c r="AK2706" s="150"/>
      <c r="AL2706" s="150"/>
      <c r="AM2706" s="150"/>
      <c r="AN2706" s="150"/>
      <c r="AO2706" s="150"/>
      <c r="AP2706" s="150"/>
      <c r="AQ2706" s="150"/>
      <c r="AR2706" s="150"/>
      <c r="AS2706" s="150"/>
      <c r="AT2706" s="150"/>
      <c r="AU2706" s="150"/>
      <c r="AV2706" s="150"/>
      <c r="AW2706" s="150"/>
      <c r="AX2706" s="150"/>
    </row>
    <row r="2707" spans="1:113">
      <c r="Z2707" s="32"/>
      <c r="AD2707" s="32"/>
      <c r="AE2707" s="32"/>
      <c r="AF2707" s="32"/>
      <c r="AG2707" s="32"/>
      <c r="AH2707" s="32"/>
      <c r="AI2707" s="32"/>
      <c r="AO2707" s="32"/>
    </row>
    <row r="2708" spans="1:113" ht="13.5" thickBot="1">
      <c r="Z2708" s="32"/>
      <c r="AD2708" s="32"/>
      <c r="AE2708" s="32"/>
      <c r="AF2708" s="32"/>
      <c r="AG2708" s="32"/>
      <c r="AH2708" s="32"/>
      <c r="AI2708" s="32"/>
      <c r="AO2708" s="32"/>
      <c r="DI2708" s="26"/>
    </row>
    <row r="2709" spans="1:113" ht="24.75" customHeight="1" thickBot="1">
      <c r="B2709" s="111" t="s">
        <v>235</v>
      </c>
      <c r="C2709" s="112"/>
      <c r="D2709" s="112"/>
      <c r="E2709" s="112"/>
      <c r="F2709" s="112"/>
      <c r="G2709" s="112"/>
      <c r="H2709" s="113" t="s">
        <v>652</v>
      </c>
      <c r="I2709" s="114"/>
      <c r="J2709" s="114"/>
      <c r="K2709" s="114"/>
      <c r="L2709" s="114"/>
      <c r="M2709" s="114"/>
      <c r="N2709" s="114"/>
      <c r="O2709" s="114"/>
      <c r="P2709" s="114"/>
      <c r="Q2709" s="114"/>
      <c r="R2709" s="114"/>
      <c r="S2709" s="114"/>
      <c r="T2709" s="114"/>
      <c r="U2709" s="114"/>
      <c r="V2709" s="114"/>
      <c r="W2709" s="114"/>
      <c r="X2709" s="114"/>
      <c r="Y2709" s="114"/>
      <c r="Z2709" s="114"/>
      <c r="AA2709" s="114"/>
      <c r="AB2709" s="114"/>
      <c r="AC2709" s="114"/>
      <c r="AD2709" s="114"/>
      <c r="AE2709" s="114"/>
      <c r="AF2709" s="114"/>
      <c r="AG2709" s="114"/>
      <c r="AH2709" s="114"/>
      <c r="AI2709" s="114"/>
      <c r="AJ2709" s="114"/>
      <c r="AK2709" s="114"/>
      <c r="AL2709" s="114"/>
      <c r="AM2709" s="114"/>
      <c r="AN2709" s="114"/>
      <c r="AO2709" s="114"/>
      <c r="AP2709" s="114"/>
      <c r="AQ2709" s="114"/>
      <c r="AR2709" s="114"/>
      <c r="AS2709" s="114"/>
      <c r="AT2709" s="114"/>
      <c r="AU2709" s="114"/>
      <c r="AV2709" s="114"/>
      <c r="AW2709" s="114"/>
      <c r="AX2709" s="115"/>
      <c r="DI2709" s="26"/>
    </row>
    <row r="2710" spans="1:113" ht="14.25">
      <c r="B2710" s="33"/>
      <c r="C2710" s="33"/>
      <c r="D2710" s="33"/>
      <c r="E2710" s="33"/>
      <c r="F2710" s="33"/>
      <c r="G2710" s="33"/>
      <c r="H2710" s="34"/>
      <c r="I2710" s="34"/>
      <c r="J2710" s="34"/>
      <c r="K2710" s="34"/>
      <c r="L2710" s="35"/>
      <c r="M2710" s="35"/>
      <c r="N2710" s="35"/>
      <c r="O2710" s="35"/>
      <c r="P2710" s="34"/>
      <c r="Q2710" s="34"/>
      <c r="R2710" s="34"/>
      <c r="S2710" s="34"/>
      <c r="T2710" s="34"/>
      <c r="U2710" s="34"/>
      <c r="V2710" s="36"/>
      <c r="W2710" s="36"/>
      <c r="X2710" s="36"/>
      <c r="Y2710" s="36"/>
      <c r="Z2710" s="36"/>
      <c r="AA2710" s="36"/>
      <c r="AB2710" s="36"/>
      <c r="AC2710" s="36"/>
      <c r="AD2710" s="36"/>
      <c r="AE2710" s="36"/>
      <c r="AF2710" s="36"/>
      <c r="AG2710" s="36"/>
      <c r="AH2710" s="36"/>
      <c r="AI2710" s="36"/>
      <c r="AJ2710" s="36"/>
      <c r="AK2710" s="36"/>
      <c r="AL2710" s="36"/>
      <c r="AM2710" s="36"/>
      <c r="AN2710" s="36"/>
      <c r="AO2710" s="36"/>
      <c r="AP2710" s="36"/>
      <c r="AQ2710" s="36"/>
      <c r="AR2710" s="36"/>
      <c r="AS2710" s="36"/>
      <c r="AT2710" s="36"/>
      <c r="AU2710" s="36"/>
      <c r="AV2710" s="36"/>
      <c r="AW2710" s="36"/>
      <c r="AX2710" s="36"/>
      <c r="DI2710" s="26"/>
    </row>
    <row r="2711" spans="1:113" ht="15" thickBot="1">
      <c r="A2711" s="37"/>
      <c r="B2711" s="36" t="s">
        <v>237</v>
      </c>
      <c r="C2711" s="34"/>
      <c r="D2711" s="34"/>
      <c r="E2711" s="34"/>
      <c r="F2711" s="34"/>
      <c r="G2711" s="34"/>
      <c r="H2711" s="34"/>
      <c r="I2711" s="34"/>
      <c r="J2711" s="34"/>
      <c r="K2711" s="34"/>
      <c r="L2711" s="35"/>
      <c r="M2711" s="35"/>
      <c r="N2711" s="35"/>
      <c r="O2711" s="35"/>
      <c r="P2711" s="34"/>
      <c r="Q2711" s="34"/>
      <c r="R2711" s="34"/>
      <c r="S2711" s="34"/>
      <c r="T2711" s="34"/>
      <c r="U2711" s="34"/>
      <c r="V2711" s="36"/>
      <c r="W2711" s="36"/>
      <c r="X2711" s="36"/>
      <c r="Y2711" s="36"/>
      <c r="Z2711" s="36"/>
      <c r="AA2711" s="36"/>
      <c r="AB2711" s="36"/>
      <c r="AC2711" s="36"/>
      <c r="AD2711" s="36"/>
      <c r="AE2711" s="36"/>
      <c r="AF2711" s="36"/>
      <c r="AG2711" s="36"/>
      <c r="AH2711" s="36"/>
      <c r="AI2711" s="36"/>
      <c r="AJ2711" s="36"/>
      <c r="AK2711" s="36"/>
      <c r="AL2711" s="36"/>
      <c r="AM2711" s="36"/>
      <c r="AN2711" s="36"/>
      <c r="AO2711" s="36"/>
      <c r="AP2711" s="36"/>
      <c r="AQ2711" s="36"/>
      <c r="AR2711" s="36"/>
      <c r="AS2711" s="36"/>
      <c r="AT2711" s="36"/>
      <c r="AU2711" s="36"/>
      <c r="AV2711" s="36"/>
      <c r="AW2711" s="36"/>
      <c r="AX2711" s="36"/>
      <c r="DI2711" s="26"/>
    </row>
    <row r="2712" spans="1:113" ht="14.25">
      <c r="A2712" s="34"/>
      <c r="B2712" s="38"/>
      <c r="C2712" s="33"/>
      <c r="D2712" s="33"/>
      <c r="E2712" s="33"/>
      <c r="F2712" s="33"/>
      <c r="G2712" s="33"/>
      <c r="H2712" s="33"/>
      <c r="I2712" s="33"/>
      <c r="J2712" s="33"/>
      <c r="K2712" s="33"/>
      <c r="L2712" s="39"/>
      <c r="M2712" s="39"/>
      <c r="N2712" s="39"/>
      <c r="O2712" s="39"/>
      <c r="P2712" s="33"/>
      <c r="Q2712" s="33"/>
      <c r="R2712" s="33"/>
      <c r="S2712" s="33"/>
      <c r="T2712" s="33"/>
      <c r="U2712" s="33"/>
      <c r="V2712" s="40"/>
      <c r="W2712" s="40"/>
      <c r="X2712" s="40"/>
      <c r="Y2712" s="40"/>
      <c r="Z2712" s="40"/>
      <c r="AA2712" s="40"/>
      <c r="AB2712" s="40"/>
      <c r="AC2712" s="40"/>
      <c r="AD2712" s="40"/>
      <c r="AE2712" s="40"/>
      <c r="AF2712" s="40"/>
      <c r="AG2712" s="40"/>
      <c r="AH2712" s="40"/>
      <c r="AI2712" s="40"/>
      <c r="AJ2712" s="40"/>
      <c r="AK2712" s="40"/>
      <c r="AL2712" s="40"/>
      <c r="AM2712" s="40"/>
      <c r="AN2712" s="40"/>
      <c r="AO2712" s="40"/>
      <c r="AP2712" s="40"/>
      <c r="AQ2712" s="40"/>
      <c r="AR2712" s="40"/>
      <c r="AS2712" s="40"/>
      <c r="AT2712" s="40"/>
      <c r="AU2712" s="40"/>
      <c r="AV2712" s="40"/>
      <c r="AW2712" s="40"/>
      <c r="AX2712" s="41"/>
    </row>
    <row r="2713" spans="1:113" ht="12" customHeight="1">
      <c r="A2713" s="34"/>
      <c r="B2713" s="116" t="s">
        <v>1115</v>
      </c>
      <c r="C2713" s="117"/>
      <c r="D2713" s="117"/>
      <c r="E2713" s="117"/>
      <c r="F2713" s="117"/>
      <c r="G2713" s="117"/>
      <c r="H2713" s="117"/>
      <c r="I2713" s="117"/>
      <c r="J2713" s="117"/>
      <c r="K2713" s="117"/>
      <c r="L2713" s="117"/>
      <c r="M2713" s="117"/>
      <c r="N2713" s="117"/>
      <c r="O2713" s="117"/>
      <c r="P2713" s="117"/>
      <c r="Q2713" s="117"/>
      <c r="R2713" s="117"/>
      <c r="S2713" s="117"/>
      <c r="T2713" s="117"/>
      <c r="U2713" s="117"/>
      <c r="V2713" s="117"/>
      <c r="W2713" s="117"/>
      <c r="X2713" s="117"/>
      <c r="Y2713" s="117"/>
      <c r="Z2713" s="117"/>
      <c r="AA2713" s="117"/>
      <c r="AB2713" s="117"/>
      <c r="AC2713" s="117"/>
      <c r="AD2713" s="117"/>
      <c r="AE2713" s="117"/>
      <c r="AF2713" s="117"/>
      <c r="AG2713" s="117"/>
      <c r="AH2713" s="117"/>
      <c r="AI2713" s="117"/>
      <c r="AJ2713" s="117"/>
      <c r="AK2713" s="117"/>
      <c r="AL2713" s="117"/>
      <c r="AM2713" s="117"/>
      <c r="AN2713" s="117"/>
      <c r="AO2713" s="117"/>
      <c r="AP2713" s="117"/>
      <c r="AQ2713" s="117"/>
      <c r="AR2713" s="117"/>
      <c r="AS2713" s="117"/>
      <c r="AT2713" s="117"/>
      <c r="AU2713" s="117"/>
      <c r="AV2713" s="117"/>
      <c r="AW2713" s="117"/>
      <c r="AX2713" s="118"/>
    </row>
    <row r="2714" spans="1:113" ht="12" customHeight="1">
      <c r="A2714" s="34"/>
      <c r="B2714" s="116"/>
      <c r="C2714" s="117"/>
      <c r="D2714" s="117"/>
      <c r="E2714" s="117"/>
      <c r="F2714" s="117"/>
      <c r="G2714" s="117"/>
      <c r="H2714" s="117"/>
      <c r="I2714" s="117"/>
      <c r="J2714" s="117"/>
      <c r="K2714" s="117"/>
      <c r="L2714" s="117"/>
      <c r="M2714" s="117"/>
      <c r="N2714" s="117"/>
      <c r="O2714" s="117"/>
      <c r="P2714" s="117"/>
      <c r="Q2714" s="117"/>
      <c r="R2714" s="117"/>
      <c r="S2714" s="117"/>
      <c r="T2714" s="117"/>
      <c r="U2714" s="117"/>
      <c r="V2714" s="117"/>
      <c r="W2714" s="117"/>
      <c r="X2714" s="117"/>
      <c r="Y2714" s="117"/>
      <c r="Z2714" s="117"/>
      <c r="AA2714" s="117"/>
      <c r="AB2714" s="117"/>
      <c r="AC2714" s="117"/>
      <c r="AD2714" s="117"/>
      <c r="AE2714" s="117"/>
      <c r="AF2714" s="117"/>
      <c r="AG2714" s="117"/>
      <c r="AH2714" s="117"/>
      <c r="AI2714" s="117"/>
      <c r="AJ2714" s="117"/>
      <c r="AK2714" s="117"/>
      <c r="AL2714" s="117"/>
      <c r="AM2714" s="117"/>
      <c r="AN2714" s="117"/>
      <c r="AO2714" s="117"/>
      <c r="AP2714" s="117"/>
      <c r="AQ2714" s="117"/>
      <c r="AR2714" s="117"/>
      <c r="AS2714" s="117"/>
      <c r="AT2714" s="117"/>
      <c r="AU2714" s="117"/>
      <c r="AV2714" s="117"/>
      <c r="AW2714" s="117"/>
      <c r="AX2714" s="118"/>
      <c r="BC2714" s="42"/>
    </row>
    <row r="2715" spans="1:113" ht="12" customHeight="1">
      <c r="A2715" s="34"/>
      <c r="B2715" s="116"/>
      <c r="C2715" s="117"/>
      <c r="D2715" s="117"/>
      <c r="E2715" s="117"/>
      <c r="F2715" s="117"/>
      <c r="G2715" s="117"/>
      <c r="H2715" s="117"/>
      <c r="I2715" s="117"/>
      <c r="J2715" s="117"/>
      <c r="K2715" s="117"/>
      <c r="L2715" s="117"/>
      <c r="M2715" s="117"/>
      <c r="N2715" s="117"/>
      <c r="O2715" s="117"/>
      <c r="P2715" s="117"/>
      <c r="Q2715" s="117"/>
      <c r="R2715" s="117"/>
      <c r="S2715" s="117"/>
      <c r="T2715" s="117"/>
      <c r="U2715" s="117"/>
      <c r="V2715" s="117"/>
      <c r="W2715" s="117"/>
      <c r="X2715" s="117"/>
      <c r="Y2715" s="117"/>
      <c r="Z2715" s="117"/>
      <c r="AA2715" s="117"/>
      <c r="AB2715" s="117"/>
      <c r="AC2715" s="117"/>
      <c r="AD2715" s="117"/>
      <c r="AE2715" s="117"/>
      <c r="AF2715" s="117"/>
      <c r="AG2715" s="117"/>
      <c r="AH2715" s="117"/>
      <c r="AI2715" s="117"/>
      <c r="AJ2715" s="117"/>
      <c r="AK2715" s="117"/>
      <c r="AL2715" s="117"/>
      <c r="AM2715" s="117"/>
      <c r="AN2715" s="117"/>
      <c r="AO2715" s="117"/>
      <c r="AP2715" s="117"/>
      <c r="AQ2715" s="117"/>
      <c r="AR2715" s="117"/>
      <c r="AS2715" s="117"/>
      <c r="AT2715" s="117"/>
      <c r="AU2715" s="117"/>
      <c r="AV2715" s="117"/>
      <c r="AW2715" s="117"/>
      <c r="AX2715" s="118"/>
    </row>
    <row r="2716" spans="1:113" ht="12" customHeight="1">
      <c r="A2716" s="34"/>
      <c r="B2716" s="116"/>
      <c r="C2716" s="117"/>
      <c r="D2716" s="117"/>
      <c r="E2716" s="117"/>
      <c r="F2716" s="117"/>
      <c r="G2716" s="117"/>
      <c r="H2716" s="117"/>
      <c r="I2716" s="117"/>
      <c r="J2716" s="117"/>
      <c r="K2716" s="117"/>
      <c r="L2716" s="117"/>
      <c r="M2716" s="117"/>
      <c r="N2716" s="117"/>
      <c r="O2716" s="117"/>
      <c r="P2716" s="117"/>
      <c r="Q2716" s="117"/>
      <c r="R2716" s="117"/>
      <c r="S2716" s="117"/>
      <c r="T2716" s="117"/>
      <c r="U2716" s="117"/>
      <c r="V2716" s="117"/>
      <c r="W2716" s="117"/>
      <c r="X2716" s="117"/>
      <c r="Y2716" s="117"/>
      <c r="Z2716" s="117"/>
      <c r="AA2716" s="117"/>
      <c r="AB2716" s="117"/>
      <c r="AC2716" s="117"/>
      <c r="AD2716" s="117"/>
      <c r="AE2716" s="117"/>
      <c r="AF2716" s="117"/>
      <c r="AG2716" s="117"/>
      <c r="AH2716" s="117"/>
      <c r="AI2716" s="117"/>
      <c r="AJ2716" s="117"/>
      <c r="AK2716" s="117"/>
      <c r="AL2716" s="117"/>
      <c r="AM2716" s="117"/>
      <c r="AN2716" s="117"/>
      <c r="AO2716" s="117"/>
      <c r="AP2716" s="117"/>
      <c r="AQ2716" s="117"/>
      <c r="AR2716" s="117"/>
      <c r="AS2716" s="117"/>
      <c r="AT2716" s="117"/>
      <c r="AU2716" s="117"/>
      <c r="AV2716" s="117"/>
      <c r="AW2716" s="117"/>
      <c r="AX2716" s="118"/>
    </row>
    <row r="2717" spans="1:113" ht="12" customHeight="1">
      <c r="A2717" s="34"/>
      <c r="B2717" s="116"/>
      <c r="C2717" s="117"/>
      <c r="D2717" s="117"/>
      <c r="E2717" s="117"/>
      <c r="F2717" s="117"/>
      <c r="G2717" s="117"/>
      <c r="H2717" s="117"/>
      <c r="I2717" s="117"/>
      <c r="J2717" s="117"/>
      <c r="K2717" s="117"/>
      <c r="L2717" s="117"/>
      <c r="M2717" s="117"/>
      <c r="N2717" s="117"/>
      <c r="O2717" s="117"/>
      <c r="P2717" s="117"/>
      <c r="Q2717" s="117"/>
      <c r="R2717" s="117"/>
      <c r="S2717" s="117"/>
      <c r="T2717" s="117"/>
      <c r="U2717" s="117"/>
      <c r="V2717" s="117"/>
      <c r="W2717" s="117"/>
      <c r="X2717" s="117"/>
      <c r="Y2717" s="117"/>
      <c r="Z2717" s="117"/>
      <c r="AA2717" s="117"/>
      <c r="AB2717" s="117"/>
      <c r="AC2717" s="117"/>
      <c r="AD2717" s="117"/>
      <c r="AE2717" s="117"/>
      <c r="AF2717" s="117"/>
      <c r="AG2717" s="117"/>
      <c r="AH2717" s="117"/>
      <c r="AI2717" s="117"/>
      <c r="AJ2717" s="117"/>
      <c r="AK2717" s="117"/>
      <c r="AL2717" s="117"/>
      <c r="AM2717" s="117"/>
      <c r="AN2717" s="117"/>
      <c r="AO2717" s="117"/>
      <c r="AP2717" s="117"/>
      <c r="AQ2717" s="117"/>
      <c r="AR2717" s="117"/>
      <c r="AS2717" s="117"/>
      <c r="AT2717" s="117"/>
      <c r="AU2717" s="117"/>
      <c r="AV2717" s="117"/>
      <c r="AW2717" s="117"/>
      <c r="AX2717" s="118"/>
    </row>
    <row r="2718" spans="1:113" ht="15" thickBot="1">
      <c r="A2718" s="43"/>
      <c r="B2718" s="44"/>
      <c r="C2718" s="45"/>
      <c r="D2718" s="45"/>
      <c r="E2718" s="45"/>
      <c r="F2718" s="45"/>
      <c r="G2718" s="45"/>
      <c r="H2718" s="45"/>
      <c r="I2718" s="45"/>
      <c r="J2718" s="45"/>
      <c r="K2718" s="45"/>
      <c r="L2718" s="45"/>
      <c r="M2718" s="45"/>
      <c r="N2718" s="45"/>
      <c r="O2718" s="45"/>
      <c r="P2718" s="45"/>
      <c r="Q2718" s="45"/>
      <c r="R2718" s="45"/>
      <c r="S2718" s="45"/>
      <c r="T2718" s="45"/>
      <c r="U2718" s="45"/>
      <c r="V2718" s="45"/>
      <c r="W2718" s="45"/>
      <c r="X2718" s="45"/>
      <c r="Y2718" s="45"/>
      <c r="Z2718" s="45"/>
      <c r="AA2718" s="45"/>
      <c r="AB2718" s="45"/>
      <c r="AC2718" s="45"/>
      <c r="AD2718" s="45"/>
      <c r="AE2718" s="45"/>
      <c r="AF2718" s="45"/>
      <c r="AG2718" s="45"/>
      <c r="AH2718" s="45"/>
      <c r="AI2718" s="45"/>
      <c r="AJ2718" s="45"/>
      <c r="AK2718" s="45"/>
      <c r="AL2718" s="45"/>
      <c r="AM2718" s="45"/>
      <c r="AN2718" s="45"/>
      <c r="AO2718" s="45"/>
      <c r="AP2718" s="45"/>
      <c r="AQ2718" s="45"/>
      <c r="AR2718" s="45"/>
      <c r="AS2718" s="45"/>
      <c r="AT2718" s="45"/>
      <c r="AU2718" s="45"/>
      <c r="AV2718" s="45"/>
      <c r="AW2718" s="45"/>
      <c r="AX2718" s="46"/>
    </row>
    <row r="2719" spans="1:113">
      <c r="B2719" s="47"/>
    </row>
    <row r="2720" spans="1:113" ht="15" thickBot="1">
      <c r="A2720" s="37"/>
      <c r="B2720" s="36" t="s">
        <v>238</v>
      </c>
      <c r="C2720" s="34"/>
      <c r="D2720" s="34"/>
      <c r="E2720" s="34"/>
      <c r="F2720" s="34"/>
      <c r="G2720" s="34"/>
      <c r="H2720" s="34"/>
      <c r="I2720" s="34"/>
      <c r="J2720" s="34"/>
      <c r="K2720" s="34"/>
      <c r="L2720" s="35"/>
      <c r="M2720" s="35"/>
      <c r="N2720" s="35"/>
      <c r="O2720" s="35"/>
      <c r="P2720" s="34"/>
      <c r="Q2720" s="34"/>
      <c r="R2720" s="34"/>
      <c r="S2720" s="34"/>
      <c r="T2720" s="34"/>
      <c r="U2720" s="34"/>
      <c r="V2720" s="36"/>
      <c r="W2720" s="36"/>
      <c r="X2720" s="36"/>
      <c r="Y2720" s="36"/>
      <c r="Z2720" s="36"/>
      <c r="AA2720" s="36"/>
      <c r="AB2720" s="36"/>
      <c r="AC2720" s="36"/>
      <c r="AD2720" s="36"/>
      <c r="AE2720" s="36"/>
      <c r="AF2720" s="36"/>
      <c r="AG2720" s="36"/>
      <c r="AH2720" s="36"/>
      <c r="AI2720" s="36"/>
      <c r="AJ2720" s="36"/>
      <c r="AK2720" s="36"/>
      <c r="AL2720" s="36"/>
      <c r="AM2720" s="36"/>
      <c r="AN2720" s="36"/>
      <c r="AO2720" s="36"/>
      <c r="AP2720" s="36"/>
      <c r="AQ2720" s="36"/>
      <c r="AR2720" s="36"/>
      <c r="AS2720" s="36"/>
      <c r="AT2720" s="36"/>
      <c r="AU2720" s="36"/>
      <c r="AV2720" s="36"/>
      <c r="AW2720" s="36"/>
      <c r="AX2720" s="36"/>
      <c r="DI2720" s="26"/>
    </row>
    <row r="2721" spans="1:251" ht="14.25">
      <c r="A2721" s="34"/>
      <c r="B2721" s="38"/>
      <c r="C2721" s="33"/>
      <c r="D2721" s="33"/>
      <c r="E2721" s="33"/>
      <c r="F2721" s="33"/>
      <c r="G2721" s="33"/>
      <c r="H2721" s="33"/>
      <c r="I2721" s="33"/>
      <c r="J2721" s="33"/>
      <c r="K2721" s="33"/>
      <c r="L2721" s="39"/>
      <c r="M2721" s="39"/>
      <c r="N2721" s="39"/>
      <c r="O2721" s="39"/>
      <c r="P2721" s="33"/>
      <c r="Q2721" s="33"/>
      <c r="R2721" s="33"/>
      <c r="S2721" s="33"/>
      <c r="T2721" s="33"/>
      <c r="U2721" s="33"/>
      <c r="V2721" s="40"/>
      <c r="W2721" s="40"/>
      <c r="X2721" s="40"/>
      <c r="Y2721" s="40"/>
      <c r="Z2721" s="40"/>
      <c r="AA2721" s="40"/>
      <c r="AB2721" s="40"/>
      <c r="AC2721" s="40"/>
      <c r="AD2721" s="40"/>
      <c r="AE2721" s="40"/>
      <c r="AF2721" s="40"/>
      <c r="AG2721" s="40"/>
      <c r="AH2721" s="40"/>
      <c r="AI2721" s="40"/>
      <c r="AJ2721" s="40"/>
      <c r="AK2721" s="40"/>
      <c r="AL2721" s="40"/>
      <c r="AM2721" s="40"/>
      <c r="AN2721" s="40"/>
      <c r="AO2721" s="40"/>
      <c r="AP2721" s="40"/>
      <c r="AQ2721" s="40"/>
      <c r="AR2721" s="40"/>
      <c r="AS2721" s="40"/>
      <c r="AT2721" s="40"/>
      <c r="AU2721" s="40"/>
      <c r="AV2721" s="40"/>
      <c r="AW2721" s="40"/>
      <c r="AX2721" s="41"/>
    </row>
    <row r="2722" spans="1:251" ht="12" customHeight="1">
      <c r="A2722" s="34"/>
      <c r="B2722" s="116" t="s">
        <v>1114</v>
      </c>
      <c r="C2722" s="117"/>
      <c r="D2722" s="117"/>
      <c r="E2722" s="117"/>
      <c r="F2722" s="117"/>
      <c r="G2722" s="117"/>
      <c r="H2722" s="117"/>
      <c r="I2722" s="117"/>
      <c r="J2722" s="117"/>
      <c r="K2722" s="117"/>
      <c r="L2722" s="117"/>
      <c r="M2722" s="117"/>
      <c r="N2722" s="117"/>
      <c r="O2722" s="117"/>
      <c r="P2722" s="117"/>
      <c r="Q2722" s="117"/>
      <c r="R2722" s="117"/>
      <c r="S2722" s="117"/>
      <c r="T2722" s="117"/>
      <c r="U2722" s="117"/>
      <c r="V2722" s="117"/>
      <c r="W2722" s="117"/>
      <c r="X2722" s="117"/>
      <c r="Y2722" s="117"/>
      <c r="Z2722" s="117"/>
      <c r="AA2722" s="117"/>
      <c r="AB2722" s="117"/>
      <c r="AC2722" s="117"/>
      <c r="AD2722" s="117"/>
      <c r="AE2722" s="117"/>
      <c r="AF2722" s="117"/>
      <c r="AG2722" s="117"/>
      <c r="AH2722" s="117"/>
      <c r="AI2722" s="117"/>
      <c r="AJ2722" s="117"/>
      <c r="AK2722" s="117"/>
      <c r="AL2722" s="117"/>
      <c r="AM2722" s="117"/>
      <c r="AN2722" s="117"/>
      <c r="AO2722" s="117"/>
      <c r="AP2722" s="117"/>
      <c r="AQ2722" s="117"/>
      <c r="AR2722" s="117"/>
      <c r="AS2722" s="117"/>
      <c r="AT2722" s="117"/>
      <c r="AU2722" s="117"/>
      <c r="AV2722" s="117"/>
      <c r="AW2722" s="117"/>
      <c r="AX2722" s="118"/>
    </row>
    <row r="2723" spans="1:251" ht="12" customHeight="1">
      <c r="A2723" s="34"/>
      <c r="B2723" s="116"/>
      <c r="C2723" s="117"/>
      <c r="D2723" s="117"/>
      <c r="E2723" s="117"/>
      <c r="F2723" s="117"/>
      <c r="G2723" s="117"/>
      <c r="H2723" s="117"/>
      <c r="I2723" s="117"/>
      <c r="J2723" s="117"/>
      <c r="K2723" s="117"/>
      <c r="L2723" s="117"/>
      <c r="M2723" s="117"/>
      <c r="N2723" s="117"/>
      <c r="O2723" s="117"/>
      <c r="P2723" s="117"/>
      <c r="Q2723" s="117"/>
      <c r="R2723" s="117"/>
      <c r="S2723" s="117"/>
      <c r="T2723" s="117"/>
      <c r="U2723" s="117"/>
      <c r="V2723" s="117"/>
      <c r="W2723" s="117"/>
      <c r="X2723" s="117"/>
      <c r="Y2723" s="117"/>
      <c r="Z2723" s="117"/>
      <c r="AA2723" s="117"/>
      <c r="AB2723" s="117"/>
      <c r="AC2723" s="117"/>
      <c r="AD2723" s="117"/>
      <c r="AE2723" s="117"/>
      <c r="AF2723" s="117"/>
      <c r="AG2723" s="117"/>
      <c r="AH2723" s="117"/>
      <c r="AI2723" s="117"/>
      <c r="AJ2723" s="117"/>
      <c r="AK2723" s="117"/>
      <c r="AL2723" s="117"/>
      <c r="AM2723" s="117"/>
      <c r="AN2723" s="117"/>
      <c r="AO2723" s="117"/>
      <c r="AP2723" s="117"/>
      <c r="AQ2723" s="117"/>
      <c r="AR2723" s="117"/>
      <c r="AS2723" s="117"/>
      <c r="AT2723" s="117"/>
      <c r="AU2723" s="117"/>
      <c r="AV2723" s="117"/>
      <c r="AW2723" s="117"/>
      <c r="AX2723" s="118"/>
    </row>
    <row r="2724" spans="1:251" ht="12" customHeight="1">
      <c r="A2724" s="34"/>
      <c r="B2724" s="116"/>
      <c r="C2724" s="117"/>
      <c r="D2724" s="117"/>
      <c r="E2724" s="117"/>
      <c r="F2724" s="117"/>
      <c r="G2724" s="117"/>
      <c r="H2724" s="117"/>
      <c r="I2724" s="117"/>
      <c r="J2724" s="117"/>
      <c r="K2724" s="117"/>
      <c r="L2724" s="117"/>
      <c r="M2724" s="117"/>
      <c r="N2724" s="117"/>
      <c r="O2724" s="117"/>
      <c r="P2724" s="117"/>
      <c r="Q2724" s="117"/>
      <c r="R2724" s="117"/>
      <c r="S2724" s="117"/>
      <c r="T2724" s="117"/>
      <c r="U2724" s="117"/>
      <c r="V2724" s="117"/>
      <c r="W2724" s="117"/>
      <c r="X2724" s="117"/>
      <c r="Y2724" s="117"/>
      <c r="Z2724" s="117"/>
      <c r="AA2724" s="117"/>
      <c r="AB2724" s="117"/>
      <c r="AC2724" s="117"/>
      <c r="AD2724" s="117"/>
      <c r="AE2724" s="117"/>
      <c r="AF2724" s="117"/>
      <c r="AG2724" s="117"/>
      <c r="AH2724" s="117"/>
      <c r="AI2724" s="117"/>
      <c r="AJ2724" s="117"/>
      <c r="AK2724" s="117"/>
      <c r="AL2724" s="117"/>
      <c r="AM2724" s="117"/>
      <c r="AN2724" s="117"/>
      <c r="AO2724" s="117"/>
      <c r="AP2724" s="117"/>
      <c r="AQ2724" s="117"/>
      <c r="AR2724" s="117"/>
      <c r="AS2724" s="117"/>
      <c r="AT2724" s="117"/>
      <c r="AU2724" s="117"/>
      <c r="AV2724" s="117"/>
      <c r="AW2724" s="117"/>
      <c r="AX2724" s="118"/>
    </row>
    <row r="2725" spans="1:251" ht="12" customHeight="1">
      <c r="A2725" s="34"/>
      <c r="B2725" s="116"/>
      <c r="C2725" s="117"/>
      <c r="D2725" s="117"/>
      <c r="E2725" s="117"/>
      <c r="F2725" s="117"/>
      <c r="G2725" s="117"/>
      <c r="H2725" s="117"/>
      <c r="I2725" s="117"/>
      <c r="J2725" s="117"/>
      <c r="K2725" s="117"/>
      <c r="L2725" s="117"/>
      <c r="M2725" s="117"/>
      <c r="N2725" s="117"/>
      <c r="O2725" s="117"/>
      <c r="P2725" s="117"/>
      <c r="Q2725" s="117"/>
      <c r="R2725" s="117"/>
      <c r="S2725" s="117"/>
      <c r="T2725" s="117"/>
      <c r="U2725" s="117"/>
      <c r="V2725" s="117"/>
      <c r="W2725" s="117"/>
      <c r="X2725" s="117"/>
      <c r="Y2725" s="117"/>
      <c r="Z2725" s="117"/>
      <c r="AA2725" s="117"/>
      <c r="AB2725" s="117"/>
      <c r="AC2725" s="117"/>
      <c r="AD2725" s="117"/>
      <c r="AE2725" s="117"/>
      <c r="AF2725" s="117"/>
      <c r="AG2725" s="117"/>
      <c r="AH2725" s="117"/>
      <c r="AI2725" s="117"/>
      <c r="AJ2725" s="117"/>
      <c r="AK2725" s="117"/>
      <c r="AL2725" s="117"/>
      <c r="AM2725" s="117"/>
      <c r="AN2725" s="117"/>
      <c r="AO2725" s="117"/>
      <c r="AP2725" s="117"/>
      <c r="AQ2725" s="117"/>
      <c r="AR2725" s="117"/>
      <c r="AS2725" s="117"/>
      <c r="AT2725" s="117"/>
      <c r="AU2725" s="117"/>
      <c r="AV2725" s="117"/>
      <c r="AW2725" s="117"/>
      <c r="AX2725" s="118"/>
    </row>
    <row r="2726" spans="1:251" ht="87" customHeight="1">
      <c r="A2726" s="34"/>
      <c r="B2726" s="116"/>
      <c r="C2726" s="117"/>
      <c r="D2726" s="117"/>
      <c r="E2726" s="117"/>
      <c r="F2726" s="117"/>
      <c r="G2726" s="117"/>
      <c r="H2726" s="117"/>
      <c r="I2726" s="117"/>
      <c r="J2726" s="117"/>
      <c r="K2726" s="117"/>
      <c r="L2726" s="117"/>
      <c r="M2726" s="117"/>
      <c r="N2726" s="117"/>
      <c r="O2726" s="117"/>
      <c r="P2726" s="117"/>
      <c r="Q2726" s="117"/>
      <c r="R2726" s="117"/>
      <c r="S2726" s="117"/>
      <c r="T2726" s="117"/>
      <c r="U2726" s="117"/>
      <c r="V2726" s="117"/>
      <c r="W2726" s="117"/>
      <c r="X2726" s="117"/>
      <c r="Y2726" s="117"/>
      <c r="Z2726" s="117"/>
      <c r="AA2726" s="117"/>
      <c r="AB2726" s="117"/>
      <c r="AC2726" s="117"/>
      <c r="AD2726" s="117"/>
      <c r="AE2726" s="117"/>
      <c r="AF2726" s="117"/>
      <c r="AG2726" s="117"/>
      <c r="AH2726" s="117"/>
      <c r="AI2726" s="117"/>
      <c r="AJ2726" s="117"/>
      <c r="AK2726" s="117"/>
      <c r="AL2726" s="117"/>
      <c r="AM2726" s="117"/>
      <c r="AN2726" s="117"/>
      <c r="AO2726" s="117"/>
      <c r="AP2726" s="117"/>
      <c r="AQ2726" s="117"/>
      <c r="AR2726" s="117"/>
      <c r="AS2726" s="117"/>
      <c r="AT2726" s="117"/>
      <c r="AU2726" s="117"/>
      <c r="AV2726" s="117"/>
      <c r="AW2726" s="117"/>
      <c r="AX2726" s="118"/>
    </row>
    <row r="2727" spans="1:251" ht="15" thickBot="1">
      <c r="A2727" s="43"/>
      <c r="B2727" s="44"/>
      <c r="C2727" s="45"/>
      <c r="D2727" s="45"/>
      <c r="E2727" s="45"/>
      <c r="F2727" s="45"/>
      <c r="G2727" s="45"/>
      <c r="H2727" s="45"/>
      <c r="I2727" s="45"/>
      <c r="J2727" s="45"/>
      <c r="K2727" s="45"/>
      <c r="L2727" s="45"/>
      <c r="M2727" s="45"/>
      <c r="N2727" s="45"/>
      <c r="O2727" s="45"/>
      <c r="P2727" s="45"/>
      <c r="Q2727" s="45"/>
      <c r="R2727" s="45"/>
      <c r="S2727" s="45"/>
      <c r="T2727" s="45"/>
      <c r="U2727" s="45"/>
      <c r="V2727" s="45"/>
      <c r="W2727" s="45"/>
      <c r="X2727" s="45"/>
      <c r="Y2727" s="45"/>
      <c r="Z2727" s="45"/>
      <c r="AA2727" s="45"/>
      <c r="AB2727" s="45"/>
      <c r="AC2727" s="45"/>
      <c r="AD2727" s="45"/>
      <c r="AE2727" s="45"/>
      <c r="AF2727" s="45"/>
      <c r="AG2727" s="45"/>
      <c r="AH2727" s="45"/>
      <c r="AI2727" s="45"/>
      <c r="AJ2727" s="45"/>
      <c r="AK2727" s="45"/>
      <c r="AL2727" s="45"/>
      <c r="AM2727" s="45"/>
      <c r="AN2727" s="45"/>
      <c r="AO2727" s="45"/>
      <c r="AP2727" s="45"/>
      <c r="AQ2727" s="45"/>
      <c r="AR2727" s="45"/>
      <c r="AS2727" s="45"/>
      <c r="AT2727" s="45"/>
      <c r="AU2727" s="45"/>
      <c r="AV2727" s="45"/>
      <c r="AW2727" s="45"/>
      <c r="AX2727" s="46"/>
    </row>
    <row r="2728" spans="1:251">
      <c r="B2728" s="47"/>
    </row>
    <row r="2729" spans="1:251" ht="14.25">
      <c r="B2729" s="36" t="s">
        <v>240</v>
      </c>
      <c r="C2729" s="34"/>
      <c r="D2729" s="34"/>
      <c r="E2729" s="34"/>
      <c r="F2729" s="34"/>
      <c r="G2729" s="34"/>
      <c r="H2729" s="34"/>
      <c r="I2729" s="34"/>
      <c r="J2729" s="34"/>
      <c r="K2729" s="34"/>
      <c r="L2729" s="35"/>
      <c r="M2729" s="35"/>
      <c r="N2729" s="35"/>
      <c r="O2729" s="35"/>
      <c r="P2729" s="34"/>
      <c r="Q2729" s="34"/>
      <c r="R2729" s="34"/>
      <c r="S2729" s="34"/>
      <c r="T2729" s="34"/>
      <c r="U2729" s="34"/>
      <c r="V2729" s="36"/>
      <c r="W2729" s="36"/>
      <c r="X2729" s="36"/>
      <c r="Y2729" s="36"/>
      <c r="Z2729" s="36"/>
      <c r="AA2729" s="36"/>
      <c r="AB2729" s="36"/>
      <c r="AC2729" s="36"/>
      <c r="AD2729" s="36"/>
      <c r="AE2729" s="36"/>
      <c r="AF2729" s="36"/>
      <c r="AG2729" s="36"/>
      <c r="AH2729" s="36"/>
      <c r="AI2729" s="36"/>
      <c r="AJ2729" s="36"/>
      <c r="AK2729" s="36"/>
      <c r="AL2729" s="36"/>
      <c r="AM2729" s="36"/>
      <c r="AN2729" s="36"/>
      <c r="AO2729" s="36"/>
      <c r="AP2729" s="36"/>
      <c r="AQ2729" s="36"/>
      <c r="AR2729" s="36"/>
      <c r="AS2729" s="36"/>
      <c r="AT2729" s="36"/>
      <c r="AU2729" s="36"/>
      <c r="AV2729" s="36"/>
      <c r="AW2729" s="36"/>
      <c r="AX2729" s="36"/>
    </row>
    <row r="2730" spans="1:251" ht="15" thickBot="1">
      <c r="B2730" s="34"/>
      <c r="C2730" s="34"/>
      <c r="D2730" s="34"/>
      <c r="E2730" s="34"/>
      <c r="F2730" s="34"/>
      <c r="G2730" s="34"/>
      <c r="H2730" s="34"/>
      <c r="I2730" s="34"/>
      <c r="J2730" s="34"/>
      <c r="K2730" s="34"/>
      <c r="L2730" s="35"/>
      <c r="M2730" s="35"/>
      <c r="N2730" s="35"/>
      <c r="O2730" s="35"/>
      <c r="P2730" s="34"/>
      <c r="Q2730" s="34"/>
      <c r="R2730" s="34"/>
      <c r="S2730" s="34"/>
      <c r="T2730" s="34"/>
      <c r="U2730" s="34"/>
      <c r="V2730" s="36"/>
      <c r="W2730" s="36"/>
      <c r="X2730" s="36"/>
      <c r="Y2730" s="36"/>
      <c r="Z2730" s="36"/>
      <c r="AA2730" s="36"/>
      <c r="AB2730" s="36"/>
      <c r="AC2730" s="36"/>
      <c r="AD2730" s="36"/>
      <c r="AE2730" s="36"/>
      <c r="AF2730" s="36"/>
      <c r="AG2730" s="36"/>
      <c r="AH2730" s="36"/>
      <c r="AI2730" s="36"/>
      <c r="AJ2730" s="36"/>
      <c r="AK2730" s="36"/>
      <c r="AL2730" s="36"/>
      <c r="AM2730" s="36"/>
      <c r="AN2730" s="36"/>
      <c r="AO2730" s="36"/>
      <c r="AP2730" s="36"/>
      <c r="AQ2730" s="36"/>
      <c r="AR2730" s="36"/>
      <c r="AS2730" s="36"/>
      <c r="AT2730" s="36"/>
      <c r="AU2730" s="36"/>
      <c r="AV2730" s="36"/>
      <c r="AW2730" s="36"/>
      <c r="AX2730" s="48" t="s">
        <v>241</v>
      </c>
    </row>
    <row r="2731" spans="1:251" s="42" customFormat="1" ht="13.5" customHeight="1">
      <c r="A2731" s="34"/>
      <c r="B2731" s="119" t="s">
        <v>242</v>
      </c>
      <c r="C2731" s="120"/>
      <c r="D2731" s="120"/>
      <c r="E2731" s="120"/>
      <c r="F2731" s="120"/>
      <c r="G2731" s="120"/>
      <c r="H2731" s="120"/>
      <c r="I2731" s="120"/>
      <c r="J2731" s="120"/>
      <c r="K2731" s="120"/>
      <c r="L2731" s="120"/>
      <c r="M2731" s="120"/>
      <c r="N2731" s="120"/>
      <c r="O2731" s="120"/>
      <c r="P2731" s="120"/>
      <c r="Q2731" s="120"/>
      <c r="R2731" s="120"/>
      <c r="S2731" s="120"/>
      <c r="T2731" s="120"/>
      <c r="U2731" s="120"/>
      <c r="V2731" s="120"/>
      <c r="W2731" s="120"/>
      <c r="X2731" s="120"/>
      <c r="Y2731" s="120"/>
      <c r="Z2731" s="121"/>
      <c r="AA2731" s="125" t="s">
        <v>1062</v>
      </c>
      <c r="AB2731" s="120"/>
      <c r="AC2731" s="120"/>
      <c r="AD2731" s="120"/>
      <c r="AE2731" s="120"/>
      <c r="AF2731" s="120"/>
      <c r="AG2731" s="120"/>
      <c r="AH2731" s="120"/>
      <c r="AI2731" s="121"/>
      <c r="AJ2731" s="125" t="s">
        <v>1063</v>
      </c>
      <c r="AK2731" s="120"/>
      <c r="AL2731" s="120"/>
      <c r="AM2731" s="120"/>
      <c r="AN2731" s="120"/>
      <c r="AO2731" s="120"/>
      <c r="AP2731" s="120"/>
      <c r="AQ2731" s="120"/>
      <c r="AR2731" s="121"/>
      <c r="AS2731" s="125" t="s">
        <v>243</v>
      </c>
      <c r="AT2731" s="120"/>
      <c r="AU2731" s="120"/>
      <c r="AV2731" s="120"/>
      <c r="AW2731" s="120"/>
      <c r="AX2731" s="127"/>
      <c r="AY2731" s="29"/>
      <c r="AZ2731" s="29"/>
      <c r="BA2731" s="29"/>
      <c r="BB2731" s="29"/>
      <c r="BC2731" s="29"/>
      <c r="BD2731" s="29"/>
      <c r="BE2731" s="29"/>
      <c r="BF2731" s="29"/>
      <c r="BG2731" s="29"/>
      <c r="BH2731" s="29"/>
      <c r="BI2731" s="29"/>
      <c r="BJ2731" s="29"/>
      <c r="BK2731" s="29"/>
      <c r="BL2731" s="29"/>
      <c r="BM2731" s="29"/>
      <c r="BN2731" s="29"/>
      <c r="BO2731" s="29"/>
      <c r="BP2731" s="29"/>
      <c r="BQ2731" s="29"/>
      <c r="BR2731" s="29"/>
      <c r="BS2731" s="29"/>
      <c r="BT2731" s="29"/>
      <c r="BU2731" s="29"/>
      <c r="BV2731" s="29"/>
      <c r="BW2731" s="29"/>
      <c r="BX2731" s="29"/>
      <c r="BY2731" s="29"/>
      <c r="BZ2731" s="29"/>
      <c r="CA2731" s="29"/>
      <c r="CB2731" s="29"/>
      <c r="CC2731" s="29"/>
      <c r="CD2731" s="29"/>
      <c r="CE2731" s="29"/>
      <c r="CF2731" s="29"/>
      <c r="CG2731" s="29"/>
      <c r="CH2731" s="29"/>
      <c r="CI2731" s="29"/>
      <c r="CJ2731" s="29"/>
      <c r="CK2731" s="29"/>
      <c r="CL2731" s="29"/>
      <c r="CM2731" s="29"/>
      <c r="CN2731" s="29"/>
      <c r="CO2731" s="29"/>
      <c r="CP2731" s="29"/>
      <c r="CQ2731" s="29"/>
      <c r="CR2731" s="29"/>
      <c r="CS2731" s="29"/>
      <c r="CT2731" s="29"/>
      <c r="CU2731" s="29"/>
      <c r="CV2731" s="29"/>
      <c r="CW2731" s="29"/>
      <c r="CX2731" s="29"/>
      <c r="CY2731" s="29"/>
      <c r="CZ2731" s="29"/>
      <c r="DA2731" s="29"/>
      <c r="DB2731" s="29"/>
      <c r="DC2731" s="29"/>
      <c r="DD2731" s="29"/>
      <c r="DE2731" s="29"/>
      <c r="DF2731" s="29"/>
      <c r="DG2731" s="29"/>
      <c r="DH2731" s="29"/>
      <c r="DI2731" s="29"/>
      <c r="DJ2731" s="29"/>
      <c r="DK2731" s="29"/>
      <c r="DL2731" s="29"/>
      <c r="DM2731" s="29"/>
      <c r="DN2731" s="29"/>
      <c r="DO2731" s="29"/>
      <c r="DP2731" s="29"/>
      <c r="DQ2731" s="29"/>
      <c r="DR2731" s="29"/>
      <c r="DS2731" s="29"/>
      <c r="DT2731" s="29"/>
      <c r="DU2731" s="29"/>
      <c r="DV2731" s="29"/>
      <c r="DW2731" s="29"/>
      <c r="DX2731" s="29"/>
      <c r="DY2731" s="29"/>
      <c r="DZ2731" s="29"/>
      <c r="EA2731" s="29"/>
      <c r="EB2731" s="29"/>
      <c r="EC2731" s="29"/>
      <c r="ED2731" s="29"/>
      <c r="EE2731" s="29"/>
      <c r="EF2731" s="29"/>
      <c r="EG2731" s="29"/>
      <c r="EH2731" s="29"/>
      <c r="EI2731" s="29"/>
      <c r="EJ2731" s="29"/>
      <c r="EK2731" s="29"/>
      <c r="EL2731" s="29"/>
      <c r="EM2731" s="29"/>
      <c r="EN2731" s="29"/>
      <c r="EO2731" s="29"/>
      <c r="EP2731" s="29"/>
      <c r="EQ2731" s="29"/>
      <c r="ER2731" s="29"/>
      <c r="ES2731" s="29"/>
      <c r="ET2731" s="29"/>
      <c r="EU2731" s="29"/>
      <c r="EV2731" s="29"/>
      <c r="EW2731" s="29"/>
      <c r="EX2731" s="29"/>
      <c r="EY2731" s="29"/>
      <c r="EZ2731" s="29"/>
      <c r="FA2731" s="29"/>
      <c r="FB2731" s="29"/>
      <c r="FC2731" s="29"/>
      <c r="FD2731" s="29"/>
      <c r="FE2731" s="29"/>
      <c r="FF2731" s="29"/>
      <c r="FG2731" s="29"/>
      <c r="FH2731" s="29"/>
      <c r="FI2731" s="29"/>
      <c r="FJ2731" s="29"/>
      <c r="FK2731" s="29"/>
      <c r="FL2731" s="29"/>
      <c r="FM2731" s="29"/>
      <c r="FN2731" s="29"/>
      <c r="FO2731" s="29"/>
      <c r="FP2731" s="29"/>
      <c r="FQ2731" s="29"/>
      <c r="FR2731" s="29"/>
      <c r="FS2731" s="29"/>
      <c r="FT2731" s="29"/>
      <c r="FU2731" s="29"/>
      <c r="FV2731" s="29"/>
      <c r="FW2731" s="29"/>
      <c r="FX2731" s="29"/>
      <c r="FY2731" s="29"/>
      <c r="FZ2731" s="29"/>
      <c r="GA2731" s="29"/>
      <c r="GB2731" s="29"/>
      <c r="GC2731" s="29"/>
      <c r="GD2731" s="29"/>
      <c r="GE2731" s="29"/>
      <c r="GF2731" s="29"/>
      <c r="GG2731" s="29"/>
      <c r="GH2731" s="29"/>
      <c r="GI2731" s="29"/>
      <c r="GJ2731" s="29"/>
      <c r="GK2731" s="29"/>
      <c r="GL2731" s="29"/>
      <c r="GM2731" s="29"/>
      <c r="GN2731" s="29"/>
      <c r="GO2731" s="29"/>
      <c r="GP2731" s="29"/>
      <c r="GQ2731" s="29"/>
      <c r="GR2731" s="29"/>
      <c r="GS2731" s="29"/>
      <c r="GT2731" s="29"/>
      <c r="GU2731" s="29"/>
      <c r="GV2731" s="29"/>
      <c r="GW2731" s="29"/>
      <c r="GX2731" s="29"/>
      <c r="GY2731" s="29"/>
      <c r="GZ2731" s="29"/>
      <c r="HA2731" s="29"/>
      <c r="HB2731" s="29"/>
      <c r="HC2731" s="29"/>
      <c r="HD2731" s="29"/>
      <c r="HE2731" s="29"/>
      <c r="HF2731" s="29"/>
      <c r="HG2731" s="29"/>
      <c r="HH2731" s="29"/>
      <c r="HI2731" s="29"/>
      <c r="HJ2731" s="29"/>
      <c r="HK2731" s="29"/>
      <c r="HL2731" s="29"/>
      <c r="HM2731" s="29"/>
      <c r="HN2731" s="29"/>
      <c r="HO2731" s="29"/>
      <c r="HP2731" s="29"/>
      <c r="HQ2731" s="29"/>
      <c r="HR2731" s="29"/>
      <c r="HS2731" s="29"/>
      <c r="HT2731" s="29"/>
      <c r="HU2731" s="29"/>
      <c r="HV2731" s="29"/>
      <c r="HW2731" s="29"/>
      <c r="HX2731" s="29"/>
      <c r="HY2731" s="29"/>
      <c r="HZ2731" s="29"/>
      <c r="IA2731" s="29"/>
      <c r="IB2731" s="29"/>
      <c r="IC2731" s="29"/>
      <c r="ID2731" s="29"/>
      <c r="IE2731" s="29"/>
      <c r="IF2731" s="29"/>
      <c r="IG2731" s="29"/>
      <c r="IH2731" s="29"/>
      <c r="II2731" s="29"/>
      <c r="IJ2731" s="29"/>
      <c r="IK2731" s="29"/>
      <c r="IL2731" s="29"/>
      <c r="IM2731" s="29"/>
      <c r="IN2731" s="29"/>
      <c r="IO2731" s="29"/>
      <c r="IP2731" s="29"/>
      <c r="IQ2731" s="29"/>
    </row>
    <row r="2732" spans="1:251" s="42" customFormat="1" ht="13.5">
      <c r="A2732" s="34"/>
      <c r="B2732" s="122"/>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4"/>
      <c r="AA2732" s="126"/>
      <c r="AB2732" s="123"/>
      <c r="AC2732" s="123"/>
      <c r="AD2732" s="123"/>
      <c r="AE2732" s="123"/>
      <c r="AF2732" s="123"/>
      <c r="AG2732" s="123"/>
      <c r="AH2732" s="123"/>
      <c r="AI2732" s="124"/>
      <c r="AJ2732" s="126"/>
      <c r="AK2732" s="123"/>
      <c r="AL2732" s="123"/>
      <c r="AM2732" s="123"/>
      <c r="AN2732" s="123"/>
      <c r="AO2732" s="123"/>
      <c r="AP2732" s="123"/>
      <c r="AQ2732" s="123"/>
      <c r="AR2732" s="124"/>
      <c r="AS2732" s="126"/>
      <c r="AT2732" s="123"/>
      <c r="AU2732" s="123"/>
      <c r="AV2732" s="123"/>
      <c r="AW2732" s="123"/>
      <c r="AX2732" s="128"/>
      <c r="AY2732" s="29"/>
      <c r="AZ2732" s="29"/>
      <c r="BA2732" s="29"/>
      <c r="BB2732" s="65"/>
      <c r="BC2732" s="49"/>
      <c r="BE2732" s="29"/>
      <c r="BF2732" s="29"/>
      <c r="BG2732" s="29"/>
      <c r="BH2732" s="29"/>
      <c r="BI2732" s="29"/>
      <c r="BJ2732" s="29"/>
      <c r="BK2732" s="29"/>
      <c r="BL2732" s="29"/>
      <c r="BM2732" s="29"/>
      <c r="BN2732" s="29"/>
      <c r="BO2732" s="29"/>
      <c r="BP2732" s="29"/>
      <c r="BQ2732" s="29"/>
      <c r="BR2732" s="29"/>
      <c r="BS2732" s="29"/>
      <c r="BT2732" s="29"/>
      <c r="BU2732" s="29"/>
      <c r="BV2732" s="29"/>
      <c r="BW2732" s="29"/>
      <c r="BX2732" s="29"/>
      <c r="BY2732" s="29"/>
      <c r="BZ2732" s="29"/>
      <c r="CA2732" s="29"/>
      <c r="CB2732" s="29"/>
      <c r="CC2732" s="29"/>
      <c r="CD2732" s="29"/>
      <c r="CE2732" s="29"/>
      <c r="CF2732" s="29"/>
      <c r="CG2732" s="29"/>
      <c r="CH2732" s="29"/>
      <c r="CI2732" s="29"/>
      <c r="CJ2732" s="29"/>
      <c r="CK2732" s="29"/>
      <c r="CL2732" s="29"/>
      <c r="CM2732" s="29"/>
      <c r="CN2732" s="29"/>
      <c r="CO2732" s="29"/>
      <c r="CP2732" s="29"/>
      <c r="CQ2732" s="29"/>
      <c r="CR2732" s="29"/>
      <c r="CS2732" s="29"/>
      <c r="CT2732" s="29"/>
      <c r="CU2732" s="29"/>
      <c r="CV2732" s="29"/>
      <c r="CW2732" s="29"/>
      <c r="CX2732" s="29"/>
      <c r="CY2732" s="29"/>
      <c r="CZ2732" s="29"/>
      <c r="DA2732" s="29"/>
      <c r="DB2732" s="29"/>
      <c r="DC2732" s="29"/>
      <c r="DD2732" s="29"/>
      <c r="DE2732" s="29"/>
      <c r="DF2732" s="29"/>
      <c r="DG2732" s="29"/>
      <c r="DH2732" s="29"/>
      <c r="DI2732" s="29"/>
      <c r="DJ2732" s="29"/>
      <c r="DK2732" s="29"/>
      <c r="DL2732" s="29"/>
      <c r="DM2732" s="29"/>
      <c r="DN2732" s="29"/>
      <c r="DO2732" s="29"/>
      <c r="DP2732" s="29"/>
      <c r="DQ2732" s="29"/>
      <c r="DR2732" s="29"/>
      <c r="DS2732" s="29"/>
      <c r="DT2732" s="29"/>
      <c r="DU2732" s="29"/>
      <c r="DV2732" s="29"/>
      <c r="DW2732" s="29"/>
      <c r="DX2732" s="29"/>
      <c r="DY2732" s="29"/>
      <c r="DZ2732" s="29"/>
      <c r="EA2732" s="29"/>
      <c r="EB2732" s="29"/>
      <c r="EC2732" s="29"/>
      <c r="ED2732" s="29"/>
      <c r="EE2732" s="29"/>
      <c r="EF2732" s="29"/>
      <c r="EG2732" s="29"/>
      <c r="EH2732" s="29"/>
      <c r="EI2732" s="29"/>
      <c r="EJ2732" s="29"/>
      <c r="EK2732" s="29"/>
      <c r="EL2732" s="29"/>
      <c r="EM2732" s="29"/>
      <c r="EN2732" s="29"/>
      <c r="EO2732" s="29"/>
      <c r="EP2732" s="29"/>
      <c r="EQ2732" s="29"/>
      <c r="ER2732" s="29"/>
      <c r="ES2732" s="29"/>
      <c r="ET2732" s="29"/>
      <c r="EU2732" s="29"/>
      <c r="EV2732" s="29"/>
      <c r="EW2732" s="29"/>
      <c r="EX2732" s="29"/>
      <c r="EY2732" s="29"/>
      <c r="EZ2732" s="29"/>
      <c r="FA2732" s="29"/>
      <c r="FB2732" s="29"/>
      <c r="FC2732" s="29"/>
      <c r="FD2732" s="29"/>
      <c r="FE2732" s="29"/>
      <c r="FF2732" s="29"/>
      <c r="FG2732" s="29"/>
      <c r="FH2732" s="29"/>
      <c r="FI2732" s="29"/>
      <c r="FJ2732" s="29"/>
      <c r="FK2732" s="29"/>
      <c r="FL2732" s="29"/>
      <c r="FM2732" s="29"/>
      <c r="FN2732" s="29"/>
      <c r="FO2732" s="29"/>
      <c r="FP2732" s="29"/>
      <c r="FQ2732" s="29"/>
      <c r="FR2732" s="29"/>
      <c r="FS2732" s="29"/>
      <c r="FT2732" s="29"/>
      <c r="FU2732" s="29"/>
      <c r="FV2732" s="29"/>
      <c r="FW2732" s="29"/>
      <c r="FX2732" s="29"/>
      <c r="FY2732" s="29"/>
      <c r="FZ2732" s="29"/>
      <c r="GA2732" s="29"/>
      <c r="GB2732" s="29"/>
      <c r="GC2732" s="29"/>
      <c r="GD2732" s="29"/>
      <c r="GE2732" s="29"/>
      <c r="GF2732" s="29"/>
      <c r="GG2732" s="29"/>
      <c r="GH2732" s="29"/>
      <c r="GI2732" s="29"/>
      <c r="GJ2732" s="29"/>
      <c r="GK2732" s="29"/>
      <c r="GL2732" s="29"/>
      <c r="GM2732" s="29"/>
      <c r="GN2732" s="29"/>
      <c r="GO2732" s="29"/>
      <c r="GP2732" s="29"/>
      <c r="GQ2732" s="29"/>
      <c r="GR2732" s="29"/>
      <c r="GS2732" s="29"/>
      <c r="GT2732" s="29"/>
      <c r="GU2732" s="29"/>
      <c r="GV2732" s="29"/>
      <c r="GW2732" s="29"/>
      <c r="GX2732" s="29"/>
      <c r="GY2732" s="29"/>
      <c r="GZ2732" s="29"/>
      <c r="HA2732" s="29"/>
      <c r="HB2732" s="29"/>
      <c r="HC2732" s="29"/>
      <c r="HD2732" s="29"/>
      <c r="HE2732" s="29"/>
      <c r="HF2732" s="29"/>
      <c r="HG2732" s="29"/>
      <c r="HH2732" s="29"/>
      <c r="HI2732" s="29"/>
      <c r="HJ2732" s="29"/>
      <c r="HK2732" s="29"/>
      <c r="HL2732" s="29"/>
      <c r="HM2732" s="29"/>
      <c r="HN2732" s="29"/>
      <c r="HO2732" s="29"/>
      <c r="HP2732" s="29"/>
      <c r="HQ2732" s="29"/>
      <c r="HR2732" s="29"/>
      <c r="HS2732" s="29"/>
      <c r="HT2732" s="29"/>
      <c r="HU2732" s="29"/>
      <c r="HV2732" s="29"/>
      <c r="HW2732" s="29"/>
      <c r="HX2732" s="29"/>
      <c r="HY2732" s="29"/>
      <c r="HZ2732" s="29"/>
      <c r="IA2732" s="29"/>
      <c r="IB2732" s="29"/>
      <c r="IC2732" s="29"/>
      <c r="ID2732" s="29"/>
      <c r="IE2732" s="29"/>
      <c r="IF2732" s="29"/>
      <c r="IG2732" s="29"/>
      <c r="IH2732" s="29"/>
      <c r="II2732" s="29"/>
      <c r="IJ2732" s="29"/>
      <c r="IK2732" s="29"/>
      <c r="IL2732" s="29"/>
      <c r="IM2732" s="29"/>
      <c r="IN2732" s="29"/>
      <c r="IO2732" s="29"/>
      <c r="IP2732" s="29"/>
      <c r="IQ2732" s="29"/>
    </row>
    <row r="2733" spans="1:251" s="42" customFormat="1" ht="18.75" customHeight="1">
      <c r="A2733" s="34"/>
      <c r="B2733" s="50"/>
      <c r="C2733" s="129" t="s">
        <v>653</v>
      </c>
      <c r="D2733" s="147"/>
      <c r="E2733" s="147"/>
      <c r="F2733" s="147"/>
      <c r="G2733" s="147"/>
      <c r="H2733" s="147"/>
      <c r="I2733" s="147"/>
      <c r="J2733" s="147"/>
      <c r="K2733" s="147"/>
      <c r="L2733" s="147"/>
      <c r="M2733" s="147"/>
      <c r="N2733" s="147"/>
      <c r="O2733" s="147"/>
      <c r="P2733" s="147"/>
      <c r="Q2733" s="147"/>
      <c r="R2733" s="147"/>
      <c r="S2733" s="147"/>
      <c r="T2733" s="147"/>
      <c r="U2733" s="147"/>
      <c r="V2733" s="147"/>
      <c r="W2733" s="147"/>
      <c r="X2733" s="147"/>
      <c r="Y2733" s="147"/>
      <c r="Z2733" s="148"/>
      <c r="AA2733" s="132">
        <v>19741</v>
      </c>
      <c r="AB2733" s="133"/>
      <c r="AC2733" s="133"/>
      <c r="AD2733" s="133"/>
      <c r="AE2733" s="133"/>
      <c r="AF2733" s="133"/>
      <c r="AG2733" s="133"/>
      <c r="AH2733" s="133"/>
      <c r="AI2733" s="134"/>
      <c r="AJ2733" s="132">
        <v>37564</v>
      </c>
      <c r="AK2733" s="133"/>
      <c r="AL2733" s="133"/>
      <c r="AM2733" s="133"/>
      <c r="AN2733" s="133"/>
      <c r="AO2733" s="133"/>
      <c r="AP2733" s="133"/>
      <c r="AQ2733" s="133"/>
      <c r="AR2733" s="134"/>
      <c r="AS2733" s="135"/>
      <c r="AT2733" s="136"/>
      <c r="AU2733" s="136"/>
      <c r="AV2733" s="136"/>
      <c r="AW2733" s="136"/>
      <c r="AX2733" s="137"/>
      <c r="AY2733" s="29"/>
      <c r="AZ2733" s="29"/>
      <c r="BA2733" s="29"/>
      <c r="BB2733" s="29"/>
      <c r="BC2733" s="29"/>
      <c r="BD2733" s="29"/>
      <c r="BE2733" s="29"/>
      <c r="BF2733" s="29"/>
      <c r="BG2733" s="29"/>
      <c r="BH2733" s="29"/>
      <c r="BI2733" s="29"/>
      <c r="BJ2733" s="29"/>
      <c r="BK2733" s="29"/>
      <c r="BL2733" s="29"/>
      <c r="BM2733" s="29"/>
      <c r="BN2733" s="29"/>
      <c r="BO2733" s="29"/>
      <c r="BP2733" s="29"/>
      <c r="BQ2733" s="29"/>
      <c r="BR2733" s="29"/>
      <c r="BS2733" s="29"/>
      <c r="BT2733" s="29"/>
      <c r="BU2733" s="29"/>
      <c r="BV2733" s="29"/>
      <c r="BW2733" s="29"/>
      <c r="BX2733" s="29"/>
      <c r="BY2733" s="29"/>
      <c r="BZ2733" s="29"/>
      <c r="CA2733" s="29"/>
      <c r="CB2733" s="29"/>
      <c r="CC2733" s="29"/>
      <c r="CD2733" s="29"/>
      <c r="CE2733" s="29"/>
      <c r="CF2733" s="29"/>
      <c r="CG2733" s="29"/>
      <c r="CH2733" s="29"/>
      <c r="CI2733" s="29"/>
      <c r="CJ2733" s="29"/>
      <c r="CK2733" s="29"/>
      <c r="CL2733" s="29"/>
      <c r="CM2733" s="29"/>
      <c r="CN2733" s="29"/>
      <c r="CO2733" s="29"/>
      <c r="CP2733" s="29"/>
      <c r="CQ2733" s="29"/>
      <c r="CR2733" s="29"/>
      <c r="CS2733" s="29"/>
      <c r="CT2733" s="29"/>
      <c r="CU2733" s="29"/>
      <c r="CV2733" s="29"/>
      <c r="CW2733" s="29"/>
      <c r="CX2733" s="29"/>
      <c r="CY2733" s="29"/>
      <c r="CZ2733" s="29"/>
      <c r="DA2733" s="29"/>
      <c r="DB2733" s="29"/>
      <c r="DC2733" s="29"/>
      <c r="DD2733" s="29"/>
      <c r="DE2733" s="29"/>
      <c r="DF2733" s="29"/>
      <c r="DG2733" s="29"/>
      <c r="DH2733" s="29"/>
      <c r="DI2733" s="29"/>
      <c r="DJ2733" s="29"/>
      <c r="DK2733" s="29"/>
      <c r="DL2733" s="29"/>
      <c r="DM2733" s="29"/>
      <c r="DN2733" s="29"/>
      <c r="DO2733" s="29"/>
      <c r="DP2733" s="29"/>
      <c r="DQ2733" s="29"/>
      <c r="DR2733" s="29"/>
      <c r="DS2733" s="29"/>
      <c r="DT2733" s="29"/>
      <c r="DU2733" s="29"/>
      <c r="DV2733" s="29"/>
      <c r="DW2733" s="29"/>
      <c r="DX2733" s="29"/>
      <c r="DY2733" s="29"/>
      <c r="DZ2733" s="29"/>
      <c r="EA2733" s="29"/>
      <c r="EB2733" s="29"/>
      <c r="EC2733" s="29"/>
      <c r="ED2733" s="29"/>
      <c r="EE2733" s="29"/>
      <c r="EF2733" s="29"/>
      <c r="EG2733" s="29"/>
      <c r="EH2733" s="29"/>
      <c r="EI2733" s="29"/>
      <c r="EJ2733" s="29"/>
      <c r="EK2733" s="29"/>
      <c r="EL2733" s="29"/>
      <c r="EM2733" s="29"/>
      <c r="EN2733" s="29"/>
      <c r="EO2733" s="29"/>
      <c r="EP2733" s="29"/>
      <c r="EQ2733" s="29"/>
      <c r="ER2733" s="29"/>
      <c r="ES2733" s="29"/>
      <c r="ET2733" s="29"/>
      <c r="EU2733" s="29"/>
      <c r="EV2733" s="29"/>
      <c r="EW2733" s="29"/>
      <c r="EX2733" s="29"/>
      <c r="EY2733" s="29"/>
      <c r="EZ2733" s="29"/>
      <c r="FA2733" s="29"/>
      <c r="FB2733" s="29"/>
      <c r="FC2733" s="29"/>
      <c r="FD2733" s="29"/>
      <c r="FE2733" s="29"/>
      <c r="FF2733" s="29"/>
      <c r="FG2733" s="29"/>
      <c r="FH2733" s="29"/>
      <c r="FI2733" s="29"/>
      <c r="FJ2733" s="29"/>
      <c r="FK2733" s="29"/>
      <c r="FL2733" s="29"/>
      <c r="FM2733" s="29"/>
      <c r="FN2733" s="29"/>
      <c r="FO2733" s="29"/>
      <c r="FP2733" s="29"/>
      <c r="FQ2733" s="29"/>
      <c r="FR2733" s="29"/>
      <c r="FS2733" s="29"/>
      <c r="FT2733" s="29"/>
      <c r="FU2733" s="29"/>
      <c r="FV2733" s="29"/>
      <c r="FW2733" s="29"/>
      <c r="FX2733" s="29"/>
      <c r="FY2733" s="29"/>
      <c r="FZ2733" s="29"/>
      <c r="GA2733" s="29"/>
      <c r="GB2733" s="29"/>
      <c r="GC2733" s="29"/>
      <c r="GD2733" s="29"/>
      <c r="GE2733" s="29"/>
      <c r="GF2733" s="29"/>
      <c r="GG2733" s="29"/>
      <c r="GH2733" s="29"/>
      <c r="GI2733" s="29"/>
      <c r="GJ2733" s="29"/>
      <c r="GK2733" s="29"/>
      <c r="GL2733" s="29"/>
      <c r="GM2733" s="29"/>
      <c r="GN2733" s="29"/>
      <c r="GO2733" s="29"/>
      <c r="GP2733" s="29"/>
      <c r="GQ2733" s="29"/>
      <c r="GR2733" s="29"/>
      <c r="GS2733" s="29"/>
      <c r="GT2733" s="29"/>
      <c r="GU2733" s="29"/>
      <c r="GV2733" s="29"/>
      <c r="GW2733" s="29"/>
      <c r="GX2733" s="29"/>
      <c r="GY2733" s="29"/>
      <c r="GZ2733" s="29"/>
      <c r="HA2733" s="29"/>
      <c r="HB2733" s="29"/>
      <c r="HC2733" s="29"/>
      <c r="HD2733" s="29"/>
      <c r="HE2733" s="29"/>
      <c r="HF2733" s="29"/>
      <c r="HG2733" s="29"/>
      <c r="HH2733" s="29"/>
      <c r="HI2733" s="29"/>
      <c r="HJ2733" s="29"/>
      <c r="HK2733" s="29"/>
      <c r="HL2733" s="29"/>
      <c r="HM2733" s="29"/>
      <c r="HN2733" s="29"/>
      <c r="HO2733" s="29"/>
      <c r="HP2733" s="29"/>
      <c r="HQ2733" s="29"/>
      <c r="HR2733" s="29"/>
      <c r="HS2733" s="29"/>
      <c r="HT2733" s="29"/>
      <c r="HU2733" s="29"/>
      <c r="HV2733" s="29"/>
      <c r="HW2733" s="29"/>
      <c r="HX2733" s="29"/>
      <c r="HY2733" s="29"/>
      <c r="HZ2733" s="29"/>
      <c r="IA2733" s="29"/>
      <c r="IB2733" s="29"/>
      <c r="IC2733" s="29"/>
      <c r="ID2733" s="29"/>
      <c r="IE2733" s="29"/>
      <c r="IF2733" s="29"/>
      <c r="IG2733" s="29"/>
      <c r="IH2733" s="29"/>
      <c r="II2733" s="29"/>
      <c r="IJ2733" s="29"/>
      <c r="IK2733" s="29"/>
      <c r="IL2733" s="29"/>
      <c r="IM2733" s="29"/>
      <c r="IN2733" s="29"/>
      <c r="IO2733" s="29"/>
      <c r="IP2733" s="29"/>
      <c r="IQ2733" s="29"/>
    </row>
    <row r="2734" spans="1:251" s="42" customFormat="1" ht="18.75" customHeight="1" thickBot="1">
      <c r="A2734" s="43"/>
      <c r="B2734" s="138" t="s">
        <v>244</v>
      </c>
      <c r="C2734" s="139"/>
      <c r="D2734" s="139"/>
      <c r="E2734" s="139"/>
      <c r="F2734" s="139"/>
      <c r="G2734" s="139"/>
      <c r="H2734" s="139"/>
      <c r="I2734" s="139"/>
      <c r="J2734" s="139"/>
      <c r="K2734" s="139"/>
      <c r="L2734" s="139"/>
      <c r="M2734" s="139"/>
      <c r="N2734" s="139"/>
      <c r="O2734" s="139"/>
      <c r="P2734" s="139"/>
      <c r="Q2734" s="139"/>
      <c r="R2734" s="139"/>
      <c r="S2734" s="139"/>
      <c r="T2734" s="139"/>
      <c r="U2734" s="139"/>
      <c r="V2734" s="139"/>
      <c r="W2734" s="139"/>
      <c r="X2734" s="139"/>
      <c r="Y2734" s="139"/>
      <c r="Z2734" s="140"/>
      <c r="AA2734" s="141">
        <f>SUM(AA2733)</f>
        <v>19741</v>
      </c>
      <c r="AB2734" s="142"/>
      <c r="AC2734" s="142"/>
      <c r="AD2734" s="142"/>
      <c r="AE2734" s="142"/>
      <c r="AF2734" s="142"/>
      <c r="AG2734" s="142"/>
      <c r="AH2734" s="142"/>
      <c r="AI2734" s="143"/>
      <c r="AJ2734" s="141">
        <f>SUM($AJ$2733:$AJ$2733)</f>
        <v>37564</v>
      </c>
      <c r="AK2734" s="142"/>
      <c r="AL2734" s="142"/>
      <c r="AM2734" s="142"/>
      <c r="AN2734" s="142"/>
      <c r="AO2734" s="142"/>
      <c r="AP2734" s="142"/>
      <c r="AQ2734" s="142"/>
      <c r="AR2734" s="143"/>
      <c r="AS2734" s="144"/>
      <c r="AT2734" s="145"/>
      <c r="AU2734" s="145"/>
      <c r="AV2734" s="145"/>
      <c r="AW2734" s="145"/>
      <c r="AX2734" s="146"/>
      <c r="AY2734" s="29"/>
      <c r="AZ2734" s="29"/>
      <c r="BA2734" s="29"/>
      <c r="BB2734" s="29"/>
      <c r="BC2734" s="29"/>
      <c r="BD2734" s="29"/>
      <c r="BE2734" s="29"/>
      <c r="BF2734" s="29"/>
      <c r="BG2734" s="29"/>
      <c r="BH2734" s="29"/>
      <c r="BI2734" s="29"/>
      <c r="BJ2734" s="29"/>
      <c r="BK2734" s="29"/>
      <c r="BL2734" s="29"/>
      <c r="BM2734" s="29"/>
      <c r="BN2734" s="29"/>
      <c r="BO2734" s="29"/>
      <c r="BP2734" s="29"/>
      <c r="BQ2734" s="29"/>
      <c r="BR2734" s="29"/>
      <c r="BS2734" s="29"/>
      <c r="BT2734" s="29"/>
      <c r="BU2734" s="29"/>
      <c r="BV2734" s="29"/>
      <c r="BW2734" s="29"/>
      <c r="BX2734" s="29"/>
      <c r="BY2734" s="29"/>
      <c r="BZ2734" s="29"/>
      <c r="CA2734" s="29"/>
      <c r="CB2734" s="29"/>
      <c r="CC2734" s="29"/>
      <c r="CD2734" s="29"/>
      <c r="CE2734" s="29"/>
      <c r="CF2734" s="29"/>
      <c r="CG2734" s="29"/>
      <c r="CH2734" s="29"/>
      <c r="CI2734" s="29"/>
      <c r="CJ2734" s="29"/>
      <c r="CK2734" s="29"/>
      <c r="CL2734" s="29"/>
      <c r="CM2734" s="29"/>
      <c r="CN2734" s="29"/>
      <c r="CO2734" s="29"/>
      <c r="CP2734" s="29"/>
      <c r="CQ2734" s="29"/>
      <c r="CR2734" s="29"/>
      <c r="CS2734" s="29"/>
      <c r="CT2734" s="29"/>
      <c r="CU2734" s="29"/>
      <c r="CV2734" s="29"/>
      <c r="CW2734" s="29"/>
      <c r="CX2734" s="29"/>
      <c r="CY2734" s="29"/>
      <c r="CZ2734" s="29"/>
      <c r="DA2734" s="29"/>
      <c r="DB2734" s="29"/>
      <c r="DC2734" s="29"/>
      <c r="DD2734" s="29"/>
      <c r="DE2734" s="29"/>
      <c r="DF2734" s="29"/>
      <c r="DG2734" s="29"/>
      <c r="DH2734" s="29"/>
      <c r="DI2734" s="29"/>
      <c r="DJ2734" s="29"/>
      <c r="DK2734" s="29"/>
      <c r="DL2734" s="29"/>
      <c r="DM2734" s="29"/>
      <c r="DN2734" s="29"/>
      <c r="DO2734" s="29"/>
      <c r="DP2734" s="29"/>
      <c r="DQ2734" s="29"/>
      <c r="DR2734" s="29"/>
      <c r="DS2734" s="29"/>
      <c r="DT2734" s="29"/>
      <c r="DU2734" s="29"/>
      <c r="DV2734" s="29"/>
      <c r="DW2734" s="29"/>
      <c r="DX2734" s="29"/>
      <c r="DY2734" s="29"/>
      <c r="DZ2734" s="29"/>
      <c r="EA2734" s="29"/>
      <c r="EB2734" s="29"/>
      <c r="EC2734" s="29"/>
      <c r="ED2734" s="29"/>
      <c r="EE2734" s="29"/>
      <c r="EF2734" s="29"/>
      <c r="EG2734" s="29"/>
      <c r="EH2734" s="29"/>
      <c r="EI2734" s="29"/>
      <c r="EJ2734" s="29"/>
      <c r="EK2734" s="29"/>
      <c r="EL2734" s="29"/>
      <c r="EM2734" s="29"/>
      <c r="EN2734" s="29"/>
      <c r="EO2734" s="29"/>
      <c r="EP2734" s="29"/>
      <c r="EQ2734" s="29"/>
      <c r="ER2734" s="29"/>
      <c r="ES2734" s="29"/>
      <c r="ET2734" s="29"/>
      <c r="EU2734" s="29"/>
      <c r="EV2734" s="29"/>
      <c r="EW2734" s="29"/>
      <c r="EX2734" s="29"/>
      <c r="EY2734" s="29"/>
      <c r="EZ2734" s="29"/>
      <c r="FA2734" s="29"/>
      <c r="FB2734" s="29"/>
      <c r="FC2734" s="29"/>
      <c r="FD2734" s="29"/>
      <c r="FE2734" s="29"/>
      <c r="FF2734" s="29"/>
      <c r="FG2734" s="29"/>
      <c r="FH2734" s="29"/>
      <c r="FI2734" s="29"/>
      <c r="FJ2734" s="29"/>
      <c r="FK2734" s="29"/>
      <c r="FL2734" s="29"/>
      <c r="FM2734" s="29"/>
      <c r="FN2734" s="29"/>
      <c r="FO2734" s="29"/>
      <c r="FP2734" s="29"/>
      <c r="FQ2734" s="29"/>
      <c r="FR2734" s="29"/>
      <c r="FS2734" s="29"/>
      <c r="FT2734" s="29"/>
      <c r="FU2734" s="29"/>
      <c r="FV2734" s="29"/>
      <c r="FW2734" s="29"/>
      <c r="FX2734" s="29"/>
      <c r="FY2734" s="29"/>
      <c r="FZ2734" s="29"/>
      <c r="GA2734" s="29"/>
      <c r="GB2734" s="29"/>
      <c r="GC2734" s="29"/>
      <c r="GD2734" s="29"/>
      <c r="GE2734" s="29"/>
      <c r="GF2734" s="29"/>
      <c r="GG2734" s="29"/>
      <c r="GH2734" s="29"/>
      <c r="GI2734" s="29"/>
      <c r="GJ2734" s="29"/>
      <c r="GK2734" s="29"/>
      <c r="GL2734" s="29"/>
      <c r="GM2734" s="29"/>
      <c r="GN2734" s="29"/>
      <c r="GO2734" s="29"/>
      <c r="GP2734" s="29"/>
      <c r="GQ2734" s="29"/>
      <c r="GR2734" s="29"/>
      <c r="GS2734" s="29"/>
      <c r="GT2734" s="29"/>
      <c r="GU2734" s="29"/>
      <c r="GV2734" s="29"/>
      <c r="GW2734" s="29"/>
      <c r="GX2734" s="29"/>
      <c r="GY2734" s="29"/>
      <c r="GZ2734" s="29"/>
      <c r="HA2734" s="29"/>
      <c r="HB2734" s="29"/>
      <c r="HC2734" s="29"/>
      <c r="HD2734" s="29"/>
      <c r="HE2734" s="29"/>
      <c r="HF2734" s="29"/>
      <c r="HG2734" s="29"/>
      <c r="HH2734" s="29"/>
      <c r="HI2734" s="29"/>
      <c r="HJ2734" s="29"/>
      <c r="HK2734" s="29"/>
      <c r="HL2734" s="29"/>
      <c r="HM2734" s="29"/>
      <c r="HN2734" s="29"/>
      <c r="HO2734" s="29"/>
      <c r="HP2734" s="29"/>
      <c r="HQ2734" s="29"/>
      <c r="HR2734" s="29"/>
      <c r="HS2734" s="29"/>
      <c r="HT2734" s="29"/>
      <c r="HU2734" s="29"/>
      <c r="HV2734" s="29"/>
      <c r="HW2734" s="29"/>
      <c r="HX2734" s="29"/>
      <c r="HY2734" s="29"/>
      <c r="HZ2734" s="29"/>
      <c r="IA2734" s="29"/>
      <c r="IB2734" s="29"/>
      <c r="IC2734" s="29"/>
      <c r="ID2734" s="29"/>
      <c r="IE2734" s="29"/>
      <c r="IF2734" s="29"/>
      <c r="IG2734" s="29"/>
      <c r="IH2734" s="29"/>
      <c r="II2734" s="29"/>
      <c r="IJ2734" s="29"/>
      <c r="IK2734" s="29"/>
      <c r="IL2734" s="29"/>
      <c r="IM2734" s="29"/>
      <c r="IN2734" s="29"/>
      <c r="IO2734" s="29"/>
      <c r="IP2734" s="29"/>
      <c r="IQ2734" s="29"/>
    </row>
    <row r="2736" spans="1:251" ht="18.75">
      <c r="A2736" s="28" t="s">
        <v>234</v>
      </c>
      <c r="AW2736" s="30"/>
      <c r="AX2736" s="31"/>
      <c r="AY2736" s="30"/>
    </row>
    <row r="2738" spans="1:113" ht="18.75">
      <c r="B2738" s="109" t="s">
        <v>0</v>
      </c>
      <c r="C2738" s="110"/>
      <c r="D2738" s="110"/>
      <c r="E2738" s="110"/>
      <c r="F2738" s="110"/>
      <c r="G2738" s="110"/>
      <c r="H2738" s="110"/>
      <c r="I2738" s="110"/>
      <c r="J2738" s="110"/>
      <c r="K2738" s="110"/>
      <c r="L2738" s="110"/>
      <c r="M2738" s="110"/>
      <c r="N2738" s="110"/>
      <c r="O2738" s="110"/>
      <c r="P2738" s="110"/>
      <c r="Q2738" s="110"/>
      <c r="R2738" s="110"/>
      <c r="S2738" s="110"/>
      <c r="T2738" s="110"/>
      <c r="U2738" s="110"/>
      <c r="V2738" s="110"/>
      <c r="W2738" s="110"/>
      <c r="X2738" s="110"/>
      <c r="Y2738" s="110"/>
      <c r="Z2738" s="110"/>
      <c r="AA2738" s="110"/>
      <c r="AB2738" s="110"/>
      <c r="AC2738" s="110"/>
      <c r="AD2738" s="110"/>
      <c r="AE2738" s="110"/>
      <c r="AF2738" s="110"/>
      <c r="AG2738" s="110"/>
      <c r="AH2738" s="110"/>
      <c r="AI2738" s="110"/>
      <c r="AJ2738" s="110"/>
      <c r="AK2738" s="110"/>
      <c r="AL2738" s="110"/>
      <c r="AM2738" s="110"/>
      <c r="AN2738" s="110"/>
      <c r="AO2738" s="110"/>
      <c r="AP2738" s="110"/>
      <c r="AQ2738" s="110"/>
      <c r="AR2738" s="110"/>
      <c r="AS2738" s="110"/>
      <c r="AT2738" s="110"/>
      <c r="AU2738" s="110"/>
      <c r="AV2738" s="110"/>
      <c r="AW2738" s="110"/>
      <c r="AX2738" s="110"/>
    </row>
    <row r="2739" spans="1:113">
      <c r="Z2739" s="32"/>
      <c r="AD2739" s="32"/>
      <c r="AE2739" s="32"/>
      <c r="AF2739" s="32"/>
      <c r="AG2739" s="32"/>
      <c r="AH2739" s="32"/>
      <c r="AI2739" s="32"/>
      <c r="AO2739" s="32"/>
    </row>
    <row r="2740" spans="1:113" ht="13.5" thickBot="1">
      <c r="Z2740" s="32"/>
      <c r="AD2740" s="32"/>
      <c r="AE2740" s="32"/>
      <c r="AF2740" s="32"/>
      <c r="AG2740" s="32"/>
      <c r="AH2740" s="32"/>
      <c r="AI2740" s="32"/>
      <c r="AO2740" s="32"/>
      <c r="DI2740" s="26"/>
    </row>
    <row r="2741" spans="1:113" ht="24.75" customHeight="1" thickBot="1">
      <c r="B2741" s="111" t="s">
        <v>235</v>
      </c>
      <c r="C2741" s="112"/>
      <c r="D2741" s="112"/>
      <c r="E2741" s="112"/>
      <c r="F2741" s="112"/>
      <c r="G2741" s="112"/>
      <c r="H2741" s="113" t="s">
        <v>1099</v>
      </c>
      <c r="I2741" s="114"/>
      <c r="J2741" s="114"/>
      <c r="K2741" s="114"/>
      <c r="L2741" s="114"/>
      <c r="M2741" s="114"/>
      <c r="N2741" s="114"/>
      <c r="O2741" s="114"/>
      <c r="P2741" s="114"/>
      <c r="Q2741" s="114"/>
      <c r="R2741" s="114"/>
      <c r="S2741" s="114"/>
      <c r="T2741" s="114"/>
      <c r="U2741" s="114"/>
      <c r="V2741" s="114"/>
      <c r="W2741" s="114"/>
      <c r="X2741" s="114"/>
      <c r="Y2741" s="114"/>
      <c r="Z2741" s="114"/>
      <c r="AA2741" s="114"/>
      <c r="AB2741" s="114"/>
      <c r="AC2741" s="114"/>
      <c r="AD2741" s="114"/>
      <c r="AE2741" s="114"/>
      <c r="AF2741" s="114"/>
      <c r="AG2741" s="114"/>
      <c r="AH2741" s="114"/>
      <c r="AI2741" s="114"/>
      <c r="AJ2741" s="114"/>
      <c r="AK2741" s="114"/>
      <c r="AL2741" s="114"/>
      <c r="AM2741" s="114"/>
      <c r="AN2741" s="114"/>
      <c r="AO2741" s="114"/>
      <c r="AP2741" s="114"/>
      <c r="AQ2741" s="114"/>
      <c r="AR2741" s="114"/>
      <c r="AS2741" s="114"/>
      <c r="AT2741" s="114"/>
      <c r="AU2741" s="114"/>
      <c r="AV2741" s="114"/>
      <c r="AW2741" s="114"/>
      <c r="AX2741" s="115"/>
      <c r="DI2741" s="26"/>
    </row>
    <row r="2742" spans="1:113" ht="14.25">
      <c r="B2742" s="33"/>
      <c r="C2742" s="33"/>
      <c r="D2742" s="33"/>
      <c r="E2742" s="33"/>
      <c r="F2742" s="33"/>
      <c r="G2742" s="33"/>
      <c r="H2742" s="34"/>
      <c r="I2742" s="34"/>
      <c r="J2742" s="34"/>
      <c r="K2742" s="34"/>
      <c r="L2742" s="35"/>
      <c r="M2742" s="35"/>
      <c r="N2742" s="35"/>
      <c r="O2742" s="35"/>
      <c r="P2742" s="34"/>
      <c r="Q2742" s="34"/>
      <c r="R2742" s="34"/>
      <c r="S2742" s="34"/>
      <c r="T2742" s="34"/>
      <c r="U2742" s="34"/>
      <c r="V2742" s="36"/>
      <c r="W2742" s="36"/>
      <c r="X2742" s="36"/>
      <c r="Y2742" s="36"/>
      <c r="Z2742" s="36"/>
      <c r="AA2742" s="36"/>
      <c r="AB2742" s="36"/>
      <c r="AC2742" s="36"/>
      <c r="AD2742" s="36"/>
      <c r="AE2742" s="36"/>
      <c r="AF2742" s="36"/>
      <c r="AG2742" s="36"/>
      <c r="AH2742" s="36"/>
      <c r="AI2742" s="36"/>
      <c r="AJ2742" s="36"/>
      <c r="AK2742" s="36"/>
      <c r="AL2742" s="36"/>
      <c r="AM2742" s="36"/>
      <c r="AN2742" s="36"/>
      <c r="AO2742" s="36"/>
      <c r="AP2742" s="36"/>
      <c r="AQ2742" s="36"/>
      <c r="AR2742" s="36"/>
      <c r="AS2742" s="36"/>
      <c r="AT2742" s="36"/>
      <c r="AU2742" s="36"/>
      <c r="AV2742" s="36"/>
      <c r="AW2742" s="36"/>
      <c r="AX2742" s="36"/>
      <c r="DI2742" s="26"/>
    </row>
    <row r="2743" spans="1:113" ht="15" thickBot="1">
      <c r="A2743" s="37"/>
      <c r="B2743" s="36" t="s">
        <v>237</v>
      </c>
      <c r="C2743" s="34"/>
      <c r="D2743" s="34"/>
      <c r="E2743" s="34"/>
      <c r="F2743" s="34"/>
      <c r="G2743" s="34"/>
      <c r="H2743" s="34"/>
      <c r="I2743" s="34"/>
      <c r="J2743" s="34"/>
      <c r="K2743" s="34"/>
      <c r="L2743" s="35"/>
      <c r="M2743" s="35"/>
      <c r="N2743" s="35"/>
      <c r="O2743" s="35"/>
      <c r="P2743" s="34"/>
      <c r="Q2743" s="34"/>
      <c r="R2743" s="34"/>
      <c r="S2743" s="34"/>
      <c r="T2743" s="34"/>
      <c r="U2743" s="34"/>
      <c r="V2743" s="36"/>
      <c r="W2743" s="36"/>
      <c r="X2743" s="36"/>
      <c r="Y2743" s="36"/>
      <c r="Z2743" s="36"/>
      <c r="AA2743" s="36"/>
      <c r="AB2743" s="36"/>
      <c r="AC2743" s="36"/>
      <c r="AD2743" s="36"/>
      <c r="AE2743" s="36"/>
      <c r="AF2743" s="36"/>
      <c r="AG2743" s="36"/>
      <c r="AH2743" s="36"/>
      <c r="AI2743" s="36"/>
      <c r="AJ2743" s="36"/>
      <c r="AK2743" s="36"/>
      <c r="AL2743" s="36"/>
      <c r="AM2743" s="36"/>
      <c r="AN2743" s="36"/>
      <c r="AO2743" s="36"/>
      <c r="AP2743" s="36"/>
      <c r="AQ2743" s="36"/>
      <c r="AR2743" s="36"/>
      <c r="AS2743" s="36"/>
      <c r="AT2743" s="36"/>
      <c r="AU2743" s="36"/>
      <c r="AV2743" s="36"/>
      <c r="AW2743" s="36"/>
      <c r="AX2743" s="36"/>
      <c r="DI2743" s="26"/>
    </row>
    <row r="2744" spans="1:113" ht="14.25">
      <c r="A2744" s="34"/>
      <c r="B2744" s="38"/>
      <c r="C2744" s="33"/>
      <c r="D2744" s="33"/>
      <c r="E2744" s="33"/>
      <c r="F2744" s="33"/>
      <c r="G2744" s="33"/>
      <c r="H2744" s="33"/>
      <c r="I2744" s="33"/>
      <c r="J2744" s="33"/>
      <c r="K2744" s="33"/>
      <c r="L2744" s="39"/>
      <c r="M2744" s="39"/>
      <c r="N2744" s="39"/>
      <c r="O2744" s="39"/>
      <c r="P2744" s="33"/>
      <c r="Q2744" s="33"/>
      <c r="R2744" s="33"/>
      <c r="S2744" s="33"/>
      <c r="T2744" s="33"/>
      <c r="U2744" s="33"/>
      <c r="V2744" s="40"/>
      <c r="W2744" s="40"/>
      <c r="X2744" s="40"/>
      <c r="Y2744" s="40"/>
      <c r="Z2744" s="40"/>
      <c r="AA2744" s="40"/>
      <c r="AB2744" s="40"/>
      <c r="AC2744" s="40"/>
      <c r="AD2744" s="40"/>
      <c r="AE2744" s="40"/>
      <c r="AF2744" s="40"/>
      <c r="AG2744" s="40"/>
      <c r="AH2744" s="40"/>
      <c r="AI2744" s="40"/>
      <c r="AJ2744" s="40"/>
      <c r="AK2744" s="40"/>
      <c r="AL2744" s="40"/>
      <c r="AM2744" s="40"/>
      <c r="AN2744" s="40"/>
      <c r="AO2744" s="40"/>
      <c r="AP2744" s="40"/>
      <c r="AQ2744" s="40"/>
      <c r="AR2744" s="40"/>
      <c r="AS2744" s="40"/>
      <c r="AT2744" s="40"/>
      <c r="AU2744" s="40"/>
      <c r="AV2744" s="40"/>
      <c r="AW2744" s="40"/>
      <c r="AX2744" s="41"/>
    </row>
    <row r="2745" spans="1:113" ht="12" customHeight="1">
      <c r="A2745" s="34"/>
      <c r="B2745" s="116" t="s">
        <v>1100</v>
      </c>
      <c r="C2745" s="117"/>
      <c r="D2745" s="117"/>
      <c r="E2745" s="117"/>
      <c r="F2745" s="117"/>
      <c r="G2745" s="117"/>
      <c r="H2745" s="117"/>
      <c r="I2745" s="117"/>
      <c r="J2745" s="117"/>
      <c r="K2745" s="117"/>
      <c r="L2745" s="117"/>
      <c r="M2745" s="117"/>
      <c r="N2745" s="117"/>
      <c r="O2745" s="117"/>
      <c r="P2745" s="117"/>
      <c r="Q2745" s="117"/>
      <c r="R2745" s="117"/>
      <c r="S2745" s="117"/>
      <c r="T2745" s="117"/>
      <c r="U2745" s="117"/>
      <c r="V2745" s="117"/>
      <c r="W2745" s="117"/>
      <c r="X2745" s="117"/>
      <c r="Y2745" s="117"/>
      <c r="Z2745" s="117"/>
      <c r="AA2745" s="117"/>
      <c r="AB2745" s="117"/>
      <c r="AC2745" s="117"/>
      <c r="AD2745" s="117"/>
      <c r="AE2745" s="117"/>
      <c r="AF2745" s="117"/>
      <c r="AG2745" s="117"/>
      <c r="AH2745" s="117"/>
      <c r="AI2745" s="117"/>
      <c r="AJ2745" s="117"/>
      <c r="AK2745" s="117"/>
      <c r="AL2745" s="117"/>
      <c r="AM2745" s="117"/>
      <c r="AN2745" s="117"/>
      <c r="AO2745" s="117"/>
      <c r="AP2745" s="117"/>
      <c r="AQ2745" s="117"/>
      <c r="AR2745" s="117"/>
      <c r="AS2745" s="117"/>
      <c r="AT2745" s="117"/>
      <c r="AU2745" s="117"/>
      <c r="AV2745" s="117"/>
      <c r="AW2745" s="117"/>
      <c r="AX2745" s="118"/>
    </row>
    <row r="2746" spans="1:113" ht="12" customHeight="1">
      <c r="A2746" s="34"/>
      <c r="B2746" s="116"/>
      <c r="C2746" s="117"/>
      <c r="D2746" s="117"/>
      <c r="E2746" s="117"/>
      <c r="F2746" s="117"/>
      <c r="G2746" s="117"/>
      <c r="H2746" s="117"/>
      <c r="I2746" s="117"/>
      <c r="J2746" s="117"/>
      <c r="K2746" s="117"/>
      <c r="L2746" s="117"/>
      <c r="M2746" s="117"/>
      <c r="N2746" s="117"/>
      <c r="O2746" s="117"/>
      <c r="P2746" s="117"/>
      <c r="Q2746" s="117"/>
      <c r="R2746" s="117"/>
      <c r="S2746" s="117"/>
      <c r="T2746" s="117"/>
      <c r="U2746" s="117"/>
      <c r="V2746" s="117"/>
      <c r="W2746" s="117"/>
      <c r="X2746" s="117"/>
      <c r="Y2746" s="117"/>
      <c r="Z2746" s="117"/>
      <c r="AA2746" s="117"/>
      <c r="AB2746" s="117"/>
      <c r="AC2746" s="117"/>
      <c r="AD2746" s="117"/>
      <c r="AE2746" s="117"/>
      <c r="AF2746" s="117"/>
      <c r="AG2746" s="117"/>
      <c r="AH2746" s="117"/>
      <c r="AI2746" s="117"/>
      <c r="AJ2746" s="117"/>
      <c r="AK2746" s="117"/>
      <c r="AL2746" s="117"/>
      <c r="AM2746" s="117"/>
      <c r="AN2746" s="117"/>
      <c r="AO2746" s="117"/>
      <c r="AP2746" s="117"/>
      <c r="AQ2746" s="117"/>
      <c r="AR2746" s="117"/>
      <c r="AS2746" s="117"/>
      <c r="AT2746" s="117"/>
      <c r="AU2746" s="117"/>
      <c r="AV2746" s="117"/>
      <c r="AW2746" s="117"/>
      <c r="AX2746" s="118"/>
      <c r="BC2746" s="42"/>
    </row>
    <row r="2747" spans="1:113" ht="12" customHeight="1">
      <c r="A2747" s="34"/>
      <c r="B2747" s="116"/>
      <c r="C2747" s="117"/>
      <c r="D2747" s="117"/>
      <c r="E2747" s="117"/>
      <c r="F2747" s="117"/>
      <c r="G2747" s="117"/>
      <c r="H2747" s="117"/>
      <c r="I2747" s="117"/>
      <c r="J2747" s="117"/>
      <c r="K2747" s="117"/>
      <c r="L2747" s="117"/>
      <c r="M2747" s="117"/>
      <c r="N2747" s="117"/>
      <c r="O2747" s="117"/>
      <c r="P2747" s="117"/>
      <c r="Q2747" s="117"/>
      <c r="R2747" s="117"/>
      <c r="S2747" s="117"/>
      <c r="T2747" s="117"/>
      <c r="U2747" s="117"/>
      <c r="V2747" s="117"/>
      <c r="W2747" s="117"/>
      <c r="X2747" s="117"/>
      <c r="Y2747" s="117"/>
      <c r="Z2747" s="117"/>
      <c r="AA2747" s="117"/>
      <c r="AB2747" s="117"/>
      <c r="AC2747" s="117"/>
      <c r="AD2747" s="117"/>
      <c r="AE2747" s="117"/>
      <c r="AF2747" s="117"/>
      <c r="AG2747" s="117"/>
      <c r="AH2747" s="117"/>
      <c r="AI2747" s="117"/>
      <c r="AJ2747" s="117"/>
      <c r="AK2747" s="117"/>
      <c r="AL2747" s="117"/>
      <c r="AM2747" s="117"/>
      <c r="AN2747" s="117"/>
      <c r="AO2747" s="117"/>
      <c r="AP2747" s="117"/>
      <c r="AQ2747" s="117"/>
      <c r="AR2747" s="117"/>
      <c r="AS2747" s="117"/>
      <c r="AT2747" s="117"/>
      <c r="AU2747" s="117"/>
      <c r="AV2747" s="117"/>
      <c r="AW2747" s="117"/>
      <c r="AX2747" s="118"/>
    </row>
    <row r="2748" spans="1:113" ht="12" customHeight="1">
      <c r="A2748" s="34"/>
      <c r="B2748" s="116"/>
      <c r="C2748" s="117"/>
      <c r="D2748" s="117"/>
      <c r="E2748" s="117"/>
      <c r="F2748" s="117"/>
      <c r="G2748" s="117"/>
      <c r="H2748" s="117"/>
      <c r="I2748" s="117"/>
      <c r="J2748" s="117"/>
      <c r="K2748" s="117"/>
      <c r="L2748" s="117"/>
      <c r="M2748" s="117"/>
      <c r="N2748" s="117"/>
      <c r="O2748" s="117"/>
      <c r="P2748" s="117"/>
      <c r="Q2748" s="117"/>
      <c r="R2748" s="117"/>
      <c r="S2748" s="117"/>
      <c r="T2748" s="117"/>
      <c r="U2748" s="117"/>
      <c r="V2748" s="117"/>
      <c r="W2748" s="117"/>
      <c r="X2748" s="117"/>
      <c r="Y2748" s="117"/>
      <c r="Z2748" s="117"/>
      <c r="AA2748" s="117"/>
      <c r="AB2748" s="117"/>
      <c r="AC2748" s="117"/>
      <c r="AD2748" s="117"/>
      <c r="AE2748" s="117"/>
      <c r="AF2748" s="117"/>
      <c r="AG2748" s="117"/>
      <c r="AH2748" s="117"/>
      <c r="AI2748" s="117"/>
      <c r="AJ2748" s="117"/>
      <c r="AK2748" s="117"/>
      <c r="AL2748" s="117"/>
      <c r="AM2748" s="117"/>
      <c r="AN2748" s="117"/>
      <c r="AO2748" s="117"/>
      <c r="AP2748" s="117"/>
      <c r="AQ2748" s="117"/>
      <c r="AR2748" s="117"/>
      <c r="AS2748" s="117"/>
      <c r="AT2748" s="117"/>
      <c r="AU2748" s="117"/>
      <c r="AV2748" s="117"/>
      <c r="AW2748" s="117"/>
      <c r="AX2748" s="118"/>
    </row>
    <row r="2749" spans="1:113" ht="12" customHeight="1">
      <c r="A2749" s="34"/>
      <c r="B2749" s="116"/>
      <c r="C2749" s="117"/>
      <c r="D2749" s="117"/>
      <c r="E2749" s="117"/>
      <c r="F2749" s="117"/>
      <c r="G2749" s="117"/>
      <c r="H2749" s="117"/>
      <c r="I2749" s="117"/>
      <c r="J2749" s="117"/>
      <c r="K2749" s="117"/>
      <c r="L2749" s="117"/>
      <c r="M2749" s="117"/>
      <c r="N2749" s="117"/>
      <c r="O2749" s="117"/>
      <c r="P2749" s="117"/>
      <c r="Q2749" s="117"/>
      <c r="R2749" s="117"/>
      <c r="S2749" s="117"/>
      <c r="T2749" s="117"/>
      <c r="U2749" s="117"/>
      <c r="V2749" s="117"/>
      <c r="W2749" s="117"/>
      <c r="X2749" s="117"/>
      <c r="Y2749" s="117"/>
      <c r="Z2749" s="117"/>
      <c r="AA2749" s="117"/>
      <c r="AB2749" s="117"/>
      <c r="AC2749" s="117"/>
      <c r="AD2749" s="117"/>
      <c r="AE2749" s="117"/>
      <c r="AF2749" s="117"/>
      <c r="AG2749" s="117"/>
      <c r="AH2749" s="117"/>
      <c r="AI2749" s="117"/>
      <c r="AJ2749" s="117"/>
      <c r="AK2749" s="117"/>
      <c r="AL2749" s="117"/>
      <c r="AM2749" s="117"/>
      <c r="AN2749" s="117"/>
      <c r="AO2749" s="117"/>
      <c r="AP2749" s="117"/>
      <c r="AQ2749" s="117"/>
      <c r="AR2749" s="117"/>
      <c r="AS2749" s="117"/>
      <c r="AT2749" s="117"/>
      <c r="AU2749" s="117"/>
      <c r="AV2749" s="117"/>
      <c r="AW2749" s="117"/>
      <c r="AX2749" s="118"/>
    </row>
    <row r="2750" spans="1:113" ht="15" thickBot="1">
      <c r="A2750" s="43"/>
      <c r="B2750" s="44"/>
      <c r="C2750" s="45"/>
      <c r="D2750" s="45"/>
      <c r="E2750" s="45"/>
      <c r="F2750" s="45"/>
      <c r="G2750" s="45"/>
      <c r="H2750" s="45"/>
      <c r="I2750" s="45"/>
      <c r="J2750" s="45"/>
      <c r="K2750" s="45"/>
      <c r="L2750" s="45"/>
      <c r="M2750" s="45"/>
      <c r="N2750" s="45"/>
      <c r="O2750" s="45"/>
      <c r="P2750" s="45"/>
      <c r="Q2750" s="45"/>
      <c r="R2750" s="45"/>
      <c r="S2750" s="45"/>
      <c r="T2750" s="45"/>
      <c r="U2750" s="45"/>
      <c r="V2750" s="45"/>
      <c r="W2750" s="45"/>
      <c r="X2750" s="45"/>
      <c r="Y2750" s="45"/>
      <c r="Z2750" s="45"/>
      <c r="AA2750" s="45"/>
      <c r="AB2750" s="45"/>
      <c r="AC2750" s="45"/>
      <c r="AD2750" s="45"/>
      <c r="AE2750" s="45"/>
      <c r="AF2750" s="45"/>
      <c r="AG2750" s="45"/>
      <c r="AH2750" s="45"/>
      <c r="AI2750" s="45"/>
      <c r="AJ2750" s="45"/>
      <c r="AK2750" s="45"/>
      <c r="AL2750" s="45"/>
      <c r="AM2750" s="45"/>
      <c r="AN2750" s="45"/>
      <c r="AO2750" s="45"/>
      <c r="AP2750" s="45"/>
      <c r="AQ2750" s="45"/>
      <c r="AR2750" s="45"/>
      <c r="AS2750" s="45"/>
      <c r="AT2750" s="45"/>
      <c r="AU2750" s="45"/>
      <c r="AV2750" s="45"/>
      <c r="AW2750" s="45"/>
      <c r="AX2750" s="46"/>
    </row>
    <row r="2751" spans="1:113">
      <c r="B2751" s="47"/>
    </row>
    <row r="2752" spans="1:113" ht="15" thickBot="1">
      <c r="A2752" s="37"/>
      <c r="B2752" s="36" t="s">
        <v>238</v>
      </c>
      <c r="C2752" s="34"/>
      <c r="D2752" s="34"/>
      <c r="E2752" s="34"/>
      <c r="F2752" s="34"/>
      <c r="G2752" s="34"/>
      <c r="H2752" s="34"/>
      <c r="I2752" s="34"/>
      <c r="J2752" s="34"/>
      <c r="K2752" s="34"/>
      <c r="L2752" s="35"/>
      <c r="M2752" s="35"/>
      <c r="N2752" s="35"/>
      <c r="O2752" s="35"/>
      <c r="P2752" s="34"/>
      <c r="Q2752" s="34"/>
      <c r="R2752" s="34"/>
      <c r="S2752" s="34"/>
      <c r="T2752" s="34"/>
      <c r="U2752" s="34"/>
      <c r="V2752" s="36"/>
      <c r="W2752" s="36"/>
      <c r="X2752" s="36"/>
      <c r="Y2752" s="36"/>
      <c r="Z2752" s="36"/>
      <c r="AA2752" s="36"/>
      <c r="AB2752" s="36"/>
      <c r="AC2752" s="36"/>
      <c r="AD2752" s="36"/>
      <c r="AE2752" s="36"/>
      <c r="AF2752" s="36"/>
      <c r="AG2752" s="36"/>
      <c r="AH2752" s="36"/>
      <c r="AI2752" s="36"/>
      <c r="AJ2752" s="36"/>
      <c r="AK2752" s="36"/>
      <c r="AL2752" s="36"/>
      <c r="AM2752" s="36"/>
      <c r="AN2752" s="36"/>
      <c r="AO2752" s="36"/>
      <c r="AP2752" s="36"/>
      <c r="AQ2752" s="36"/>
      <c r="AR2752" s="36"/>
      <c r="AS2752" s="36"/>
      <c r="AT2752" s="36"/>
      <c r="AU2752" s="36"/>
      <c r="AV2752" s="36"/>
      <c r="AW2752" s="36"/>
      <c r="AX2752" s="36"/>
      <c r="DI2752" s="26"/>
    </row>
    <row r="2753" spans="1:251" ht="14.25">
      <c r="A2753" s="34"/>
      <c r="B2753" s="38"/>
      <c r="C2753" s="33"/>
      <c r="D2753" s="33"/>
      <c r="E2753" s="33"/>
      <c r="F2753" s="33"/>
      <c r="G2753" s="33"/>
      <c r="H2753" s="33"/>
      <c r="I2753" s="33"/>
      <c r="J2753" s="33"/>
      <c r="K2753" s="33"/>
      <c r="L2753" s="39"/>
      <c r="M2753" s="39"/>
      <c r="N2753" s="39"/>
      <c r="O2753" s="39"/>
      <c r="P2753" s="33"/>
      <c r="Q2753" s="33"/>
      <c r="R2753" s="33"/>
      <c r="S2753" s="33"/>
      <c r="T2753" s="33"/>
      <c r="U2753" s="33"/>
      <c r="V2753" s="40"/>
      <c r="W2753" s="40"/>
      <c r="X2753" s="40"/>
      <c r="Y2753" s="40"/>
      <c r="Z2753" s="40"/>
      <c r="AA2753" s="40"/>
      <c r="AB2753" s="40"/>
      <c r="AC2753" s="40"/>
      <c r="AD2753" s="40"/>
      <c r="AE2753" s="40"/>
      <c r="AF2753" s="40"/>
      <c r="AG2753" s="40"/>
      <c r="AH2753" s="40"/>
      <c r="AI2753" s="40"/>
      <c r="AJ2753" s="40"/>
      <c r="AK2753" s="40"/>
      <c r="AL2753" s="40"/>
      <c r="AM2753" s="40"/>
      <c r="AN2753" s="40"/>
      <c r="AO2753" s="40"/>
      <c r="AP2753" s="40"/>
      <c r="AQ2753" s="40"/>
      <c r="AR2753" s="40"/>
      <c r="AS2753" s="40"/>
      <c r="AT2753" s="40"/>
      <c r="AU2753" s="40"/>
      <c r="AV2753" s="40"/>
      <c r="AW2753" s="40"/>
      <c r="AX2753" s="41"/>
    </row>
    <row r="2754" spans="1:251" ht="12" customHeight="1">
      <c r="A2754" s="34"/>
      <c r="B2754" s="116" t="s">
        <v>1101</v>
      </c>
      <c r="C2754" s="117"/>
      <c r="D2754" s="117"/>
      <c r="E2754" s="117"/>
      <c r="F2754" s="117"/>
      <c r="G2754" s="117"/>
      <c r="H2754" s="117"/>
      <c r="I2754" s="117"/>
      <c r="J2754" s="117"/>
      <c r="K2754" s="117"/>
      <c r="L2754" s="117"/>
      <c r="M2754" s="117"/>
      <c r="N2754" s="117"/>
      <c r="O2754" s="117"/>
      <c r="P2754" s="117"/>
      <c r="Q2754" s="117"/>
      <c r="R2754" s="117"/>
      <c r="S2754" s="117"/>
      <c r="T2754" s="117"/>
      <c r="U2754" s="117"/>
      <c r="V2754" s="117"/>
      <c r="W2754" s="117"/>
      <c r="X2754" s="117"/>
      <c r="Y2754" s="117"/>
      <c r="Z2754" s="117"/>
      <c r="AA2754" s="117"/>
      <c r="AB2754" s="117"/>
      <c r="AC2754" s="117"/>
      <c r="AD2754" s="117"/>
      <c r="AE2754" s="117"/>
      <c r="AF2754" s="117"/>
      <c r="AG2754" s="117"/>
      <c r="AH2754" s="117"/>
      <c r="AI2754" s="117"/>
      <c r="AJ2754" s="117"/>
      <c r="AK2754" s="117"/>
      <c r="AL2754" s="117"/>
      <c r="AM2754" s="117"/>
      <c r="AN2754" s="117"/>
      <c r="AO2754" s="117"/>
      <c r="AP2754" s="117"/>
      <c r="AQ2754" s="117"/>
      <c r="AR2754" s="117"/>
      <c r="AS2754" s="117"/>
      <c r="AT2754" s="117"/>
      <c r="AU2754" s="117"/>
      <c r="AV2754" s="117"/>
      <c r="AW2754" s="117"/>
      <c r="AX2754" s="118"/>
    </row>
    <row r="2755" spans="1:251" ht="12" customHeight="1">
      <c r="A2755" s="34"/>
      <c r="B2755" s="116"/>
      <c r="C2755" s="117"/>
      <c r="D2755" s="117"/>
      <c r="E2755" s="117"/>
      <c r="F2755" s="117"/>
      <c r="G2755" s="117"/>
      <c r="H2755" s="117"/>
      <c r="I2755" s="117"/>
      <c r="J2755" s="117"/>
      <c r="K2755" s="117"/>
      <c r="L2755" s="117"/>
      <c r="M2755" s="117"/>
      <c r="N2755" s="117"/>
      <c r="O2755" s="117"/>
      <c r="P2755" s="117"/>
      <c r="Q2755" s="117"/>
      <c r="R2755" s="117"/>
      <c r="S2755" s="117"/>
      <c r="T2755" s="117"/>
      <c r="U2755" s="117"/>
      <c r="V2755" s="117"/>
      <c r="W2755" s="117"/>
      <c r="X2755" s="117"/>
      <c r="Y2755" s="117"/>
      <c r="Z2755" s="117"/>
      <c r="AA2755" s="117"/>
      <c r="AB2755" s="117"/>
      <c r="AC2755" s="117"/>
      <c r="AD2755" s="117"/>
      <c r="AE2755" s="117"/>
      <c r="AF2755" s="117"/>
      <c r="AG2755" s="117"/>
      <c r="AH2755" s="117"/>
      <c r="AI2755" s="117"/>
      <c r="AJ2755" s="117"/>
      <c r="AK2755" s="117"/>
      <c r="AL2755" s="117"/>
      <c r="AM2755" s="117"/>
      <c r="AN2755" s="117"/>
      <c r="AO2755" s="117"/>
      <c r="AP2755" s="117"/>
      <c r="AQ2755" s="117"/>
      <c r="AR2755" s="117"/>
      <c r="AS2755" s="117"/>
      <c r="AT2755" s="117"/>
      <c r="AU2755" s="117"/>
      <c r="AV2755" s="117"/>
      <c r="AW2755" s="117"/>
      <c r="AX2755" s="118"/>
      <c r="BC2755" s="42"/>
    </row>
    <row r="2756" spans="1:251" ht="12" customHeight="1">
      <c r="A2756" s="34"/>
      <c r="B2756" s="116"/>
      <c r="C2756" s="117"/>
      <c r="D2756" s="117"/>
      <c r="E2756" s="117"/>
      <c r="F2756" s="117"/>
      <c r="G2756" s="117"/>
      <c r="H2756" s="117"/>
      <c r="I2756" s="117"/>
      <c r="J2756" s="117"/>
      <c r="K2756" s="117"/>
      <c r="L2756" s="117"/>
      <c r="M2756" s="117"/>
      <c r="N2756" s="117"/>
      <c r="O2756" s="117"/>
      <c r="P2756" s="117"/>
      <c r="Q2756" s="117"/>
      <c r="R2756" s="117"/>
      <c r="S2756" s="117"/>
      <c r="T2756" s="117"/>
      <c r="U2756" s="117"/>
      <c r="V2756" s="117"/>
      <c r="W2756" s="117"/>
      <c r="X2756" s="117"/>
      <c r="Y2756" s="117"/>
      <c r="Z2756" s="117"/>
      <c r="AA2756" s="117"/>
      <c r="AB2756" s="117"/>
      <c r="AC2756" s="117"/>
      <c r="AD2756" s="117"/>
      <c r="AE2756" s="117"/>
      <c r="AF2756" s="117"/>
      <c r="AG2756" s="117"/>
      <c r="AH2756" s="117"/>
      <c r="AI2756" s="117"/>
      <c r="AJ2756" s="117"/>
      <c r="AK2756" s="117"/>
      <c r="AL2756" s="117"/>
      <c r="AM2756" s="117"/>
      <c r="AN2756" s="117"/>
      <c r="AO2756" s="117"/>
      <c r="AP2756" s="117"/>
      <c r="AQ2756" s="117"/>
      <c r="AR2756" s="117"/>
      <c r="AS2756" s="117"/>
      <c r="AT2756" s="117"/>
      <c r="AU2756" s="117"/>
      <c r="AV2756" s="117"/>
      <c r="AW2756" s="117"/>
      <c r="AX2756" s="118"/>
    </row>
    <row r="2757" spans="1:251" ht="12" customHeight="1">
      <c r="A2757" s="34"/>
      <c r="B2757" s="116"/>
      <c r="C2757" s="117"/>
      <c r="D2757" s="117"/>
      <c r="E2757" s="117"/>
      <c r="F2757" s="117"/>
      <c r="G2757" s="117"/>
      <c r="H2757" s="117"/>
      <c r="I2757" s="117"/>
      <c r="J2757" s="117"/>
      <c r="K2757" s="117"/>
      <c r="L2757" s="117"/>
      <c r="M2757" s="117"/>
      <c r="N2757" s="117"/>
      <c r="O2757" s="117"/>
      <c r="P2757" s="117"/>
      <c r="Q2757" s="117"/>
      <c r="R2757" s="117"/>
      <c r="S2757" s="117"/>
      <c r="T2757" s="117"/>
      <c r="U2757" s="117"/>
      <c r="V2757" s="117"/>
      <c r="W2757" s="117"/>
      <c r="X2757" s="117"/>
      <c r="Y2757" s="117"/>
      <c r="Z2757" s="117"/>
      <c r="AA2757" s="117"/>
      <c r="AB2757" s="117"/>
      <c r="AC2757" s="117"/>
      <c r="AD2757" s="117"/>
      <c r="AE2757" s="117"/>
      <c r="AF2757" s="117"/>
      <c r="AG2757" s="117"/>
      <c r="AH2757" s="117"/>
      <c r="AI2757" s="117"/>
      <c r="AJ2757" s="117"/>
      <c r="AK2757" s="117"/>
      <c r="AL2757" s="117"/>
      <c r="AM2757" s="117"/>
      <c r="AN2757" s="117"/>
      <c r="AO2757" s="117"/>
      <c r="AP2757" s="117"/>
      <c r="AQ2757" s="117"/>
      <c r="AR2757" s="117"/>
      <c r="AS2757" s="117"/>
      <c r="AT2757" s="117"/>
      <c r="AU2757" s="117"/>
      <c r="AV2757" s="117"/>
      <c r="AW2757" s="117"/>
      <c r="AX2757" s="118"/>
    </row>
    <row r="2758" spans="1:251" ht="12" customHeight="1">
      <c r="A2758" s="34"/>
      <c r="B2758" s="116"/>
      <c r="C2758" s="117"/>
      <c r="D2758" s="117"/>
      <c r="E2758" s="117"/>
      <c r="F2758" s="117"/>
      <c r="G2758" s="117"/>
      <c r="H2758" s="117"/>
      <c r="I2758" s="117"/>
      <c r="J2758" s="117"/>
      <c r="K2758" s="117"/>
      <c r="L2758" s="117"/>
      <c r="M2758" s="117"/>
      <c r="N2758" s="117"/>
      <c r="O2758" s="117"/>
      <c r="P2758" s="117"/>
      <c r="Q2758" s="117"/>
      <c r="R2758" s="117"/>
      <c r="S2758" s="117"/>
      <c r="T2758" s="117"/>
      <c r="U2758" s="117"/>
      <c r="V2758" s="117"/>
      <c r="W2758" s="117"/>
      <c r="X2758" s="117"/>
      <c r="Y2758" s="117"/>
      <c r="Z2758" s="117"/>
      <c r="AA2758" s="117"/>
      <c r="AB2758" s="117"/>
      <c r="AC2758" s="117"/>
      <c r="AD2758" s="117"/>
      <c r="AE2758" s="117"/>
      <c r="AF2758" s="117"/>
      <c r="AG2758" s="117"/>
      <c r="AH2758" s="117"/>
      <c r="AI2758" s="117"/>
      <c r="AJ2758" s="117"/>
      <c r="AK2758" s="117"/>
      <c r="AL2758" s="117"/>
      <c r="AM2758" s="117"/>
      <c r="AN2758" s="117"/>
      <c r="AO2758" s="117"/>
      <c r="AP2758" s="117"/>
      <c r="AQ2758" s="117"/>
      <c r="AR2758" s="117"/>
      <c r="AS2758" s="117"/>
      <c r="AT2758" s="117"/>
      <c r="AU2758" s="117"/>
      <c r="AV2758" s="117"/>
      <c r="AW2758" s="117"/>
      <c r="AX2758" s="118"/>
    </row>
    <row r="2759" spans="1:251" ht="15" thickBot="1">
      <c r="A2759" s="43"/>
      <c r="B2759" s="44"/>
      <c r="C2759" s="45"/>
      <c r="D2759" s="45"/>
      <c r="E2759" s="45"/>
      <c r="F2759" s="45"/>
      <c r="G2759" s="45"/>
      <c r="H2759" s="45"/>
      <c r="I2759" s="45"/>
      <c r="J2759" s="45"/>
      <c r="K2759" s="45"/>
      <c r="L2759" s="45"/>
      <c r="M2759" s="45"/>
      <c r="N2759" s="45"/>
      <c r="O2759" s="45"/>
      <c r="P2759" s="45"/>
      <c r="Q2759" s="45"/>
      <c r="R2759" s="45"/>
      <c r="S2759" s="45"/>
      <c r="T2759" s="45"/>
      <c r="U2759" s="45"/>
      <c r="V2759" s="45"/>
      <c r="W2759" s="45"/>
      <c r="X2759" s="45"/>
      <c r="Y2759" s="45"/>
      <c r="Z2759" s="45"/>
      <c r="AA2759" s="45"/>
      <c r="AB2759" s="45"/>
      <c r="AC2759" s="45"/>
      <c r="AD2759" s="45"/>
      <c r="AE2759" s="45"/>
      <c r="AF2759" s="45"/>
      <c r="AG2759" s="45"/>
      <c r="AH2759" s="45"/>
      <c r="AI2759" s="45"/>
      <c r="AJ2759" s="45"/>
      <c r="AK2759" s="45"/>
      <c r="AL2759" s="45"/>
      <c r="AM2759" s="45"/>
      <c r="AN2759" s="45"/>
      <c r="AO2759" s="45"/>
      <c r="AP2759" s="45"/>
      <c r="AQ2759" s="45"/>
      <c r="AR2759" s="45"/>
      <c r="AS2759" s="45"/>
      <c r="AT2759" s="45"/>
      <c r="AU2759" s="45"/>
      <c r="AV2759" s="45"/>
      <c r="AW2759" s="45"/>
      <c r="AX2759" s="46"/>
    </row>
    <row r="2760" spans="1:251">
      <c r="B2760" s="47"/>
    </row>
    <row r="2761" spans="1:251" ht="14.25">
      <c r="B2761" s="36" t="s">
        <v>240</v>
      </c>
      <c r="C2761" s="34"/>
      <c r="D2761" s="34"/>
      <c r="E2761" s="34"/>
      <c r="F2761" s="34"/>
      <c r="G2761" s="34"/>
      <c r="H2761" s="34"/>
      <c r="I2761" s="34"/>
      <c r="J2761" s="34"/>
      <c r="K2761" s="34"/>
      <c r="L2761" s="35"/>
      <c r="M2761" s="35"/>
      <c r="N2761" s="35"/>
      <c r="O2761" s="35"/>
      <c r="P2761" s="34"/>
      <c r="Q2761" s="34"/>
      <c r="R2761" s="34"/>
      <c r="S2761" s="34"/>
      <c r="T2761" s="34"/>
      <c r="U2761" s="34"/>
      <c r="V2761" s="36"/>
      <c r="W2761" s="36"/>
      <c r="X2761" s="36"/>
      <c r="Y2761" s="36"/>
      <c r="Z2761" s="36"/>
      <c r="AA2761" s="36"/>
      <c r="AB2761" s="36"/>
      <c r="AC2761" s="36"/>
      <c r="AD2761" s="36"/>
      <c r="AE2761" s="36"/>
      <c r="AF2761" s="36"/>
      <c r="AG2761" s="36"/>
      <c r="AH2761" s="36"/>
      <c r="AI2761" s="36"/>
      <c r="AJ2761" s="36"/>
      <c r="AK2761" s="36"/>
      <c r="AL2761" s="36"/>
      <c r="AM2761" s="36"/>
      <c r="AN2761" s="36"/>
      <c r="AO2761" s="36"/>
      <c r="AP2761" s="36"/>
      <c r="AQ2761" s="36"/>
      <c r="AR2761" s="36"/>
      <c r="AS2761" s="36"/>
      <c r="AT2761" s="36"/>
      <c r="AU2761" s="36"/>
      <c r="AV2761" s="36"/>
      <c r="AW2761" s="36"/>
      <c r="AX2761" s="36"/>
    </row>
    <row r="2762" spans="1:251" ht="15" thickBot="1">
      <c r="B2762" s="34"/>
      <c r="C2762" s="34"/>
      <c r="D2762" s="34"/>
      <c r="E2762" s="34"/>
      <c r="F2762" s="34"/>
      <c r="G2762" s="34"/>
      <c r="H2762" s="34"/>
      <c r="I2762" s="34"/>
      <c r="J2762" s="34"/>
      <c r="K2762" s="34"/>
      <c r="L2762" s="35"/>
      <c r="M2762" s="35"/>
      <c r="N2762" s="35"/>
      <c r="O2762" s="35"/>
      <c r="P2762" s="34"/>
      <c r="Q2762" s="34"/>
      <c r="R2762" s="34"/>
      <c r="S2762" s="34"/>
      <c r="T2762" s="34"/>
      <c r="U2762" s="34"/>
      <c r="V2762" s="36"/>
      <c r="W2762" s="36"/>
      <c r="X2762" s="36"/>
      <c r="Y2762" s="36"/>
      <c r="Z2762" s="36"/>
      <c r="AA2762" s="36"/>
      <c r="AB2762" s="36"/>
      <c r="AC2762" s="36"/>
      <c r="AD2762" s="36"/>
      <c r="AE2762" s="36"/>
      <c r="AF2762" s="36"/>
      <c r="AG2762" s="36"/>
      <c r="AH2762" s="36"/>
      <c r="AI2762" s="36"/>
      <c r="AJ2762" s="36"/>
      <c r="AK2762" s="36"/>
      <c r="AL2762" s="36"/>
      <c r="AM2762" s="36"/>
      <c r="AN2762" s="36"/>
      <c r="AO2762" s="36"/>
      <c r="AP2762" s="36"/>
      <c r="AQ2762" s="36"/>
      <c r="AR2762" s="36"/>
      <c r="AS2762" s="36"/>
      <c r="AT2762" s="36"/>
      <c r="AU2762" s="36"/>
      <c r="AV2762" s="36"/>
      <c r="AW2762" s="36"/>
      <c r="AX2762" s="48" t="s">
        <v>241</v>
      </c>
    </row>
    <row r="2763" spans="1:251" s="42" customFormat="1" ht="13.5" customHeight="1">
      <c r="A2763" s="34"/>
      <c r="B2763" s="119" t="s">
        <v>242</v>
      </c>
      <c r="C2763" s="120"/>
      <c r="D2763" s="120"/>
      <c r="E2763" s="120"/>
      <c r="F2763" s="120"/>
      <c r="G2763" s="120"/>
      <c r="H2763" s="120"/>
      <c r="I2763" s="120"/>
      <c r="J2763" s="120"/>
      <c r="K2763" s="120"/>
      <c r="L2763" s="120"/>
      <c r="M2763" s="120"/>
      <c r="N2763" s="120"/>
      <c r="O2763" s="120"/>
      <c r="P2763" s="120"/>
      <c r="Q2763" s="120"/>
      <c r="R2763" s="120"/>
      <c r="S2763" s="120"/>
      <c r="T2763" s="120"/>
      <c r="U2763" s="120"/>
      <c r="V2763" s="120"/>
      <c r="W2763" s="120"/>
      <c r="X2763" s="120"/>
      <c r="Y2763" s="120"/>
      <c r="Z2763" s="121"/>
      <c r="AA2763" s="125" t="s">
        <v>1095</v>
      </c>
      <c r="AB2763" s="120"/>
      <c r="AC2763" s="120"/>
      <c r="AD2763" s="120"/>
      <c r="AE2763" s="120"/>
      <c r="AF2763" s="120"/>
      <c r="AG2763" s="120"/>
      <c r="AH2763" s="120"/>
      <c r="AI2763" s="121"/>
      <c r="AJ2763" s="125" t="s">
        <v>1096</v>
      </c>
      <c r="AK2763" s="120"/>
      <c r="AL2763" s="120"/>
      <c r="AM2763" s="120"/>
      <c r="AN2763" s="120"/>
      <c r="AO2763" s="120"/>
      <c r="AP2763" s="120"/>
      <c r="AQ2763" s="120"/>
      <c r="AR2763" s="121"/>
      <c r="AS2763" s="125" t="s">
        <v>243</v>
      </c>
      <c r="AT2763" s="120"/>
      <c r="AU2763" s="120"/>
      <c r="AV2763" s="120"/>
      <c r="AW2763" s="120"/>
      <c r="AX2763" s="127"/>
      <c r="AY2763" s="29"/>
      <c r="AZ2763" s="29"/>
      <c r="BA2763" s="29"/>
      <c r="BB2763" s="29"/>
      <c r="BC2763" s="29"/>
      <c r="BD2763" s="29"/>
      <c r="BE2763" s="29"/>
      <c r="BF2763" s="29"/>
      <c r="BG2763" s="29"/>
      <c r="BH2763" s="29"/>
      <c r="BI2763" s="29"/>
      <c r="BJ2763" s="29"/>
      <c r="BK2763" s="29"/>
      <c r="BL2763" s="29"/>
      <c r="BM2763" s="29"/>
      <c r="BN2763" s="29"/>
      <c r="BO2763" s="29"/>
      <c r="BP2763" s="29"/>
      <c r="BQ2763" s="29"/>
      <c r="BR2763" s="29"/>
      <c r="BS2763" s="29"/>
      <c r="BT2763" s="29"/>
      <c r="BU2763" s="29"/>
      <c r="BV2763" s="29"/>
      <c r="BW2763" s="29"/>
      <c r="BX2763" s="29"/>
      <c r="BY2763" s="29"/>
      <c r="BZ2763" s="29"/>
      <c r="CA2763" s="29"/>
      <c r="CB2763" s="29"/>
      <c r="CC2763" s="29"/>
      <c r="CD2763" s="29"/>
      <c r="CE2763" s="29"/>
      <c r="CF2763" s="29"/>
      <c r="CG2763" s="29"/>
      <c r="CH2763" s="29"/>
      <c r="CI2763" s="29"/>
      <c r="CJ2763" s="29"/>
      <c r="CK2763" s="29"/>
      <c r="CL2763" s="29"/>
      <c r="CM2763" s="29"/>
      <c r="CN2763" s="29"/>
      <c r="CO2763" s="29"/>
      <c r="CP2763" s="29"/>
      <c r="CQ2763" s="29"/>
      <c r="CR2763" s="29"/>
      <c r="CS2763" s="29"/>
      <c r="CT2763" s="29"/>
      <c r="CU2763" s="29"/>
      <c r="CV2763" s="29"/>
      <c r="CW2763" s="29"/>
      <c r="CX2763" s="29"/>
      <c r="CY2763" s="29"/>
      <c r="CZ2763" s="29"/>
      <c r="DA2763" s="29"/>
      <c r="DB2763" s="29"/>
      <c r="DC2763" s="29"/>
      <c r="DD2763" s="29"/>
      <c r="DE2763" s="29"/>
      <c r="DF2763" s="29"/>
      <c r="DG2763" s="29"/>
      <c r="DH2763" s="29"/>
      <c r="DI2763" s="29"/>
      <c r="DJ2763" s="29"/>
      <c r="DK2763" s="29"/>
      <c r="DL2763" s="29"/>
      <c r="DM2763" s="29"/>
      <c r="DN2763" s="29"/>
      <c r="DO2763" s="29"/>
      <c r="DP2763" s="29"/>
      <c r="DQ2763" s="29"/>
      <c r="DR2763" s="29"/>
      <c r="DS2763" s="29"/>
      <c r="DT2763" s="29"/>
      <c r="DU2763" s="29"/>
      <c r="DV2763" s="29"/>
      <c r="DW2763" s="29"/>
      <c r="DX2763" s="29"/>
      <c r="DY2763" s="29"/>
      <c r="DZ2763" s="29"/>
      <c r="EA2763" s="29"/>
      <c r="EB2763" s="29"/>
      <c r="EC2763" s="29"/>
      <c r="ED2763" s="29"/>
      <c r="EE2763" s="29"/>
      <c r="EF2763" s="29"/>
      <c r="EG2763" s="29"/>
      <c r="EH2763" s="29"/>
      <c r="EI2763" s="29"/>
      <c r="EJ2763" s="29"/>
      <c r="EK2763" s="29"/>
      <c r="EL2763" s="29"/>
      <c r="EM2763" s="29"/>
      <c r="EN2763" s="29"/>
      <c r="EO2763" s="29"/>
      <c r="EP2763" s="29"/>
      <c r="EQ2763" s="29"/>
      <c r="ER2763" s="29"/>
      <c r="ES2763" s="29"/>
      <c r="ET2763" s="29"/>
      <c r="EU2763" s="29"/>
      <c r="EV2763" s="29"/>
      <c r="EW2763" s="29"/>
      <c r="EX2763" s="29"/>
      <c r="EY2763" s="29"/>
      <c r="EZ2763" s="29"/>
      <c r="FA2763" s="29"/>
      <c r="FB2763" s="29"/>
      <c r="FC2763" s="29"/>
      <c r="FD2763" s="29"/>
      <c r="FE2763" s="29"/>
      <c r="FF2763" s="29"/>
      <c r="FG2763" s="29"/>
      <c r="FH2763" s="29"/>
      <c r="FI2763" s="29"/>
      <c r="FJ2763" s="29"/>
      <c r="FK2763" s="29"/>
      <c r="FL2763" s="29"/>
      <c r="FM2763" s="29"/>
      <c r="FN2763" s="29"/>
      <c r="FO2763" s="29"/>
      <c r="FP2763" s="29"/>
      <c r="FQ2763" s="29"/>
      <c r="FR2763" s="29"/>
      <c r="FS2763" s="29"/>
      <c r="FT2763" s="29"/>
      <c r="FU2763" s="29"/>
      <c r="FV2763" s="29"/>
      <c r="FW2763" s="29"/>
      <c r="FX2763" s="29"/>
      <c r="FY2763" s="29"/>
      <c r="FZ2763" s="29"/>
      <c r="GA2763" s="29"/>
      <c r="GB2763" s="29"/>
      <c r="GC2763" s="29"/>
      <c r="GD2763" s="29"/>
      <c r="GE2763" s="29"/>
      <c r="GF2763" s="29"/>
      <c r="GG2763" s="29"/>
      <c r="GH2763" s="29"/>
      <c r="GI2763" s="29"/>
      <c r="GJ2763" s="29"/>
      <c r="GK2763" s="29"/>
      <c r="GL2763" s="29"/>
      <c r="GM2763" s="29"/>
      <c r="GN2763" s="29"/>
      <c r="GO2763" s="29"/>
      <c r="GP2763" s="29"/>
      <c r="GQ2763" s="29"/>
      <c r="GR2763" s="29"/>
      <c r="GS2763" s="29"/>
      <c r="GT2763" s="29"/>
      <c r="GU2763" s="29"/>
      <c r="GV2763" s="29"/>
      <c r="GW2763" s="29"/>
      <c r="GX2763" s="29"/>
      <c r="GY2763" s="29"/>
      <c r="GZ2763" s="29"/>
      <c r="HA2763" s="29"/>
      <c r="HB2763" s="29"/>
      <c r="HC2763" s="29"/>
      <c r="HD2763" s="29"/>
      <c r="HE2763" s="29"/>
      <c r="HF2763" s="29"/>
      <c r="HG2763" s="29"/>
      <c r="HH2763" s="29"/>
      <c r="HI2763" s="29"/>
      <c r="HJ2763" s="29"/>
      <c r="HK2763" s="29"/>
      <c r="HL2763" s="29"/>
      <c r="HM2763" s="29"/>
      <c r="HN2763" s="29"/>
      <c r="HO2763" s="29"/>
      <c r="HP2763" s="29"/>
      <c r="HQ2763" s="29"/>
      <c r="HR2763" s="29"/>
      <c r="HS2763" s="29"/>
      <c r="HT2763" s="29"/>
      <c r="HU2763" s="29"/>
      <c r="HV2763" s="29"/>
      <c r="HW2763" s="29"/>
      <c r="HX2763" s="29"/>
      <c r="HY2763" s="29"/>
      <c r="HZ2763" s="29"/>
      <c r="IA2763" s="29"/>
      <c r="IB2763" s="29"/>
      <c r="IC2763" s="29"/>
      <c r="ID2763" s="29"/>
      <c r="IE2763" s="29"/>
      <c r="IF2763" s="29"/>
      <c r="IG2763" s="29"/>
      <c r="IH2763" s="29"/>
      <c r="II2763" s="29"/>
      <c r="IJ2763" s="29"/>
      <c r="IK2763" s="29"/>
      <c r="IL2763" s="29"/>
      <c r="IM2763" s="29"/>
      <c r="IN2763" s="29"/>
      <c r="IO2763" s="29"/>
      <c r="IP2763" s="29"/>
      <c r="IQ2763" s="29"/>
    </row>
    <row r="2764" spans="1:251" s="42" customFormat="1" ht="13.5">
      <c r="A2764" s="34"/>
      <c r="B2764" s="122"/>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4"/>
      <c r="AA2764" s="126"/>
      <c r="AB2764" s="123"/>
      <c r="AC2764" s="123"/>
      <c r="AD2764" s="123"/>
      <c r="AE2764" s="123"/>
      <c r="AF2764" s="123"/>
      <c r="AG2764" s="123"/>
      <c r="AH2764" s="123"/>
      <c r="AI2764" s="124"/>
      <c r="AJ2764" s="126"/>
      <c r="AK2764" s="123"/>
      <c r="AL2764" s="123"/>
      <c r="AM2764" s="123"/>
      <c r="AN2764" s="123"/>
      <c r="AO2764" s="123"/>
      <c r="AP2764" s="123"/>
      <c r="AQ2764" s="123"/>
      <c r="AR2764" s="124"/>
      <c r="AS2764" s="126"/>
      <c r="AT2764" s="123"/>
      <c r="AU2764" s="123"/>
      <c r="AV2764" s="123"/>
      <c r="AW2764" s="123"/>
      <c r="AX2764" s="128"/>
      <c r="AY2764" s="29"/>
      <c r="AZ2764" s="29"/>
      <c r="BA2764" s="29"/>
      <c r="BB2764" s="65"/>
      <c r="BC2764" s="49"/>
      <c r="BE2764" s="29"/>
      <c r="BF2764" s="29"/>
      <c r="BG2764" s="29"/>
      <c r="BH2764" s="29"/>
      <c r="BI2764" s="29"/>
      <c r="BJ2764" s="29"/>
      <c r="BK2764" s="29"/>
      <c r="BL2764" s="29"/>
      <c r="BM2764" s="29"/>
      <c r="BN2764" s="29"/>
      <c r="BO2764" s="29"/>
      <c r="BP2764" s="29"/>
      <c r="BQ2764" s="29"/>
      <c r="BR2764" s="29"/>
      <c r="BS2764" s="29"/>
      <c r="BT2764" s="29"/>
      <c r="BU2764" s="29"/>
      <c r="BV2764" s="29"/>
      <c r="BW2764" s="29"/>
      <c r="BX2764" s="29"/>
      <c r="BY2764" s="29"/>
      <c r="BZ2764" s="29"/>
      <c r="CA2764" s="29"/>
      <c r="CB2764" s="29"/>
      <c r="CC2764" s="29"/>
      <c r="CD2764" s="29"/>
      <c r="CE2764" s="29"/>
      <c r="CF2764" s="29"/>
      <c r="CG2764" s="29"/>
      <c r="CH2764" s="29"/>
      <c r="CI2764" s="29"/>
      <c r="CJ2764" s="29"/>
      <c r="CK2764" s="29"/>
      <c r="CL2764" s="29"/>
      <c r="CM2764" s="29"/>
      <c r="CN2764" s="29"/>
      <c r="CO2764" s="29"/>
      <c r="CP2764" s="29"/>
      <c r="CQ2764" s="29"/>
      <c r="CR2764" s="29"/>
      <c r="CS2764" s="29"/>
      <c r="CT2764" s="29"/>
      <c r="CU2764" s="29"/>
      <c r="CV2764" s="29"/>
      <c r="CW2764" s="29"/>
      <c r="CX2764" s="29"/>
      <c r="CY2764" s="29"/>
      <c r="CZ2764" s="29"/>
      <c r="DA2764" s="29"/>
      <c r="DB2764" s="29"/>
      <c r="DC2764" s="29"/>
      <c r="DD2764" s="29"/>
      <c r="DE2764" s="29"/>
      <c r="DF2764" s="29"/>
      <c r="DG2764" s="29"/>
      <c r="DH2764" s="29"/>
      <c r="DI2764" s="29"/>
      <c r="DJ2764" s="29"/>
      <c r="DK2764" s="29"/>
      <c r="DL2764" s="29"/>
      <c r="DM2764" s="29"/>
      <c r="DN2764" s="29"/>
      <c r="DO2764" s="29"/>
      <c r="DP2764" s="29"/>
      <c r="DQ2764" s="29"/>
      <c r="DR2764" s="29"/>
      <c r="DS2764" s="29"/>
      <c r="DT2764" s="29"/>
      <c r="DU2764" s="29"/>
      <c r="DV2764" s="29"/>
      <c r="DW2764" s="29"/>
      <c r="DX2764" s="29"/>
      <c r="DY2764" s="29"/>
      <c r="DZ2764" s="29"/>
      <c r="EA2764" s="29"/>
      <c r="EB2764" s="29"/>
      <c r="EC2764" s="29"/>
      <c r="ED2764" s="29"/>
      <c r="EE2764" s="29"/>
      <c r="EF2764" s="29"/>
      <c r="EG2764" s="29"/>
      <c r="EH2764" s="29"/>
      <c r="EI2764" s="29"/>
      <c r="EJ2764" s="29"/>
      <c r="EK2764" s="29"/>
      <c r="EL2764" s="29"/>
      <c r="EM2764" s="29"/>
      <c r="EN2764" s="29"/>
      <c r="EO2764" s="29"/>
      <c r="EP2764" s="29"/>
      <c r="EQ2764" s="29"/>
      <c r="ER2764" s="29"/>
      <c r="ES2764" s="29"/>
      <c r="ET2764" s="29"/>
      <c r="EU2764" s="29"/>
      <c r="EV2764" s="29"/>
      <c r="EW2764" s="29"/>
      <c r="EX2764" s="29"/>
      <c r="EY2764" s="29"/>
      <c r="EZ2764" s="29"/>
      <c r="FA2764" s="29"/>
      <c r="FB2764" s="29"/>
      <c r="FC2764" s="29"/>
      <c r="FD2764" s="29"/>
      <c r="FE2764" s="29"/>
      <c r="FF2764" s="29"/>
      <c r="FG2764" s="29"/>
      <c r="FH2764" s="29"/>
      <c r="FI2764" s="29"/>
      <c r="FJ2764" s="29"/>
      <c r="FK2764" s="29"/>
      <c r="FL2764" s="29"/>
      <c r="FM2764" s="29"/>
      <c r="FN2764" s="29"/>
      <c r="FO2764" s="29"/>
      <c r="FP2764" s="29"/>
      <c r="FQ2764" s="29"/>
      <c r="FR2764" s="29"/>
      <c r="FS2764" s="29"/>
      <c r="FT2764" s="29"/>
      <c r="FU2764" s="29"/>
      <c r="FV2764" s="29"/>
      <c r="FW2764" s="29"/>
      <c r="FX2764" s="29"/>
      <c r="FY2764" s="29"/>
      <c r="FZ2764" s="29"/>
      <c r="GA2764" s="29"/>
      <c r="GB2764" s="29"/>
      <c r="GC2764" s="29"/>
      <c r="GD2764" s="29"/>
      <c r="GE2764" s="29"/>
      <c r="GF2764" s="29"/>
      <c r="GG2764" s="29"/>
      <c r="GH2764" s="29"/>
      <c r="GI2764" s="29"/>
      <c r="GJ2764" s="29"/>
      <c r="GK2764" s="29"/>
      <c r="GL2764" s="29"/>
      <c r="GM2764" s="29"/>
      <c r="GN2764" s="29"/>
      <c r="GO2764" s="29"/>
      <c r="GP2764" s="29"/>
      <c r="GQ2764" s="29"/>
      <c r="GR2764" s="29"/>
      <c r="GS2764" s="29"/>
      <c r="GT2764" s="29"/>
      <c r="GU2764" s="29"/>
      <c r="GV2764" s="29"/>
      <c r="GW2764" s="29"/>
      <c r="GX2764" s="29"/>
      <c r="GY2764" s="29"/>
      <c r="GZ2764" s="29"/>
      <c r="HA2764" s="29"/>
      <c r="HB2764" s="29"/>
      <c r="HC2764" s="29"/>
      <c r="HD2764" s="29"/>
      <c r="HE2764" s="29"/>
      <c r="HF2764" s="29"/>
      <c r="HG2764" s="29"/>
      <c r="HH2764" s="29"/>
      <c r="HI2764" s="29"/>
      <c r="HJ2764" s="29"/>
      <c r="HK2764" s="29"/>
      <c r="HL2764" s="29"/>
      <c r="HM2764" s="29"/>
      <c r="HN2764" s="29"/>
      <c r="HO2764" s="29"/>
      <c r="HP2764" s="29"/>
      <c r="HQ2764" s="29"/>
      <c r="HR2764" s="29"/>
      <c r="HS2764" s="29"/>
      <c r="HT2764" s="29"/>
      <c r="HU2764" s="29"/>
      <c r="HV2764" s="29"/>
      <c r="HW2764" s="29"/>
      <c r="HX2764" s="29"/>
      <c r="HY2764" s="29"/>
      <c r="HZ2764" s="29"/>
      <c r="IA2764" s="29"/>
      <c r="IB2764" s="29"/>
      <c r="IC2764" s="29"/>
      <c r="ID2764" s="29"/>
      <c r="IE2764" s="29"/>
      <c r="IF2764" s="29"/>
      <c r="IG2764" s="29"/>
      <c r="IH2764" s="29"/>
      <c r="II2764" s="29"/>
      <c r="IJ2764" s="29"/>
      <c r="IK2764" s="29"/>
      <c r="IL2764" s="29"/>
      <c r="IM2764" s="29"/>
      <c r="IN2764" s="29"/>
      <c r="IO2764" s="29"/>
      <c r="IP2764" s="29"/>
      <c r="IQ2764" s="29"/>
    </row>
    <row r="2765" spans="1:251" s="42" customFormat="1" ht="18.75" customHeight="1">
      <c r="A2765" s="34"/>
      <c r="B2765" s="50"/>
      <c r="C2765" s="129" t="s">
        <v>1102</v>
      </c>
      <c r="D2765" s="130"/>
      <c r="E2765" s="130"/>
      <c r="F2765" s="130"/>
      <c r="G2765" s="130"/>
      <c r="H2765" s="130"/>
      <c r="I2765" s="130"/>
      <c r="J2765" s="130"/>
      <c r="K2765" s="130"/>
      <c r="L2765" s="130"/>
      <c r="M2765" s="130"/>
      <c r="N2765" s="130"/>
      <c r="O2765" s="130"/>
      <c r="P2765" s="130"/>
      <c r="Q2765" s="130"/>
      <c r="R2765" s="130"/>
      <c r="S2765" s="130"/>
      <c r="T2765" s="130"/>
      <c r="U2765" s="130"/>
      <c r="V2765" s="130"/>
      <c r="W2765" s="130"/>
      <c r="X2765" s="130"/>
      <c r="Y2765" s="130"/>
      <c r="Z2765" s="131"/>
      <c r="AA2765" s="132">
        <v>0</v>
      </c>
      <c r="AB2765" s="133"/>
      <c r="AC2765" s="133"/>
      <c r="AD2765" s="133"/>
      <c r="AE2765" s="133"/>
      <c r="AF2765" s="133"/>
      <c r="AG2765" s="133"/>
      <c r="AH2765" s="133"/>
      <c r="AI2765" s="134"/>
      <c r="AJ2765" s="132">
        <v>31330</v>
      </c>
      <c r="AK2765" s="133"/>
      <c r="AL2765" s="133"/>
      <c r="AM2765" s="133"/>
      <c r="AN2765" s="133"/>
      <c r="AO2765" s="133"/>
      <c r="AP2765" s="133"/>
      <c r="AQ2765" s="133"/>
      <c r="AR2765" s="134"/>
      <c r="AS2765" s="135"/>
      <c r="AT2765" s="136"/>
      <c r="AU2765" s="136"/>
      <c r="AV2765" s="136"/>
      <c r="AW2765" s="136"/>
      <c r="AX2765" s="137"/>
      <c r="AY2765" s="29"/>
      <c r="AZ2765" s="29"/>
      <c r="BA2765" s="29"/>
      <c r="BB2765" s="29"/>
      <c r="BC2765" s="29"/>
      <c r="BD2765" s="29"/>
      <c r="BE2765" s="29"/>
      <c r="BF2765" s="29"/>
      <c r="BG2765" s="29"/>
      <c r="BH2765" s="29"/>
      <c r="BI2765" s="29"/>
      <c r="BJ2765" s="29"/>
      <c r="BK2765" s="29"/>
      <c r="BL2765" s="29"/>
      <c r="BM2765" s="29"/>
      <c r="BN2765" s="29"/>
      <c r="BO2765" s="29"/>
      <c r="BP2765" s="29"/>
      <c r="BQ2765" s="29"/>
      <c r="BR2765" s="29"/>
      <c r="BS2765" s="29"/>
      <c r="BT2765" s="29"/>
      <c r="BU2765" s="29"/>
      <c r="BV2765" s="29"/>
      <c r="BW2765" s="29"/>
      <c r="BX2765" s="29"/>
      <c r="BY2765" s="29"/>
      <c r="BZ2765" s="29"/>
      <c r="CA2765" s="29"/>
      <c r="CB2765" s="29"/>
      <c r="CC2765" s="29"/>
      <c r="CD2765" s="29"/>
      <c r="CE2765" s="29"/>
      <c r="CF2765" s="29"/>
      <c r="CG2765" s="29"/>
      <c r="CH2765" s="29"/>
      <c r="CI2765" s="29"/>
      <c r="CJ2765" s="29"/>
      <c r="CK2765" s="29"/>
      <c r="CL2765" s="29"/>
      <c r="CM2765" s="29"/>
      <c r="CN2765" s="29"/>
      <c r="CO2765" s="29"/>
      <c r="CP2765" s="29"/>
      <c r="CQ2765" s="29"/>
      <c r="CR2765" s="29"/>
      <c r="CS2765" s="29"/>
      <c r="CT2765" s="29"/>
      <c r="CU2765" s="29"/>
      <c r="CV2765" s="29"/>
      <c r="CW2765" s="29"/>
      <c r="CX2765" s="29"/>
      <c r="CY2765" s="29"/>
      <c r="CZ2765" s="29"/>
      <c r="DA2765" s="29"/>
      <c r="DB2765" s="29"/>
      <c r="DC2765" s="29"/>
      <c r="DD2765" s="29"/>
      <c r="DE2765" s="29"/>
      <c r="DF2765" s="29"/>
      <c r="DG2765" s="29"/>
      <c r="DH2765" s="29"/>
      <c r="DI2765" s="29"/>
      <c r="DJ2765" s="29"/>
      <c r="DK2765" s="29"/>
      <c r="DL2765" s="29"/>
      <c r="DM2765" s="29"/>
      <c r="DN2765" s="29"/>
      <c r="DO2765" s="29"/>
      <c r="DP2765" s="29"/>
      <c r="DQ2765" s="29"/>
      <c r="DR2765" s="29"/>
      <c r="DS2765" s="29"/>
      <c r="DT2765" s="29"/>
      <c r="DU2765" s="29"/>
      <c r="DV2765" s="29"/>
      <c r="DW2765" s="29"/>
      <c r="DX2765" s="29"/>
      <c r="DY2765" s="29"/>
      <c r="DZ2765" s="29"/>
      <c r="EA2765" s="29"/>
      <c r="EB2765" s="29"/>
      <c r="EC2765" s="29"/>
      <c r="ED2765" s="29"/>
      <c r="EE2765" s="29"/>
      <c r="EF2765" s="29"/>
      <c r="EG2765" s="29"/>
      <c r="EH2765" s="29"/>
      <c r="EI2765" s="29"/>
      <c r="EJ2765" s="29"/>
      <c r="EK2765" s="29"/>
      <c r="EL2765" s="29"/>
      <c r="EM2765" s="29"/>
      <c r="EN2765" s="29"/>
      <c r="EO2765" s="29"/>
      <c r="EP2765" s="29"/>
      <c r="EQ2765" s="29"/>
      <c r="ER2765" s="29"/>
      <c r="ES2765" s="29"/>
      <c r="ET2765" s="29"/>
      <c r="EU2765" s="29"/>
      <c r="EV2765" s="29"/>
      <c r="EW2765" s="29"/>
      <c r="EX2765" s="29"/>
      <c r="EY2765" s="29"/>
      <c r="EZ2765" s="29"/>
      <c r="FA2765" s="29"/>
      <c r="FB2765" s="29"/>
      <c r="FC2765" s="29"/>
      <c r="FD2765" s="29"/>
      <c r="FE2765" s="29"/>
      <c r="FF2765" s="29"/>
      <c r="FG2765" s="29"/>
      <c r="FH2765" s="29"/>
      <c r="FI2765" s="29"/>
      <c r="FJ2765" s="29"/>
      <c r="FK2765" s="29"/>
      <c r="FL2765" s="29"/>
      <c r="FM2765" s="29"/>
      <c r="FN2765" s="29"/>
      <c r="FO2765" s="29"/>
      <c r="FP2765" s="29"/>
      <c r="FQ2765" s="29"/>
      <c r="FR2765" s="29"/>
      <c r="FS2765" s="29"/>
      <c r="FT2765" s="29"/>
      <c r="FU2765" s="29"/>
      <c r="FV2765" s="29"/>
      <c r="FW2765" s="29"/>
      <c r="FX2765" s="29"/>
      <c r="FY2765" s="29"/>
      <c r="FZ2765" s="29"/>
      <c r="GA2765" s="29"/>
      <c r="GB2765" s="29"/>
      <c r="GC2765" s="29"/>
      <c r="GD2765" s="29"/>
      <c r="GE2765" s="29"/>
      <c r="GF2765" s="29"/>
      <c r="GG2765" s="29"/>
      <c r="GH2765" s="29"/>
      <c r="GI2765" s="29"/>
      <c r="GJ2765" s="29"/>
      <c r="GK2765" s="29"/>
      <c r="GL2765" s="29"/>
      <c r="GM2765" s="29"/>
      <c r="GN2765" s="29"/>
      <c r="GO2765" s="29"/>
      <c r="GP2765" s="29"/>
      <c r="GQ2765" s="29"/>
      <c r="GR2765" s="29"/>
      <c r="GS2765" s="29"/>
      <c r="GT2765" s="29"/>
      <c r="GU2765" s="29"/>
      <c r="GV2765" s="29"/>
      <c r="GW2765" s="29"/>
      <c r="GX2765" s="29"/>
      <c r="GY2765" s="29"/>
      <c r="GZ2765" s="29"/>
      <c r="HA2765" s="29"/>
      <c r="HB2765" s="29"/>
      <c r="HC2765" s="29"/>
      <c r="HD2765" s="29"/>
      <c r="HE2765" s="29"/>
      <c r="HF2765" s="29"/>
      <c r="HG2765" s="29"/>
      <c r="HH2765" s="29"/>
      <c r="HI2765" s="29"/>
      <c r="HJ2765" s="29"/>
      <c r="HK2765" s="29"/>
      <c r="HL2765" s="29"/>
      <c r="HM2765" s="29"/>
      <c r="HN2765" s="29"/>
      <c r="HO2765" s="29"/>
      <c r="HP2765" s="29"/>
      <c r="HQ2765" s="29"/>
      <c r="HR2765" s="29"/>
      <c r="HS2765" s="29"/>
      <c r="HT2765" s="29"/>
      <c r="HU2765" s="29"/>
      <c r="HV2765" s="29"/>
      <c r="HW2765" s="29"/>
      <c r="HX2765" s="29"/>
      <c r="HY2765" s="29"/>
      <c r="HZ2765" s="29"/>
      <c r="IA2765" s="29"/>
      <c r="IB2765" s="29"/>
      <c r="IC2765" s="29"/>
      <c r="ID2765" s="29"/>
      <c r="IE2765" s="29"/>
      <c r="IF2765" s="29"/>
      <c r="IG2765" s="29"/>
      <c r="IH2765" s="29"/>
      <c r="II2765" s="29"/>
      <c r="IJ2765" s="29"/>
      <c r="IK2765" s="29"/>
      <c r="IL2765" s="29"/>
      <c r="IM2765" s="29"/>
      <c r="IN2765" s="29"/>
      <c r="IO2765" s="29"/>
      <c r="IP2765" s="29"/>
      <c r="IQ2765" s="29"/>
    </row>
    <row r="2766" spans="1:251" s="42" customFormat="1" ht="18.75" customHeight="1" thickBot="1">
      <c r="A2766" s="43"/>
      <c r="B2766" s="138" t="s">
        <v>244</v>
      </c>
      <c r="C2766" s="139"/>
      <c r="D2766" s="139"/>
      <c r="E2766" s="139"/>
      <c r="F2766" s="139"/>
      <c r="G2766" s="139"/>
      <c r="H2766" s="139"/>
      <c r="I2766" s="139"/>
      <c r="J2766" s="139"/>
      <c r="K2766" s="139"/>
      <c r="L2766" s="139"/>
      <c r="M2766" s="139"/>
      <c r="N2766" s="139"/>
      <c r="O2766" s="139"/>
      <c r="P2766" s="139"/>
      <c r="Q2766" s="139"/>
      <c r="R2766" s="139"/>
      <c r="S2766" s="139"/>
      <c r="T2766" s="139"/>
      <c r="U2766" s="139"/>
      <c r="V2766" s="139"/>
      <c r="W2766" s="139"/>
      <c r="X2766" s="139"/>
      <c r="Y2766" s="139"/>
      <c r="Z2766" s="140"/>
      <c r="AA2766" s="141">
        <f>SUM(AA2765)</f>
        <v>0</v>
      </c>
      <c r="AB2766" s="142"/>
      <c r="AC2766" s="142"/>
      <c r="AD2766" s="142"/>
      <c r="AE2766" s="142"/>
      <c r="AF2766" s="142"/>
      <c r="AG2766" s="142"/>
      <c r="AH2766" s="142"/>
      <c r="AI2766" s="143"/>
      <c r="AJ2766" s="141">
        <f>SUM(AJ2765)</f>
        <v>31330</v>
      </c>
      <c r="AK2766" s="142"/>
      <c r="AL2766" s="142"/>
      <c r="AM2766" s="142"/>
      <c r="AN2766" s="142"/>
      <c r="AO2766" s="142"/>
      <c r="AP2766" s="142"/>
      <c r="AQ2766" s="142"/>
      <c r="AR2766" s="143"/>
      <c r="AS2766" s="144"/>
      <c r="AT2766" s="145"/>
      <c r="AU2766" s="145"/>
      <c r="AV2766" s="145"/>
      <c r="AW2766" s="145"/>
      <c r="AX2766" s="146"/>
      <c r="AY2766" s="29"/>
      <c r="AZ2766" s="29"/>
      <c r="BA2766" s="29"/>
      <c r="BB2766" s="29"/>
      <c r="BC2766" s="29"/>
      <c r="BD2766" s="29"/>
      <c r="BE2766" s="29"/>
      <c r="BF2766" s="29"/>
      <c r="BG2766" s="29"/>
      <c r="BH2766" s="29"/>
      <c r="BI2766" s="29"/>
      <c r="BJ2766" s="29"/>
      <c r="BK2766" s="29"/>
      <c r="BL2766" s="29"/>
      <c r="BM2766" s="29"/>
      <c r="BN2766" s="29"/>
      <c r="BO2766" s="29"/>
      <c r="BP2766" s="29"/>
      <c r="BQ2766" s="29"/>
      <c r="BR2766" s="29"/>
      <c r="BS2766" s="29"/>
      <c r="BT2766" s="29"/>
      <c r="BU2766" s="29"/>
      <c r="BV2766" s="29"/>
      <c r="BW2766" s="29"/>
      <c r="BX2766" s="29"/>
      <c r="BY2766" s="29"/>
      <c r="BZ2766" s="29"/>
      <c r="CA2766" s="29"/>
      <c r="CB2766" s="29"/>
      <c r="CC2766" s="29"/>
      <c r="CD2766" s="29"/>
      <c r="CE2766" s="29"/>
      <c r="CF2766" s="29"/>
      <c r="CG2766" s="29"/>
      <c r="CH2766" s="29"/>
      <c r="CI2766" s="29"/>
      <c r="CJ2766" s="29"/>
      <c r="CK2766" s="29"/>
      <c r="CL2766" s="29"/>
      <c r="CM2766" s="29"/>
      <c r="CN2766" s="29"/>
      <c r="CO2766" s="29"/>
      <c r="CP2766" s="29"/>
      <c r="CQ2766" s="29"/>
      <c r="CR2766" s="29"/>
      <c r="CS2766" s="29"/>
      <c r="CT2766" s="29"/>
      <c r="CU2766" s="29"/>
      <c r="CV2766" s="29"/>
      <c r="CW2766" s="29"/>
      <c r="CX2766" s="29"/>
      <c r="CY2766" s="29"/>
      <c r="CZ2766" s="29"/>
      <c r="DA2766" s="29"/>
      <c r="DB2766" s="29"/>
      <c r="DC2766" s="29"/>
      <c r="DD2766" s="29"/>
      <c r="DE2766" s="29"/>
      <c r="DF2766" s="29"/>
      <c r="DG2766" s="29"/>
      <c r="DH2766" s="29"/>
      <c r="DI2766" s="29"/>
      <c r="DJ2766" s="29"/>
      <c r="DK2766" s="29"/>
      <c r="DL2766" s="29"/>
      <c r="DM2766" s="29"/>
      <c r="DN2766" s="29"/>
      <c r="DO2766" s="29"/>
      <c r="DP2766" s="29"/>
      <c r="DQ2766" s="29"/>
      <c r="DR2766" s="29"/>
      <c r="DS2766" s="29"/>
      <c r="DT2766" s="29"/>
      <c r="DU2766" s="29"/>
      <c r="DV2766" s="29"/>
      <c r="DW2766" s="29"/>
      <c r="DX2766" s="29"/>
      <c r="DY2766" s="29"/>
      <c r="DZ2766" s="29"/>
      <c r="EA2766" s="29"/>
      <c r="EB2766" s="29"/>
      <c r="EC2766" s="29"/>
      <c r="ED2766" s="29"/>
      <c r="EE2766" s="29"/>
      <c r="EF2766" s="29"/>
      <c r="EG2766" s="29"/>
      <c r="EH2766" s="29"/>
      <c r="EI2766" s="29"/>
      <c r="EJ2766" s="29"/>
      <c r="EK2766" s="29"/>
      <c r="EL2766" s="29"/>
      <c r="EM2766" s="29"/>
      <c r="EN2766" s="29"/>
      <c r="EO2766" s="29"/>
      <c r="EP2766" s="29"/>
      <c r="EQ2766" s="29"/>
      <c r="ER2766" s="29"/>
      <c r="ES2766" s="29"/>
      <c r="ET2766" s="29"/>
      <c r="EU2766" s="29"/>
      <c r="EV2766" s="29"/>
      <c r="EW2766" s="29"/>
      <c r="EX2766" s="29"/>
      <c r="EY2766" s="29"/>
      <c r="EZ2766" s="29"/>
      <c r="FA2766" s="29"/>
      <c r="FB2766" s="29"/>
      <c r="FC2766" s="29"/>
      <c r="FD2766" s="29"/>
      <c r="FE2766" s="29"/>
      <c r="FF2766" s="29"/>
      <c r="FG2766" s="29"/>
      <c r="FH2766" s="29"/>
      <c r="FI2766" s="29"/>
      <c r="FJ2766" s="29"/>
      <c r="FK2766" s="29"/>
      <c r="FL2766" s="29"/>
      <c r="FM2766" s="29"/>
      <c r="FN2766" s="29"/>
      <c r="FO2766" s="29"/>
      <c r="FP2766" s="29"/>
      <c r="FQ2766" s="29"/>
      <c r="FR2766" s="29"/>
      <c r="FS2766" s="29"/>
      <c r="FT2766" s="29"/>
      <c r="FU2766" s="29"/>
      <c r="FV2766" s="29"/>
      <c r="FW2766" s="29"/>
      <c r="FX2766" s="29"/>
      <c r="FY2766" s="29"/>
      <c r="FZ2766" s="29"/>
      <c r="GA2766" s="29"/>
      <c r="GB2766" s="29"/>
      <c r="GC2766" s="29"/>
      <c r="GD2766" s="29"/>
      <c r="GE2766" s="29"/>
      <c r="GF2766" s="29"/>
      <c r="GG2766" s="29"/>
      <c r="GH2766" s="29"/>
      <c r="GI2766" s="29"/>
      <c r="GJ2766" s="29"/>
      <c r="GK2766" s="29"/>
      <c r="GL2766" s="29"/>
      <c r="GM2766" s="29"/>
      <c r="GN2766" s="29"/>
      <c r="GO2766" s="29"/>
      <c r="GP2766" s="29"/>
      <c r="GQ2766" s="29"/>
      <c r="GR2766" s="29"/>
      <c r="GS2766" s="29"/>
      <c r="GT2766" s="29"/>
      <c r="GU2766" s="29"/>
      <c r="GV2766" s="29"/>
      <c r="GW2766" s="29"/>
      <c r="GX2766" s="29"/>
      <c r="GY2766" s="29"/>
      <c r="GZ2766" s="29"/>
      <c r="HA2766" s="29"/>
      <c r="HB2766" s="29"/>
      <c r="HC2766" s="29"/>
      <c r="HD2766" s="29"/>
      <c r="HE2766" s="29"/>
      <c r="HF2766" s="29"/>
      <c r="HG2766" s="29"/>
      <c r="HH2766" s="29"/>
      <c r="HI2766" s="29"/>
      <c r="HJ2766" s="29"/>
      <c r="HK2766" s="29"/>
      <c r="HL2766" s="29"/>
      <c r="HM2766" s="29"/>
      <c r="HN2766" s="29"/>
      <c r="HO2766" s="29"/>
      <c r="HP2766" s="29"/>
      <c r="HQ2766" s="29"/>
      <c r="HR2766" s="29"/>
      <c r="HS2766" s="29"/>
      <c r="HT2766" s="29"/>
      <c r="HU2766" s="29"/>
      <c r="HV2766" s="29"/>
      <c r="HW2766" s="29"/>
      <c r="HX2766" s="29"/>
      <c r="HY2766" s="29"/>
      <c r="HZ2766" s="29"/>
      <c r="IA2766" s="29"/>
      <c r="IB2766" s="29"/>
      <c r="IC2766" s="29"/>
      <c r="ID2766" s="29"/>
      <c r="IE2766" s="29"/>
      <c r="IF2766" s="29"/>
      <c r="IG2766" s="29"/>
      <c r="IH2766" s="29"/>
      <c r="II2766" s="29"/>
      <c r="IJ2766" s="29"/>
      <c r="IK2766" s="29"/>
      <c r="IL2766" s="29"/>
      <c r="IM2766" s="29"/>
      <c r="IN2766" s="29"/>
      <c r="IO2766" s="29"/>
      <c r="IP2766" s="29"/>
      <c r="IQ2766" s="29"/>
    </row>
    <row r="2768" spans="1:251" ht="18.75">
      <c r="A2768" s="28" t="s">
        <v>234</v>
      </c>
      <c r="AW2768" s="30"/>
      <c r="AX2768" s="31"/>
      <c r="AY2768" s="30"/>
    </row>
    <row r="2770" spans="1:113" ht="18.75">
      <c r="B2770" s="109" t="s">
        <v>0</v>
      </c>
      <c r="C2770" s="110"/>
      <c r="D2770" s="110"/>
      <c r="E2770" s="110"/>
      <c r="F2770" s="110"/>
      <c r="G2770" s="110"/>
      <c r="H2770" s="110"/>
      <c r="I2770" s="110"/>
      <c r="J2770" s="110"/>
      <c r="K2770" s="110"/>
      <c r="L2770" s="110"/>
      <c r="M2770" s="110"/>
      <c r="N2770" s="110"/>
      <c r="O2770" s="110"/>
      <c r="P2770" s="110"/>
      <c r="Q2770" s="110"/>
      <c r="R2770" s="110"/>
      <c r="S2770" s="110"/>
      <c r="T2770" s="110"/>
      <c r="U2770" s="110"/>
      <c r="V2770" s="110"/>
      <c r="W2770" s="110"/>
      <c r="X2770" s="110"/>
      <c r="Y2770" s="110"/>
      <c r="Z2770" s="110"/>
      <c r="AA2770" s="110"/>
      <c r="AB2770" s="110"/>
      <c r="AC2770" s="110"/>
      <c r="AD2770" s="110"/>
      <c r="AE2770" s="110"/>
      <c r="AF2770" s="110"/>
      <c r="AG2770" s="110"/>
      <c r="AH2770" s="110"/>
      <c r="AI2770" s="110"/>
      <c r="AJ2770" s="110"/>
      <c r="AK2770" s="110"/>
      <c r="AL2770" s="110"/>
      <c r="AM2770" s="110"/>
      <c r="AN2770" s="110"/>
      <c r="AO2770" s="110"/>
      <c r="AP2770" s="110"/>
      <c r="AQ2770" s="110"/>
      <c r="AR2770" s="110"/>
      <c r="AS2770" s="110"/>
      <c r="AT2770" s="110"/>
      <c r="AU2770" s="110"/>
      <c r="AV2770" s="110"/>
      <c r="AW2770" s="110"/>
      <c r="AX2770" s="110"/>
    </row>
    <row r="2771" spans="1:113">
      <c r="Z2771" s="32"/>
      <c r="AD2771" s="32"/>
      <c r="AE2771" s="32"/>
      <c r="AF2771" s="32"/>
      <c r="AG2771" s="32"/>
      <c r="AH2771" s="32"/>
      <c r="AI2771" s="32"/>
      <c r="AO2771" s="32"/>
    </row>
    <row r="2772" spans="1:113" ht="13.5" thickBot="1">
      <c r="Z2772" s="32"/>
      <c r="AD2772" s="32"/>
      <c r="AE2772" s="32"/>
      <c r="AF2772" s="32"/>
      <c r="AG2772" s="32"/>
      <c r="AH2772" s="32"/>
      <c r="AI2772" s="32"/>
      <c r="AO2772" s="32"/>
      <c r="DI2772" s="26"/>
    </row>
    <row r="2773" spans="1:113" ht="24.75" customHeight="1" thickBot="1">
      <c r="B2773" s="111" t="s">
        <v>235</v>
      </c>
      <c r="C2773" s="112"/>
      <c r="D2773" s="112"/>
      <c r="E2773" s="112"/>
      <c r="F2773" s="112"/>
      <c r="G2773" s="112"/>
      <c r="H2773" s="113" t="s">
        <v>1092</v>
      </c>
      <c r="I2773" s="114"/>
      <c r="J2773" s="114"/>
      <c r="K2773" s="114"/>
      <c r="L2773" s="114"/>
      <c r="M2773" s="114"/>
      <c r="N2773" s="114"/>
      <c r="O2773" s="114"/>
      <c r="P2773" s="114"/>
      <c r="Q2773" s="114"/>
      <c r="R2773" s="114"/>
      <c r="S2773" s="114"/>
      <c r="T2773" s="114"/>
      <c r="U2773" s="114"/>
      <c r="V2773" s="114"/>
      <c r="W2773" s="114"/>
      <c r="X2773" s="114"/>
      <c r="Y2773" s="114"/>
      <c r="Z2773" s="114"/>
      <c r="AA2773" s="114"/>
      <c r="AB2773" s="114"/>
      <c r="AC2773" s="114"/>
      <c r="AD2773" s="114"/>
      <c r="AE2773" s="114"/>
      <c r="AF2773" s="114"/>
      <c r="AG2773" s="114"/>
      <c r="AH2773" s="114"/>
      <c r="AI2773" s="114"/>
      <c r="AJ2773" s="114"/>
      <c r="AK2773" s="114"/>
      <c r="AL2773" s="114"/>
      <c r="AM2773" s="114"/>
      <c r="AN2773" s="114"/>
      <c r="AO2773" s="114"/>
      <c r="AP2773" s="114"/>
      <c r="AQ2773" s="114"/>
      <c r="AR2773" s="114"/>
      <c r="AS2773" s="114"/>
      <c r="AT2773" s="114"/>
      <c r="AU2773" s="114"/>
      <c r="AV2773" s="114"/>
      <c r="AW2773" s="114"/>
      <c r="AX2773" s="115"/>
      <c r="DI2773" s="26"/>
    </row>
    <row r="2774" spans="1:113" ht="14.25">
      <c r="B2774" s="33"/>
      <c r="C2774" s="33"/>
      <c r="D2774" s="33"/>
      <c r="E2774" s="33"/>
      <c r="F2774" s="33"/>
      <c r="G2774" s="33"/>
      <c r="H2774" s="34"/>
      <c r="I2774" s="34"/>
      <c r="J2774" s="34"/>
      <c r="K2774" s="34"/>
      <c r="L2774" s="35"/>
      <c r="M2774" s="35"/>
      <c r="N2774" s="35"/>
      <c r="O2774" s="35"/>
      <c r="P2774" s="34"/>
      <c r="Q2774" s="34"/>
      <c r="R2774" s="34"/>
      <c r="S2774" s="34"/>
      <c r="T2774" s="34"/>
      <c r="U2774" s="34"/>
      <c r="V2774" s="36"/>
      <c r="W2774" s="36"/>
      <c r="X2774" s="36"/>
      <c r="Y2774" s="36"/>
      <c r="Z2774" s="36"/>
      <c r="AA2774" s="36"/>
      <c r="AB2774" s="36"/>
      <c r="AC2774" s="36"/>
      <c r="AD2774" s="36"/>
      <c r="AE2774" s="36"/>
      <c r="AF2774" s="36"/>
      <c r="AG2774" s="36"/>
      <c r="AH2774" s="36"/>
      <c r="AI2774" s="36"/>
      <c r="AJ2774" s="36"/>
      <c r="AK2774" s="36"/>
      <c r="AL2774" s="36"/>
      <c r="AM2774" s="36"/>
      <c r="AN2774" s="36"/>
      <c r="AO2774" s="36"/>
      <c r="AP2774" s="36"/>
      <c r="AQ2774" s="36"/>
      <c r="AR2774" s="36"/>
      <c r="AS2774" s="36"/>
      <c r="AT2774" s="36"/>
      <c r="AU2774" s="36"/>
      <c r="AV2774" s="36"/>
      <c r="AW2774" s="36"/>
      <c r="AX2774" s="36"/>
      <c r="DI2774" s="26"/>
    </row>
    <row r="2775" spans="1:113" ht="15" thickBot="1">
      <c r="A2775" s="37"/>
      <c r="B2775" s="36" t="s">
        <v>237</v>
      </c>
      <c r="C2775" s="34"/>
      <c r="D2775" s="34"/>
      <c r="E2775" s="34"/>
      <c r="F2775" s="34"/>
      <c r="G2775" s="34"/>
      <c r="H2775" s="34"/>
      <c r="I2775" s="34"/>
      <c r="J2775" s="34"/>
      <c r="K2775" s="34"/>
      <c r="L2775" s="35"/>
      <c r="M2775" s="35"/>
      <c r="N2775" s="35"/>
      <c r="O2775" s="35"/>
      <c r="P2775" s="34"/>
      <c r="Q2775" s="34"/>
      <c r="R2775" s="34"/>
      <c r="S2775" s="34"/>
      <c r="T2775" s="34"/>
      <c r="U2775" s="34"/>
      <c r="V2775" s="36"/>
      <c r="W2775" s="36"/>
      <c r="X2775" s="36"/>
      <c r="Y2775" s="36"/>
      <c r="Z2775" s="36"/>
      <c r="AA2775" s="36"/>
      <c r="AB2775" s="36"/>
      <c r="AC2775" s="36"/>
      <c r="AD2775" s="36"/>
      <c r="AE2775" s="36"/>
      <c r="AF2775" s="36"/>
      <c r="AG2775" s="36"/>
      <c r="AH2775" s="36"/>
      <c r="AI2775" s="36"/>
      <c r="AJ2775" s="36"/>
      <c r="AK2775" s="36"/>
      <c r="AL2775" s="36"/>
      <c r="AM2775" s="36"/>
      <c r="AN2775" s="36"/>
      <c r="AO2775" s="36"/>
      <c r="AP2775" s="36"/>
      <c r="AQ2775" s="36"/>
      <c r="AR2775" s="36"/>
      <c r="AS2775" s="36"/>
      <c r="AT2775" s="36"/>
      <c r="AU2775" s="36"/>
      <c r="AV2775" s="36"/>
      <c r="AW2775" s="36"/>
      <c r="AX2775" s="36"/>
      <c r="DI2775" s="26"/>
    </row>
    <row r="2776" spans="1:113" ht="14.25">
      <c r="A2776" s="34"/>
      <c r="B2776" s="38"/>
      <c r="C2776" s="33"/>
      <c r="D2776" s="33"/>
      <c r="E2776" s="33"/>
      <c r="F2776" s="33"/>
      <c r="G2776" s="33"/>
      <c r="H2776" s="33"/>
      <c r="I2776" s="33"/>
      <c r="J2776" s="33"/>
      <c r="K2776" s="33"/>
      <c r="L2776" s="39"/>
      <c r="M2776" s="39"/>
      <c r="N2776" s="39"/>
      <c r="O2776" s="39"/>
      <c r="P2776" s="33"/>
      <c r="Q2776" s="33"/>
      <c r="R2776" s="33"/>
      <c r="S2776" s="33"/>
      <c r="T2776" s="33"/>
      <c r="U2776" s="33"/>
      <c r="V2776" s="40"/>
      <c r="W2776" s="40"/>
      <c r="X2776" s="40"/>
      <c r="Y2776" s="40"/>
      <c r="Z2776" s="40"/>
      <c r="AA2776" s="40"/>
      <c r="AB2776" s="40"/>
      <c r="AC2776" s="40"/>
      <c r="AD2776" s="40"/>
      <c r="AE2776" s="40"/>
      <c r="AF2776" s="40"/>
      <c r="AG2776" s="40"/>
      <c r="AH2776" s="40"/>
      <c r="AI2776" s="40"/>
      <c r="AJ2776" s="40"/>
      <c r="AK2776" s="40"/>
      <c r="AL2776" s="40"/>
      <c r="AM2776" s="40"/>
      <c r="AN2776" s="40"/>
      <c r="AO2776" s="40"/>
      <c r="AP2776" s="40"/>
      <c r="AQ2776" s="40"/>
      <c r="AR2776" s="40"/>
      <c r="AS2776" s="40"/>
      <c r="AT2776" s="40"/>
      <c r="AU2776" s="40"/>
      <c r="AV2776" s="40"/>
      <c r="AW2776" s="40"/>
      <c r="AX2776" s="41"/>
    </row>
    <row r="2777" spans="1:113" ht="12" customHeight="1">
      <c r="A2777" s="34"/>
      <c r="B2777" s="116" t="s">
        <v>1093</v>
      </c>
      <c r="C2777" s="117"/>
      <c r="D2777" s="117"/>
      <c r="E2777" s="117"/>
      <c r="F2777" s="117"/>
      <c r="G2777" s="117"/>
      <c r="H2777" s="117"/>
      <c r="I2777" s="117"/>
      <c r="J2777" s="117"/>
      <c r="K2777" s="117"/>
      <c r="L2777" s="117"/>
      <c r="M2777" s="117"/>
      <c r="N2777" s="117"/>
      <c r="O2777" s="117"/>
      <c r="P2777" s="117"/>
      <c r="Q2777" s="117"/>
      <c r="R2777" s="117"/>
      <c r="S2777" s="117"/>
      <c r="T2777" s="117"/>
      <c r="U2777" s="117"/>
      <c r="V2777" s="117"/>
      <c r="W2777" s="117"/>
      <c r="X2777" s="117"/>
      <c r="Y2777" s="117"/>
      <c r="Z2777" s="117"/>
      <c r="AA2777" s="117"/>
      <c r="AB2777" s="117"/>
      <c r="AC2777" s="117"/>
      <c r="AD2777" s="117"/>
      <c r="AE2777" s="117"/>
      <c r="AF2777" s="117"/>
      <c r="AG2777" s="117"/>
      <c r="AH2777" s="117"/>
      <c r="AI2777" s="117"/>
      <c r="AJ2777" s="117"/>
      <c r="AK2777" s="117"/>
      <c r="AL2777" s="117"/>
      <c r="AM2777" s="117"/>
      <c r="AN2777" s="117"/>
      <c r="AO2777" s="117"/>
      <c r="AP2777" s="117"/>
      <c r="AQ2777" s="117"/>
      <c r="AR2777" s="117"/>
      <c r="AS2777" s="117"/>
      <c r="AT2777" s="117"/>
      <c r="AU2777" s="117"/>
      <c r="AV2777" s="117"/>
      <c r="AW2777" s="117"/>
      <c r="AX2777" s="118"/>
    </row>
    <row r="2778" spans="1:113" ht="12" customHeight="1">
      <c r="A2778" s="34"/>
      <c r="B2778" s="116"/>
      <c r="C2778" s="117"/>
      <c r="D2778" s="117"/>
      <c r="E2778" s="117"/>
      <c r="F2778" s="117"/>
      <c r="G2778" s="117"/>
      <c r="H2778" s="117"/>
      <c r="I2778" s="117"/>
      <c r="J2778" s="117"/>
      <c r="K2778" s="117"/>
      <c r="L2778" s="117"/>
      <c r="M2778" s="117"/>
      <c r="N2778" s="117"/>
      <c r="O2778" s="117"/>
      <c r="P2778" s="117"/>
      <c r="Q2778" s="117"/>
      <c r="R2778" s="117"/>
      <c r="S2778" s="117"/>
      <c r="T2778" s="117"/>
      <c r="U2778" s="117"/>
      <c r="V2778" s="117"/>
      <c r="W2778" s="117"/>
      <c r="X2778" s="117"/>
      <c r="Y2778" s="117"/>
      <c r="Z2778" s="117"/>
      <c r="AA2778" s="117"/>
      <c r="AB2778" s="117"/>
      <c r="AC2778" s="117"/>
      <c r="AD2778" s="117"/>
      <c r="AE2778" s="117"/>
      <c r="AF2778" s="117"/>
      <c r="AG2778" s="117"/>
      <c r="AH2778" s="117"/>
      <c r="AI2778" s="117"/>
      <c r="AJ2778" s="117"/>
      <c r="AK2778" s="117"/>
      <c r="AL2778" s="117"/>
      <c r="AM2778" s="117"/>
      <c r="AN2778" s="117"/>
      <c r="AO2778" s="117"/>
      <c r="AP2778" s="117"/>
      <c r="AQ2778" s="117"/>
      <c r="AR2778" s="117"/>
      <c r="AS2778" s="117"/>
      <c r="AT2778" s="117"/>
      <c r="AU2778" s="117"/>
      <c r="AV2778" s="117"/>
      <c r="AW2778" s="117"/>
      <c r="AX2778" s="118"/>
    </row>
    <row r="2779" spans="1:113" ht="12" customHeight="1">
      <c r="A2779" s="34"/>
      <c r="B2779" s="116"/>
      <c r="C2779" s="117"/>
      <c r="D2779" s="117"/>
      <c r="E2779" s="117"/>
      <c r="F2779" s="117"/>
      <c r="G2779" s="117"/>
      <c r="H2779" s="117"/>
      <c r="I2779" s="117"/>
      <c r="J2779" s="117"/>
      <c r="K2779" s="117"/>
      <c r="L2779" s="117"/>
      <c r="M2779" s="117"/>
      <c r="N2779" s="117"/>
      <c r="O2779" s="117"/>
      <c r="P2779" s="117"/>
      <c r="Q2779" s="117"/>
      <c r="R2779" s="117"/>
      <c r="S2779" s="117"/>
      <c r="T2779" s="117"/>
      <c r="U2779" s="117"/>
      <c r="V2779" s="117"/>
      <c r="W2779" s="117"/>
      <c r="X2779" s="117"/>
      <c r="Y2779" s="117"/>
      <c r="Z2779" s="117"/>
      <c r="AA2779" s="117"/>
      <c r="AB2779" s="117"/>
      <c r="AC2779" s="117"/>
      <c r="AD2779" s="117"/>
      <c r="AE2779" s="117"/>
      <c r="AF2779" s="117"/>
      <c r="AG2779" s="117"/>
      <c r="AH2779" s="117"/>
      <c r="AI2779" s="117"/>
      <c r="AJ2779" s="117"/>
      <c r="AK2779" s="117"/>
      <c r="AL2779" s="117"/>
      <c r="AM2779" s="117"/>
      <c r="AN2779" s="117"/>
      <c r="AO2779" s="117"/>
      <c r="AP2779" s="117"/>
      <c r="AQ2779" s="117"/>
      <c r="AR2779" s="117"/>
      <c r="AS2779" s="117"/>
      <c r="AT2779" s="117"/>
      <c r="AU2779" s="117"/>
      <c r="AV2779" s="117"/>
      <c r="AW2779" s="117"/>
      <c r="AX2779" s="118"/>
    </row>
    <row r="2780" spans="1:113" ht="12" customHeight="1">
      <c r="A2780" s="34"/>
      <c r="B2780" s="116"/>
      <c r="C2780" s="117"/>
      <c r="D2780" s="117"/>
      <c r="E2780" s="117"/>
      <c r="F2780" s="117"/>
      <c r="G2780" s="117"/>
      <c r="H2780" s="117"/>
      <c r="I2780" s="117"/>
      <c r="J2780" s="117"/>
      <c r="K2780" s="117"/>
      <c r="L2780" s="117"/>
      <c r="M2780" s="117"/>
      <c r="N2780" s="117"/>
      <c r="O2780" s="117"/>
      <c r="P2780" s="117"/>
      <c r="Q2780" s="117"/>
      <c r="R2780" s="117"/>
      <c r="S2780" s="117"/>
      <c r="T2780" s="117"/>
      <c r="U2780" s="117"/>
      <c r="V2780" s="117"/>
      <c r="W2780" s="117"/>
      <c r="X2780" s="117"/>
      <c r="Y2780" s="117"/>
      <c r="Z2780" s="117"/>
      <c r="AA2780" s="117"/>
      <c r="AB2780" s="117"/>
      <c r="AC2780" s="117"/>
      <c r="AD2780" s="117"/>
      <c r="AE2780" s="117"/>
      <c r="AF2780" s="117"/>
      <c r="AG2780" s="117"/>
      <c r="AH2780" s="117"/>
      <c r="AI2780" s="117"/>
      <c r="AJ2780" s="117"/>
      <c r="AK2780" s="117"/>
      <c r="AL2780" s="117"/>
      <c r="AM2780" s="117"/>
      <c r="AN2780" s="117"/>
      <c r="AO2780" s="117"/>
      <c r="AP2780" s="117"/>
      <c r="AQ2780" s="117"/>
      <c r="AR2780" s="117"/>
      <c r="AS2780" s="117"/>
      <c r="AT2780" s="117"/>
      <c r="AU2780" s="117"/>
      <c r="AV2780" s="117"/>
      <c r="AW2780" s="117"/>
      <c r="AX2780" s="118"/>
      <c r="BC2780" s="42"/>
    </row>
    <row r="2781" spans="1:113" ht="12" customHeight="1">
      <c r="A2781" s="34"/>
      <c r="B2781" s="116"/>
      <c r="C2781" s="117"/>
      <c r="D2781" s="117"/>
      <c r="E2781" s="117"/>
      <c r="F2781" s="117"/>
      <c r="G2781" s="117"/>
      <c r="H2781" s="117"/>
      <c r="I2781" s="117"/>
      <c r="J2781" s="117"/>
      <c r="K2781" s="117"/>
      <c r="L2781" s="117"/>
      <c r="M2781" s="117"/>
      <c r="N2781" s="117"/>
      <c r="O2781" s="117"/>
      <c r="P2781" s="117"/>
      <c r="Q2781" s="117"/>
      <c r="R2781" s="117"/>
      <c r="S2781" s="117"/>
      <c r="T2781" s="117"/>
      <c r="U2781" s="117"/>
      <c r="V2781" s="117"/>
      <c r="W2781" s="117"/>
      <c r="X2781" s="117"/>
      <c r="Y2781" s="117"/>
      <c r="Z2781" s="117"/>
      <c r="AA2781" s="117"/>
      <c r="AB2781" s="117"/>
      <c r="AC2781" s="117"/>
      <c r="AD2781" s="117"/>
      <c r="AE2781" s="117"/>
      <c r="AF2781" s="117"/>
      <c r="AG2781" s="117"/>
      <c r="AH2781" s="117"/>
      <c r="AI2781" s="117"/>
      <c r="AJ2781" s="117"/>
      <c r="AK2781" s="117"/>
      <c r="AL2781" s="117"/>
      <c r="AM2781" s="117"/>
      <c r="AN2781" s="117"/>
      <c r="AO2781" s="117"/>
      <c r="AP2781" s="117"/>
      <c r="AQ2781" s="117"/>
      <c r="AR2781" s="117"/>
      <c r="AS2781" s="117"/>
      <c r="AT2781" s="117"/>
      <c r="AU2781" s="117"/>
      <c r="AV2781" s="117"/>
      <c r="AW2781" s="117"/>
      <c r="AX2781" s="118"/>
    </row>
    <row r="2782" spans="1:113" ht="12" customHeight="1">
      <c r="A2782" s="34"/>
      <c r="B2782" s="116"/>
      <c r="C2782" s="117"/>
      <c r="D2782" s="117"/>
      <c r="E2782" s="117"/>
      <c r="F2782" s="117"/>
      <c r="G2782" s="117"/>
      <c r="H2782" s="117"/>
      <c r="I2782" s="117"/>
      <c r="J2782" s="117"/>
      <c r="K2782" s="117"/>
      <c r="L2782" s="117"/>
      <c r="M2782" s="117"/>
      <c r="N2782" s="117"/>
      <c r="O2782" s="117"/>
      <c r="P2782" s="117"/>
      <c r="Q2782" s="117"/>
      <c r="R2782" s="117"/>
      <c r="S2782" s="117"/>
      <c r="T2782" s="117"/>
      <c r="U2782" s="117"/>
      <c r="V2782" s="117"/>
      <c r="W2782" s="117"/>
      <c r="X2782" s="117"/>
      <c r="Y2782" s="117"/>
      <c r="Z2782" s="117"/>
      <c r="AA2782" s="117"/>
      <c r="AB2782" s="117"/>
      <c r="AC2782" s="117"/>
      <c r="AD2782" s="117"/>
      <c r="AE2782" s="117"/>
      <c r="AF2782" s="117"/>
      <c r="AG2782" s="117"/>
      <c r="AH2782" s="117"/>
      <c r="AI2782" s="117"/>
      <c r="AJ2782" s="117"/>
      <c r="AK2782" s="117"/>
      <c r="AL2782" s="117"/>
      <c r="AM2782" s="117"/>
      <c r="AN2782" s="117"/>
      <c r="AO2782" s="117"/>
      <c r="AP2782" s="117"/>
      <c r="AQ2782" s="117"/>
      <c r="AR2782" s="117"/>
      <c r="AS2782" s="117"/>
      <c r="AT2782" s="117"/>
      <c r="AU2782" s="117"/>
      <c r="AV2782" s="117"/>
      <c r="AW2782" s="117"/>
      <c r="AX2782" s="118"/>
    </row>
    <row r="2783" spans="1:113" ht="12" customHeight="1">
      <c r="A2783" s="34"/>
      <c r="B2783" s="116"/>
      <c r="C2783" s="117"/>
      <c r="D2783" s="117"/>
      <c r="E2783" s="117"/>
      <c r="F2783" s="117"/>
      <c r="G2783" s="117"/>
      <c r="H2783" s="117"/>
      <c r="I2783" s="117"/>
      <c r="J2783" s="117"/>
      <c r="K2783" s="117"/>
      <c r="L2783" s="117"/>
      <c r="M2783" s="117"/>
      <c r="N2783" s="117"/>
      <c r="O2783" s="117"/>
      <c r="P2783" s="117"/>
      <c r="Q2783" s="117"/>
      <c r="R2783" s="117"/>
      <c r="S2783" s="117"/>
      <c r="T2783" s="117"/>
      <c r="U2783" s="117"/>
      <c r="V2783" s="117"/>
      <c r="W2783" s="117"/>
      <c r="X2783" s="117"/>
      <c r="Y2783" s="117"/>
      <c r="Z2783" s="117"/>
      <c r="AA2783" s="117"/>
      <c r="AB2783" s="117"/>
      <c r="AC2783" s="117"/>
      <c r="AD2783" s="117"/>
      <c r="AE2783" s="117"/>
      <c r="AF2783" s="117"/>
      <c r="AG2783" s="117"/>
      <c r="AH2783" s="117"/>
      <c r="AI2783" s="117"/>
      <c r="AJ2783" s="117"/>
      <c r="AK2783" s="117"/>
      <c r="AL2783" s="117"/>
      <c r="AM2783" s="117"/>
      <c r="AN2783" s="117"/>
      <c r="AO2783" s="117"/>
      <c r="AP2783" s="117"/>
      <c r="AQ2783" s="117"/>
      <c r="AR2783" s="117"/>
      <c r="AS2783" s="117"/>
      <c r="AT2783" s="117"/>
      <c r="AU2783" s="117"/>
      <c r="AV2783" s="117"/>
      <c r="AW2783" s="117"/>
      <c r="AX2783" s="118"/>
    </row>
    <row r="2784" spans="1:113" ht="15" thickBot="1">
      <c r="A2784" s="43"/>
      <c r="B2784" s="44"/>
      <c r="C2784" s="45"/>
      <c r="D2784" s="45"/>
      <c r="E2784" s="45"/>
      <c r="F2784" s="45"/>
      <c r="G2784" s="45"/>
      <c r="H2784" s="45"/>
      <c r="I2784" s="45"/>
      <c r="J2784" s="45"/>
      <c r="K2784" s="45"/>
      <c r="L2784" s="45"/>
      <c r="M2784" s="45"/>
      <c r="N2784" s="45"/>
      <c r="O2784" s="45"/>
      <c r="P2784" s="45"/>
      <c r="Q2784" s="45"/>
      <c r="R2784" s="45"/>
      <c r="S2784" s="45"/>
      <c r="T2784" s="45"/>
      <c r="U2784" s="45"/>
      <c r="V2784" s="45"/>
      <c r="W2784" s="45"/>
      <c r="X2784" s="45"/>
      <c r="Y2784" s="45"/>
      <c r="Z2784" s="45"/>
      <c r="AA2784" s="45"/>
      <c r="AB2784" s="45"/>
      <c r="AC2784" s="45"/>
      <c r="AD2784" s="45"/>
      <c r="AE2784" s="45"/>
      <c r="AF2784" s="45"/>
      <c r="AG2784" s="45"/>
      <c r="AH2784" s="45"/>
      <c r="AI2784" s="45"/>
      <c r="AJ2784" s="45"/>
      <c r="AK2784" s="45"/>
      <c r="AL2784" s="45"/>
      <c r="AM2784" s="45"/>
      <c r="AN2784" s="45"/>
      <c r="AO2784" s="45"/>
      <c r="AP2784" s="45"/>
      <c r="AQ2784" s="45"/>
      <c r="AR2784" s="45"/>
      <c r="AS2784" s="45"/>
      <c r="AT2784" s="45"/>
      <c r="AU2784" s="45"/>
      <c r="AV2784" s="45"/>
      <c r="AW2784" s="45"/>
      <c r="AX2784" s="46"/>
    </row>
    <row r="2785" spans="1:251">
      <c r="B2785" s="47"/>
    </row>
    <row r="2786" spans="1:251" ht="15" thickBot="1">
      <c r="A2786" s="37"/>
      <c r="B2786" s="36" t="s">
        <v>238</v>
      </c>
      <c r="C2786" s="34"/>
      <c r="D2786" s="34"/>
      <c r="E2786" s="34"/>
      <c r="F2786" s="34"/>
      <c r="G2786" s="34"/>
      <c r="H2786" s="34"/>
      <c r="I2786" s="34"/>
      <c r="J2786" s="34"/>
      <c r="K2786" s="34"/>
      <c r="L2786" s="35"/>
      <c r="M2786" s="35"/>
      <c r="N2786" s="35"/>
      <c r="O2786" s="35"/>
      <c r="P2786" s="34"/>
      <c r="Q2786" s="34"/>
      <c r="R2786" s="34"/>
      <c r="S2786" s="34"/>
      <c r="T2786" s="34"/>
      <c r="U2786" s="34"/>
      <c r="V2786" s="36"/>
      <c r="W2786" s="36"/>
      <c r="X2786" s="36"/>
      <c r="Y2786" s="36"/>
      <c r="Z2786" s="36"/>
      <c r="AA2786" s="36"/>
      <c r="AB2786" s="36"/>
      <c r="AC2786" s="36"/>
      <c r="AD2786" s="36"/>
      <c r="AE2786" s="36"/>
      <c r="AF2786" s="36"/>
      <c r="AG2786" s="36"/>
      <c r="AH2786" s="36"/>
      <c r="AI2786" s="36"/>
      <c r="AJ2786" s="36"/>
      <c r="AK2786" s="36"/>
      <c r="AL2786" s="36"/>
      <c r="AM2786" s="36"/>
      <c r="AN2786" s="36"/>
      <c r="AO2786" s="36"/>
      <c r="AP2786" s="36"/>
      <c r="AQ2786" s="36"/>
      <c r="AR2786" s="36"/>
      <c r="AS2786" s="36"/>
      <c r="AT2786" s="36"/>
      <c r="AU2786" s="36"/>
      <c r="AV2786" s="36"/>
      <c r="AW2786" s="36"/>
      <c r="AX2786" s="36"/>
      <c r="DI2786" s="26"/>
    </row>
    <row r="2787" spans="1:251" ht="14.25">
      <c r="A2787" s="34"/>
      <c r="B2787" s="38"/>
      <c r="C2787" s="33"/>
      <c r="D2787" s="33"/>
      <c r="E2787" s="33"/>
      <c r="F2787" s="33"/>
      <c r="G2787" s="33"/>
      <c r="H2787" s="33"/>
      <c r="I2787" s="33"/>
      <c r="J2787" s="33"/>
      <c r="K2787" s="33"/>
      <c r="L2787" s="39"/>
      <c r="M2787" s="39"/>
      <c r="N2787" s="39"/>
      <c r="O2787" s="39"/>
      <c r="P2787" s="33"/>
      <c r="Q2787" s="33"/>
      <c r="R2787" s="33"/>
      <c r="S2787" s="33"/>
      <c r="T2787" s="33"/>
      <c r="U2787" s="33"/>
      <c r="V2787" s="40"/>
      <c r="W2787" s="40"/>
      <c r="X2787" s="40"/>
      <c r="Y2787" s="40"/>
      <c r="Z2787" s="40"/>
      <c r="AA2787" s="40"/>
      <c r="AB2787" s="40"/>
      <c r="AC2787" s="40"/>
      <c r="AD2787" s="40"/>
      <c r="AE2787" s="40"/>
      <c r="AF2787" s="40"/>
      <c r="AG2787" s="40"/>
      <c r="AH2787" s="40"/>
      <c r="AI2787" s="40"/>
      <c r="AJ2787" s="40"/>
      <c r="AK2787" s="40"/>
      <c r="AL2787" s="40"/>
      <c r="AM2787" s="40"/>
      <c r="AN2787" s="40"/>
      <c r="AO2787" s="40"/>
      <c r="AP2787" s="40"/>
      <c r="AQ2787" s="40"/>
      <c r="AR2787" s="40"/>
      <c r="AS2787" s="40"/>
      <c r="AT2787" s="40"/>
      <c r="AU2787" s="40"/>
      <c r="AV2787" s="40"/>
      <c r="AW2787" s="40"/>
      <c r="AX2787" s="41"/>
    </row>
    <row r="2788" spans="1:251" ht="12" customHeight="1">
      <c r="A2788" s="34"/>
      <c r="B2788" s="116" t="s">
        <v>1094</v>
      </c>
      <c r="C2788" s="117"/>
      <c r="D2788" s="117"/>
      <c r="E2788" s="117"/>
      <c r="F2788" s="117"/>
      <c r="G2788" s="117"/>
      <c r="H2788" s="117"/>
      <c r="I2788" s="117"/>
      <c r="J2788" s="117"/>
      <c r="K2788" s="117"/>
      <c r="L2788" s="117"/>
      <c r="M2788" s="117"/>
      <c r="N2788" s="117"/>
      <c r="O2788" s="117"/>
      <c r="P2788" s="117"/>
      <c r="Q2788" s="117"/>
      <c r="R2788" s="117"/>
      <c r="S2788" s="117"/>
      <c r="T2788" s="117"/>
      <c r="U2788" s="117"/>
      <c r="V2788" s="117"/>
      <c r="W2788" s="117"/>
      <c r="X2788" s="117"/>
      <c r="Y2788" s="117"/>
      <c r="Z2788" s="117"/>
      <c r="AA2788" s="117"/>
      <c r="AB2788" s="117"/>
      <c r="AC2788" s="117"/>
      <c r="AD2788" s="117"/>
      <c r="AE2788" s="117"/>
      <c r="AF2788" s="117"/>
      <c r="AG2788" s="117"/>
      <c r="AH2788" s="117"/>
      <c r="AI2788" s="117"/>
      <c r="AJ2788" s="117"/>
      <c r="AK2788" s="117"/>
      <c r="AL2788" s="117"/>
      <c r="AM2788" s="117"/>
      <c r="AN2788" s="117"/>
      <c r="AO2788" s="117"/>
      <c r="AP2788" s="117"/>
      <c r="AQ2788" s="117"/>
      <c r="AR2788" s="117"/>
      <c r="AS2788" s="117"/>
      <c r="AT2788" s="117"/>
      <c r="AU2788" s="117"/>
      <c r="AV2788" s="117"/>
      <c r="AW2788" s="117"/>
      <c r="AX2788" s="118"/>
    </row>
    <row r="2789" spans="1:251" ht="12" customHeight="1">
      <c r="A2789" s="34"/>
      <c r="B2789" s="116"/>
      <c r="C2789" s="117"/>
      <c r="D2789" s="117"/>
      <c r="E2789" s="117"/>
      <c r="F2789" s="117"/>
      <c r="G2789" s="117"/>
      <c r="H2789" s="117"/>
      <c r="I2789" s="117"/>
      <c r="J2789" s="117"/>
      <c r="K2789" s="117"/>
      <c r="L2789" s="117"/>
      <c r="M2789" s="117"/>
      <c r="N2789" s="117"/>
      <c r="O2789" s="117"/>
      <c r="P2789" s="117"/>
      <c r="Q2789" s="117"/>
      <c r="R2789" s="117"/>
      <c r="S2789" s="117"/>
      <c r="T2789" s="117"/>
      <c r="U2789" s="117"/>
      <c r="V2789" s="117"/>
      <c r="W2789" s="117"/>
      <c r="X2789" s="117"/>
      <c r="Y2789" s="117"/>
      <c r="Z2789" s="117"/>
      <c r="AA2789" s="117"/>
      <c r="AB2789" s="117"/>
      <c r="AC2789" s="117"/>
      <c r="AD2789" s="117"/>
      <c r="AE2789" s="117"/>
      <c r="AF2789" s="117"/>
      <c r="AG2789" s="117"/>
      <c r="AH2789" s="117"/>
      <c r="AI2789" s="117"/>
      <c r="AJ2789" s="117"/>
      <c r="AK2789" s="117"/>
      <c r="AL2789" s="117"/>
      <c r="AM2789" s="117"/>
      <c r="AN2789" s="117"/>
      <c r="AO2789" s="117"/>
      <c r="AP2789" s="117"/>
      <c r="AQ2789" s="117"/>
      <c r="AR2789" s="117"/>
      <c r="AS2789" s="117"/>
      <c r="AT2789" s="117"/>
      <c r="AU2789" s="117"/>
      <c r="AV2789" s="117"/>
      <c r="AW2789" s="117"/>
      <c r="AX2789" s="118"/>
      <c r="BC2789" s="42"/>
    </row>
    <row r="2790" spans="1:251" ht="12" customHeight="1">
      <c r="A2790" s="34"/>
      <c r="B2790" s="116"/>
      <c r="C2790" s="117"/>
      <c r="D2790" s="117"/>
      <c r="E2790" s="117"/>
      <c r="F2790" s="117"/>
      <c r="G2790" s="117"/>
      <c r="H2790" s="117"/>
      <c r="I2790" s="117"/>
      <c r="J2790" s="117"/>
      <c r="K2790" s="117"/>
      <c r="L2790" s="117"/>
      <c r="M2790" s="117"/>
      <c r="N2790" s="117"/>
      <c r="O2790" s="117"/>
      <c r="P2790" s="117"/>
      <c r="Q2790" s="117"/>
      <c r="R2790" s="117"/>
      <c r="S2790" s="117"/>
      <c r="T2790" s="117"/>
      <c r="U2790" s="117"/>
      <c r="V2790" s="117"/>
      <c r="W2790" s="117"/>
      <c r="X2790" s="117"/>
      <c r="Y2790" s="117"/>
      <c r="Z2790" s="117"/>
      <c r="AA2790" s="117"/>
      <c r="AB2790" s="117"/>
      <c r="AC2790" s="117"/>
      <c r="AD2790" s="117"/>
      <c r="AE2790" s="117"/>
      <c r="AF2790" s="117"/>
      <c r="AG2790" s="117"/>
      <c r="AH2790" s="117"/>
      <c r="AI2790" s="117"/>
      <c r="AJ2790" s="117"/>
      <c r="AK2790" s="117"/>
      <c r="AL2790" s="117"/>
      <c r="AM2790" s="117"/>
      <c r="AN2790" s="117"/>
      <c r="AO2790" s="117"/>
      <c r="AP2790" s="117"/>
      <c r="AQ2790" s="117"/>
      <c r="AR2790" s="117"/>
      <c r="AS2790" s="117"/>
      <c r="AT2790" s="117"/>
      <c r="AU2790" s="117"/>
      <c r="AV2790" s="117"/>
      <c r="AW2790" s="117"/>
      <c r="AX2790" s="118"/>
    </row>
    <row r="2791" spans="1:251" ht="12" customHeight="1">
      <c r="A2791" s="34"/>
      <c r="B2791" s="116"/>
      <c r="C2791" s="117"/>
      <c r="D2791" s="117"/>
      <c r="E2791" s="117"/>
      <c r="F2791" s="117"/>
      <c r="G2791" s="117"/>
      <c r="H2791" s="117"/>
      <c r="I2791" s="117"/>
      <c r="J2791" s="117"/>
      <c r="K2791" s="117"/>
      <c r="L2791" s="117"/>
      <c r="M2791" s="117"/>
      <c r="N2791" s="117"/>
      <c r="O2791" s="117"/>
      <c r="P2791" s="117"/>
      <c r="Q2791" s="117"/>
      <c r="R2791" s="117"/>
      <c r="S2791" s="117"/>
      <c r="T2791" s="117"/>
      <c r="U2791" s="117"/>
      <c r="V2791" s="117"/>
      <c r="W2791" s="117"/>
      <c r="X2791" s="117"/>
      <c r="Y2791" s="117"/>
      <c r="Z2791" s="117"/>
      <c r="AA2791" s="117"/>
      <c r="AB2791" s="117"/>
      <c r="AC2791" s="117"/>
      <c r="AD2791" s="117"/>
      <c r="AE2791" s="117"/>
      <c r="AF2791" s="117"/>
      <c r="AG2791" s="117"/>
      <c r="AH2791" s="117"/>
      <c r="AI2791" s="117"/>
      <c r="AJ2791" s="117"/>
      <c r="AK2791" s="117"/>
      <c r="AL2791" s="117"/>
      <c r="AM2791" s="117"/>
      <c r="AN2791" s="117"/>
      <c r="AO2791" s="117"/>
      <c r="AP2791" s="117"/>
      <c r="AQ2791" s="117"/>
      <c r="AR2791" s="117"/>
      <c r="AS2791" s="117"/>
      <c r="AT2791" s="117"/>
      <c r="AU2791" s="117"/>
      <c r="AV2791" s="117"/>
      <c r="AW2791" s="117"/>
      <c r="AX2791" s="118"/>
    </row>
    <row r="2792" spans="1:251" ht="12" customHeight="1">
      <c r="A2792" s="34"/>
      <c r="B2792" s="116"/>
      <c r="C2792" s="117"/>
      <c r="D2792" s="117"/>
      <c r="E2792" s="117"/>
      <c r="F2792" s="117"/>
      <c r="G2792" s="117"/>
      <c r="H2792" s="117"/>
      <c r="I2792" s="117"/>
      <c r="J2792" s="117"/>
      <c r="K2792" s="117"/>
      <c r="L2792" s="117"/>
      <c r="M2792" s="117"/>
      <c r="N2792" s="117"/>
      <c r="O2792" s="117"/>
      <c r="P2792" s="117"/>
      <c r="Q2792" s="117"/>
      <c r="R2792" s="117"/>
      <c r="S2792" s="117"/>
      <c r="T2792" s="117"/>
      <c r="U2792" s="117"/>
      <c r="V2792" s="117"/>
      <c r="W2792" s="117"/>
      <c r="X2792" s="117"/>
      <c r="Y2792" s="117"/>
      <c r="Z2792" s="117"/>
      <c r="AA2792" s="117"/>
      <c r="AB2792" s="117"/>
      <c r="AC2792" s="117"/>
      <c r="AD2792" s="117"/>
      <c r="AE2792" s="117"/>
      <c r="AF2792" s="117"/>
      <c r="AG2792" s="117"/>
      <c r="AH2792" s="117"/>
      <c r="AI2792" s="117"/>
      <c r="AJ2792" s="117"/>
      <c r="AK2792" s="117"/>
      <c r="AL2792" s="117"/>
      <c r="AM2792" s="117"/>
      <c r="AN2792" s="117"/>
      <c r="AO2792" s="117"/>
      <c r="AP2792" s="117"/>
      <c r="AQ2792" s="117"/>
      <c r="AR2792" s="117"/>
      <c r="AS2792" s="117"/>
      <c r="AT2792" s="117"/>
      <c r="AU2792" s="117"/>
      <c r="AV2792" s="117"/>
      <c r="AW2792" s="117"/>
      <c r="AX2792" s="118"/>
    </row>
    <row r="2793" spans="1:251" ht="15" thickBot="1">
      <c r="A2793" s="43"/>
      <c r="B2793" s="44"/>
      <c r="C2793" s="45"/>
      <c r="D2793" s="45"/>
      <c r="E2793" s="45"/>
      <c r="F2793" s="45"/>
      <c r="G2793" s="45"/>
      <c r="H2793" s="45"/>
      <c r="I2793" s="45"/>
      <c r="J2793" s="45"/>
      <c r="K2793" s="45"/>
      <c r="L2793" s="45"/>
      <c r="M2793" s="45"/>
      <c r="N2793" s="45"/>
      <c r="O2793" s="45"/>
      <c r="P2793" s="45"/>
      <c r="Q2793" s="45"/>
      <c r="R2793" s="45"/>
      <c r="S2793" s="45"/>
      <c r="T2793" s="45"/>
      <c r="U2793" s="45"/>
      <c r="V2793" s="45"/>
      <c r="W2793" s="45"/>
      <c r="X2793" s="45"/>
      <c r="Y2793" s="45"/>
      <c r="Z2793" s="45"/>
      <c r="AA2793" s="45"/>
      <c r="AB2793" s="45"/>
      <c r="AC2793" s="45"/>
      <c r="AD2793" s="45"/>
      <c r="AE2793" s="45"/>
      <c r="AF2793" s="45"/>
      <c r="AG2793" s="45"/>
      <c r="AH2793" s="45"/>
      <c r="AI2793" s="45"/>
      <c r="AJ2793" s="45"/>
      <c r="AK2793" s="45"/>
      <c r="AL2793" s="45"/>
      <c r="AM2793" s="45"/>
      <c r="AN2793" s="45"/>
      <c r="AO2793" s="45"/>
      <c r="AP2793" s="45"/>
      <c r="AQ2793" s="45"/>
      <c r="AR2793" s="45"/>
      <c r="AS2793" s="45"/>
      <c r="AT2793" s="45"/>
      <c r="AU2793" s="45"/>
      <c r="AV2793" s="45"/>
      <c r="AW2793" s="45"/>
      <c r="AX2793" s="46"/>
    </row>
    <row r="2794" spans="1:251">
      <c r="B2794" s="47"/>
    </row>
    <row r="2795" spans="1:251" ht="14.25">
      <c r="B2795" s="36" t="s">
        <v>240</v>
      </c>
      <c r="C2795" s="34"/>
      <c r="D2795" s="34"/>
      <c r="E2795" s="34"/>
      <c r="F2795" s="34"/>
      <c r="G2795" s="34"/>
      <c r="H2795" s="34"/>
      <c r="I2795" s="34"/>
      <c r="J2795" s="34"/>
      <c r="K2795" s="34"/>
      <c r="L2795" s="35"/>
      <c r="M2795" s="35"/>
      <c r="N2795" s="35"/>
      <c r="O2795" s="35"/>
      <c r="P2795" s="34"/>
      <c r="Q2795" s="34"/>
      <c r="R2795" s="34"/>
      <c r="S2795" s="34"/>
      <c r="T2795" s="34"/>
      <c r="U2795" s="34"/>
      <c r="V2795" s="36"/>
      <c r="W2795" s="36"/>
      <c r="X2795" s="36"/>
      <c r="Y2795" s="36"/>
      <c r="Z2795" s="36"/>
      <c r="AA2795" s="36"/>
      <c r="AB2795" s="36"/>
      <c r="AC2795" s="36"/>
      <c r="AD2795" s="36"/>
      <c r="AE2795" s="36"/>
      <c r="AF2795" s="36"/>
      <c r="AG2795" s="36"/>
      <c r="AH2795" s="36"/>
      <c r="AI2795" s="36"/>
      <c r="AJ2795" s="36"/>
      <c r="AK2795" s="36"/>
      <c r="AL2795" s="36"/>
      <c r="AM2795" s="36"/>
      <c r="AN2795" s="36"/>
      <c r="AO2795" s="36"/>
      <c r="AP2795" s="36"/>
      <c r="AQ2795" s="36"/>
      <c r="AR2795" s="36"/>
      <c r="AS2795" s="36"/>
      <c r="AT2795" s="36"/>
      <c r="AU2795" s="36"/>
      <c r="AV2795" s="36"/>
      <c r="AW2795" s="36"/>
      <c r="AX2795" s="36"/>
    </row>
    <row r="2796" spans="1:251" ht="15" thickBot="1">
      <c r="B2796" s="34"/>
      <c r="C2796" s="34"/>
      <c r="D2796" s="34"/>
      <c r="E2796" s="34"/>
      <c r="F2796" s="34"/>
      <c r="G2796" s="34"/>
      <c r="H2796" s="34"/>
      <c r="I2796" s="34"/>
      <c r="J2796" s="34"/>
      <c r="K2796" s="34"/>
      <c r="L2796" s="35"/>
      <c r="M2796" s="35"/>
      <c r="N2796" s="35"/>
      <c r="O2796" s="35"/>
      <c r="P2796" s="34"/>
      <c r="Q2796" s="34"/>
      <c r="R2796" s="34"/>
      <c r="S2796" s="34"/>
      <c r="T2796" s="34"/>
      <c r="U2796" s="34"/>
      <c r="V2796" s="36"/>
      <c r="W2796" s="36"/>
      <c r="X2796" s="36"/>
      <c r="Y2796" s="36"/>
      <c r="Z2796" s="36"/>
      <c r="AA2796" s="36"/>
      <c r="AB2796" s="36"/>
      <c r="AC2796" s="36"/>
      <c r="AD2796" s="36"/>
      <c r="AE2796" s="36"/>
      <c r="AF2796" s="36"/>
      <c r="AG2796" s="36"/>
      <c r="AH2796" s="36"/>
      <c r="AI2796" s="36"/>
      <c r="AJ2796" s="36"/>
      <c r="AK2796" s="36"/>
      <c r="AL2796" s="36"/>
      <c r="AM2796" s="36"/>
      <c r="AN2796" s="36"/>
      <c r="AO2796" s="36"/>
      <c r="AP2796" s="36"/>
      <c r="AQ2796" s="36"/>
      <c r="AR2796" s="36"/>
      <c r="AS2796" s="36"/>
      <c r="AT2796" s="36"/>
      <c r="AU2796" s="36"/>
      <c r="AV2796" s="36"/>
      <c r="AW2796" s="36"/>
      <c r="AX2796" s="48" t="s">
        <v>241</v>
      </c>
    </row>
    <row r="2797" spans="1:251" s="42" customFormat="1" ht="13.5" customHeight="1">
      <c r="A2797" s="34"/>
      <c r="B2797" s="119" t="s">
        <v>242</v>
      </c>
      <c r="C2797" s="120"/>
      <c r="D2797" s="120"/>
      <c r="E2797" s="120"/>
      <c r="F2797" s="120"/>
      <c r="G2797" s="120"/>
      <c r="H2797" s="120"/>
      <c r="I2797" s="120"/>
      <c r="J2797" s="120"/>
      <c r="K2797" s="120"/>
      <c r="L2797" s="120"/>
      <c r="M2797" s="120"/>
      <c r="N2797" s="120"/>
      <c r="O2797" s="120"/>
      <c r="P2797" s="120"/>
      <c r="Q2797" s="120"/>
      <c r="R2797" s="120"/>
      <c r="S2797" s="120"/>
      <c r="T2797" s="120"/>
      <c r="U2797" s="120"/>
      <c r="V2797" s="120"/>
      <c r="W2797" s="120"/>
      <c r="X2797" s="120"/>
      <c r="Y2797" s="120"/>
      <c r="Z2797" s="121"/>
      <c r="AA2797" s="125" t="s">
        <v>1095</v>
      </c>
      <c r="AB2797" s="120"/>
      <c r="AC2797" s="120"/>
      <c r="AD2797" s="120"/>
      <c r="AE2797" s="120"/>
      <c r="AF2797" s="120"/>
      <c r="AG2797" s="120"/>
      <c r="AH2797" s="120"/>
      <c r="AI2797" s="121"/>
      <c r="AJ2797" s="125" t="s">
        <v>1096</v>
      </c>
      <c r="AK2797" s="120"/>
      <c r="AL2797" s="120"/>
      <c r="AM2797" s="120"/>
      <c r="AN2797" s="120"/>
      <c r="AO2797" s="120"/>
      <c r="AP2797" s="120"/>
      <c r="AQ2797" s="120"/>
      <c r="AR2797" s="121"/>
      <c r="AS2797" s="125" t="s">
        <v>243</v>
      </c>
      <c r="AT2797" s="120"/>
      <c r="AU2797" s="120"/>
      <c r="AV2797" s="120"/>
      <c r="AW2797" s="120"/>
      <c r="AX2797" s="127"/>
      <c r="AY2797" s="29"/>
      <c r="AZ2797" s="29"/>
      <c r="BA2797" s="29"/>
      <c r="BB2797" s="29"/>
      <c r="BC2797" s="29"/>
      <c r="BD2797" s="29"/>
      <c r="BE2797" s="29"/>
      <c r="BF2797" s="29"/>
      <c r="BG2797" s="29"/>
      <c r="BH2797" s="29"/>
      <c r="BI2797" s="29"/>
      <c r="BJ2797" s="29"/>
      <c r="BK2797" s="29"/>
      <c r="BL2797" s="29"/>
      <c r="BM2797" s="29"/>
      <c r="BN2797" s="29"/>
      <c r="BO2797" s="29"/>
      <c r="BP2797" s="29"/>
      <c r="BQ2797" s="29"/>
      <c r="BR2797" s="29"/>
      <c r="BS2797" s="29"/>
      <c r="BT2797" s="29"/>
      <c r="BU2797" s="29"/>
      <c r="BV2797" s="29"/>
      <c r="BW2797" s="29"/>
      <c r="BX2797" s="29"/>
      <c r="BY2797" s="29"/>
      <c r="BZ2797" s="29"/>
      <c r="CA2797" s="29"/>
      <c r="CB2797" s="29"/>
      <c r="CC2797" s="29"/>
      <c r="CD2797" s="29"/>
      <c r="CE2797" s="29"/>
      <c r="CF2797" s="29"/>
      <c r="CG2797" s="29"/>
      <c r="CH2797" s="29"/>
      <c r="CI2797" s="29"/>
      <c r="CJ2797" s="29"/>
      <c r="CK2797" s="29"/>
      <c r="CL2797" s="29"/>
      <c r="CM2797" s="29"/>
      <c r="CN2797" s="29"/>
      <c r="CO2797" s="29"/>
      <c r="CP2797" s="29"/>
      <c r="CQ2797" s="29"/>
      <c r="CR2797" s="29"/>
      <c r="CS2797" s="29"/>
      <c r="CT2797" s="29"/>
      <c r="CU2797" s="29"/>
      <c r="CV2797" s="29"/>
      <c r="CW2797" s="29"/>
      <c r="CX2797" s="29"/>
      <c r="CY2797" s="29"/>
      <c r="CZ2797" s="29"/>
      <c r="DA2797" s="29"/>
      <c r="DB2797" s="29"/>
      <c r="DC2797" s="29"/>
      <c r="DD2797" s="29"/>
      <c r="DE2797" s="29"/>
      <c r="DF2797" s="29"/>
      <c r="DG2797" s="29"/>
      <c r="DH2797" s="29"/>
      <c r="DI2797" s="29"/>
      <c r="DJ2797" s="29"/>
      <c r="DK2797" s="29"/>
      <c r="DL2797" s="29"/>
      <c r="DM2797" s="29"/>
      <c r="DN2797" s="29"/>
      <c r="DO2797" s="29"/>
      <c r="DP2797" s="29"/>
      <c r="DQ2797" s="29"/>
      <c r="DR2797" s="29"/>
      <c r="DS2797" s="29"/>
      <c r="DT2797" s="29"/>
      <c r="DU2797" s="29"/>
      <c r="DV2797" s="29"/>
      <c r="DW2797" s="29"/>
      <c r="DX2797" s="29"/>
      <c r="DY2797" s="29"/>
      <c r="DZ2797" s="29"/>
      <c r="EA2797" s="29"/>
      <c r="EB2797" s="29"/>
      <c r="EC2797" s="29"/>
      <c r="ED2797" s="29"/>
      <c r="EE2797" s="29"/>
      <c r="EF2797" s="29"/>
      <c r="EG2797" s="29"/>
      <c r="EH2797" s="29"/>
      <c r="EI2797" s="29"/>
      <c r="EJ2797" s="29"/>
      <c r="EK2797" s="29"/>
      <c r="EL2797" s="29"/>
      <c r="EM2797" s="29"/>
      <c r="EN2797" s="29"/>
      <c r="EO2797" s="29"/>
      <c r="EP2797" s="29"/>
      <c r="EQ2797" s="29"/>
      <c r="ER2797" s="29"/>
      <c r="ES2797" s="29"/>
      <c r="ET2797" s="29"/>
      <c r="EU2797" s="29"/>
      <c r="EV2797" s="29"/>
      <c r="EW2797" s="29"/>
      <c r="EX2797" s="29"/>
      <c r="EY2797" s="29"/>
      <c r="EZ2797" s="29"/>
      <c r="FA2797" s="29"/>
      <c r="FB2797" s="29"/>
      <c r="FC2797" s="29"/>
      <c r="FD2797" s="29"/>
      <c r="FE2797" s="29"/>
      <c r="FF2797" s="29"/>
      <c r="FG2797" s="29"/>
      <c r="FH2797" s="29"/>
      <c r="FI2797" s="29"/>
      <c r="FJ2797" s="29"/>
      <c r="FK2797" s="29"/>
      <c r="FL2797" s="29"/>
      <c r="FM2797" s="29"/>
      <c r="FN2797" s="29"/>
      <c r="FO2797" s="29"/>
      <c r="FP2797" s="29"/>
      <c r="FQ2797" s="29"/>
      <c r="FR2797" s="29"/>
      <c r="FS2797" s="29"/>
      <c r="FT2797" s="29"/>
      <c r="FU2797" s="29"/>
      <c r="FV2797" s="29"/>
      <c r="FW2797" s="29"/>
      <c r="FX2797" s="29"/>
      <c r="FY2797" s="29"/>
      <c r="FZ2797" s="29"/>
      <c r="GA2797" s="29"/>
      <c r="GB2797" s="29"/>
      <c r="GC2797" s="29"/>
      <c r="GD2797" s="29"/>
      <c r="GE2797" s="29"/>
      <c r="GF2797" s="29"/>
      <c r="GG2797" s="29"/>
      <c r="GH2797" s="29"/>
      <c r="GI2797" s="29"/>
      <c r="GJ2797" s="29"/>
      <c r="GK2797" s="29"/>
      <c r="GL2797" s="29"/>
      <c r="GM2797" s="29"/>
      <c r="GN2797" s="29"/>
      <c r="GO2797" s="29"/>
      <c r="GP2797" s="29"/>
      <c r="GQ2797" s="29"/>
      <c r="GR2797" s="29"/>
      <c r="GS2797" s="29"/>
      <c r="GT2797" s="29"/>
      <c r="GU2797" s="29"/>
      <c r="GV2797" s="29"/>
      <c r="GW2797" s="29"/>
      <c r="GX2797" s="29"/>
      <c r="GY2797" s="29"/>
      <c r="GZ2797" s="29"/>
      <c r="HA2797" s="29"/>
      <c r="HB2797" s="29"/>
      <c r="HC2797" s="29"/>
      <c r="HD2797" s="29"/>
      <c r="HE2797" s="29"/>
      <c r="HF2797" s="29"/>
      <c r="HG2797" s="29"/>
      <c r="HH2797" s="29"/>
      <c r="HI2797" s="29"/>
      <c r="HJ2797" s="29"/>
      <c r="HK2797" s="29"/>
      <c r="HL2797" s="29"/>
      <c r="HM2797" s="29"/>
      <c r="HN2797" s="29"/>
      <c r="HO2797" s="29"/>
      <c r="HP2797" s="29"/>
      <c r="HQ2797" s="29"/>
      <c r="HR2797" s="29"/>
      <c r="HS2797" s="29"/>
      <c r="HT2797" s="29"/>
      <c r="HU2797" s="29"/>
      <c r="HV2797" s="29"/>
      <c r="HW2797" s="29"/>
      <c r="HX2797" s="29"/>
      <c r="HY2797" s="29"/>
      <c r="HZ2797" s="29"/>
      <c r="IA2797" s="29"/>
      <c r="IB2797" s="29"/>
      <c r="IC2797" s="29"/>
      <c r="ID2797" s="29"/>
      <c r="IE2797" s="29"/>
      <c r="IF2797" s="29"/>
      <c r="IG2797" s="29"/>
      <c r="IH2797" s="29"/>
      <c r="II2797" s="29"/>
      <c r="IJ2797" s="29"/>
      <c r="IK2797" s="29"/>
      <c r="IL2797" s="29"/>
      <c r="IM2797" s="29"/>
      <c r="IN2797" s="29"/>
      <c r="IO2797" s="29"/>
      <c r="IP2797" s="29"/>
      <c r="IQ2797" s="29"/>
    </row>
    <row r="2798" spans="1:251" s="42" customFormat="1" ht="13.5">
      <c r="A2798" s="34"/>
      <c r="B2798" s="122"/>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4"/>
      <c r="AA2798" s="126"/>
      <c r="AB2798" s="123"/>
      <c r="AC2798" s="123"/>
      <c r="AD2798" s="123"/>
      <c r="AE2798" s="123"/>
      <c r="AF2798" s="123"/>
      <c r="AG2798" s="123"/>
      <c r="AH2798" s="123"/>
      <c r="AI2798" s="124"/>
      <c r="AJ2798" s="126"/>
      <c r="AK2798" s="123"/>
      <c r="AL2798" s="123"/>
      <c r="AM2798" s="123"/>
      <c r="AN2798" s="123"/>
      <c r="AO2798" s="123"/>
      <c r="AP2798" s="123"/>
      <c r="AQ2798" s="123"/>
      <c r="AR2798" s="124"/>
      <c r="AS2798" s="126"/>
      <c r="AT2798" s="123"/>
      <c r="AU2798" s="123"/>
      <c r="AV2798" s="123"/>
      <c r="AW2798" s="123"/>
      <c r="AX2798" s="128"/>
      <c r="AY2798" s="29"/>
      <c r="AZ2798" s="29"/>
      <c r="BA2798" s="29"/>
      <c r="BB2798" s="65"/>
      <c r="BC2798" s="49"/>
      <c r="BE2798" s="29"/>
      <c r="BF2798" s="29"/>
      <c r="BG2798" s="29"/>
      <c r="BH2798" s="29"/>
      <c r="BI2798" s="29"/>
      <c r="BJ2798" s="29"/>
      <c r="BK2798" s="29"/>
      <c r="BL2798" s="29"/>
      <c r="BM2798" s="29"/>
      <c r="BN2798" s="29"/>
      <c r="BO2798" s="29"/>
      <c r="BP2798" s="29"/>
      <c r="BQ2798" s="29"/>
      <c r="BR2798" s="29"/>
      <c r="BS2798" s="29"/>
      <c r="BT2798" s="29"/>
      <c r="BU2798" s="29"/>
      <c r="BV2798" s="29"/>
      <c r="BW2798" s="29"/>
      <c r="BX2798" s="29"/>
      <c r="BY2798" s="29"/>
      <c r="BZ2798" s="29"/>
      <c r="CA2798" s="29"/>
      <c r="CB2798" s="29"/>
      <c r="CC2798" s="29"/>
      <c r="CD2798" s="29"/>
      <c r="CE2798" s="29"/>
      <c r="CF2798" s="29"/>
      <c r="CG2798" s="29"/>
      <c r="CH2798" s="29"/>
      <c r="CI2798" s="29"/>
      <c r="CJ2798" s="29"/>
      <c r="CK2798" s="29"/>
      <c r="CL2798" s="29"/>
      <c r="CM2798" s="29"/>
      <c r="CN2798" s="29"/>
      <c r="CO2798" s="29"/>
      <c r="CP2798" s="29"/>
      <c r="CQ2798" s="29"/>
      <c r="CR2798" s="29"/>
      <c r="CS2798" s="29"/>
      <c r="CT2798" s="29"/>
      <c r="CU2798" s="29"/>
      <c r="CV2798" s="29"/>
      <c r="CW2798" s="29"/>
      <c r="CX2798" s="29"/>
      <c r="CY2798" s="29"/>
      <c r="CZ2798" s="29"/>
      <c r="DA2798" s="29"/>
      <c r="DB2798" s="29"/>
      <c r="DC2798" s="29"/>
      <c r="DD2798" s="29"/>
      <c r="DE2798" s="29"/>
      <c r="DF2798" s="29"/>
      <c r="DG2798" s="29"/>
      <c r="DH2798" s="29"/>
      <c r="DI2798" s="29"/>
      <c r="DJ2798" s="29"/>
      <c r="DK2798" s="29"/>
      <c r="DL2798" s="29"/>
      <c r="DM2798" s="29"/>
      <c r="DN2798" s="29"/>
      <c r="DO2798" s="29"/>
      <c r="DP2798" s="29"/>
      <c r="DQ2798" s="29"/>
      <c r="DR2798" s="29"/>
      <c r="DS2798" s="29"/>
      <c r="DT2798" s="29"/>
      <c r="DU2798" s="29"/>
      <c r="DV2798" s="29"/>
      <c r="DW2798" s="29"/>
      <c r="DX2798" s="29"/>
      <c r="DY2798" s="29"/>
      <c r="DZ2798" s="29"/>
      <c r="EA2798" s="29"/>
      <c r="EB2798" s="29"/>
      <c r="EC2798" s="29"/>
      <c r="ED2798" s="29"/>
      <c r="EE2798" s="29"/>
      <c r="EF2798" s="29"/>
      <c r="EG2798" s="29"/>
      <c r="EH2798" s="29"/>
      <c r="EI2798" s="29"/>
      <c r="EJ2798" s="29"/>
      <c r="EK2798" s="29"/>
      <c r="EL2798" s="29"/>
      <c r="EM2798" s="29"/>
      <c r="EN2798" s="29"/>
      <c r="EO2798" s="29"/>
      <c r="EP2798" s="29"/>
      <c r="EQ2798" s="29"/>
      <c r="ER2798" s="29"/>
      <c r="ES2798" s="29"/>
      <c r="ET2798" s="29"/>
      <c r="EU2798" s="29"/>
      <c r="EV2798" s="29"/>
      <c r="EW2798" s="29"/>
      <c r="EX2798" s="29"/>
      <c r="EY2798" s="29"/>
      <c r="EZ2798" s="29"/>
      <c r="FA2798" s="29"/>
      <c r="FB2798" s="29"/>
      <c r="FC2798" s="29"/>
      <c r="FD2798" s="29"/>
      <c r="FE2798" s="29"/>
      <c r="FF2798" s="29"/>
      <c r="FG2798" s="29"/>
      <c r="FH2798" s="29"/>
      <c r="FI2798" s="29"/>
      <c r="FJ2798" s="29"/>
      <c r="FK2798" s="29"/>
      <c r="FL2798" s="29"/>
      <c r="FM2798" s="29"/>
      <c r="FN2798" s="29"/>
      <c r="FO2798" s="29"/>
      <c r="FP2798" s="29"/>
      <c r="FQ2798" s="29"/>
      <c r="FR2798" s="29"/>
      <c r="FS2798" s="29"/>
      <c r="FT2798" s="29"/>
      <c r="FU2798" s="29"/>
      <c r="FV2798" s="29"/>
      <c r="FW2798" s="29"/>
      <c r="FX2798" s="29"/>
      <c r="FY2798" s="29"/>
      <c r="FZ2798" s="29"/>
      <c r="GA2798" s="29"/>
      <c r="GB2798" s="29"/>
      <c r="GC2798" s="29"/>
      <c r="GD2798" s="29"/>
      <c r="GE2798" s="29"/>
      <c r="GF2798" s="29"/>
      <c r="GG2798" s="29"/>
      <c r="GH2798" s="29"/>
      <c r="GI2798" s="29"/>
      <c r="GJ2798" s="29"/>
      <c r="GK2798" s="29"/>
      <c r="GL2798" s="29"/>
      <c r="GM2798" s="29"/>
      <c r="GN2798" s="29"/>
      <c r="GO2798" s="29"/>
      <c r="GP2798" s="29"/>
      <c r="GQ2798" s="29"/>
      <c r="GR2798" s="29"/>
      <c r="GS2798" s="29"/>
      <c r="GT2798" s="29"/>
      <c r="GU2798" s="29"/>
      <c r="GV2798" s="29"/>
      <c r="GW2798" s="29"/>
      <c r="GX2798" s="29"/>
      <c r="GY2798" s="29"/>
      <c r="GZ2798" s="29"/>
      <c r="HA2798" s="29"/>
      <c r="HB2798" s="29"/>
      <c r="HC2798" s="29"/>
      <c r="HD2798" s="29"/>
      <c r="HE2798" s="29"/>
      <c r="HF2798" s="29"/>
      <c r="HG2798" s="29"/>
      <c r="HH2798" s="29"/>
      <c r="HI2798" s="29"/>
      <c r="HJ2798" s="29"/>
      <c r="HK2798" s="29"/>
      <c r="HL2798" s="29"/>
      <c r="HM2798" s="29"/>
      <c r="HN2798" s="29"/>
      <c r="HO2798" s="29"/>
      <c r="HP2798" s="29"/>
      <c r="HQ2798" s="29"/>
      <c r="HR2798" s="29"/>
      <c r="HS2798" s="29"/>
      <c r="HT2798" s="29"/>
      <c r="HU2798" s="29"/>
      <c r="HV2798" s="29"/>
      <c r="HW2798" s="29"/>
      <c r="HX2798" s="29"/>
      <c r="HY2798" s="29"/>
      <c r="HZ2798" s="29"/>
      <c r="IA2798" s="29"/>
      <c r="IB2798" s="29"/>
      <c r="IC2798" s="29"/>
      <c r="ID2798" s="29"/>
      <c r="IE2798" s="29"/>
      <c r="IF2798" s="29"/>
      <c r="IG2798" s="29"/>
      <c r="IH2798" s="29"/>
      <c r="II2798" s="29"/>
      <c r="IJ2798" s="29"/>
      <c r="IK2798" s="29"/>
      <c r="IL2798" s="29"/>
      <c r="IM2798" s="29"/>
      <c r="IN2798" s="29"/>
      <c r="IO2798" s="29"/>
      <c r="IP2798" s="29"/>
      <c r="IQ2798" s="29"/>
    </row>
    <row r="2799" spans="1:251" s="42" customFormat="1" ht="18.75" customHeight="1">
      <c r="A2799" s="34"/>
      <c r="B2799" s="50"/>
      <c r="C2799" s="129" t="s">
        <v>1097</v>
      </c>
      <c r="D2799" s="130"/>
      <c r="E2799" s="130"/>
      <c r="F2799" s="130"/>
      <c r="G2799" s="130"/>
      <c r="H2799" s="130"/>
      <c r="I2799" s="130"/>
      <c r="J2799" s="130"/>
      <c r="K2799" s="130"/>
      <c r="L2799" s="130"/>
      <c r="M2799" s="130"/>
      <c r="N2799" s="130"/>
      <c r="O2799" s="130"/>
      <c r="P2799" s="130"/>
      <c r="Q2799" s="130"/>
      <c r="R2799" s="130"/>
      <c r="S2799" s="130"/>
      <c r="T2799" s="130"/>
      <c r="U2799" s="130"/>
      <c r="V2799" s="130"/>
      <c r="W2799" s="130"/>
      <c r="X2799" s="130"/>
      <c r="Y2799" s="130"/>
      <c r="Z2799" s="131"/>
      <c r="AA2799" s="132">
        <v>0</v>
      </c>
      <c r="AB2799" s="133"/>
      <c r="AC2799" s="133"/>
      <c r="AD2799" s="133"/>
      <c r="AE2799" s="133"/>
      <c r="AF2799" s="133"/>
      <c r="AG2799" s="133"/>
      <c r="AH2799" s="133"/>
      <c r="AI2799" s="134"/>
      <c r="AJ2799" s="132">
        <v>10219</v>
      </c>
      <c r="AK2799" s="133"/>
      <c r="AL2799" s="133"/>
      <c r="AM2799" s="133"/>
      <c r="AN2799" s="133"/>
      <c r="AO2799" s="133"/>
      <c r="AP2799" s="133"/>
      <c r="AQ2799" s="133"/>
      <c r="AR2799" s="134"/>
      <c r="AS2799" s="135"/>
      <c r="AT2799" s="136"/>
      <c r="AU2799" s="136"/>
      <c r="AV2799" s="136"/>
      <c r="AW2799" s="136"/>
      <c r="AX2799" s="137"/>
      <c r="AY2799" s="29"/>
      <c r="AZ2799" s="29"/>
      <c r="BA2799" s="29"/>
      <c r="BB2799" s="29"/>
      <c r="BC2799" s="29"/>
      <c r="BD2799" s="29"/>
      <c r="BE2799" s="29"/>
      <c r="BF2799" s="29"/>
      <c r="BG2799" s="29"/>
      <c r="BH2799" s="29"/>
      <c r="BI2799" s="29"/>
      <c r="BJ2799" s="29"/>
      <c r="BK2799" s="29"/>
      <c r="BL2799" s="29"/>
      <c r="BM2799" s="29"/>
      <c r="BN2799" s="29"/>
      <c r="BO2799" s="29"/>
      <c r="BP2799" s="29"/>
      <c r="BQ2799" s="29"/>
      <c r="BR2799" s="29"/>
      <c r="BS2799" s="29"/>
      <c r="BT2799" s="29"/>
      <c r="BU2799" s="29"/>
      <c r="BV2799" s="29"/>
      <c r="BW2799" s="29"/>
      <c r="BX2799" s="29"/>
      <c r="BY2799" s="29"/>
      <c r="BZ2799" s="29"/>
      <c r="CA2799" s="29"/>
      <c r="CB2799" s="29"/>
      <c r="CC2799" s="29"/>
      <c r="CD2799" s="29"/>
      <c r="CE2799" s="29"/>
      <c r="CF2799" s="29"/>
      <c r="CG2799" s="29"/>
      <c r="CH2799" s="29"/>
      <c r="CI2799" s="29"/>
      <c r="CJ2799" s="29"/>
      <c r="CK2799" s="29"/>
      <c r="CL2799" s="29"/>
      <c r="CM2799" s="29"/>
      <c r="CN2799" s="29"/>
      <c r="CO2799" s="29"/>
      <c r="CP2799" s="29"/>
      <c r="CQ2799" s="29"/>
      <c r="CR2799" s="29"/>
      <c r="CS2799" s="29"/>
      <c r="CT2799" s="29"/>
      <c r="CU2799" s="29"/>
      <c r="CV2799" s="29"/>
      <c r="CW2799" s="29"/>
      <c r="CX2799" s="29"/>
      <c r="CY2799" s="29"/>
      <c r="CZ2799" s="29"/>
      <c r="DA2799" s="29"/>
      <c r="DB2799" s="29"/>
      <c r="DC2799" s="29"/>
      <c r="DD2799" s="29"/>
      <c r="DE2799" s="29"/>
      <c r="DF2799" s="29"/>
      <c r="DG2799" s="29"/>
      <c r="DH2799" s="29"/>
      <c r="DI2799" s="29"/>
      <c r="DJ2799" s="29"/>
      <c r="DK2799" s="29"/>
      <c r="DL2799" s="29"/>
      <c r="DM2799" s="29"/>
      <c r="DN2799" s="29"/>
      <c r="DO2799" s="29"/>
      <c r="DP2799" s="29"/>
      <c r="DQ2799" s="29"/>
      <c r="DR2799" s="29"/>
      <c r="DS2799" s="29"/>
      <c r="DT2799" s="29"/>
      <c r="DU2799" s="29"/>
      <c r="DV2799" s="29"/>
      <c r="DW2799" s="29"/>
      <c r="DX2799" s="29"/>
      <c r="DY2799" s="29"/>
      <c r="DZ2799" s="29"/>
      <c r="EA2799" s="29"/>
      <c r="EB2799" s="29"/>
      <c r="EC2799" s="29"/>
      <c r="ED2799" s="29"/>
      <c r="EE2799" s="29"/>
      <c r="EF2799" s="29"/>
      <c r="EG2799" s="29"/>
      <c r="EH2799" s="29"/>
      <c r="EI2799" s="29"/>
      <c r="EJ2799" s="29"/>
      <c r="EK2799" s="29"/>
      <c r="EL2799" s="29"/>
      <c r="EM2799" s="29"/>
      <c r="EN2799" s="29"/>
      <c r="EO2799" s="29"/>
      <c r="EP2799" s="29"/>
      <c r="EQ2799" s="29"/>
      <c r="ER2799" s="29"/>
      <c r="ES2799" s="29"/>
      <c r="ET2799" s="29"/>
      <c r="EU2799" s="29"/>
      <c r="EV2799" s="29"/>
      <c r="EW2799" s="29"/>
      <c r="EX2799" s="29"/>
      <c r="EY2799" s="29"/>
      <c r="EZ2799" s="29"/>
      <c r="FA2799" s="29"/>
      <c r="FB2799" s="29"/>
      <c r="FC2799" s="29"/>
      <c r="FD2799" s="29"/>
      <c r="FE2799" s="29"/>
      <c r="FF2799" s="29"/>
      <c r="FG2799" s="29"/>
      <c r="FH2799" s="29"/>
      <c r="FI2799" s="29"/>
      <c r="FJ2799" s="29"/>
      <c r="FK2799" s="29"/>
      <c r="FL2799" s="29"/>
      <c r="FM2799" s="29"/>
      <c r="FN2799" s="29"/>
      <c r="FO2799" s="29"/>
      <c r="FP2799" s="29"/>
      <c r="FQ2799" s="29"/>
      <c r="FR2799" s="29"/>
      <c r="FS2799" s="29"/>
      <c r="FT2799" s="29"/>
      <c r="FU2799" s="29"/>
      <c r="FV2799" s="29"/>
      <c r="FW2799" s="29"/>
      <c r="FX2799" s="29"/>
      <c r="FY2799" s="29"/>
      <c r="FZ2799" s="29"/>
      <c r="GA2799" s="29"/>
      <c r="GB2799" s="29"/>
      <c r="GC2799" s="29"/>
      <c r="GD2799" s="29"/>
      <c r="GE2799" s="29"/>
      <c r="GF2799" s="29"/>
      <c r="GG2799" s="29"/>
      <c r="GH2799" s="29"/>
      <c r="GI2799" s="29"/>
      <c r="GJ2799" s="29"/>
      <c r="GK2799" s="29"/>
      <c r="GL2799" s="29"/>
      <c r="GM2799" s="29"/>
      <c r="GN2799" s="29"/>
      <c r="GO2799" s="29"/>
      <c r="GP2799" s="29"/>
      <c r="GQ2799" s="29"/>
      <c r="GR2799" s="29"/>
      <c r="GS2799" s="29"/>
      <c r="GT2799" s="29"/>
      <c r="GU2799" s="29"/>
      <c r="GV2799" s="29"/>
      <c r="GW2799" s="29"/>
      <c r="GX2799" s="29"/>
      <c r="GY2799" s="29"/>
      <c r="GZ2799" s="29"/>
      <c r="HA2799" s="29"/>
      <c r="HB2799" s="29"/>
      <c r="HC2799" s="29"/>
      <c r="HD2799" s="29"/>
      <c r="HE2799" s="29"/>
      <c r="HF2799" s="29"/>
      <c r="HG2799" s="29"/>
      <c r="HH2799" s="29"/>
      <c r="HI2799" s="29"/>
      <c r="HJ2799" s="29"/>
      <c r="HK2799" s="29"/>
      <c r="HL2799" s="29"/>
      <c r="HM2799" s="29"/>
      <c r="HN2799" s="29"/>
      <c r="HO2799" s="29"/>
      <c r="HP2799" s="29"/>
      <c r="HQ2799" s="29"/>
      <c r="HR2799" s="29"/>
      <c r="HS2799" s="29"/>
      <c r="HT2799" s="29"/>
      <c r="HU2799" s="29"/>
      <c r="HV2799" s="29"/>
      <c r="HW2799" s="29"/>
      <c r="HX2799" s="29"/>
      <c r="HY2799" s="29"/>
      <c r="HZ2799" s="29"/>
      <c r="IA2799" s="29"/>
      <c r="IB2799" s="29"/>
      <c r="IC2799" s="29"/>
      <c r="ID2799" s="29"/>
      <c r="IE2799" s="29"/>
      <c r="IF2799" s="29"/>
      <c r="IG2799" s="29"/>
      <c r="IH2799" s="29"/>
      <c r="II2799" s="29"/>
      <c r="IJ2799" s="29"/>
      <c r="IK2799" s="29"/>
      <c r="IL2799" s="29"/>
      <c r="IM2799" s="29"/>
      <c r="IN2799" s="29"/>
      <c r="IO2799" s="29"/>
      <c r="IP2799" s="29"/>
      <c r="IQ2799" s="29"/>
    </row>
    <row r="2800" spans="1:251" s="42" customFormat="1" ht="18.75" customHeight="1" thickBot="1">
      <c r="A2800" s="43"/>
      <c r="B2800" s="138" t="s">
        <v>244</v>
      </c>
      <c r="C2800" s="139"/>
      <c r="D2800" s="139"/>
      <c r="E2800" s="139"/>
      <c r="F2800" s="139"/>
      <c r="G2800" s="139"/>
      <c r="H2800" s="139"/>
      <c r="I2800" s="139"/>
      <c r="J2800" s="139"/>
      <c r="K2800" s="139"/>
      <c r="L2800" s="139"/>
      <c r="M2800" s="139"/>
      <c r="N2800" s="139"/>
      <c r="O2800" s="139"/>
      <c r="P2800" s="139"/>
      <c r="Q2800" s="139"/>
      <c r="R2800" s="139"/>
      <c r="S2800" s="139"/>
      <c r="T2800" s="139"/>
      <c r="U2800" s="139"/>
      <c r="V2800" s="139"/>
      <c r="W2800" s="139"/>
      <c r="X2800" s="139"/>
      <c r="Y2800" s="139"/>
      <c r="Z2800" s="140"/>
      <c r="AA2800" s="141">
        <f>SUM(AA2799)</f>
        <v>0</v>
      </c>
      <c r="AB2800" s="142"/>
      <c r="AC2800" s="142"/>
      <c r="AD2800" s="142"/>
      <c r="AE2800" s="142"/>
      <c r="AF2800" s="142"/>
      <c r="AG2800" s="142"/>
      <c r="AH2800" s="142"/>
      <c r="AI2800" s="143"/>
      <c r="AJ2800" s="141">
        <f>SUM(AJ2799)</f>
        <v>10219</v>
      </c>
      <c r="AK2800" s="142"/>
      <c r="AL2800" s="142"/>
      <c r="AM2800" s="142"/>
      <c r="AN2800" s="142"/>
      <c r="AO2800" s="142"/>
      <c r="AP2800" s="142"/>
      <c r="AQ2800" s="142"/>
      <c r="AR2800" s="143"/>
      <c r="AS2800" s="144"/>
      <c r="AT2800" s="145"/>
      <c r="AU2800" s="145"/>
      <c r="AV2800" s="145"/>
      <c r="AW2800" s="145"/>
      <c r="AX2800" s="146"/>
      <c r="AY2800" s="29"/>
      <c r="AZ2800" s="29"/>
      <c r="BA2800" s="29"/>
      <c r="BB2800" s="29"/>
      <c r="BC2800" s="29"/>
      <c r="BD2800" s="29"/>
      <c r="BE2800" s="29"/>
      <c r="BF2800" s="29"/>
      <c r="BG2800" s="29"/>
      <c r="BH2800" s="29"/>
      <c r="BI2800" s="29"/>
      <c r="BJ2800" s="29"/>
      <c r="BK2800" s="29"/>
      <c r="BL2800" s="29"/>
      <c r="BM2800" s="29"/>
      <c r="BN2800" s="29"/>
      <c r="BO2800" s="29"/>
      <c r="BP2800" s="29"/>
      <c r="BQ2800" s="29"/>
      <c r="BR2800" s="29"/>
      <c r="BS2800" s="29"/>
      <c r="BT2800" s="29"/>
      <c r="BU2800" s="29"/>
      <c r="BV2800" s="29"/>
      <c r="BW2800" s="29"/>
      <c r="BX2800" s="29"/>
      <c r="BY2800" s="29"/>
      <c r="BZ2800" s="29"/>
      <c r="CA2800" s="29"/>
      <c r="CB2800" s="29"/>
      <c r="CC2800" s="29"/>
      <c r="CD2800" s="29"/>
      <c r="CE2800" s="29"/>
      <c r="CF2800" s="29"/>
      <c r="CG2800" s="29"/>
      <c r="CH2800" s="29"/>
      <c r="CI2800" s="29"/>
      <c r="CJ2800" s="29"/>
      <c r="CK2800" s="29"/>
      <c r="CL2800" s="29"/>
      <c r="CM2800" s="29"/>
      <c r="CN2800" s="29"/>
      <c r="CO2800" s="29"/>
      <c r="CP2800" s="29"/>
      <c r="CQ2800" s="29"/>
      <c r="CR2800" s="29"/>
      <c r="CS2800" s="29"/>
      <c r="CT2800" s="29"/>
      <c r="CU2800" s="29"/>
      <c r="CV2800" s="29"/>
      <c r="CW2800" s="29"/>
      <c r="CX2800" s="29"/>
      <c r="CY2800" s="29"/>
      <c r="CZ2800" s="29"/>
      <c r="DA2800" s="29"/>
      <c r="DB2800" s="29"/>
      <c r="DC2800" s="29"/>
      <c r="DD2800" s="29"/>
      <c r="DE2800" s="29"/>
      <c r="DF2800" s="29"/>
      <c r="DG2800" s="29"/>
      <c r="DH2800" s="29"/>
      <c r="DI2800" s="29"/>
      <c r="DJ2800" s="29"/>
      <c r="DK2800" s="29"/>
      <c r="DL2800" s="29"/>
      <c r="DM2800" s="29"/>
      <c r="DN2800" s="29"/>
      <c r="DO2800" s="29"/>
      <c r="DP2800" s="29"/>
      <c r="DQ2800" s="29"/>
      <c r="DR2800" s="29"/>
      <c r="DS2800" s="29"/>
      <c r="DT2800" s="29"/>
      <c r="DU2800" s="29"/>
      <c r="DV2800" s="29"/>
      <c r="DW2800" s="29"/>
      <c r="DX2800" s="29"/>
      <c r="DY2800" s="29"/>
      <c r="DZ2800" s="29"/>
      <c r="EA2800" s="29"/>
      <c r="EB2800" s="29"/>
      <c r="EC2800" s="29"/>
      <c r="ED2800" s="29"/>
      <c r="EE2800" s="29"/>
      <c r="EF2800" s="29"/>
      <c r="EG2800" s="29"/>
      <c r="EH2800" s="29"/>
      <c r="EI2800" s="29"/>
      <c r="EJ2800" s="29"/>
      <c r="EK2800" s="29"/>
      <c r="EL2800" s="29"/>
      <c r="EM2800" s="29"/>
      <c r="EN2800" s="29"/>
      <c r="EO2800" s="29"/>
      <c r="EP2800" s="29"/>
      <c r="EQ2800" s="29"/>
      <c r="ER2800" s="29"/>
      <c r="ES2800" s="29"/>
      <c r="ET2800" s="29"/>
      <c r="EU2800" s="29"/>
      <c r="EV2800" s="29"/>
      <c r="EW2800" s="29"/>
      <c r="EX2800" s="29"/>
      <c r="EY2800" s="29"/>
      <c r="EZ2800" s="29"/>
      <c r="FA2800" s="29"/>
      <c r="FB2800" s="29"/>
      <c r="FC2800" s="29"/>
      <c r="FD2800" s="29"/>
      <c r="FE2800" s="29"/>
      <c r="FF2800" s="29"/>
      <c r="FG2800" s="29"/>
      <c r="FH2800" s="29"/>
      <c r="FI2800" s="29"/>
      <c r="FJ2800" s="29"/>
      <c r="FK2800" s="29"/>
      <c r="FL2800" s="29"/>
      <c r="FM2800" s="29"/>
      <c r="FN2800" s="29"/>
      <c r="FO2800" s="29"/>
      <c r="FP2800" s="29"/>
      <c r="FQ2800" s="29"/>
      <c r="FR2800" s="29"/>
      <c r="FS2800" s="29"/>
      <c r="FT2800" s="29"/>
      <c r="FU2800" s="29"/>
      <c r="FV2800" s="29"/>
      <c r="FW2800" s="29"/>
      <c r="FX2800" s="29"/>
      <c r="FY2800" s="29"/>
      <c r="FZ2800" s="29"/>
      <c r="GA2800" s="29"/>
      <c r="GB2800" s="29"/>
      <c r="GC2800" s="29"/>
      <c r="GD2800" s="29"/>
      <c r="GE2800" s="29"/>
      <c r="GF2800" s="29"/>
      <c r="GG2800" s="29"/>
      <c r="GH2800" s="29"/>
      <c r="GI2800" s="29"/>
      <c r="GJ2800" s="29"/>
      <c r="GK2800" s="29"/>
      <c r="GL2800" s="29"/>
      <c r="GM2800" s="29"/>
      <c r="GN2800" s="29"/>
      <c r="GO2800" s="29"/>
      <c r="GP2800" s="29"/>
      <c r="GQ2800" s="29"/>
      <c r="GR2800" s="29"/>
      <c r="GS2800" s="29"/>
      <c r="GT2800" s="29"/>
      <c r="GU2800" s="29"/>
      <c r="GV2800" s="29"/>
      <c r="GW2800" s="29"/>
      <c r="GX2800" s="29"/>
      <c r="GY2800" s="29"/>
      <c r="GZ2800" s="29"/>
      <c r="HA2800" s="29"/>
      <c r="HB2800" s="29"/>
      <c r="HC2800" s="29"/>
      <c r="HD2800" s="29"/>
      <c r="HE2800" s="29"/>
      <c r="HF2800" s="29"/>
      <c r="HG2800" s="29"/>
      <c r="HH2800" s="29"/>
      <c r="HI2800" s="29"/>
      <c r="HJ2800" s="29"/>
      <c r="HK2800" s="29"/>
      <c r="HL2800" s="29"/>
      <c r="HM2800" s="29"/>
      <c r="HN2800" s="29"/>
      <c r="HO2800" s="29"/>
      <c r="HP2800" s="29"/>
      <c r="HQ2800" s="29"/>
      <c r="HR2800" s="29"/>
      <c r="HS2800" s="29"/>
      <c r="HT2800" s="29"/>
      <c r="HU2800" s="29"/>
      <c r="HV2800" s="29"/>
      <c r="HW2800" s="29"/>
      <c r="HX2800" s="29"/>
      <c r="HY2800" s="29"/>
      <c r="HZ2800" s="29"/>
      <c r="IA2800" s="29"/>
      <c r="IB2800" s="29"/>
      <c r="IC2800" s="29"/>
      <c r="ID2800" s="29"/>
      <c r="IE2800" s="29"/>
      <c r="IF2800" s="29"/>
      <c r="IG2800" s="29"/>
      <c r="IH2800" s="29"/>
      <c r="II2800" s="29"/>
      <c r="IJ2800" s="29"/>
      <c r="IK2800" s="29"/>
      <c r="IL2800" s="29"/>
      <c r="IM2800" s="29"/>
      <c r="IN2800" s="29"/>
      <c r="IO2800" s="29"/>
      <c r="IP2800" s="29"/>
      <c r="IQ2800" s="29"/>
    </row>
    <row r="2802" spans="1:113" ht="18.75">
      <c r="A2802" s="28" t="s">
        <v>234</v>
      </c>
      <c r="AW2802" s="30"/>
      <c r="AX2802" s="31"/>
      <c r="AY2802" s="30"/>
    </row>
    <row r="2804" spans="1:113" ht="18.75">
      <c r="B2804" s="109" t="s">
        <v>0</v>
      </c>
      <c r="C2804" s="150"/>
      <c r="D2804" s="150"/>
      <c r="E2804" s="150"/>
      <c r="F2804" s="150"/>
      <c r="G2804" s="150"/>
      <c r="H2804" s="150"/>
      <c r="I2804" s="150"/>
      <c r="J2804" s="150"/>
      <c r="K2804" s="150"/>
      <c r="L2804" s="150"/>
      <c r="M2804" s="150"/>
      <c r="N2804" s="150"/>
      <c r="O2804" s="150"/>
      <c r="P2804" s="150"/>
      <c r="Q2804" s="150"/>
      <c r="R2804" s="150"/>
      <c r="S2804" s="150"/>
      <c r="T2804" s="150"/>
      <c r="U2804" s="150"/>
      <c r="V2804" s="150"/>
      <c r="W2804" s="150"/>
      <c r="X2804" s="150"/>
      <c r="Y2804" s="150"/>
      <c r="Z2804" s="150"/>
      <c r="AA2804" s="150"/>
      <c r="AB2804" s="150"/>
      <c r="AC2804" s="150"/>
      <c r="AD2804" s="150"/>
      <c r="AE2804" s="150"/>
      <c r="AF2804" s="150"/>
      <c r="AG2804" s="150"/>
      <c r="AH2804" s="150"/>
      <c r="AI2804" s="150"/>
      <c r="AJ2804" s="150"/>
      <c r="AK2804" s="150"/>
      <c r="AL2804" s="150"/>
      <c r="AM2804" s="150"/>
      <c r="AN2804" s="150"/>
      <c r="AO2804" s="150"/>
      <c r="AP2804" s="150"/>
      <c r="AQ2804" s="150"/>
      <c r="AR2804" s="150"/>
      <c r="AS2804" s="150"/>
      <c r="AT2804" s="150"/>
      <c r="AU2804" s="150"/>
      <c r="AV2804" s="150"/>
      <c r="AW2804" s="150"/>
      <c r="AX2804" s="150"/>
    </row>
    <row r="2805" spans="1:113">
      <c r="Z2805" s="32"/>
      <c r="AD2805" s="32"/>
      <c r="AE2805" s="32"/>
      <c r="AF2805" s="32"/>
      <c r="AG2805" s="32"/>
      <c r="AH2805" s="32"/>
      <c r="AI2805" s="32"/>
      <c r="AO2805" s="32"/>
    </row>
    <row r="2806" spans="1:113" ht="13.5" thickBot="1">
      <c r="Z2806" s="32"/>
      <c r="AD2806" s="32"/>
      <c r="AE2806" s="32"/>
      <c r="AF2806" s="32"/>
      <c r="AG2806" s="32"/>
      <c r="AH2806" s="32"/>
      <c r="AI2806" s="32"/>
      <c r="AO2806" s="32"/>
      <c r="DI2806" s="26"/>
    </row>
    <row r="2807" spans="1:113" ht="24.75" customHeight="1" thickBot="1">
      <c r="B2807" s="111" t="s">
        <v>235</v>
      </c>
      <c r="C2807" s="112"/>
      <c r="D2807" s="112"/>
      <c r="E2807" s="112"/>
      <c r="F2807" s="112"/>
      <c r="G2807" s="112"/>
      <c r="H2807" s="113" t="s">
        <v>654</v>
      </c>
      <c r="I2807" s="114"/>
      <c r="J2807" s="114"/>
      <c r="K2807" s="114"/>
      <c r="L2807" s="114"/>
      <c r="M2807" s="114"/>
      <c r="N2807" s="114"/>
      <c r="O2807" s="114"/>
      <c r="P2807" s="114"/>
      <c r="Q2807" s="114"/>
      <c r="R2807" s="114"/>
      <c r="S2807" s="114"/>
      <c r="T2807" s="114"/>
      <c r="U2807" s="114"/>
      <c r="V2807" s="114"/>
      <c r="W2807" s="114"/>
      <c r="X2807" s="114"/>
      <c r="Y2807" s="114"/>
      <c r="Z2807" s="114"/>
      <c r="AA2807" s="114"/>
      <c r="AB2807" s="114"/>
      <c r="AC2807" s="114"/>
      <c r="AD2807" s="114"/>
      <c r="AE2807" s="114"/>
      <c r="AF2807" s="114"/>
      <c r="AG2807" s="114"/>
      <c r="AH2807" s="114"/>
      <c r="AI2807" s="114"/>
      <c r="AJ2807" s="114"/>
      <c r="AK2807" s="114"/>
      <c r="AL2807" s="114"/>
      <c r="AM2807" s="114"/>
      <c r="AN2807" s="114"/>
      <c r="AO2807" s="114"/>
      <c r="AP2807" s="114"/>
      <c r="AQ2807" s="114"/>
      <c r="AR2807" s="114"/>
      <c r="AS2807" s="114"/>
      <c r="AT2807" s="114"/>
      <c r="AU2807" s="114"/>
      <c r="AV2807" s="114"/>
      <c r="AW2807" s="114"/>
      <c r="AX2807" s="115"/>
      <c r="DI2807" s="26"/>
    </row>
    <row r="2808" spans="1:113" ht="14.25">
      <c r="B2808" s="33"/>
      <c r="C2808" s="33"/>
      <c r="D2808" s="33"/>
      <c r="E2808" s="33"/>
      <c r="F2808" s="33"/>
      <c r="G2808" s="33"/>
      <c r="H2808" s="34"/>
      <c r="I2808" s="34"/>
      <c r="J2808" s="34"/>
      <c r="K2808" s="34"/>
      <c r="L2808" s="35"/>
      <c r="M2808" s="35"/>
      <c r="N2808" s="35"/>
      <c r="O2808" s="35"/>
      <c r="P2808" s="34"/>
      <c r="Q2808" s="34"/>
      <c r="R2808" s="34"/>
      <c r="S2808" s="34"/>
      <c r="T2808" s="34"/>
      <c r="U2808" s="34"/>
      <c r="V2808" s="36"/>
      <c r="W2808" s="36"/>
      <c r="X2808" s="36"/>
      <c r="Y2808" s="36"/>
      <c r="Z2808" s="36"/>
      <c r="AA2808" s="36"/>
      <c r="AB2808" s="36"/>
      <c r="AC2808" s="36"/>
      <c r="AD2808" s="36"/>
      <c r="AE2808" s="36"/>
      <c r="AF2808" s="36"/>
      <c r="AG2808" s="36"/>
      <c r="AH2808" s="36"/>
      <c r="AI2808" s="36"/>
      <c r="AJ2808" s="36"/>
      <c r="AK2808" s="36"/>
      <c r="AL2808" s="36"/>
      <c r="AM2808" s="36"/>
      <c r="AN2808" s="36"/>
      <c r="AO2808" s="36"/>
      <c r="AP2808" s="36"/>
      <c r="AQ2808" s="36"/>
      <c r="AR2808" s="36"/>
      <c r="AS2808" s="36"/>
      <c r="AT2808" s="36"/>
      <c r="AU2808" s="36"/>
      <c r="AV2808" s="36"/>
      <c r="AW2808" s="36"/>
      <c r="AX2808" s="36"/>
      <c r="DI2808" s="26"/>
    </row>
    <row r="2809" spans="1:113" ht="15" thickBot="1">
      <c r="A2809" s="37"/>
      <c r="B2809" s="36" t="s">
        <v>237</v>
      </c>
      <c r="C2809" s="34"/>
      <c r="D2809" s="34"/>
      <c r="E2809" s="34"/>
      <c r="F2809" s="34"/>
      <c r="G2809" s="34"/>
      <c r="H2809" s="34"/>
      <c r="I2809" s="34"/>
      <c r="J2809" s="34"/>
      <c r="K2809" s="34"/>
      <c r="L2809" s="35"/>
      <c r="M2809" s="35"/>
      <c r="N2809" s="35"/>
      <c r="O2809" s="35"/>
      <c r="P2809" s="34"/>
      <c r="Q2809" s="34"/>
      <c r="R2809" s="34"/>
      <c r="S2809" s="34"/>
      <c r="T2809" s="34"/>
      <c r="U2809" s="34"/>
      <c r="V2809" s="36"/>
      <c r="W2809" s="36"/>
      <c r="X2809" s="36"/>
      <c r="Y2809" s="36"/>
      <c r="Z2809" s="36"/>
      <c r="AA2809" s="36"/>
      <c r="AB2809" s="36"/>
      <c r="AC2809" s="36"/>
      <c r="AD2809" s="36"/>
      <c r="AE2809" s="36"/>
      <c r="AF2809" s="36"/>
      <c r="AG2809" s="36"/>
      <c r="AH2809" s="36"/>
      <c r="AI2809" s="36"/>
      <c r="AJ2809" s="36"/>
      <c r="AK2809" s="36"/>
      <c r="AL2809" s="36"/>
      <c r="AM2809" s="36"/>
      <c r="AN2809" s="36"/>
      <c r="AO2809" s="36"/>
      <c r="AP2809" s="36"/>
      <c r="AQ2809" s="36"/>
      <c r="AR2809" s="36"/>
      <c r="AS2809" s="36"/>
      <c r="AT2809" s="36"/>
      <c r="AU2809" s="36"/>
      <c r="AV2809" s="36"/>
      <c r="AW2809" s="36"/>
      <c r="AX2809" s="36"/>
      <c r="DI2809" s="26"/>
    </row>
    <row r="2810" spans="1:113" ht="14.25">
      <c r="A2810" s="34"/>
      <c r="B2810" s="38"/>
      <c r="C2810" s="33"/>
      <c r="D2810" s="33"/>
      <c r="E2810" s="33"/>
      <c r="F2810" s="33"/>
      <c r="G2810" s="33"/>
      <c r="H2810" s="33"/>
      <c r="I2810" s="33"/>
      <c r="J2810" s="33"/>
      <c r="K2810" s="33"/>
      <c r="L2810" s="39"/>
      <c r="M2810" s="39"/>
      <c r="N2810" s="39"/>
      <c r="O2810" s="39"/>
      <c r="P2810" s="33"/>
      <c r="Q2810" s="33"/>
      <c r="R2810" s="33"/>
      <c r="S2810" s="33"/>
      <c r="T2810" s="33"/>
      <c r="U2810" s="33"/>
      <c r="V2810" s="40"/>
      <c r="W2810" s="40"/>
      <c r="X2810" s="40"/>
      <c r="Y2810" s="40"/>
      <c r="Z2810" s="40"/>
      <c r="AA2810" s="40"/>
      <c r="AB2810" s="40"/>
      <c r="AC2810" s="40"/>
      <c r="AD2810" s="40"/>
      <c r="AE2810" s="40"/>
      <c r="AF2810" s="40"/>
      <c r="AG2810" s="40"/>
      <c r="AH2810" s="40"/>
      <c r="AI2810" s="40"/>
      <c r="AJ2810" s="40"/>
      <c r="AK2810" s="40"/>
      <c r="AL2810" s="40"/>
      <c r="AM2810" s="40"/>
      <c r="AN2810" s="40"/>
      <c r="AO2810" s="40"/>
      <c r="AP2810" s="40"/>
      <c r="AQ2810" s="40"/>
      <c r="AR2810" s="40"/>
      <c r="AS2810" s="40"/>
      <c r="AT2810" s="40"/>
      <c r="AU2810" s="40"/>
      <c r="AV2810" s="40"/>
      <c r="AW2810" s="40"/>
      <c r="AX2810" s="41"/>
    </row>
    <row r="2811" spans="1:113" ht="12" customHeight="1">
      <c r="A2811" s="34"/>
      <c r="B2811" s="116" t="s">
        <v>655</v>
      </c>
      <c r="C2811" s="117"/>
      <c r="D2811" s="117"/>
      <c r="E2811" s="117"/>
      <c r="F2811" s="117"/>
      <c r="G2811" s="117"/>
      <c r="H2811" s="117"/>
      <c r="I2811" s="117"/>
      <c r="J2811" s="117"/>
      <c r="K2811" s="117"/>
      <c r="L2811" s="117"/>
      <c r="M2811" s="117"/>
      <c r="N2811" s="117"/>
      <c r="O2811" s="117"/>
      <c r="P2811" s="117"/>
      <c r="Q2811" s="117"/>
      <c r="R2811" s="117"/>
      <c r="S2811" s="117"/>
      <c r="T2811" s="117"/>
      <c r="U2811" s="117"/>
      <c r="V2811" s="117"/>
      <c r="W2811" s="117"/>
      <c r="X2811" s="117"/>
      <c r="Y2811" s="117"/>
      <c r="Z2811" s="117"/>
      <c r="AA2811" s="117"/>
      <c r="AB2811" s="117"/>
      <c r="AC2811" s="117"/>
      <c r="AD2811" s="117"/>
      <c r="AE2811" s="117"/>
      <c r="AF2811" s="117"/>
      <c r="AG2811" s="117"/>
      <c r="AH2811" s="117"/>
      <c r="AI2811" s="117"/>
      <c r="AJ2811" s="117"/>
      <c r="AK2811" s="117"/>
      <c r="AL2811" s="117"/>
      <c r="AM2811" s="117"/>
      <c r="AN2811" s="117"/>
      <c r="AO2811" s="117"/>
      <c r="AP2811" s="117"/>
      <c r="AQ2811" s="117"/>
      <c r="AR2811" s="117"/>
      <c r="AS2811" s="117"/>
      <c r="AT2811" s="117"/>
      <c r="AU2811" s="117"/>
      <c r="AV2811" s="117"/>
      <c r="AW2811" s="117"/>
      <c r="AX2811" s="118"/>
    </row>
    <row r="2812" spans="1:113" ht="12" customHeight="1">
      <c r="A2812" s="34"/>
      <c r="B2812" s="116"/>
      <c r="C2812" s="117"/>
      <c r="D2812" s="117"/>
      <c r="E2812" s="117"/>
      <c r="F2812" s="117"/>
      <c r="G2812" s="117"/>
      <c r="H2812" s="117"/>
      <c r="I2812" s="117"/>
      <c r="J2812" s="117"/>
      <c r="K2812" s="117"/>
      <c r="L2812" s="117"/>
      <c r="M2812" s="117"/>
      <c r="N2812" s="117"/>
      <c r="O2812" s="117"/>
      <c r="P2812" s="117"/>
      <c r="Q2812" s="117"/>
      <c r="R2812" s="117"/>
      <c r="S2812" s="117"/>
      <c r="T2812" s="117"/>
      <c r="U2812" s="117"/>
      <c r="V2812" s="117"/>
      <c r="W2812" s="117"/>
      <c r="X2812" s="117"/>
      <c r="Y2812" s="117"/>
      <c r="Z2812" s="117"/>
      <c r="AA2812" s="117"/>
      <c r="AB2812" s="117"/>
      <c r="AC2812" s="117"/>
      <c r="AD2812" s="117"/>
      <c r="AE2812" s="117"/>
      <c r="AF2812" s="117"/>
      <c r="AG2812" s="117"/>
      <c r="AH2812" s="117"/>
      <c r="AI2812" s="117"/>
      <c r="AJ2812" s="117"/>
      <c r="AK2812" s="117"/>
      <c r="AL2812" s="117"/>
      <c r="AM2812" s="117"/>
      <c r="AN2812" s="117"/>
      <c r="AO2812" s="117"/>
      <c r="AP2812" s="117"/>
      <c r="AQ2812" s="117"/>
      <c r="AR2812" s="117"/>
      <c r="AS2812" s="117"/>
      <c r="AT2812" s="117"/>
      <c r="AU2812" s="117"/>
      <c r="AV2812" s="117"/>
      <c r="AW2812" s="117"/>
      <c r="AX2812" s="118"/>
      <c r="BC2812" s="42"/>
    </row>
    <row r="2813" spans="1:113" ht="12" customHeight="1">
      <c r="A2813" s="34"/>
      <c r="B2813" s="116"/>
      <c r="C2813" s="117"/>
      <c r="D2813" s="117"/>
      <c r="E2813" s="117"/>
      <c r="F2813" s="117"/>
      <c r="G2813" s="117"/>
      <c r="H2813" s="117"/>
      <c r="I2813" s="117"/>
      <c r="J2813" s="117"/>
      <c r="K2813" s="117"/>
      <c r="L2813" s="117"/>
      <c r="M2813" s="117"/>
      <c r="N2813" s="117"/>
      <c r="O2813" s="117"/>
      <c r="P2813" s="117"/>
      <c r="Q2813" s="117"/>
      <c r="R2813" s="117"/>
      <c r="S2813" s="117"/>
      <c r="T2813" s="117"/>
      <c r="U2813" s="117"/>
      <c r="V2813" s="117"/>
      <c r="W2813" s="117"/>
      <c r="X2813" s="117"/>
      <c r="Y2813" s="117"/>
      <c r="Z2813" s="117"/>
      <c r="AA2813" s="117"/>
      <c r="AB2813" s="117"/>
      <c r="AC2813" s="117"/>
      <c r="AD2813" s="117"/>
      <c r="AE2813" s="117"/>
      <c r="AF2813" s="117"/>
      <c r="AG2813" s="117"/>
      <c r="AH2813" s="117"/>
      <c r="AI2813" s="117"/>
      <c r="AJ2813" s="117"/>
      <c r="AK2813" s="117"/>
      <c r="AL2813" s="117"/>
      <c r="AM2813" s="117"/>
      <c r="AN2813" s="117"/>
      <c r="AO2813" s="117"/>
      <c r="AP2813" s="117"/>
      <c r="AQ2813" s="117"/>
      <c r="AR2813" s="117"/>
      <c r="AS2813" s="117"/>
      <c r="AT2813" s="117"/>
      <c r="AU2813" s="117"/>
      <c r="AV2813" s="117"/>
      <c r="AW2813" s="117"/>
      <c r="AX2813" s="118"/>
    </row>
    <row r="2814" spans="1:113" ht="12" customHeight="1">
      <c r="A2814" s="34"/>
      <c r="B2814" s="116"/>
      <c r="C2814" s="117"/>
      <c r="D2814" s="117"/>
      <c r="E2814" s="117"/>
      <c r="F2814" s="117"/>
      <c r="G2814" s="117"/>
      <c r="H2814" s="117"/>
      <c r="I2814" s="117"/>
      <c r="J2814" s="117"/>
      <c r="K2814" s="117"/>
      <c r="L2814" s="117"/>
      <c r="M2814" s="117"/>
      <c r="N2814" s="117"/>
      <c r="O2814" s="117"/>
      <c r="P2814" s="117"/>
      <c r="Q2814" s="117"/>
      <c r="R2814" s="117"/>
      <c r="S2814" s="117"/>
      <c r="T2814" s="117"/>
      <c r="U2814" s="117"/>
      <c r="V2814" s="117"/>
      <c r="W2814" s="117"/>
      <c r="X2814" s="117"/>
      <c r="Y2814" s="117"/>
      <c r="Z2814" s="117"/>
      <c r="AA2814" s="117"/>
      <c r="AB2814" s="117"/>
      <c r="AC2814" s="117"/>
      <c r="AD2814" s="117"/>
      <c r="AE2814" s="117"/>
      <c r="AF2814" s="117"/>
      <c r="AG2814" s="117"/>
      <c r="AH2814" s="117"/>
      <c r="AI2814" s="117"/>
      <c r="AJ2814" s="117"/>
      <c r="AK2814" s="117"/>
      <c r="AL2814" s="117"/>
      <c r="AM2814" s="117"/>
      <c r="AN2814" s="117"/>
      <c r="AO2814" s="117"/>
      <c r="AP2814" s="117"/>
      <c r="AQ2814" s="117"/>
      <c r="AR2814" s="117"/>
      <c r="AS2814" s="117"/>
      <c r="AT2814" s="117"/>
      <c r="AU2814" s="117"/>
      <c r="AV2814" s="117"/>
      <c r="AW2814" s="117"/>
      <c r="AX2814" s="118"/>
    </row>
    <row r="2815" spans="1:113" ht="12" customHeight="1">
      <c r="A2815" s="34"/>
      <c r="B2815" s="116"/>
      <c r="C2815" s="117"/>
      <c r="D2815" s="117"/>
      <c r="E2815" s="117"/>
      <c r="F2815" s="117"/>
      <c r="G2815" s="117"/>
      <c r="H2815" s="117"/>
      <c r="I2815" s="117"/>
      <c r="J2815" s="117"/>
      <c r="K2815" s="117"/>
      <c r="L2815" s="117"/>
      <c r="M2815" s="117"/>
      <c r="N2815" s="117"/>
      <c r="O2815" s="117"/>
      <c r="P2815" s="117"/>
      <c r="Q2815" s="117"/>
      <c r="R2815" s="117"/>
      <c r="S2815" s="117"/>
      <c r="T2815" s="117"/>
      <c r="U2815" s="117"/>
      <c r="V2815" s="117"/>
      <c r="W2815" s="117"/>
      <c r="X2815" s="117"/>
      <c r="Y2815" s="117"/>
      <c r="Z2815" s="117"/>
      <c r="AA2815" s="117"/>
      <c r="AB2815" s="117"/>
      <c r="AC2815" s="117"/>
      <c r="AD2815" s="117"/>
      <c r="AE2815" s="117"/>
      <c r="AF2815" s="117"/>
      <c r="AG2815" s="117"/>
      <c r="AH2815" s="117"/>
      <c r="AI2815" s="117"/>
      <c r="AJ2815" s="117"/>
      <c r="AK2815" s="117"/>
      <c r="AL2815" s="117"/>
      <c r="AM2815" s="117"/>
      <c r="AN2815" s="117"/>
      <c r="AO2815" s="117"/>
      <c r="AP2815" s="117"/>
      <c r="AQ2815" s="117"/>
      <c r="AR2815" s="117"/>
      <c r="AS2815" s="117"/>
      <c r="AT2815" s="117"/>
      <c r="AU2815" s="117"/>
      <c r="AV2815" s="117"/>
      <c r="AW2815" s="117"/>
      <c r="AX2815" s="118"/>
    </row>
    <row r="2816" spans="1:113" ht="15" thickBot="1">
      <c r="A2816" s="43"/>
      <c r="B2816" s="44"/>
      <c r="C2816" s="45"/>
      <c r="D2816" s="45"/>
      <c r="E2816" s="45"/>
      <c r="F2816" s="45"/>
      <c r="G2816" s="45"/>
      <c r="H2816" s="45"/>
      <c r="I2816" s="45"/>
      <c r="J2816" s="45"/>
      <c r="K2816" s="45"/>
      <c r="L2816" s="45"/>
      <c r="M2816" s="45"/>
      <c r="N2816" s="45"/>
      <c r="O2816" s="45"/>
      <c r="P2816" s="45"/>
      <c r="Q2816" s="45"/>
      <c r="R2816" s="45"/>
      <c r="S2816" s="45"/>
      <c r="T2816" s="45"/>
      <c r="U2816" s="45"/>
      <c r="V2816" s="45"/>
      <c r="W2816" s="45"/>
      <c r="X2816" s="45"/>
      <c r="Y2816" s="45"/>
      <c r="Z2816" s="45"/>
      <c r="AA2816" s="45"/>
      <c r="AB2816" s="45"/>
      <c r="AC2816" s="45"/>
      <c r="AD2816" s="45"/>
      <c r="AE2816" s="45"/>
      <c r="AF2816" s="45"/>
      <c r="AG2816" s="45"/>
      <c r="AH2816" s="45"/>
      <c r="AI2816" s="45"/>
      <c r="AJ2816" s="45"/>
      <c r="AK2816" s="45"/>
      <c r="AL2816" s="45"/>
      <c r="AM2816" s="45"/>
      <c r="AN2816" s="45"/>
      <c r="AO2816" s="45"/>
      <c r="AP2816" s="45"/>
      <c r="AQ2816" s="45"/>
      <c r="AR2816" s="45"/>
      <c r="AS2816" s="45"/>
      <c r="AT2816" s="45"/>
      <c r="AU2816" s="45"/>
      <c r="AV2816" s="45"/>
      <c r="AW2816" s="45"/>
      <c r="AX2816" s="46"/>
    </row>
    <row r="2817" spans="1:251">
      <c r="B2817" s="47"/>
    </row>
    <row r="2818" spans="1:251" ht="15" thickBot="1">
      <c r="A2818" s="37"/>
      <c r="B2818" s="36" t="s">
        <v>238</v>
      </c>
      <c r="C2818" s="34"/>
      <c r="D2818" s="34"/>
      <c r="E2818" s="34"/>
      <c r="F2818" s="34"/>
      <c r="G2818" s="34"/>
      <c r="H2818" s="34"/>
      <c r="I2818" s="34"/>
      <c r="J2818" s="34"/>
      <c r="K2818" s="34"/>
      <c r="L2818" s="35"/>
      <c r="M2818" s="35"/>
      <c r="N2818" s="35"/>
      <c r="O2818" s="35"/>
      <c r="P2818" s="34"/>
      <c r="Q2818" s="34"/>
      <c r="R2818" s="34"/>
      <c r="S2818" s="34"/>
      <c r="T2818" s="34"/>
      <c r="U2818" s="34"/>
      <c r="V2818" s="36"/>
      <c r="W2818" s="36"/>
      <c r="X2818" s="36"/>
      <c r="Y2818" s="36"/>
      <c r="Z2818" s="36"/>
      <c r="AA2818" s="36"/>
      <c r="AB2818" s="36"/>
      <c r="AC2818" s="36"/>
      <c r="AD2818" s="36"/>
      <c r="AE2818" s="36"/>
      <c r="AF2818" s="36"/>
      <c r="AG2818" s="36"/>
      <c r="AH2818" s="36"/>
      <c r="AI2818" s="36"/>
      <c r="AJ2818" s="36"/>
      <c r="AK2818" s="36"/>
      <c r="AL2818" s="36"/>
      <c r="AM2818" s="36"/>
      <c r="AN2818" s="36"/>
      <c r="AO2818" s="36"/>
      <c r="AP2818" s="36"/>
      <c r="AQ2818" s="36"/>
      <c r="AR2818" s="36"/>
      <c r="AS2818" s="36"/>
      <c r="AT2818" s="36"/>
      <c r="AU2818" s="36"/>
      <c r="AV2818" s="36"/>
      <c r="AW2818" s="36"/>
      <c r="AX2818" s="36"/>
      <c r="DI2818" s="26"/>
    </row>
    <row r="2819" spans="1:251" ht="14.25">
      <c r="A2819" s="34"/>
      <c r="B2819" s="38"/>
      <c r="C2819" s="33"/>
      <c r="D2819" s="33"/>
      <c r="E2819" s="33"/>
      <c r="F2819" s="33"/>
      <c r="G2819" s="33"/>
      <c r="H2819" s="33"/>
      <c r="I2819" s="33"/>
      <c r="J2819" s="33"/>
      <c r="K2819" s="33"/>
      <c r="L2819" s="39"/>
      <c r="M2819" s="39"/>
      <c r="N2819" s="39"/>
      <c r="O2819" s="39"/>
      <c r="P2819" s="33"/>
      <c r="Q2819" s="33"/>
      <c r="R2819" s="33"/>
      <c r="S2819" s="33"/>
      <c r="T2819" s="33"/>
      <c r="U2819" s="33"/>
      <c r="V2819" s="40"/>
      <c r="W2819" s="40"/>
      <c r="X2819" s="40"/>
      <c r="Y2819" s="40"/>
      <c r="Z2819" s="40"/>
      <c r="AA2819" s="40"/>
      <c r="AB2819" s="40"/>
      <c r="AC2819" s="40"/>
      <c r="AD2819" s="40"/>
      <c r="AE2819" s="40"/>
      <c r="AF2819" s="40"/>
      <c r="AG2819" s="40"/>
      <c r="AH2819" s="40"/>
      <c r="AI2819" s="40"/>
      <c r="AJ2819" s="40"/>
      <c r="AK2819" s="40"/>
      <c r="AL2819" s="40"/>
      <c r="AM2819" s="40"/>
      <c r="AN2819" s="40"/>
      <c r="AO2819" s="40"/>
      <c r="AP2819" s="40"/>
      <c r="AQ2819" s="40"/>
      <c r="AR2819" s="40"/>
      <c r="AS2819" s="40"/>
      <c r="AT2819" s="40"/>
      <c r="AU2819" s="40"/>
      <c r="AV2819" s="40"/>
      <c r="AW2819" s="40"/>
      <c r="AX2819" s="41"/>
    </row>
    <row r="2820" spans="1:251" ht="12" customHeight="1">
      <c r="A2820" s="34"/>
      <c r="B2820" s="116" t="s">
        <v>656</v>
      </c>
      <c r="C2820" s="117"/>
      <c r="D2820" s="117"/>
      <c r="E2820" s="117"/>
      <c r="F2820" s="117"/>
      <c r="G2820" s="117"/>
      <c r="H2820" s="117"/>
      <c r="I2820" s="117"/>
      <c r="J2820" s="117"/>
      <c r="K2820" s="117"/>
      <c r="L2820" s="117"/>
      <c r="M2820" s="117"/>
      <c r="N2820" s="117"/>
      <c r="O2820" s="117"/>
      <c r="P2820" s="117"/>
      <c r="Q2820" s="117"/>
      <c r="R2820" s="117"/>
      <c r="S2820" s="117"/>
      <c r="T2820" s="117"/>
      <c r="U2820" s="117"/>
      <c r="V2820" s="117"/>
      <c r="W2820" s="117"/>
      <c r="X2820" s="117"/>
      <c r="Y2820" s="117"/>
      <c r="Z2820" s="117"/>
      <c r="AA2820" s="117"/>
      <c r="AB2820" s="117"/>
      <c r="AC2820" s="117"/>
      <c r="AD2820" s="117"/>
      <c r="AE2820" s="117"/>
      <c r="AF2820" s="117"/>
      <c r="AG2820" s="117"/>
      <c r="AH2820" s="117"/>
      <c r="AI2820" s="117"/>
      <c r="AJ2820" s="117"/>
      <c r="AK2820" s="117"/>
      <c r="AL2820" s="117"/>
      <c r="AM2820" s="117"/>
      <c r="AN2820" s="117"/>
      <c r="AO2820" s="117"/>
      <c r="AP2820" s="117"/>
      <c r="AQ2820" s="117"/>
      <c r="AR2820" s="117"/>
      <c r="AS2820" s="117"/>
      <c r="AT2820" s="117"/>
      <c r="AU2820" s="117"/>
      <c r="AV2820" s="117"/>
      <c r="AW2820" s="117"/>
      <c r="AX2820" s="118"/>
    </row>
    <row r="2821" spans="1:251" ht="12" customHeight="1">
      <c r="A2821" s="34"/>
      <c r="B2821" s="116"/>
      <c r="C2821" s="117"/>
      <c r="D2821" s="117"/>
      <c r="E2821" s="117"/>
      <c r="F2821" s="117"/>
      <c r="G2821" s="117"/>
      <c r="H2821" s="117"/>
      <c r="I2821" s="117"/>
      <c r="J2821" s="117"/>
      <c r="K2821" s="117"/>
      <c r="L2821" s="117"/>
      <c r="M2821" s="117"/>
      <c r="N2821" s="117"/>
      <c r="O2821" s="117"/>
      <c r="P2821" s="117"/>
      <c r="Q2821" s="117"/>
      <c r="R2821" s="117"/>
      <c r="S2821" s="117"/>
      <c r="T2821" s="117"/>
      <c r="U2821" s="117"/>
      <c r="V2821" s="117"/>
      <c r="W2821" s="117"/>
      <c r="X2821" s="117"/>
      <c r="Y2821" s="117"/>
      <c r="Z2821" s="117"/>
      <c r="AA2821" s="117"/>
      <c r="AB2821" s="117"/>
      <c r="AC2821" s="117"/>
      <c r="AD2821" s="117"/>
      <c r="AE2821" s="117"/>
      <c r="AF2821" s="117"/>
      <c r="AG2821" s="117"/>
      <c r="AH2821" s="117"/>
      <c r="AI2821" s="117"/>
      <c r="AJ2821" s="117"/>
      <c r="AK2821" s="117"/>
      <c r="AL2821" s="117"/>
      <c r="AM2821" s="117"/>
      <c r="AN2821" s="117"/>
      <c r="AO2821" s="117"/>
      <c r="AP2821" s="117"/>
      <c r="AQ2821" s="117"/>
      <c r="AR2821" s="117"/>
      <c r="AS2821" s="117"/>
      <c r="AT2821" s="117"/>
      <c r="AU2821" s="117"/>
      <c r="AV2821" s="117"/>
      <c r="AW2821" s="117"/>
      <c r="AX2821" s="118"/>
    </row>
    <row r="2822" spans="1:251" ht="12" customHeight="1">
      <c r="A2822" s="34"/>
      <c r="B2822" s="116"/>
      <c r="C2822" s="117"/>
      <c r="D2822" s="117"/>
      <c r="E2822" s="117"/>
      <c r="F2822" s="117"/>
      <c r="G2822" s="117"/>
      <c r="H2822" s="117"/>
      <c r="I2822" s="117"/>
      <c r="J2822" s="117"/>
      <c r="K2822" s="117"/>
      <c r="L2822" s="117"/>
      <c r="M2822" s="117"/>
      <c r="N2822" s="117"/>
      <c r="O2822" s="117"/>
      <c r="P2822" s="117"/>
      <c r="Q2822" s="117"/>
      <c r="R2822" s="117"/>
      <c r="S2822" s="117"/>
      <c r="T2822" s="117"/>
      <c r="U2822" s="117"/>
      <c r="V2822" s="117"/>
      <c r="W2822" s="117"/>
      <c r="X2822" s="117"/>
      <c r="Y2822" s="117"/>
      <c r="Z2822" s="117"/>
      <c r="AA2822" s="117"/>
      <c r="AB2822" s="117"/>
      <c r="AC2822" s="117"/>
      <c r="AD2822" s="117"/>
      <c r="AE2822" s="117"/>
      <c r="AF2822" s="117"/>
      <c r="AG2822" s="117"/>
      <c r="AH2822" s="117"/>
      <c r="AI2822" s="117"/>
      <c r="AJ2822" s="117"/>
      <c r="AK2822" s="117"/>
      <c r="AL2822" s="117"/>
      <c r="AM2822" s="117"/>
      <c r="AN2822" s="117"/>
      <c r="AO2822" s="117"/>
      <c r="AP2822" s="117"/>
      <c r="AQ2822" s="117"/>
      <c r="AR2822" s="117"/>
      <c r="AS2822" s="117"/>
      <c r="AT2822" s="117"/>
      <c r="AU2822" s="117"/>
      <c r="AV2822" s="117"/>
      <c r="AW2822" s="117"/>
      <c r="AX2822" s="118"/>
    </row>
    <row r="2823" spans="1:251" ht="12" customHeight="1">
      <c r="A2823" s="34"/>
      <c r="B2823" s="116"/>
      <c r="C2823" s="117"/>
      <c r="D2823" s="117"/>
      <c r="E2823" s="117"/>
      <c r="F2823" s="117"/>
      <c r="G2823" s="117"/>
      <c r="H2823" s="117"/>
      <c r="I2823" s="117"/>
      <c r="J2823" s="117"/>
      <c r="K2823" s="117"/>
      <c r="L2823" s="117"/>
      <c r="M2823" s="117"/>
      <c r="N2823" s="117"/>
      <c r="O2823" s="117"/>
      <c r="P2823" s="117"/>
      <c r="Q2823" s="117"/>
      <c r="R2823" s="117"/>
      <c r="S2823" s="117"/>
      <c r="T2823" s="117"/>
      <c r="U2823" s="117"/>
      <c r="V2823" s="117"/>
      <c r="W2823" s="117"/>
      <c r="X2823" s="117"/>
      <c r="Y2823" s="117"/>
      <c r="Z2823" s="117"/>
      <c r="AA2823" s="117"/>
      <c r="AB2823" s="117"/>
      <c r="AC2823" s="117"/>
      <c r="AD2823" s="117"/>
      <c r="AE2823" s="117"/>
      <c r="AF2823" s="117"/>
      <c r="AG2823" s="117"/>
      <c r="AH2823" s="117"/>
      <c r="AI2823" s="117"/>
      <c r="AJ2823" s="117"/>
      <c r="AK2823" s="117"/>
      <c r="AL2823" s="117"/>
      <c r="AM2823" s="117"/>
      <c r="AN2823" s="117"/>
      <c r="AO2823" s="117"/>
      <c r="AP2823" s="117"/>
      <c r="AQ2823" s="117"/>
      <c r="AR2823" s="117"/>
      <c r="AS2823" s="117"/>
      <c r="AT2823" s="117"/>
      <c r="AU2823" s="117"/>
      <c r="AV2823" s="117"/>
      <c r="AW2823" s="117"/>
      <c r="AX2823" s="118"/>
      <c r="BC2823" s="42"/>
    </row>
    <row r="2824" spans="1:251" ht="12" customHeight="1">
      <c r="A2824" s="34"/>
      <c r="B2824" s="116"/>
      <c r="C2824" s="117"/>
      <c r="D2824" s="117"/>
      <c r="E2824" s="117"/>
      <c r="F2824" s="117"/>
      <c r="G2824" s="117"/>
      <c r="H2824" s="117"/>
      <c r="I2824" s="117"/>
      <c r="J2824" s="117"/>
      <c r="K2824" s="117"/>
      <c r="L2824" s="117"/>
      <c r="M2824" s="117"/>
      <c r="N2824" s="117"/>
      <c r="O2824" s="117"/>
      <c r="P2824" s="117"/>
      <c r="Q2824" s="117"/>
      <c r="R2824" s="117"/>
      <c r="S2824" s="117"/>
      <c r="T2824" s="117"/>
      <c r="U2824" s="117"/>
      <c r="V2824" s="117"/>
      <c r="W2824" s="117"/>
      <c r="X2824" s="117"/>
      <c r="Y2824" s="117"/>
      <c r="Z2824" s="117"/>
      <c r="AA2824" s="117"/>
      <c r="AB2824" s="117"/>
      <c r="AC2824" s="117"/>
      <c r="AD2824" s="117"/>
      <c r="AE2824" s="117"/>
      <c r="AF2824" s="117"/>
      <c r="AG2824" s="117"/>
      <c r="AH2824" s="117"/>
      <c r="AI2824" s="117"/>
      <c r="AJ2824" s="117"/>
      <c r="AK2824" s="117"/>
      <c r="AL2824" s="117"/>
      <c r="AM2824" s="117"/>
      <c r="AN2824" s="117"/>
      <c r="AO2824" s="117"/>
      <c r="AP2824" s="117"/>
      <c r="AQ2824" s="117"/>
      <c r="AR2824" s="117"/>
      <c r="AS2824" s="117"/>
      <c r="AT2824" s="117"/>
      <c r="AU2824" s="117"/>
      <c r="AV2824" s="117"/>
      <c r="AW2824" s="117"/>
      <c r="AX2824" s="118"/>
    </row>
    <row r="2825" spans="1:251" ht="12" customHeight="1">
      <c r="A2825" s="34"/>
      <c r="B2825" s="116"/>
      <c r="C2825" s="117"/>
      <c r="D2825" s="117"/>
      <c r="E2825" s="117"/>
      <c r="F2825" s="117"/>
      <c r="G2825" s="117"/>
      <c r="H2825" s="117"/>
      <c r="I2825" s="117"/>
      <c r="J2825" s="117"/>
      <c r="K2825" s="117"/>
      <c r="L2825" s="117"/>
      <c r="M2825" s="117"/>
      <c r="N2825" s="117"/>
      <c r="O2825" s="117"/>
      <c r="P2825" s="117"/>
      <c r="Q2825" s="117"/>
      <c r="R2825" s="117"/>
      <c r="S2825" s="117"/>
      <c r="T2825" s="117"/>
      <c r="U2825" s="117"/>
      <c r="V2825" s="117"/>
      <c r="W2825" s="117"/>
      <c r="X2825" s="117"/>
      <c r="Y2825" s="117"/>
      <c r="Z2825" s="117"/>
      <c r="AA2825" s="117"/>
      <c r="AB2825" s="117"/>
      <c r="AC2825" s="117"/>
      <c r="AD2825" s="117"/>
      <c r="AE2825" s="117"/>
      <c r="AF2825" s="117"/>
      <c r="AG2825" s="117"/>
      <c r="AH2825" s="117"/>
      <c r="AI2825" s="117"/>
      <c r="AJ2825" s="117"/>
      <c r="AK2825" s="117"/>
      <c r="AL2825" s="117"/>
      <c r="AM2825" s="117"/>
      <c r="AN2825" s="117"/>
      <c r="AO2825" s="117"/>
      <c r="AP2825" s="117"/>
      <c r="AQ2825" s="117"/>
      <c r="AR2825" s="117"/>
      <c r="AS2825" s="117"/>
      <c r="AT2825" s="117"/>
      <c r="AU2825" s="117"/>
      <c r="AV2825" s="117"/>
      <c r="AW2825" s="117"/>
      <c r="AX2825" s="118"/>
    </row>
    <row r="2826" spans="1:251" ht="12" customHeight="1">
      <c r="A2826" s="34"/>
      <c r="B2826" s="116"/>
      <c r="C2826" s="117"/>
      <c r="D2826" s="117"/>
      <c r="E2826" s="117"/>
      <c r="F2826" s="117"/>
      <c r="G2826" s="117"/>
      <c r="H2826" s="117"/>
      <c r="I2826" s="117"/>
      <c r="J2826" s="117"/>
      <c r="K2826" s="117"/>
      <c r="L2826" s="117"/>
      <c r="M2826" s="117"/>
      <c r="N2826" s="117"/>
      <c r="O2826" s="117"/>
      <c r="P2826" s="117"/>
      <c r="Q2826" s="117"/>
      <c r="R2826" s="117"/>
      <c r="S2826" s="117"/>
      <c r="T2826" s="117"/>
      <c r="U2826" s="117"/>
      <c r="V2826" s="117"/>
      <c r="W2826" s="117"/>
      <c r="X2826" s="117"/>
      <c r="Y2826" s="117"/>
      <c r="Z2826" s="117"/>
      <c r="AA2826" s="117"/>
      <c r="AB2826" s="117"/>
      <c r="AC2826" s="117"/>
      <c r="AD2826" s="117"/>
      <c r="AE2826" s="117"/>
      <c r="AF2826" s="117"/>
      <c r="AG2826" s="117"/>
      <c r="AH2826" s="117"/>
      <c r="AI2826" s="117"/>
      <c r="AJ2826" s="117"/>
      <c r="AK2826" s="117"/>
      <c r="AL2826" s="117"/>
      <c r="AM2826" s="117"/>
      <c r="AN2826" s="117"/>
      <c r="AO2826" s="117"/>
      <c r="AP2826" s="117"/>
      <c r="AQ2826" s="117"/>
      <c r="AR2826" s="117"/>
      <c r="AS2826" s="117"/>
      <c r="AT2826" s="117"/>
      <c r="AU2826" s="117"/>
      <c r="AV2826" s="117"/>
      <c r="AW2826" s="117"/>
      <c r="AX2826" s="118"/>
    </row>
    <row r="2827" spans="1:251" ht="12" customHeight="1">
      <c r="A2827" s="34"/>
      <c r="B2827" s="116"/>
      <c r="C2827" s="117"/>
      <c r="D2827" s="117"/>
      <c r="E2827" s="117"/>
      <c r="F2827" s="117"/>
      <c r="G2827" s="117"/>
      <c r="H2827" s="117"/>
      <c r="I2827" s="117"/>
      <c r="J2827" s="117"/>
      <c r="K2827" s="117"/>
      <c r="L2827" s="117"/>
      <c r="M2827" s="117"/>
      <c r="N2827" s="117"/>
      <c r="O2827" s="117"/>
      <c r="P2827" s="117"/>
      <c r="Q2827" s="117"/>
      <c r="R2827" s="117"/>
      <c r="S2827" s="117"/>
      <c r="T2827" s="117"/>
      <c r="U2827" s="117"/>
      <c r="V2827" s="117"/>
      <c r="W2827" s="117"/>
      <c r="X2827" s="117"/>
      <c r="Y2827" s="117"/>
      <c r="Z2827" s="117"/>
      <c r="AA2827" s="117"/>
      <c r="AB2827" s="117"/>
      <c r="AC2827" s="117"/>
      <c r="AD2827" s="117"/>
      <c r="AE2827" s="117"/>
      <c r="AF2827" s="117"/>
      <c r="AG2827" s="117"/>
      <c r="AH2827" s="117"/>
      <c r="AI2827" s="117"/>
      <c r="AJ2827" s="117"/>
      <c r="AK2827" s="117"/>
      <c r="AL2827" s="117"/>
      <c r="AM2827" s="117"/>
      <c r="AN2827" s="117"/>
      <c r="AO2827" s="117"/>
      <c r="AP2827" s="117"/>
      <c r="AQ2827" s="117"/>
      <c r="AR2827" s="117"/>
      <c r="AS2827" s="117"/>
      <c r="AT2827" s="117"/>
      <c r="AU2827" s="117"/>
      <c r="AV2827" s="117"/>
      <c r="AW2827" s="117"/>
      <c r="AX2827" s="118"/>
    </row>
    <row r="2828" spans="1:251" ht="15" thickBot="1">
      <c r="A2828" s="43"/>
      <c r="B2828" s="44"/>
      <c r="C2828" s="45"/>
      <c r="D2828" s="45"/>
      <c r="E2828" s="45"/>
      <c r="F2828" s="45"/>
      <c r="G2828" s="45"/>
      <c r="H2828" s="45"/>
      <c r="I2828" s="45"/>
      <c r="J2828" s="45"/>
      <c r="K2828" s="45"/>
      <c r="L2828" s="45"/>
      <c r="M2828" s="45"/>
      <c r="N2828" s="45"/>
      <c r="O2828" s="45"/>
      <c r="P2828" s="45"/>
      <c r="Q2828" s="45"/>
      <c r="R2828" s="45"/>
      <c r="S2828" s="45"/>
      <c r="T2828" s="45"/>
      <c r="U2828" s="45"/>
      <c r="V2828" s="45"/>
      <c r="W2828" s="45"/>
      <c r="X2828" s="45"/>
      <c r="Y2828" s="45"/>
      <c r="Z2828" s="45"/>
      <c r="AA2828" s="45"/>
      <c r="AB2828" s="45"/>
      <c r="AC2828" s="45"/>
      <c r="AD2828" s="45"/>
      <c r="AE2828" s="45"/>
      <c r="AF2828" s="45"/>
      <c r="AG2828" s="45"/>
      <c r="AH2828" s="45"/>
      <c r="AI2828" s="45"/>
      <c r="AJ2828" s="45"/>
      <c r="AK2828" s="45"/>
      <c r="AL2828" s="45"/>
      <c r="AM2828" s="45"/>
      <c r="AN2828" s="45"/>
      <c r="AO2828" s="45"/>
      <c r="AP2828" s="45"/>
      <c r="AQ2828" s="45"/>
      <c r="AR2828" s="45"/>
      <c r="AS2828" s="45"/>
      <c r="AT2828" s="45"/>
      <c r="AU2828" s="45"/>
      <c r="AV2828" s="45"/>
      <c r="AW2828" s="45"/>
      <c r="AX2828" s="46"/>
    </row>
    <row r="2829" spans="1:251">
      <c r="B2829" s="47"/>
    </row>
    <row r="2830" spans="1:251" ht="14.25">
      <c r="B2830" s="36" t="s">
        <v>240</v>
      </c>
      <c r="C2830" s="34"/>
      <c r="D2830" s="34"/>
      <c r="E2830" s="34"/>
      <c r="F2830" s="34"/>
      <c r="G2830" s="34"/>
      <c r="H2830" s="34"/>
      <c r="I2830" s="34"/>
      <c r="J2830" s="34"/>
      <c r="K2830" s="34"/>
      <c r="L2830" s="35"/>
      <c r="M2830" s="35"/>
      <c r="N2830" s="35"/>
      <c r="O2830" s="35"/>
      <c r="P2830" s="34"/>
      <c r="Q2830" s="34"/>
      <c r="R2830" s="34"/>
      <c r="S2830" s="34"/>
      <c r="T2830" s="34"/>
      <c r="U2830" s="34"/>
      <c r="V2830" s="36"/>
      <c r="W2830" s="36"/>
      <c r="X2830" s="36"/>
      <c r="Y2830" s="36"/>
      <c r="Z2830" s="36"/>
      <c r="AA2830" s="36"/>
      <c r="AB2830" s="36"/>
      <c r="AC2830" s="36"/>
      <c r="AD2830" s="36"/>
      <c r="AE2830" s="36"/>
      <c r="AF2830" s="36"/>
      <c r="AG2830" s="36"/>
      <c r="AH2830" s="36"/>
      <c r="AI2830" s="36"/>
      <c r="AJ2830" s="36"/>
      <c r="AK2830" s="36"/>
      <c r="AL2830" s="36"/>
      <c r="AM2830" s="36"/>
      <c r="AN2830" s="36"/>
      <c r="AO2830" s="36"/>
      <c r="AP2830" s="36"/>
      <c r="AQ2830" s="36"/>
      <c r="AR2830" s="36"/>
      <c r="AS2830" s="36"/>
      <c r="AT2830" s="36"/>
      <c r="AU2830" s="36"/>
      <c r="AV2830" s="36"/>
      <c r="AW2830" s="36"/>
      <c r="AX2830" s="36"/>
    </row>
    <row r="2831" spans="1:251" ht="15" thickBot="1">
      <c r="B2831" s="34"/>
      <c r="C2831" s="34"/>
      <c r="D2831" s="34"/>
      <c r="E2831" s="34"/>
      <c r="F2831" s="34"/>
      <c r="G2831" s="34"/>
      <c r="H2831" s="34"/>
      <c r="I2831" s="34"/>
      <c r="J2831" s="34"/>
      <c r="K2831" s="34"/>
      <c r="L2831" s="35"/>
      <c r="M2831" s="35"/>
      <c r="N2831" s="35"/>
      <c r="O2831" s="35"/>
      <c r="P2831" s="34"/>
      <c r="Q2831" s="34"/>
      <c r="R2831" s="34"/>
      <c r="S2831" s="34"/>
      <c r="T2831" s="34"/>
      <c r="U2831" s="34"/>
      <c r="V2831" s="36"/>
      <c r="W2831" s="36"/>
      <c r="X2831" s="36"/>
      <c r="Y2831" s="36"/>
      <c r="Z2831" s="36"/>
      <c r="AA2831" s="36"/>
      <c r="AB2831" s="36"/>
      <c r="AC2831" s="36"/>
      <c r="AD2831" s="36"/>
      <c r="AE2831" s="36"/>
      <c r="AF2831" s="36"/>
      <c r="AG2831" s="36"/>
      <c r="AH2831" s="36"/>
      <c r="AI2831" s="36"/>
      <c r="AJ2831" s="36"/>
      <c r="AK2831" s="36"/>
      <c r="AL2831" s="36"/>
      <c r="AM2831" s="36"/>
      <c r="AN2831" s="36"/>
      <c r="AO2831" s="36"/>
      <c r="AP2831" s="36"/>
      <c r="AQ2831" s="36"/>
      <c r="AR2831" s="36"/>
      <c r="AS2831" s="36"/>
      <c r="AT2831" s="36"/>
      <c r="AU2831" s="36"/>
      <c r="AV2831" s="36"/>
      <c r="AW2831" s="36"/>
      <c r="AX2831" s="48" t="s">
        <v>241</v>
      </c>
    </row>
    <row r="2832" spans="1:251" s="42" customFormat="1" ht="13.5" customHeight="1">
      <c r="A2832" s="34"/>
      <c r="B2832" s="119" t="s">
        <v>242</v>
      </c>
      <c r="C2832" s="120"/>
      <c r="D2832" s="120"/>
      <c r="E2832" s="120"/>
      <c r="F2832" s="120"/>
      <c r="G2832" s="120"/>
      <c r="H2832" s="120"/>
      <c r="I2832" s="120"/>
      <c r="J2832" s="120"/>
      <c r="K2832" s="120"/>
      <c r="L2832" s="120"/>
      <c r="M2832" s="120"/>
      <c r="N2832" s="120"/>
      <c r="O2832" s="120"/>
      <c r="P2832" s="120"/>
      <c r="Q2832" s="120"/>
      <c r="R2832" s="120"/>
      <c r="S2832" s="120"/>
      <c r="T2832" s="120"/>
      <c r="U2832" s="120"/>
      <c r="V2832" s="120"/>
      <c r="W2832" s="120"/>
      <c r="X2832" s="120"/>
      <c r="Y2832" s="120"/>
      <c r="Z2832" s="121"/>
      <c r="AA2832" s="125" t="s">
        <v>1062</v>
      </c>
      <c r="AB2832" s="120"/>
      <c r="AC2832" s="120"/>
      <c r="AD2832" s="120"/>
      <c r="AE2832" s="120"/>
      <c r="AF2832" s="120"/>
      <c r="AG2832" s="120"/>
      <c r="AH2832" s="120"/>
      <c r="AI2832" s="121"/>
      <c r="AJ2832" s="125" t="s">
        <v>1063</v>
      </c>
      <c r="AK2832" s="120"/>
      <c r="AL2832" s="120"/>
      <c r="AM2832" s="120"/>
      <c r="AN2832" s="120"/>
      <c r="AO2832" s="120"/>
      <c r="AP2832" s="120"/>
      <c r="AQ2832" s="120"/>
      <c r="AR2832" s="121"/>
      <c r="AS2832" s="125" t="s">
        <v>243</v>
      </c>
      <c r="AT2832" s="120"/>
      <c r="AU2832" s="120"/>
      <c r="AV2832" s="120"/>
      <c r="AW2832" s="120"/>
      <c r="AX2832" s="127"/>
      <c r="AY2832" s="29"/>
      <c r="AZ2832" s="29"/>
      <c r="BA2832" s="29"/>
      <c r="BB2832" s="29"/>
      <c r="BC2832" s="29"/>
      <c r="BD2832" s="29"/>
      <c r="BE2832" s="29"/>
      <c r="BF2832" s="29"/>
      <c r="BG2832" s="29"/>
      <c r="BH2832" s="29"/>
      <c r="BI2832" s="29"/>
      <c r="BJ2832" s="29"/>
      <c r="BK2832" s="29"/>
      <c r="BL2832" s="29"/>
      <c r="BM2832" s="29"/>
      <c r="BN2832" s="29"/>
      <c r="BO2832" s="29"/>
      <c r="BP2832" s="29"/>
      <c r="BQ2832" s="29"/>
      <c r="BR2832" s="29"/>
      <c r="BS2832" s="29"/>
      <c r="BT2832" s="29"/>
      <c r="BU2832" s="29"/>
      <c r="BV2832" s="29"/>
      <c r="BW2832" s="29"/>
      <c r="BX2832" s="29"/>
      <c r="BY2832" s="29"/>
      <c r="BZ2832" s="29"/>
      <c r="CA2832" s="29"/>
      <c r="CB2832" s="29"/>
      <c r="CC2832" s="29"/>
      <c r="CD2832" s="29"/>
      <c r="CE2832" s="29"/>
      <c r="CF2832" s="29"/>
      <c r="CG2832" s="29"/>
      <c r="CH2832" s="29"/>
      <c r="CI2832" s="29"/>
      <c r="CJ2832" s="29"/>
      <c r="CK2832" s="29"/>
      <c r="CL2832" s="29"/>
      <c r="CM2832" s="29"/>
      <c r="CN2832" s="29"/>
      <c r="CO2832" s="29"/>
      <c r="CP2832" s="29"/>
      <c r="CQ2832" s="29"/>
      <c r="CR2832" s="29"/>
      <c r="CS2832" s="29"/>
      <c r="CT2832" s="29"/>
      <c r="CU2832" s="29"/>
      <c r="CV2832" s="29"/>
      <c r="CW2832" s="29"/>
      <c r="CX2832" s="29"/>
      <c r="CY2832" s="29"/>
      <c r="CZ2832" s="29"/>
      <c r="DA2832" s="29"/>
      <c r="DB2832" s="29"/>
      <c r="DC2832" s="29"/>
      <c r="DD2832" s="29"/>
      <c r="DE2832" s="29"/>
      <c r="DF2832" s="29"/>
      <c r="DG2832" s="29"/>
      <c r="DH2832" s="29"/>
      <c r="DI2832" s="29"/>
      <c r="DJ2832" s="29"/>
      <c r="DK2832" s="29"/>
      <c r="DL2832" s="29"/>
      <c r="DM2832" s="29"/>
      <c r="DN2832" s="29"/>
      <c r="DO2832" s="29"/>
      <c r="DP2832" s="29"/>
      <c r="DQ2832" s="29"/>
      <c r="DR2832" s="29"/>
      <c r="DS2832" s="29"/>
      <c r="DT2832" s="29"/>
      <c r="DU2832" s="29"/>
      <c r="DV2832" s="29"/>
      <c r="DW2832" s="29"/>
      <c r="DX2832" s="29"/>
      <c r="DY2832" s="29"/>
      <c r="DZ2832" s="29"/>
      <c r="EA2832" s="29"/>
      <c r="EB2832" s="29"/>
      <c r="EC2832" s="29"/>
      <c r="ED2832" s="29"/>
      <c r="EE2832" s="29"/>
      <c r="EF2832" s="29"/>
      <c r="EG2832" s="29"/>
      <c r="EH2832" s="29"/>
      <c r="EI2832" s="29"/>
      <c r="EJ2832" s="29"/>
      <c r="EK2832" s="29"/>
      <c r="EL2832" s="29"/>
      <c r="EM2832" s="29"/>
      <c r="EN2832" s="29"/>
      <c r="EO2832" s="29"/>
      <c r="EP2832" s="29"/>
      <c r="EQ2832" s="29"/>
      <c r="ER2832" s="29"/>
      <c r="ES2832" s="29"/>
      <c r="ET2832" s="29"/>
      <c r="EU2832" s="29"/>
      <c r="EV2832" s="29"/>
      <c r="EW2832" s="29"/>
      <c r="EX2832" s="29"/>
      <c r="EY2832" s="29"/>
      <c r="EZ2832" s="29"/>
      <c r="FA2832" s="29"/>
      <c r="FB2832" s="29"/>
      <c r="FC2832" s="29"/>
      <c r="FD2832" s="29"/>
      <c r="FE2832" s="29"/>
      <c r="FF2832" s="29"/>
      <c r="FG2832" s="29"/>
      <c r="FH2832" s="29"/>
      <c r="FI2832" s="29"/>
      <c r="FJ2832" s="29"/>
      <c r="FK2832" s="29"/>
      <c r="FL2832" s="29"/>
      <c r="FM2832" s="29"/>
      <c r="FN2832" s="29"/>
      <c r="FO2832" s="29"/>
      <c r="FP2832" s="29"/>
      <c r="FQ2832" s="29"/>
      <c r="FR2832" s="29"/>
      <c r="FS2832" s="29"/>
      <c r="FT2832" s="29"/>
      <c r="FU2832" s="29"/>
      <c r="FV2832" s="29"/>
      <c r="FW2832" s="29"/>
      <c r="FX2832" s="29"/>
      <c r="FY2832" s="29"/>
      <c r="FZ2832" s="29"/>
      <c r="GA2832" s="29"/>
      <c r="GB2832" s="29"/>
      <c r="GC2832" s="29"/>
      <c r="GD2832" s="29"/>
      <c r="GE2832" s="29"/>
      <c r="GF2832" s="29"/>
      <c r="GG2832" s="29"/>
      <c r="GH2832" s="29"/>
      <c r="GI2832" s="29"/>
      <c r="GJ2832" s="29"/>
      <c r="GK2832" s="29"/>
      <c r="GL2832" s="29"/>
      <c r="GM2832" s="29"/>
      <c r="GN2832" s="29"/>
      <c r="GO2832" s="29"/>
      <c r="GP2832" s="29"/>
      <c r="GQ2832" s="29"/>
      <c r="GR2832" s="29"/>
      <c r="GS2832" s="29"/>
      <c r="GT2832" s="29"/>
      <c r="GU2832" s="29"/>
      <c r="GV2832" s="29"/>
      <c r="GW2832" s="29"/>
      <c r="GX2832" s="29"/>
      <c r="GY2832" s="29"/>
      <c r="GZ2832" s="29"/>
      <c r="HA2832" s="29"/>
      <c r="HB2832" s="29"/>
      <c r="HC2832" s="29"/>
      <c r="HD2832" s="29"/>
      <c r="HE2832" s="29"/>
      <c r="HF2832" s="29"/>
      <c r="HG2832" s="29"/>
      <c r="HH2832" s="29"/>
      <c r="HI2832" s="29"/>
      <c r="HJ2832" s="29"/>
      <c r="HK2832" s="29"/>
      <c r="HL2832" s="29"/>
      <c r="HM2832" s="29"/>
      <c r="HN2832" s="29"/>
      <c r="HO2832" s="29"/>
      <c r="HP2832" s="29"/>
      <c r="HQ2832" s="29"/>
      <c r="HR2832" s="29"/>
      <c r="HS2832" s="29"/>
      <c r="HT2832" s="29"/>
      <c r="HU2832" s="29"/>
      <c r="HV2832" s="29"/>
      <c r="HW2832" s="29"/>
      <c r="HX2832" s="29"/>
      <c r="HY2832" s="29"/>
      <c r="HZ2832" s="29"/>
      <c r="IA2832" s="29"/>
      <c r="IB2832" s="29"/>
      <c r="IC2832" s="29"/>
      <c r="ID2832" s="29"/>
      <c r="IE2832" s="29"/>
      <c r="IF2832" s="29"/>
      <c r="IG2832" s="29"/>
      <c r="IH2832" s="29"/>
      <c r="II2832" s="29"/>
      <c r="IJ2832" s="29"/>
      <c r="IK2832" s="29"/>
      <c r="IL2832" s="29"/>
      <c r="IM2832" s="29"/>
      <c r="IN2832" s="29"/>
      <c r="IO2832" s="29"/>
      <c r="IP2832" s="29"/>
      <c r="IQ2832" s="29"/>
    </row>
    <row r="2833" spans="1:251" s="42" customFormat="1" ht="13.5">
      <c r="A2833" s="34"/>
      <c r="B2833" s="122"/>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4"/>
      <c r="AA2833" s="126"/>
      <c r="AB2833" s="123"/>
      <c r="AC2833" s="123"/>
      <c r="AD2833" s="123"/>
      <c r="AE2833" s="123"/>
      <c r="AF2833" s="123"/>
      <c r="AG2833" s="123"/>
      <c r="AH2833" s="123"/>
      <c r="AI2833" s="124"/>
      <c r="AJ2833" s="126"/>
      <c r="AK2833" s="123"/>
      <c r="AL2833" s="123"/>
      <c r="AM2833" s="123"/>
      <c r="AN2833" s="123"/>
      <c r="AO2833" s="123"/>
      <c r="AP2833" s="123"/>
      <c r="AQ2833" s="123"/>
      <c r="AR2833" s="124"/>
      <c r="AS2833" s="126"/>
      <c r="AT2833" s="123"/>
      <c r="AU2833" s="123"/>
      <c r="AV2833" s="123"/>
      <c r="AW2833" s="123"/>
      <c r="AX2833" s="128"/>
      <c r="AY2833" s="29"/>
      <c r="AZ2833" s="29"/>
      <c r="BA2833" s="29"/>
      <c r="BB2833" s="65"/>
      <c r="BC2833" s="49"/>
      <c r="BE2833" s="29"/>
      <c r="BF2833" s="29"/>
      <c r="BG2833" s="29"/>
      <c r="BH2833" s="29"/>
      <c r="BI2833" s="29"/>
      <c r="BJ2833" s="29"/>
      <c r="BK2833" s="29"/>
      <c r="BL2833" s="29"/>
      <c r="BM2833" s="29"/>
      <c r="BN2833" s="29"/>
      <c r="BO2833" s="29"/>
      <c r="BP2833" s="29"/>
      <c r="BQ2833" s="29"/>
      <c r="BR2833" s="29"/>
      <c r="BS2833" s="29"/>
      <c r="BT2833" s="29"/>
      <c r="BU2833" s="29"/>
      <c r="BV2833" s="29"/>
      <c r="BW2833" s="29"/>
      <c r="BX2833" s="29"/>
      <c r="BY2833" s="29"/>
      <c r="BZ2833" s="29"/>
      <c r="CA2833" s="29"/>
      <c r="CB2833" s="29"/>
      <c r="CC2833" s="29"/>
      <c r="CD2833" s="29"/>
      <c r="CE2833" s="29"/>
      <c r="CF2833" s="29"/>
      <c r="CG2833" s="29"/>
      <c r="CH2833" s="29"/>
      <c r="CI2833" s="29"/>
      <c r="CJ2833" s="29"/>
      <c r="CK2833" s="29"/>
      <c r="CL2833" s="29"/>
      <c r="CM2833" s="29"/>
      <c r="CN2833" s="29"/>
      <c r="CO2833" s="29"/>
      <c r="CP2833" s="29"/>
      <c r="CQ2833" s="29"/>
      <c r="CR2833" s="29"/>
      <c r="CS2833" s="29"/>
      <c r="CT2833" s="29"/>
      <c r="CU2833" s="29"/>
      <c r="CV2833" s="29"/>
      <c r="CW2833" s="29"/>
      <c r="CX2833" s="29"/>
      <c r="CY2833" s="29"/>
      <c r="CZ2833" s="29"/>
      <c r="DA2833" s="29"/>
      <c r="DB2833" s="29"/>
      <c r="DC2833" s="29"/>
      <c r="DD2833" s="29"/>
      <c r="DE2833" s="29"/>
      <c r="DF2833" s="29"/>
      <c r="DG2833" s="29"/>
      <c r="DH2833" s="29"/>
      <c r="DI2833" s="29"/>
      <c r="DJ2833" s="29"/>
      <c r="DK2833" s="29"/>
      <c r="DL2833" s="29"/>
      <c r="DM2833" s="29"/>
      <c r="DN2833" s="29"/>
      <c r="DO2833" s="29"/>
      <c r="DP2833" s="29"/>
      <c r="DQ2833" s="29"/>
      <c r="DR2833" s="29"/>
      <c r="DS2833" s="29"/>
      <c r="DT2833" s="29"/>
      <c r="DU2833" s="29"/>
      <c r="DV2833" s="29"/>
      <c r="DW2833" s="29"/>
      <c r="DX2833" s="29"/>
      <c r="DY2833" s="29"/>
      <c r="DZ2833" s="29"/>
      <c r="EA2833" s="29"/>
      <c r="EB2833" s="29"/>
      <c r="EC2833" s="29"/>
      <c r="ED2833" s="29"/>
      <c r="EE2833" s="29"/>
      <c r="EF2833" s="29"/>
      <c r="EG2833" s="29"/>
      <c r="EH2833" s="29"/>
      <c r="EI2833" s="29"/>
      <c r="EJ2833" s="29"/>
      <c r="EK2833" s="29"/>
      <c r="EL2833" s="29"/>
      <c r="EM2833" s="29"/>
      <c r="EN2833" s="29"/>
      <c r="EO2833" s="29"/>
      <c r="EP2833" s="29"/>
      <c r="EQ2833" s="29"/>
      <c r="ER2833" s="29"/>
      <c r="ES2833" s="29"/>
      <c r="ET2833" s="29"/>
      <c r="EU2833" s="29"/>
      <c r="EV2833" s="29"/>
      <c r="EW2833" s="29"/>
      <c r="EX2833" s="29"/>
      <c r="EY2833" s="29"/>
      <c r="EZ2833" s="29"/>
      <c r="FA2833" s="29"/>
      <c r="FB2833" s="29"/>
      <c r="FC2833" s="29"/>
      <c r="FD2833" s="29"/>
      <c r="FE2833" s="29"/>
      <c r="FF2833" s="29"/>
      <c r="FG2833" s="29"/>
      <c r="FH2833" s="29"/>
      <c r="FI2833" s="29"/>
      <c r="FJ2833" s="29"/>
      <c r="FK2833" s="29"/>
      <c r="FL2833" s="29"/>
      <c r="FM2833" s="29"/>
      <c r="FN2833" s="29"/>
      <c r="FO2833" s="29"/>
      <c r="FP2833" s="29"/>
      <c r="FQ2833" s="29"/>
      <c r="FR2833" s="29"/>
      <c r="FS2833" s="29"/>
      <c r="FT2833" s="29"/>
      <c r="FU2833" s="29"/>
      <c r="FV2833" s="29"/>
      <c r="FW2833" s="29"/>
      <c r="FX2833" s="29"/>
      <c r="FY2833" s="29"/>
      <c r="FZ2833" s="29"/>
      <c r="GA2833" s="29"/>
      <c r="GB2833" s="29"/>
      <c r="GC2833" s="29"/>
      <c r="GD2833" s="29"/>
      <c r="GE2833" s="29"/>
      <c r="GF2833" s="29"/>
      <c r="GG2833" s="29"/>
      <c r="GH2833" s="29"/>
      <c r="GI2833" s="29"/>
      <c r="GJ2833" s="29"/>
      <c r="GK2833" s="29"/>
      <c r="GL2833" s="29"/>
      <c r="GM2833" s="29"/>
      <c r="GN2833" s="29"/>
      <c r="GO2833" s="29"/>
      <c r="GP2833" s="29"/>
      <c r="GQ2833" s="29"/>
      <c r="GR2833" s="29"/>
      <c r="GS2833" s="29"/>
      <c r="GT2833" s="29"/>
      <c r="GU2833" s="29"/>
      <c r="GV2833" s="29"/>
      <c r="GW2833" s="29"/>
      <c r="GX2833" s="29"/>
      <c r="GY2833" s="29"/>
      <c r="GZ2833" s="29"/>
      <c r="HA2833" s="29"/>
      <c r="HB2833" s="29"/>
      <c r="HC2833" s="29"/>
      <c r="HD2833" s="29"/>
      <c r="HE2833" s="29"/>
      <c r="HF2833" s="29"/>
      <c r="HG2833" s="29"/>
      <c r="HH2833" s="29"/>
      <c r="HI2833" s="29"/>
      <c r="HJ2833" s="29"/>
      <c r="HK2833" s="29"/>
      <c r="HL2833" s="29"/>
      <c r="HM2833" s="29"/>
      <c r="HN2833" s="29"/>
      <c r="HO2833" s="29"/>
      <c r="HP2833" s="29"/>
      <c r="HQ2833" s="29"/>
      <c r="HR2833" s="29"/>
      <c r="HS2833" s="29"/>
      <c r="HT2833" s="29"/>
      <c r="HU2833" s="29"/>
      <c r="HV2833" s="29"/>
      <c r="HW2833" s="29"/>
      <c r="HX2833" s="29"/>
      <c r="HY2833" s="29"/>
      <c r="HZ2833" s="29"/>
      <c r="IA2833" s="29"/>
      <c r="IB2833" s="29"/>
      <c r="IC2833" s="29"/>
      <c r="ID2833" s="29"/>
      <c r="IE2833" s="29"/>
      <c r="IF2833" s="29"/>
      <c r="IG2833" s="29"/>
      <c r="IH2833" s="29"/>
      <c r="II2833" s="29"/>
      <c r="IJ2833" s="29"/>
      <c r="IK2833" s="29"/>
      <c r="IL2833" s="29"/>
      <c r="IM2833" s="29"/>
      <c r="IN2833" s="29"/>
      <c r="IO2833" s="29"/>
      <c r="IP2833" s="29"/>
      <c r="IQ2833" s="29"/>
    </row>
    <row r="2834" spans="1:251" s="42" customFormat="1" ht="18.75" customHeight="1">
      <c r="A2834" s="34"/>
      <c r="B2834" s="50"/>
      <c r="C2834" s="129" t="s">
        <v>657</v>
      </c>
      <c r="D2834" s="147"/>
      <c r="E2834" s="147"/>
      <c r="F2834" s="147"/>
      <c r="G2834" s="147"/>
      <c r="H2834" s="147"/>
      <c r="I2834" s="147"/>
      <c r="J2834" s="147"/>
      <c r="K2834" s="147"/>
      <c r="L2834" s="147"/>
      <c r="M2834" s="147"/>
      <c r="N2834" s="147"/>
      <c r="O2834" s="147"/>
      <c r="P2834" s="147"/>
      <c r="Q2834" s="147"/>
      <c r="R2834" s="147"/>
      <c r="S2834" s="147"/>
      <c r="T2834" s="147"/>
      <c r="U2834" s="147"/>
      <c r="V2834" s="147"/>
      <c r="W2834" s="147"/>
      <c r="X2834" s="147"/>
      <c r="Y2834" s="147"/>
      <c r="Z2834" s="148"/>
      <c r="AA2834" s="132">
        <v>460</v>
      </c>
      <c r="AB2834" s="133"/>
      <c r="AC2834" s="133"/>
      <c r="AD2834" s="133"/>
      <c r="AE2834" s="133"/>
      <c r="AF2834" s="133"/>
      <c r="AG2834" s="133"/>
      <c r="AH2834" s="133"/>
      <c r="AI2834" s="134"/>
      <c r="AJ2834" s="132">
        <v>419</v>
      </c>
      <c r="AK2834" s="133"/>
      <c r="AL2834" s="133"/>
      <c r="AM2834" s="133"/>
      <c r="AN2834" s="133"/>
      <c r="AO2834" s="133"/>
      <c r="AP2834" s="133"/>
      <c r="AQ2834" s="133"/>
      <c r="AR2834" s="134"/>
      <c r="AS2834" s="135"/>
      <c r="AT2834" s="136"/>
      <c r="AU2834" s="136"/>
      <c r="AV2834" s="136"/>
      <c r="AW2834" s="136"/>
      <c r="AX2834" s="137"/>
      <c r="AY2834" s="29"/>
      <c r="AZ2834" s="29"/>
      <c r="BA2834" s="29"/>
      <c r="BB2834" s="29"/>
      <c r="BC2834" s="29"/>
      <c r="BD2834" s="29"/>
      <c r="BE2834" s="29"/>
      <c r="BF2834" s="29"/>
      <c r="BG2834" s="29"/>
      <c r="BH2834" s="29"/>
      <c r="BI2834" s="29"/>
      <c r="BJ2834" s="29"/>
      <c r="BK2834" s="29"/>
      <c r="BL2834" s="29"/>
      <c r="BM2834" s="29"/>
      <c r="BN2834" s="29"/>
      <c r="BO2834" s="29"/>
      <c r="BP2834" s="29"/>
      <c r="BQ2834" s="29"/>
      <c r="BR2834" s="29"/>
      <c r="BS2834" s="29"/>
      <c r="BT2834" s="29"/>
      <c r="BU2834" s="29"/>
      <c r="BV2834" s="29"/>
      <c r="BW2834" s="29"/>
      <c r="BX2834" s="29"/>
      <c r="BY2834" s="29"/>
      <c r="BZ2834" s="29"/>
      <c r="CA2834" s="29"/>
      <c r="CB2834" s="29"/>
      <c r="CC2834" s="29"/>
      <c r="CD2834" s="29"/>
      <c r="CE2834" s="29"/>
      <c r="CF2834" s="29"/>
      <c r="CG2834" s="29"/>
      <c r="CH2834" s="29"/>
      <c r="CI2834" s="29"/>
      <c r="CJ2834" s="29"/>
      <c r="CK2834" s="29"/>
      <c r="CL2834" s="29"/>
      <c r="CM2834" s="29"/>
      <c r="CN2834" s="29"/>
      <c r="CO2834" s="29"/>
      <c r="CP2834" s="29"/>
      <c r="CQ2834" s="29"/>
      <c r="CR2834" s="29"/>
      <c r="CS2834" s="29"/>
      <c r="CT2834" s="29"/>
      <c r="CU2834" s="29"/>
      <c r="CV2834" s="29"/>
      <c r="CW2834" s="29"/>
      <c r="CX2834" s="29"/>
      <c r="CY2834" s="29"/>
      <c r="CZ2834" s="29"/>
      <c r="DA2834" s="29"/>
      <c r="DB2834" s="29"/>
      <c r="DC2834" s="29"/>
      <c r="DD2834" s="29"/>
      <c r="DE2834" s="29"/>
      <c r="DF2834" s="29"/>
      <c r="DG2834" s="29"/>
      <c r="DH2834" s="29"/>
      <c r="DI2834" s="29"/>
      <c r="DJ2834" s="29"/>
      <c r="DK2834" s="29"/>
      <c r="DL2834" s="29"/>
      <c r="DM2834" s="29"/>
      <c r="DN2834" s="29"/>
      <c r="DO2834" s="29"/>
      <c r="DP2834" s="29"/>
      <c r="DQ2834" s="29"/>
      <c r="DR2834" s="29"/>
      <c r="DS2834" s="29"/>
      <c r="DT2834" s="29"/>
      <c r="DU2834" s="29"/>
      <c r="DV2834" s="29"/>
      <c r="DW2834" s="29"/>
      <c r="DX2834" s="29"/>
      <c r="DY2834" s="29"/>
      <c r="DZ2834" s="29"/>
      <c r="EA2834" s="29"/>
      <c r="EB2834" s="29"/>
      <c r="EC2834" s="29"/>
      <c r="ED2834" s="29"/>
      <c r="EE2834" s="29"/>
      <c r="EF2834" s="29"/>
      <c r="EG2834" s="29"/>
      <c r="EH2834" s="29"/>
      <c r="EI2834" s="29"/>
      <c r="EJ2834" s="29"/>
      <c r="EK2834" s="29"/>
      <c r="EL2834" s="29"/>
      <c r="EM2834" s="29"/>
      <c r="EN2834" s="29"/>
      <c r="EO2834" s="29"/>
      <c r="EP2834" s="29"/>
      <c r="EQ2834" s="29"/>
      <c r="ER2834" s="29"/>
      <c r="ES2834" s="29"/>
      <c r="ET2834" s="29"/>
      <c r="EU2834" s="29"/>
      <c r="EV2834" s="29"/>
      <c r="EW2834" s="29"/>
      <c r="EX2834" s="29"/>
      <c r="EY2834" s="29"/>
      <c r="EZ2834" s="29"/>
      <c r="FA2834" s="29"/>
      <c r="FB2834" s="29"/>
      <c r="FC2834" s="29"/>
      <c r="FD2834" s="29"/>
      <c r="FE2834" s="29"/>
      <c r="FF2834" s="29"/>
      <c r="FG2834" s="29"/>
      <c r="FH2834" s="29"/>
      <c r="FI2834" s="29"/>
      <c r="FJ2834" s="29"/>
      <c r="FK2834" s="29"/>
      <c r="FL2834" s="29"/>
      <c r="FM2834" s="29"/>
      <c r="FN2834" s="29"/>
      <c r="FO2834" s="29"/>
      <c r="FP2834" s="29"/>
      <c r="FQ2834" s="29"/>
      <c r="FR2834" s="29"/>
      <c r="FS2834" s="29"/>
      <c r="FT2834" s="29"/>
      <c r="FU2834" s="29"/>
      <c r="FV2834" s="29"/>
      <c r="FW2834" s="29"/>
      <c r="FX2834" s="29"/>
      <c r="FY2834" s="29"/>
      <c r="FZ2834" s="29"/>
      <c r="GA2834" s="29"/>
      <c r="GB2834" s="29"/>
      <c r="GC2834" s="29"/>
      <c r="GD2834" s="29"/>
      <c r="GE2834" s="29"/>
      <c r="GF2834" s="29"/>
      <c r="GG2834" s="29"/>
      <c r="GH2834" s="29"/>
      <c r="GI2834" s="29"/>
      <c r="GJ2834" s="29"/>
      <c r="GK2834" s="29"/>
      <c r="GL2834" s="29"/>
      <c r="GM2834" s="29"/>
      <c r="GN2834" s="29"/>
      <c r="GO2834" s="29"/>
      <c r="GP2834" s="29"/>
      <c r="GQ2834" s="29"/>
      <c r="GR2834" s="29"/>
      <c r="GS2834" s="29"/>
      <c r="GT2834" s="29"/>
      <c r="GU2834" s="29"/>
      <c r="GV2834" s="29"/>
      <c r="GW2834" s="29"/>
      <c r="GX2834" s="29"/>
      <c r="GY2834" s="29"/>
      <c r="GZ2834" s="29"/>
      <c r="HA2834" s="29"/>
      <c r="HB2834" s="29"/>
      <c r="HC2834" s="29"/>
      <c r="HD2834" s="29"/>
      <c r="HE2834" s="29"/>
      <c r="HF2834" s="29"/>
      <c r="HG2834" s="29"/>
      <c r="HH2834" s="29"/>
      <c r="HI2834" s="29"/>
      <c r="HJ2834" s="29"/>
      <c r="HK2834" s="29"/>
      <c r="HL2834" s="29"/>
      <c r="HM2834" s="29"/>
      <c r="HN2834" s="29"/>
      <c r="HO2834" s="29"/>
      <c r="HP2834" s="29"/>
      <c r="HQ2834" s="29"/>
      <c r="HR2834" s="29"/>
      <c r="HS2834" s="29"/>
      <c r="HT2834" s="29"/>
      <c r="HU2834" s="29"/>
      <c r="HV2834" s="29"/>
      <c r="HW2834" s="29"/>
      <c r="HX2834" s="29"/>
      <c r="HY2834" s="29"/>
      <c r="HZ2834" s="29"/>
      <c r="IA2834" s="29"/>
      <c r="IB2834" s="29"/>
      <c r="IC2834" s="29"/>
      <c r="ID2834" s="29"/>
      <c r="IE2834" s="29"/>
      <c r="IF2834" s="29"/>
      <c r="IG2834" s="29"/>
      <c r="IH2834" s="29"/>
      <c r="II2834" s="29"/>
      <c r="IJ2834" s="29"/>
      <c r="IK2834" s="29"/>
      <c r="IL2834" s="29"/>
      <c r="IM2834" s="29"/>
      <c r="IN2834" s="29"/>
      <c r="IO2834" s="29"/>
      <c r="IP2834" s="29"/>
      <c r="IQ2834" s="29"/>
    </row>
    <row r="2835" spans="1:251" s="42" customFormat="1" ht="18.75" customHeight="1">
      <c r="A2835" s="34"/>
      <c r="B2835" s="50"/>
      <c r="C2835" s="129" t="s">
        <v>658</v>
      </c>
      <c r="D2835" s="147"/>
      <c r="E2835" s="147"/>
      <c r="F2835" s="147"/>
      <c r="G2835" s="147"/>
      <c r="H2835" s="147"/>
      <c r="I2835" s="147"/>
      <c r="J2835" s="147"/>
      <c r="K2835" s="147"/>
      <c r="L2835" s="147"/>
      <c r="M2835" s="147"/>
      <c r="N2835" s="147"/>
      <c r="O2835" s="147"/>
      <c r="P2835" s="147"/>
      <c r="Q2835" s="147"/>
      <c r="R2835" s="147"/>
      <c r="S2835" s="147"/>
      <c r="T2835" s="147"/>
      <c r="U2835" s="147"/>
      <c r="V2835" s="147"/>
      <c r="W2835" s="147"/>
      <c r="X2835" s="147"/>
      <c r="Y2835" s="147"/>
      <c r="Z2835" s="148"/>
      <c r="AA2835" s="132">
        <v>73645</v>
      </c>
      <c r="AB2835" s="133"/>
      <c r="AC2835" s="133"/>
      <c r="AD2835" s="133"/>
      <c r="AE2835" s="133"/>
      <c r="AF2835" s="133"/>
      <c r="AG2835" s="133"/>
      <c r="AH2835" s="133"/>
      <c r="AI2835" s="134"/>
      <c r="AJ2835" s="132">
        <v>78968</v>
      </c>
      <c r="AK2835" s="133"/>
      <c r="AL2835" s="133"/>
      <c r="AM2835" s="133"/>
      <c r="AN2835" s="133"/>
      <c r="AO2835" s="133"/>
      <c r="AP2835" s="133"/>
      <c r="AQ2835" s="133"/>
      <c r="AR2835" s="134"/>
      <c r="AS2835" s="135"/>
      <c r="AT2835" s="136"/>
      <c r="AU2835" s="136"/>
      <c r="AV2835" s="136"/>
      <c r="AW2835" s="136"/>
      <c r="AX2835" s="137"/>
      <c r="AY2835" s="29"/>
      <c r="AZ2835" s="29"/>
      <c r="BA2835" s="29"/>
      <c r="BB2835" s="29"/>
      <c r="BC2835" s="29"/>
      <c r="BD2835" s="29"/>
      <c r="BE2835" s="29"/>
      <c r="BF2835" s="29"/>
      <c r="BG2835" s="29"/>
      <c r="BH2835" s="29"/>
      <c r="BI2835" s="29"/>
      <c r="BJ2835" s="29"/>
      <c r="BK2835" s="29"/>
      <c r="BL2835" s="29"/>
      <c r="BM2835" s="29"/>
      <c r="BN2835" s="29"/>
      <c r="BO2835" s="29"/>
      <c r="BP2835" s="29"/>
      <c r="BQ2835" s="29"/>
      <c r="BR2835" s="29"/>
      <c r="BS2835" s="29"/>
      <c r="BT2835" s="29"/>
      <c r="BU2835" s="29"/>
      <c r="BV2835" s="29"/>
      <c r="BW2835" s="29"/>
      <c r="BX2835" s="29"/>
      <c r="BY2835" s="29"/>
      <c r="BZ2835" s="29"/>
      <c r="CA2835" s="29"/>
      <c r="CB2835" s="29"/>
      <c r="CC2835" s="29"/>
      <c r="CD2835" s="29"/>
      <c r="CE2835" s="29"/>
      <c r="CF2835" s="29"/>
      <c r="CG2835" s="29"/>
      <c r="CH2835" s="29"/>
      <c r="CI2835" s="29"/>
      <c r="CJ2835" s="29"/>
      <c r="CK2835" s="29"/>
      <c r="CL2835" s="29"/>
      <c r="CM2835" s="29"/>
      <c r="CN2835" s="29"/>
      <c r="CO2835" s="29"/>
      <c r="CP2835" s="29"/>
      <c r="CQ2835" s="29"/>
      <c r="CR2835" s="29"/>
      <c r="CS2835" s="29"/>
      <c r="CT2835" s="29"/>
      <c r="CU2835" s="29"/>
      <c r="CV2835" s="29"/>
      <c r="CW2835" s="29"/>
      <c r="CX2835" s="29"/>
      <c r="CY2835" s="29"/>
      <c r="CZ2835" s="29"/>
      <c r="DA2835" s="29"/>
      <c r="DB2835" s="29"/>
      <c r="DC2835" s="29"/>
      <c r="DD2835" s="29"/>
      <c r="DE2835" s="29"/>
      <c r="DF2835" s="29"/>
      <c r="DG2835" s="29"/>
      <c r="DH2835" s="29"/>
      <c r="DI2835" s="29"/>
      <c r="DJ2835" s="29"/>
      <c r="DK2835" s="29"/>
      <c r="DL2835" s="29"/>
      <c r="DM2835" s="29"/>
      <c r="DN2835" s="29"/>
      <c r="DO2835" s="29"/>
      <c r="DP2835" s="29"/>
      <c r="DQ2835" s="29"/>
      <c r="DR2835" s="29"/>
      <c r="DS2835" s="29"/>
      <c r="DT2835" s="29"/>
      <c r="DU2835" s="29"/>
      <c r="DV2835" s="29"/>
      <c r="DW2835" s="29"/>
      <c r="DX2835" s="29"/>
      <c r="DY2835" s="29"/>
      <c r="DZ2835" s="29"/>
      <c r="EA2835" s="29"/>
      <c r="EB2835" s="29"/>
      <c r="EC2835" s="29"/>
      <c r="ED2835" s="29"/>
      <c r="EE2835" s="29"/>
      <c r="EF2835" s="29"/>
      <c r="EG2835" s="29"/>
      <c r="EH2835" s="29"/>
      <c r="EI2835" s="29"/>
      <c r="EJ2835" s="29"/>
      <c r="EK2835" s="29"/>
      <c r="EL2835" s="29"/>
      <c r="EM2835" s="29"/>
      <c r="EN2835" s="29"/>
      <c r="EO2835" s="29"/>
      <c r="EP2835" s="29"/>
      <c r="EQ2835" s="29"/>
      <c r="ER2835" s="29"/>
      <c r="ES2835" s="29"/>
      <c r="ET2835" s="29"/>
      <c r="EU2835" s="29"/>
      <c r="EV2835" s="29"/>
      <c r="EW2835" s="29"/>
      <c r="EX2835" s="29"/>
      <c r="EY2835" s="29"/>
      <c r="EZ2835" s="29"/>
      <c r="FA2835" s="29"/>
      <c r="FB2835" s="29"/>
      <c r="FC2835" s="29"/>
      <c r="FD2835" s="29"/>
      <c r="FE2835" s="29"/>
      <c r="FF2835" s="29"/>
      <c r="FG2835" s="29"/>
      <c r="FH2835" s="29"/>
      <c r="FI2835" s="29"/>
      <c r="FJ2835" s="29"/>
      <c r="FK2835" s="29"/>
      <c r="FL2835" s="29"/>
      <c r="FM2835" s="29"/>
      <c r="FN2835" s="29"/>
      <c r="FO2835" s="29"/>
      <c r="FP2835" s="29"/>
      <c r="FQ2835" s="29"/>
      <c r="FR2835" s="29"/>
      <c r="FS2835" s="29"/>
      <c r="FT2835" s="29"/>
      <c r="FU2835" s="29"/>
      <c r="FV2835" s="29"/>
      <c r="FW2835" s="29"/>
      <c r="FX2835" s="29"/>
      <c r="FY2835" s="29"/>
      <c r="FZ2835" s="29"/>
      <c r="GA2835" s="29"/>
      <c r="GB2835" s="29"/>
      <c r="GC2835" s="29"/>
      <c r="GD2835" s="29"/>
      <c r="GE2835" s="29"/>
      <c r="GF2835" s="29"/>
      <c r="GG2835" s="29"/>
      <c r="GH2835" s="29"/>
      <c r="GI2835" s="29"/>
      <c r="GJ2835" s="29"/>
      <c r="GK2835" s="29"/>
      <c r="GL2835" s="29"/>
      <c r="GM2835" s="29"/>
      <c r="GN2835" s="29"/>
      <c r="GO2835" s="29"/>
      <c r="GP2835" s="29"/>
      <c r="GQ2835" s="29"/>
      <c r="GR2835" s="29"/>
      <c r="GS2835" s="29"/>
      <c r="GT2835" s="29"/>
      <c r="GU2835" s="29"/>
      <c r="GV2835" s="29"/>
      <c r="GW2835" s="29"/>
      <c r="GX2835" s="29"/>
      <c r="GY2835" s="29"/>
      <c r="GZ2835" s="29"/>
      <c r="HA2835" s="29"/>
      <c r="HB2835" s="29"/>
      <c r="HC2835" s="29"/>
      <c r="HD2835" s="29"/>
      <c r="HE2835" s="29"/>
      <c r="HF2835" s="29"/>
      <c r="HG2835" s="29"/>
      <c r="HH2835" s="29"/>
      <c r="HI2835" s="29"/>
      <c r="HJ2835" s="29"/>
      <c r="HK2835" s="29"/>
      <c r="HL2835" s="29"/>
      <c r="HM2835" s="29"/>
      <c r="HN2835" s="29"/>
      <c r="HO2835" s="29"/>
      <c r="HP2835" s="29"/>
      <c r="HQ2835" s="29"/>
      <c r="HR2835" s="29"/>
      <c r="HS2835" s="29"/>
      <c r="HT2835" s="29"/>
      <c r="HU2835" s="29"/>
      <c r="HV2835" s="29"/>
      <c r="HW2835" s="29"/>
      <c r="HX2835" s="29"/>
      <c r="HY2835" s="29"/>
      <c r="HZ2835" s="29"/>
      <c r="IA2835" s="29"/>
      <c r="IB2835" s="29"/>
      <c r="IC2835" s="29"/>
      <c r="ID2835" s="29"/>
      <c r="IE2835" s="29"/>
      <c r="IF2835" s="29"/>
      <c r="IG2835" s="29"/>
      <c r="IH2835" s="29"/>
      <c r="II2835" s="29"/>
      <c r="IJ2835" s="29"/>
      <c r="IK2835" s="29"/>
      <c r="IL2835" s="29"/>
      <c r="IM2835" s="29"/>
      <c r="IN2835" s="29"/>
      <c r="IO2835" s="29"/>
      <c r="IP2835" s="29"/>
      <c r="IQ2835" s="29"/>
    </row>
    <row r="2836" spans="1:251" s="42" customFormat="1" ht="18.75" customHeight="1">
      <c r="A2836" s="34"/>
      <c r="B2836" s="50"/>
      <c r="C2836" s="129" t="s">
        <v>659</v>
      </c>
      <c r="D2836" s="147"/>
      <c r="E2836" s="147"/>
      <c r="F2836" s="147"/>
      <c r="G2836" s="147"/>
      <c r="H2836" s="147"/>
      <c r="I2836" s="147"/>
      <c r="J2836" s="147"/>
      <c r="K2836" s="147"/>
      <c r="L2836" s="147"/>
      <c r="M2836" s="147"/>
      <c r="N2836" s="147"/>
      <c r="O2836" s="147"/>
      <c r="P2836" s="147"/>
      <c r="Q2836" s="147"/>
      <c r="R2836" s="147"/>
      <c r="S2836" s="147"/>
      <c r="T2836" s="147"/>
      <c r="U2836" s="147"/>
      <c r="V2836" s="147"/>
      <c r="W2836" s="147"/>
      <c r="X2836" s="147"/>
      <c r="Y2836" s="147"/>
      <c r="Z2836" s="148"/>
      <c r="AA2836" s="132">
        <v>532</v>
      </c>
      <c r="AB2836" s="133"/>
      <c r="AC2836" s="133"/>
      <c r="AD2836" s="133"/>
      <c r="AE2836" s="133"/>
      <c r="AF2836" s="133"/>
      <c r="AG2836" s="133"/>
      <c r="AH2836" s="133"/>
      <c r="AI2836" s="134"/>
      <c r="AJ2836" s="132">
        <v>481</v>
      </c>
      <c r="AK2836" s="133"/>
      <c r="AL2836" s="133"/>
      <c r="AM2836" s="133"/>
      <c r="AN2836" s="133"/>
      <c r="AO2836" s="133"/>
      <c r="AP2836" s="133"/>
      <c r="AQ2836" s="133"/>
      <c r="AR2836" s="134"/>
      <c r="AS2836" s="135"/>
      <c r="AT2836" s="136"/>
      <c r="AU2836" s="136"/>
      <c r="AV2836" s="136"/>
      <c r="AW2836" s="136"/>
      <c r="AX2836" s="137"/>
      <c r="AY2836" s="29"/>
      <c r="AZ2836" s="29"/>
      <c r="BA2836" s="29"/>
      <c r="BB2836" s="29"/>
      <c r="BC2836" s="29"/>
      <c r="BD2836" s="29"/>
      <c r="BE2836" s="29"/>
      <c r="BF2836" s="29"/>
      <c r="BG2836" s="29"/>
      <c r="BH2836" s="29"/>
      <c r="BI2836" s="29"/>
      <c r="BJ2836" s="29"/>
      <c r="BK2836" s="29"/>
      <c r="BL2836" s="29"/>
      <c r="BM2836" s="29"/>
      <c r="BN2836" s="29"/>
      <c r="BO2836" s="29"/>
      <c r="BP2836" s="29"/>
      <c r="BQ2836" s="29"/>
      <c r="BR2836" s="29"/>
      <c r="BS2836" s="29"/>
      <c r="BT2836" s="29"/>
      <c r="BU2836" s="29"/>
      <c r="BV2836" s="29"/>
      <c r="BW2836" s="29"/>
      <c r="BX2836" s="29"/>
      <c r="BY2836" s="29"/>
      <c r="BZ2836" s="29"/>
      <c r="CA2836" s="29"/>
      <c r="CB2836" s="29"/>
      <c r="CC2836" s="29"/>
      <c r="CD2836" s="29"/>
      <c r="CE2836" s="29"/>
      <c r="CF2836" s="29"/>
      <c r="CG2836" s="29"/>
      <c r="CH2836" s="29"/>
      <c r="CI2836" s="29"/>
      <c r="CJ2836" s="29"/>
      <c r="CK2836" s="29"/>
      <c r="CL2836" s="29"/>
      <c r="CM2836" s="29"/>
      <c r="CN2836" s="29"/>
      <c r="CO2836" s="29"/>
      <c r="CP2836" s="29"/>
      <c r="CQ2836" s="29"/>
      <c r="CR2836" s="29"/>
      <c r="CS2836" s="29"/>
      <c r="CT2836" s="29"/>
      <c r="CU2836" s="29"/>
      <c r="CV2836" s="29"/>
      <c r="CW2836" s="29"/>
      <c r="CX2836" s="29"/>
      <c r="CY2836" s="29"/>
      <c r="CZ2836" s="29"/>
      <c r="DA2836" s="29"/>
      <c r="DB2836" s="29"/>
      <c r="DC2836" s="29"/>
      <c r="DD2836" s="29"/>
      <c r="DE2836" s="29"/>
      <c r="DF2836" s="29"/>
      <c r="DG2836" s="29"/>
      <c r="DH2836" s="29"/>
      <c r="DI2836" s="29"/>
      <c r="DJ2836" s="29"/>
      <c r="DK2836" s="29"/>
      <c r="DL2836" s="29"/>
      <c r="DM2836" s="29"/>
      <c r="DN2836" s="29"/>
      <c r="DO2836" s="29"/>
      <c r="DP2836" s="29"/>
      <c r="DQ2836" s="29"/>
      <c r="DR2836" s="29"/>
      <c r="DS2836" s="29"/>
      <c r="DT2836" s="29"/>
      <c r="DU2836" s="29"/>
      <c r="DV2836" s="29"/>
      <c r="DW2836" s="29"/>
      <c r="DX2836" s="29"/>
      <c r="DY2836" s="29"/>
      <c r="DZ2836" s="29"/>
      <c r="EA2836" s="29"/>
      <c r="EB2836" s="29"/>
      <c r="EC2836" s="29"/>
      <c r="ED2836" s="29"/>
      <c r="EE2836" s="29"/>
      <c r="EF2836" s="29"/>
      <c r="EG2836" s="29"/>
      <c r="EH2836" s="29"/>
      <c r="EI2836" s="29"/>
      <c r="EJ2836" s="29"/>
      <c r="EK2836" s="29"/>
      <c r="EL2836" s="29"/>
      <c r="EM2836" s="29"/>
      <c r="EN2836" s="29"/>
      <c r="EO2836" s="29"/>
      <c r="EP2836" s="29"/>
      <c r="EQ2836" s="29"/>
      <c r="ER2836" s="29"/>
      <c r="ES2836" s="29"/>
      <c r="ET2836" s="29"/>
      <c r="EU2836" s="29"/>
      <c r="EV2836" s="29"/>
      <c r="EW2836" s="29"/>
      <c r="EX2836" s="29"/>
      <c r="EY2836" s="29"/>
      <c r="EZ2836" s="29"/>
      <c r="FA2836" s="29"/>
      <c r="FB2836" s="29"/>
      <c r="FC2836" s="29"/>
      <c r="FD2836" s="29"/>
      <c r="FE2836" s="29"/>
      <c r="FF2836" s="29"/>
      <c r="FG2836" s="29"/>
      <c r="FH2836" s="29"/>
      <c r="FI2836" s="29"/>
      <c r="FJ2836" s="29"/>
      <c r="FK2836" s="29"/>
      <c r="FL2836" s="29"/>
      <c r="FM2836" s="29"/>
      <c r="FN2836" s="29"/>
      <c r="FO2836" s="29"/>
      <c r="FP2836" s="29"/>
      <c r="FQ2836" s="29"/>
      <c r="FR2836" s="29"/>
      <c r="FS2836" s="29"/>
      <c r="FT2836" s="29"/>
      <c r="FU2836" s="29"/>
      <c r="FV2836" s="29"/>
      <c r="FW2836" s="29"/>
      <c r="FX2836" s="29"/>
      <c r="FY2836" s="29"/>
      <c r="FZ2836" s="29"/>
      <c r="GA2836" s="29"/>
      <c r="GB2836" s="29"/>
      <c r="GC2836" s="29"/>
      <c r="GD2836" s="29"/>
      <c r="GE2836" s="29"/>
      <c r="GF2836" s="29"/>
      <c r="GG2836" s="29"/>
      <c r="GH2836" s="29"/>
      <c r="GI2836" s="29"/>
      <c r="GJ2836" s="29"/>
      <c r="GK2836" s="29"/>
      <c r="GL2836" s="29"/>
      <c r="GM2836" s="29"/>
      <c r="GN2836" s="29"/>
      <c r="GO2836" s="29"/>
      <c r="GP2836" s="29"/>
      <c r="GQ2836" s="29"/>
      <c r="GR2836" s="29"/>
      <c r="GS2836" s="29"/>
      <c r="GT2836" s="29"/>
      <c r="GU2836" s="29"/>
      <c r="GV2836" s="29"/>
      <c r="GW2836" s="29"/>
      <c r="GX2836" s="29"/>
      <c r="GY2836" s="29"/>
      <c r="GZ2836" s="29"/>
      <c r="HA2836" s="29"/>
      <c r="HB2836" s="29"/>
      <c r="HC2836" s="29"/>
      <c r="HD2836" s="29"/>
      <c r="HE2836" s="29"/>
      <c r="HF2836" s="29"/>
      <c r="HG2836" s="29"/>
      <c r="HH2836" s="29"/>
      <c r="HI2836" s="29"/>
      <c r="HJ2836" s="29"/>
      <c r="HK2836" s="29"/>
      <c r="HL2836" s="29"/>
      <c r="HM2836" s="29"/>
      <c r="HN2836" s="29"/>
      <c r="HO2836" s="29"/>
      <c r="HP2836" s="29"/>
      <c r="HQ2836" s="29"/>
      <c r="HR2836" s="29"/>
      <c r="HS2836" s="29"/>
      <c r="HT2836" s="29"/>
      <c r="HU2836" s="29"/>
      <c r="HV2836" s="29"/>
      <c r="HW2836" s="29"/>
      <c r="HX2836" s="29"/>
      <c r="HY2836" s="29"/>
      <c r="HZ2836" s="29"/>
      <c r="IA2836" s="29"/>
      <c r="IB2836" s="29"/>
      <c r="IC2836" s="29"/>
      <c r="ID2836" s="29"/>
      <c r="IE2836" s="29"/>
      <c r="IF2836" s="29"/>
      <c r="IG2836" s="29"/>
      <c r="IH2836" s="29"/>
      <c r="II2836" s="29"/>
      <c r="IJ2836" s="29"/>
      <c r="IK2836" s="29"/>
      <c r="IL2836" s="29"/>
      <c r="IM2836" s="29"/>
      <c r="IN2836" s="29"/>
      <c r="IO2836" s="29"/>
      <c r="IP2836" s="29"/>
      <c r="IQ2836" s="29"/>
    </row>
    <row r="2837" spans="1:251" s="42" customFormat="1" ht="18.75" customHeight="1" thickBot="1">
      <c r="A2837" s="43"/>
      <c r="B2837" s="138" t="s">
        <v>244</v>
      </c>
      <c r="C2837" s="139"/>
      <c r="D2837" s="139"/>
      <c r="E2837" s="139"/>
      <c r="F2837" s="139"/>
      <c r="G2837" s="139"/>
      <c r="H2837" s="139"/>
      <c r="I2837" s="139"/>
      <c r="J2837" s="139"/>
      <c r="K2837" s="139"/>
      <c r="L2837" s="139"/>
      <c r="M2837" s="139"/>
      <c r="N2837" s="139"/>
      <c r="O2837" s="139"/>
      <c r="P2837" s="139"/>
      <c r="Q2837" s="139"/>
      <c r="R2837" s="139"/>
      <c r="S2837" s="139"/>
      <c r="T2837" s="139"/>
      <c r="U2837" s="139"/>
      <c r="V2837" s="139"/>
      <c r="W2837" s="139"/>
      <c r="X2837" s="139"/>
      <c r="Y2837" s="139"/>
      <c r="Z2837" s="140"/>
      <c r="AA2837" s="141">
        <f>SUM(AA2834:AI2836)</f>
        <v>74637</v>
      </c>
      <c r="AB2837" s="142"/>
      <c r="AC2837" s="142"/>
      <c r="AD2837" s="142"/>
      <c r="AE2837" s="142"/>
      <c r="AF2837" s="142"/>
      <c r="AG2837" s="142"/>
      <c r="AH2837" s="142"/>
      <c r="AI2837" s="143"/>
      <c r="AJ2837" s="141">
        <f>SUM(AJ2834:AR2836)</f>
        <v>79868</v>
      </c>
      <c r="AK2837" s="142"/>
      <c r="AL2837" s="142"/>
      <c r="AM2837" s="142"/>
      <c r="AN2837" s="142"/>
      <c r="AO2837" s="142"/>
      <c r="AP2837" s="142"/>
      <c r="AQ2837" s="142"/>
      <c r="AR2837" s="143"/>
      <c r="AS2837" s="144"/>
      <c r="AT2837" s="145"/>
      <c r="AU2837" s="145"/>
      <c r="AV2837" s="145"/>
      <c r="AW2837" s="145"/>
      <c r="AX2837" s="146"/>
      <c r="AY2837" s="29"/>
      <c r="AZ2837" s="29"/>
      <c r="BA2837" s="29"/>
      <c r="BB2837" s="29"/>
      <c r="BC2837" s="29"/>
      <c r="BD2837" s="29"/>
      <c r="BE2837" s="29"/>
      <c r="BF2837" s="29"/>
      <c r="BG2837" s="29"/>
      <c r="BH2837" s="29"/>
      <c r="BI2837" s="29"/>
      <c r="BJ2837" s="29"/>
      <c r="BK2837" s="29"/>
      <c r="BL2837" s="29"/>
      <c r="BM2837" s="29"/>
      <c r="BN2837" s="29"/>
      <c r="BO2837" s="29"/>
      <c r="BP2837" s="29"/>
      <c r="BQ2837" s="29"/>
      <c r="BR2837" s="29"/>
      <c r="BS2837" s="29"/>
      <c r="BT2837" s="29"/>
      <c r="BU2837" s="29"/>
      <c r="BV2837" s="29"/>
      <c r="BW2837" s="29"/>
      <c r="BX2837" s="29"/>
      <c r="BY2837" s="29"/>
      <c r="BZ2837" s="29"/>
      <c r="CA2837" s="29"/>
      <c r="CB2837" s="29"/>
      <c r="CC2837" s="29"/>
      <c r="CD2837" s="29"/>
      <c r="CE2837" s="29"/>
      <c r="CF2837" s="29"/>
      <c r="CG2837" s="29"/>
      <c r="CH2837" s="29"/>
      <c r="CI2837" s="29"/>
      <c r="CJ2837" s="29"/>
      <c r="CK2837" s="29"/>
      <c r="CL2837" s="29"/>
      <c r="CM2837" s="29"/>
      <c r="CN2837" s="29"/>
      <c r="CO2837" s="29"/>
      <c r="CP2837" s="29"/>
      <c r="CQ2837" s="29"/>
      <c r="CR2837" s="29"/>
      <c r="CS2837" s="29"/>
      <c r="CT2837" s="29"/>
      <c r="CU2837" s="29"/>
      <c r="CV2837" s="29"/>
      <c r="CW2837" s="29"/>
      <c r="CX2837" s="29"/>
      <c r="CY2837" s="29"/>
      <c r="CZ2837" s="29"/>
      <c r="DA2837" s="29"/>
      <c r="DB2837" s="29"/>
      <c r="DC2837" s="29"/>
      <c r="DD2837" s="29"/>
      <c r="DE2837" s="29"/>
      <c r="DF2837" s="29"/>
      <c r="DG2837" s="29"/>
      <c r="DH2837" s="29"/>
      <c r="DI2837" s="29"/>
      <c r="DJ2837" s="29"/>
      <c r="DK2837" s="29"/>
      <c r="DL2837" s="29"/>
      <c r="DM2837" s="29"/>
      <c r="DN2837" s="29"/>
      <c r="DO2837" s="29"/>
      <c r="DP2837" s="29"/>
      <c r="DQ2837" s="29"/>
      <c r="DR2837" s="29"/>
      <c r="DS2837" s="29"/>
      <c r="DT2837" s="29"/>
      <c r="DU2837" s="29"/>
      <c r="DV2837" s="29"/>
      <c r="DW2837" s="29"/>
      <c r="DX2837" s="29"/>
      <c r="DY2837" s="29"/>
      <c r="DZ2837" s="29"/>
      <c r="EA2837" s="29"/>
      <c r="EB2837" s="29"/>
      <c r="EC2837" s="29"/>
      <c r="ED2837" s="29"/>
      <c r="EE2837" s="29"/>
      <c r="EF2837" s="29"/>
      <c r="EG2837" s="29"/>
      <c r="EH2837" s="29"/>
      <c r="EI2837" s="29"/>
      <c r="EJ2837" s="29"/>
      <c r="EK2837" s="29"/>
      <c r="EL2837" s="29"/>
      <c r="EM2837" s="29"/>
      <c r="EN2837" s="29"/>
      <c r="EO2837" s="29"/>
      <c r="EP2837" s="29"/>
      <c r="EQ2837" s="29"/>
      <c r="ER2837" s="29"/>
      <c r="ES2837" s="29"/>
      <c r="ET2837" s="29"/>
      <c r="EU2837" s="29"/>
      <c r="EV2837" s="29"/>
      <c r="EW2837" s="29"/>
      <c r="EX2837" s="29"/>
      <c r="EY2837" s="29"/>
      <c r="EZ2837" s="29"/>
      <c r="FA2837" s="29"/>
      <c r="FB2837" s="29"/>
      <c r="FC2837" s="29"/>
      <c r="FD2837" s="29"/>
      <c r="FE2837" s="29"/>
      <c r="FF2837" s="29"/>
      <c r="FG2837" s="29"/>
      <c r="FH2837" s="29"/>
      <c r="FI2837" s="29"/>
      <c r="FJ2837" s="29"/>
      <c r="FK2837" s="29"/>
      <c r="FL2837" s="29"/>
      <c r="FM2837" s="29"/>
      <c r="FN2837" s="29"/>
      <c r="FO2837" s="29"/>
      <c r="FP2837" s="29"/>
      <c r="FQ2837" s="29"/>
      <c r="FR2837" s="29"/>
      <c r="FS2837" s="29"/>
      <c r="FT2837" s="29"/>
      <c r="FU2837" s="29"/>
      <c r="FV2837" s="29"/>
      <c r="FW2837" s="29"/>
      <c r="FX2837" s="29"/>
      <c r="FY2837" s="29"/>
      <c r="FZ2837" s="29"/>
      <c r="GA2837" s="29"/>
      <c r="GB2837" s="29"/>
      <c r="GC2837" s="29"/>
      <c r="GD2837" s="29"/>
      <c r="GE2837" s="29"/>
      <c r="GF2837" s="29"/>
      <c r="GG2837" s="29"/>
      <c r="GH2837" s="29"/>
      <c r="GI2837" s="29"/>
      <c r="GJ2837" s="29"/>
      <c r="GK2837" s="29"/>
      <c r="GL2837" s="29"/>
      <c r="GM2837" s="29"/>
      <c r="GN2837" s="29"/>
      <c r="GO2837" s="29"/>
      <c r="GP2837" s="29"/>
      <c r="GQ2837" s="29"/>
      <c r="GR2837" s="29"/>
      <c r="GS2837" s="29"/>
      <c r="GT2837" s="29"/>
      <c r="GU2837" s="29"/>
      <c r="GV2837" s="29"/>
      <c r="GW2837" s="29"/>
      <c r="GX2837" s="29"/>
      <c r="GY2837" s="29"/>
      <c r="GZ2837" s="29"/>
      <c r="HA2837" s="29"/>
      <c r="HB2837" s="29"/>
      <c r="HC2837" s="29"/>
      <c r="HD2837" s="29"/>
      <c r="HE2837" s="29"/>
      <c r="HF2837" s="29"/>
      <c r="HG2837" s="29"/>
      <c r="HH2837" s="29"/>
      <c r="HI2837" s="29"/>
      <c r="HJ2837" s="29"/>
      <c r="HK2837" s="29"/>
      <c r="HL2837" s="29"/>
      <c r="HM2837" s="29"/>
      <c r="HN2837" s="29"/>
      <c r="HO2837" s="29"/>
      <c r="HP2837" s="29"/>
      <c r="HQ2837" s="29"/>
      <c r="HR2837" s="29"/>
      <c r="HS2837" s="29"/>
      <c r="HT2837" s="29"/>
      <c r="HU2837" s="29"/>
      <c r="HV2837" s="29"/>
      <c r="HW2837" s="29"/>
      <c r="HX2837" s="29"/>
      <c r="HY2837" s="29"/>
      <c r="HZ2837" s="29"/>
      <c r="IA2837" s="29"/>
      <c r="IB2837" s="29"/>
      <c r="IC2837" s="29"/>
      <c r="ID2837" s="29"/>
      <c r="IE2837" s="29"/>
      <c r="IF2837" s="29"/>
      <c r="IG2837" s="29"/>
      <c r="IH2837" s="29"/>
      <c r="II2837" s="29"/>
      <c r="IJ2837" s="29"/>
      <c r="IK2837" s="29"/>
      <c r="IL2837" s="29"/>
      <c r="IM2837" s="29"/>
      <c r="IN2837" s="29"/>
      <c r="IO2837" s="29"/>
      <c r="IP2837" s="29"/>
      <c r="IQ2837" s="29"/>
    </row>
    <row r="2839" spans="1:251" ht="18.75">
      <c r="A2839" s="28" t="s">
        <v>234</v>
      </c>
      <c r="AW2839" s="30"/>
      <c r="AX2839" s="31"/>
      <c r="AY2839" s="30"/>
    </row>
    <row r="2841" spans="1:251" ht="18.75">
      <c r="B2841" s="109" t="s">
        <v>0</v>
      </c>
      <c r="C2841" s="150"/>
      <c r="D2841" s="150"/>
      <c r="E2841" s="150"/>
      <c r="F2841" s="150"/>
      <c r="G2841" s="150"/>
      <c r="H2841" s="150"/>
      <c r="I2841" s="150"/>
      <c r="J2841" s="150"/>
      <c r="K2841" s="150"/>
      <c r="L2841" s="150"/>
      <c r="M2841" s="150"/>
      <c r="N2841" s="150"/>
      <c r="O2841" s="150"/>
      <c r="P2841" s="150"/>
      <c r="Q2841" s="150"/>
      <c r="R2841" s="150"/>
      <c r="S2841" s="150"/>
      <c r="T2841" s="150"/>
      <c r="U2841" s="150"/>
      <c r="V2841" s="150"/>
      <c r="W2841" s="150"/>
      <c r="X2841" s="150"/>
      <c r="Y2841" s="150"/>
      <c r="Z2841" s="150"/>
      <c r="AA2841" s="150"/>
      <c r="AB2841" s="150"/>
      <c r="AC2841" s="150"/>
      <c r="AD2841" s="150"/>
      <c r="AE2841" s="150"/>
      <c r="AF2841" s="150"/>
      <c r="AG2841" s="150"/>
      <c r="AH2841" s="150"/>
      <c r="AI2841" s="150"/>
      <c r="AJ2841" s="150"/>
      <c r="AK2841" s="150"/>
      <c r="AL2841" s="150"/>
      <c r="AM2841" s="150"/>
      <c r="AN2841" s="150"/>
      <c r="AO2841" s="150"/>
      <c r="AP2841" s="150"/>
      <c r="AQ2841" s="150"/>
      <c r="AR2841" s="150"/>
      <c r="AS2841" s="150"/>
      <c r="AT2841" s="150"/>
      <c r="AU2841" s="150"/>
      <c r="AV2841" s="150"/>
      <c r="AW2841" s="150"/>
      <c r="AX2841" s="150"/>
    </row>
    <row r="2842" spans="1:251">
      <c r="Z2842" s="32"/>
      <c r="AD2842" s="32"/>
      <c r="AE2842" s="32"/>
      <c r="AF2842" s="32"/>
      <c r="AG2842" s="32"/>
      <c r="AH2842" s="32"/>
      <c r="AI2842" s="32"/>
      <c r="AO2842" s="32"/>
    </row>
    <row r="2843" spans="1:251" ht="13.5" thickBot="1">
      <c r="Z2843" s="32"/>
      <c r="AD2843" s="32"/>
      <c r="AE2843" s="32"/>
      <c r="AF2843" s="32"/>
      <c r="AG2843" s="32"/>
      <c r="AH2843" s="32"/>
      <c r="AI2843" s="32"/>
      <c r="AO2843" s="32"/>
      <c r="DI2843" s="26"/>
    </row>
    <row r="2844" spans="1:251" ht="24.75" customHeight="1" thickBot="1">
      <c r="B2844" s="111" t="s">
        <v>235</v>
      </c>
      <c r="C2844" s="112"/>
      <c r="D2844" s="112"/>
      <c r="E2844" s="112"/>
      <c r="F2844" s="112"/>
      <c r="G2844" s="112"/>
      <c r="H2844" s="113" t="s">
        <v>660</v>
      </c>
      <c r="I2844" s="114"/>
      <c r="J2844" s="114"/>
      <c r="K2844" s="114"/>
      <c r="L2844" s="114"/>
      <c r="M2844" s="114"/>
      <c r="N2844" s="114"/>
      <c r="O2844" s="114"/>
      <c r="P2844" s="114"/>
      <c r="Q2844" s="114"/>
      <c r="R2844" s="114"/>
      <c r="S2844" s="114"/>
      <c r="T2844" s="114"/>
      <c r="U2844" s="114"/>
      <c r="V2844" s="114"/>
      <c r="W2844" s="114"/>
      <c r="X2844" s="114"/>
      <c r="Y2844" s="114"/>
      <c r="Z2844" s="114"/>
      <c r="AA2844" s="114"/>
      <c r="AB2844" s="114"/>
      <c r="AC2844" s="114"/>
      <c r="AD2844" s="114"/>
      <c r="AE2844" s="114"/>
      <c r="AF2844" s="114"/>
      <c r="AG2844" s="114"/>
      <c r="AH2844" s="114"/>
      <c r="AI2844" s="114"/>
      <c r="AJ2844" s="114"/>
      <c r="AK2844" s="114"/>
      <c r="AL2844" s="114"/>
      <c r="AM2844" s="114"/>
      <c r="AN2844" s="114"/>
      <c r="AO2844" s="114"/>
      <c r="AP2844" s="114"/>
      <c r="AQ2844" s="114"/>
      <c r="AR2844" s="114"/>
      <c r="AS2844" s="114"/>
      <c r="AT2844" s="114"/>
      <c r="AU2844" s="114"/>
      <c r="AV2844" s="114"/>
      <c r="AW2844" s="114"/>
      <c r="AX2844" s="115"/>
      <c r="DI2844" s="26"/>
    </row>
    <row r="2845" spans="1:251" ht="14.25">
      <c r="B2845" s="33"/>
      <c r="C2845" s="33"/>
      <c r="D2845" s="33"/>
      <c r="E2845" s="33"/>
      <c r="F2845" s="33"/>
      <c r="G2845" s="33"/>
      <c r="H2845" s="34"/>
      <c r="I2845" s="34"/>
      <c r="J2845" s="34"/>
      <c r="K2845" s="34"/>
      <c r="L2845" s="35"/>
      <c r="M2845" s="35"/>
      <c r="N2845" s="35"/>
      <c r="O2845" s="35"/>
      <c r="P2845" s="34"/>
      <c r="Q2845" s="34"/>
      <c r="R2845" s="34"/>
      <c r="S2845" s="34"/>
      <c r="T2845" s="34"/>
      <c r="U2845" s="34"/>
      <c r="V2845" s="36"/>
      <c r="W2845" s="36"/>
      <c r="X2845" s="36"/>
      <c r="Y2845" s="36"/>
      <c r="Z2845" s="36"/>
      <c r="AA2845" s="36"/>
      <c r="AB2845" s="36"/>
      <c r="AC2845" s="36"/>
      <c r="AD2845" s="36"/>
      <c r="AE2845" s="36"/>
      <c r="AF2845" s="36"/>
      <c r="AG2845" s="36"/>
      <c r="AH2845" s="36"/>
      <c r="AI2845" s="36"/>
      <c r="AJ2845" s="36"/>
      <c r="AK2845" s="36"/>
      <c r="AL2845" s="36"/>
      <c r="AM2845" s="36"/>
      <c r="AN2845" s="36"/>
      <c r="AO2845" s="36"/>
      <c r="AP2845" s="36"/>
      <c r="AQ2845" s="36"/>
      <c r="AR2845" s="36"/>
      <c r="AS2845" s="36"/>
      <c r="AT2845" s="36"/>
      <c r="AU2845" s="36"/>
      <c r="AV2845" s="36"/>
      <c r="AW2845" s="36"/>
      <c r="AX2845" s="36"/>
      <c r="DI2845" s="26"/>
    </row>
    <row r="2846" spans="1:251" ht="15" thickBot="1">
      <c r="A2846" s="37"/>
      <c r="B2846" s="36" t="s">
        <v>237</v>
      </c>
      <c r="C2846" s="34"/>
      <c r="D2846" s="34"/>
      <c r="E2846" s="34"/>
      <c r="F2846" s="34"/>
      <c r="G2846" s="34"/>
      <c r="H2846" s="34"/>
      <c r="I2846" s="34"/>
      <c r="J2846" s="34"/>
      <c r="K2846" s="34"/>
      <c r="L2846" s="35"/>
      <c r="M2846" s="35"/>
      <c r="N2846" s="35"/>
      <c r="O2846" s="35"/>
      <c r="P2846" s="34"/>
      <c r="Q2846" s="34"/>
      <c r="R2846" s="34"/>
      <c r="S2846" s="34"/>
      <c r="T2846" s="34"/>
      <c r="U2846" s="34"/>
      <c r="V2846" s="36"/>
      <c r="W2846" s="36"/>
      <c r="X2846" s="36"/>
      <c r="Y2846" s="36"/>
      <c r="Z2846" s="36"/>
      <c r="AA2846" s="36"/>
      <c r="AB2846" s="36"/>
      <c r="AC2846" s="36"/>
      <c r="AD2846" s="36"/>
      <c r="AE2846" s="36"/>
      <c r="AF2846" s="36"/>
      <c r="AG2846" s="36"/>
      <c r="AH2846" s="36"/>
      <c r="AI2846" s="36"/>
      <c r="AJ2846" s="36"/>
      <c r="AK2846" s="36"/>
      <c r="AL2846" s="36"/>
      <c r="AM2846" s="36"/>
      <c r="AN2846" s="36"/>
      <c r="AO2846" s="36"/>
      <c r="AP2846" s="36"/>
      <c r="AQ2846" s="36"/>
      <c r="AR2846" s="36"/>
      <c r="AS2846" s="36"/>
      <c r="AT2846" s="36"/>
      <c r="AU2846" s="36"/>
      <c r="AV2846" s="36"/>
      <c r="AW2846" s="36"/>
      <c r="AX2846" s="36"/>
      <c r="DI2846" s="26"/>
    </row>
    <row r="2847" spans="1:251" ht="14.25">
      <c r="A2847" s="34"/>
      <c r="B2847" s="38"/>
      <c r="C2847" s="33"/>
      <c r="D2847" s="33"/>
      <c r="E2847" s="33"/>
      <c r="F2847" s="33"/>
      <c r="G2847" s="33"/>
      <c r="H2847" s="33"/>
      <c r="I2847" s="33"/>
      <c r="J2847" s="33"/>
      <c r="K2847" s="33"/>
      <c r="L2847" s="39"/>
      <c r="M2847" s="39"/>
      <c r="N2847" s="39"/>
      <c r="O2847" s="39"/>
      <c r="P2847" s="33"/>
      <c r="Q2847" s="33"/>
      <c r="R2847" s="33"/>
      <c r="S2847" s="33"/>
      <c r="T2847" s="33"/>
      <c r="U2847" s="33"/>
      <c r="V2847" s="40"/>
      <c r="W2847" s="40"/>
      <c r="X2847" s="40"/>
      <c r="Y2847" s="40"/>
      <c r="Z2847" s="40"/>
      <c r="AA2847" s="40"/>
      <c r="AB2847" s="40"/>
      <c r="AC2847" s="40"/>
      <c r="AD2847" s="40"/>
      <c r="AE2847" s="40"/>
      <c r="AF2847" s="40"/>
      <c r="AG2847" s="40"/>
      <c r="AH2847" s="40"/>
      <c r="AI2847" s="40"/>
      <c r="AJ2847" s="40"/>
      <c r="AK2847" s="40"/>
      <c r="AL2847" s="40"/>
      <c r="AM2847" s="40"/>
      <c r="AN2847" s="40"/>
      <c r="AO2847" s="40"/>
      <c r="AP2847" s="40"/>
      <c r="AQ2847" s="40"/>
      <c r="AR2847" s="40"/>
      <c r="AS2847" s="40"/>
      <c r="AT2847" s="40"/>
      <c r="AU2847" s="40"/>
      <c r="AV2847" s="40"/>
      <c r="AW2847" s="40"/>
      <c r="AX2847" s="41"/>
    </row>
    <row r="2848" spans="1:251" ht="12" customHeight="1">
      <c r="A2848" s="34"/>
      <c r="B2848" s="116" t="s">
        <v>661</v>
      </c>
      <c r="C2848" s="117"/>
      <c r="D2848" s="117"/>
      <c r="E2848" s="117"/>
      <c r="F2848" s="117"/>
      <c r="G2848" s="117"/>
      <c r="H2848" s="117"/>
      <c r="I2848" s="117"/>
      <c r="J2848" s="117"/>
      <c r="K2848" s="117"/>
      <c r="L2848" s="117"/>
      <c r="M2848" s="117"/>
      <c r="N2848" s="117"/>
      <c r="O2848" s="117"/>
      <c r="P2848" s="117"/>
      <c r="Q2848" s="117"/>
      <c r="R2848" s="117"/>
      <c r="S2848" s="117"/>
      <c r="T2848" s="117"/>
      <c r="U2848" s="117"/>
      <c r="V2848" s="117"/>
      <c r="W2848" s="117"/>
      <c r="X2848" s="117"/>
      <c r="Y2848" s="117"/>
      <c r="Z2848" s="117"/>
      <c r="AA2848" s="117"/>
      <c r="AB2848" s="117"/>
      <c r="AC2848" s="117"/>
      <c r="AD2848" s="117"/>
      <c r="AE2848" s="117"/>
      <c r="AF2848" s="117"/>
      <c r="AG2848" s="117"/>
      <c r="AH2848" s="117"/>
      <c r="AI2848" s="117"/>
      <c r="AJ2848" s="117"/>
      <c r="AK2848" s="117"/>
      <c r="AL2848" s="117"/>
      <c r="AM2848" s="117"/>
      <c r="AN2848" s="117"/>
      <c r="AO2848" s="117"/>
      <c r="AP2848" s="117"/>
      <c r="AQ2848" s="117"/>
      <c r="AR2848" s="117"/>
      <c r="AS2848" s="117"/>
      <c r="AT2848" s="117"/>
      <c r="AU2848" s="117"/>
      <c r="AV2848" s="117"/>
      <c r="AW2848" s="117"/>
      <c r="AX2848" s="118"/>
    </row>
    <row r="2849" spans="1:113" ht="12" customHeight="1">
      <c r="A2849" s="34"/>
      <c r="B2849" s="116"/>
      <c r="C2849" s="117"/>
      <c r="D2849" s="117"/>
      <c r="E2849" s="117"/>
      <c r="F2849" s="117"/>
      <c r="G2849" s="117"/>
      <c r="H2849" s="117"/>
      <c r="I2849" s="117"/>
      <c r="J2849" s="117"/>
      <c r="K2849" s="117"/>
      <c r="L2849" s="117"/>
      <c r="M2849" s="117"/>
      <c r="N2849" s="117"/>
      <c r="O2849" s="117"/>
      <c r="P2849" s="117"/>
      <c r="Q2849" s="117"/>
      <c r="R2849" s="117"/>
      <c r="S2849" s="117"/>
      <c r="T2849" s="117"/>
      <c r="U2849" s="117"/>
      <c r="V2849" s="117"/>
      <c r="W2849" s="117"/>
      <c r="X2849" s="117"/>
      <c r="Y2849" s="117"/>
      <c r="Z2849" s="117"/>
      <c r="AA2849" s="117"/>
      <c r="AB2849" s="117"/>
      <c r="AC2849" s="117"/>
      <c r="AD2849" s="117"/>
      <c r="AE2849" s="117"/>
      <c r="AF2849" s="117"/>
      <c r="AG2849" s="117"/>
      <c r="AH2849" s="117"/>
      <c r="AI2849" s="117"/>
      <c r="AJ2849" s="117"/>
      <c r="AK2849" s="117"/>
      <c r="AL2849" s="117"/>
      <c r="AM2849" s="117"/>
      <c r="AN2849" s="117"/>
      <c r="AO2849" s="117"/>
      <c r="AP2849" s="117"/>
      <c r="AQ2849" s="117"/>
      <c r="AR2849" s="117"/>
      <c r="AS2849" s="117"/>
      <c r="AT2849" s="117"/>
      <c r="AU2849" s="117"/>
      <c r="AV2849" s="117"/>
      <c r="AW2849" s="117"/>
      <c r="AX2849" s="118"/>
      <c r="BC2849" s="42"/>
    </row>
    <row r="2850" spans="1:113" ht="12" customHeight="1">
      <c r="A2850" s="34"/>
      <c r="B2850" s="116"/>
      <c r="C2850" s="117"/>
      <c r="D2850" s="117"/>
      <c r="E2850" s="117"/>
      <c r="F2850" s="117"/>
      <c r="G2850" s="117"/>
      <c r="H2850" s="117"/>
      <c r="I2850" s="117"/>
      <c r="J2850" s="117"/>
      <c r="K2850" s="117"/>
      <c r="L2850" s="117"/>
      <c r="M2850" s="117"/>
      <c r="N2850" s="117"/>
      <c r="O2850" s="117"/>
      <c r="P2850" s="117"/>
      <c r="Q2850" s="117"/>
      <c r="R2850" s="117"/>
      <c r="S2850" s="117"/>
      <c r="T2850" s="117"/>
      <c r="U2850" s="117"/>
      <c r="V2850" s="117"/>
      <c r="W2850" s="117"/>
      <c r="X2850" s="117"/>
      <c r="Y2850" s="117"/>
      <c r="Z2850" s="117"/>
      <c r="AA2850" s="117"/>
      <c r="AB2850" s="117"/>
      <c r="AC2850" s="117"/>
      <c r="AD2850" s="117"/>
      <c r="AE2850" s="117"/>
      <c r="AF2850" s="117"/>
      <c r="AG2850" s="117"/>
      <c r="AH2850" s="117"/>
      <c r="AI2850" s="117"/>
      <c r="AJ2850" s="117"/>
      <c r="AK2850" s="117"/>
      <c r="AL2850" s="117"/>
      <c r="AM2850" s="117"/>
      <c r="AN2850" s="117"/>
      <c r="AO2850" s="117"/>
      <c r="AP2850" s="117"/>
      <c r="AQ2850" s="117"/>
      <c r="AR2850" s="117"/>
      <c r="AS2850" s="117"/>
      <c r="AT2850" s="117"/>
      <c r="AU2850" s="117"/>
      <c r="AV2850" s="117"/>
      <c r="AW2850" s="117"/>
      <c r="AX2850" s="118"/>
    </row>
    <row r="2851" spans="1:113" ht="12" customHeight="1">
      <c r="A2851" s="34"/>
      <c r="B2851" s="116"/>
      <c r="C2851" s="117"/>
      <c r="D2851" s="117"/>
      <c r="E2851" s="117"/>
      <c r="F2851" s="117"/>
      <c r="G2851" s="117"/>
      <c r="H2851" s="117"/>
      <c r="I2851" s="117"/>
      <c r="J2851" s="117"/>
      <c r="K2851" s="117"/>
      <c r="L2851" s="117"/>
      <c r="M2851" s="117"/>
      <c r="N2851" s="117"/>
      <c r="O2851" s="117"/>
      <c r="P2851" s="117"/>
      <c r="Q2851" s="117"/>
      <c r="R2851" s="117"/>
      <c r="S2851" s="117"/>
      <c r="T2851" s="117"/>
      <c r="U2851" s="117"/>
      <c r="V2851" s="117"/>
      <c r="W2851" s="117"/>
      <c r="X2851" s="117"/>
      <c r="Y2851" s="117"/>
      <c r="Z2851" s="117"/>
      <c r="AA2851" s="117"/>
      <c r="AB2851" s="117"/>
      <c r="AC2851" s="117"/>
      <c r="AD2851" s="117"/>
      <c r="AE2851" s="117"/>
      <c r="AF2851" s="117"/>
      <c r="AG2851" s="117"/>
      <c r="AH2851" s="117"/>
      <c r="AI2851" s="117"/>
      <c r="AJ2851" s="117"/>
      <c r="AK2851" s="117"/>
      <c r="AL2851" s="117"/>
      <c r="AM2851" s="117"/>
      <c r="AN2851" s="117"/>
      <c r="AO2851" s="117"/>
      <c r="AP2851" s="117"/>
      <c r="AQ2851" s="117"/>
      <c r="AR2851" s="117"/>
      <c r="AS2851" s="117"/>
      <c r="AT2851" s="117"/>
      <c r="AU2851" s="117"/>
      <c r="AV2851" s="117"/>
      <c r="AW2851" s="117"/>
      <c r="AX2851" s="118"/>
    </row>
    <row r="2852" spans="1:113" ht="12" customHeight="1">
      <c r="A2852" s="34"/>
      <c r="B2852" s="116"/>
      <c r="C2852" s="117"/>
      <c r="D2852" s="117"/>
      <c r="E2852" s="117"/>
      <c r="F2852" s="117"/>
      <c r="G2852" s="117"/>
      <c r="H2852" s="117"/>
      <c r="I2852" s="117"/>
      <c r="J2852" s="117"/>
      <c r="K2852" s="117"/>
      <c r="L2852" s="117"/>
      <c r="M2852" s="117"/>
      <c r="N2852" s="117"/>
      <c r="O2852" s="117"/>
      <c r="P2852" s="117"/>
      <c r="Q2852" s="117"/>
      <c r="R2852" s="117"/>
      <c r="S2852" s="117"/>
      <c r="T2852" s="117"/>
      <c r="U2852" s="117"/>
      <c r="V2852" s="117"/>
      <c r="W2852" s="117"/>
      <c r="X2852" s="117"/>
      <c r="Y2852" s="117"/>
      <c r="Z2852" s="117"/>
      <c r="AA2852" s="117"/>
      <c r="AB2852" s="117"/>
      <c r="AC2852" s="117"/>
      <c r="AD2852" s="117"/>
      <c r="AE2852" s="117"/>
      <c r="AF2852" s="117"/>
      <c r="AG2852" s="117"/>
      <c r="AH2852" s="117"/>
      <c r="AI2852" s="117"/>
      <c r="AJ2852" s="117"/>
      <c r="AK2852" s="117"/>
      <c r="AL2852" s="117"/>
      <c r="AM2852" s="117"/>
      <c r="AN2852" s="117"/>
      <c r="AO2852" s="117"/>
      <c r="AP2852" s="117"/>
      <c r="AQ2852" s="117"/>
      <c r="AR2852" s="117"/>
      <c r="AS2852" s="117"/>
      <c r="AT2852" s="117"/>
      <c r="AU2852" s="117"/>
      <c r="AV2852" s="117"/>
      <c r="AW2852" s="117"/>
      <c r="AX2852" s="118"/>
    </row>
    <row r="2853" spans="1:113" ht="15" thickBot="1">
      <c r="A2853" s="43"/>
      <c r="B2853" s="44"/>
      <c r="C2853" s="45"/>
      <c r="D2853" s="45"/>
      <c r="E2853" s="45"/>
      <c r="F2853" s="45"/>
      <c r="G2853" s="45"/>
      <c r="H2853" s="45"/>
      <c r="I2853" s="45"/>
      <c r="J2853" s="45"/>
      <c r="K2853" s="45"/>
      <c r="L2853" s="45"/>
      <c r="M2853" s="45"/>
      <c r="N2853" s="45"/>
      <c r="O2853" s="45"/>
      <c r="P2853" s="45"/>
      <c r="Q2853" s="45"/>
      <c r="R2853" s="45"/>
      <c r="S2853" s="45"/>
      <c r="T2853" s="45"/>
      <c r="U2853" s="45"/>
      <c r="V2853" s="45"/>
      <c r="W2853" s="45"/>
      <c r="X2853" s="45"/>
      <c r="Y2853" s="45"/>
      <c r="Z2853" s="45"/>
      <c r="AA2853" s="45"/>
      <c r="AB2853" s="45"/>
      <c r="AC2853" s="45"/>
      <c r="AD2853" s="45"/>
      <c r="AE2853" s="45"/>
      <c r="AF2853" s="45"/>
      <c r="AG2853" s="45"/>
      <c r="AH2853" s="45"/>
      <c r="AI2853" s="45"/>
      <c r="AJ2853" s="45"/>
      <c r="AK2853" s="45"/>
      <c r="AL2853" s="45"/>
      <c r="AM2853" s="45"/>
      <c r="AN2853" s="45"/>
      <c r="AO2853" s="45"/>
      <c r="AP2853" s="45"/>
      <c r="AQ2853" s="45"/>
      <c r="AR2853" s="45"/>
      <c r="AS2853" s="45"/>
      <c r="AT2853" s="45"/>
      <c r="AU2853" s="45"/>
      <c r="AV2853" s="45"/>
      <c r="AW2853" s="45"/>
      <c r="AX2853" s="46"/>
    </row>
    <row r="2854" spans="1:113">
      <c r="B2854" s="47"/>
    </row>
    <row r="2855" spans="1:113" ht="15" thickBot="1">
      <c r="A2855" s="37"/>
      <c r="B2855" s="36" t="s">
        <v>238</v>
      </c>
      <c r="C2855" s="34"/>
      <c r="D2855" s="34"/>
      <c r="E2855" s="34"/>
      <c r="F2855" s="34"/>
      <c r="G2855" s="34"/>
      <c r="H2855" s="34"/>
      <c r="I2855" s="34"/>
      <c r="J2855" s="34"/>
      <c r="K2855" s="34"/>
      <c r="L2855" s="35"/>
      <c r="M2855" s="35"/>
      <c r="N2855" s="35"/>
      <c r="O2855" s="35"/>
      <c r="P2855" s="34"/>
      <c r="Q2855" s="34"/>
      <c r="R2855" s="34"/>
      <c r="S2855" s="34"/>
      <c r="T2855" s="34"/>
      <c r="U2855" s="34"/>
      <c r="V2855" s="36"/>
      <c r="W2855" s="36"/>
      <c r="X2855" s="36"/>
      <c r="Y2855" s="36"/>
      <c r="Z2855" s="36"/>
      <c r="AA2855" s="36"/>
      <c r="AB2855" s="36"/>
      <c r="AC2855" s="36"/>
      <c r="AD2855" s="36"/>
      <c r="AE2855" s="36"/>
      <c r="AF2855" s="36"/>
      <c r="AG2855" s="36"/>
      <c r="AH2855" s="36"/>
      <c r="AI2855" s="36"/>
      <c r="AJ2855" s="36"/>
      <c r="AK2855" s="36"/>
      <c r="AL2855" s="36"/>
      <c r="AM2855" s="36"/>
      <c r="AN2855" s="36"/>
      <c r="AO2855" s="36"/>
      <c r="AP2855" s="36"/>
      <c r="AQ2855" s="36"/>
      <c r="AR2855" s="36"/>
      <c r="AS2855" s="36"/>
      <c r="AT2855" s="36"/>
      <c r="AU2855" s="36"/>
      <c r="AV2855" s="36"/>
      <c r="AW2855" s="36"/>
      <c r="AX2855" s="36"/>
      <c r="DI2855" s="26"/>
    </row>
    <row r="2856" spans="1:113" ht="14.25">
      <c r="A2856" s="34"/>
      <c r="B2856" s="38"/>
      <c r="C2856" s="33"/>
      <c r="D2856" s="33"/>
      <c r="E2856" s="33"/>
      <c r="F2856" s="33"/>
      <c r="G2856" s="33"/>
      <c r="H2856" s="33"/>
      <c r="I2856" s="33"/>
      <c r="J2856" s="33"/>
      <c r="K2856" s="33"/>
      <c r="L2856" s="39"/>
      <c r="M2856" s="39"/>
      <c r="N2856" s="39"/>
      <c r="O2856" s="39"/>
      <c r="P2856" s="33"/>
      <c r="Q2856" s="33"/>
      <c r="R2856" s="33"/>
      <c r="S2856" s="33"/>
      <c r="T2856" s="33"/>
      <c r="U2856" s="33"/>
      <c r="V2856" s="40"/>
      <c r="W2856" s="40"/>
      <c r="X2856" s="40"/>
      <c r="Y2856" s="40"/>
      <c r="Z2856" s="40"/>
      <c r="AA2856" s="40"/>
      <c r="AB2856" s="40"/>
      <c r="AC2856" s="40"/>
      <c r="AD2856" s="40"/>
      <c r="AE2856" s="40"/>
      <c r="AF2856" s="40"/>
      <c r="AG2856" s="40"/>
      <c r="AH2856" s="40"/>
      <c r="AI2856" s="40"/>
      <c r="AJ2856" s="40"/>
      <c r="AK2856" s="40"/>
      <c r="AL2856" s="40"/>
      <c r="AM2856" s="40"/>
      <c r="AN2856" s="40"/>
      <c r="AO2856" s="40"/>
      <c r="AP2856" s="40"/>
      <c r="AQ2856" s="40"/>
      <c r="AR2856" s="40"/>
      <c r="AS2856" s="40"/>
      <c r="AT2856" s="40"/>
      <c r="AU2856" s="40"/>
      <c r="AV2856" s="40"/>
      <c r="AW2856" s="40"/>
      <c r="AX2856" s="41"/>
    </row>
    <row r="2857" spans="1:113" ht="12" customHeight="1">
      <c r="A2857" s="34"/>
      <c r="B2857" s="116" t="s">
        <v>662</v>
      </c>
      <c r="C2857" s="117"/>
      <c r="D2857" s="117"/>
      <c r="E2857" s="117"/>
      <c r="F2857" s="117"/>
      <c r="G2857" s="117"/>
      <c r="H2857" s="117"/>
      <c r="I2857" s="117"/>
      <c r="J2857" s="117"/>
      <c r="K2857" s="117"/>
      <c r="L2857" s="117"/>
      <c r="M2857" s="117"/>
      <c r="N2857" s="117"/>
      <c r="O2857" s="117"/>
      <c r="P2857" s="117"/>
      <c r="Q2857" s="117"/>
      <c r="R2857" s="117"/>
      <c r="S2857" s="117"/>
      <c r="T2857" s="117"/>
      <c r="U2857" s="117"/>
      <c r="V2857" s="117"/>
      <c r="W2857" s="117"/>
      <c r="X2857" s="117"/>
      <c r="Y2857" s="117"/>
      <c r="Z2857" s="117"/>
      <c r="AA2857" s="117"/>
      <c r="AB2857" s="117"/>
      <c r="AC2857" s="117"/>
      <c r="AD2857" s="117"/>
      <c r="AE2857" s="117"/>
      <c r="AF2857" s="117"/>
      <c r="AG2857" s="117"/>
      <c r="AH2857" s="117"/>
      <c r="AI2857" s="117"/>
      <c r="AJ2857" s="117"/>
      <c r="AK2857" s="117"/>
      <c r="AL2857" s="117"/>
      <c r="AM2857" s="117"/>
      <c r="AN2857" s="117"/>
      <c r="AO2857" s="117"/>
      <c r="AP2857" s="117"/>
      <c r="AQ2857" s="117"/>
      <c r="AR2857" s="117"/>
      <c r="AS2857" s="117"/>
      <c r="AT2857" s="117"/>
      <c r="AU2857" s="117"/>
      <c r="AV2857" s="117"/>
      <c r="AW2857" s="117"/>
      <c r="AX2857" s="118"/>
    </row>
    <row r="2858" spans="1:113" ht="12" customHeight="1">
      <c r="A2858" s="34"/>
      <c r="B2858" s="116"/>
      <c r="C2858" s="117"/>
      <c r="D2858" s="117"/>
      <c r="E2858" s="117"/>
      <c r="F2858" s="117"/>
      <c r="G2858" s="117"/>
      <c r="H2858" s="117"/>
      <c r="I2858" s="117"/>
      <c r="J2858" s="117"/>
      <c r="K2858" s="117"/>
      <c r="L2858" s="117"/>
      <c r="M2858" s="117"/>
      <c r="N2858" s="117"/>
      <c r="O2858" s="117"/>
      <c r="P2858" s="117"/>
      <c r="Q2858" s="117"/>
      <c r="R2858" s="117"/>
      <c r="S2858" s="117"/>
      <c r="T2858" s="117"/>
      <c r="U2858" s="117"/>
      <c r="V2858" s="117"/>
      <c r="W2858" s="117"/>
      <c r="X2858" s="117"/>
      <c r="Y2858" s="117"/>
      <c r="Z2858" s="117"/>
      <c r="AA2858" s="117"/>
      <c r="AB2858" s="117"/>
      <c r="AC2858" s="117"/>
      <c r="AD2858" s="117"/>
      <c r="AE2858" s="117"/>
      <c r="AF2858" s="117"/>
      <c r="AG2858" s="117"/>
      <c r="AH2858" s="117"/>
      <c r="AI2858" s="117"/>
      <c r="AJ2858" s="117"/>
      <c r="AK2858" s="117"/>
      <c r="AL2858" s="117"/>
      <c r="AM2858" s="117"/>
      <c r="AN2858" s="117"/>
      <c r="AO2858" s="117"/>
      <c r="AP2858" s="117"/>
      <c r="AQ2858" s="117"/>
      <c r="AR2858" s="117"/>
      <c r="AS2858" s="117"/>
      <c r="AT2858" s="117"/>
      <c r="AU2858" s="117"/>
      <c r="AV2858" s="117"/>
      <c r="AW2858" s="117"/>
      <c r="AX2858" s="118"/>
    </row>
    <row r="2859" spans="1:113" ht="12" customHeight="1">
      <c r="A2859" s="34"/>
      <c r="B2859" s="116"/>
      <c r="C2859" s="117"/>
      <c r="D2859" s="117"/>
      <c r="E2859" s="117"/>
      <c r="F2859" s="117"/>
      <c r="G2859" s="117"/>
      <c r="H2859" s="117"/>
      <c r="I2859" s="117"/>
      <c r="J2859" s="117"/>
      <c r="K2859" s="117"/>
      <c r="L2859" s="117"/>
      <c r="M2859" s="117"/>
      <c r="N2859" s="117"/>
      <c r="O2859" s="117"/>
      <c r="P2859" s="117"/>
      <c r="Q2859" s="117"/>
      <c r="R2859" s="117"/>
      <c r="S2859" s="117"/>
      <c r="T2859" s="117"/>
      <c r="U2859" s="117"/>
      <c r="V2859" s="117"/>
      <c r="W2859" s="117"/>
      <c r="X2859" s="117"/>
      <c r="Y2859" s="117"/>
      <c r="Z2859" s="117"/>
      <c r="AA2859" s="117"/>
      <c r="AB2859" s="117"/>
      <c r="AC2859" s="117"/>
      <c r="AD2859" s="117"/>
      <c r="AE2859" s="117"/>
      <c r="AF2859" s="117"/>
      <c r="AG2859" s="117"/>
      <c r="AH2859" s="117"/>
      <c r="AI2859" s="117"/>
      <c r="AJ2859" s="117"/>
      <c r="AK2859" s="117"/>
      <c r="AL2859" s="117"/>
      <c r="AM2859" s="117"/>
      <c r="AN2859" s="117"/>
      <c r="AO2859" s="117"/>
      <c r="AP2859" s="117"/>
      <c r="AQ2859" s="117"/>
      <c r="AR2859" s="117"/>
      <c r="AS2859" s="117"/>
      <c r="AT2859" s="117"/>
      <c r="AU2859" s="117"/>
      <c r="AV2859" s="117"/>
      <c r="AW2859" s="117"/>
      <c r="AX2859" s="118"/>
      <c r="BC2859" s="42"/>
    </row>
    <row r="2860" spans="1:113" ht="12" customHeight="1">
      <c r="A2860" s="34"/>
      <c r="B2860" s="116"/>
      <c r="C2860" s="117"/>
      <c r="D2860" s="117"/>
      <c r="E2860" s="117"/>
      <c r="F2860" s="117"/>
      <c r="G2860" s="117"/>
      <c r="H2860" s="117"/>
      <c r="I2860" s="117"/>
      <c r="J2860" s="117"/>
      <c r="K2860" s="117"/>
      <c r="L2860" s="117"/>
      <c r="M2860" s="117"/>
      <c r="N2860" s="117"/>
      <c r="O2860" s="117"/>
      <c r="P2860" s="117"/>
      <c r="Q2860" s="117"/>
      <c r="R2860" s="117"/>
      <c r="S2860" s="117"/>
      <c r="T2860" s="117"/>
      <c r="U2860" s="117"/>
      <c r="V2860" s="117"/>
      <c r="W2860" s="117"/>
      <c r="X2860" s="117"/>
      <c r="Y2860" s="117"/>
      <c r="Z2860" s="117"/>
      <c r="AA2860" s="117"/>
      <c r="AB2860" s="117"/>
      <c r="AC2860" s="117"/>
      <c r="AD2860" s="117"/>
      <c r="AE2860" s="117"/>
      <c r="AF2860" s="117"/>
      <c r="AG2860" s="117"/>
      <c r="AH2860" s="117"/>
      <c r="AI2860" s="117"/>
      <c r="AJ2860" s="117"/>
      <c r="AK2860" s="117"/>
      <c r="AL2860" s="117"/>
      <c r="AM2860" s="117"/>
      <c r="AN2860" s="117"/>
      <c r="AO2860" s="117"/>
      <c r="AP2860" s="117"/>
      <c r="AQ2860" s="117"/>
      <c r="AR2860" s="117"/>
      <c r="AS2860" s="117"/>
      <c r="AT2860" s="117"/>
      <c r="AU2860" s="117"/>
      <c r="AV2860" s="117"/>
      <c r="AW2860" s="117"/>
      <c r="AX2860" s="118"/>
    </row>
    <row r="2861" spans="1:113" ht="12" customHeight="1">
      <c r="A2861" s="34"/>
      <c r="B2861" s="116"/>
      <c r="C2861" s="117"/>
      <c r="D2861" s="117"/>
      <c r="E2861" s="117"/>
      <c r="F2861" s="117"/>
      <c r="G2861" s="117"/>
      <c r="H2861" s="117"/>
      <c r="I2861" s="117"/>
      <c r="J2861" s="117"/>
      <c r="K2861" s="117"/>
      <c r="L2861" s="117"/>
      <c r="M2861" s="117"/>
      <c r="N2861" s="117"/>
      <c r="O2861" s="117"/>
      <c r="P2861" s="117"/>
      <c r="Q2861" s="117"/>
      <c r="R2861" s="117"/>
      <c r="S2861" s="117"/>
      <c r="T2861" s="117"/>
      <c r="U2861" s="117"/>
      <c r="V2861" s="117"/>
      <c r="W2861" s="117"/>
      <c r="X2861" s="117"/>
      <c r="Y2861" s="117"/>
      <c r="Z2861" s="117"/>
      <c r="AA2861" s="117"/>
      <c r="AB2861" s="117"/>
      <c r="AC2861" s="117"/>
      <c r="AD2861" s="117"/>
      <c r="AE2861" s="117"/>
      <c r="AF2861" s="117"/>
      <c r="AG2861" s="117"/>
      <c r="AH2861" s="117"/>
      <c r="AI2861" s="117"/>
      <c r="AJ2861" s="117"/>
      <c r="AK2861" s="117"/>
      <c r="AL2861" s="117"/>
      <c r="AM2861" s="117"/>
      <c r="AN2861" s="117"/>
      <c r="AO2861" s="117"/>
      <c r="AP2861" s="117"/>
      <c r="AQ2861" s="117"/>
      <c r="AR2861" s="117"/>
      <c r="AS2861" s="117"/>
      <c r="AT2861" s="117"/>
      <c r="AU2861" s="117"/>
      <c r="AV2861" s="117"/>
      <c r="AW2861" s="117"/>
      <c r="AX2861" s="118"/>
    </row>
    <row r="2862" spans="1:113" ht="15" thickBot="1">
      <c r="A2862" s="43"/>
      <c r="B2862" s="44"/>
      <c r="C2862" s="45"/>
      <c r="D2862" s="45"/>
      <c r="E2862" s="45"/>
      <c r="F2862" s="45"/>
      <c r="G2862" s="45"/>
      <c r="H2862" s="45"/>
      <c r="I2862" s="45"/>
      <c r="J2862" s="45"/>
      <c r="K2862" s="45"/>
      <c r="L2862" s="45"/>
      <c r="M2862" s="45"/>
      <c r="N2862" s="45"/>
      <c r="O2862" s="45"/>
      <c r="P2862" s="45"/>
      <c r="Q2862" s="45"/>
      <c r="R2862" s="45"/>
      <c r="S2862" s="45"/>
      <c r="T2862" s="45"/>
      <c r="U2862" s="45"/>
      <c r="V2862" s="45"/>
      <c r="W2862" s="45"/>
      <c r="X2862" s="45"/>
      <c r="Y2862" s="45"/>
      <c r="Z2862" s="45"/>
      <c r="AA2862" s="45"/>
      <c r="AB2862" s="45"/>
      <c r="AC2862" s="45"/>
      <c r="AD2862" s="45"/>
      <c r="AE2862" s="45"/>
      <c r="AF2862" s="45"/>
      <c r="AG2862" s="45"/>
      <c r="AH2862" s="45"/>
      <c r="AI2862" s="45"/>
      <c r="AJ2862" s="45"/>
      <c r="AK2862" s="45"/>
      <c r="AL2862" s="45"/>
      <c r="AM2862" s="45"/>
      <c r="AN2862" s="45"/>
      <c r="AO2862" s="45"/>
      <c r="AP2862" s="45"/>
      <c r="AQ2862" s="45"/>
      <c r="AR2862" s="45"/>
      <c r="AS2862" s="45"/>
      <c r="AT2862" s="45"/>
      <c r="AU2862" s="45"/>
      <c r="AV2862" s="45"/>
      <c r="AW2862" s="45"/>
      <c r="AX2862" s="46"/>
    </row>
    <row r="2863" spans="1:113">
      <c r="B2863" s="47"/>
    </row>
    <row r="2864" spans="1:113" ht="14.25">
      <c r="B2864" s="36" t="s">
        <v>240</v>
      </c>
      <c r="C2864" s="34"/>
      <c r="D2864" s="34"/>
      <c r="E2864" s="34"/>
      <c r="F2864" s="34"/>
      <c r="G2864" s="34"/>
      <c r="H2864" s="34"/>
      <c r="I2864" s="34"/>
      <c r="J2864" s="34"/>
      <c r="K2864" s="34"/>
      <c r="L2864" s="35"/>
      <c r="M2864" s="35"/>
      <c r="N2864" s="35"/>
      <c r="O2864" s="35"/>
      <c r="P2864" s="34"/>
      <c r="Q2864" s="34"/>
      <c r="R2864" s="34"/>
      <c r="S2864" s="34"/>
      <c r="T2864" s="34"/>
      <c r="U2864" s="34"/>
      <c r="V2864" s="36"/>
      <c r="W2864" s="36"/>
      <c r="X2864" s="36"/>
      <c r="Y2864" s="36"/>
      <c r="Z2864" s="36"/>
      <c r="AA2864" s="36"/>
      <c r="AB2864" s="36"/>
      <c r="AC2864" s="36"/>
      <c r="AD2864" s="36"/>
      <c r="AE2864" s="36"/>
      <c r="AF2864" s="36"/>
      <c r="AG2864" s="36"/>
      <c r="AH2864" s="36"/>
      <c r="AI2864" s="36"/>
      <c r="AJ2864" s="36"/>
      <c r="AK2864" s="36"/>
      <c r="AL2864" s="36"/>
      <c r="AM2864" s="36"/>
      <c r="AN2864" s="36"/>
      <c r="AO2864" s="36"/>
      <c r="AP2864" s="36"/>
      <c r="AQ2864" s="36"/>
      <c r="AR2864" s="36"/>
      <c r="AS2864" s="36"/>
      <c r="AT2864" s="36"/>
      <c r="AU2864" s="36"/>
      <c r="AV2864" s="36"/>
      <c r="AW2864" s="36"/>
      <c r="AX2864" s="36"/>
    </row>
    <row r="2865" spans="1:251" ht="15" thickBot="1">
      <c r="B2865" s="34"/>
      <c r="C2865" s="34"/>
      <c r="D2865" s="34"/>
      <c r="E2865" s="34"/>
      <c r="F2865" s="34"/>
      <c r="G2865" s="34"/>
      <c r="H2865" s="34"/>
      <c r="I2865" s="34"/>
      <c r="J2865" s="34"/>
      <c r="K2865" s="34"/>
      <c r="L2865" s="35"/>
      <c r="M2865" s="35"/>
      <c r="N2865" s="35"/>
      <c r="O2865" s="35"/>
      <c r="P2865" s="34"/>
      <c r="Q2865" s="34"/>
      <c r="R2865" s="34"/>
      <c r="S2865" s="34"/>
      <c r="T2865" s="34"/>
      <c r="U2865" s="34"/>
      <c r="V2865" s="36"/>
      <c r="W2865" s="36"/>
      <c r="X2865" s="36"/>
      <c r="Y2865" s="36"/>
      <c r="Z2865" s="36"/>
      <c r="AA2865" s="36"/>
      <c r="AB2865" s="36"/>
      <c r="AC2865" s="36"/>
      <c r="AD2865" s="36"/>
      <c r="AE2865" s="36"/>
      <c r="AF2865" s="36"/>
      <c r="AG2865" s="36"/>
      <c r="AH2865" s="36"/>
      <c r="AI2865" s="36"/>
      <c r="AJ2865" s="36"/>
      <c r="AK2865" s="36"/>
      <c r="AL2865" s="36"/>
      <c r="AM2865" s="36"/>
      <c r="AN2865" s="36"/>
      <c r="AO2865" s="36"/>
      <c r="AP2865" s="36"/>
      <c r="AQ2865" s="36"/>
      <c r="AR2865" s="36"/>
      <c r="AS2865" s="36"/>
      <c r="AT2865" s="36"/>
      <c r="AU2865" s="36"/>
      <c r="AV2865" s="36"/>
      <c r="AW2865" s="36"/>
      <c r="AX2865" s="48" t="s">
        <v>241</v>
      </c>
    </row>
    <row r="2866" spans="1:251" s="42" customFormat="1" ht="13.5" customHeight="1">
      <c r="A2866" s="34"/>
      <c r="B2866" s="119" t="s">
        <v>242</v>
      </c>
      <c r="C2866" s="120"/>
      <c r="D2866" s="120"/>
      <c r="E2866" s="120"/>
      <c r="F2866" s="120"/>
      <c r="G2866" s="120"/>
      <c r="H2866" s="120"/>
      <c r="I2866" s="120"/>
      <c r="J2866" s="120"/>
      <c r="K2866" s="120"/>
      <c r="L2866" s="120"/>
      <c r="M2866" s="120"/>
      <c r="N2866" s="120"/>
      <c r="O2866" s="120"/>
      <c r="P2866" s="120"/>
      <c r="Q2866" s="120"/>
      <c r="R2866" s="120"/>
      <c r="S2866" s="120"/>
      <c r="T2866" s="120"/>
      <c r="U2866" s="120"/>
      <c r="V2866" s="120"/>
      <c r="W2866" s="120"/>
      <c r="X2866" s="120"/>
      <c r="Y2866" s="120"/>
      <c r="Z2866" s="121"/>
      <c r="AA2866" s="125" t="s">
        <v>1062</v>
      </c>
      <c r="AB2866" s="120"/>
      <c r="AC2866" s="120"/>
      <c r="AD2866" s="120"/>
      <c r="AE2866" s="120"/>
      <c r="AF2866" s="120"/>
      <c r="AG2866" s="120"/>
      <c r="AH2866" s="120"/>
      <c r="AI2866" s="121"/>
      <c r="AJ2866" s="125" t="s">
        <v>1063</v>
      </c>
      <c r="AK2866" s="120"/>
      <c r="AL2866" s="120"/>
      <c r="AM2866" s="120"/>
      <c r="AN2866" s="120"/>
      <c r="AO2866" s="120"/>
      <c r="AP2866" s="120"/>
      <c r="AQ2866" s="120"/>
      <c r="AR2866" s="121"/>
      <c r="AS2866" s="125" t="s">
        <v>243</v>
      </c>
      <c r="AT2866" s="120"/>
      <c r="AU2866" s="120"/>
      <c r="AV2866" s="120"/>
      <c r="AW2866" s="120"/>
      <c r="AX2866" s="127"/>
      <c r="AY2866" s="29"/>
      <c r="AZ2866" s="29"/>
      <c r="BA2866" s="29"/>
      <c r="BB2866" s="29"/>
      <c r="BC2866" s="29"/>
      <c r="BD2866" s="29"/>
      <c r="BE2866" s="29"/>
      <c r="BF2866" s="29"/>
      <c r="BG2866" s="29"/>
      <c r="BH2866" s="29"/>
      <c r="BI2866" s="29"/>
      <c r="BJ2866" s="29"/>
      <c r="BK2866" s="29"/>
      <c r="BL2866" s="29"/>
      <c r="BM2866" s="29"/>
      <c r="BN2866" s="29"/>
      <c r="BO2866" s="29"/>
      <c r="BP2866" s="29"/>
      <c r="BQ2866" s="29"/>
      <c r="BR2866" s="29"/>
      <c r="BS2866" s="29"/>
      <c r="BT2866" s="29"/>
      <c r="BU2866" s="29"/>
      <c r="BV2866" s="29"/>
      <c r="BW2866" s="29"/>
      <c r="BX2866" s="29"/>
      <c r="BY2866" s="29"/>
      <c r="BZ2866" s="29"/>
      <c r="CA2866" s="29"/>
      <c r="CB2866" s="29"/>
      <c r="CC2866" s="29"/>
      <c r="CD2866" s="29"/>
      <c r="CE2866" s="29"/>
      <c r="CF2866" s="29"/>
      <c r="CG2866" s="29"/>
      <c r="CH2866" s="29"/>
      <c r="CI2866" s="29"/>
      <c r="CJ2866" s="29"/>
      <c r="CK2866" s="29"/>
      <c r="CL2866" s="29"/>
      <c r="CM2866" s="29"/>
      <c r="CN2866" s="29"/>
      <c r="CO2866" s="29"/>
      <c r="CP2866" s="29"/>
      <c r="CQ2866" s="29"/>
      <c r="CR2866" s="29"/>
      <c r="CS2866" s="29"/>
      <c r="CT2866" s="29"/>
      <c r="CU2866" s="29"/>
      <c r="CV2866" s="29"/>
      <c r="CW2866" s="29"/>
      <c r="CX2866" s="29"/>
      <c r="CY2866" s="29"/>
      <c r="CZ2866" s="29"/>
      <c r="DA2866" s="29"/>
      <c r="DB2866" s="29"/>
      <c r="DC2866" s="29"/>
      <c r="DD2866" s="29"/>
      <c r="DE2866" s="29"/>
      <c r="DF2866" s="29"/>
      <c r="DG2866" s="29"/>
      <c r="DH2866" s="29"/>
      <c r="DI2866" s="29"/>
      <c r="DJ2866" s="29"/>
      <c r="DK2866" s="29"/>
      <c r="DL2866" s="29"/>
      <c r="DM2866" s="29"/>
      <c r="DN2866" s="29"/>
      <c r="DO2866" s="29"/>
      <c r="DP2866" s="29"/>
      <c r="DQ2866" s="29"/>
      <c r="DR2866" s="29"/>
      <c r="DS2866" s="29"/>
      <c r="DT2866" s="29"/>
      <c r="DU2866" s="29"/>
      <c r="DV2866" s="29"/>
      <c r="DW2866" s="29"/>
      <c r="DX2866" s="29"/>
      <c r="DY2866" s="29"/>
      <c r="DZ2866" s="29"/>
      <c r="EA2866" s="29"/>
      <c r="EB2866" s="29"/>
      <c r="EC2866" s="29"/>
      <c r="ED2866" s="29"/>
      <c r="EE2866" s="29"/>
      <c r="EF2866" s="29"/>
      <c r="EG2866" s="29"/>
      <c r="EH2866" s="29"/>
      <c r="EI2866" s="29"/>
      <c r="EJ2866" s="29"/>
      <c r="EK2866" s="29"/>
      <c r="EL2866" s="29"/>
      <c r="EM2866" s="29"/>
      <c r="EN2866" s="29"/>
      <c r="EO2866" s="29"/>
      <c r="EP2866" s="29"/>
      <c r="EQ2866" s="29"/>
      <c r="ER2866" s="29"/>
      <c r="ES2866" s="29"/>
      <c r="ET2866" s="29"/>
      <c r="EU2866" s="29"/>
      <c r="EV2866" s="29"/>
      <c r="EW2866" s="29"/>
      <c r="EX2866" s="29"/>
      <c r="EY2866" s="29"/>
      <c r="EZ2866" s="29"/>
      <c r="FA2866" s="29"/>
      <c r="FB2866" s="29"/>
      <c r="FC2866" s="29"/>
      <c r="FD2866" s="29"/>
      <c r="FE2866" s="29"/>
      <c r="FF2866" s="29"/>
      <c r="FG2866" s="29"/>
      <c r="FH2866" s="29"/>
      <c r="FI2866" s="29"/>
      <c r="FJ2866" s="29"/>
      <c r="FK2866" s="29"/>
      <c r="FL2866" s="29"/>
      <c r="FM2866" s="29"/>
      <c r="FN2866" s="29"/>
      <c r="FO2866" s="29"/>
      <c r="FP2866" s="29"/>
      <c r="FQ2866" s="29"/>
      <c r="FR2866" s="29"/>
      <c r="FS2866" s="29"/>
      <c r="FT2866" s="29"/>
      <c r="FU2866" s="29"/>
      <c r="FV2866" s="29"/>
      <c r="FW2866" s="29"/>
      <c r="FX2866" s="29"/>
      <c r="FY2866" s="29"/>
      <c r="FZ2866" s="29"/>
      <c r="GA2866" s="29"/>
      <c r="GB2866" s="29"/>
      <c r="GC2866" s="29"/>
      <c r="GD2866" s="29"/>
      <c r="GE2866" s="29"/>
      <c r="GF2866" s="29"/>
      <c r="GG2866" s="29"/>
      <c r="GH2866" s="29"/>
      <c r="GI2866" s="29"/>
      <c r="GJ2866" s="29"/>
      <c r="GK2866" s="29"/>
      <c r="GL2866" s="29"/>
      <c r="GM2866" s="29"/>
      <c r="GN2866" s="29"/>
      <c r="GO2866" s="29"/>
      <c r="GP2866" s="29"/>
      <c r="GQ2866" s="29"/>
      <c r="GR2866" s="29"/>
      <c r="GS2866" s="29"/>
      <c r="GT2866" s="29"/>
      <c r="GU2866" s="29"/>
      <c r="GV2866" s="29"/>
      <c r="GW2866" s="29"/>
      <c r="GX2866" s="29"/>
      <c r="GY2866" s="29"/>
      <c r="GZ2866" s="29"/>
      <c r="HA2866" s="29"/>
      <c r="HB2866" s="29"/>
      <c r="HC2866" s="29"/>
      <c r="HD2866" s="29"/>
      <c r="HE2866" s="29"/>
      <c r="HF2866" s="29"/>
      <c r="HG2866" s="29"/>
      <c r="HH2866" s="29"/>
      <c r="HI2866" s="29"/>
      <c r="HJ2866" s="29"/>
      <c r="HK2866" s="29"/>
      <c r="HL2866" s="29"/>
      <c r="HM2866" s="29"/>
      <c r="HN2866" s="29"/>
      <c r="HO2866" s="29"/>
      <c r="HP2866" s="29"/>
      <c r="HQ2866" s="29"/>
      <c r="HR2866" s="29"/>
      <c r="HS2866" s="29"/>
      <c r="HT2866" s="29"/>
      <c r="HU2866" s="29"/>
      <c r="HV2866" s="29"/>
      <c r="HW2866" s="29"/>
      <c r="HX2866" s="29"/>
      <c r="HY2866" s="29"/>
      <c r="HZ2866" s="29"/>
      <c r="IA2866" s="29"/>
      <c r="IB2866" s="29"/>
      <c r="IC2866" s="29"/>
      <c r="ID2866" s="29"/>
      <c r="IE2866" s="29"/>
      <c r="IF2866" s="29"/>
      <c r="IG2866" s="29"/>
      <c r="IH2866" s="29"/>
      <c r="II2866" s="29"/>
      <c r="IJ2866" s="29"/>
      <c r="IK2866" s="29"/>
      <c r="IL2866" s="29"/>
      <c r="IM2866" s="29"/>
      <c r="IN2866" s="29"/>
      <c r="IO2866" s="29"/>
      <c r="IP2866" s="29"/>
      <c r="IQ2866" s="29"/>
    </row>
    <row r="2867" spans="1:251" s="42" customFormat="1" ht="13.5">
      <c r="A2867" s="34"/>
      <c r="B2867" s="122"/>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4"/>
      <c r="AA2867" s="126"/>
      <c r="AB2867" s="123"/>
      <c r="AC2867" s="123"/>
      <c r="AD2867" s="123"/>
      <c r="AE2867" s="123"/>
      <c r="AF2867" s="123"/>
      <c r="AG2867" s="123"/>
      <c r="AH2867" s="123"/>
      <c r="AI2867" s="124"/>
      <c r="AJ2867" s="126"/>
      <c r="AK2867" s="123"/>
      <c r="AL2867" s="123"/>
      <c r="AM2867" s="123"/>
      <c r="AN2867" s="123"/>
      <c r="AO2867" s="123"/>
      <c r="AP2867" s="123"/>
      <c r="AQ2867" s="123"/>
      <c r="AR2867" s="124"/>
      <c r="AS2867" s="126"/>
      <c r="AT2867" s="123"/>
      <c r="AU2867" s="123"/>
      <c r="AV2867" s="123"/>
      <c r="AW2867" s="123"/>
      <c r="AX2867" s="128"/>
      <c r="AY2867" s="29"/>
      <c r="AZ2867" s="29"/>
      <c r="BA2867" s="29"/>
      <c r="BB2867" s="65"/>
      <c r="BC2867" s="49"/>
      <c r="BE2867" s="29"/>
      <c r="BF2867" s="29"/>
      <c r="BG2867" s="29"/>
      <c r="BH2867" s="29"/>
      <c r="BI2867" s="29"/>
      <c r="BJ2867" s="29"/>
      <c r="BK2867" s="29"/>
      <c r="BL2867" s="29"/>
      <c r="BM2867" s="29"/>
      <c r="BN2867" s="29"/>
      <c r="BO2867" s="29"/>
      <c r="BP2867" s="29"/>
      <c r="BQ2867" s="29"/>
      <c r="BR2867" s="29"/>
      <c r="BS2867" s="29"/>
      <c r="BT2867" s="29"/>
      <c r="BU2867" s="29"/>
      <c r="BV2867" s="29"/>
      <c r="BW2867" s="29"/>
      <c r="BX2867" s="29"/>
      <c r="BY2867" s="29"/>
      <c r="BZ2867" s="29"/>
      <c r="CA2867" s="29"/>
      <c r="CB2867" s="29"/>
      <c r="CC2867" s="29"/>
      <c r="CD2867" s="29"/>
      <c r="CE2867" s="29"/>
      <c r="CF2867" s="29"/>
      <c r="CG2867" s="29"/>
      <c r="CH2867" s="29"/>
      <c r="CI2867" s="29"/>
      <c r="CJ2867" s="29"/>
      <c r="CK2867" s="29"/>
      <c r="CL2867" s="29"/>
      <c r="CM2867" s="29"/>
      <c r="CN2867" s="29"/>
      <c r="CO2867" s="29"/>
      <c r="CP2867" s="29"/>
      <c r="CQ2867" s="29"/>
      <c r="CR2867" s="29"/>
      <c r="CS2867" s="29"/>
      <c r="CT2867" s="29"/>
      <c r="CU2867" s="29"/>
      <c r="CV2867" s="29"/>
      <c r="CW2867" s="29"/>
      <c r="CX2867" s="29"/>
      <c r="CY2867" s="29"/>
      <c r="CZ2867" s="29"/>
      <c r="DA2867" s="29"/>
      <c r="DB2867" s="29"/>
      <c r="DC2867" s="29"/>
      <c r="DD2867" s="29"/>
      <c r="DE2867" s="29"/>
      <c r="DF2867" s="29"/>
      <c r="DG2867" s="29"/>
      <c r="DH2867" s="29"/>
      <c r="DI2867" s="29"/>
      <c r="DJ2867" s="29"/>
      <c r="DK2867" s="29"/>
      <c r="DL2867" s="29"/>
      <c r="DM2867" s="29"/>
      <c r="DN2867" s="29"/>
      <c r="DO2867" s="29"/>
      <c r="DP2867" s="29"/>
      <c r="DQ2867" s="29"/>
      <c r="DR2867" s="29"/>
      <c r="DS2867" s="29"/>
      <c r="DT2867" s="29"/>
      <c r="DU2867" s="29"/>
      <c r="DV2867" s="29"/>
      <c r="DW2867" s="29"/>
      <c r="DX2867" s="29"/>
      <c r="DY2867" s="29"/>
      <c r="DZ2867" s="29"/>
      <c r="EA2867" s="29"/>
      <c r="EB2867" s="29"/>
      <c r="EC2867" s="29"/>
      <c r="ED2867" s="29"/>
      <c r="EE2867" s="29"/>
      <c r="EF2867" s="29"/>
      <c r="EG2867" s="29"/>
      <c r="EH2867" s="29"/>
      <c r="EI2867" s="29"/>
      <c r="EJ2867" s="29"/>
      <c r="EK2867" s="29"/>
      <c r="EL2867" s="29"/>
      <c r="EM2867" s="29"/>
      <c r="EN2867" s="29"/>
      <c r="EO2867" s="29"/>
      <c r="EP2867" s="29"/>
      <c r="EQ2867" s="29"/>
      <c r="ER2867" s="29"/>
      <c r="ES2867" s="29"/>
      <c r="ET2867" s="29"/>
      <c r="EU2867" s="29"/>
      <c r="EV2867" s="29"/>
      <c r="EW2867" s="29"/>
      <c r="EX2867" s="29"/>
      <c r="EY2867" s="29"/>
      <c r="EZ2867" s="29"/>
      <c r="FA2867" s="29"/>
      <c r="FB2867" s="29"/>
      <c r="FC2867" s="29"/>
      <c r="FD2867" s="29"/>
      <c r="FE2867" s="29"/>
      <c r="FF2867" s="29"/>
      <c r="FG2867" s="29"/>
      <c r="FH2867" s="29"/>
      <c r="FI2867" s="29"/>
      <c r="FJ2867" s="29"/>
      <c r="FK2867" s="29"/>
      <c r="FL2867" s="29"/>
      <c r="FM2867" s="29"/>
      <c r="FN2867" s="29"/>
      <c r="FO2867" s="29"/>
      <c r="FP2867" s="29"/>
      <c r="FQ2867" s="29"/>
      <c r="FR2867" s="29"/>
      <c r="FS2867" s="29"/>
      <c r="FT2867" s="29"/>
      <c r="FU2867" s="29"/>
      <c r="FV2867" s="29"/>
      <c r="FW2867" s="29"/>
      <c r="FX2867" s="29"/>
      <c r="FY2867" s="29"/>
      <c r="FZ2867" s="29"/>
      <c r="GA2867" s="29"/>
      <c r="GB2867" s="29"/>
      <c r="GC2867" s="29"/>
      <c r="GD2867" s="29"/>
      <c r="GE2867" s="29"/>
      <c r="GF2867" s="29"/>
      <c r="GG2867" s="29"/>
      <c r="GH2867" s="29"/>
      <c r="GI2867" s="29"/>
      <c r="GJ2867" s="29"/>
      <c r="GK2867" s="29"/>
      <c r="GL2867" s="29"/>
      <c r="GM2867" s="29"/>
      <c r="GN2867" s="29"/>
      <c r="GO2867" s="29"/>
      <c r="GP2867" s="29"/>
      <c r="GQ2867" s="29"/>
      <c r="GR2867" s="29"/>
      <c r="GS2867" s="29"/>
      <c r="GT2867" s="29"/>
      <c r="GU2867" s="29"/>
      <c r="GV2867" s="29"/>
      <c r="GW2867" s="29"/>
      <c r="GX2867" s="29"/>
      <c r="GY2867" s="29"/>
      <c r="GZ2867" s="29"/>
      <c r="HA2867" s="29"/>
      <c r="HB2867" s="29"/>
      <c r="HC2867" s="29"/>
      <c r="HD2867" s="29"/>
      <c r="HE2867" s="29"/>
      <c r="HF2867" s="29"/>
      <c r="HG2867" s="29"/>
      <c r="HH2867" s="29"/>
      <c r="HI2867" s="29"/>
      <c r="HJ2867" s="29"/>
      <c r="HK2867" s="29"/>
      <c r="HL2867" s="29"/>
      <c r="HM2867" s="29"/>
      <c r="HN2867" s="29"/>
      <c r="HO2867" s="29"/>
      <c r="HP2867" s="29"/>
      <c r="HQ2867" s="29"/>
      <c r="HR2867" s="29"/>
      <c r="HS2867" s="29"/>
      <c r="HT2867" s="29"/>
      <c r="HU2867" s="29"/>
      <c r="HV2867" s="29"/>
      <c r="HW2867" s="29"/>
      <c r="HX2867" s="29"/>
      <c r="HY2867" s="29"/>
      <c r="HZ2867" s="29"/>
      <c r="IA2867" s="29"/>
      <c r="IB2867" s="29"/>
      <c r="IC2867" s="29"/>
      <c r="ID2867" s="29"/>
      <c r="IE2867" s="29"/>
      <c r="IF2867" s="29"/>
      <c r="IG2867" s="29"/>
      <c r="IH2867" s="29"/>
      <c r="II2867" s="29"/>
      <c r="IJ2867" s="29"/>
      <c r="IK2867" s="29"/>
      <c r="IL2867" s="29"/>
      <c r="IM2867" s="29"/>
      <c r="IN2867" s="29"/>
      <c r="IO2867" s="29"/>
      <c r="IP2867" s="29"/>
      <c r="IQ2867" s="29"/>
    </row>
    <row r="2868" spans="1:251" s="42" customFormat="1" ht="18.75" customHeight="1">
      <c r="A2868" s="34"/>
      <c r="B2868" s="50"/>
      <c r="C2868" s="129" t="s">
        <v>663</v>
      </c>
      <c r="D2868" s="147"/>
      <c r="E2868" s="147"/>
      <c r="F2868" s="147"/>
      <c r="G2868" s="147"/>
      <c r="H2868" s="147"/>
      <c r="I2868" s="147"/>
      <c r="J2868" s="147"/>
      <c r="K2868" s="147"/>
      <c r="L2868" s="147"/>
      <c r="M2868" s="147"/>
      <c r="N2868" s="147"/>
      <c r="O2868" s="147"/>
      <c r="P2868" s="147"/>
      <c r="Q2868" s="147"/>
      <c r="R2868" s="147"/>
      <c r="S2868" s="147"/>
      <c r="T2868" s="147"/>
      <c r="U2868" s="147"/>
      <c r="V2868" s="147"/>
      <c r="W2868" s="147"/>
      <c r="X2868" s="147"/>
      <c r="Y2868" s="147"/>
      <c r="Z2868" s="148"/>
      <c r="AA2868" s="132">
        <v>368</v>
      </c>
      <c r="AB2868" s="133"/>
      <c r="AC2868" s="133"/>
      <c r="AD2868" s="133"/>
      <c r="AE2868" s="133"/>
      <c r="AF2868" s="133"/>
      <c r="AG2868" s="133"/>
      <c r="AH2868" s="133"/>
      <c r="AI2868" s="134"/>
      <c r="AJ2868" s="132">
        <v>377</v>
      </c>
      <c r="AK2868" s="133"/>
      <c r="AL2868" s="133"/>
      <c r="AM2868" s="133"/>
      <c r="AN2868" s="133"/>
      <c r="AO2868" s="133"/>
      <c r="AP2868" s="133"/>
      <c r="AQ2868" s="133"/>
      <c r="AR2868" s="134"/>
      <c r="AS2868" s="135"/>
      <c r="AT2868" s="136"/>
      <c r="AU2868" s="136"/>
      <c r="AV2868" s="136"/>
      <c r="AW2868" s="136"/>
      <c r="AX2868" s="137"/>
      <c r="AY2868" s="29"/>
      <c r="AZ2868" s="29"/>
      <c r="BA2868" s="29"/>
      <c r="BB2868" s="29"/>
      <c r="BC2868" s="29"/>
      <c r="BD2868" s="29"/>
      <c r="BE2868" s="29"/>
      <c r="BF2868" s="29"/>
      <c r="BG2868" s="29"/>
      <c r="BH2868" s="29"/>
      <c r="BI2868" s="29"/>
      <c r="BJ2868" s="29"/>
      <c r="BK2868" s="29"/>
      <c r="BL2868" s="29"/>
      <c r="BM2868" s="29"/>
      <c r="BN2868" s="29"/>
      <c r="BO2868" s="29"/>
      <c r="BP2868" s="29"/>
      <c r="BQ2868" s="29"/>
      <c r="BR2868" s="29"/>
      <c r="BS2868" s="29"/>
      <c r="BT2868" s="29"/>
      <c r="BU2868" s="29"/>
      <c r="BV2868" s="29"/>
      <c r="BW2868" s="29"/>
      <c r="BX2868" s="29"/>
      <c r="BY2868" s="29"/>
      <c r="BZ2868" s="29"/>
      <c r="CA2868" s="29"/>
      <c r="CB2868" s="29"/>
      <c r="CC2868" s="29"/>
      <c r="CD2868" s="29"/>
      <c r="CE2868" s="29"/>
      <c r="CF2868" s="29"/>
      <c r="CG2868" s="29"/>
      <c r="CH2868" s="29"/>
      <c r="CI2868" s="29"/>
      <c r="CJ2868" s="29"/>
      <c r="CK2868" s="29"/>
      <c r="CL2868" s="29"/>
      <c r="CM2868" s="29"/>
      <c r="CN2868" s="29"/>
      <c r="CO2868" s="29"/>
      <c r="CP2868" s="29"/>
      <c r="CQ2868" s="29"/>
      <c r="CR2868" s="29"/>
      <c r="CS2868" s="29"/>
      <c r="CT2868" s="29"/>
      <c r="CU2868" s="29"/>
      <c r="CV2868" s="29"/>
      <c r="CW2868" s="29"/>
      <c r="CX2868" s="29"/>
      <c r="CY2868" s="29"/>
      <c r="CZ2868" s="29"/>
      <c r="DA2868" s="29"/>
      <c r="DB2868" s="29"/>
      <c r="DC2868" s="29"/>
      <c r="DD2868" s="29"/>
      <c r="DE2868" s="29"/>
      <c r="DF2868" s="29"/>
      <c r="DG2868" s="29"/>
      <c r="DH2868" s="29"/>
      <c r="DI2868" s="29"/>
      <c r="DJ2868" s="29"/>
      <c r="DK2868" s="29"/>
      <c r="DL2868" s="29"/>
      <c r="DM2868" s="29"/>
      <c r="DN2868" s="29"/>
      <c r="DO2868" s="29"/>
      <c r="DP2868" s="29"/>
      <c r="DQ2868" s="29"/>
      <c r="DR2868" s="29"/>
      <c r="DS2868" s="29"/>
      <c r="DT2868" s="29"/>
      <c r="DU2868" s="29"/>
      <c r="DV2868" s="29"/>
      <c r="DW2868" s="29"/>
      <c r="DX2868" s="29"/>
      <c r="DY2868" s="29"/>
      <c r="DZ2868" s="29"/>
      <c r="EA2868" s="29"/>
      <c r="EB2868" s="29"/>
      <c r="EC2868" s="29"/>
      <c r="ED2868" s="29"/>
      <c r="EE2868" s="29"/>
      <c r="EF2868" s="29"/>
      <c r="EG2868" s="29"/>
      <c r="EH2868" s="29"/>
      <c r="EI2868" s="29"/>
      <c r="EJ2868" s="29"/>
      <c r="EK2868" s="29"/>
      <c r="EL2868" s="29"/>
      <c r="EM2868" s="29"/>
      <c r="EN2868" s="29"/>
      <c r="EO2868" s="29"/>
      <c r="EP2868" s="29"/>
      <c r="EQ2868" s="29"/>
      <c r="ER2868" s="29"/>
      <c r="ES2868" s="29"/>
      <c r="ET2868" s="29"/>
      <c r="EU2868" s="29"/>
      <c r="EV2868" s="29"/>
      <c r="EW2868" s="29"/>
      <c r="EX2868" s="29"/>
      <c r="EY2868" s="29"/>
      <c r="EZ2868" s="29"/>
      <c r="FA2868" s="29"/>
      <c r="FB2868" s="29"/>
      <c r="FC2868" s="29"/>
      <c r="FD2868" s="29"/>
      <c r="FE2868" s="29"/>
      <c r="FF2868" s="29"/>
      <c r="FG2868" s="29"/>
      <c r="FH2868" s="29"/>
      <c r="FI2868" s="29"/>
      <c r="FJ2868" s="29"/>
      <c r="FK2868" s="29"/>
      <c r="FL2868" s="29"/>
      <c r="FM2868" s="29"/>
      <c r="FN2868" s="29"/>
      <c r="FO2868" s="29"/>
      <c r="FP2868" s="29"/>
      <c r="FQ2868" s="29"/>
      <c r="FR2868" s="29"/>
      <c r="FS2868" s="29"/>
      <c r="FT2868" s="29"/>
      <c r="FU2868" s="29"/>
      <c r="FV2868" s="29"/>
      <c r="FW2868" s="29"/>
      <c r="FX2868" s="29"/>
      <c r="FY2868" s="29"/>
      <c r="FZ2868" s="29"/>
      <c r="GA2868" s="29"/>
      <c r="GB2868" s="29"/>
      <c r="GC2868" s="29"/>
      <c r="GD2868" s="29"/>
      <c r="GE2868" s="29"/>
      <c r="GF2868" s="29"/>
      <c r="GG2868" s="29"/>
      <c r="GH2868" s="29"/>
      <c r="GI2868" s="29"/>
      <c r="GJ2868" s="29"/>
      <c r="GK2868" s="29"/>
      <c r="GL2868" s="29"/>
      <c r="GM2868" s="29"/>
      <c r="GN2868" s="29"/>
      <c r="GO2868" s="29"/>
      <c r="GP2868" s="29"/>
      <c r="GQ2868" s="29"/>
      <c r="GR2868" s="29"/>
      <c r="GS2868" s="29"/>
      <c r="GT2868" s="29"/>
      <c r="GU2868" s="29"/>
      <c r="GV2868" s="29"/>
      <c r="GW2868" s="29"/>
      <c r="GX2868" s="29"/>
      <c r="GY2868" s="29"/>
      <c r="GZ2868" s="29"/>
      <c r="HA2868" s="29"/>
      <c r="HB2868" s="29"/>
      <c r="HC2868" s="29"/>
      <c r="HD2868" s="29"/>
      <c r="HE2868" s="29"/>
      <c r="HF2868" s="29"/>
      <c r="HG2868" s="29"/>
      <c r="HH2868" s="29"/>
      <c r="HI2868" s="29"/>
      <c r="HJ2868" s="29"/>
      <c r="HK2868" s="29"/>
      <c r="HL2868" s="29"/>
      <c r="HM2868" s="29"/>
      <c r="HN2868" s="29"/>
      <c r="HO2868" s="29"/>
      <c r="HP2868" s="29"/>
      <c r="HQ2868" s="29"/>
      <c r="HR2868" s="29"/>
      <c r="HS2868" s="29"/>
      <c r="HT2868" s="29"/>
      <c r="HU2868" s="29"/>
      <c r="HV2868" s="29"/>
      <c r="HW2868" s="29"/>
      <c r="HX2868" s="29"/>
      <c r="HY2868" s="29"/>
      <c r="HZ2868" s="29"/>
      <c r="IA2868" s="29"/>
      <c r="IB2868" s="29"/>
      <c r="IC2868" s="29"/>
      <c r="ID2868" s="29"/>
      <c r="IE2868" s="29"/>
      <c r="IF2868" s="29"/>
      <c r="IG2868" s="29"/>
      <c r="IH2868" s="29"/>
      <c r="II2868" s="29"/>
      <c r="IJ2868" s="29"/>
      <c r="IK2868" s="29"/>
      <c r="IL2868" s="29"/>
      <c r="IM2868" s="29"/>
      <c r="IN2868" s="29"/>
      <c r="IO2868" s="29"/>
      <c r="IP2868" s="29"/>
      <c r="IQ2868" s="29"/>
    </row>
    <row r="2869" spans="1:251" s="42" customFormat="1" ht="18.75" customHeight="1" thickBot="1">
      <c r="A2869" s="43"/>
      <c r="B2869" s="138" t="s">
        <v>244</v>
      </c>
      <c r="C2869" s="139"/>
      <c r="D2869" s="139"/>
      <c r="E2869" s="139"/>
      <c r="F2869" s="139"/>
      <c r="G2869" s="139"/>
      <c r="H2869" s="139"/>
      <c r="I2869" s="139"/>
      <c r="J2869" s="139"/>
      <c r="K2869" s="139"/>
      <c r="L2869" s="139"/>
      <c r="M2869" s="139"/>
      <c r="N2869" s="139"/>
      <c r="O2869" s="139"/>
      <c r="P2869" s="139"/>
      <c r="Q2869" s="139"/>
      <c r="R2869" s="139"/>
      <c r="S2869" s="139"/>
      <c r="T2869" s="139"/>
      <c r="U2869" s="139"/>
      <c r="V2869" s="139"/>
      <c r="W2869" s="139"/>
      <c r="X2869" s="139"/>
      <c r="Y2869" s="139"/>
      <c r="Z2869" s="140"/>
      <c r="AA2869" s="141">
        <f>SUM($AA$2868:$AA$2868)</f>
        <v>368</v>
      </c>
      <c r="AB2869" s="142"/>
      <c r="AC2869" s="142"/>
      <c r="AD2869" s="142"/>
      <c r="AE2869" s="142"/>
      <c r="AF2869" s="142"/>
      <c r="AG2869" s="142"/>
      <c r="AH2869" s="142"/>
      <c r="AI2869" s="143"/>
      <c r="AJ2869" s="141">
        <f>SUM($AJ$2868:$AJ$2868)</f>
        <v>377</v>
      </c>
      <c r="AK2869" s="142"/>
      <c r="AL2869" s="142"/>
      <c r="AM2869" s="142"/>
      <c r="AN2869" s="142"/>
      <c r="AO2869" s="142"/>
      <c r="AP2869" s="142"/>
      <c r="AQ2869" s="142"/>
      <c r="AR2869" s="143"/>
      <c r="AS2869" s="144"/>
      <c r="AT2869" s="145"/>
      <c r="AU2869" s="145"/>
      <c r="AV2869" s="145"/>
      <c r="AW2869" s="145"/>
      <c r="AX2869" s="146"/>
      <c r="AY2869" s="29"/>
      <c r="AZ2869" s="29"/>
      <c r="BA2869" s="29"/>
      <c r="BB2869" s="29"/>
      <c r="BC2869" s="29"/>
      <c r="BD2869" s="29"/>
      <c r="BE2869" s="29"/>
      <c r="BF2869" s="29"/>
      <c r="BG2869" s="29"/>
      <c r="BH2869" s="29"/>
      <c r="BI2869" s="29"/>
      <c r="BJ2869" s="29"/>
      <c r="BK2869" s="29"/>
      <c r="BL2869" s="29"/>
      <c r="BM2869" s="29"/>
      <c r="BN2869" s="29"/>
      <c r="BO2869" s="29"/>
      <c r="BP2869" s="29"/>
      <c r="BQ2869" s="29"/>
      <c r="BR2869" s="29"/>
      <c r="BS2869" s="29"/>
      <c r="BT2869" s="29"/>
      <c r="BU2869" s="29"/>
      <c r="BV2869" s="29"/>
      <c r="BW2869" s="29"/>
      <c r="BX2869" s="29"/>
      <c r="BY2869" s="29"/>
      <c r="BZ2869" s="29"/>
      <c r="CA2869" s="29"/>
      <c r="CB2869" s="29"/>
      <c r="CC2869" s="29"/>
      <c r="CD2869" s="29"/>
      <c r="CE2869" s="29"/>
      <c r="CF2869" s="29"/>
      <c r="CG2869" s="29"/>
      <c r="CH2869" s="29"/>
      <c r="CI2869" s="29"/>
      <c r="CJ2869" s="29"/>
      <c r="CK2869" s="29"/>
      <c r="CL2869" s="29"/>
      <c r="CM2869" s="29"/>
      <c r="CN2869" s="29"/>
      <c r="CO2869" s="29"/>
      <c r="CP2869" s="29"/>
      <c r="CQ2869" s="29"/>
      <c r="CR2869" s="29"/>
      <c r="CS2869" s="29"/>
      <c r="CT2869" s="29"/>
      <c r="CU2869" s="29"/>
      <c r="CV2869" s="29"/>
      <c r="CW2869" s="29"/>
      <c r="CX2869" s="29"/>
      <c r="CY2869" s="29"/>
      <c r="CZ2869" s="29"/>
      <c r="DA2869" s="29"/>
      <c r="DB2869" s="29"/>
      <c r="DC2869" s="29"/>
      <c r="DD2869" s="29"/>
      <c r="DE2869" s="29"/>
      <c r="DF2869" s="29"/>
      <c r="DG2869" s="29"/>
      <c r="DH2869" s="29"/>
      <c r="DI2869" s="29"/>
      <c r="DJ2869" s="29"/>
      <c r="DK2869" s="29"/>
      <c r="DL2869" s="29"/>
      <c r="DM2869" s="29"/>
      <c r="DN2869" s="29"/>
      <c r="DO2869" s="29"/>
      <c r="DP2869" s="29"/>
      <c r="DQ2869" s="29"/>
      <c r="DR2869" s="29"/>
      <c r="DS2869" s="29"/>
      <c r="DT2869" s="29"/>
      <c r="DU2869" s="29"/>
      <c r="DV2869" s="29"/>
      <c r="DW2869" s="29"/>
      <c r="DX2869" s="29"/>
      <c r="DY2869" s="29"/>
      <c r="DZ2869" s="29"/>
      <c r="EA2869" s="29"/>
      <c r="EB2869" s="29"/>
      <c r="EC2869" s="29"/>
      <c r="ED2869" s="29"/>
      <c r="EE2869" s="29"/>
      <c r="EF2869" s="29"/>
      <c r="EG2869" s="29"/>
      <c r="EH2869" s="29"/>
      <c r="EI2869" s="29"/>
      <c r="EJ2869" s="29"/>
      <c r="EK2869" s="29"/>
      <c r="EL2869" s="29"/>
      <c r="EM2869" s="29"/>
      <c r="EN2869" s="29"/>
      <c r="EO2869" s="29"/>
      <c r="EP2869" s="29"/>
      <c r="EQ2869" s="29"/>
      <c r="ER2869" s="29"/>
      <c r="ES2869" s="29"/>
      <c r="ET2869" s="29"/>
      <c r="EU2869" s="29"/>
      <c r="EV2869" s="29"/>
      <c r="EW2869" s="29"/>
      <c r="EX2869" s="29"/>
      <c r="EY2869" s="29"/>
      <c r="EZ2869" s="29"/>
      <c r="FA2869" s="29"/>
      <c r="FB2869" s="29"/>
      <c r="FC2869" s="29"/>
      <c r="FD2869" s="29"/>
      <c r="FE2869" s="29"/>
      <c r="FF2869" s="29"/>
      <c r="FG2869" s="29"/>
      <c r="FH2869" s="29"/>
      <c r="FI2869" s="29"/>
      <c r="FJ2869" s="29"/>
      <c r="FK2869" s="29"/>
      <c r="FL2869" s="29"/>
      <c r="FM2869" s="29"/>
      <c r="FN2869" s="29"/>
      <c r="FO2869" s="29"/>
      <c r="FP2869" s="29"/>
      <c r="FQ2869" s="29"/>
      <c r="FR2869" s="29"/>
      <c r="FS2869" s="29"/>
      <c r="FT2869" s="29"/>
      <c r="FU2869" s="29"/>
      <c r="FV2869" s="29"/>
      <c r="FW2869" s="29"/>
      <c r="FX2869" s="29"/>
      <c r="FY2869" s="29"/>
      <c r="FZ2869" s="29"/>
      <c r="GA2869" s="29"/>
      <c r="GB2869" s="29"/>
      <c r="GC2869" s="29"/>
      <c r="GD2869" s="29"/>
      <c r="GE2869" s="29"/>
      <c r="GF2869" s="29"/>
      <c r="GG2869" s="29"/>
      <c r="GH2869" s="29"/>
      <c r="GI2869" s="29"/>
      <c r="GJ2869" s="29"/>
      <c r="GK2869" s="29"/>
      <c r="GL2869" s="29"/>
      <c r="GM2869" s="29"/>
      <c r="GN2869" s="29"/>
      <c r="GO2869" s="29"/>
      <c r="GP2869" s="29"/>
      <c r="GQ2869" s="29"/>
      <c r="GR2869" s="29"/>
      <c r="GS2869" s="29"/>
      <c r="GT2869" s="29"/>
      <c r="GU2869" s="29"/>
      <c r="GV2869" s="29"/>
      <c r="GW2869" s="29"/>
      <c r="GX2869" s="29"/>
      <c r="GY2869" s="29"/>
      <c r="GZ2869" s="29"/>
      <c r="HA2869" s="29"/>
      <c r="HB2869" s="29"/>
      <c r="HC2869" s="29"/>
      <c r="HD2869" s="29"/>
      <c r="HE2869" s="29"/>
      <c r="HF2869" s="29"/>
      <c r="HG2869" s="29"/>
      <c r="HH2869" s="29"/>
      <c r="HI2869" s="29"/>
      <c r="HJ2869" s="29"/>
      <c r="HK2869" s="29"/>
      <c r="HL2869" s="29"/>
      <c r="HM2869" s="29"/>
      <c r="HN2869" s="29"/>
      <c r="HO2869" s="29"/>
      <c r="HP2869" s="29"/>
      <c r="HQ2869" s="29"/>
      <c r="HR2869" s="29"/>
      <c r="HS2869" s="29"/>
      <c r="HT2869" s="29"/>
      <c r="HU2869" s="29"/>
      <c r="HV2869" s="29"/>
      <c r="HW2869" s="29"/>
      <c r="HX2869" s="29"/>
      <c r="HY2869" s="29"/>
      <c r="HZ2869" s="29"/>
      <c r="IA2869" s="29"/>
      <c r="IB2869" s="29"/>
      <c r="IC2869" s="29"/>
      <c r="ID2869" s="29"/>
      <c r="IE2869" s="29"/>
      <c r="IF2869" s="29"/>
      <c r="IG2869" s="29"/>
      <c r="IH2869" s="29"/>
      <c r="II2869" s="29"/>
      <c r="IJ2869" s="29"/>
      <c r="IK2869" s="29"/>
      <c r="IL2869" s="29"/>
      <c r="IM2869" s="29"/>
      <c r="IN2869" s="29"/>
      <c r="IO2869" s="29"/>
      <c r="IP2869" s="29"/>
      <c r="IQ2869" s="29"/>
    </row>
    <row r="2871" spans="1:251" ht="18.75">
      <c r="A2871" s="28" t="s">
        <v>234</v>
      </c>
      <c r="AW2871" s="30"/>
      <c r="AX2871" s="31"/>
      <c r="AY2871" s="30"/>
    </row>
    <row r="2873" spans="1:251" ht="18.75">
      <c r="B2873" s="109" t="s">
        <v>0</v>
      </c>
      <c r="C2873" s="150"/>
      <c r="D2873" s="150"/>
      <c r="E2873" s="150"/>
      <c r="F2873" s="150"/>
      <c r="G2873" s="150"/>
      <c r="H2873" s="150"/>
      <c r="I2873" s="150"/>
      <c r="J2873" s="150"/>
      <c r="K2873" s="150"/>
      <c r="L2873" s="150"/>
      <c r="M2873" s="150"/>
      <c r="N2873" s="150"/>
      <c r="O2873" s="150"/>
      <c r="P2873" s="150"/>
      <c r="Q2873" s="150"/>
      <c r="R2873" s="150"/>
      <c r="S2873" s="150"/>
      <c r="T2873" s="150"/>
      <c r="U2873" s="150"/>
      <c r="V2873" s="150"/>
      <c r="W2873" s="150"/>
      <c r="X2873" s="150"/>
      <c r="Y2873" s="150"/>
      <c r="Z2873" s="150"/>
      <c r="AA2873" s="150"/>
      <c r="AB2873" s="150"/>
      <c r="AC2873" s="150"/>
      <c r="AD2873" s="150"/>
      <c r="AE2873" s="150"/>
      <c r="AF2873" s="150"/>
      <c r="AG2873" s="150"/>
      <c r="AH2873" s="150"/>
      <c r="AI2873" s="150"/>
      <c r="AJ2873" s="150"/>
      <c r="AK2873" s="150"/>
      <c r="AL2873" s="150"/>
      <c r="AM2873" s="150"/>
      <c r="AN2873" s="150"/>
      <c r="AO2873" s="150"/>
      <c r="AP2873" s="150"/>
      <c r="AQ2873" s="150"/>
      <c r="AR2873" s="150"/>
      <c r="AS2873" s="150"/>
      <c r="AT2873" s="150"/>
      <c r="AU2873" s="150"/>
      <c r="AV2873" s="150"/>
      <c r="AW2873" s="150"/>
      <c r="AX2873" s="150"/>
    </row>
    <row r="2874" spans="1:251">
      <c r="Z2874" s="32"/>
      <c r="AD2874" s="32"/>
      <c r="AE2874" s="32"/>
      <c r="AF2874" s="32"/>
      <c r="AG2874" s="32"/>
      <c r="AH2874" s="32"/>
      <c r="AI2874" s="32"/>
      <c r="AO2874" s="32"/>
    </row>
    <row r="2875" spans="1:251" ht="13.5" thickBot="1">
      <c r="Z2875" s="32"/>
      <c r="AD2875" s="32"/>
      <c r="AE2875" s="32"/>
      <c r="AF2875" s="32"/>
      <c r="AG2875" s="32"/>
      <c r="AH2875" s="32"/>
      <c r="AI2875" s="32"/>
      <c r="AO2875" s="32"/>
      <c r="DI2875" s="26"/>
    </row>
    <row r="2876" spans="1:251" ht="24.75" customHeight="1" thickBot="1">
      <c r="B2876" s="111" t="s">
        <v>235</v>
      </c>
      <c r="C2876" s="112"/>
      <c r="D2876" s="112"/>
      <c r="E2876" s="112"/>
      <c r="F2876" s="112"/>
      <c r="G2876" s="112"/>
      <c r="H2876" s="113" t="s">
        <v>664</v>
      </c>
      <c r="I2876" s="114"/>
      <c r="J2876" s="114"/>
      <c r="K2876" s="114"/>
      <c r="L2876" s="114"/>
      <c r="M2876" s="114"/>
      <c r="N2876" s="114"/>
      <c r="O2876" s="114"/>
      <c r="P2876" s="114"/>
      <c r="Q2876" s="114"/>
      <c r="R2876" s="114"/>
      <c r="S2876" s="114"/>
      <c r="T2876" s="114"/>
      <c r="U2876" s="114"/>
      <c r="V2876" s="114"/>
      <c r="W2876" s="114"/>
      <c r="X2876" s="114"/>
      <c r="Y2876" s="114"/>
      <c r="Z2876" s="114"/>
      <c r="AA2876" s="114"/>
      <c r="AB2876" s="114"/>
      <c r="AC2876" s="114"/>
      <c r="AD2876" s="114"/>
      <c r="AE2876" s="114"/>
      <c r="AF2876" s="114"/>
      <c r="AG2876" s="114"/>
      <c r="AH2876" s="114"/>
      <c r="AI2876" s="114"/>
      <c r="AJ2876" s="114"/>
      <c r="AK2876" s="114"/>
      <c r="AL2876" s="114"/>
      <c r="AM2876" s="114"/>
      <c r="AN2876" s="114"/>
      <c r="AO2876" s="114"/>
      <c r="AP2876" s="114"/>
      <c r="AQ2876" s="114"/>
      <c r="AR2876" s="114"/>
      <c r="AS2876" s="114"/>
      <c r="AT2876" s="114"/>
      <c r="AU2876" s="114"/>
      <c r="AV2876" s="114"/>
      <c r="AW2876" s="114"/>
      <c r="AX2876" s="115"/>
      <c r="DI2876" s="26"/>
    </row>
    <row r="2877" spans="1:251" ht="14.25">
      <c r="B2877" s="33"/>
      <c r="C2877" s="33"/>
      <c r="D2877" s="33"/>
      <c r="E2877" s="33"/>
      <c r="F2877" s="33"/>
      <c r="G2877" s="33"/>
      <c r="H2877" s="34"/>
      <c r="I2877" s="34"/>
      <c r="J2877" s="34"/>
      <c r="K2877" s="34"/>
      <c r="L2877" s="35"/>
      <c r="M2877" s="35"/>
      <c r="N2877" s="35"/>
      <c r="O2877" s="35"/>
      <c r="P2877" s="34"/>
      <c r="Q2877" s="34"/>
      <c r="R2877" s="34"/>
      <c r="S2877" s="34"/>
      <c r="T2877" s="34"/>
      <c r="U2877" s="34"/>
      <c r="V2877" s="36"/>
      <c r="W2877" s="36"/>
      <c r="X2877" s="36"/>
      <c r="Y2877" s="36"/>
      <c r="Z2877" s="36"/>
      <c r="AA2877" s="36"/>
      <c r="AB2877" s="36"/>
      <c r="AC2877" s="36"/>
      <c r="AD2877" s="36"/>
      <c r="AE2877" s="36"/>
      <c r="AF2877" s="36"/>
      <c r="AG2877" s="36"/>
      <c r="AH2877" s="36"/>
      <c r="AI2877" s="36"/>
      <c r="AJ2877" s="36"/>
      <c r="AK2877" s="36"/>
      <c r="AL2877" s="36"/>
      <c r="AM2877" s="36"/>
      <c r="AN2877" s="36"/>
      <c r="AO2877" s="36"/>
      <c r="AP2877" s="36"/>
      <c r="AQ2877" s="36"/>
      <c r="AR2877" s="36"/>
      <c r="AS2877" s="36"/>
      <c r="AT2877" s="36"/>
      <c r="AU2877" s="36"/>
      <c r="AV2877" s="36"/>
      <c r="AW2877" s="36"/>
      <c r="AX2877" s="36"/>
      <c r="DI2877" s="26"/>
    </row>
    <row r="2878" spans="1:251" ht="15" thickBot="1">
      <c r="A2878" s="37"/>
      <c r="B2878" s="36" t="s">
        <v>237</v>
      </c>
      <c r="C2878" s="34"/>
      <c r="D2878" s="34"/>
      <c r="E2878" s="34"/>
      <c r="F2878" s="34"/>
      <c r="G2878" s="34"/>
      <c r="H2878" s="34"/>
      <c r="I2878" s="34"/>
      <c r="J2878" s="34"/>
      <c r="K2878" s="34"/>
      <c r="L2878" s="35"/>
      <c r="M2878" s="35"/>
      <c r="N2878" s="35"/>
      <c r="O2878" s="35"/>
      <c r="P2878" s="34"/>
      <c r="Q2878" s="34"/>
      <c r="R2878" s="34"/>
      <c r="S2878" s="34"/>
      <c r="T2878" s="34"/>
      <c r="U2878" s="34"/>
      <c r="V2878" s="36"/>
      <c r="W2878" s="36"/>
      <c r="X2878" s="36"/>
      <c r="Y2878" s="36"/>
      <c r="Z2878" s="36"/>
      <c r="AA2878" s="36"/>
      <c r="AB2878" s="36"/>
      <c r="AC2878" s="36"/>
      <c r="AD2878" s="36"/>
      <c r="AE2878" s="36"/>
      <c r="AF2878" s="36"/>
      <c r="AG2878" s="36"/>
      <c r="AH2878" s="36"/>
      <c r="AI2878" s="36"/>
      <c r="AJ2878" s="36"/>
      <c r="AK2878" s="36"/>
      <c r="AL2878" s="36"/>
      <c r="AM2878" s="36"/>
      <c r="AN2878" s="36"/>
      <c r="AO2878" s="36"/>
      <c r="AP2878" s="36"/>
      <c r="AQ2878" s="36"/>
      <c r="AR2878" s="36"/>
      <c r="AS2878" s="36"/>
      <c r="AT2878" s="36"/>
      <c r="AU2878" s="36"/>
      <c r="AV2878" s="36"/>
      <c r="AW2878" s="36"/>
      <c r="AX2878" s="36"/>
      <c r="DI2878" s="26"/>
    </row>
    <row r="2879" spans="1:251" ht="14.25">
      <c r="A2879" s="34"/>
      <c r="B2879" s="38"/>
      <c r="C2879" s="33"/>
      <c r="D2879" s="33"/>
      <c r="E2879" s="33"/>
      <c r="F2879" s="33"/>
      <c r="G2879" s="33"/>
      <c r="H2879" s="33"/>
      <c r="I2879" s="33"/>
      <c r="J2879" s="33"/>
      <c r="K2879" s="33"/>
      <c r="L2879" s="39"/>
      <c r="M2879" s="39"/>
      <c r="N2879" s="39"/>
      <c r="O2879" s="39"/>
      <c r="P2879" s="33"/>
      <c r="Q2879" s="33"/>
      <c r="R2879" s="33"/>
      <c r="S2879" s="33"/>
      <c r="T2879" s="33"/>
      <c r="U2879" s="33"/>
      <c r="V2879" s="40"/>
      <c r="W2879" s="40"/>
      <c r="X2879" s="40"/>
      <c r="Y2879" s="40"/>
      <c r="Z2879" s="40"/>
      <c r="AA2879" s="40"/>
      <c r="AB2879" s="40"/>
      <c r="AC2879" s="40"/>
      <c r="AD2879" s="40"/>
      <c r="AE2879" s="40"/>
      <c r="AF2879" s="40"/>
      <c r="AG2879" s="40"/>
      <c r="AH2879" s="40"/>
      <c r="AI2879" s="40"/>
      <c r="AJ2879" s="40"/>
      <c r="AK2879" s="40"/>
      <c r="AL2879" s="40"/>
      <c r="AM2879" s="40"/>
      <c r="AN2879" s="40"/>
      <c r="AO2879" s="40"/>
      <c r="AP2879" s="40"/>
      <c r="AQ2879" s="40"/>
      <c r="AR2879" s="40"/>
      <c r="AS2879" s="40"/>
      <c r="AT2879" s="40"/>
      <c r="AU2879" s="40"/>
      <c r="AV2879" s="40"/>
      <c r="AW2879" s="40"/>
      <c r="AX2879" s="41"/>
    </row>
    <row r="2880" spans="1:251" ht="12" customHeight="1">
      <c r="A2880" s="34"/>
      <c r="B2880" s="116" t="s">
        <v>665</v>
      </c>
      <c r="C2880" s="117"/>
      <c r="D2880" s="117"/>
      <c r="E2880" s="117"/>
      <c r="F2880" s="117"/>
      <c r="G2880" s="117"/>
      <c r="H2880" s="117"/>
      <c r="I2880" s="117"/>
      <c r="J2880" s="117"/>
      <c r="K2880" s="117"/>
      <c r="L2880" s="117"/>
      <c r="M2880" s="117"/>
      <c r="N2880" s="117"/>
      <c r="O2880" s="117"/>
      <c r="P2880" s="117"/>
      <c r="Q2880" s="117"/>
      <c r="R2880" s="117"/>
      <c r="S2880" s="117"/>
      <c r="T2880" s="117"/>
      <c r="U2880" s="117"/>
      <c r="V2880" s="117"/>
      <c r="W2880" s="117"/>
      <c r="X2880" s="117"/>
      <c r="Y2880" s="117"/>
      <c r="Z2880" s="117"/>
      <c r="AA2880" s="117"/>
      <c r="AB2880" s="117"/>
      <c r="AC2880" s="117"/>
      <c r="AD2880" s="117"/>
      <c r="AE2880" s="117"/>
      <c r="AF2880" s="117"/>
      <c r="AG2880" s="117"/>
      <c r="AH2880" s="117"/>
      <c r="AI2880" s="117"/>
      <c r="AJ2880" s="117"/>
      <c r="AK2880" s="117"/>
      <c r="AL2880" s="117"/>
      <c r="AM2880" s="117"/>
      <c r="AN2880" s="117"/>
      <c r="AO2880" s="117"/>
      <c r="AP2880" s="117"/>
      <c r="AQ2880" s="117"/>
      <c r="AR2880" s="117"/>
      <c r="AS2880" s="117"/>
      <c r="AT2880" s="117"/>
      <c r="AU2880" s="117"/>
      <c r="AV2880" s="117"/>
      <c r="AW2880" s="117"/>
      <c r="AX2880" s="118"/>
    </row>
    <row r="2881" spans="1:113" ht="12" customHeight="1">
      <c r="A2881" s="34"/>
      <c r="B2881" s="116"/>
      <c r="C2881" s="117"/>
      <c r="D2881" s="117"/>
      <c r="E2881" s="117"/>
      <c r="F2881" s="117"/>
      <c r="G2881" s="117"/>
      <c r="H2881" s="117"/>
      <c r="I2881" s="117"/>
      <c r="J2881" s="117"/>
      <c r="K2881" s="117"/>
      <c r="L2881" s="117"/>
      <c r="M2881" s="117"/>
      <c r="N2881" s="117"/>
      <c r="O2881" s="117"/>
      <c r="P2881" s="117"/>
      <c r="Q2881" s="117"/>
      <c r="R2881" s="117"/>
      <c r="S2881" s="117"/>
      <c r="T2881" s="117"/>
      <c r="U2881" s="117"/>
      <c r="V2881" s="117"/>
      <c r="W2881" s="117"/>
      <c r="X2881" s="117"/>
      <c r="Y2881" s="117"/>
      <c r="Z2881" s="117"/>
      <c r="AA2881" s="117"/>
      <c r="AB2881" s="117"/>
      <c r="AC2881" s="117"/>
      <c r="AD2881" s="117"/>
      <c r="AE2881" s="117"/>
      <c r="AF2881" s="117"/>
      <c r="AG2881" s="117"/>
      <c r="AH2881" s="117"/>
      <c r="AI2881" s="117"/>
      <c r="AJ2881" s="117"/>
      <c r="AK2881" s="117"/>
      <c r="AL2881" s="117"/>
      <c r="AM2881" s="117"/>
      <c r="AN2881" s="117"/>
      <c r="AO2881" s="117"/>
      <c r="AP2881" s="117"/>
      <c r="AQ2881" s="117"/>
      <c r="AR2881" s="117"/>
      <c r="AS2881" s="117"/>
      <c r="AT2881" s="117"/>
      <c r="AU2881" s="117"/>
      <c r="AV2881" s="117"/>
      <c r="AW2881" s="117"/>
      <c r="AX2881" s="118"/>
      <c r="BC2881" s="42"/>
    </row>
    <row r="2882" spans="1:113" ht="12" customHeight="1">
      <c r="A2882" s="34"/>
      <c r="B2882" s="116"/>
      <c r="C2882" s="117"/>
      <c r="D2882" s="117"/>
      <c r="E2882" s="117"/>
      <c r="F2882" s="117"/>
      <c r="G2882" s="117"/>
      <c r="H2882" s="117"/>
      <c r="I2882" s="117"/>
      <c r="J2882" s="117"/>
      <c r="K2882" s="117"/>
      <c r="L2882" s="117"/>
      <c r="M2882" s="117"/>
      <c r="N2882" s="117"/>
      <c r="O2882" s="117"/>
      <c r="P2882" s="117"/>
      <c r="Q2882" s="117"/>
      <c r="R2882" s="117"/>
      <c r="S2882" s="117"/>
      <c r="T2882" s="117"/>
      <c r="U2882" s="117"/>
      <c r="V2882" s="117"/>
      <c r="W2882" s="117"/>
      <c r="X2882" s="117"/>
      <c r="Y2882" s="117"/>
      <c r="Z2882" s="117"/>
      <c r="AA2882" s="117"/>
      <c r="AB2882" s="117"/>
      <c r="AC2882" s="117"/>
      <c r="AD2882" s="117"/>
      <c r="AE2882" s="117"/>
      <c r="AF2882" s="117"/>
      <c r="AG2882" s="117"/>
      <c r="AH2882" s="117"/>
      <c r="AI2882" s="117"/>
      <c r="AJ2882" s="117"/>
      <c r="AK2882" s="117"/>
      <c r="AL2882" s="117"/>
      <c r="AM2882" s="117"/>
      <c r="AN2882" s="117"/>
      <c r="AO2882" s="117"/>
      <c r="AP2882" s="117"/>
      <c r="AQ2882" s="117"/>
      <c r="AR2882" s="117"/>
      <c r="AS2882" s="117"/>
      <c r="AT2882" s="117"/>
      <c r="AU2882" s="117"/>
      <c r="AV2882" s="117"/>
      <c r="AW2882" s="117"/>
      <c r="AX2882" s="118"/>
    </row>
    <row r="2883" spans="1:113" ht="12" customHeight="1">
      <c r="A2883" s="34"/>
      <c r="B2883" s="116"/>
      <c r="C2883" s="117"/>
      <c r="D2883" s="117"/>
      <c r="E2883" s="117"/>
      <c r="F2883" s="117"/>
      <c r="G2883" s="117"/>
      <c r="H2883" s="117"/>
      <c r="I2883" s="117"/>
      <c r="J2883" s="117"/>
      <c r="K2883" s="117"/>
      <c r="L2883" s="117"/>
      <c r="M2883" s="117"/>
      <c r="N2883" s="117"/>
      <c r="O2883" s="117"/>
      <c r="P2883" s="117"/>
      <c r="Q2883" s="117"/>
      <c r="R2883" s="117"/>
      <c r="S2883" s="117"/>
      <c r="T2883" s="117"/>
      <c r="U2883" s="117"/>
      <c r="V2883" s="117"/>
      <c r="W2883" s="117"/>
      <c r="X2883" s="117"/>
      <c r="Y2883" s="117"/>
      <c r="Z2883" s="117"/>
      <c r="AA2883" s="117"/>
      <c r="AB2883" s="117"/>
      <c r="AC2883" s="117"/>
      <c r="AD2883" s="117"/>
      <c r="AE2883" s="117"/>
      <c r="AF2883" s="117"/>
      <c r="AG2883" s="117"/>
      <c r="AH2883" s="117"/>
      <c r="AI2883" s="117"/>
      <c r="AJ2883" s="117"/>
      <c r="AK2883" s="117"/>
      <c r="AL2883" s="117"/>
      <c r="AM2883" s="117"/>
      <c r="AN2883" s="117"/>
      <c r="AO2883" s="117"/>
      <c r="AP2883" s="117"/>
      <c r="AQ2883" s="117"/>
      <c r="AR2883" s="117"/>
      <c r="AS2883" s="117"/>
      <c r="AT2883" s="117"/>
      <c r="AU2883" s="117"/>
      <c r="AV2883" s="117"/>
      <c r="AW2883" s="117"/>
      <c r="AX2883" s="118"/>
    </row>
    <row r="2884" spans="1:113" ht="12" customHeight="1">
      <c r="A2884" s="34"/>
      <c r="B2884" s="116"/>
      <c r="C2884" s="117"/>
      <c r="D2884" s="117"/>
      <c r="E2884" s="117"/>
      <c r="F2884" s="117"/>
      <c r="G2884" s="117"/>
      <c r="H2884" s="117"/>
      <c r="I2884" s="117"/>
      <c r="J2884" s="117"/>
      <c r="K2884" s="117"/>
      <c r="L2884" s="117"/>
      <c r="M2884" s="117"/>
      <c r="N2884" s="117"/>
      <c r="O2884" s="117"/>
      <c r="P2884" s="117"/>
      <c r="Q2884" s="117"/>
      <c r="R2884" s="117"/>
      <c r="S2884" s="117"/>
      <c r="T2884" s="117"/>
      <c r="U2884" s="117"/>
      <c r="V2884" s="117"/>
      <c r="W2884" s="117"/>
      <c r="X2884" s="117"/>
      <c r="Y2884" s="117"/>
      <c r="Z2884" s="117"/>
      <c r="AA2884" s="117"/>
      <c r="AB2884" s="117"/>
      <c r="AC2884" s="117"/>
      <c r="AD2884" s="117"/>
      <c r="AE2884" s="117"/>
      <c r="AF2884" s="117"/>
      <c r="AG2884" s="117"/>
      <c r="AH2884" s="117"/>
      <c r="AI2884" s="117"/>
      <c r="AJ2884" s="117"/>
      <c r="AK2884" s="117"/>
      <c r="AL2884" s="117"/>
      <c r="AM2884" s="117"/>
      <c r="AN2884" s="117"/>
      <c r="AO2884" s="117"/>
      <c r="AP2884" s="117"/>
      <c r="AQ2884" s="117"/>
      <c r="AR2884" s="117"/>
      <c r="AS2884" s="117"/>
      <c r="AT2884" s="117"/>
      <c r="AU2884" s="117"/>
      <c r="AV2884" s="117"/>
      <c r="AW2884" s="117"/>
      <c r="AX2884" s="118"/>
    </row>
    <row r="2885" spans="1:113" ht="15" thickBot="1">
      <c r="A2885" s="43"/>
      <c r="B2885" s="44"/>
      <c r="C2885" s="45"/>
      <c r="D2885" s="45"/>
      <c r="E2885" s="45"/>
      <c r="F2885" s="45"/>
      <c r="G2885" s="45"/>
      <c r="H2885" s="45"/>
      <c r="I2885" s="45"/>
      <c r="J2885" s="45"/>
      <c r="K2885" s="45"/>
      <c r="L2885" s="45"/>
      <c r="M2885" s="45"/>
      <c r="N2885" s="45"/>
      <c r="O2885" s="45"/>
      <c r="P2885" s="45"/>
      <c r="Q2885" s="45"/>
      <c r="R2885" s="45"/>
      <c r="S2885" s="45"/>
      <c r="T2885" s="45"/>
      <c r="U2885" s="45"/>
      <c r="V2885" s="45"/>
      <c r="W2885" s="45"/>
      <c r="X2885" s="45"/>
      <c r="Y2885" s="45"/>
      <c r="Z2885" s="45"/>
      <c r="AA2885" s="45"/>
      <c r="AB2885" s="45"/>
      <c r="AC2885" s="45"/>
      <c r="AD2885" s="45"/>
      <c r="AE2885" s="45"/>
      <c r="AF2885" s="45"/>
      <c r="AG2885" s="45"/>
      <c r="AH2885" s="45"/>
      <c r="AI2885" s="45"/>
      <c r="AJ2885" s="45"/>
      <c r="AK2885" s="45"/>
      <c r="AL2885" s="45"/>
      <c r="AM2885" s="45"/>
      <c r="AN2885" s="45"/>
      <c r="AO2885" s="45"/>
      <c r="AP2885" s="45"/>
      <c r="AQ2885" s="45"/>
      <c r="AR2885" s="45"/>
      <c r="AS2885" s="45"/>
      <c r="AT2885" s="45"/>
      <c r="AU2885" s="45"/>
      <c r="AV2885" s="45"/>
      <c r="AW2885" s="45"/>
      <c r="AX2885" s="46"/>
    </row>
    <row r="2886" spans="1:113">
      <c r="B2886" s="47"/>
    </row>
    <row r="2887" spans="1:113" ht="15" thickBot="1">
      <c r="A2887" s="37"/>
      <c r="B2887" s="36" t="s">
        <v>238</v>
      </c>
      <c r="C2887" s="34"/>
      <c r="D2887" s="34"/>
      <c r="E2887" s="34"/>
      <c r="F2887" s="34"/>
      <c r="G2887" s="34"/>
      <c r="H2887" s="34"/>
      <c r="I2887" s="34"/>
      <c r="J2887" s="34"/>
      <c r="K2887" s="34"/>
      <c r="L2887" s="35"/>
      <c r="M2887" s="35"/>
      <c r="N2887" s="35"/>
      <c r="O2887" s="35"/>
      <c r="P2887" s="34"/>
      <c r="Q2887" s="34"/>
      <c r="R2887" s="34"/>
      <c r="S2887" s="34"/>
      <c r="T2887" s="34"/>
      <c r="U2887" s="34"/>
      <c r="V2887" s="36"/>
      <c r="W2887" s="36"/>
      <c r="X2887" s="36"/>
      <c r="Y2887" s="36"/>
      <c r="Z2887" s="36"/>
      <c r="AA2887" s="36"/>
      <c r="AB2887" s="36"/>
      <c r="AC2887" s="36"/>
      <c r="AD2887" s="36"/>
      <c r="AE2887" s="36"/>
      <c r="AF2887" s="36"/>
      <c r="AG2887" s="36"/>
      <c r="AH2887" s="36"/>
      <c r="AI2887" s="36"/>
      <c r="AJ2887" s="36"/>
      <c r="AK2887" s="36"/>
      <c r="AL2887" s="36"/>
      <c r="AM2887" s="36"/>
      <c r="AN2887" s="36"/>
      <c r="AO2887" s="36"/>
      <c r="AP2887" s="36"/>
      <c r="AQ2887" s="36"/>
      <c r="AR2887" s="36"/>
      <c r="AS2887" s="36"/>
      <c r="AT2887" s="36"/>
      <c r="AU2887" s="36"/>
      <c r="AV2887" s="36"/>
      <c r="AW2887" s="36"/>
      <c r="AX2887" s="36"/>
      <c r="DI2887" s="26"/>
    </row>
    <row r="2888" spans="1:113" ht="14.25">
      <c r="A2888" s="34"/>
      <c r="B2888" s="38"/>
      <c r="C2888" s="33"/>
      <c r="D2888" s="33"/>
      <c r="E2888" s="33"/>
      <c r="F2888" s="33"/>
      <c r="G2888" s="33"/>
      <c r="H2888" s="33"/>
      <c r="I2888" s="33"/>
      <c r="J2888" s="33"/>
      <c r="K2888" s="33"/>
      <c r="L2888" s="39"/>
      <c r="M2888" s="39"/>
      <c r="N2888" s="39"/>
      <c r="O2888" s="39"/>
      <c r="P2888" s="33"/>
      <c r="Q2888" s="33"/>
      <c r="R2888" s="33"/>
      <c r="S2888" s="33"/>
      <c r="T2888" s="33"/>
      <c r="U2888" s="33"/>
      <c r="V2888" s="40"/>
      <c r="W2888" s="40"/>
      <c r="X2888" s="40"/>
      <c r="Y2888" s="40"/>
      <c r="Z2888" s="40"/>
      <c r="AA2888" s="40"/>
      <c r="AB2888" s="40"/>
      <c r="AC2888" s="40"/>
      <c r="AD2888" s="40"/>
      <c r="AE2888" s="40"/>
      <c r="AF2888" s="40"/>
      <c r="AG2888" s="40"/>
      <c r="AH2888" s="40"/>
      <c r="AI2888" s="40"/>
      <c r="AJ2888" s="40"/>
      <c r="AK2888" s="40"/>
      <c r="AL2888" s="40"/>
      <c r="AM2888" s="40"/>
      <c r="AN2888" s="40"/>
      <c r="AO2888" s="40"/>
      <c r="AP2888" s="40"/>
      <c r="AQ2888" s="40"/>
      <c r="AR2888" s="40"/>
      <c r="AS2888" s="40"/>
      <c r="AT2888" s="40"/>
      <c r="AU2888" s="40"/>
      <c r="AV2888" s="40"/>
      <c r="AW2888" s="40"/>
      <c r="AX2888" s="41"/>
    </row>
    <row r="2889" spans="1:113" ht="12" customHeight="1">
      <c r="A2889" s="34"/>
      <c r="B2889" s="116" t="s">
        <v>666</v>
      </c>
      <c r="C2889" s="117"/>
      <c r="D2889" s="117"/>
      <c r="E2889" s="117"/>
      <c r="F2889" s="117"/>
      <c r="G2889" s="117"/>
      <c r="H2889" s="117"/>
      <c r="I2889" s="117"/>
      <c r="J2889" s="117"/>
      <c r="K2889" s="117"/>
      <c r="L2889" s="117"/>
      <c r="M2889" s="117"/>
      <c r="N2889" s="117"/>
      <c r="O2889" s="117"/>
      <c r="P2889" s="117"/>
      <c r="Q2889" s="117"/>
      <c r="R2889" s="117"/>
      <c r="S2889" s="117"/>
      <c r="T2889" s="117"/>
      <c r="U2889" s="117"/>
      <c r="V2889" s="117"/>
      <c r="W2889" s="117"/>
      <c r="X2889" s="117"/>
      <c r="Y2889" s="117"/>
      <c r="Z2889" s="117"/>
      <c r="AA2889" s="117"/>
      <c r="AB2889" s="117"/>
      <c r="AC2889" s="117"/>
      <c r="AD2889" s="117"/>
      <c r="AE2889" s="117"/>
      <c r="AF2889" s="117"/>
      <c r="AG2889" s="117"/>
      <c r="AH2889" s="117"/>
      <c r="AI2889" s="117"/>
      <c r="AJ2889" s="117"/>
      <c r="AK2889" s="117"/>
      <c r="AL2889" s="117"/>
      <c r="AM2889" s="117"/>
      <c r="AN2889" s="117"/>
      <c r="AO2889" s="117"/>
      <c r="AP2889" s="117"/>
      <c r="AQ2889" s="117"/>
      <c r="AR2889" s="117"/>
      <c r="AS2889" s="117"/>
      <c r="AT2889" s="117"/>
      <c r="AU2889" s="117"/>
      <c r="AV2889" s="117"/>
      <c r="AW2889" s="117"/>
      <c r="AX2889" s="118"/>
    </row>
    <row r="2890" spans="1:113" ht="12" customHeight="1">
      <c r="A2890" s="34"/>
      <c r="B2890" s="116"/>
      <c r="C2890" s="117"/>
      <c r="D2890" s="117"/>
      <c r="E2890" s="117"/>
      <c r="F2890" s="117"/>
      <c r="G2890" s="117"/>
      <c r="H2890" s="117"/>
      <c r="I2890" s="117"/>
      <c r="J2890" s="117"/>
      <c r="K2890" s="117"/>
      <c r="L2890" s="117"/>
      <c r="M2890" s="117"/>
      <c r="N2890" s="117"/>
      <c r="O2890" s="117"/>
      <c r="P2890" s="117"/>
      <c r="Q2890" s="117"/>
      <c r="R2890" s="117"/>
      <c r="S2890" s="117"/>
      <c r="T2890" s="117"/>
      <c r="U2890" s="117"/>
      <c r="V2890" s="117"/>
      <c r="W2890" s="117"/>
      <c r="X2890" s="117"/>
      <c r="Y2890" s="117"/>
      <c r="Z2890" s="117"/>
      <c r="AA2890" s="117"/>
      <c r="AB2890" s="117"/>
      <c r="AC2890" s="117"/>
      <c r="AD2890" s="117"/>
      <c r="AE2890" s="117"/>
      <c r="AF2890" s="117"/>
      <c r="AG2890" s="117"/>
      <c r="AH2890" s="117"/>
      <c r="AI2890" s="117"/>
      <c r="AJ2890" s="117"/>
      <c r="AK2890" s="117"/>
      <c r="AL2890" s="117"/>
      <c r="AM2890" s="117"/>
      <c r="AN2890" s="117"/>
      <c r="AO2890" s="117"/>
      <c r="AP2890" s="117"/>
      <c r="AQ2890" s="117"/>
      <c r="AR2890" s="117"/>
      <c r="AS2890" s="117"/>
      <c r="AT2890" s="117"/>
      <c r="AU2890" s="117"/>
      <c r="AV2890" s="117"/>
      <c r="AW2890" s="117"/>
      <c r="AX2890" s="118"/>
      <c r="BC2890" s="42"/>
    </row>
    <row r="2891" spans="1:113" ht="12" customHeight="1">
      <c r="A2891" s="34"/>
      <c r="B2891" s="116"/>
      <c r="C2891" s="117"/>
      <c r="D2891" s="117"/>
      <c r="E2891" s="117"/>
      <c r="F2891" s="117"/>
      <c r="G2891" s="117"/>
      <c r="H2891" s="117"/>
      <c r="I2891" s="117"/>
      <c r="J2891" s="117"/>
      <c r="K2891" s="117"/>
      <c r="L2891" s="117"/>
      <c r="M2891" s="117"/>
      <c r="N2891" s="117"/>
      <c r="O2891" s="117"/>
      <c r="P2891" s="117"/>
      <c r="Q2891" s="117"/>
      <c r="R2891" s="117"/>
      <c r="S2891" s="117"/>
      <c r="T2891" s="117"/>
      <c r="U2891" s="117"/>
      <c r="V2891" s="117"/>
      <c r="W2891" s="117"/>
      <c r="X2891" s="117"/>
      <c r="Y2891" s="117"/>
      <c r="Z2891" s="117"/>
      <c r="AA2891" s="117"/>
      <c r="AB2891" s="117"/>
      <c r="AC2891" s="117"/>
      <c r="AD2891" s="117"/>
      <c r="AE2891" s="117"/>
      <c r="AF2891" s="117"/>
      <c r="AG2891" s="117"/>
      <c r="AH2891" s="117"/>
      <c r="AI2891" s="117"/>
      <c r="AJ2891" s="117"/>
      <c r="AK2891" s="117"/>
      <c r="AL2891" s="117"/>
      <c r="AM2891" s="117"/>
      <c r="AN2891" s="117"/>
      <c r="AO2891" s="117"/>
      <c r="AP2891" s="117"/>
      <c r="AQ2891" s="117"/>
      <c r="AR2891" s="117"/>
      <c r="AS2891" s="117"/>
      <c r="AT2891" s="117"/>
      <c r="AU2891" s="117"/>
      <c r="AV2891" s="117"/>
      <c r="AW2891" s="117"/>
      <c r="AX2891" s="118"/>
    </row>
    <row r="2892" spans="1:113" ht="12" customHeight="1">
      <c r="A2892" s="34"/>
      <c r="B2892" s="116"/>
      <c r="C2892" s="117"/>
      <c r="D2892" s="117"/>
      <c r="E2892" s="117"/>
      <c r="F2892" s="117"/>
      <c r="G2892" s="117"/>
      <c r="H2892" s="117"/>
      <c r="I2892" s="117"/>
      <c r="J2892" s="117"/>
      <c r="K2892" s="117"/>
      <c r="L2892" s="117"/>
      <c r="M2892" s="117"/>
      <c r="N2892" s="117"/>
      <c r="O2892" s="117"/>
      <c r="P2892" s="117"/>
      <c r="Q2892" s="117"/>
      <c r="R2892" s="117"/>
      <c r="S2892" s="117"/>
      <c r="T2892" s="117"/>
      <c r="U2892" s="117"/>
      <c r="V2892" s="117"/>
      <c r="W2892" s="117"/>
      <c r="X2892" s="117"/>
      <c r="Y2892" s="117"/>
      <c r="Z2892" s="117"/>
      <c r="AA2892" s="117"/>
      <c r="AB2892" s="117"/>
      <c r="AC2892" s="117"/>
      <c r="AD2892" s="117"/>
      <c r="AE2892" s="117"/>
      <c r="AF2892" s="117"/>
      <c r="AG2892" s="117"/>
      <c r="AH2892" s="117"/>
      <c r="AI2892" s="117"/>
      <c r="AJ2892" s="117"/>
      <c r="AK2892" s="117"/>
      <c r="AL2892" s="117"/>
      <c r="AM2892" s="117"/>
      <c r="AN2892" s="117"/>
      <c r="AO2892" s="117"/>
      <c r="AP2892" s="117"/>
      <c r="AQ2892" s="117"/>
      <c r="AR2892" s="117"/>
      <c r="AS2892" s="117"/>
      <c r="AT2892" s="117"/>
      <c r="AU2892" s="117"/>
      <c r="AV2892" s="117"/>
      <c r="AW2892" s="117"/>
      <c r="AX2892" s="118"/>
    </row>
    <row r="2893" spans="1:113" ht="12" customHeight="1">
      <c r="A2893" s="34"/>
      <c r="B2893" s="116"/>
      <c r="C2893" s="117"/>
      <c r="D2893" s="117"/>
      <c r="E2893" s="117"/>
      <c r="F2893" s="117"/>
      <c r="G2893" s="117"/>
      <c r="H2893" s="117"/>
      <c r="I2893" s="117"/>
      <c r="J2893" s="117"/>
      <c r="K2893" s="117"/>
      <c r="L2893" s="117"/>
      <c r="M2893" s="117"/>
      <c r="N2893" s="117"/>
      <c r="O2893" s="117"/>
      <c r="P2893" s="117"/>
      <c r="Q2893" s="117"/>
      <c r="R2893" s="117"/>
      <c r="S2893" s="117"/>
      <c r="T2893" s="117"/>
      <c r="U2893" s="117"/>
      <c r="V2893" s="117"/>
      <c r="W2893" s="117"/>
      <c r="X2893" s="117"/>
      <c r="Y2893" s="117"/>
      <c r="Z2893" s="117"/>
      <c r="AA2893" s="117"/>
      <c r="AB2893" s="117"/>
      <c r="AC2893" s="117"/>
      <c r="AD2893" s="117"/>
      <c r="AE2893" s="117"/>
      <c r="AF2893" s="117"/>
      <c r="AG2893" s="117"/>
      <c r="AH2893" s="117"/>
      <c r="AI2893" s="117"/>
      <c r="AJ2893" s="117"/>
      <c r="AK2893" s="117"/>
      <c r="AL2893" s="117"/>
      <c r="AM2893" s="117"/>
      <c r="AN2893" s="117"/>
      <c r="AO2893" s="117"/>
      <c r="AP2893" s="117"/>
      <c r="AQ2893" s="117"/>
      <c r="AR2893" s="117"/>
      <c r="AS2893" s="117"/>
      <c r="AT2893" s="117"/>
      <c r="AU2893" s="117"/>
      <c r="AV2893" s="117"/>
      <c r="AW2893" s="117"/>
      <c r="AX2893" s="118"/>
    </row>
    <row r="2894" spans="1:113" ht="15" thickBot="1">
      <c r="A2894" s="43"/>
      <c r="B2894" s="44"/>
      <c r="C2894" s="45"/>
      <c r="D2894" s="45"/>
      <c r="E2894" s="45"/>
      <c r="F2894" s="45"/>
      <c r="G2894" s="45"/>
      <c r="H2894" s="45"/>
      <c r="I2894" s="45"/>
      <c r="J2894" s="45"/>
      <c r="K2894" s="45"/>
      <c r="L2894" s="45"/>
      <c r="M2894" s="45"/>
      <c r="N2894" s="45"/>
      <c r="O2894" s="45"/>
      <c r="P2894" s="45"/>
      <c r="Q2894" s="45"/>
      <c r="R2894" s="45"/>
      <c r="S2894" s="45"/>
      <c r="T2894" s="45"/>
      <c r="U2894" s="45"/>
      <c r="V2894" s="45"/>
      <c r="W2894" s="45"/>
      <c r="X2894" s="45"/>
      <c r="Y2894" s="45"/>
      <c r="Z2894" s="45"/>
      <c r="AA2894" s="45"/>
      <c r="AB2894" s="45"/>
      <c r="AC2894" s="45"/>
      <c r="AD2894" s="45"/>
      <c r="AE2894" s="45"/>
      <c r="AF2894" s="45"/>
      <c r="AG2894" s="45"/>
      <c r="AH2894" s="45"/>
      <c r="AI2894" s="45"/>
      <c r="AJ2894" s="45"/>
      <c r="AK2894" s="45"/>
      <c r="AL2894" s="45"/>
      <c r="AM2894" s="45"/>
      <c r="AN2894" s="45"/>
      <c r="AO2894" s="45"/>
      <c r="AP2894" s="45"/>
      <c r="AQ2894" s="45"/>
      <c r="AR2894" s="45"/>
      <c r="AS2894" s="45"/>
      <c r="AT2894" s="45"/>
      <c r="AU2894" s="45"/>
      <c r="AV2894" s="45"/>
      <c r="AW2894" s="45"/>
      <c r="AX2894" s="46"/>
    </row>
    <row r="2895" spans="1:113">
      <c r="B2895" s="47"/>
    </row>
    <row r="2896" spans="1:113" ht="14.25">
      <c r="B2896" s="36" t="s">
        <v>240</v>
      </c>
      <c r="C2896" s="34"/>
      <c r="D2896" s="34"/>
      <c r="E2896" s="34"/>
      <c r="F2896" s="34"/>
      <c r="G2896" s="34"/>
      <c r="H2896" s="34"/>
      <c r="I2896" s="34"/>
      <c r="J2896" s="34"/>
      <c r="K2896" s="34"/>
      <c r="L2896" s="35"/>
      <c r="M2896" s="35"/>
      <c r="N2896" s="35"/>
      <c r="O2896" s="35"/>
      <c r="P2896" s="34"/>
      <c r="Q2896" s="34"/>
      <c r="R2896" s="34"/>
      <c r="S2896" s="34"/>
      <c r="T2896" s="34"/>
      <c r="U2896" s="34"/>
      <c r="V2896" s="36"/>
      <c r="W2896" s="36"/>
      <c r="X2896" s="36"/>
      <c r="Y2896" s="36"/>
      <c r="Z2896" s="36"/>
      <c r="AA2896" s="36"/>
      <c r="AB2896" s="36"/>
      <c r="AC2896" s="36"/>
      <c r="AD2896" s="36"/>
      <c r="AE2896" s="36"/>
      <c r="AF2896" s="36"/>
      <c r="AG2896" s="36"/>
      <c r="AH2896" s="36"/>
      <c r="AI2896" s="36"/>
      <c r="AJ2896" s="36"/>
      <c r="AK2896" s="36"/>
      <c r="AL2896" s="36"/>
      <c r="AM2896" s="36"/>
      <c r="AN2896" s="36"/>
      <c r="AO2896" s="36"/>
      <c r="AP2896" s="36"/>
      <c r="AQ2896" s="36"/>
      <c r="AR2896" s="36"/>
      <c r="AS2896" s="36"/>
      <c r="AT2896" s="36"/>
      <c r="AU2896" s="36"/>
      <c r="AV2896" s="36"/>
      <c r="AW2896" s="36"/>
      <c r="AX2896" s="36"/>
    </row>
    <row r="2897" spans="1:251" ht="15" thickBot="1">
      <c r="B2897" s="34"/>
      <c r="C2897" s="34"/>
      <c r="D2897" s="34"/>
      <c r="E2897" s="34"/>
      <c r="F2897" s="34"/>
      <c r="G2897" s="34"/>
      <c r="H2897" s="34"/>
      <c r="I2897" s="34"/>
      <c r="J2897" s="34"/>
      <c r="K2897" s="34"/>
      <c r="L2897" s="35"/>
      <c r="M2897" s="35"/>
      <c r="N2897" s="35"/>
      <c r="O2897" s="35"/>
      <c r="P2897" s="34"/>
      <c r="Q2897" s="34"/>
      <c r="R2897" s="34"/>
      <c r="S2897" s="34"/>
      <c r="T2897" s="34"/>
      <c r="U2897" s="34"/>
      <c r="V2897" s="36"/>
      <c r="W2897" s="36"/>
      <c r="X2897" s="36"/>
      <c r="Y2897" s="36"/>
      <c r="Z2897" s="36"/>
      <c r="AA2897" s="36"/>
      <c r="AB2897" s="36"/>
      <c r="AC2897" s="36"/>
      <c r="AD2897" s="36"/>
      <c r="AE2897" s="36"/>
      <c r="AF2897" s="36"/>
      <c r="AG2897" s="36"/>
      <c r="AH2897" s="36"/>
      <c r="AI2897" s="36"/>
      <c r="AJ2897" s="36"/>
      <c r="AK2897" s="36"/>
      <c r="AL2897" s="36"/>
      <c r="AM2897" s="36"/>
      <c r="AN2897" s="36"/>
      <c r="AO2897" s="36"/>
      <c r="AP2897" s="36"/>
      <c r="AQ2897" s="36"/>
      <c r="AR2897" s="36"/>
      <c r="AS2897" s="36"/>
      <c r="AT2897" s="36"/>
      <c r="AU2897" s="36"/>
      <c r="AV2897" s="36"/>
      <c r="AW2897" s="36"/>
      <c r="AX2897" s="48" t="s">
        <v>241</v>
      </c>
    </row>
    <row r="2898" spans="1:251" s="42" customFormat="1" ht="13.5" customHeight="1">
      <c r="A2898" s="34"/>
      <c r="B2898" s="119" t="s">
        <v>242</v>
      </c>
      <c r="C2898" s="120"/>
      <c r="D2898" s="120"/>
      <c r="E2898" s="120"/>
      <c r="F2898" s="120"/>
      <c r="G2898" s="120"/>
      <c r="H2898" s="120"/>
      <c r="I2898" s="120"/>
      <c r="J2898" s="120"/>
      <c r="K2898" s="120"/>
      <c r="L2898" s="120"/>
      <c r="M2898" s="120"/>
      <c r="N2898" s="120"/>
      <c r="O2898" s="120"/>
      <c r="P2898" s="120"/>
      <c r="Q2898" s="120"/>
      <c r="R2898" s="120"/>
      <c r="S2898" s="120"/>
      <c r="T2898" s="120"/>
      <c r="U2898" s="120"/>
      <c r="V2898" s="120"/>
      <c r="W2898" s="120"/>
      <c r="X2898" s="120"/>
      <c r="Y2898" s="120"/>
      <c r="Z2898" s="121"/>
      <c r="AA2898" s="125" t="s">
        <v>1062</v>
      </c>
      <c r="AB2898" s="120"/>
      <c r="AC2898" s="120"/>
      <c r="AD2898" s="120"/>
      <c r="AE2898" s="120"/>
      <c r="AF2898" s="120"/>
      <c r="AG2898" s="120"/>
      <c r="AH2898" s="120"/>
      <c r="AI2898" s="121"/>
      <c r="AJ2898" s="125" t="s">
        <v>1063</v>
      </c>
      <c r="AK2898" s="120"/>
      <c r="AL2898" s="120"/>
      <c r="AM2898" s="120"/>
      <c r="AN2898" s="120"/>
      <c r="AO2898" s="120"/>
      <c r="AP2898" s="120"/>
      <c r="AQ2898" s="120"/>
      <c r="AR2898" s="121"/>
      <c r="AS2898" s="125" t="s">
        <v>243</v>
      </c>
      <c r="AT2898" s="120"/>
      <c r="AU2898" s="120"/>
      <c r="AV2898" s="120"/>
      <c r="AW2898" s="120"/>
      <c r="AX2898" s="127"/>
      <c r="AY2898" s="29"/>
      <c r="AZ2898" s="29"/>
      <c r="BA2898" s="29"/>
      <c r="BB2898" s="29"/>
      <c r="BC2898" s="29"/>
      <c r="BD2898" s="29"/>
      <c r="BE2898" s="29"/>
      <c r="BF2898" s="29"/>
      <c r="BG2898" s="29"/>
      <c r="BH2898" s="29"/>
      <c r="BI2898" s="29"/>
      <c r="BJ2898" s="29"/>
      <c r="BK2898" s="29"/>
      <c r="BL2898" s="29"/>
      <c r="BM2898" s="29"/>
      <c r="BN2898" s="29"/>
      <c r="BO2898" s="29"/>
      <c r="BP2898" s="29"/>
      <c r="BQ2898" s="29"/>
      <c r="BR2898" s="29"/>
      <c r="BS2898" s="29"/>
      <c r="BT2898" s="29"/>
      <c r="BU2898" s="29"/>
      <c r="BV2898" s="29"/>
      <c r="BW2898" s="29"/>
      <c r="BX2898" s="29"/>
      <c r="BY2898" s="29"/>
      <c r="BZ2898" s="29"/>
      <c r="CA2898" s="29"/>
      <c r="CB2898" s="29"/>
      <c r="CC2898" s="29"/>
      <c r="CD2898" s="29"/>
      <c r="CE2898" s="29"/>
      <c r="CF2898" s="29"/>
      <c r="CG2898" s="29"/>
      <c r="CH2898" s="29"/>
      <c r="CI2898" s="29"/>
      <c r="CJ2898" s="29"/>
      <c r="CK2898" s="29"/>
      <c r="CL2898" s="29"/>
      <c r="CM2898" s="29"/>
      <c r="CN2898" s="29"/>
      <c r="CO2898" s="29"/>
      <c r="CP2898" s="29"/>
      <c r="CQ2898" s="29"/>
      <c r="CR2898" s="29"/>
      <c r="CS2898" s="29"/>
      <c r="CT2898" s="29"/>
      <c r="CU2898" s="29"/>
      <c r="CV2898" s="29"/>
      <c r="CW2898" s="29"/>
      <c r="CX2898" s="29"/>
      <c r="CY2898" s="29"/>
      <c r="CZ2898" s="29"/>
      <c r="DA2898" s="29"/>
      <c r="DB2898" s="29"/>
      <c r="DC2898" s="29"/>
      <c r="DD2898" s="29"/>
      <c r="DE2898" s="29"/>
      <c r="DF2898" s="29"/>
      <c r="DG2898" s="29"/>
      <c r="DH2898" s="29"/>
      <c r="DI2898" s="29"/>
      <c r="DJ2898" s="29"/>
      <c r="DK2898" s="29"/>
      <c r="DL2898" s="29"/>
      <c r="DM2898" s="29"/>
      <c r="DN2898" s="29"/>
      <c r="DO2898" s="29"/>
      <c r="DP2898" s="29"/>
      <c r="DQ2898" s="29"/>
      <c r="DR2898" s="29"/>
      <c r="DS2898" s="29"/>
      <c r="DT2898" s="29"/>
      <c r="DU2898" s="29"/>
      <c r="DV2898" s="29"/>
      <c r="DW2898" s="29"/>
      <c r="DX2898" s="29"/>
      <c r="DY2898" s="29"/>
      <c r="DZ2898" s="29"/>
      <c r="EA2898" s="29"/>
      <c r="EB2898" s="29"/>
      <c r="EC2898" s="29"/>
      <c r="ED2898" s="29"/>
      <c r="EE2898" s="29"/>
      <c r="EF2898" s="29"/>
      <c r="EG2898" s="29"/>
      <c r="EH2898" s="29"/>
      <c r="EI2898" s="29"/>
      <c r="EJ2898" s="29"/>
      <c r="EK2898" s="29"/>
      <c r="EL2898" s="29"/>
      <c r="EM2898" s="29"/>
      <c r="EN2898" s="29"/>
      <c r="EO2898" s="29"/>
      <c r="EP2898" s="29"/>
      <c r="EQ2898" s="29"/>
      <c r="ER2898" s="29"/>
      <c r="ES2898" s="29"/>
      <c r="ET2898" s="29"/>
      <c r="EU2898" s="29"/>
      <c r="EV2898" s="29"/>
      <c r="EW2898" s="29"/>
      <c r="EX2898" s="29"/>
      <c r="EY2898" s="29"/>
      <c r="EZ2898" s="29"/>
      <c r="FA2898" s="29"/>
      <c r="FB2898" s="29"/>
      <c r="FC2898" s="29"/>
      <c r="FD2898" s="29"/>
      <c r="FE2898" s="29"/>
      <c r="FF2898" s="29"/>
      <c r="FG2898" s="29"/>
      <c r="FH2898" s="29"/>
      <c r="FI2898" s="29"/>
      <c r="FJ2898" s="29"/>
      <c r="FK2898" s="29"/>
      <c r="FL2898" s="29"/>
      <c r="FM2898" s="29"/>
      <c r="FN2898" s="29"/>
      <c r="FO2898" s="29"/>
      <c r="FP2898" s="29"/>
      <c r="FQ2898" s="29"/>
      <c r="FR2898" s="29"/>
      <c r="FS2898" s="29"/>
      <c r="FT2898" s="29"/>
      <c r="FU2898" s="29"/>
      <c r="FV2898" s="29"/>
      <c r="FW2898" s="29"/>
      <c r="FX2898" s="29"/>
      <c r="FY2898" s="29"/>
      <c r="FZ2898" s="29"/>
      <c r="GA2898" s="29"/>
      <c r="GB2898" s="29"/>
      <c r="GC2898" s="29"/>
      <c r="GD2898" s="29"/>
      <c r="GE2898" s="29"/>
      <c r="GF2898" s="29"/>
      <c r="GG2898" s="29"/>
      <c r="GH2898" s="29"/>
      <c r="GI2898" s="29"/>
      <c r="GJ2898" s="29"/>
      <c r="GK2898" s="29"/>
      <c r="GL2898" s="29"/>
      <c r="GM2898" s="29"/>
      <c r="GN2898" s="29"/>
      <c r="GO2898" s="29"/>
      <c r="GP2898" s="29"/>
      <c r="GQ2898" s="29"/>
      <c r="GR2898" s="29"/>
      <c r="GS2898" s="29"/>
      <c r="GT2898" s="29"/>
      <c r="GU2898" s="29"/>
      <c r="GV2898" s="29"/>
      <c r="GW2898" s="29"/>
      <c r="GX2898" s="29"/>
      <c r="GY2898" s="29"/>
      <c r="GZ2898" s="29"/>
      <c r="HA2898" s="29"/>
      <c r="HB2898" s="29"/>
      <c r="HC2898" s="29"/>
      <c r="HD2898" s="29"/>
      <c r="HE2898" s="29"/>
      <c r="HF2898" s="29"/>
      <c r="HG2898" s="29"/>
      <c r="HH2898" s="29"/>
      <c r="HI2898" s="29"/>
      <c r="HJ2898" s="29"/>
      <c r="HK2898" s="29"/>
      <c r="HL2898" s="29"/>
      <c r="HM2898" s="29"/>
      <c r="HN2898" s="29"/>
      <c r="HO2898" s="29"/>
      <c r="HP2898" s="29"/>
      <c r="HQ2898" s="29"/>
      <c r="HR2898" s="29"/>
      <c r="HS2898" s="29"/>
      <c r="HT2898" s="29"/>
      <c r="HU2898" s="29"/>
      <c r="HV2898" s="29"/>
      <c r="HW2898" s="29"/>
      <c r="HX2898" s="29"/>
      <c r="HY2898" s="29"/>
      <c r="HZ2898" s="29"/>
      <c r="IA2898" s="29"/>
      <c r="IB2898" s="29"/>
      <c r="IC2898" s="29"/>
      <c r="ID2898" s="29"/>
      <c r="IE2898" s="29"/>
      <c r="IF2898" s="29"/>
      <c r="IG2898" s="29"/>
      <c r="IH2898" s="29"/>
      <c r="II2898" s="29"/>
      <c r="IJ2898" s="29"/>
      <c r="IK2898" s="29"/>
      <c r="IL2898" s="29"/>
      <c r="IM2898" s="29"/>
      <c r="IN2898" s="29"/>
      <c r="IO2898" s="29"/>
      <c r="IP2898" s="29"/>
      <c r="IQ2898" s="29"/>
    </row>
    <row r="2899" spans="1:251" s="42" customFormat="1" ht="13.5">
      <c r="A2899" s="34"/>
      <c r="B2899" s="122"/>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4"/>
      <c r="AA2899" s="126"/>
      <c r="AB2899" s="123"/>
      <c r="AC2899" s="123"/>
      <c r="AD2899" s="123"/>
      <c r="AE2899" s="123"/>
      <c r="AF2899" s="123"/>
      <c r="AG2899" s="123"/>
      <c r="AH2899" s="123"/>
      <c r="AI2899" s="124"/>
      <c r="AJ2899" s="126"/>
      <c r="AK2899" s="123"/>
      <c r="AL2899" s="123"/>
      <c r="AM2899" s="123"/>
      <c r="AN2899" s="123"/>
      <c r="AO2899" s="123"/>
      <c r="AP2899" s="123"/>
      <c r="AQ2899" s="123"/>
      <c r="AR2899" s="124"/>
      <c r="AS2899" s="126"/>
      <c r="AT2899" s="123"/>
      <c r="AU2899" s="123"/>
      <c r="AV2899" s="123"/>
      <c r="AW2899" s="123"/>
      <c r="AX2899" s="128"/>
      <c r="AY2899" s="29"/>
      <c r="AZ2899" s="29"/>
      <c r="BA2899" s="29"/>
      <c r="BB2899" s="65"/>
      <c r="BC2899" s="49"/>
      <c r="BE2899" s="29"/>
      <c r="BF2899" s="29"/>
      <c r="BG2899" s="29"/>
      <c r="BH2899" s="29"/>
      <c r="BI2899" s="29"/>
      <c r="BJ2899" s="29"/>
      <c r="BK2899" s="29"/>
      <c r="BL2899" s="29"/>
      <c r="BM2899" s="29"/>
      <c r="BN2899" s="29"/>
      <c r="BO2899" s="29"/>
      <c r="BP2899" s="29"/>
      <c r="BQ2899" s="29"/>
      <c r="BR2899" s="29"/>
      <c r="BS2899" s="29"/>
      <c r="BT2899" s="29"/>
      <c r="BU2899" s="29"/>
      <c r="BV2899" s="29"/>
      <c r="BW2899" s="29"/>
      <c r="BX2899" s="29"/>
      <c r="BY2899" s="29"/>
      <c r="BZ2899" s="29"/>
      <c r="CA2899" s="29"/>
      <c r="CB2899" s="29"/>
      <c r="CC2899" s="29"/>
      <c r="CD2899" s="29"/>
      <c r="CE2899" s="29"/>
      <c r="CF2899" s="29"/>
      <c r="CG2899" s="29"/>
      <c r="CH2899" s="29"/>
      <c r="CI2899" s="29"/>
      <c r="CJ2899" s="29"/>
      <c r="CK2899" s="29"/>
      <c r="CL2899" s="29"/>
      <c r="CM2899" s="29"/>
      <c r="CN2899" s="29"/>
      <c r="CO2899" s="29"/>
      <c r="CP2899" s="29"/>
      <c r="CQ2899" s="29"/>
      <c r="CR2899" s="29"/>
      <c r="CS2899" s="29"/>
      <c r="CT2899" s="29"/>
      <c r="CU2899" s="29"/>
      <c r="CV2899" s="29"/>
      <c r="CW2899" s="29"/>
      <c r="CX2899" s="29"/>
      <c r="CY2899" s="29"/>
      <c r="CZ2899" s="29"/>
      <c r="DA2899" s="29"/>
      <c r="DB2899" s="29"/>
      <c r="DC2899" s="29"/>
      <c r="DD2899" s="29"/>
      <c r="DE2899" s="29"/>
      <c r="DF2899" s="29"/>
      <c r="DG2899" s="29"/>
      <c r="DH2899" s="29"/>
      <c r="DI2899" s="29"/>
      <c r="DJ2899" s="29"/>
      <c r="DK2899" s="29"/>
      <c r="DL2899" s="29"/>
      <c r="DM2899" s="29"/>
      <c r="DN2899" s="29"/>
      <c r="DO2899" s="29"/>
      <c r="DP2899" s="29"/>
      <c r="DQ2899" s="29"/>
      <c r="DR2899" s="29"/>
      <c r="DS2899" s="29"/>
      <c r="DT2899" s="29"/>
      <c r="DU2899" s="29"/>
      <c r="DV2899" s="29"/>
      <c r="DW2899" s="29"/>
      <c r="DX2899" s="29"/>
      <c r="DY2899" s="29"/>
      <c r="DZ2899" s="29"/>
      <c r="EA2899" s="29"/>
      <c r="EB2899" s="29"/>
      <c r="EC2899" s="29"/>
      <c r="ED2899" s="29"/>
      <c r="EE2899" s="29"/>
      <c r="EF2899" s="29"/>
      <c r="EG2899" s="29"/>
      <c r="EH2899" s="29"/>
      <c r="EI2899" s="29"/>
      <c r="EJ2899" s="29"/>
      <c r="EK2899" s="29"/>
      <c r="EL2899" s="29"/>
      <c r="EM2899" s="29"/>
      <c r="EN2899" s="29"/>
      <c r="EO2899" s="29"/>
      <c r="EP2899" s="29"/>
      <c r="EQ2899" s="29"/>
      <c r="ER2899" s="29"/>
      <c r="ES2899" s="29"/>
      <c r="ET2899" s="29"/>
      <c r="EU2899" s="29"/>
      <c r="EV2899" s="29"/>
      <c r="EW2899" s="29"/>
      <c r="EX2899" s="29"/>
      <c r="EY2899" s="29"/>
      <c r="EZ2899" s="29"/>
      <c r="FA2899" s="29"/>
      <c r="FB2899" s="29"/>
      <c r="FC2899" s="29"/>
      <c r="FD2899" s="29"/>
      <c r="FE2899" s="29"/>
      <c r="FF2899" s="29"/>
      <c r="FG2899" s="29"/>
      <c r="FH2899" s="29"/>
      <c r="FI2899" s="29"/>
      <c r="FJ2899" s="29"/>
      <c r="FK2899" s="29"/>
      <c r="FL2899" s="29"/>
      <c r="FM2899" s="29"/>
      <c r="FN2899" s="29"/>
      <c r="FO2899" s="29"/>
      <c r="FP2899" s="29"/>
      <c r="FQ2899" s="29"/>
      <c r="FR2899" s="29"/>
      <c r="FS2899" s="29"/>
      <c r="FT2899" s="29"/>
      <c r="FU2899" s="29"/>
      <c r="FV2899" s="29"/>
      <c r="FW2899" s="29"/>
      <c r="FX2899" s="29"/>
      <c r="FY2899" s="29"/>
      <c r="FZ2899" s="29"/>
      <c r="GA2899" s="29"/>
      <c r="GB2899" s="29"/>
      <c r="GC2899" s="29"/>
      <c r="GD2899" s="29"/>
      <c r="GE2899" s="29"/>
      <c r="GF2899" s="29"/>
      <c r="GG2899" s="29"/>
      <c r="GH2899" s="29"/>
      <c r="GI2899" s="29"/>
      <c r="GJ2899" s="29"/>
      <c r="GK2899" s="29"/>
      <c r="GL2899" s="29"/>
      <c r="GM2899" s="29"/>
      <c r="GN2899" s="29"/>
      <c r="GO2899" s="29"/>
      <c r="GP2899" s="29"/>
      <c r="GQ2899" s="29"/>
      <c r="GR2899" s="29"/>
      <c r="GS2899" s="29"/>
      <c r="GT2899" s="29"/>
      <c r="GU2899" s="29"/>
      <c r="GV2899" s="29"/>
      <c r="GW2899" s="29"/>
      <c r="GX2899" s="29"/>
      <c r="GY2899" s="29"/>
      <c r="GZ2899" s="29"/>
      <c r="HA2899" s="29"/>
      <c r="HB2899" s="29"/>
      <c r="HC2899" s="29"/>
      <c r="HD2899" s="29"/>
      <c r="HE2899" s="29"/>
      <c r="HF2899" s="29"/>
      <c r="HG2899" s="29"/>
      <c r="HH2899" s="29"/>
      <c r="HI2899" s="29"/>
      <c r="HJ2899" s="29"/>
      <c r="HK2899" s="29"/>
      <c r="HL2899" s="29"/>
      <c r="HM2899" s="29"/>
      <c r="HN2899" s="29"/>
      <c r="HO2899" s="29"/>
      <c r="HP2899" s="29"/>
      <c r="HQ2899" s="29"/>
      <c r="HR2899" s="29"/>
      <c r="HS2899" s="29"/>
      <c r="HT2899" s="29"/>
      <c r="HU2899" s="29"/>
      <c r="HV2899" s="29"/>
      <c r="HW2899" s="29"/>
      <c r="HX2899" s="29"/>
      <c r="HY2899" s="29"/>
      <c r="HZ2899" s="29"/>
      <c r="IA2899" s="29"/>
      <c r="IB2899" s="29"/>
      <c r="IC2899" s="29"/>
      <c r="ID2899" s="29"/>
      <c r="IE2899" s="29"/>
      <c r="IF2899" s="29"/>
      <c r="IG2899" s="29"/>
      <c r="IH2899" s="29"/>
      <c r="II2899" s="29"/>
      <c r="IJ2899" s="29"/>
      <c r="IK2899" s="29"/>
      <c r="IL2899" s="29"/>
      <c r="IM2899" s="29"/>
      <c r="IN2899" s="29"/>
      <c r="IO2899" s="29"/>
      <c r="IP2899" s="29"/>
      <c r="IQ2899" s="29"/>
    </row>
    <row r="2900" spans="1:251" s="42" customFormat="1" ht="18.75" customHeight="1">
      <c r="A2900" s="34"/>
      <c r="B2900" s="50"/>
      <c r="C2900" s="129" t="s">
        <v>667</v>
      </c>
      <c r="D2900" s="147"/>
      <c r="E2900" s="147"/>
      <c r="F2900" s="147"/>
      <c r="G2900" s="147"/>
      <c r="H2900" s="147"/>
      <c r="I2900" s="147"/>
      <c r="J2900" s="147"/>
      <c r="K2900" s="147"/>
      <c r="L2900" s="147"/>
      <c r="M2900" s="147"/>
      <c r="N2900" s="147"/>
      <c r="O2900" s="147"/>
      <c r="P2900" s="147"/>
      <c r="Q2900" s="147"/>
      <c r="R2900" s="147"/>
      <c r="S2900" s="147"/>
      <c r="T2900" s="147"/>
      <c r="U2900" s="147"/>
      <c r="V2900" s="147"/>
      <c r="W2900" s="147"/>
      <c r="X2900" s="147"/>
      <c r="Y2900" s="147"/>
      <c r="Z2900" s="148"/>
      <c r="AA2900" s="132">
        <v>2753589</v>
      </c>
      <c r="AB2900" s="133"/>
      <c r="AC2900" s="133"/>
      <c r="AD2900" s="133"/>
      <c r="AE2900" s="133"/>
      <c r="AF2900" s="133"/>
      <c r="AG2900" s="133"/>
      <c r="AH2900" s="133"/>
      <c r="AI2900" s="134"/>
      <c r="AJ2900" s="132">
        <v>2720697</v>
      </c>
      <c r="AK2900" s="133"/>
      <c r="AL2900" s="133"/>
      <c r="AM2900" s="133"/>
      <c r="AN2900" s="133"/>
      <c r="AO2900" s="133"/>
      <c r="AP2900" s="133"/>
      <c r="AQ2900" s="133"/>
      <c r="AR2900" s="134"/>
      <c r="AS2900" s="135"/>
      <c r="AT2900" s="136"/>
      <c r="AU2900" s="136"/>
      <c r="AV2900" s="136"/>
      <c r="AW2900" s="136"/>
      <c r="AX2900" s="137"/>
      <c r="AY2900" s="29"/>
      <c r="AZ2900" s="29"/>
      <c r="BA2900" s="29"/>
      <c r="BB2900" s="29"/>
      <c r="BC2900" s="29"/>
      <c r="BD2900" s="29"/>
      <c r="BE2900" s="29"/>
      <c r="BF2900" s="29"/>
      <c r="BG2900" s="29"/>
      <c r="BH2900" s="29"/>
      <c r="BI2900" s="29"/>
      <c r="BJ2900" s="29"/>
      <c r="BK2900" s="29"/>
      <c r="BL2900" s="29"/>
      <c r="BM2900" s="29"/>
      <c r="BN2900" s="29"/>
      <c r="BO2900" s="29"/>
      <c r="BP2900" s="29"/>
      <c r="BQ2900" s="29"/>
      <c r="BR2900" s="29"/>
      <c r="BS2900" s="29"/>
      <c r="BT2900" s="29"/>
      <c r="BU2900" s="29"/>
      <c r="BV2900" s="29"/>
      <c r="BW2900" s="29"/>
      <c r="BX2900" s="29"/>
      <c r="BY2900" s="29"/>
      <c r="BZ2900" s="29"/>
      <c r="CA2900" s="29"/>
      <c r="CB2900" s="29"/>
      <c r="CC2900" s="29"/>
      <c r="CD2900" s="29"/>
      <c r="CE2900" s="29"/>
      <c r="CF2900" s="29"/>
      <c r="CG2900" s="29"/>
      <c r="CH2900" s="29"/>
      <c r="CI2900" s="29"/>
      <c r="CJ2900" s="29"/>
      <c r="CK2900" s="29"/>
      <c r="CL2900" s="29"/>
      <c r="CM2900" s="29"/>
      <c r="CN2900" s="29"/>
      <c r="CO2900" s="29"/>
      <c r="CP2900" s="29"/>
      <c r="CQ2900" s="29"/>
      <c r="CR2900" s="29"/>
      <c r="CS2900" s="29"/>
      <c r="CT2900" s="29"/>
      <c r="CU2900" s="29"/>
      <c r="CV2900" s="29"/>
      <c r="CW2900" s="29"/>
      <c r="CX2900" s="29"/>
      <c r="CY2900" s="29"/>
      <c r="CZ2900" s="29"/>
      <c r="DA2900" s="29"/>
      <c r="DB2900" s="29"/>
      <c r="DC2900" s="29"/>
      <c r="DD2900" s="29"/>
      <c r="DE2900" s="29"/>
      <c r="DF2900" s="29"/>
      <c r="DG2900" s="29"/>
      <c r="DH2900" s="29"/>
      <c r="DI2900" s="29"/>
      <c r="DJ2900" s="29"/>
      <c r="DK2900" s="29"/>
      <c r="DL2900" s="29"/>
      <c r="DM2900" s="29"/>
      <c r="DN2900" s="29"/>
      <c r="DO2900" s="29"/>
      <c r="DP2900" s="29"/>
      <c r="DQ2900" s="29"/>
      <c r="DR2900" s="29"/>
      <c r="DS2900" s="29"/>
      <c r="DT2900" s="29"/>
      <c r="DU2900" s="29"/>
      <c r="DV2900" s="29"/>
      <c r="DW2900" s="29"/>
      <c r="DX2900" s="29"/>
      <c r="DY2900" s="29"/>
      <c r="DZ2900" s="29"/>
      <c r="EA2900" s="29"/>
      <c r="EB2900" s="29"/>
      <c r="EC2900" s="29"/>
      <c r="ED2900" s="29"/>
      <c r="EE2900" s="29"/>
      <c r="EF2900" s="29"/>
      <c r="EG2900" s="29"/>
      <c r="EH2900" s="29"/>
      <c r="EI2900" s="29"/>
      <c r="EJ2900" s="29"/>
      <c r="EK2900" s="29"/>
      <c r="EL2900" s="29"/>
      <c r="EM2900" s="29"/>
      <c r="EN2900" s="29"/>
      <c r="EO2900" s="29"/>
      <c r="EP2900" s="29"/>
      <c r="EQ2900" s="29"/>
      <c r="ER2900" s="29"/>
      <c r="ES2900" s="29"/>
      <c r="ET2900" s="29"/>
      <c r="EU2900" s="29"/>
      <c r="EV2900" s="29"/>
      <c r="EW2900" s="29"/>
      <c r="EX2900" s="29"/>
      <c r="EY2900" s="29"/>
      <c r="EZ2900" s="29"/>
      <c r="FA2900" s="29"/>
      <c r="FB2900" s="29"/>
      <c r="FC2900" s="29"/>
      <c r="FD2900" s="29"/>
      <c r="FE2900" s="29"/>
      <c r="FF2900" s="29"/>
      <c r="FG2900" s="29"/>
      <c r="FH2900" s="29"/>
      <c r="FI2900" s="29"/>
      <c r="FJ2900" s="29"/>
      <c r="FK2900" s="29"/>
      <c r="FL2900" s="29"/>
      <c r="FM2900" s="29"/>
      <c r="FN2900" s="29"/>
      <c r="FO2900" s="29"/>
      <c r="FP2900" s="29"/>
      <c r="FQ2900" s="29"/>
      <c r="FR2900" s="29"/>
      <c r="FS2900" s="29"/>
      <c r="FT2900" s="29"/>
      <c r="FU2900" s="29"/>
      <c r="FV2900" s="29"/>
      <c r="FW2900" s="29"/>
      <c r="FX2900" s="29"/>
      <c r="FY2900" s="29"/>
      <c r="FZ2900" s="29"/>
      <c r="GA2900" s="29"/>
      <c r="GB2900" s="29"/>
      <c r="GC2900" s="29"/>
      <c r="GD2900" s="29"/>
      <c r="GE2900" s="29"/>
      <c r="GF2900" s="29"/>
      <c r="GG2900" s="29"/>
      <c r="GH2900" s="29"/>
      <c r="GI2900" s="29"/>
      <c r="GJ2900" s="29"/>
      <c r="GK2900" s="29"/>
      <c r="GL2900" s="29"/>
      <c r="GM2900" s="29"/>
      <c r="GN2900" s="29"/>
      <c r="GO2900" s="29"/>
      <c r="GP2900" s="29"/>
      <c r="GQ2900" s="29"/>
      <c r="GR2900" s="29"/>
      <c r="GS2900" s="29"/>
      <c r="GT2900" s="29"/>
      <c r="GU2900" s="29"/>
      <c r="GV2900" s="29"/>
      <c r="GW2900" s="29"/>
      <c r="GX2900" s="29"/>
      <c r="GY2900" s="29"/>
      <c r="GZ2900" s="29"/>
      <c r="HA2900" s="29"/>
      <c r="HB2900" s="29"/>
      <c r="HC2900" s="29"/>
      <c r="HD2900" s="29"/>
      <c r="HE2900" s="29"/>
      <c r="HF2900" s="29"/>
      <c r="HG2900" s="29"/>
      <c r="HH2900" s="29"/>
      <c r="HI2900" s="29"/>
      <c r="HJ2900" s="29"/>
      <c r="HK2900" s="29"/>
      <c r="HL2900" s="29"/>
      <c r="HM2900" s="29"/>
      <c r="HN2900" s="29"/>
      <c r="HO2900" s="29"/>
      <c r="HP2900" s="29"/>
      <c r="HQ2900" s="29"/>
      <c r="HR2900" s="29"/>
      <c r="HS2900" s="29"/>
      <c r="HT2900" s="29"/>
      <c r="HU2900" s="29"/>
      <c r="HV2900" s="29"/>
      <c r="HW2900" s="29"/>
      <c r="HX2900" s="29"/>
      <c r="HY2900" s="29"/>
      <c r="HZ2900" s="29"/>
      <c r="IA2900" s="29"/>
      <c r="IB2900" s="29"/>
      <c r="IC2900" s="29"/>
      <c r="ID2900" s="29"/>
      <c r="IE2900" s="29"/>
      <c r="IF2900" s="29"/>
      <c r="IG2900" s="29"/>
      <c r="IH2900" s="29"/>
      <c r="II2900" s="29"/>
      <c r="IJ2900" s="29"/>
      <c r="IK2900" s="29"/>
      <c r="IL2900" s="29"/>
      <c r="IM2900" s="29"/>
      <c r="IN2900" s="29"/>
      <c r="IO2900" s="29"/>
      <c r="IP2900" s="29"/>
      <c r="IQ2900" s="29"/>
    </row>
    <row r="2901" spans="1:251" s="42" customFormat="1" ht="18.75" customHeight="1" thickBot="1">
      <c r="A2901" s="43"/>
      <c r="B2901" s="138" t="s">
        <v>244</v>
      </c>
      <c r="C2901" s="139"/>
      <c r="D2901" s="139"/>
      <c r="E2901" s="139"/>
      <c r="F2901" s="139"/>
      <c r="G2901" s="139"/>
      <c r="H2901" s="139"/>
      <c r="I2901" s="139"/>
      <c r="J2901" s="139"/>
      <c r="K2901" s="139"/>
      <c r="L2901" s="139"/>
      <c r="M2901" s="139"/>
      <c r="N2901" s="139"/>
      <c r="O2901" s="139"/>
      <c r="P2901" s="139"/>
      <c r="Q2901" s="139"/>
      <c r="R2901" s="139"/>
      <c r="S2901" s="139"/>
      <c r="T2901" s="139"/>
      <c r="U2901" s="139"/>
      <c r="V2901" s="139"/>
      <c r="W2901" s="139"/>
      <c r="X2901" s="139"/>
      <c r="Y2901" s="139"/>
      <c r="Z2901" s="140"/>
      <c r="AA2901" s="141">
        <f>SUM($AA$2900:$AA$2900)</f>
        <v>2753589</v>
      </c>
      <c r="AB2901" s="142"/>
      <c r="AC2901" s="142"/>
      <c r="AD2901" s="142"/>
      <c r="AE2901" s="142"/>
      <c r="AF2901" s="142"/>
      <c r="AG2901" s="142"/>
      <c r="AH2901" s="142"/>
      <c r="AI2901" s="143"/>
      <c r="AJ2901" s="141">
        <f>SUM($AJ$2900:$AJ$2900)</f>
        <v>2720697</v>
      </c>
      <c r="AK2901" s="142"/>
      <c r="AL2901" s="142"/>
      <c r="AM2901" s="142"/>
      <c r="AN2901" s="142"/>
      <c r="AO2901" s="142"/>
      <c r="AP2901" s="142"/>
      <c r="AQ2901" s="142"/>
      <c r="AR2901" s="143"/>
      <c r="AS2901" s="144"/>
      <c r="AT2901" s="145"/>
      <c r="AU2901" s="145"/>
      <c r="AV2901" s="145"/>
      <c r="AW2901" s="145"/>
      <c r="AX2901" s="146"/>
      <c r="AY2901" s="29"/>
      <c r="AZ2901" s="29"/>
      <c r="BA2901" s="29"/>
      <c r="BB2901" s="29"/>
      <c r="BC2901" s="29"/>
      <c r="BD2901" s="29"/>
      <c r="BE2901" s="29"/>
      <c r="BF2901" s="29"/>
      <c r="BG2901" s="29"/>
      <c r="BH2901" s="29"/>
      <c r="BI2901" s="29"/>
      <c r="BJ2901" s="29"/>
      <c r="BK2901" s="29"/>
      <c r="BL2901" s="29"/>
      <c r="BM2901" s="29"/>
      <c r="BN2901" s="29"/>
      <c r="BO2901" s="29"/>
      <c r="BP2901" s="29"/>
      <c r="BQ2901" s="29"/>
      <c r="BR2901" s="29"/>
      <c r="BS2901" s="29"/>
      <c r="BT2901" s="29"/>
      <c r="BU2901" s="29"/>
      <c r="BV2901" s="29"/>
      <c r="BW2901" s="29"/>
      <c r="BX2901" s="29"/>
      <c r="BY2901" s="29"/>
      <c r="BZ2901" s="29"/>
      <c r="CA2901" s="29"/>
      <c r="CB2901" s="29"/>
      <c r="CC2901" s="29"/>
      <c r="CD2901" s="29"/>
      <c r="CE2901" s="29"/>
      <c r="CF2901" s="29"/>
      <c r="CG2901" s="29"/>
      <c r="CH2901" s="29"/>
      <c r="CI2901" s="29"/>
      <c r="CJ2901" s="29"/>
      <c r="CK2901" s="29"/>
      <c r="CL2901" s="29"/>
      <c r="CM2901" s="29"/>
      <c r="CN2901" s="29"/>
      <c r="CO2901" s="29"/>
      <c r="CP2901" s="29"/>
      <c r="CQ2901" s="29"/>
      <c r="CR2901" s="29"/>
      <c r="CS2901" s="29"/>
      <c r="CT2901" s="29"/>
      <c r="CU2901" s="29"/>
      <c r="CV2901" s="29"/>
      <c r="CW2901" s="29"/>
      <c r="CX2901" s="29"/>
      <c r="CY2901" s="29"/>
      <c r="CZ2901" s="29"/>
      <c r="DA2901" s="29"/>
      <c r="DB2901" s="29"/>
      <c r="DC2901" s="29"/>
      <c r="DD2901" s="29"/>
      <c r="DE2901" s="29"/>
      <c r="DF2901" s="29"/>
      <c r="DG2901" s="29"/>
      <c r="DH2901" s="29"/>
      <c r="DI2901" s="29"/>
      <c r="DJ2901" s="29"/>
      <c r="DK2901" s="29"/>
      <c r="DL2901" s="29"/>
      <c r="DM2901" s="29"/>
      <c r="DN2901" s="29"/>
      <c r="DO2901" s="29"/>
      <c r="DP2901" s="29"/>
      <c r="DQ2901" s="29"/>
      <c r="DR2901" s="29"/>
      <c r="DS2901" s="29"/>
      <c r="DT2901" s="29"/>
      <c r="DU2901" s="29"/>
      <c r="DV2901" s="29"/>
      <c r="DW2901" s="29"/>
      <c r="DX2901" s="29"/>
      <c r="DY2901" s="29"/>
      <c r="DZ2901" s="29"/>
      <c r="EA2901" s="29"/>
      <c r="EB2901" s="29"/>
      <c r="EC2901" s="29"/>
      <c r="ED2901" s="29"/>
      <c r="EE2901" s="29"/>
      <c r="EF2901" s="29"/>
      <c r="EG2901" s="29"/>
      <c r="EH2901" s="29"/>
      <c r="EI2901" s="29"/>
      <c r="EJ2901" s="29"/>
      <c r="EK2901" s="29"/>
      <c r="EL2901" s="29"/>
      <c r="EM2901" s="29"/>
      <c r="EN2901" s="29"/>
      <c r="EO2901" s="29"/>
      <c r="EP2901" s="29"/>
      <c r="EQ2901" s="29"/>
      <c r="ER2901" s="29"/>
      <c r="ES2901" s="29"/>
      <c r="ET2901" s="29"/>
      <c r="EU2901" s="29"/>
      <c r="EV2901" s="29"/>
      <c r="EW2901" s="29"/>
      <c r="EX2901" s="29"/>
      <c r="EY2901" s="29"/>
      <c r="EZ2901" s="29"/>
      <c r="FA2901" s="29"/>
      <c r="FB2901" s="29"/>
      <c r="FC2901" s="29"/>
      <c r="FD2901" s="29"/>
      <c r="FE2901" s="29"/>
      <c r="FF2901" s="29"/>
      <c r="FG2901" s="29"/>
      <c r="FH2901" s="29"/>
      <c r="FI2901" s="29"/>
      <c r="FJ2901" s="29"/>
      <c r="FK2901" s="29"/>
      <c r="FL2901" s="29"/>
      <c r="FM2901" s="29"/>
      <c r="FN2901" s="29"/>
      <c r="FO2901" s="29"/>
      <c r="FP2901" s="29"/>
      <c r="FQ2901" s="29"/>
      <c r="FR2901" s="29"/>
      <c r="FS2901" s="29"/>
      <c r="FT2901" s="29"/>
      <c r="FU2901" s="29"/>
      <c r="FV2901" s="29"/>
      <c r="FW2901" s="29"/>
      <c r="FX2901" s="29"/>
      <c r="FY2901" s="29"/>
      <c r="FZ2901" s="29"/>
      <c r="GA2901" s="29"/>
      <c r="GB2901" s="29"/>
      <c r="GC2901" s="29"/>
      <c r="GD2901" s="29"/>
      <c r="GE2901" s="29"/>
      <c r="GF2901" s="29"/>
      <c r="GG2901" s="29"/>
      <c r="GH2901" s="29"/>
      <c r="GI2901" s="29"/>
      <c r="GJ2901" s="29"/>
      <c r="GK2901" s="29"/>
      <c r="GL2901" s="29"/>
      <c r="GM2901" s="29"/>
      <c r="GN2901" s="29"/>
      <c r="GO2901" s="29"/>
      <c r="GP2901" s="29"/>
      <c r="GQ2901" s="29"/>
      <c r="GR2901" s="29"/>
      <c r="GS2901" s="29"/>
      <c r="GT2901" s="29"/>
      <c r="GU2901" s="29"/>
      <c r="GV2901" s="29"/>
      <c r="GW2901" s="29"/>
      <c r="GX2901" s="29"/>
      <c r="GY2901" s="29"/>
      <c r="GZ2901" s="29"/>
      <c r="HA2901" s="29"/>
      <c r="HB2901" s="29"/>
      <c r="HC2901" s="29"/>
      <c r="HD2901" s="29"/>
      <c r="HE2901" s="29"/>
      <c r="HF2901" s="29"/>
      <c r="HG2901" s="29"/>
      <c r="HH2901" s="29"/>
      <c r="HI2901" s="29"/>
      <c r="HJ2901" s="29"/>
      <c r="HK2901" s="29"/>
      <c r="HL2901" s="29"/>
      <c r="HM2901" s="29"/>
      <c r="HN2901" s="29"/>
      <c r="HO2901" s="29"/>
      <c r="HP2901" s="29"/>
      <c r="HQ2901" s="29"/>
      <c r="HR2901" s="29"/>
      <c r="HS2901" s="29"/>
      <c r="HT2901" s="29"/>
      <c r="HU2901" s="29"/>
      <c r="HV2901" s="29"/>
      <c r="HW2901" s="29"/>
      <c r="HX2901" s="29"/>
      <c r="HY2901" s="29"/>
      <c r="HZ2901" s="29"/>
      <c r="IA2901" s="29"/>
      <c r="IB2901" s="29"/>
      <c r="IC2901" s="29"/>
      <c r="ID2901" s="29"/>
      <c r="IE2901" s="29"/>
      <c r="IF2901" s="29"/>
      <c r="IG2901" s="29"/>
      <c r="IH2901" s="29"/>
      <c r="II2901" s="29"/>
      <c r="IJ2901" s="29"/>
      <c r="IK2901" s="29"/>
      <c r="IL2901" s="29"/>
      <c r="IM2901" s="29"/>
      <c r="IN2901" s="29"/>
      <c r="IO2901" s="29"/>
      <c r="IP2901" s="29"/>
      <c r="IQ2901" s="29"/>
    </row>
    <row r="2903" spans="1:251" ht="18.75">
      <c r="A2903" s="28" t="s">
        <v>234</v>
      </c>
      <c r="AW2903" s="30"/>
      <c r="AX2903" s="31"/>
      <c r="AY2903" s="30"/>
    </row>
    <row r="2905" spans="1:251" ht="18.75">
      <c r="B2905" s="109" t="s">
        <v>0</v>
      </c>
      <c r="C2905" s="150"/>
      <c r="D2905" s="150"/>
      <c r="E2905" s="150"/>
      <c r="F2905" s="150"/>
      <c r="G2905" s="150"/>
      <c r="H2905" s="150"/>
      <c r="I2905" s="150"/>
      <c r="J2905" s="150"/>
      <c r="K2905" s="150"/>
      <c r="L2905" s="150"/>
      <c r="M2905" s="150"/>
      <c r="N2905" s="150"/>
      <c r="O2905" s="150"/>
      <c r="P2905" s="150"/>
      <c r="Q2905" s="150"/>
      <c r="R2905" s="150"/>
      <c r="S2905" s="150"/>
      <c r="T2905" s="150"/>
      <c r="U2905" s="150"/>
      <c r="V2905" s="150"/>
      <c r="W2905" s="150"/>
      <c r="X2905" s="150"/>
      <c r="Y2905" s="150"/>
      <c r="Z2905" s="150"/>
      <c r="AA2905" s="150"/>
      <c r="AB2905" s="150"/>
      <c r="AC2905" s="150"/>
      <c r="AD2905" s="150"/>
      <c r="AE2905" s="150"/>
      <c r="AF2905" s="150"/>
      <c r="AG2905" s="150"/>
      <c r="AH2905" s="150"/>
      <c r="AI2905" s="150"/>
      <c r="AJ2905" s="150"/>
      <c r="AK2905" s="150"/>
      <c r="AL2905" s="150"/>
      <c r="AM2905" s="150"/>
      <c r="AN2905" s="150"/>
      <c r="AO2905" s="150"/>
      <c r="AP2905" s="150"/>
      <c r="AQ2905" s="150"/>
      <c r="AR2905" s="150"/>
      <c r="AS2905" s="150"/>
      <c r="AT2905" s="150"/>
      <c r="AU2905" s="150"/>
      <c r="AV2905" s="150"/>
      <c r="AW2905" s="150"/>
      <c r="AX2905" s="150"/>
    </row>
    <row r="2906" spans="1:251">
      <c r="Z2906" s="32"/>
      <c r="AD2906" s="32"/>
      <c r="AE2906" s="32"/>
      <c r="AF2906" s="32"/>
      <c r="AG2906" s="32"/>
      <c r="AH2906" s="32"/>
      <c r="AI2906" s="32"/>
      <c r="AO2906" s="32"/>
    </row>
    <row r="2907" spans="1:251" ht="13.5" thickBot="1">
      <c r="Z2907" s="32"/>
      <c r="AD2907" s="32"/>
      <c r="AE2907" s="32"/>
      <c r="AF2907" s="32"/>
      <c r="AG2907" s="32"/>
      <c r="AH2907" s="32"/>
      <c r="AI2907" s="32"/>
      <c r="AO2907" s="32"/>
      <c r="DI2907" s="26"/>
    </row>
    <row r="2908" spans="1:251" ht="24.75" customHeight="1" thickBot="1">
      <c r="B2908" s="111" t="s">
        <v>235</v>
      </c>
      <c r="C2908" s="112"/>
      <c r="D2908" s="112"/>
      <c r="E2908" s="112"/>
      <c r="F2908" s="112"/>
      <c r="G2908" s="112"/>
      <c r="H2908" s="113" t="s">
        <v>668</v>
      </c>
      <c r="I2908" s="114"/>
      <c r="J2908" s="114"/>
      <c r="K2908" s="114"/>
      <c r="L2908" s="114"/>
      <c r="M2908" s="114"/>
      <c r="N2908" s="114"/>
      <c r="O2908" s="114"/>
      <c r="P2908" s="114"/>
      <c r="Q2908" s="114"/>
      <c r="R2908" s="114"/>
      <c r="S2908" s="114"/>
      <c r="T2908" s="114"/>
      <c r="U2908" s="114"/>
      <c r="V2908" s="114"/>
      <c r="W2908" s="114"/>
      <c r="X2908" s="114"/>
      <c r="Y2908" s="114"/>
      <c r="Z2908" s="114"/>
      <c r="AA2908" s="114"/>
      <c r="AB2908" s="114"/>
      <c r="AC2908" s="114"/>
      <c r="AD2908" s="114"/>
      <c r="AE2908" s="114"/>
      <c r="AF2908" s="114"/>
      <c r="AG2908" s="114"/>
      <c r="AH2908" s="114"/>
      <c r="AI2908" s="114"/>
      <c r="AJ2908" s="114"/>
      <c r="AK2908" s="114"/>
      <c r="AL2908" s="114"/>
      <c r="AM2908" s="114"/>
      <c r="AN2908" s="114"/>
      <c r="AO2908" s="114"/>
      <c r="AP2908" s="114"/>
      <c r="AQ2908" s="114"/>
      <c r="AR2908" s="114"/>
      <c r="AS2908" s="114"/>
      <c r="AT2908" s="114"/>
      <c r="AU2908" s="114"/>
      <c r="AV2908" s="114"/>
      <c r="AW2908" s="114"/>
      <c r="AX2908" s="115"/>
      <c r="DI2908" s="26"/>
    </row>
    <row r="2909" spans="1:251" ht="14.25">
      <c r="B2909" s="33"/>
      <c r="C2909" s="33"/>
      <c r="D2909" s="33"/>
      <c r="E2909" s="33"/>
      <c r="F2909" s="33"/>
      <c r="G2909" s="33"/>
      <c r="H2909" s="34"/>
      <c r="I2909" s="34"/>
      <c r="J2909" s="34"/>
      <c r="K2909" s="34"/>
      <c r="L2909" s="35"/>
      <c r="M2909" s="35"/>
      <c r="N2909" s="35"/>
      <c r="O2909" s="35"/>
      <c r="P2909" s="34"/>
      <c r="Q2909" s="34"/>
      <c r="R2909" s="34"/>
      <c r="S2909" s="34"/>
      <c r="T2909" s="34"/>
      <c r="U2909" s="34"/>
      <c r="V2909" s="36"/>
      <c r="W2909" s="36"/>
      <c r="X2909" s="36"/>
      <c r="Y2909" s="36"/>
      <c r="Z2909" s="36"/>
      <c r="AA2909" s="36"/>
      <c r="AB2909" s="36"/>
      <c r="AC2909" s="36"/>
      <c r="AD2909" s="36"/>
      <c r="AE2909" s="36"/>
      <c r="AF2909" s="36"/>
      <c r="AG2909" s="36"/>
      <c r="AH2909" s="36"/>
      <c r="AI2909" s="36"/>
      <c r="AJ2909" s="36"/>
      <c r="AK2909" s="36"/>
      <c r="AL2909" s="36"/>
      <c r="AM2909" s="36"/>
      <c r="AN2909" s="36"/>
      <c r="AO2909" s="36"/>
      <c r="AP2909" s="36"/>
      <c r="AQ2909" s="36"/>
      <c r="AR2909" s="36"/>
      <c r="AS2909" s="36"/>
      <c r="AT2909" s="36"/>
      <c r="AU2909" s="36"/>
      <c r="AV2909" s="36"/>
      <c r="AW2909" s="36"/>
      <c r="AX2909" s="36"/>
      <c r="DI2909" s="26"/>
    </row>
    <row r="2910" spans="1:251" ht="15" thickBot="1">
      <c r="A2910" s="37"/>
      <c r="B2910" s="36" t="s">
        <v>237</v>
      </c>
      <c r="C2910" s="34"/>
      <c r="D2910" s="34"/>
      <c r="E2910" s="34"/>
      <c r="F2910" s="34"/>
      <c r="G2910" s="34"/>
      <c r="H2910" s="34"/>
      <c r="I2910" s="34"/>
      <c r="J2910" s="34"/>
      <c r="K2910" s="34"/>
      <c r="L2910" s="35"/>
      <c r="M2910" s="35"/>
      <c r="N2910" s="35"/>
      <c r="O2910" s="35"/>
      <c r="P2910" s="34"/>
      <c r="Q2910" s="34"/>
      <c r="R2910" s="34"/>
      <c r="S2910" s="34"/>
      <c r="T2910" s="34"/>
      <c r="U2910" s="34"/>
      <c r="V2910" s="36"/>
      <c r="W2910" s="36"/>
      <c r="X2910" s="36"/>
      <c r="Y2910" s="36"/>
      <c r="Z2910" s="36"/>
      <c r="AA2910" s="36"/>
      <c r="AB2910" s="36"/>
      <c r="AC2910" s="36"/>
      <c r="AD2910" s="36"/>
      <c r="AE2910" s="36"/>
      <c r="AF2910" s="36"/>
      <c r="AG2910" s="36"/>
      <c r="AH2910" s="36"/>
      <c r="AI2910" s="36"/>
      <c r="AJ2910" s="36"/>
      <c r="AK2910" s="36"/>
      <c r="AL2910" s="36"/>
      <c r="AM2910" s="36"/>
      <c r="AN2910" s="36"/>
      <c r="AO2910" s="36"/>
      <c r="AP2910" s="36"/>
      <c r="AQ2910" s="36"/>
      <c r="AR2910" s="36"/>
      <c r="AS2910" s="36"/>
      <c r="AT2910" s="36"/>
      <c r="AU2910" s="36"/>
      <c r="AV2910" s="36"/>
      <c r="AW2910" s="36"/>
      <c r="AX2910" s="36"/>
      <c r="DI2910" s="26"/>
    </row>
    <row r="2911" spans="1:251" ht="14.25">
      <c r="A2911" s="34"/>
      <c r="B2911" s="38"/>
      <c r="C2911" s="33"/>
      <c r="D2911" s="33"/>
      <c r="E2911" s="33"/>
      <c r="F2911" s="33"/>
      <c r="G2911" s="33"/>
      <c r="H2911" s="33"/>
      <c r="I2911" s="33"/>
      <c r="J2911" s="33"/>
      <c r="K2911" s="33"/>
      <c r="L2911" s="39"/>
      <c r="M2911" s="39"/>
      <c r="N2911" s="39"/>
      <c r="O2911" s="39"/>
      <c r="P2911" s="33"/>
      <c r="Q2911" s="33"/>
      <c r="R2911" s="33"/>
      <c r="S2911" s="33"/>
      <c r="T2911" s="33"/>
      <c r="U2911" s="33"/>
      <c r="V2911" s="40"/>
      <c r="W2911" s="40"/>
      <c r="X2911" s="40"/>
      <c r="Y2911" s="40"/>
      <c r="Z2911" s="40"/>
      <c r="AA2911" s="40"/>
      <c r="AB2911" s="40"/>
      <c r="AC2911" s="40"/>
      <c r="AD2911" s="40"/>
      <c r="AE2911" s="40"/>
      <c r="AF2911" s="40"/>
      <c r="AG2911" s="40"/>
      <c r="AH2911" s="40"/>
      <c r="AI2911" s="40"/>
      <c r="AJ2911" s="40"/>
      <c r="AK2911" s="40"/>
      <c r="AL2911" s="40"/>
      <c r="AM2911" s="40"/>
      <c r="AN2911" s="40"/>
      <c r="AO2911" s="40"/>
      <c r="AP2911" s="40"/>
      <c r="AQ2911" s="40"/>
      <c r="AR2911" s="40"/>
      <c r="AS2911" s="40"/>
      <c r="AT2911" s="40"/>
      <c r="AU2911" s="40"/>
      <c r="AV2911" s="40"/>
      <c r="AW2911" s="40"/>
      <c r="AX2911" s="41"/>
    </row>
    <row r="2912" spans="1:251" ht="12" customHeight="1">
      <c r="A2912" s="34"/>
      <c r="B2912" s="116" t="s">
        <v>669</v>
      </c>
      <c r="C2912" s="117"/>
      <c r="D2912" s="117"/>
      <c r="E2912" s="117"/>
      <c r="F2912" s="117"/>
      <c r="G2912" s="117"/>
      <c r="H2912" s="117"/>
      <c r="I2912" s="117"/>
      <c r="J2912" s="117"/>
      <c r="K2912" s="117"/>
      <c r="L2912" s="117"/>
      <c r="M2912" s="117"/>
      <c r="N2912" s="117"/>
      <c r="O2912" s="117"/>
      <c r="P2912" s="117"/>
      <c r="Q2912" s="117"/>
      <c r="R2912" s="117"/>
      <c r="S2912" s="117"/>
      <c r="T2912" s="117"/>
      <c r="U2912" s="117"/>
      <c r="V2912" s="117"/>
      <c r="W2912" s="117"/>
      <c r="X2912" s="117"/>
      <c r="Y2912" s="117"/>
      <c r="Z2912" s="117"/>
      <c r="AA2912" s="117"/>
      <c r="AB2912" s="117"/>
      <c r="AC2912" s="117"/>
      <c r="AD2912" s="117"/>
      <c r="AE2912" s="117"/>
      <c r="AF2912" s="117"/>
      <c r="AG2912" s="117"/>
      <c r="AH2912" s="117"/>
      <c r="AI2912" s="117"/>
      <c r="AJ2912" s="117"/>
      <c r="AK2912" s="117"/>
      <c r="AL2912" s="117"/>
      <c r="AM2912" s="117"/>
      <c r="AN2912" s="117"/>
      <c r="AO2912" s="117"/>
      <c r="AP2912" s="117"/>
      <c r="AQ2912" s="117"/>
      <c r="AR2912" s="117"/>
      <c r="AS2912" s="117"/>
      <c r="AT2912" s="117"/>
      <c r="AU2912" s="117"/>
      <c r="AV2912" s="117"/>
      <c r="AW2912" s="117"/>
      <c r="AX2912" s="118"/>
    </row>
    <row r="2913" spans="1:113" ht="12" customHeight="1">
      <c r="A2913" s="34"/>
      <c r="B2913" s="116"/>
      <c r="C2913" s="117"/>
      <c r="D2913" s="117"/>
      <c r="E2913" s="117"/>
      <c r="F2913" s="117"/>
      <c r="G2913" s="117"/>
      <c r="H2913" s="117"/>
      <c r="I2913" s="117"/>
      <c r="J2913" s="117"/>
      <c r="K2913" s="117"/>
      <c r="L2913" s="117"/>
      <c r="M2913" s="117"/>
      <c r="N2913" s="117"/>
      <c r="O2913" s="117"/>
      <c r="P2913" s="117"/>
      <c r="Q2913" s="117"/>
      <c r="R2913" s="117"/>
      <c r="S2913" s="117"/>
      <c r="T2913" s="117"/>
      <c r="U2913" s="117"/>
      <c r="V2913" s="117"/>
      <c r="W2913" s="117"/>
      <c r="X2913" s="117"/>
      <c r="Y2913" s="117"/>
      <c r="Z2913" s="117"/>
      <c r="AA2913" s="117"/>
      <c r="AB2913" s="117"/>
      <c r="AC2913" s="117"/>
      <c r="AD2913" s="117"/>
      <c r="AE2913" s="117"/>
      <c r="AF2913" s="117"/>
      <c r="AG2913" s="117"/>
      <c r="AH2913" s="117"/>
      <c r="AI2913" s="117"/>
      <c r="AJ2913" s="117"/>
      <c r="AK2913" s="117"/>
      <c r="AL2913" s="117"/>
      <c r="AM2913" s="117"/>
      <c r="AN2913" s="117"/>
      <c r="AO2913" s="117"/>
      <c r="AP2913" s="117"/>
      <c r="AQ2913" s="117"/>
      <c r="AR2913" s="117"/>
      <c r="AS2913" s="117"/>
      <c r="AT2913" s="117"/>
      <c r="AU2913" s="117"/>
      <c r="AV2913" s="117"/>
      <c r="AW2913" s="117"/>
      <c r="AX2913" s="118"/>
      <c r="BC2913" s="42"/>
    </row>
    <row r="2914" spans="1:113" ht="12" customHeight="1">
      <c r="A2914" s="34"/>
      <c r="B2914" s="116"/>
      <c r="C2914" s="117"/>
      <c r="D2914" s="117"/>
      <c r="E2914" s="117"/>
      <c r="F2914" s="117"/>
      <c r="G2914" s="117"/>
      <c r="H2914" s="117"/>
      <c r="I2914" s="117"/>
      <c r="J2914" s="117"/>
      <c r="K2914" s="117"/>
      <c r="L2914" s="117"/>
      <c r="M2914" s="117"/>
      <c r="N2914" s="117"/>
      <c r="O2914" s="117"/>
      <c r="P2914" s="117"/>
      <c r="Q2914" s="117"/>
      <c r="R2914" s="117"/>
      <c r="S2914" s="117"/>
      <c r="T2914" s="117"/>
      <c r="U2914" s="117"/>
      <c r="V2914" s="117"/>
      <c r="W2914" s="117"/>
      <c r="X2914" s="117"/>
      <c r="Y2914" s="117"/>
      <c r="Z2914" s="117"/>
      <c r="AA2914" s="117"/>
      <c r="AB2914" s="117"/>
      <c r="AC2914" s="117"/>
      <c r="AD2914" s="117"/>
      <c r="AE2914" s="117"/>
      <c r="AF2914" s="117"/>
      <c r="AG2914" s="117"/>
      <c r="AH2914" s="117"/>
      <c r="AI2914" s="117"/>
      <c r="AJ2914" s="117"/>
      <c r="AK2914" s="117"/>
      <c r="AL2914" s="117"/>
      <c r="AM2914" s="117"/>
      <c r="AN2914" s="117"/>
      <c r="AO2914" s="117"/>
      <c r="AP2914" s="117"/>
      <c r="AQ2914" s="117"/>
      <c r="AR2914" s="117"/>
      <c r="AS2914" s="117"/>
      <c r="AT2914" s="117"/>
      <c r="AU2914" s="117"/>
      <c r="AV2914" s="117"/>
      <c r="AW2914" s="117"/>
      <c r="AX2914" s="118"/>
    </row>
    <row r="2915" spans="1:113" ht="12" customHeight="1">
      <c r="A2915" s="34"/>
      <c r="B2915" s="116"/>
      <c r="C2915" s="117"/>
      <c r="D2915" s="117"/>
      <c r="E2915" s="117"/>
      <c r="F2915" s="117"/>
      <c r="G2915" s="117"/>
      <c r="H2915" s="117"/>
      <c r="I2915" s="117"/>
      <c r="J2915" s="117"/>
      <c r="K2915" s="117"/>
      <c r="L2915" s="117"/>
      <c r="M2915" s="117"/>
      <c r="N2915" s="117"/>
      <c r="O2915" s="117"/>
      <c r="P2915" s="117"/>
      <c r="Q2915" s="117"/>
      <c r="R2915" s="117"/>
      <c r="S2915" s="117"/>
      <c r="T2915" s="117"/>
      <c r="U2915" s="117"/>
      <c r="V2915" s="117"/>
      <c r="W2915" s="117"/>
      <c r="X2915" s="117"/>
      <c r="Y2915" s="117"/>
      <c r="Z2915" s="117"/>
      <c r="AA2915" s="117"/>
      <c r="AB2915" s="117"/>
      <c r="AC2915" s="117"/>
      <c r="AD2915" s="117"/>
      <c r="AE2915" s="117"/>
      <c r="AF2915" s="117"/>
      <c r="AG2915" s="117"/>
      <c r="AH2915" s="117"/>
      <c r="AI2915" s="117"/>
      <c r="AJ2915" s="117"/>
      <c r="AK2915" s="117"/>
      <c r="AL2915" s="117"/>
      <c r="AM2915" s="117"/>
      <c r="AN2915" s="117"/>
      <c r="AO2915" s="117"/>
      <c r="AP2915" s="117"/>
      <c r="AQ2915" s="117"/>
      <c r="AR2915" s="117"/>
      <c r="AS2915" s="117"/>
      <c r="AT2915" s="117"/>
      <c r="AU2915" s="117"/>
      <c r="AV2915" s="117"/>
      <c r="AW2915" s="117"/>
      <c r="AX2915" s="118"/>
    </row>
    <row r="2916" spans="1:113" ht="12" customHeight="1">
      <c r="A2916" s="34"/>
      <c r="B2916" s="116"/>
      <c r="C2916" s="117"/>
      <c r="D2916" s="117"/>
      <c r="E2916" s="117"/>
      <c r="F2916" s="117"/>
      <c r="G2916" s="117"/>
      <c r="H2916" s="117"/>
      <c r="I2916" s="117"/>
      <c r="J2916" s="117"/>
      <c r="K2916" s="117"/>
      <c r="L2916" s="117"/>
      <c r="M2916" s="117"/>
      <c r="N2916" s="117"/>
      <c r="O2916" s="117"/>
      <c r="P2916" s="117"/>
      <c r="Q2916" s="117"/>
      <c r="R2916" s="117"/>
      <c r="S2916" s="117"/>
      <c r="T2916" s="117"/>
      <c r="U2916" s="117"/>
      <c r="V2916" s="117"/>
      <c r="W2916" s="117"/>
      <c r="X2916" s="117"/>
      <c r="Y2916" s="117"/>
      <c r="Z2916" s="117"/>
      <c r="AA2916" s="117"/>
      <c r="AB2916" s="117"/>
      <c r="AC2916" s="117"/>
      <c r="AD2916" s="117"/>
      <c r="AE2916" s="117"/>
      <c r="AF2916" s="117"/>
      <c r="AG2916" s="117"/>
      <c r="AH2916" s="117"/>
      <c r="AI2916" s="117"/>
      <c r="AJ2916" s="117"/>
      <c r="AK2916" s="117"/>
      <c r="AL2916" s="117"/>
      <c r="AM2916" s="117"/>
      <c r="AN2916" s="117"/>
      <c r="AO2916" s="117"/>
      <c r="AP2916" s="117"/>
      <c r="AQ2916" s="117"/>
      <c r="AR2916" s="117"/>
      <c r="AS2916" s="117"/>
      <c r="AT2916" s="117"/>
      <c r="AU2916" s="117"/>
      <c r="AV2916" s="117"/>
      <c r="AW2916" s="117"/>
      <c r="AX2916" s="118"/>
    </row>
    <row r="2917" spans="1:113" ht="15" thickBot="1">
      <c r="A2917" s="43"/>
      <c r="B2917" s="44"/>
      <c r="C2917" s="45"/>
      <c r="D2917" s="45"/>
      <c r="E2917" s="45"/>
      <c r="F2917" s="45"/>
      <c r="G2917" s="45"/>
      <c r="H2917" s="45"/>
      <c r="I2917" s="45"/>
      <c r="J2917" s="45"/>
      <c r="K2917" s="45"/>
      <c r="L2917" s="45"/>
      <c r="M2917" s="45"/>
      <c r="N2917" s="45"/>
      <c r="O2917" s="45"/>
      <c r="P2917" s="45"/>
      <c r="Q2917" s="45"/>
      <c r="R2917" s="45"/>
      <c r="S2917" s="45"/>
      <c r="T2917" s="45"/>
      <c r="U2917" s="45"/>
      <c r="V2917" s="45"/>
      <c r="W2917" s="45"/>
      <c r="X2917" s="45"/>
      <c r="Y2917" s="45"/>
      <c r="Z2917" s="45"/>
      <c r="AA2917" s="45"/>
      <c r="AB2917" s="45"/>
      <c r="AC2917" s="45"/>
      <c r="AD2917" s="45"/>
      <c r="AE2917" s="45"/>
      <c r="AF2917" s="45"/>
      <c r="AG2917" s="45"/>
      <c r="AH2917" s="45"/>
      <c r="AI2917" s="45"/>
      <c r="AJ2917" s="45"/>
      <c r="AK2917" s="45"/>
      <c r="AL2917" s="45"/>
      <c r="AM2917" s="45"/>
      <c r="AN2917" s="45"/>
      <c r="AO2917" s="45"/>
      <c r="AP2917" s="45"/>
      <c r="AQ2917" s="45"/>
      <c r="AR2917" s="45"/>
      <c r="AS2917" s="45"/>
      <c r="AT2917" s="45"/>
      <c r="AU2917" s="45"/>
      <c r="AV2917" s="45"/>
      <c r="AW2917" s="45"/>
      <c r="AX2917" s="46"/>
    </row>
    <row r="2918" spans="1:113">
      <c r="B2918" s="47"/>
    </row>
    <row r="2919" spans="1:113" ht="15" thickBot="1">
      <c r="A2919" s="37"/>
      <c r="B2919" s="36" t="s">
        <v>238</v>
      </c>
      <c r="C2919" s="34"/>
      <c r="D2919" s="34"/>
      <c r="E2919" s="34"/>
      <c r="F2919" s="34"/>
      <c r="G2919" s="34"/>
      <c r="H2919" s="34"/>
      <c r="I2919" s="34"/>
      <c r="J2919" s="34"/>
      <c r="K2919" s="34"/>
      <c r="L2919" s="35"/>
      <c r="M2919" s="35"/>
      <c r="N2919" s="35"/>
      <c r="O2919" s="35"/>
      <c r="P2919" s="34"/>
      <c r="Q2919" s="34"/>
      <c r="R2919" s="34"/>
      <c r="S2919" s="34"/>
      <c r="T2919" s="34"/>
      <c r="U2919" s="34"/>
      <c r="V2919" s="36"/>
      <c r="W2919" s="36"/>
      <c r="X2919" s="36"/>
      <c r="Y2919" s="36"/>
      <c r="Z2919" s="36"/>
      <c r="AA2919" s="36"/>
      <c r="AB2919" s="36"/>
      <c r="AC2919" s="36"/>
      <c r="AD2919" s="36"/>
      <c r="AE2919" s="36"/>
      <c r="AF2919" s="36"/>
      <c r="AG2919" s="36"/>
      <c r="AH2919" s="36"/>
      <c r="AI2919" s="36"/>
      <c r="AJ2919" s="36"/>
      <c r="AK2919" s="36"/>
      <c r="AL2919" s="36"/>
      <c r="AM2919" s="36"/>
      <c r="AN2919" s="36"/>
      <c r="AO2919" s="36"/>
      <c r="AP2919" s="36"/>
      <c r="AQ2919" s="36"/>
      <c r="AR2919" s="36"/>
      <c r="AS2919" s="36"/>
      <c r="AT2919" s="36"/>
      <c r="AU2919" s="36"/>
      <c r="AV2919" s="36"/>
      <c r="AW2919" s="36"/>
      <c r="AX2919" s="36"/>
      <c r="DI2919" s="26"/>
    </row>
    <row r="2920" spans="1:113" ht="14.25">
      <c r="A2920" s="34"/>
      <c r="B2920" s="38"/>
      <c r="C2920" s="33"/>
      <c r="D2920" s="33"/>
      <c r="E2920" s="33"/>
      <c r="F2920" s="33"/>
      <c r="G2920" s="33"/>
      <c r="H2920" s="33"/>
      <c r="I2920" s="33"/>
      <c r="J2920" s="33"/>
      <c r="K2920" s="33"/>
      <c r="L2920" s="39"/>
      <c r="M2920" s="39"/>
      <c r="N2920" s="39"/>
      <c r="O2920" s="39"/>
      <c r="P2920" s="33"/>
      <c r="Q2920" s="33"/>
      <c r="R2920" s="33"/>
      <c r="S2920" s="33"/>
      <c r="T2920" s="33"/>
      <c r="U2920" s="33"/>
      <c r="V2920" s="40"/>
      <c r="W2920" s="40"/>
      <c r="X2920" s="40"/>
      <c r="Y2920" s="40"/>
      <c r="Z2920" s="40"/>
      <c r="AA2920" s="40"/>
      <c r="AB2920" s="40"/>
      <c r="AC2920" s="40"/>
      <c r="AD2920" s="40"/>
      <c r="AE2920" s="40"/>
      <c r="AF2920" s="40"/>
      <c r="AG2920" s="40"/>
      <c r="AH2920" s="40"/>
      <c r="AI2920" s="40"/>
      <c r="AJ2920" s="40"/>
      <c r="AK2920" s="40"/>
      <c r="AL2920" s="40"/>
      <c r="AM2920" s="40"/>
      <c r="AN2920" s="40"/>
      <c r="AO2920" s="40"/>
      <c r="AP2920" s="40"/>
      <c r="AQ2920" s="40"/>
      <c r="AR2920" s="40"/>
      <c r="AS2920" s="40"/>
      <c r="AT2920" s="40"/>
      <c r="AU2920" s="40"/>
      <c r="AV2920" s="40"/>
      <c r="AW2920" s="40"/>
      <c r="AX2920" s="41"/>
    </row>
    <row r="2921" spans="1:113" ht="12" customHeight="1">
      <c r="A2921" s="34"/>
      <c r="B2921" s="116" t="s">
        <v>670</v>
      </c>
      <c r="C2921" s="117"/>
      <c r="D2921" s="117"/>
      <c r="E2921" s="117"/>
      <c r="F2921" s="117"/>
      <c r="G2921" s="117"/>
      <c r="H2921" s="117"/>
      <c r="I2921" s="117"/>
      <c r="J2921" s="117"/>
      <c r="K2921" s="117"/>
      <c r="L2921" s="117"/>
      <c r="M2921" s="117"/>
      <c r="N2921" s="117"/>
      <c r="O2921" s="117"/>
      <c r="P2921" s="117"/>
      <c r="Q2921" s="117"/>
      <c r="R2921" s="117"/>
      <c r="S2921" s="117"/>
      <c r="T2921" s="117"/>
      <c r="U2921" s="117"/>
      <c r="V2921" s="117"/>
      <c r="W2921" s="117"/>
      <c r="X2921" s="117"/>
      <c r="Y2921" s="117"/>
      <c r="Z2921" s="117"/>
      <c r="AA2921" s="117"/>
      <c r="AB2921" s="117"/>
      <c r="AC2921" s="117"/>
      <c r="AD2921" s="117"/>
      <c r="AE2921" s="117"/>
      <c r="AF2921" s="117"/>
      <c r="AG2921" s="117"/>
      <c r="AH2921" s="117"/>
      <c r="AI2921" s="117"/>
      <c r="AJ2921" s="117"/>
      <c r="AK2921" s="117"/>
      <c r="AL2921" s="117"/>
      <c r="AM2921" s="117"/>
      <c r="AN2921" s="117"/>
      <c r="AO2921" s="117"/>
      <c r="AP2921" s="117"/>
      <c r="AQ2921" s="117"/>
      <c r="AR2921" s="117"/>
      <c r="AS2921" s="117"/>
      <c r="AT2921" s="117"/>
      <c r="AU2921" s="117"/>
      <c r="AV2921" s="117"/>
      <c r="AW2921" s="117"/>
      <c r="AX2921" s="118"/>
    </row>
    <row r="2922" spans="1:113" ht="12" customHeight="1">
      <c r="A2922" s="34"/>
      <c r="B2922" s="116"/>
      <c r="C2922" s="117"/>
      <c r="D2922" s="117"/>
      <c r="E2922" s="117"/>
      <c r="F2922" s="117"/>
      <c r="G2922" s="117"/>
      <c r="H2922" s="117"/>
      <c r="I2922" s="117"/>
      <c r="J2922" s="117"/>
      <c r="K2922" s="117"/>
      <c r="L2922" s="117"/>
      <c r="M2922" s="117"/>
      <c r="N2922" s="117"/>
      <c r="O2922" s="117"/>
      <c r="P2922" s="117"/>
      <c r="Q2922" s="117"/>
      <c r="R2922" s="117"/>
      <c r="S2922" s="117"/>
      <c r="T2922" s="117"/>
      <c r="U2922" s="117"/>
      <c r="V2922" s="117"/>
      <c r="W2922" s="117"/>
      <c r="X2922" s="117"/>
      <c r="Y2922" s="117"/>
      <c r="Z2922" s="117"/>
      <c r="AA2922" s="117"/>
      <c r="AB2922" s="117"/>
      <c r="AC2922" s="117"/>
      <c r="AD2922" s="117"/>
      <c r="AE2922" s="117"/>
      <c r="AF2922" s="117"/>
      <c r="AG2922" s="117"/>
      <c r="AH2922" s="117"/>
      <c r="AI2922" s="117"/>
      <c r="AJ2922" s="117"/>
      <c r="AK2922" s="117"/>
      <c r="AL2922" s="117"/>
      <c r="AM2922" s="117"/>
      <c r="AN2922" s="117"/>
      <c r="AO2922" s="117"/>
      <c r="AP2922" s="117"/>
      <c r="AQ2922" s="117"/>
      <c r="AR2922" s="117"/>
      <c r="AS2922" s="117"/>
      <c r="AT2922" s="117"/>
      <c r="AU2922" s="117"/>
      <c r="AV2922" s="117"/>
      <c r="AW2922" s="117"/>
      <c r="AX2922" s="118"/>
      <c r="BC2922" s="42"/>
    </row>
    <row r="2923" spans="1:113" ht="12" customHeight="1">
      <c r="A2923" s="34"/>
      <c r="B2923" s="116"/>
      <c r="C2923" s="117"/>
      <c r="D2923" s="117"/>
      <c r="E2923" s="117"/>
      <c r="F2923" s="117"/>
      <c r="G2923" s="117"/>
      <c r="H2923" s="117"/>
      <c r="I2923" s="117"/>
      <c r="J2923" s="117"/>
      <c r="K2923" s="117"/>
      <c r="L2923" s="117"/>
      <c r="M2923" s="117"/>
      <c r="N2923" s="117"/>
      <c r="O2923" s="117"/>
      <c r="P2923" s="117"/>
      <c r="Q2923" s="117"/>
      <c r="R2923" s="117"/>
      <c r="S2923" s="117"/>
      <c r="T2923" s="117"/>
      <c r="U2923" s="117"/>
      <c r="V2923" s="117"/>
      <c r="W2923" s="117"/>
      <c r="X2923" s="117"/>
      <c r="Y2923" s="117"/>
      <c r="Z2923" s="117"/>
      <c r="AA2923" s="117"/>
      <c r="AB2923" s="117"/>
      <c r="AC2923" s="117"/>
      <c r="AD2923" s="117"/>
      <c r="AE2923" s="117"/>
      <c r="AF2923" s="117"/>
      <c r="AG2923" s="117"/>
      <c r="AH2923" s="117"/>
      <c r="AI2923" s="117"/>
      <c r="AJ2923" s="117"/>
      <c r="AK2923" s="117"/>
      <c r="AL2923" s="117"/>
      <c r="AM2923" s="117"/>
      <c r="AN2923" s="117"/>
      <c r="AO2923" s="117"/>
      <c r="AP2923" s="117"/>
      <c r="AQ2923" s="117"/>
      <c r="AR2923" s="117"/>
      <c r="AS2923" s="117"/>
      <c r="AT2923" s="117"/>
      <c r="AU2923" s="117"/>
      <c r="AV2923" s="117"/>
      <c r="AW2923" s="117"/>
      <c r="AX2923" s="118"/>
    </row>
    <row r="2924" spans="1:113" ht="12" customHeight="1">
      <c r="A2924" s="34"/>
      <c r="B2924" s="116"/>
      <c r="C2924" s="117"/>
      <c r="D2924" s="117"/>
      <c r="E2924" s="117"/>
      <c r="F2924" s="117"/>
      <c r="G2924" s="117"/>
      <c r="H2924" s="117"/>
      <c r="I2924" s="117"/>
      <c r="J2924" s="117"/>
      <c r="K2924" s="117"/>
      <c r="L2924" s="117"/>
      <c r="M2924" s="117"/>
      <c r="N2924" s="117"/>
      <c r="O2924" s="117"/>
      <c r="P2924" s="117"/>
      <c r="Q2924" s="117"/>
      <c r="R2924" s="117"/>
      <c r="S2924" s="117"/>
      <c r="T2924" s="117"/>
      <c r="U2924" s="117"/>
      <c r="V2924" s="117"/>
      <c r="W2924" s="117"/>
      <c r="X2924" s="117"/>
      <c r="Y2924" s="117"/>
      <c r="Z2924" s="117"/>
      <c r="AA2924" s="117"/>
      <c r="AB2924" s="117"/>
      <c r="AC2924" s="117"/>
      <c r="AD2924" s="117"/>
      <c r="AE2924" s="117"/>
      <c r="AF2924" s="117"/>
      <c r="AG2924" s="117"/>
      <c r="AH2924" s="117"/>
      <c r="AI2924" s="117"/>
      <c r="AJ2924" s="117"/>
      <c r="AK2924" s="117"/>
      <c r="AL2924" s="117"/>
      <c r="AM2924" s="117"/>
      <c r="AN2924" s="117"/>
      <c r="AO2924" s="117"/>
      <c r="AP2924" s="117"/>
      <c r="AQ2924" s="117"/>
      <c r="AR2924" s="117"/>
      <c r="AS2924" s="117"/>
      <c r="AT2924" s="117"/>
      <c r="AU2924" s="117"/>
      <c r="AV2924" s="117"/>
      <c r="AW2924" s="117"/>
      <c r="AX2924" s="118"/>
    </row>
    <row r="2925" spans="1:113" ht="12" customHeight="1">
      <c r="A2925" s="34"/>
      <c r="B2925" s="116"/>
      <c r="C2925" s="117"/>
      <c r="D2925" s="117"/>
      <c r="E2925" s="117"/>
      <c r="F2925" s="117"/>
      <c r="G2925" s="117"/>
      <c r="H2925" s="117"/>
      <c r="I2925" s="117"/>
      <c r="J2925" s="117"/>
      <c r="K2925" s="117"/>
      <c r="L2925" s="117"/>
      <c r="M2925" s="117"/>
      <c r="N2925" s="117"/>
      <c r="O2925" s="117"/>
      <c r="P2925" s="117"/>
      <c r="Q2925" s="117"/>
      <c r="R2925" s="117"/>
      <c r="S2925" s="117"/>
      <c r="T2925" s="117"/>
      <c r="U2925" s="117"/>
      <c r="V2925" s="117"/>
      <c r="W2925" s="117"/>
      <c r="X2925" s="117"/>
      <c r="Y2925" s="117"/>
      <c r="Z2925" s="117"/>
      <c r="AA2925" s="117"/>
      <c r="AB2925" s="117"/>
      <c r="AC2925" s="117"/>
      <c r="AD2925" s="117"/>
      <c r="AE2925" s="117"/>
      <c r="AF2925" s="117"/>
      <c r="AG2925" s="117"/>
      <c r="AH2925" s="117"/>
      <c r="AI2925" s="117"/>
      <c r="AJ2925" s="117"/>
      <c r="AK2925" s="117"/>
      <c r="AL2925" s="117"/>
      <c r="AM2925" s="117"/>
      <c r="AN2925" s="117"/>
      <c r="AO2925" s="117"/>
      <c r="AP2925" s="117"/>
      <c r="AQ2925" s="117"/>
      <c r="AR2925" s="117"/>
      <c r="AS2925" s="117"/>
      <c r="AT2925" s="117"/>
      <c r="AU2925" s="117"/>
      <c r="AV2925" s="117"/>
      <c r="AW2925" s="117"/>
      <c r="AX2925" s="118"/>
    </row>
    <row r="2926" spans="1:113" ht="15" thickBot="1">
      <c r="A2926" s="43"/>
      <c r="B2926" s="44"/>
      <c r="C2926" s="45"/>
      <c r="D2926" s="45"/>
      <c r="E2926" s="45"/>
      <c r="F2926" s="45"/>
      <c r="G2926" s="45"/>
      <c r="H2926" s="45"/>
      <c r="I2926" s="45"/>
      <c r="J2926" s="45"/>
      <c r="K2926" s="45"/>
      <c r="L2926" s="45"/>
      <c r="M2926" s="45"/>
      <c r="N2926" s="45"/>
      <c r="O2926" s="45"/>
      <c r="P2926" s="45"/>
      <c r="Q2926" s="45"/>
      <c r="R2926" s="45"/>
      <c r="S2926" s="45"/>
      <c r="T2926" s="45"/>
      <c r="U2926" s="45"/>
      <c r="V2926" s="45"/>
      <c r="W2926" s="45"/>
      <c r="X2926" s="45"/>
      <c r="Y2926" s="45"/>
      <c r="Z2926" s="45"/>
      <c r="AA2926" s="45"/>
      <c r="AB2926" s="45"/>
      <c r="AC2926" s="45"/>
      <c r="AD2926" s="45"/>
      <c r="AE2926" s="45"/>
      <c r="AF2926" s="45"/>
      <c r="AG2926" s="45"/>
      <c r="AH2926" s="45"/>
      <c r="AI2926" s="45"/>
      <c r="AJ2926" s="45"/>
      <c r="AK2926" s="45"/>
      <c r="AL2926" s="45"/>
      <c r="AM2926" s="45"/>
      <c r="AN2926" s="45"/>
      <c r="AO2926" s="45"/>
      <c r="AP2926" s="45"/>
      <c r="AQ2926" s="45"/>
      <c r="AR2926" s="45"/>
      <c r="AS2926" s="45"/>
      <c r="AT2926" s="45"/>
      <c r="AU2926" s="45"/>
      <c r="AV2926" s="45"/>
      <c r="AW2926" s="45"/>
      <c r="AX2926" s="46"/>
    </row>
    <row r="2927" spans="1:113">
      <c r="B2927" s="47"/>
    </row>
    <row r="2928" spans="1:113" ht="14.25">
      <c r="B2928" s="36" t="s">
        <v>240</v>
      </c>
      <c r="C2928" s="34"/>
      <c r="D2928" s="34"/>
      <c r="E2928" s="34"/>
      <c r="F2928" s="34"/>
      <c r="G2928" s="34"/>
      <c r="H2928" s="34"/>
      <c r="I2928" s="34"/>
      <c r="J2928" s="34"/>
      <c r="K2928" s="34"/>
      <c r="L2928" s="35"/>
      <c r="M2928" s="35"/>
      <c r="N2928" s="35"/>
      <c r="O2928" s="35"/>
      <c r="P2928" s="34"/>
      <c r="Q2928" s="34"/>
      <c r="R2928" s="34"/>
      <c r="S2928" s="34"/>
      <c r="T2928" s="34"/>
      <c r="U2928" s="34"/>
      <c r="V2928" s="36"/>
      <c r="W2928" s="36"/>
      <c r="X2928" s="36"/>
      <c r="Y2928" s="36"/>
      <c r="Z2928" s="36"/>
      <c r="AA2928" s="36"/>
      <c r="AB2928" s="36"/>
      <c r="AC2928" s="36"/>
      <c r="AD2928" s="36"/>
      <c r="AE2928" s="36"/>
      <c r="AF2928" s="36"/>
      <c r="AG2928" s="36"/>
      <c r="AH2928" s="36"/>
      <c r="AI2928" s="36"/>
      <c r="AJ2928" s="36"/>
      <c r="AK2928" s="36"/>
      <c r="AL2928" s="36"/>
      <c r="AM2928" s="36"/>
      <c r="AN2928" s="36"/>
      <c r="AO2928" s="36"/>
      <c r="AP2928" s="36"/>
      <c r="AQ2928" s="36"/>
      <c r="AR2928" s="36"/>
      <c r="AS2928" s="36"/>
      <c r="AT2928" s="36"/>
      <c r="AU2928" s="36"/>
      <c r="AV2928" s="36"/>
      <c r="AW2928" s="36"/>
      <c r="AX2928" s="36"/>
    </row>
    <row r="2929" spans="1:251" ht="15" thickBot="1">
      <c r="B2929" s="34"/>
      <c r="C2929" s="34"/>
      <c r="D2929" s="34"/>
      <c r="E2929" s="34"/>
      <c r="F2929" s="34"/>
      <c r="G2929" s="34"/>
      <c r="H2929" s="34"/>
      <c r="I2929" s="34"/>
      <c r="J2929" s="34"/>
      <c r="K2929" s="34"/>
      <c r="L2929" s="35"/>
      <c r="M2929" s="35"/>
      <c r="N2929" s="35"/>
      <c r="O2929" s="35"/>
      <c r="P2929" s="34"/>
      <c r="Q2929" s="34"/>
      <c r="R2929" s="34"/>
      <c r="S2929" s="34"/>
      <c r="T2929" s="34"/>
      <c r="U2929" s="34"/>
      <c r="V2929" s="36"/>
      <c r="W2929" s="36"/>
      <c r="X2929" s="36"/>
      <c r="Y2929" s="36"/>
      <c r="Z2929" s="36"/>
      <c r="AA2929" s="36"/>
      <c r="AB2929" s="36"/>
      <c r="AC2929" s="36"/>
      <c r="AD2929" s="36"/>
      <c r="AE2929" s="36"/>
      <c r="AF2929" s="36"/>
      <c r="AG2929" s="36"/>
      <c r="AH2929" s="36"/>
      <c r="AI2929" s="36"/>
      <c r="AJ2929" s="36"/>
      <c r="AK2929" s="36"/>
      <c r="AL2929" s="36"/>
      <c r="AM2929" s="36"/>
      <c r="AN2929" s="36"/>
      <c r="AO2929" s="36"/>
      <c r="AP2929" s="36"/>
      <c r="AQ2929" s="36"/>
      <c r="AR2929" s="36"/>
      <c r="AS2929" s="36"/>
      <c r="AT2929" s="36"/>
      <c r="AU2929" s="36"/>
      <c r="AV2929" s="36"/>
      <c r="AW2929" s="36"/>
      <c r="AX2929" s="48" t="s">
        <v>241</v>
      </c>
    </row>
    <row r="2930" spans="1:251" s="42" customFormat="1" ht="13.5" customHeight="1">
      <c r="A2930" s="34"/>
      <c r="B2930" s="119" t="s">
        <v>242</v>
      </c>
      <c r="C2930" s="120"/>
      <c r="D2930" s="120"/>
      <c r="E2930" s="120"/>
      <c r="F2930" s="120"/>
      <c r="G2930" s="120"/>
      <c r="H2930" s="120"/>
      <c r="I2930" s="120"/>
      <c r="J2930" s="120"/>
      <c r="K2930" s="120"/>
      <c r="L2930" s="120"/>
      <c r="M2930" s="120"/>
      <c r="N2930" s="120"/>
      <c r="O2930" s="120"/>
      <c r="P2930" s="120"/>
      <c r="Q2930" s="120"/>
      <c r="R2930" s="120"/>
      <c r="S2930" s="120"/>
      <c r="T2930" s="120"/>
      <c r="U2930" s="120"/>
      <c r="V2930" s="120"/>
      <c r="W2930" s="120"/>
      <c r="X2930" s="120"/>
      <c r="Y2930" s="120"/>
      <c r="Z2930" s="121"/>
      <c r="AA2930" s="125" t="s">
        <v>1062</v>
      </c>
      <c r="AB2930" s="120"/>
      <c r="AC2930" s="120"/>
      <c r="AD2930" s="120"/>
      <c r="AE2930" s="120"/>
      <c r="AF2930" s="120"/>
      <c r="AG2930" s="120"/>
      <c r="AH2930" s="120"/>
      <c r="AI2930" s="121"/>
      <c r="AJ2930" s="125" t="s">
        <v>1063</v>
      </c>
      <c r="AK2930" s="120"/>
      <c r="AL2930" s="120"/>
      <c r="AM2930" s="120"/>
      <c r="AN2930" s="120"/>
      <c r="AO2930" s="120"/>
      <c r="AP2930" s="120"/>
      <c r="AQ2930" s="120"/>
      <c r="AR2930" s="121"/>
      <c r="AS2930" s="125" t="s">
        <v>243</v>
      </c>
      <c r="AT2930" s="120"/>
      <c r="AU2930" s="120"/>
      <c r="AV2930" s="120"/>
      <c r="AW2930" s="120"/>
      <c r="AX2930" s="127"/>
      <c r="AY2930" s="29"/>
      <c r="AZ2930" s="29"/>
      <c r="BA2930" s="29"/>
      <c r="BB2930" s="29"/>
      <c r="BC2930" s="29"/>
      <c r="BD2930" s="29"/>
      <c r="BE2930" s="29"/>
      <c r="BF2930" s="29"/>
      <c r="BG2930" s="29"/>
      <c r="BH2930" s="29"/>
      <c r="BI2930" s="29"/>
      <c r="BJ2930" s="29"/>
      <c r="BK2930" s="29"/>
      <c r="BL2930" s="29"/>
      <c r="BM2930" s="29"/>
      <c r="BN2930" s="29"/>
      <c r="BO2930" s="29"/>
      <c r="BP2930" s="29"/>
      <c r="BQ2930" s="29"/>
      <c r="BR2930" s="29"/>
      <c r="BS2930" s="29"/>
      <c r="BT2930" s="29"/>
      <c r="BU2930" s="29"/>
      <c r="BV2930" s="29"/>
      <c r="BW2930" s="29"/>
      <c r="BX2930" s="29"/>
      <c r="BY2930" s="29"/>
      <c r="BZ2930" s="29"/>
      <c r="CA2930" s="29"/>
      <c r="CB2930" s="29"/>
      <c r="CC2930" s="29"/>
      <c r="CD2930" s="29"/>
      <c r="CE2930" s="29"/>
      <c r="CF2930" s="29"/>
      <c r="CG2930" s="29"/>
      <c r="CH2930" s="29"/>
      <c r="CI2930" s="29"/>
      <c r="CJ2930" s="29"/>
      <c r="CK2930" s="29"/>
      <c r="CL2930" s="29"/>
      <c r="CM2930" s="29"/>
      <c r="CN2930" s="29"/>
      <c r="CO2930" s="29"/>
      <c r="CP2930" s="29"/>
      <c r="CQ2930" s="29"/>
      <c r="CR2930" s="29"/>
      <c r="CS2930" s="29"/>
      <c r="CT2930" s="29"/>
      <c r="CU2930" s="29"/>
      <c r="CV2930" s="29"/>
      <c r="CW2930" s="29"/>
      <c r="CX2930" s="29"/>
      <c r="CY2930" s="29"/>
      <c r="CZ2930" s="29"/>
      <c r="DA2930" s="29"/>
      <c r="DB2930" s="29"/>
      <c r="DC2930" s="29"/>
      <c r="DD2930" s="29"/>
      <c r="DE2930" s="29"/>
      <c r="DF2930" s="29"/>
      <c r="DG2930" s="29"/>
      <c r="DH2930" s="29"/>
      <c r="DI2930" s="29"/>
      <c r="DJ2930" s="29"/>
      <c r="DK2930" s="29"/>
      <c r="DL2930" s="29"/>
      <c r="DM2930" s="29"/>
      <c r="DN2930" s="29"/>
      <c r="DO2930" s="29"/>
      <c r="DP2930" s="29"/>
      <c r="DQ2930" s="29"/>
      <c r="DR2930" s="29"/>
      <c r="DS2930" s="29"/>
      <c r="DT2930" s="29"/>
      <c r="DU2930" s="29"/>
      <c r="DV2930" s="29"/>
      <c r="DW2930" s="29"/>
      <c r="DX2930" s="29"/>
      <c r="DY2930" s="29"/>
      <c r="DZ2930" s="29"/>
      <c r="EA2930" s="29"/>
      <c r="EB2930" s="29"/>
      <c r="EC2930" s="29"/>
      <c r="ED2930" s="29"/>
      <c r="EE2930" s="29"/>
      <c r="EF2930" s="29"/>
      <c r="EG2930" s="29"/>
      <c r="EH2930" s="29"/>
      <c r="EI2930" s="29"/>
      <c r="EJ2930" s="29"/>
      <c r="EK2930" s="29"/>
      <c r="EL2930" s="29"/>
      <c r="EM2930" s="29"/>
      <c r="EN2930" s="29"/>
      <c r="EO2930" s="29"/>
      <c r="EP2930" s="29"/>
      <c r="EQ2930" s="29"/>
      <c r="ER2930" s="29"/>
      <c r="ES2930" s="29"/>
      <c r="ET2930" s="29"/>
      <c r="EU2930" s="29"/>
      <c r="EV2930" s="29"/>
      <c r="EW2930" s="29"/>
      <c r="EX2930" s="29"/>
      <c r="EY2930" s="29"/>
      <c r="EZ2930" s="29"/>
      <c r="FA2930" s="29"/>
      <c r="FB2930" s="29"/>
      <c r="FC2930" s="29"/>
      <c r="FD2930" s="29"/>
      <c r="FE2930" s="29"/>
      <c r="FF2930" s="29"/>
      <c r="FG2930" s="29"/>
      <c r="FH2930" s="29"/>
      <c r="FI2930" s="29"/>
      <c r="FJ2930" s="29"/>
      <c r="FK2930" s="29"/>
      <c r="FL2930" s="29"/>
      <c r="FM2930" s="29"/>
      <c r="FN2930" s="29"/>
      <c r="FO2930" s="29"/>
      <c r="FP2930" s="29"/>
      <c r="FQ2930" s="29"/>
      <c r="FR2930" s="29"/>
      <c r="FS2930" s="29"/>
      <c r="FT2930" s="29"/>
      <c r="FU2930" s="29"/>
      <c r="FV2930" s="29"/>
      <c r="FW2930" s="29"/>
      <c r="FX2930" s="29"/>
      <c r="FY2930" s="29"/>
      <c r="FZ2930" s="29"/>
      <c r="GA2930" s="29"/>
      <c r="GB2930" s="29"/>
      <c r="GC2930" s="29"/>
      <c r="GD2930" s="29"/>
      <c r="GE2930" s="29"/>
      <c r="GF2930" s="29"/>
      <c r="GG2930" s="29"/>
      <c r="GH2930" s="29"/>
      <c r="GI2930" s="29"/>
      <c r="GJ2930" s="29"/>
      <c r="GK2930" s="29"/>
      <c r="GL2930" s="29"/>
      <c r="GM2930" s="29"/>
      <c r="GN2930" s="29"/>
      <c r="GO2930" s="29"/>
      <c r="GP2930" s="29"/>
      <c r="GQ2930" s="29"/>
      <c r="GR2930" s="29"/>
      <c r="GS2930" s="29"/>
      <c r="GT2930" s="29"/>
      <c r="GU2930" s="29"/>
      <c r="GV2930" s="29"/>
      <c r="GW2930" s="29"/>
      <c r="GX2930" s="29"/>
      <c r="GY2930" s="29"/>
      <c r="GZ2930" s="29"/>
      <c r="HA2930" s="29"/>
      <c r="HB2930" s="29"/>
      <c r="HC2930" s="29"/>
      <c r="HD2930" s="29"/>
      <c r="HE2930" s="29"/>
      <c r="HF2930" s="29"/>
      <c r="HG2930" s="29"/>
      <c r="HH2930" s="29"/>
      <c r="HI2930" s="29"/>
      <c r="HJ2930" s="29"/>
      <c r="HK2930" s="29"/>
      <c r="HL2930" s="29"/>
      <c r="HM2930" s="29"/>
      <c r="HN2930" s="29"/>
      <c r="HO2930" s="29"/>
      <c r="HP2930" s="29"/>
      <c r="HQ2930" s="29"/>
      <c r="HR2930" s="29"/>
      <c r="HS2930" s="29"/>
      <c r="HT2930" s="29"/>
      <c r="HU2930" s="29"/>
      <c r="HV2930" s="29"/>
      <c r="HW2930" s="29"/>
      <c r="HX2930" s="29"/>
      <c r="HY2930" s="29"/>
      <c r="HZ2930" s="29"/>
      <c r="IA2930" s="29"/>
      <c r="IB2930" s="29"/>
      <c r="IC2930" s="29"/>
      <c r="ID2930" s="29"/>
      <c r="IE2930" s="29"/>
      <c r="IF2930" s="29"/>
      <c r="IG2930" s="29"/>
      <c r="IH2930" s="29"/>
      <c r="II2930" s="29"/>
      <c r="IJ2930" s="29"/>
      <c r="IK2930" s="29"/>
      <c r="IL2930" s="29"/>
      <c r="IM2930" s="29"/>
      <c r="IN2930" s="29"/>
      <c r="IO2930" s="29"/>
      <c r="IP2930" s="29"/>
      <c r="IQ2930" s="29"/>
    </row>
    <row r="2931" spans="1:251" s="42" customFormat="1" ht="13.5">
      <c r="A2931" s="34"/>
      <c r="B2931" s="122"/>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4"/>
      <c r="AA2931" s="126"/>
      <c r="AB2931" s="123"/>
      <c r="AC2931" s="123"/>
      <c r="AD2931" s="123"/>
      <c r="AE2931" s="123"/>
      <c r="AF2931" s="123"/>
      <c r="AG2931" s="123"/>
      <c r="AH2931" s="123"/>
      <c r="AI2931" s="124"/>
      <c r="AJ2931" s="126"/>
      <c r="AK2931" s="123"/>
      <c r="AL2931" s="123"/>
      <c r="AM2931" s="123"/>
      <c r="AN2931" s="123"/>
      <c r="AO2931" s="123"/>
      <c r="AP2931" s="123"/>
      <c r="AQ2931" s="123"/>
      <c r="AR2931" s="124"/>
      <c r="AS2931" s="126"/>
      <c r="AT2931" s="123"/>
      <c r="AU2931" s="123"/>
      <c r="AV2931" s="123"/>
      <c r="AW2931" s="123"/>
      <c r="AX2931" s="128"/>
      <c r="AY2931" s="29"/>
      <c r="AZ2931" s="29"/>
      <c r="BA2931" s="29"/>
      <c r="BB2931" s="65"/>
      <c r="BC2931" s="49"/>
      <c r="BE2931" s="29"/>
      <c r="BF2931" s="29"/>
      <c r="BG2931" s="29"/>
      <c r="BH2931" s="29"/>
      <c r="BI2931" s="29"/>
      <c r="BJ2931" s="29"/>
      <c r="BK2931" s="29"/>
      <c r="BL2931" s="29"/>
      <c r="BM2931" s="29"/>
      <c r="BN2931" s="29"/>
      <c r="BO2931" s="29"/>
      <c r="BP2931" s="29"/>
      <c r="BQ2931" s="29"/>
      <c r="BR2931" s="29"/>
      <c r="BS2931" s="29"/>
      <c r="BT2931" s="29"/>
      <c r="BU2931" s="29"/>
      <c r="BV2931" s="29"/>
      <c r="BW2931" s="29"/>
      <c r="BX2931" s="29"/>
      <c r="BY2931" s="29"/>
      <c r="BZ2931" s="29"/>
      <c r="CA2931" s="29"/>
      <c r="CB2931" s="29"/>
      <c r="CC2931" s="29"/>
      <c r="CD2931" s="29"/>
      <c r="CE2931" s="29"/>
      <c r="CF2931" s="29"/>
      <c r="CG2931" s="29"/>
      <c r="CH2931" s="29"/>
      <c r="CI2931" s="29"/>
      <c r="CJ2931" s="29"/>
      <c r="CK2931" s="29"/>
      <c r="CL2931" s="29"/>
      <c r="CM2931" s="29"/>
      <c r="CN2931" s="29"/>
      <c r="CO2931" s="29"/>
      <c r="CP2931" s="29"/>
      <c r="CQ2931" s="29"/>
      <c r="CR2931" s="29"/>
      <c r="CS2931" s="29"/>
      <c r="CT2931" s="29"/>
      <c r="CU2931" s="29"/>
      <c r="CV2931" s="29"/>
      <c r="CW2931" s="29"/>
      <c r="CX2931" s="29"/>
      <c r="CY2931" s="29"/>
      <c r="CZ2931" s="29"/>
      <c r="DA2931" s="29"/>
      <c r="DB2931" s="29"/>
      <c r="DC2931" s="29"/>
      <c r="DD2931" s="29"/>
      <c r="DE2931" s="29"/>
      <c r="DF2931" s="29"/>
      <c r="DG2931" s="29"/>
      <c r="DH2931" s="29"/>
      <c r="DI2931" s="29"/>
      <c r="DJ2931" s="29"/>
      <c r="DK2931" s="29"/>
      <c r="DL2931" s="29"/>
      <c r="DM2931" s="29"/>
      <c r="DN2931" s="29"/>
      <c r="DO2931" s="29"/>
      <c r="DP2931" s="29"/>
      <c r="DQ2931" s="29"/>
      <c r="DR2931" s="29"/>
      <c r="DS2931" s="29"/>
      <c r="DT2931" s="29"/>
      <c r="DU2931" s="29"/>
      <c r="DV2931" s="29"/>
      <c r="DW2931" s="29"/>
      <c r="DX2931" s="29"/>
      <c r="DY2931" s="29"/>
      <c r="DZ2931" s="29"/>
      <c r="EA2931" s="29"/>
      <c r="EB2931" s="29"/>
      <c r="EC2931" s="29"/>
      <c r="ED2931" s="29"/>
      <c r="EE2931" s="29"/>
      <c r="EF2931" s="29"/>
      <c r="EG2931" s="29"/>
      <c r="EH2931" s="29"/>
      <c r="EI2931" s="29"/>
      <c r="EJ2931" s="29"/>
      <c r="EK2931" s="29"/>
      <c r="EL2931" s="29"/>
      <c r="EM2931" s="29"/>
      <c r="EN2931" s="29"/>
      <c r="EO2931" s="29"/>
      <c r="EP2931" s="29"/>
      <c r="EQ2931" s="29"/>
      <c r="ER2931" s="29"/>
      <c r="ES2931" s="29"/>
      <c r="ET2931" s="29"/>
      <c r="EU2931" s="29"/>
      <c r="EV2931" s="29"/>
      <c r="EW2931" s="29"/>
      <c r="EX2931" s="29"/>
      <c r="EY2931" s="29"/>
      <c r="EZ2931" s="29"/>
      <c r="FA2931" s="29"/>
      <c r="FB2931" s="29"/>
      <c r="FC2931" s="29"/>
      <c r="FD2931" s="29"/>
      <c r="FE2931" s="29"/>
      <c r="FF2931" s="29"/>
      <c r="FG2931" s="29"/>
      <c r="FH2931" s="29"/>
      <c r="FI2931" s="29"/>
      <c r="FJ2931" s="29"/>
      <c r="FK2931" s="29"/>
      <c r="FL2931" s="29"/>
      <c r="FM2931" s="29"/>
      <c r="FN2931" s="29"/>
      <c r="FO2931" s="29"/>
      <c r="FP2931" s="29"/>
      <c r="FQ2931" s="29"/>
      <c r="FR2931" s="29"/>
      <c r="FS2931" s="29"/>
      <c r="FT2931" s="29"/>
      <c r="FU2931" s="29"/>
      <c r="FV2931" s="29"/>
      <c r="FW2931" s="29"/>
      <c r="FX2931" s="29"/>
      <c r="FY2931" s="29"/>
      <c r="FZ2931" s="29"/>
      <c r="GA2931" s="29"/>
      <c r="GB2931" s="29"/>
      <c r="GC2931" s="29"/>
      <c r="GD2931" s="29"/>
      <c r="GE2931" s="29"/>
      <c r="GF2931" s="29"/>
      <c r="GG2931" s="29"/>
      <c r="GH2931" s="29"/>
      <c r="GI2931" s="29"/>
      <c r="GJ2931" s="29"/>
      <c r="GK2931" s="29"/>
      <c r="GL2931" s="29"/>
      <c r="GM2931" s="29"/>
      <c r="GN2931" s="29"/>
      <c r="GO2931" s="29"/>
      <c r="GP2931" s="29"/>
      <c r="GQ2931" s="29"/>
      <c r="GR2931" s="29"/>
      <c r="GS2931" s="29"/>
      <c r="GT2931" s="29"/>
      <c r="GU2931" s="29"/>
      <c r="GV2931" s="29"/>
      <c r="GW2931" s="29"/>
      <c r="GX2931" s="29"/>
      <c r="GY2931" s="29"/>
      <c r="GZ2931" s="29"/>
      <c r="HA2931" s="29"/>
      <c r="HB2931" s="29"/>
      <c r="HC2931" s="29"/>
      <c r="HD2931" s="29"/>
      <c r="HE2931" s="29"/>
      <c r="HF2931" s="29"/>
      <c r="HG2931" s="29"/>
      <c r="HH2931" s="29"/>
      <c r="HI2931" s="29"/>
      <c r="HJ2931" s="29"/>
      <c r="HK2931" s="29"/>
      <c r="HL2931" s="29"/>
      <c r="HM2931" s="29"/>
      <c r="HN2931" s="29"/>
      <c r="HO2931" s="29"/>
      <c r="HP2931" s="29"/>
      <c r="HQ2931" s="29"/>
      <c r="HR2931" s="29"/>
      <c r="HS2931" s="29"/>
      <c r="HT2931" s="29"/>
      <c r="HU2931" s="29"/>
      <c r="HV2931" s="29"/>
      <c r="HW2931" s="29"/>
      <c r="HX2931" s="29"/>
      <c r="HY2931" s="29"/>
      <c r="HZ2931" s="29"/>
      <c r="IA2931" s="29"/>
      <c r="IB2931" s="29"/>
      <c r="IC2931" s="29"/>
      <c r="ID2931" s="29"/>
      <c r="IE2931" s="29"/>
      <c r="IF2931" s="29"/>
      <c r="IG2931" s="29"/>
      <c r="IH2931" s="29"/>
      <c r="II2931" s="29"/>
      <c r="IJ2931" s="29"/>
      <c r="IK2931" s="29"/>
      <c r="IL2931" s="29"/>
      <c r="IM2931" s="29"/>
      <c r="IN2931" s="29"/>
      <c r="IO2931" s="29"/>
      <c r="IP2931" s="29"/>
      <c r="IQ2931" s="29"/>
    </row>
    <row r="2932" spans="1:251" s="42" customFormat="1" ht="18.75" customHeight="1">
      <c r="A2932" s="34"/>
      <c r="B2932" s="50"/>
      <c r="C2932" s="129" t="s">
        <v>671</v>
      </c>
      <c r="D2932" s="147"/>
      <c r="E2932" s="147"/>
      <c r="F2932" s="147"/>
      <c r="G2932" s="147"/>
      <c r="H2932" s="147"/>
      <c r="I2932" s="147"/>
      <c r="J2932" s="147"/>
      <c r="K2932" s="147"/>
      <c r="L2932" s="147"/>
      <c r="M2932" s="147"/>
      <c r="N2932" s="147"/>
      <c r="O2932" s="147"/>
      <c r="P2932" s="147"/>
      <c r="Q2932" s="147"/>
      <c r="R2932" s="147"/>
      <c r="S2932" s="147"/>
      <c r="T2932" s="147"/>
      <c r="U2932" s="147"/>
      <c r="V2932" s="147"/>
      <c r="W2932" s="147"/>
      <c r="X2932" s="147"/>
      <c r="Y2932" s="147"/>
      <c r="Z2932" s="148"/>
      <c r="AA2932" s="132">
        <v>49872</v>
      </c>
      <c r="AB2932" s="133"/>
      <c r="AC2932" s="133"/>
      <c r="AD2932" s="133"/>
      <c r="AE2932" s="133"/>
      <c r="AF2932" s="133"/>
      <c r="AG2932" s="133"/>
      <c r="AH2932" s="133"/>
      <c r="AI2932" s="134"/>
      <c r="AJ2932" s="132">
        <v>53132</v>
      </c>
      <c r="AK2932" s="133"/>
      <c r="AL2932" s="133"/>
      <c r="AM2932" s="133"/>
      <c r="AN2932" s="133"/>
      <c r="AO2932" s="133"/>
      <c r="AP2932" s="133"/>
      <c r="AQ2932" s="133"/>
      <c r="AR2932" s="134"/>
      <c r="AS2932" s="135"/>
      <c r="AT2932" s="136"/>
      <c r="AU2932" s="136"/>
      <c r="AV2932" s="136"/>
      <c r="AW2932" s="136"/>
      <c r="AX2932" s="137"/>
      <c r="AY2932" s="29"/>
      <c r="AZ2932" s="29"/>
      <c r="BA2932" s="29"/>
      <c r="BB2932" s="29"/>
      <c r="BC2932" s="29"/>
      <c r="BD2932" s="29"/>
      <c r="BE2932" s="29"/>
      <c r="BF2932" s="29"/>
      <c r="BG2932" s="29"/>
      <c r="BH2932" s="29"/>
      <c r="BI2932" s="29"/>
      <c r="BJ2932" s="29"/>
      <c r="BK2932" s="29"/>
      <c r="BL2932" s="29"/>
      <c r="BM2932" s="29"/>
      <c r="BN2932" s="29"/>
      <c r="BO2932" s="29"/>
      <c r="BP2932" s="29"/>
      <c r="BQ2932" s="29"/>
      <c r="BR2932" s="29"/>
      <c r="BS2932" s="29"/>
      <c r="BT2932" s="29"/>
      <c r="BU2932" s="29"/>
      <c r="BV2932" s="29"/>
      <c r="BW2932" s="29"/>
      <c r="BX2932" s="29"/>
      <c r="BY2932" s="29"/>
      <c r="BZ2932" s="29"/>
      <c r="CA2932" s="29"/>
      <c r="CB2932" s="29"/>
      <c r="CC2932" s="29"/>
      <c r="CD2932" s="29"/>
      <c r="CE2932" s="29"/>
      <c r="CF2932" s="29"/>
      <c r="CG2932" s="29"/>
      <c r="CH2932" s="29"/>
      <c r="CI2932" s="29"/>
      <c r="CJ2932" s="29"/>
      <c r="CK2932" s="29"/>
      <c r="CL2932" s="29"/>
      <c r="CM2932" s="29"/>
      <c r="CN2932" s="29"/>
      <c r="CO2932" s="29"/>
      <c r="CP2932" s="29"/>
      <c r="CQ2932" s="29"/>
      <c r="CR2932" s="29"/>
      <c r="CS2932" s="29"/>
      <c r="CT2932" s="29"/>
      <c r="CU2932" s="29"/>
      <c r="CV2932" s="29"/>
      <c r="CW2932" s="29"/>
      <c r="CX2932" s="29"/>
      <c r="CY2932" s="29"/>
      <c r="CZ2932" s="29"/>
      <c r="DA2932" s="29"/>
      <c r="DB2932" s="29"/>
      <c r="DC2932" s="29"/>
      <c r="DD2932" s="29"/>
      <c r="DE2932" s="29"/>
      <c r="DF2932" s="29"/>
      <c r="DG2932" s="29"/>
      <c r="DH2932" s="29"/>
      <c r="DI2932" s="29"/>
      <c r="DJ2932" s="29"/>
      <c r="DK2932" s="29"/>
      <c r="DL2932" s="29"/>
      <c r="DM2932" s="29"/>
      <c r="DN2932" s="29"/>
      <c r="DO2932" s="29"/>
      <c r="DP2932" s="29"/>
      <c r="DQ2932" s="29"/>
      <c r="DR2932" s="29"/>
      <c r="DS2932" s="29"/>
      <c r="DT2932" s="29"/>
      <c r="DU2932" s="29"/>
      <c r="DV2932" s="29"/>
      <c r="DW2932" s="29"/>
      <c r="DX2932" s="29"/>
      <c r="DY2932" s="29"/>
      <c r="DZ2932" s="29"/>
      <c r="EA2932" s="29"/>
      <c r="EB2932" s="29"/>
      <c r="EC2932" s="29"/>
      <c r="ED2932" s="29"/>
      <c r="EE2932" s="29"/>
      <c r="EF2932" s="29"/>
      <c r="EG2932" s="29"/>
      <c r="EH2932" s="29"/>
      <c r="EI2932" s="29"/>
      <c r="EJ2932" s="29"/>
      <c r="EK2932" s="29"/>
      <c r="EL2932" s="29"/>
      <c r="EM2932" s="29"/>
      <c r="EN2932" s="29"/>
      <c r="EO2932" s="29"/>
      <c r="EP2932" s="29"/>
      <c r="EQ2932" s="29"/>
      <c r="ER2932" s="29"/>
      <c r="ES2932" s="29"/>
      <c r="ET2932" s="29"/>
      <c r="EU2932" s="29"/>
      <c r="EV2932" s="29"/>
      <c r="EW2932" s="29"/>
      <c r="EX2932" s="29"/>
      <c r="EY2932" s="29"/>
      <c r="EZ2932" s="29"/>
      <c r="FA2932" s="29"/>
      <c r="FB2932" s="29"/>
      <c r="FC2932" s="29"/>
      <c r="FD2932" s="29"/>
      <c r="FE2932" s="29"/>
      <c r="FF2932" s="29"/>
      <c r="FG2932" s="29"/>
      <c r="FH2932" s="29"/>
      <c r="FI2932" s="29"/>
      <c r="FJ2932" s="29"/>
      <c r="FK2932" s="29"/>
      <c r="FL2932" s="29"/>
      <c r="FM2932" s="29"/>
      <c r="FN2932" s="29"/>
      <c r="FO2932" s="29"/>
      <c r="FP2932" s="29"/>
      <c r="FQ2932" s="29"/>
      <c r="FR2932" s="29"/>
      <c r="FS2932" s="29"/>
      <c r="FT2932" s="29"/>
      <c r="FU2932" s="29"/>
      <c r="FV2932" s="29"/>
      <c r="FW2932" s="29"/>
      <c r="FX2932" s="29"/>
      <c r="FY2932" s="29"/>
      <c r="FZ2932" s="29"/>
      <c r="GA2932" s="29"/>
      <c r="GB2932" s="29"/>
      <c r="GC2932" s="29"/>
      <c r="GD2932" s="29"/>
      <c r="GE2932" s="29"/>
      <c r="GF2932" s="29"/>
      <c r="GG2932" s="29"/>
      <c r="GH2932" s="29"/>
      <c r="GI2932" s="29"/>
      <c r="GJ2932" s="29"/>
      <c r="GK2932" s="29"/>
      <c r="GL2932" s="29"/>
      <c r="GM2932" s="29"/>
      <c r="GN2932" s="29"/>
      <c r="GO2932" s="29"/>
      <c r="GP2932" s="29"/>
      <c r="GQ2932" s="29"/>
      <c r="GR2932" s="29"/>
      <c r="GS2932" s="29"/>
      <c r="GT2932" s="29"/>
      <c r="GU2932" s="29"/>
      <c r="GV2932" s="29"/>
      <c r="GW2932" s="29"/>
      <c r="GX2932" s="29"/>
      <c r="GY2932" s="29"/>
      <c r="GZ2932" s="29"/>
      <c r="HA2932" s="29"/>
      <c r="HB2932" s="29"/>
      <c r="HC2932" s="29"/>
      <c r="HD2932" s="29"/>
      <c r="HE2932" s="29"/>
      <c r="HF2932" s="29"/>
      <c r="HG2932" s="29"/>
      <c r="HH2932" s="29"/>
      <c r="HI2932" s="29"/>
      <c r="HJ2932" s="29"/>
      <c r="HK2932" s="29"/>
      <c r="HL2932" s="29"/>
      <c r="HM2932" s="29"/>
      <c r="HN2932" s="29"/>
      <c r="HO2932" s="29"/>
      <c r="HP2932" s="29"/>
      <c r="HQ2932" s="29"/>
      <c r="HR2932" s="29"/>
      <c r="HS2932" s="29"/>
      <c r="HT2932" s="29"/>
      <c r="HU2932" s="29"/>
      <c r="HV2932" s="29"/>
      <c r="HW2932" s="29"/>
      <c r="HX2932" s="29"/>
      <c r="HY2932" s="29"/>
      <c r="HZ2932" s="29"/>
      <c r="IA2932" s="29"/>
      <c r="IB2932" s="29"/>
      <c r="IC2932" s="29"/>
      <c r="ID2932" s="29"/>
      <c r="IE2932" s="29"/>
      <c r="IF2932" s="29"/>
      <c r="IG2932" s="29"/>
      <c r="IH2932" s="29"/>
      <c r="II2932" s="29"/>
      <c r="IJ2932" s="29"/>
      <c r="IK2932" s="29"/>
      <c r="IL2932" s="29"/>
      <c r="IM2932" s="29"/>
      <c r="IN2932" s="29"/>
      <c r="IO2932" s="29"/>
      <c r="IP2932" s="29"/>
      <c r="IQ2932" s="29"/>
    </row>
    <row r="2933" spans="1:251" s="42" customFormat="1" ht="18.75" customHeight="1" thickBot="1">
      <c r="A2933" s="43"/>
      <c r="B2933" s="138" t="s">
        <v>244</v>
      </c>
      <c r="C2933" s="139"/>
      <c r="D2933" s="139"/>
      <c r="E2933" s="139"/>
      <c r="F2933" s="139"/>
      <c r="G2933" s="139"/>
      <c r="H2933" s="139"/>
      <c r="I2933" s="139"/>
      <c r="J2933" s="139"/>
      <c r="K2933" s="139"/>
      <c r="L2933" s="139"/>
      <c r="M2933" s="139"/>
      <c r="N2933" s="139"/>
      <c r="O2933" s="139"/>
      <c r="P2933" s="139"/>
      <c r="Q2933" s="139"/>
      <c r="R2933" s="139"/>
      <c r="S2933" s="139"/>
      <c r="T2933" s="139"/>
      <c r="U2933" s="139"/>
      <c r="V2933" s="139"/>
      <c r="W2933" s="139"/>
      <c r="X2933" s="139"/>
      <c r="Y2933" s="139"/>
      <c r="Z2933" s="140"/>
      <c r="AA2933" s="141">
        <f>SUM($AA$2932:$AA$2932)</f>
        <v>49872</v>
      </c>
      <c r="AB2933" s="142"/>
      <c r="AC2933" s="142"/>
      <c r="AD2933" s="142"/>
      <c r="AE2933" s="142"/>
      <c r="AF2933" s="142"/>
      <c r="AG2933" s="142"/>
      <c r="AH2933" s="142"/>
      <c r="AI2933" s="143"/>
      <c r="AJ2933" s="141">
        <f>SUM($AJ$2932:$AJ$2932)</f>
        <v>53132</v>
      </c>
      <c r="AK2933" s="142"/>
      <c r="AL2933" s="142"/>
      <c r="AM2933" s="142"/>
      <c r="AN2933" s="142"/>
      <c r="AO2933" s="142"/>
      <c r="AP2933" s="142"/>
      <c r="AQ2933" s="142"/>
      <c r="AR2933" s="143"/>
      <c r="AS2933" s="144"/>
      <c r="AT2933" s="145"/>
      <c r="AU2933" s="145"/>
      <c r="AV2933" s="145"/>
      <c r="AW2933" s="145"/>
      <c r="AX2933" s="146"/>
      <c r="AY2933" s="29"/>
      <c r="AZ2933" s="29"/>
      <c r="BA2933" s="29"/>
      <c r="BB2933" s="29"/>
      <c r="BC2933" s="29"/>
      <c r="BD2933" s="29"/>
      <c r="BE2933" s="29"/>
      <c r="BF2933" s="29"/>
      <c r="BG2933" s="29"/>
      <c r="BH2933" s="29"/>
      <c r="BI2933" s="29"/>
      <c r="BJ2933" s="29"/>
      <c r="BK2933" s="29"/>
      <c r="BL2933" s="29"/>
      <c r="BM2933" s="29"/>
      <c r="BN2933" s="29"/>
      <c r="BO2933" s="29"/>
      <c r="BP2933" s="29"/>
      <c r="BQ2933" s="29"/>
      <c r="BR2933" s="29"/>
      <c r="BS2933" s="29"/>
      <c r="BT2933" s="29"/>
      <c r="BU2933" s="29"/>
      <c r="BV2933" s="29"/>
      <c r="BW2933" s="29"/>
      <c r="BX2933" s="29"/>
      <c r="BY2933" s="29"/>
      <c r="BZ2933" s="29"/>
      <c r="CA2933" s="29"/>
      <c r="CB2933" s="29"/>
      <c r="CC2933" s="29"/>
      <c r="CD2933" s="29"/>
      <c r="CE2933" s="29"/>
      <c r="CF2933" s="29"/>
      <c r="CG2933" s="29"/>
      <c r="CH2933" s="29"/>
      <c r="CI2933" s="29"/>
      <c r="CJ2933" s="29"/>
      <c r="CK2933" s="29"/>
      <c r="CL2933" s="29"/>
      <c r="CM2933" s="29"/>
      <c r="CN2933" s="29"/>
      <c r="CO2933" s="29"/>
      <c r="CP2933" s="29"/>
      <c r="CQ2933" s="29"/>
      <c r="CR2933" s="29"/>
      <c r="CS2933" s="29"/>
      <c r="CT2933" s="29"/>
      <c r="CU2933" s="29"/>
      <c r="CV2933" s="29"/>
      <c r="CW2933" s="29"/>
      <c r="CX2933" s="29"/>
      <c r="CY2933" s="29"/>
      <c r="CZ2933" s="29"/>
      <c r="DA2933" s="29"/>
      <c r="DB2933" s="29"/>
      <c r="DC2933" s="29"/>
      <c r="DD2933" s="29"/>
      <c r="DE2933" s="29"/>
      <c r="DF2933" s="29"/>
      <c r="DG2933" s="29"/>
      <c r="DH2933" s="29"/>
      <c r="DI2933" s="29"/>
      <c r="DJ2933" s="29"/>
      <c r="DK2933" s="29"/>
      <c r="DL2933" s="29"/>
      <c r="DM2933" s="29"/>
      <c r="DN2933" s="29"/>
      <c r="DO2933" s="29"/>
      <c r="DP2933" s="29"/>
      <c r="DQ2933" s="29"/>
      <c r="DR2933" s="29"/>
      <c r="DS2933" s="29"/>
      <c r="DT2933" s="29"/>
      <c r="DU2933" s="29"/>
      <c r="DV2933" s="29"/>
      <c r="DW2933" s="29"/>
      <c r="DX2933" s="29"/>
      <c r="DY2933" s="29"/>
      <c r="DZ2933" s="29"/>
      <c r="EA2933" s="29"/>
      <c r="EB2933" s="29"/>
      <c r="EC2933" s="29"/>
      <c r="ED2933" s="29"/>
      <c r="EE2933" s="29"/>
      <c r="EF2933" s="29"/>
      <c r="EG2933" s="29"/>
      <c r="EH2933" s="29"/>
      <c r="EI2933" s="29"/>
      <c r="EJ2933" s="29"/>
      <c r="EK2933" s="29"/>
      <c r="EL2933" s="29"/>
      <c r="EM2933" s="29"/>
      <c r="EN2933" s="29"/>
      <c r="EO2933" s="29"/>
      <c r="EP2933" s="29"/>
      <c r="EQ2933" s="29"/>
      <c r="ER2933" s="29"/>
      <c r="ES2933" s="29"/>
      <c r="ET2933" s="29"/>
      <c r="EU2933" s="29"/>
      <c r="EV2933" s="29"/>
      <c r="EW2933" s="29"/>
      <c r="EX2933" s="29"/>
      <c r="EY2933" s="29"/>
      <c r="EZ2933" s="29"/>
      <c r="FA2933" s="29"/>
      <c r="FB2933" s="29"/>
      <c r="FC2933" s="29"/>
      <c r="FD2933" s="29"/>
      <c r="FE2933" s="29"/>
      <c r="FF2933" s="29"/>
      <c r="FG2933" s="29"/>
      <c r="FH2933" s="29"/>
      <c r="FI2933" s="29"/>
      <c r="FJ2933" s="29"/>
      <c r="FK2933" s="29"/>
      <c r="FL2933" s="29"/>
      <c r="FM2933" s="29"/>
      <c r="FN2933" s="29"/>
      <c r="FO2933" s="29"/>
      <c r="FP2933" s="29"/>
      <c r="FQ2933" s="29"/>
      <c r="FR2933" s="29"/>
      <c r="FS2933" s="29"/>
      <c r="FT2933" s="29"/>
      <c r="FU2933" s="29"/>
      <c r="FV2933" s="29"/>
      <c r="FW2933" s="29"/>
      <c r="FX2933" s="29"/>
      <c r="FY2933" s="29"/>
      <c r="FZ2933" s="29"/>
      <c r="GA2933" s="29"/>
      <c r="GB2933" s="29"/>
      <c r="GC2933" s="29"/>
      <c r="GD2933" s="29"/>
      <c r="GE2933" s="29"/>
      <c r="GF2933" s="29"/>
      <c r="GG2933" s="29"/>
      <c r="GH2933" s="29"/>
      <c r="GI2933" s="29"/>
      <c r="GJ2933" s="29"/>
      <c r="GK2933" s="29"/>
      <c r="GL2933" s="29"/>
      <c r="GM2933" s="29"/>
      <c r="GN2933" s="29"/>
      <c r="GO2933" s="29"/>
      <c r="GP2933" s="29"/>
      <c r="GQ2933" s="29"/>
      <c r="GR2933" s="29"/>
      <c r="GS2933" s="29"/>
      <c r="GT2933" s="29"/>
      <c r="GU2933" s="29"/>
      <c r="GV2933" s="29"/>
      <c r="GW2933" s="29"/>
      <c r="GX2933" s="29"/>
      <c r="GY2933" s="29"/>
      <c r="GZ2933" s="29"/>
      <c r="HA2933" s="29"/>
      <c r="HB2933" s="29"/>
      <c r="HC2933" s="29"/>
      <c r="HD2933" s="29"/>
      <c r="HE2933" s="29"/>
      <c r="HF2933" s="29"/>
      <c r="HG2933" s="29"/>
      <c r="HH2933" s="29"/>
      <c r="HI2933" s="29"/>
      <c r="HJ2933" s="29"/>
      <c r="HK2933" s="29"/>
      <c r="HL2933" s="29"/>
      <c r="HM2933" s="29"/>
      <c r="HN2933" s="29"/>
      <c r="HO2933" s="29"/>
      <c r="HP2933" s="29"/>
      <c r="HQ2933" s="29"/>
      <c r="HR2933" s="29"/>
      <c r="HS2933" s="29"/>
      <c r="HT2933" s="29"/>
      <c r="HU2933" s="29"/>
      <c r="HV2933" s="29"/>
      <c r="HW2933" s="29"/>
      <c r="HX2933" s="29"/>
      <c r="HY2933" s="29"/>
      <c r="HZ2933" s="29"/>
      <c r="IA2933" s="29"/>
      <c r="IB2933" s="29"/>
      <c r="IC2933" s="29"/>
      <c r="ID2933" s="29"/>
      <c r="IE2933" s="29"/>
      <c r="IF2933" s="29"/>
      <c r="IG2933" s="29"/>
      <c r="IH2933" s="29"/>
      <c r="II2933" s="29"/>
      <c r="IJ2933" s="29"/>
      <c r="IK2933" s="29"/>
      <c r="IL2933" s="29"/>
      <c r="IM2933" s="29"/>
      <c r="IN2933" s="29"/>
      <c r="IO2933" s="29"/>
      <c r="IP2933" s="29"/>
      <c r="IQ2933" s="29"/>
    </row>
    <row r="2935" spans="1:251" ht="18.75">
      <c r="A2935" s="28" t="s">
        <v>234</v>
      </c>
      <c r="AW2935" s="30"/>
      <c r="AX2935" s="31"/>
      <c r="AY2935" s="30"/>
    </row>
    <row r="2937" spans="1:251" ht="18.75">
      <c r="B2937" s="109" t="s">
        <v>0</v>
      </c>
      <c r="C2937" s="150"/>
      <c r="D2937" s="150"/>
      <c r="E2937" s="150"/>
      <c r="F2937" s="150"/>
      <c r="G2937" s="150"/>
      <c r="H2937" s="150"/>
      <c r="I2937" s="150"/>
      <c r="J2937" s="150"/>
      <c r="K2937" s="150"/>
      <c r="L2937" s="150"/>
      <c r="M2937" s="150"/>
      <c r="N2937" s="150"/>
      <c r="O2937" s="150"/>
      <c r="P2937" s="150"/>
      <c r="Q2937" s="150"/>
      <c r="R2937" s="150"/>
      <c r="S2937" s="150"/>
      <c r="T2937" s="150"/>
      <c r="U2937" s="150"/>
      <c r="V2937" s="150"/>
      <c r="W2937" s="150"/>
      <c r="X2937" s="150"/>
      <c r="Y2937" s="150"/>
      <c r="Z2937" s="150"/>
      <c r="AA2937" s="150"/>
      <c r="AB2937" s="150"/>
      <c r="AC2937" s="150"/>
      <c r="AD2937" s="150"/>
      <c r="AE2937" s="150"/>
      <c r="AF2937" s="150"/>
      <c r="AG2937" s="150"/>
      <c r="AH2937" s="150"/>
      <c r="AI2937" s="150"/>
      <c r="AJ2937" s="150"/>
      <c r="AK2937" s="150"/>
      <c r="AL2937" s="150"/>
      <c r="AM2937" s="150"/>
      <c r="AN2937" s="150"/>
      <c r="AO2937" s="150"/>
      <c r="AP2937" s="150"/>
      <c r="AQ2937" s="150"/>
      <c r="AR2937" s="150"/>
      <c r="AS2937" s="150"/>
      <c r="AT2937" s="150"/>
      <c r="AU2937" s="150"/>
      <c r="AV2937" s="150"/>
      <c r="AW2937" s="150"/>
      <c r="AX2937" s="150"/>
    </row>
    <row r="2938" spans="1:251">
      <c r="Z2938" s="32"/>
      <c r="AD2938" s="32"/>
      <c r="AE2938" s="32"/>
      <c r="AF2938" s="32"/>
      <c r="AG2938" s="32"/>
      <c r="AH2938" s="32"/>
      <c r="AI2938" s="32"/>
      <c r="AO2938" s="32"/>
    </row>
    <row r="2939" spans="1:251" ht="13.5" thickBot="1">
      <c r="Z2939" s="32"/>
      <c r="AD2939" s="32"/>
      <c r="AE2939" s="32"/>
      <c r="AF2939" s="32"/>
      <c r="AG2939" s="32"/>
      <c r="AH2939" s="32"/>
      <c r="AI2939" s="32"/>
      <c r="AO2939" s="32"/>
      <c r="DI2939" s="26"/>
    </row>
    <row r="2940" spans="1:251" ht="24.75" customHeight="1" thickBot="1">
      <c r="B2940" s="111" t="s">
        <v>235</v>
      </c>
      <c r="C2940" s="112"/>
      <c r="D2940" s="112"/>
      <c r="E2940" s="112"/>
      <c r="F2940" s="112"/>
      <c r="G2940" s="112"/>
      <c r="H2940" s="113" t="s">
        <v>672</v>
      </c>
      <c r="I2940" s="114"/>
      <c r="J2940" s="114"/>
      <c r="K2940" s="114"/>
      <c r="L2940" s="114"/>
      <c r="M2940" s="114"/>
      <c r="N2940" s="114"/>
      <c r="O2940" s="114"/>
      <c r="P2940" s="114"/>
      <c r="Q2940" s="114"/>
      <c r="R2940" s="114"/>
      <c r="S2940" s="114"/>
      <c r="T2940" s="114"/>
      <c r="U2940" s="114"/>
      <c r="V2940" s="114"/>
      <c r="W2940" s="114"/>
      <c r="X2940" s="114"/>
      <c r="Y2940" s="114"/>
      <c r="Z2940" s="114"/>
      <c r="AA2940" s="114"/>
      <c r="AB2940" s="114"/>
      <c r="AC2940" s="114"/>
      <c r="AD2940" s="114"/>
      <c r="AE2940" s="114"/>
      <c r="AF2940" s="114"/>
      <c r="AG2940" s="114"/>
      <c r="AH2940" s="114"/>
      <c r="AI2940" s="114"/>
      <c r="AJ2940" s="114"/>
      <c r="AK2940" s="114"/>
      <c r="AL2940" s="114"/>
      <c r="AM2940" s="114"/>
      <c r="AN2940" s="114"/>
      <c r="AO2940" s="114"/>
      <c r="AP2940" s="114"/>
      <c r="AQ2940" s="114"/>
      <c r="AR2940" s="114"/>
      <c r="AS2940" s="114"/>
      <c r="AT2940" s="114"/>
      <c r="AU2940" s="114"/>
      <c r="AV2940" s="114"/>
      <c r="AW2940" s="114"/>
      <c r="AX2940" s="115"/>
      <c r="DI2940" s="26"/>
    </row>
    <row r="2941" spans="1:251" ht="14.25">
      <c r="B2941" s="33"/>
      <c r="C2941" s="33"/>
      <c r="D2941" s="33"/>
      <c r="E2941" s="33"/>
      <c r="F2941" s="33"/>
      <c r="G2941" s="33"/>
      <c r="H2941" s="34"/>
      <c r="I2941" s="34"/>
      <c r="J2941" s="34"/>
      <c r="K2941" s="34"/>
      <c r="L2941" s="35"/>
      <c r="M2941" s="35"/>
      <c r="N2941" s="35"/>
      <c r="O2941" s="35"/>
      <c r="P2941" s="34"/>
      <c r="Q2941" s="34"/>
      <c r="R2941" s="34"/>
      <c r="S2941" s="34"/>
      <c r="T2941" s="34"/>
      <c r="U2941" s="34"/>
      <c r="V2941" s="36"/>
      <c r="W2941" s="36"/>
      <c r="X2941" s="36"/>
      <c r="Y2941" s="36"/>
      <c r="Z2941" s="36"/>
      <c r="AA2941" s="36"/>
      <c r="AB2941" s="36"/>
      <c r="AC2941" s="36"/>
      <c r="AD2941" s="36"/>
      <c r="AE2941" s="36"/>
      <c r="AF2941" s="36"/>
      <c r="AG2941" s="36"/>
      <c r="AH2941" s="36"/>
      <c r="AI2941" s="36"/>
      <c r="AJ2941" s="36"/>
      <c r="AK2941" s="36"/>
      <c r="AL2941" s="36"/>
      <c r="AM2941" s="36"/>
      <c r="AN2941" s="36"/>
      <c r="AO2941" s="36"/>
      <c r="AP2941" s="36"/>
      <c r="AQ2941" s="36"/>
      <c r="AR2941" s="36"/>
      <c r="AS2941" s="36"/>
      <c r="AT2941" s="36"/>
      <c r="AU2941" s="36"/>
      <c r="AV2941" s="36"/>
      <c r="AW2941" s="36"/>
      <c r="AX2941" s="36"/>
      <c r="DI2941" s="26"/>
    </row>
    <row r="2942" spans="1:251" ht="15" thickBot="1">
      <c r="A2942" s="37"/>
      <c r="B2942" s="36" t="s">
        <v>237</v>
      </c>
      <c r="C2942" s="34"/>
      <c r="D2942" s="34"/>
      <c r="E2942" s="34"/>
      <c r="F2942" s="34"/>
      <c r="G2942" s="34"/>
      <c r="H2942" s="34"/>
      <c r="I2942" s="34"/>
      <c r="J2942" s="34"/>
      <c r="K2942" s="34"/>
      <c r="L2942" s="35"/>
      <c r="M2942" s="35"/>
      <c r="N2942" s="35"/>
      <c r="O2942" s="35"/>
      <c r="P2942" s="34"/>
      <c r="Q2942" s="34"/>
      <c r="R2942" s="34"/>
      <c r="S2942" s="34"/>
      <c r="T2942" s="34"/>
      <c r="U2942" s="34"/>
      <c r="V2942" s="36"/>
      <c r="W2942" s="36"/>
      <c r="X2942" s="36"/>
      <c r="Y2942" s="36"/>
      <c r="Z2942" s="36"/>
      <c r="AA2942" s="36"/>
      <c r="AB2942" s="36"/>
      <c r="AC2942" s="36"/>
      <c r="AD2942" s="36"/>
      <c r="AE2942" s="36"/>
      <c r="AF2942" s="36"/>
      <c r="AG2942" s="36"/>
      <c r="AH2942" s="36"/>
      <c r="AI2942" s="36"/>
      <c r="AJ2942" s="36"/>
      <c r="AK2942" s="36"/>
      <c r="AL2942" s="36"/>
      <c r="AM2942" s="36"/>
      <c r="AN2942" s="36"/>
      <c r="AO2942" s="36"/>
      <c r="AP2942" s="36"/>
      <c r="AQ2942" s="36"/>
      <c r="AR2942" s="36"/>
      <c r="AS2942" s="36"/>
      <c r="AT2942" s="36"/>
      <c r="AU2942" s="36"/>
      <c r="AV2942" s="36"/>
      <c r="AW2942" s="36"/>
      <c r="AX2942" s="36"/>
      <c r="DI2942" s="26"/>
    </row>
    <row r="2943" spans="1:251" ht="14.25">
      <c r="A2943" s="34"/>
      <c r="B2943" s="38"/>
      <c r="C2943" s="33"/>
      <c r="D2943" s="33"/>
      <c r="E2943" s="33"/>
      <c r="F2943" s="33"/>
      <c r="G2943" s="33"/>
      <c r="H2943" s="33"/>
      <c r="I2943" s="33"/>
      <c r="J2943" s="33"/>
      <c r="K2943" s="33"/>
      <c r="L2943" s="39"/>
      <c r="M2943" s="39"/>
      <c r="N2943" s="39"/>
      <c r="O2943" s="39"/>
      <c r="P2943" s="33"/>
      <c r="Q2943" s="33"/>
      <c r="R2943" s="33"/>
      <c r="S2943" s="33"/>
      <c r="T2943" s="33"/>
      <c r="U2943" s="33"/>
      <c r="V2943" s="40"/>
      <c r="W2943" s="40"/>
      <c r="X2943" s="40"/>
      <c r="Y2943" s="40"/>
      <c r="Z2943" s="40"/>
      <c r="AA2943" s="40"/>
      <c r="AB2943" s="40"/>
      <c r="AC2943" s="40"/>
      <c r="AD2943" s="40"/>
      <c r="AE2943" s="40"/>
      <c r="AF2943" s="40"/>
      <c r="AG2943" s="40"/>
      <c r="AH2943" s="40"/>
      <c r="AI2943" s="40"/>
      <c r="AJ2943" s="40"/>
      <c r="AK2943" s="40"/>
      <c r="AL2943" s="40"/>
      <c r="AM2943" s="40"/>
      <c r="AN2943" s="40"/>
      <c r="AO2943" s="40"/>
      <c r="AP2943" s="40"/>
      <c r="AQ2943" s="40"/>
      <c r="AR2943" s="40"/>
      <c r="AS2943" s="40"/>
      <c r="AT2943" s="40"/>
      <c r="AU2943" s="40"/>
      <c r="AV2943" s="40"/>
      <c r="AW2943" s="40"/>
      <c r="AX2943" s="41"/>
    </row>
    <row r="2944" spans="1:251" ht="12" customHeight="1">
      <c r="A2944" s="34"/>
      <c r="B2944" s="116" t="s">
        <v>673</v>
      </c>
      <c r="C2944" s="117"/>
      <c r="D2944" s="117"/>
      <c r="E2944" s="117"/>
      <c r="F2944" s="117"/>
      <c r="G2944" s="117"/>
      <c r="H2944" s="117"/>
      <c r="I2944" s="117"/>
      <c r="J2944" s="117"/>
      <c r="K2944" s="117"/>
      <c r="L2944" s="117"/>
      <c r="M2944" s="117"/>
      <c r="N2944" s="117"/>
      <c r="O2944" s="117"/>
      <c r="P2944" s="117"/>
      <c r="Q2944" s="117"/>
      <c r="R2944" s="117"/>
      <c r="S2944" s="117"/>
      <c r="T2944" s="117"/>
      <c r="U2944" s="117"/>
      <c r="V2944" s="117"/>
      <c r="W2944" s="117"/>
      <c r="X2944" s="117"/>
      <c r="Y2944" s="117"/>
      <c r="Z2944" s="117"/>
      <c r="AA2944" s="117"/>
      <c r="AB2944" s="117"/>
      <c r="AC2944" s="117"/>
      <c r="AD2944" s="117"/>
      <c r="AE2944" s="117"/>
      <c r="AF2944" s="117"/>
      <c r="AG2944" s="117"/>
      <c r="AH2944" s="117"/>
      <c r="AI2944" s="117"/>
      <c r="AJ2944" s="117"/>
      <c r="AK2944" s="117"/>
      <c r="AL2944" s="117"/>
      <c r="AM2944" s="117"/>
      <c r="AN2944" s="117"/>
      <c r="AO2944" s="117"/>
      <c r="AP2944" s="117"/>
      <c r="AQ2944" s="117"/>
      <c r="AR2944" s="117"/>
      <c r="AS2944" s="117"/>
      <c r="AT2944" s="117"/>
      <c r="AU2944" s="117"/>
      <c r="AV2944" s="117"/>
      <c r="AW2944" s="117"/>
      <c r="AX2944" s="118"/>
    </row>
    <row r="2945" spans="1:113" ht="12" customHeight="1">
      <c r="A2945" s="34"/>
      <c r="B2945" s="116"/>
      <c r="C2945" s="117"/>
      <c r="D2945" s="117"/>
      <c r="E2945" s="117"/>
      <c r="F2945" s="117"/>
      <c r="G2945" s="117"/>
      <c r="H2945" s="117"/>
      <c r="I2945" s="117"/>
      <c r="J2945" s="117"/>
      <c r="K2945" s="117"/>
      <c r="L2945" s="117"/>
      <c r="M2945" s="117"/>
      <c r="N2945" s="117"/>
      <c r="O2945" s="117"/>
      <c r="P2945" s="117"/>
      <c r="Q2945" s="117"/>
      <c r="R2945" s="117"/>
      <c r="S2945" s="117"/>
      <c r="T2945" s="117"/>
      <c r="U2945" s="117"/>
      <c r="V2945" s="117"/>
      <c r="W2945" s="117"/>
      <c r="X2945" s="117"/>
      <c r="Y2945" s="117"/>
      <c r="Z2945" s="117"/>
      <c r="AA2945" s="117"/>
      <c r="AB2945" s="117"/>
      <c r="AC2945" s="117"/>
      <c r="AD2945" s="117"/>
      <c r="AE2945" s="117"/>
      <c r="AF2945" s="117"/>
      <c r="AG2945" s="117"/>
      <c r="AH2945" s="117"/>
      <c r="AI2945" s="117"/>
      <c r="AJ2945" s="117"/>
      <c r="AK2945" s="117"/>
      <c r="AL2945" s="117"/>
      <c r="AM2945" s="117"/>
      <c r="AN2945" s="117"/>
      <c r="AO2945" s="117"/>
      <c r="AP2945" s="117"/>
      <c r="AQ2945" s="117"/>
      <c r="AR2945" s="117"/>
      <c r="AS2945" s="117"/>
      <c r="AT2945" s="117"/>
      <c r="AU2945" s="117"/>
      <c r="AV2945" s="117"/>
      <c r="AW2945" s="117"/>
      <c r="AX2945" s="118"/>
      <c r="BC2945" s="42"/>
    </row>
    <row r="2946" spans="1:113" ht="12" customHeight="1">
      <c r="A2946" s="34"/>
      <c r="B2946" s="116"/>
      <c r="C2946" s="117"/>
      <c r="D2946" s="117"/>
      <c r="E2946" s="117"/>
      <c r="F2946" s="117"/>
      <c r="G2946" s="117"/>
      <c r="H2946" s="117"/>
      <c r="I2946" s="117"/>
      <c r="J2946" s="117"/>
      <c r="K2946" s="117"/>
      <c r="L2946" s="117"/>
      <c r="M2946" s="117"/>
      <c r="N2946" s="117"/>
      <c r="O2946" s="117"/>
      <c r="P2946" s="117"/>
      <c r="Q2946" s="117"/>
      <c r="R2946" s="117"/>
      <c r="S2946" s="117"/>
      <c r="T2946" s="117"/>
      <c r="U2946" s="117"/>
      <c r="V2946" s="117"/>
      <c r="W2946" s="117"/>
      <c r="X2946" s="117"/>
      <c r="Y2946" s="117"/>
      <c r="Z2946" s="117"/>
      <c r="AA2946" s="117"/>
      <c r="AB2946" s="117"/>
      <c r="AC2946" s="117"/>
      <c r="AD2946" s="117"/>
      <c r="AE2946" s="117"/>
      <c r="AF2946" s="117"/>
      <c r="AG2946" s="117"/>
      <c r="AH2946" s="117"/>
      <c r="AI2946" s="117"/>
      <c r="AJ2946" s="117"/>
      <c r="AK2946" s="117"/>
      <c r="AL2946" s="117"/>
      <c r="AM2946" s="117"/>
      <c r="AN2946" s="117"/>
      <c r="AO2946" s="117"/>
      <c r="AP2946" s="117"/>
      <c r="AQ2946" s="117"/>
      <c r="AR2946" s="117"/>
      <c r="AS2946" s="117"/>
      <c r="AT2946" s="117"/>
      <c r="AU2946" s="117"/>
      <c r="AV2946" s="117"/>
      <c r="AW2946" s="117"/>
      <c r="AX2946" s="118"/>
    </row>
    <row r="2947" spans="1:113" ht="12" customHeight="1">
      <c r="A2947" s="34"/>
      <c r="B2947" s="116"/>
      <c r="C2947" s="117"/>
      <c r="D2947" s="117"/>
      <c r="E2947" s="117"/>
      <c r="F2947" s="117"/>
      <c r="G2947" s="117"/>
      <c r="H2947" s="117"/>
      <c r="I2947" s="117"/>
      <c r="J2947" s="117"/>
      <c r="K2947" s="117"/>
      <c r="L2947" s="117"/>
      <c r="M2947" s="117"/>
      <c r="N2947" s="117"/>
      <c r="O2947" s="117"/>
      <c r="P2947" s="117"/>
      <c r="Q2947" s="117"/>
      <c r="R2947" s="117"/>
      <c r="S2947" s="117"/>
      <c r="T2947" s="117"/>
      <c r="U2947" s="117"/>
      <c r="V2947" s="117"/>
      <c r="W2947" s="117"/>
      <c r="X2947" s="117"/>
      <c r="Y2947" s="117"/>
      <c r="Z2947" s="117"/>
      <c r="AA2947" s="117"/>
      <c r="AB2947" s="117"/>
      <c r="AC2947" s="117"/>
      <c r="AD2947" s="117"/>
      <c r="AE2947" s="117"/>
      <c r="AF2947" s="117"/>
      <c r="AG2947" s="117"/>
      <c r="AH2947" s="117"/>
      <c r="AI2947" s="117"/>
      <c r="AJ2947" s="117"/>
      <c r="AK2947" s="117"/>
      <c r="AL2947" s="117"/>
      <c r="AM2947" s="117"/>
      <c r="AN2947" s="117"/>
      <c r="AO2947" s="117"/>
      <c r="AP2947" s="117"/>
      <c r="AQ2947" s="117"/>
      <c r="AR2947" s="117"/>
      <c r="AS2947" s="117"/>
      <c r="AT2947" s="117"/>
      <c r="AU2947" s="117"/>
      <c r="AV2947" s="117"/>
      <c r="AW2947" s="117"/>
      <c r="AX2947" s="118"/>
    </row>
    <row r="2948" spans="1:113" ht="12" customHeight="1">
      <c r="A2948" s="34"/>
      <c r="B2948" s="116"/>
      <c r="C2948" s="117"/>
      <c r="D2948" s="117"/>
      <c r="E2948" s="117"/>
      <c r="F2948" s="117"/>
      <c r="G2948" s="117"/>
      <c r="H2948" s="117"/>
      <c r="I2948" s="117"/>
      <c r="J2948" s="117"/>
      <c r="K2948" s="117"/>
      <c r="L2948" s="117"/>
      <c r="M2948" s="117"/>
      <c r="N2948" s="117"/>
      <c r="O2948" s="117"/>
      <c r="P2948" s="117"/>
      <c r="Q2948" s="117"/>
      <c r="R2948" s="117"/>
      <c r="S2948" s="117"/>
      <c r="T2948" s="117"/>
      <c r="U2948" s="117"/>
      <c r="V2948" s="117"/>
      <c r="W2948" s="117"/>
      <c r="X2948" s="117"/>
      <c r="Y2948" s="117"/>
      <c r="Z2948" s="117"/>
      <c r="AA2948" s="117"/>
      <c r="AB2948" s="117"/>
      <c r="AC2948" s="117"/>
      <c r="AD2948" s="117"/>
      <c r="AE2948" s="117"/>
      <c r="AF2948" s="117"/>
      <c r="AG2948" s="117"/>
      <c r="AH2948" s="117"/>
      <c r="AI2948" s="117"/>
      <c r="AJ2948" s="117"/>
      <c r="AK2948" s="117"/>
      <c r="AL2948" s="117"/>
      <c r="AM2948" s="117"/>
      <c r="AN2948" s="117"/>
      <c r="AO2948" s="117"/>
      <c r="AP2948" s="117"/>
      <c r="AQ2948" s="117"/>
      <c r="AR2948" s="117"/>
      <c r="AS2948" s="117"/>
      <c r="AT2948" s="117"/>
      <c r="AU2948" s="117"/>
      <c r="AV2948" s="117"/>
      <c r="AW2948" s="117"/>
      <c r="AX2948" s="118"/>
    </row>
    <row r="2949" spans="1:113" ht="15" thickBot="1">
      <c r="A2949" s="43"/>
      <c r="B2949" s="44"/>
      <c r="C2949" s="45"/>
      <c r="D2949" s="45"/>
      <c r="E2949" s="45"/>
      <c r="F2949" s="45"/>
      <c r="G2949" s="45"/>
      <c r="H2949" s="45"/>
      <c r="I2949" s="45"/>
      <c r="J2949" s="45"/>
      <c r="K2949" s="45"/>
      <c r="L2949" s="45"/>
      <c r="M2949" s="45"/>
      <c r="N2949" s="45"/>
      <c r="O2949" s="45"/>
      <c r="P2949" s="45"/>
      <c r="Q2949" s="45"/>
      <c r="R2949" s="45"/>
      <c r="S2949" s="45"/>
      <c r="T2949" s="45"/>
      <c r="U2949" s="45"/>
      <c r="V2949" s="45"/>
      <c r="W2949" s="45"/>
      <c r="X2949" s="45"/>
      <c r="Y2949" s="45"/>
      <c r="Z2949" s="45"/>
      <c r="AA2949" s="45"/>
      <c r="AB2949" s="45"/>
      <c r="AC2949" s="45"/>
      <c r="AD2949" s="45"/>
      <c r="AE2949" s="45"/>
      <c r="AF2949" s="45"/>
      <c r="AG2949" s="45"/>
      <c r="AH2949" s="45"/>
      <c r="AI2949" s="45"/>
      <c r="AJ2949" s="45"/>
      <c r="AK2949" s="45"/>
      <c r="AL2949" s="45"/>
      <c r="AM2949" s="45"/>
      <c r="AN2949" s="45"/>
      <c r="AO2949" s="45"/>
      <c r="AP2949" s="45"/>
      <c r="AQ2949" s="45"/>
      <c r="AR2949" s="45"/>
      <c r="AS2949" s="45"/>
      <c r="AT2949" s="45"/>
      <c r="AU2949" s="45"/>
      <c r="AV2949" s="45"/>
      <c r="AW2949" s="45"/>
      <c r="AX2949" s="46"/>
    </row>
    <row r="2950" spans="1:113">
      <c r="B2950" s="47"/>
    </row>
    <row r="2951" spans="1:113" ht="15" thickBot="1">
      <c r="A2951" s="37"/>
      <c r="B2951" s="36" t="s">
        <v>238</v>
      </c>
      <c r="C2951" s="34"/>
      <c r="D2951" s="34"/>
      <c r="E2951" s="34"/>
      <c r="F2951" s="34"/>
      <c r="G2951" s="34"/>
      <c r="H2951" s="34"/>
      <c r="I2951" s="34"/>
      <c r="J2951" s="34"/>
      <c r="K2951" s="34"/>
      <c r="L2951" s="35"/>
      <c r="M2951" s="35"/>
      <c r="N2951" s="35"/>
      <c r="O2951" s="35"/>
      <c r="P2951" s="34"/>
      <c r="Q2951" s="34"/>
      <c r="R2951" s="34"/>
      <c r="S2951" s="34"/>
      <c r="T2951" s="34"/>
      <c r="U2951" s="34"/>
      <c r="V2951" s="36"/>
      <c r="W2951" s="36"/>
      <c r="X2951" s="36"/>
      <c r="Y2951" s="36"/>
      <c r="Z2951" s="36"/>
      <c r="AA2951" s="36"/>
      <c r="AB2951" s="36"/>
      <c r="AC2951" s="36"/>
      <c r="AD2951" s="36"/>
      <c r="AE2951" s="36"/>
      <c r="AF2951" s="36"/>
      <c r="AG2951" s="36"/>
      <c r="AH2951" s="36"/>
      <c r="AI2951" s="36"/>
      <c r="AJ2951" s="36"/>
      <c r="AK2951" s="36"/>
      <c r="AL2951" s="36"/>
      <c r="AM2951" s="36"/>
      <c r="AN2951" s="36"/>
      <c r="AO2951" s="36"/>
      <c r="AP2951" s="36"/>
      <c r="AQ2951" s="36"/>
      <c r="AR2951" s="36"/>
      <c r="AS2951" s="36"/>
      <c r="AT2951" s="36"/>
      <c r="AU2951" s="36"/>
      <c r="AV2951" s="36"/>
      <c r="AW2951" s="36"/>
      <c r="AX2951" s="36"/>
      <c r="DI2951" s="26"/>
    </row>
    <row r="2952" spans="1:113" ht="14.25">
      <c r="A2952" s="34"/>
      <c r="B2952" s="38"/>
      <c r="C2952" s="33"/>
      <c r="D2952" s="33"/>
      <c r="E2952" s="33"/>
      <c r="F2952" s="33"/>
      <c r="G2952" s="33"/>
      <c r="H2952" s="33"/>
      <c r="I2952" s="33"/>
      <c r="J2952" s="33"/>
      <c r="K2952" s="33"/>
      <c r="L2952" s="39"/>
      <c r="M2952" s="39"/>
      <c r="N2952" s="39"/>
      <c r="O2952" s="39"/>
      <c r="P2952" s="33"/>
      <c r="Q2952" s="33"/>
      <c r="R2952" s="33"/>
      <c r="S2952" s="33"/>
      <c r="T2952" s="33"/>
      <c r="U2952" s="33"/>
      <c r="V2952" s="40"/>
      <c r="W2952" s="40"/>
      <c r="X2952" s="40"/>
      <c r="Y2952" s="40"/>
      <c r="Z2952" s="40"/>
      <c r="AA2952" s="40"/>
      <c r="AB2952" s="40"/>
      <c r="AC2952" s="40"/>
      <c r="AD2952" s="40"/>
      <c r="AE2952" s="40"/>
      <c r="AF2952" s="40"/>
      <c r="AG2952" s="40"/>
      <c r="AH2952" s="40"/>
      <c r="AI2952" s="40"/>
      <c r="AJ2952" s="40"/>
      <c r="AK2952" s="40"/>
      <c r="AL2952" s="40"/>
      <c r="AM2952" s="40"/>
      <c r="AN2952" s="40"/>
      <c r="AO2952" s="40"/>
      <c r="AP2952" s="40"/>
      <c r="AQ2952" s="40"/>
      <c r="AR2952" s="40"/>
      <c r="AS2952" s="40"/>
      <c r="AT2952" s="40"/>
      <c r="AU2952" s="40"/>
      <c r="AV2952" s="40"/>
      <c r="AW2952" s="40"/>
      <c r="AX2952" s="41"/>
    </row>
    <row r="2953" spans="1:113" ht="12" customHeight="1">
      <c r="A2953" s="34"/>
      <c r="B2953" s="116" t="s">
        <v>674</v>
      </c>
      <c r="C2953" s="117"/>
      <c r="D2953" s="117"/>
      <c r="E2953" s="117"/>
      <c r="F2953" s="117"/>
      <c r="G2953" s="117"/>
      <c r="H2953" s="117"/>
      <c r="I2953" s="117"/>
      <c r="J2953" s="117"/>
      <c r="K2953" s="117"/>
      <c r="L2953" s="117"/>
      <c r="M2953" s="117"/>
      <c r="N2953" s="117"/>
      <c r="O2953" s="117"/>
      <c r="P2953" s="117"/>
      <c r="Q2953" s="117"/>
      <c r="R2953" s="117"/>
      <c r="S2953" s="117"/>
      <c r="T2953" s="117"/>
      <c r="U2953" s="117"/>
      <c r="V2953" s="117"/>
      <c r="W2953" s="117"/>
      <c r="X2953" s="117"/>
      <c r="Y2953" s="117"/>
      <c r="Z2953" s="117"/>
      <c r="AA2953" s="117"/>
      <c r="AB2953" s="117"/>
      <c r="AC2953" s="117"/>
      <c r="AD2953" s="117"/>
      <c r="AE2953" s="117"/>
      <c r="AF2953" s="117"/>
      <c r="AG2953" s="117"/>
      <c r="AH2953" s="117"/>
      <c r="AI2953" s="117"/>
      <c r="AJ2953" s="117"/>
      <c r="AK2953" s="117"/>
      <c r="AL2953" s="117"/>
      <c r="AM2953" s="117"/>
      <c r="AN2953" s="117"/>
      <c r="AO2953" s="117"/>
      <c r="AP2953" s="117"/>
      <c r="AQ2953" s="117"/>
      <c r="AR2953" s="117"/>
      <c r="AS2953" s="117"/>
      <c r="AT2953" s="117"/>
      <c r="AU2953" s="117"/>
      <c r="AV2953" s="117"/>
      <c r="AW2953" s="117"/>
      <c r="AX2953" s="118"/>
    </row>
    <row r="2954" spans="1:113" ht="12" customHeight="1">
      <c r="A2954" s="34"/>
      <c r="B2954" s="116"/>
      <c r="C2954" s="117"/>
      <c r="D2954" s="117"/>
      <c r="E2954" s="117"/>
      <c r="F2954" s="117"/>
      <c r="G2954" s="117"/>
      <c r="H2954" s="117"/>
      <c r="I2954" s="117"/>
      <c r="J2954" s="117"/>
      <c r="K2954" s="117"/>
      <c r="L2954" s="117"/>
      <c r="M2954" s="117"/>
      <c r="N2954" s="117"/>
      <c r="O2954" s="117"/>
      <c r="P2954" s="117"/>
      <c r="Q2954" s="117"/>
      <c r="R2954" s="117"/>
      <c r="S2954" s="117"/>
      <c r="T2954" s="117"/>
      <c r="U2954" s="117"/>
      <c r="V2954" s="117"/>
      <c r="W2954" s="117"/>
      <c r="X2954" s="117"/>
      <c r="Y2954" s="117"/>
      <c r="Z2954" s="117"/>
      <c r="AA2954" s="117"/>
      <c r="AB2954" s="117"/>
      <c r="AC2954" s="117"/>
      <c r="AD2954" s="117"/>
      <c r="AE2954" s="117"/>
      <c r="AF2954" s="117"/>
      <c r="AG2954" s="117"/>
      <c r="AH2954" s="117"/>
      <c r="AI2954" s="117"/>
      <c r="AJ2954" s="117"/>
      <c r="AK2954" s="117"/>
      <c r="AL2954" s="117"/>
      <c r="AM2954" s="117"/>
      <c r="AN2954" s="117"/>
      <c r="AO2954" s="117"/>
      <c r="AP2954" s="117"/>
      <c r="AQ2954" s="117"/>
      <c r="AR2954" s="117"/>
      <c r="AS2954" s="117"/>
      <c r="AT2954" s="117"/>
      <c r="AU2954" s="117"/>
      <c r="AV2954" s="117"/>
      <c r="AW2954" s="117"/>
      <c r="AX2954" s="118"/>
    </row>
    <row r="2955" spans="1:113" ht="12" customHeight="1">
      <c r="A2955" s="34"/>
      <c r="B2955" s="116"/>
      <c r="C2955" s="117"/>
      <c r="D2955" s="117"/>
      <c r="E2955" s="117"/>
      <c r="F2955" s="117"/>
      <c r="G2955" s="117"/>
      <c r="H2955" s="117"/>
      <c r="I2955" s="117"/>
      <c r="J2955" s="117"/>
      <c r="K2955" s="117"/>
      <c r="L2955" s="117"/>
      <c r="M2955" s="117"/>
      <c r="N2955" s="117"/>
      <c r="O2955" s="117"/>
      <c r="P2955" s="117"/>
      <c r="Q2955" s="117"/>
      <c r="R2955" s="117"/>
      <c r="S2955" s="117"/>
      <c r="T2955" s="117"/>
      <c r="U2955" s="117"/>
      <c r="V2955" s="117"/>
      <c r="W2955" s="117"/>
      <c r="X2955" s="117"/>
      <c r="Y2955" s="117"/>
      <c r="Z2955" s="117"/>
      <c r="AA2955" s="117"/>
      <c r="AB2955" s="117"/>
      <c r="AC2955" s="117"/>
      <c r="AD2955" s="117"/>
      <c r="AE2955" s="117"/>
      <c r="AF2955" s="117"/>
      <c r="AG2955" s="117"/>
      <c r="AH2955" s="117"/>
      <c r="AI2955" s="117"/>
      <c r="AJ2955" s="117"/>
      <c r="AK2955" s="117"/>
      <c r="AL2955" s="117"/>
      <c r="AM2955" s="117"/>
      <c r="AN2955" s="117"/>
      <c r="AO2955" s="117"/>
      <c r="AP2955" s="117"/>
      <c r="AQ2955" s="117"/>
      <c r="AR2955" s="117"/>
      <c r="AS2955" s="117"/>
      <c r="AT2955" s="117"/>
      <c r="AU2955" s="117"/>
      <c r="AV2955" s="117"/>
      <c r="AW2955" s="117"/>
      <c r="AX2955" s="118"/>
    </row>
    <row r="2956" spans="1:113" ht="12" customHeight="1">
      <c r="A2956" s="34"/>
      <c r="B2956" s="116"/>
      <c r="C2956" s="117"/>
      <c r="D2956" s="117"/>
      <c r="E2956" s="117"/>
      <c r="F2956" s="117"/>
      <c r="G2956" s="117"/>
      <c r="H2956" s="117"/>
      <c r="I2956" s="117"/>
      <c r="J2956" s="117"/>
      <c r="K2956" s="117"/>
      <c r="L2956" s="117"/>
      <c r="M2956" s="117"/>
      <c r="N2956" s="117"/>
      <c r="O2956" s="117"/>
      <c r="P2956" s="117"/>
      <c r="Q2956" s="117"/>
      <c r="R2956" s="117"/>
      <c r="S2956" s="117"/>
      <c r="T2956" s="117"/>
      <c r="U2956" s="117"/>
      <c r="V2956" s="117"/>
      <c r="W2956" s="117"/>
      <c r="X2956" s="117"/>
      <c r="Y2956" s="117"/>
      <c r="Z2956" s="117"/>
      <c r="AA2956" s="117"/>
      <c r="AB2956" s="117"/>
      <c r="AC2956" s="117"/>
      <c r="AD2956" s="117"/>
      <c r="AE2956" s="117"/>
      <c r="AF2956" s="117"/>
      <c r="AG2956" s="117"/>
      <c r="AH2956" s="117"/>
      <c r="AI2956" s="117"/>
      <c r="AJ2956" s="117"/>
      <c r="AK2956" s="117"/>
      <c r="AL2956" s="117"/>
      <c r="AM2956" s="117"/>
      <c r="AN2956" s="117"/>
      <c r="AO2956" s="117"/>
      <c r="AP2956" s="117"/>
      <c r="AQ2956" s="117"/>
      <c r="AR2956" s="117"/>
      <c r="AS2956" s="117"/>
      <c r="AT2956" s="117"/>
      <c r="AU2956" s="117"/>
      <c r="AV2956" s="117"/>
      <c r="AW2956" s="117"/>
      <c r="AX2956" s="118"/>
    </row>
    <row r="2957" spans="1:113" ht="12" customHeight="1">
      <c r="A2957" s="34"/>
      <c r="B2957" s="116"/>
      <c r="C2957" s="117"/>
      <c r="D2957" s="117"/>
      <c r="E2957" s="117"/>
      <c r="F2957" s="117"/>
      <c r="G2957" s="117"/>
      <c r="H2957" s="117"/>
      <c r="I2957" s="117"/>
      <c r="J2957" s="117"/>
      <c r="K2957" s="117"/>
      <c r="L2957" s="117"/>
      <c r="M2957" s="117"/>
      <c r="N2957" s="117"/>
      <c r="O2957" s="117"/>
      <c r="P2957" s="117"/>
      <c r="Q2957" s="117"/>
      <c r="R2957" s="117"/>
      <c r="S2957" s="117"/>
      <c r="T2957" s="117"/>
      <c r="U2957" s="117"/>
      <c r="V2957" s="117"/>
      <c r="W2957" s="117"/>
      <c r="X2957" s="117"/>
      <c r="Y2957" s="117"/>
      <c r="Z2957" s="117"/>
      <c r="AA2957" s="117"/>
      <c r="AB2957" s="117"/>
      <c r="AC2957" s="117"/>
      <c r="AD2957" s="117"/>
      <c r="AE2957" s="117"/>
      <c r="AF2957" s="117"/>
      <c r="AG2957" s="117"/>
      <c r="AH2957" s="117"/>
      <c r="AI2957" s="117"/>
      <c r="AJ2957" s="117"/>
      <c r="AK2957" s="117"/>
      <c r="AL2957" s="117"/>
      <c r="AM2957" s="117"/>
      <c r="AN2957" s="117"/>
      <c r="AO2957" s="117"/>
      <c r="AP2957" s="117"/>
      <c r="AQ2957" s="117"/>
      <c r="AR2957" s="117"/>
      <c r="AS2957" s="117"/>
      <c r="AT2957" s="117"/>
      <c r="AU2957" s="117"/>
      <c r="AV2957" s="117"/>
      <c r="AW2957" s="117"/>
      <c r="AX2957" s="118"/>
    </row>
    <row r="2958" spans="1:113" ht="15" thickBot="1">
      <c r="A2958" s="43"/>
      <c r="B2958" s="44"/>
      <c r="C2958" s="45"/>
      <c r="D2958" s="45"/>
      <c r="E2958" s="45"/>
      <c r="F2958" s="45"/>
      <c r="G2958" s="45"/>
      <c r="H2958" s="45"/>
      <c r="I2958" s="45"/>
      <c r="J2958" s="45"/>
      <c r="K2958" s="45"/>
      <c r="L2958" s="45"/>
      <c r="M2958" s="45"/>
      <c r="N2958" s="45"/>
      <c r="O2958" s="45"/>
      <c r="P2958" s="45"/>
      <c r="Q2958" s="45"/>
      <c r="R2958" s="45"/>
      <c r="S2958" s="45"/>
      <c r="T2958" s="45"/>
      <c r="U2958" s="45"/>
      <c r="V2958" s="45"/>
      <c r="W2958" s="45"/>
      <c r="X2958" s="45"/>
      <c r="Y2958" s="45"/>
      <c r="Z2958" s="45"/>
      <c r="AA2958" s="45"/>
      <c r="AB2958" s="45"/>
      <c r="AC2958" s="45"/>
      <c r="AD2958" s="45"/>
      <c r="AE2958" s="45"/>
      <c r="AF2958" s="45"/>
      <c r="AG2958" s="45"/>
      <c r="AH2958" s="45"/>
      <c r="AI2958" s="45"/>
      <c r="AJ2958" s="45"/>
      <c r="AK2958" s="45"/>
      <c r="AL2958" s="45"/>
      <c r="AM2958" s="45"/>
      <c r="AN2958" s="45"/>
      <c r="AO2958" s="45"/>
      <c r="AP2958" s="45"/>
      <c r="AQ2958" s="45"/>
      <c r="AR2958" s="45"/>
      <c r="AS2958" s="45"/>
      <c r="AT2958" s="45"/>
      <c r="AU2958" s="45"/>
      <c r="AV2958" s="45"/>
      <c r="AW2958" s="45"/>
      <c r="AX2958" s="46"/>
    </row>
    <row r="2959" spans="1:113">
      <c r="B2959" s="47"/>
    </row>
    <row r="2960" spans="1:113" ht="14.25">
      <c r="B2960" s="36" t="s">
        <v>240</v>
      </c>
      <c r="C2960" s="34"/>
      <c r="D2960" s="34"/>
      <c r="E2960" s="34"/>
      <c r="F2960" s="34"/>
      <c r="G2960" s="34"/>
      <c r="H2960" s="34"/>
      <c r="I2960" s="34"/>
      <c r="J2960" s="34"/>
      <c r="K2960" s="34"/>
      <c r="L2960" s="35"/>
      <c r="M2960" s="35"/>
      <c r="N2960" s="35"/>
      <c r="O2960" s="35"/>
      <c r="P2960" s="34"/>
      <c r="Q2960" s="34"/>
      <c r="R2960" s="34"/>
      <c r="S2960" s="34"/>
      <c r="T2960" s="34"/>
      <c r="U2960" s="34"/>
      <c r="V2960" s="36"/>
      <c r="W2960" s="36"/>
      <c r="X2960" s="36"/>
      <c r="Y2960" s="36"/>
      <c r="Z2960" s="36"/>
      <c r="AA2960" s="36"/>
      <c r="AB2960" s="36"/>
      <c r="AC2960" s="36"/>
      <c r="AD2960" s="36"/>
      <c r="AE2960" s="36"/>
      <c r="AF2960" s="36"/>
      <c r="AG2960" s="36"/>
      <c r="AH2960" s="36"/>
      <c r="AI2960" s="36"/>
      <c r="AJ2960" s="36"/>
      <c r="AK2960" s="36"/>
      <c r="AL2960" s="36"/>
      <c r="AM2960" s="36"/>
      <c r="AN2960" s="36"/>
      <c r="AO2960" s="36"/>
      <c r="AP2960" s="36"/>
      <c r="AQ2960" s="36"/>
      <c r="AR2960" s="36"/>
      <c r="AS2960" s="36"/>
      <c r="AT2960" s="36"/>
      <c r="AU2960" s="36"/>
      <c r="AV2960" s="36"/>
      <c r="AW2960" s="36"/>
      <c r="AX2960" s="36"/>
    </row>
    <row r="2961" spans="1:251" ht="15" thickBot="1">
      <c r="B2961" s="34"/>
      <c r="C2961" s="34"/>
      <c r="D2961" s="34"/>
      <c r="E2961" s="34"/>
      <c r="F2961" s="34"/>
      <c r="G2961" s="34"/>
      <c r="H2961" s="34"/>
      <c r="I2961" s="34"/>
      <c r="J2961" s="34"/>
      <c r="K2961" s="34"/>
      <c r="L2961" s="35"/>
      <c r="M2961" s="35"/>
      <c r="N2961" s="35"/>
      <c r="O2961" s="35"/>
      <c r="P2961" s="34"/>
      <c r="Q2961" s="34"/>
      <c r="R2961" s="34"/>
      <c r="S2961" s="34"/>
      <c r="T2961" s="34"/>
      <c r="U2961" s="34"/>
      <c r="V2961" s="36"/>
      <c r="W2961" s="36"/>
      <c r="X2961" s="36"/>
      <c r="Y2961" s="36"/>
      <c r="Z2961" s="36"/>
      <c r="AA2961" s="36"/>
      <c r="AB2961" s="36"/>
      <c r="AC2961" s="36"/>
      <c r="AD2961" s="36"/>
      <c r="AE2961" s="36"/>
      <c r="AF2961" s="36"/>
      <c r="AG2961" s="36"/>
      <c r="AH2961" s="36"/>
      <c r="AI2961" s="36"/>
      <c r="AJ2961" s="36"/>
      <c r="AK2961" s="36"/>
      <c r="AL2961" s="36"/>
      <c r="AM2961" s="36"/>
      <c r="AN2961" s="36"/>
      <c r="AO2961" s="36"/>
      <c r="AP2961" s="36"/>
      <c r="AQ2961" s="36"/>
      <c r="AR2961" s="36"/>
      <c r="AS2961" s="36"/>
      <c r="AT2961" s="36"/>
      <c r="AU2961" s="36"/>
      <c r="AV2961" s="36"/>
      <c r="AW2961" s="36"/>
      <c r="AX2961" s="48" t="s">
        <v>241</v>
      </c>
    </row>
    <row r="2962" spans="1:251" s="42" customFormat="1" ht="13.5" customHeight="1">
      <c r="A2962" s="34"/>
      <c r="B2962" s="119" t="s">
        <v>242</v>
      </c>
      <c r="C2962" s="120"/>
      <c r="D2962" s="120"/>
      <c r="E2962" s="120"/>
      <c r="F2962" s="120"/>
      <c r="G2962" s="120"/>
      <c r="H2962" s="120"/>
      <c r="I2962" s="120"/>
      <c r="J2962" s="120"/>
      <c r="K2962" s="120"/>
      <c r="L2962" s="120"/>
      <c r="M2962" s="120"/>
      <c r="N2962" s="120"/>
      <c r="O2962" s="120"/>
      <c r="P2962" s="120"/>
      <c r="Q2962" s="120"/>
      <c r="R2962" s="120"/>
      <c r="S2962" s="120"/>
      <c r="T2962" s="120"/>
      <c r="U2962" s="120"/>
      <c r="V2962" s="120"/>
      <c r="W2962" s="120"/>
      <c r="X2962" s="120"/>
      <c r="Y2962" s="120"/>
      <c r="Z2962" s="121"/>
      <c r="AA2962" s="125" t="s">
        <v>1062</v>
      </c>
      <c r="AB2962" s="120"/>
      <c r="AC2962" s="120"/>
      <c r="AD2962" s="120"/>
      <c r="AE2962" s="120"/>
      <c r="AF2962" s="120"/>
      <c r="AG2962" s="120"/>
      <c r="AH2962" s="120"/>
      <c r="AI2962" s="121"/>
      <c r="AJ2962" s="125" t="s">
        <v>1063</v>
      </c>
      <c r="AK2962" s="120"/>
      <c r="AL2962" s="120"/>
      <c r="AM2962" s="120"/>
      <c r="AN2962" s="120"/>
      <c r="AO2962" s="120"/>
      <c r="AP2962" s="120"/>
      <c r="AQ2962" s="120"/>
      <c r="AR2962" s="121"/>
      <c r="AS2962" s="125" t="s">
        <v>243</v>
      </c>
      <c r="AT2962" s="120"/>
      <c r="AU2962" s="120"/>
      <c r="AV2962" s="120"/>
      <c r="AW2962" s="120"/>
      <c r="AX2962" s="127"/>
      <c r="AY2962" s="29"/>
      <c r="AZ2962" s="29"/>
      <c r="BA2962" s="29"/>
      <c r="BB2962" s="29"/>
      <c r="BC2962" s="29"/>
      <c r="BD2962" s="29"/>
      <c r="BE2962" s="29"/>
      <c r="BF2962" s="29"/>
      <c r="BG2962" s="29"/>
      <c r="BH2962" s="29"/>
      <c r="BI2962" s="29"/>
      <c r="BJ2962" s="29"/>
      <c r="BK2962" s="29"/>
      <c r="BL2962" s="29"/>
      <c r="BM2962" s="29"/>
      <c r="BN2962" s="29"/>
      <c r="BO2962" s="29"/>
      <c r="BP2962" s="29"/>
      <c r="BQ2962" s="29"/>
      <c r="BR2962" s="29"/>
      <c r="BS2962" s="29"/>
      <c r="BT2962" s="29"/>
      <c r="BU2962" s="29"/>
      <c r="BV2962" s="29"/>
      <c r="BW2962" s="29"/>
      <c r="BX2962" s="29"/>
      <c r="BY2962" s="29"/>
      <c r="BZ2962" s="29"/>
      <c r="CA2962" s="29"/>
      <c r="CB2962" s="29"/>
      <c r="CC2962" s="29"/>
      <c r="CD2962" s="29"/>
      <c r="CE2962" s="29"/>
      <c r="CF2962" s="29"/>
      <c r="CG2962" s="29"/>
      <c r="CH2962" s="29"/>
      <c r="CI2962" s="29"/>
      <c r="CJ2962" s="29"/>
      <c r="CK2962" s="29"/>
      <c r="CL2962" s="29"/>
      <c r="CM2962" s="29"/>
      <c r="CN2962" s="29"/>
      <c r="CO2962" s="29"/>
      <c r="CP2962" s="29"/>
      <c r="CQ2962" s="29"/>
      <c r="CR2962" s="29"/>
      <c r="CS2962" s="29"/>
      <c r="CT2962" s="29"/>
      <c r="CU2962" s="29"/>
      <c r="CV2962" s="29"/>
      <c r="CW2962" s="29"/>
      <c r="CX2962" s="29"/>
      <c r="CY2962" s="29"/>
      <c r="CZ2962" s="29"/>
      <c r="DA2962" s="29"/>
      <c r="DB2962" s="29"/>
      <c r="DC2962" s="29"/>
      <c r="DD2962" s="29"/>
      <c r="DE2962" s="29"/>
      <c r="DF2962" s="29"/>
      <c r="DG2962" s="29"/>
      <c r="DH2962" s="29"/>
      <c r="DI2962" s="29"/>
      <c r="DJ2962" s="29"/>
      <c r="DK2962" s="29"/>
      <c r="DL2962" s="29"/>
      <c r="DM2962" s="29"/>
      <c r="DN2962" s="29"/>
      <c r="DO2962" s="29"/>
      <c r="DP2962" s="29"/>
      <c r="DQ2962" s="29"/>
      <c r="DR2962" s="29"/>
      <c r="DS2962" s="29"/>
      <c r="DT2962" s="29"/>
      <c r="DU2962" s="29"/>
      <c r="DV2962" s="29"/>
      <c r="DW2962" s="29"/>
      <c r="DX2962" s="29"/>
      <c r="DY2962" s="29"/>
      <c r="DZ2962" s="29"/>
      <c r="EA2962" s="29"/>
      <c r="EB2962" s="29"/>
      <c r="EC2962" s="29"/>
      <c r="ED2962" s="29"/>
      <c r="EE2962" s="29"/>
      <c r="EF2962" s="29"/>
      <c r="EG2962" s="29"/>
      <c r="EH2962" s="29"/>
      <c r="EI2962" s="29"/>
      <c r="EJ2962" s="29"/>
      <c r="EK2962" s="29"/>
      <c r="EL2962" s="29"/>
      <c r="EM2962" s="29"/>
      <c r="EN2962" s="29"/>
      <c r="EO2962" s="29"/>
      <c r="EP2962" s="29"/>
      <c r="EQ2962" s="29"/>
      <c r="ER2962" s="29"/>
      <c r="ES2962" s="29"/>
      <c r="ET2962" s="29"/>
      <c r="EU2962" s="29"/>
      <c r="EV2962" s="29"/>
      <c r="EW2962" s="29"/>
      <c r="EX2962" s="29"/>
      <c r="EY2962" s="29"/>
      <c r="EZ2962" s="29"/>
      <c r="FA2962" s="29"/>
      <c r="FB2962" s="29"/>
      <c r="FC2962" s="29"/>
      <c r="FD2962" s="29"/>
      <c r="FE2962" s="29"/>
      <c r="FF2962" s="29"/>
      <c r="FG2962" s="29"/>
      <c r="FH2962" s="29"/>
      <c r="FI2962" s="29"/>
      <c r="FJ2962" s="29"/>
      <c r="FK2962" s="29"/>
      <c r="FL2962" s="29"/>
      <c r="FM2962" s="29"/>
      <c r="FN2962" s="29"/>
      <c r="FO2962" s="29"/>
      <c r="FP2962" s="29"/>
      <c r="FQ2962" s="29"/>
      <c r="FR2962" s="29"/>
      <c r="FS2962" s="29"/>
      <c r="FT2962" s="29"/>
      <c r="FU2962" s="29"/>
      <c r="FV2962" s="29"/>
      <c r="FW2962" s="29"/>
      <c r="FX2962" s="29"/>
      <c r="FY2962" s="29"/>
      <c r="FZ2962" s="29"/>
      <c r="GA2962" s="29"/>
      <c r="GB2962" s="29"/>
      <c r="GC2962" s="29"/>
      <c r="GD2962" s="29"/>
      <c r="GE2962" s="29"/>
      <c r="GF2962" s="29"/>
      <c r="GG2962" s="29"/>
      <c r="GH2962" s="29"/>
      <c r="GI2962" s="29"/>
      <c r="GJ2962" s="29"/>
      <c r="GK2962" s="29"/>
      <c r="GL2962" s="29"/>
      <c r="GM2962" s="29"/>
      <c r="GN2962" s="29"/>
      <c r="GO2962" s="29"/>
      <c r="GP2962" s="29"/>
      <c r="GQ2962" s="29"/>
      <c r="GR2962" s="29"/>
      <c r="GS2962" s="29"/>
      <c r="GT2962" s="29"/>
      <c r="GU2962" s="29"/>
      <c r="GV2962" s="29"/>
      <c r="GW2962" s="29"/>
      <c r="GX2962" s="29"/>
      <c r="GY2962" s="29"/>
      <c r="GZ2962" s="29"/>
      <c r="HA2962" s="29"/>
      <c r="HB2962" s="29"/>
      <c r="HC2962" s="29"/>
      <c r="HD2962" s="29"/>
      <c r="HE2962" s="29"/>
      <c r="HF2962" s="29"/>
      <c r="HG2962" s="29"/>
      <c r="HH2962" s="29"/>
      <c r="HI2962" s="29"/>
      <c r="HJ2962" s="29"/>
      <c r="HK2962" s="29"/>
      <c r="HL2962" s="29"/>
      <c r="HM2962" s="29"/>
      <c r="HN2962" s="29"/>
      <c r="HO2962" s="29"/>
      <c r="HP2962" s="29"/>
      <c r="HQ2962" s="29"/>
      <c r="HR2962" s="29"/>
      <c r="HS2962" s="29"/>
      <c r="HT2962" s="29"/>
      <c r="HU2962" s="29"/>
      <c r="HV2962" s="29"/>
      <c r="HW2962" s="29"/>
      <c r="HX2962" s="29"/>
      <c r="HY2962" s="29"/>
      <c r="HZ2962" s="29"/>
      <c r="IA2962" s="29"/>
      <c r="IB2962" s="29"/>
      <c r="IC2962" s="29"/>
      <c r="ID2962" s="29"/>
      <c r="IE2962" s="29"/>
      <c r="IF2962" s="29"/>
      <c r="IG2962" s="29"/>
      <c r="IH2962" s="29"/>
      <c r="II2962" s="29"/>
      <c r="IJ2962" s="29"/>
      <c r="IK2962" s="29"/>
      <c r="IL2962" s="29"/>
      <c r="IM2962" s="29"/>
      <c r="IN2962" s="29"/>
      <c r="IO2962" s="29"/>
      <c r="IP2962" s="29"/>
      <c r="IQ2962" s="29"/>
    </row>
    <row r="2963" spans="1:251" s="42" customFormat="1" ht="13.5">
      <c r="A2963" s="34"/>
      <c r="B2963" s="122"/>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4"/>
      <c r="AA2963" s="126"/>
      <c r="AB2963" s="123"/>
      <c r="AC2963" s="123"/>
      <c r="AD2963" s="123"/>
      <c r="AE2963" s="123"/>
      <c r="AF2963" s="123"/>
      <c r="AG2963" s="123"/>
      <c r="AH2963" s="123"/>
      <c r="AI2963" s="124"/>
      <c r="AJ2963" s="126"/>
      <c r="AK2963" s="123"/>
      <c r="AL2963" s="123"/>
      <c r="AM2963" s="123"/>
      <c r="AN2963" s="123"/>
      <c r="AO2963" s="123"/>
      <c r="AP2963" s="123"/>
      <c r="AQ2963" s="123"/>
      <c r="AR2963" s="124"/>
      <c r="AS2963" s="126"/>
      <c r="AT2963" s="123"/>
      <c r="AU2963" s="123"/>
      <c r="AV2963" s="123"/>
      <c r="AW2963" s="123"/>
      <c r="AX2963" s="128"/>
      <c r="AY2963" s="29"/>
      <c r="AZ2963" s="29"/>
      <c r="BA2963" s="29"/>
      <c r="BB2963" s="65"/>
      <c r="BC2963" s="49"/>
      <c r="BE2963" s="29"/>
      <c r="BF2963" s="29"/>
      <c r="BG2963" s="29"/>
      <c r="BH2963" s="29"/>
      <c r="BI2963" s="29"/>
      <c r="BJ2963" s="29"/>
      <c r="BK2963" s="29"/>
      <c r="BL2963" s="29"/>
      <c r="BM2963" s="29"/>
      <c r="BN2963" s="29"/>
      <c r="BO2963" s="29"/>
      <c r="BP2963" s="29"/>
      <c r="BQ2963" s="29"/>
      <c r="BR2963" s="29"/>
      <c r="BS2963" s="29"/>
      <c r="BT2963" s="29"/>
      <c r="BU2963" s="29"/>
      <c r="BV2963" s="29"/>
      <c r="BW2963" s="29"/>
      <c r="BX2963" s="29"/>
      <c r="BY2963" s="29"/>
      <c r="BZ2963" s="29"/>
      <c r="CA2963" s="29"/>
      <c r="CB2963" s="29"/>
      <c r="CC2963" s="29"/>
      <c r="CD2963" s="29"/>
      <c r="CE2963" s="29"/>
      <c r="CF2963" s="29"/>
      <c r="CG2963" s="29"/>
      <c r="CH2963" s="29"/>
      <c r="CI2963" s="29"/>
      <c r="CJ2963" s="29"/>
      <c r="CK2963" s="29"/>
      <c r="CL2963" s="29"/>
      <c r="CM2963" s="29"/>
      <c r="CN2963" s="29"/>
      <c r="CO2963" s="29"/>
      <c r="CP2963" s="29"/>
      <c r="CQ2963" s="29"/>
      <c r="CR2963" s="29"/>
      <c r="CS2963" s="29"/>
      <c r="CT2963" s="29"/>
      <c r="CU2963" s="29"/>
      <c r="CV2963" s="29"/>
      <c r="CW2963" s="29"/>
      <c r="CX2963" s="29"/>
      <c r="CY2963" s="29"/>
      <c r="CZ2963" s="29"/>
      <c r="DA2963" s="29"/>
      <c r="DB2963" s="29"/>
      <c r="DC2963" s="29"/>
      <c r="DD2963" s="29"/>
      <c r="DE2963" s="29"/>
      <c r="DF2963" s="29"/>
      <c r="DG2963" s="29"/>
      <c r="DH2963" s="29"/>
      <c r="DI2963" s="29"/>
      <c r="DJ2963" s="29"/>
      <c r="DK2963" s="29"/>
      <c r="DL2963" s="29"/>
      <c r="DM2963" s="29"/>
      <c r="DN2963" s="29"/>
      <c r="DO2963" s="29"/>
      <c r="DP2963" s="29"/>
      <c r="DQ2963" s="29"/>
      <c r="DR2963" s="29"/>
      <c r="DS2963" s="29"/>
      <c r="DT2963" s="29"/>
      <c r="DU2963" s="29"/>
      <c r="DV2963" s="29"/>
      <c r="DW2963" s="29"/>
      <c r="DX2963" s="29"/>
      <c r="DY2963" s="29"/>
      <c r="DZ2963" s="29"/>
      <c r="EA2963" s="29"/>
      <c r="EB2963" s="29"/>
      <c r="EC2963" s="29"/>
      <c r="ED2963" s="29"/>
      <c r="EE2963" s="29"/>
      <c r="EF2963" s="29"/>
      <c r="EG2963" s="29"/>
      <c r="EH2963" s="29"/>
      <c r="EI2963" s="29"/>
      <c r="EJ2963" s="29"/>
      <c r="EK2963" s="29"/>
      <c r="EL2963" s="29"/>
      <c r="EM2963" s="29"/>
      <c r="EN2963" s="29"/>
      <c r="EO2963" s="29"/>
      <c r="EP2963" s="29"/>
      <c r="EQ2963" s="29"/>
      <c r="ER2963" s="29"/>
      <c r="ES2963" s="29"/>
      <c r="ET2963" s="29"/>
      <c r="EU2963" s="29"/>
      <c r="EV2963" s="29"/>
      <c r="EW2963" s="29"/>
      <c r="EX2963" s="29"/>
      <c r="EY2963" s="29"/>
      <c r="EZ2963" s="29"/>
      <c r="FA2963" s="29"/>
      <c r="FB2963" s="29"/>
      <c r="FC2963" s="29"/>
      <c r="FD2963" s="29"/>
      <c r="FE2963" s="29"/>
      <c r="FF2963" s="29"/>
      <c r="FG2963" s="29"/>
      <c r="FH2963" s="29"/>
      <c r="FI2963" s="29"/>
      <c r="FJ2963" s="29"/>
      <c r="FK2963" s="29"/>
      <c r="FL2963" s="29"/>
      <c r="FM2963" s="29"/>
      <c r="FN2963" s="29"/>
      <c r="FO2963" s="29"/>
      <c r="FP2963" s="29"/>
      <c r="FQ2963" s="29"/>
      <c r="FR2963" s="29"/>
      <c r="FS2963" s="29"/>
      <c r="FT2963" s="29"/>
      <c r="FU2963" s="29"/>
      <c r="FV2963" s="29"/>
      <c r="FW2963" s="29"/>
      <c r="FX2963" s="29"/>
      <c r="FY2963" s="29"/>
      <c r="FZ2963" s="29"/>
      <c r="GA2963" s="29"/>
      <c r="GB2963" s="29"/>
      <c r="GC2963" s="29"/>
      <c r="GD2963" s="29"/>
      <c r="GE2963" s="29"/>
      <c r="GF2963" s="29"/>
      <c r="GG2963" s="29"/>
      <c r="GH2963" s="29"/>
      <c r="GI2963" s="29"/>
      <c r="GJ2963" s="29"/>
      <c r="GK2963" s="29"/>
      <c r="GL2963" s="29"/>
      <c r="GM2963" s="29"/>
      <c r="GN2963" s="29"/>
      <c r="GO2963" s="29"/>
      <c r="GP2963" s="29"/>
      <c r="GQ2963" s="29"/>
      <c r="GR2963" s="29"/>
      <c r="GS2963" s="29"/>
      <c r="GT2963" s="29"/>
      <c r="GU2963" s="29"/>
      <c r="GV2963" s="29"/>
      <c r="GW2963" s="29"/>
      <c r="GX2963" s="29"/>
      <c r="GY2963" s="29"/>
      <c r="GZ2963" s="29"/>
      <c r="HA2963" s="29"/>
      <c r="HB2963" s="29"/>
      <c r="HC2963" s="29"/>
      <c r="HD2963" s="29"/>
      <c r="HE2963" s="29"/>
      <c r="HF2963" s="29"/>
      <c r="HG2963" s="29"/>
      <c r="HH2963" s="29"/>
      <c r="HI2963" s="29"/>
      <c r="HJ2963" s="29"/>
      <c r="HK2963" s="29"/>
      <c r="HL2963" s="29"/>
      <c r="HM2963" s="29"/>
      <c r="HN2963" s="29"/>
      <c r="HO2963" s="29"/>
      <c r="HP2963" s="29"/>
      <c r="HQ2963" s="29"/>
      <c r="HR2963" s="29"/>
      <c r="HS2963" s="29"/>
      <c r="HT2963" s="29"/>
      <c r="HU2963" s="29"/>
      <c r="HV2963" s="29"/>
      <c r="HW2963" s="29"/>
      <c r="HX2963" s="29"/>
      <c r="HY2963" s="29"/>
      <c r="HZ2963" s="29"/>
      <c r="IA2963" s="29"/>
      <c r="IB2963" s="29"/>
      <c r="IC2963" s="29"/>
      <c r="ID2963" s="29"/>
      <c r="IE2963" s="29"/>
      <c r="IF2963" s="29"/>
      <c r="IG2963" s="29"/>
      <c r="IH2963" s="29"/>
      <c r="II2963" s="29"/>
      <c r="IJ2963" s="29"/>
      <c r="IK2963" s="29"/>
      <c r="IL2963" s="29"/>
      <c r="IM2963" s="29"/>
      <c r="IN2963" s="29"/>
      <c r="IO2963" s="29"/>
      <c r="IP2963" s="29"/>
      <c r="IQ2963" s="29"/>
    </row>
    <row r="2964" spans="1:251" s="42" customFormat="1" ht="18.75" customHeight="1">
      <c r="A2964" s="34"/>
      <c r="B2964" s="50"/>
      <c r="C2964" s="129" t="s">
        <v>675</v>
      </c>
      <c r="D2964" s="147"/>
      <c r="E2964" s="147"/>
      <c r="F2964" s="147"/>
      <c r="G2964" s="147"/>
      <c r="H2964" s="147"/>
      <c r="I2964" s="147"/>
      <c r="J2964" s="147"/>
      <c r="K2964" s="147"/>
      <c r="L2964" s="147"/>
      <c r="M2964" s="147"/>
      <c r="N2964" s="147"/>
      <c r="O2964" s="147"/>
      <c r="P2964" s="147"/>
      <c r="Q2964" s="147"/>
      <c r="R2964" s="147"/>
      <c r="S2964" s="147"/>
      <c r="T2964" s="147"/>
      <c r="U2964" s="147"/>
      <c r="V2964" s="147"/>
      <c r="W2964" s="147"/>
      <c r="X2964" s="147"/>
      <c r="Y2964" s="147"/>
      <c r="Z2964" s="148"/>
      <c r="AA2964" s="132">
        <v>2544</v>
      </c>
      <c r="AB2964" s="133"/>
      <c r="AC2964" s="133"/>
      <c r="AD2964" s="133"/>
      <c r="AE2964" s="133"/>
      <c r="AF2964" s="133"/>
      <c r="AG2964" s="133"/>
      <c r="AH2964" s="133"/>
      <c r="AI2964" s="134"/>
      <c r="AJ2964" s="132">
        <v>2400</v>
      </c>
      <c r="AK2964" s="133"/>
      <c r="AL2964" s="133"/>
      <c r="AM2964" s="133"/>
      <c r="AN2964" s="133"/>
      <c r="AO2964" s="133"/>
      <c r="AP2964" s="133"/>
      <c r="AQ2964" s="133"/>
      <c r="AR2964" s="134"/>
      <c r="AS2964" s="135"/>
      <c r="AT2964" s="136"/>
      <c r="AU2964" s="136"/>
      <c r="AV2964" s="136"/>
      <c r="AW2964" s="136"/>
      <c r="AX2964" s="137"/>
      <c r="AY2964" s="29"/>
      <c r="AZ2964" s="29"/>
      <c r="BA2964" s="29"/>
      <c r="BB2964" s="29"/>
      <c r="BC2964" s="29"/>
      <c r="BD2964" s="29"/>
      <c r="BE2964" s="29"/>
      <c r="BF2964" s="29"/>
      <c r="BG2964" s="29"/>
      <c r="BH2964" s="29"/>
      <c r="BI2964" s="29"/>
      <c r="BJ2964" s="29"/>
      <c r="BK2964" s="29"/>
      <c r="BL2964" s="29"/>
      <c r="BM2964" s="29"/>
      <c r="BN2964" s="29"/>
      <c r="BO2964" s="29"/>
      <c r="BP2964" s="29"/>
      <c r="BQ2964" s="29"/>
      <c r="BR2964" s="29"/>
      <c r="BS2964" s="29"/>
      <c r="BT2964" s="29"/>
      <c r="BU2964" s="29"/>
      <c r="BV2964" s="29"/>
      <c r="BW2964" s="29"/>
      <c r="BX2964" s="29"/>
      <c r="BY2964" s="29"/>
      <c r="BZ2964" s="29"/>
      <c r="CA2964" s="29"/>
      <c r="CB2964" s="29"/>
      <c r="CC2964" s="29"/>
      <c r="CD2964" s="29"/>
      <c r="CE2964" s="29"/>
      <c r="CF2964" s="29"/>
      <c r="CG2964" s="29"/>
      <c r="CH2964" s="29"/>
      <c r="CI2964" s="29"/>
      <c r="CJ2964" s="29"/>
      <c r="CK2964" s="29"/>
      <c r="CL2964" s="29"/>
      <c r="CM2964" s="29"/>
      <c r="CN2964" s="29"/>
      <c r="CO2964" s="29"/>
      <c r="CP2964" s="29"/>
      <c r="CQ2964" s="29"/>
      <c r="CR2964" s="29"/>
      <c r="CS2964" s="29"/>
      <c r="CT2964" s="29"/>
      <c r="CU2964" s="29"/>
      <c r="CV2964" s="29"/>
      <c r="CW2964" s="29"/>
      <c r="CX2964" s="29"/>
      <c r="CY2964" s="29"/>
      <c r="CZ2964" s="29"/>
      <c r="DA2964" s="29"/>
      <c r="DB2964" s="29"/>
      <c r="DC2964" s="29"/>
      <c r="DD2964" s="29"/>
      <c r="DE2964" s="29"/>
      <c r="DF2964" s="29"/>
      <c r="DG2964" s="29"/>
      <c r="DH2964" s="29"/>
      <c r="DI2964" s="29"/>
      <c r="DJ2964" s="29"/>
      <c r="DK2964" s="29"/>
      <c r="DL2964" s="29"/>
      <c r="DM2964" s="29"/>
      <c r="DN2964" s="29"/>
      <c r="DO2964" s="29"/>
      <c r="DP2964" s="29"/>
      <c r="DQ2964" s="29"/>
      <c r="DR2964" s="29"/>
      <c r="DS2964" s="29"/>
      <c r="DT2964" s="29"/>
      <c r="DU2964" s="29"/>
      <c r="DV2964" s="29"/>
      <c r="DW2964" s="29"/>
      <c r="DX2964" s="29"/>
      <c r="DY2964" s="29"/>
      <c r="DZ2964" s="29"/>
      <c r="EA2964" s="29"/>
      <c r="EB2964" s="29"/>
      <c r="EC2964" s="29"/>
      <c r="ED2964" s="29"/>
      <c r="EE2964" s="29"/>
      <c r="EF2964" s="29"/>
      <c r="EG2964" s="29"/>
      <c r="EH2964" s="29"/>
      <c r="EI2964" s="29"/>
      <c r="EJ2964" s="29"/>
      <c r="EK2964" s="29"/>
      <c r="EL2964" s="29"/>
      <c r="EM2964" s="29"/>
      <c r="EN2964" s="29"/>
      <c r="EO2964" s="29"/>
      <c r="EP2964" s="29"/>
      <c r="EQ2964" s="29"/>
      <c r="ER2964" s="29"/>
      <c r="ES2964" s="29"/>
      <c r="ET2964" s="29"/>
      <c r="EU2964" s="29"/>
      <c r="EV2964" s="29"/>
      <c r="EW2964" s="29"/>
      <c r="EX2964" s="29"/>
      <c r="EY2964" s="29"/>
      <c r="EZ2964" s="29"/>
      <c r="FA2964" s="29"/>
      <c r="FB2964" s="29"/>
      <c r="FC2964" s="29"/>
      <c r="FD2964" s="29"/>
      <c r="FE2964" s="29"/>
      <c r="FF2964" s="29"/>
      <c r="FG2964" s="29"/>
      <c r="FH2964" s="29"/>
      <c r="FI2964" s="29"/>
      <c r="FJ2964" s="29"/>
      <c r="FK2964" s="29"/>
      <c r="FL2964" s="29"/>
      <c r="FM2964" s="29"/>
      <c r="FN2964" s="29"/>
      <c r="FO2964" s="29"/>
      <c r="FP2964" s="29"/>
      <c r="FQ2964" s="29"/>
      <c r="FR2964" s="29"/>
      <c r="FS2964" s="29"/>
      <c r="FT2964" s="29"/>
      <c r="FU2964" s="29"/>
      <c r="FV2964" s="29"/>
      <c r="FW2964" s="29"/>
      <c r="FX2964" s="29"/>
      <c r="FY2964" s="29"/>
      <c r="FZ2964" s="29"/>
      <c r="GA2964" s="29"/>
      <c r="GB2964" s="29"/>
      <c r="GC2964" s="29"/>
      <c r="GD2964" s="29"/>
      <c r="GE2964" s="29"/>
      <c r="GF2964" s="29"/>
      <c r="GG2964" s="29"/>
      <c r="GH2964" s="29"/>
      <c r="GI2964" s="29"/>
      <c r="GJ2964" s="29"/>
      <c r="GK2964" s="29"/>
      <c r="GL2964" s="29"/>
      <c r="GM2964" s="29"/>
      <c r="GN2964" s="29"/>
      <c r="GO2964" s="29"/>
      <c r="GP2964" s="29"/>
      <c r="GQ2964" s="29"/>
      <c r="GR2964" s="29"/>
      <c r="GS2964" s="29"/>
      <c r="GT2964" s="29"/>
      <c r="GU2964" s="29"/>
      <c r="GV2964" s="29"/>
      <c r="GW2964" s="29"/>
      <c r="GX2964" s="29"/>
      <c r="GY2964" s="29"/>
      <c r="GZ2964" s="29"/>
      <c r="HA2964" s="29"/>
      <c r="HB2964" s="29"/>
      <c r="HC2964" s="29"/>
      <c r="HD2964" s="29"/>
      <c r="HE2964" s="29"/>
      <c r="HF2964" s="29"/>
      <c r="HG2964" s="29"/>
      <c r="HH2964" s="29"/>
      <c r="HI2964" s="29"/>
      <c r="HJ2964" s="29"/>
      <c r="HK2964" s="29"/>
      <c r="HL2964" s="29"/>
      <c r="HM2964" s="29"/>
      <c r="HN2964" s="29"/>
      <c r="HO2964" s="29"/>
      <c r="HP2964" s="29"/>
      <c r="HQ2964" s="29"/>
      <c r="HR2964" s="29"/>
      <c r="HS2964" s="29"/>
      <c r="HT2964" s="29"/>
      <c r="HU2964" s="29"/>
      <c r="HV2964" s="29"/>
      <c r="HW2964" s="29"/>
      <c r="HX2964" s="29"/>
      <c r="HY2964" s="29"/>
      <c r="HZ2964" s="29"/>
      <c r="IA2964" s="29"/>
      <c r="IB2964" s="29"/>
      <c r="IC2964" s="29"/>
      <c r="ID2964" s="29"/>
      <c r="IE2964" s="29"/>
      <c r="IF2964" s="29"/>
      <c r="IG2964" s="29"/>
      <c r="IH2964" s="29"/>
      <c r="II2964" s="29"/>
      <c r="IJ2964" s="29"/>
      <c r="IK2964" s="29"/>
      <c r="IL2964" s="29"/>
      <c r="IM2964" s="29"/>
      <c r="IN2964" s="29"/>
      <c r="IO2964" s="29"/>
      <c r="IP2964" s="29"/>
      <c r="IQ2964" s="29"/>
    </row>
    <row r="2965" spans="1:251" s="42" customFormat="1" ht="18.75" customHeight="1" thickBot="1">
      <c r="A2965" s="43"/>
      <c r="B2965" s="138" t="s">
        <v>244</v>
      </c>
      <c r="C2965" s="139"/>
      <c r="D2965" s="139"/>
      <c r="E2965" s="139"/>
      <c r="F2965" s="139"/>
      <c r="G2965" s="139"/>
      <c r="H2965" s="139"/>
      <c r="I2965" s="139"/>
      <c r="J2965" s="139"/>
      <c r="K2965" s="139"/>
      <c r="L2965" s="139"/>
      <c r="M2965" s="139"/>
      <c r="N2965" s="139"/>
      <c r="O2965" s="139"/>
      <c r="P2965" s="139"/>
      <c r="Q2965" s="139"/>
      <c r="R2965" s="139"/>
      <c r="S2965" s="139"/>
      <c r="T2965" s="139"/>
      <c r="U2965" s="139"/>
      <c r="V2965" s="139"/>
      <c r="W2965" s="139"/>
      <c r="X2965" s="139"/>
      <c r="Y2965" s="139"/>
      <c r="Z2965" s="140"/>
      <c r="AA2965" s="141">
        <f>SUM($AA$2964:$AA$2964)</f>
        <v>2544</v>
      </c>
      <c r="AB2965" s="142"/>
      <c r="AC2965" s="142"/>
      <c r="AD2965" s="142"/>
      <c r="AE2965" s="142"/>
      <c r="AF2965" s="142"/>
      <c r="AG2965" s="142"/>
      <c r="AH2965" s="142"/>
      <c r="AI2965" s="143"/>
      <c r="AJ2965" s="141">
        <f>SUM($AJ$2964:$AJ$2964)</f>
        <v>2400</v>
      </c>
      <c r="AK2965" s="142"/>
      <c r="AL2965" s="142"/>
      <c r="AM2965" s="142"/>
      <c r="AN2965" s="142"/>
      <c r="AO2965" s="142"/>
      <c r="AP2965" s="142"/>
      <c r="AQ2965" s="142"/>
      <c r="AR2965" s="143"/>
      <c r="AS2965" s="144"/>
      <c r="AT2965" s="145"/>
      <c r="AU2965" s="145"/>
      <c r="AV2965" s="145"/>
      <c r="AW2965" s="145"/>
      <c r="AX2965" s="146"/>
      <c r="AY2965" s="29"/>
      <c r="AZ2965" s="29"/>
      <c r="BA2965" s="29"/>
      <c r="BB2965" s="29"/>
      <c r="BC2965" s="29"/>
      <c r="BD2965" s="29"/>
      <c r="BE2965" s="29"/>
      <c r="BF2965" s="29"/>
      <c r="BG2965" s="29"/>
      <c r="BH2965" s="29"/>
      <c r="BI2965" s="29"/>
      <c r="BJ2965" s="29"/>
      <c r="BK2965" s="29"/>
      <c r="BL2965" s="29"/>
      <c r="BM2965" s="29"/>
      <c r="BN2965" s="29"/>
      <c r="BO2965" s="29"/>
      <c r="BP2965" s="29"/>
      <c r="BQ2965" s="29"/>
      <c r="BR2965" s="29"/>
      <c r="BS2965" s="29"/>
      <c r="BT2965" s="29"/>
      <c r="BU2965" s="29"/>
      <c r="BV2965" s="29"/>
      <c r="BW2965" s="29"/>
      <c r="BX2965" s="29"/>
      <c r="BY2965" s="29"/>
      <c r="BZ2965" s="29"/>
      <c r="CA2965" s="29"/>
      <c r="CB2965" s="29"/>
      <c r="CC2965" s="29"/>
      <c r="CD2965" s="29"/>
      <c r="CE2965" s="29"/>
      <c r="CF2965" s="29"/>
      <c r="CG2965" s="29"/>
      <c r="CH2965" s="29"/>
      <c r="CI2965" s="29"/>
      <c r="CJ2965" s="29"/>
      <c r="CK2965" s="29"/>
      <c r="CL2965" s="29"/>
      <c r="CM2965" s="29"/>
      <c r="CN2965" s="29"/>
      <c r="CO2965" s="29"/>
      <c r="CP2965" s="29"/>
      <c r="CQ2965" s="29"/>
      <c r="CR2965" s="29"/>
      <c r="CS2965" s="29"/>
      <c r="CT2965" s="29"/>
      <c r="CU2965" s="29"/>
      <c r="CV2965" s="29"/>
      <c r="CW2965" s="29"/>
      <c r="CX2965" s="29"/>
      <c r="CY2965" s="29"/>
      <c r="CZ2965" s="29"/>
      <c r="DA2965" s="29"/>
      <c r="DB2965" s="29"/>
      <c r="DC2965" s="29"/>
      <c r="DD2965" s="29"/>
      <c r="DE2965" s="29"/>
      <c r="DF2965" s="29"/>
      <c r="DG2965" s="29"/>
      <c r="DH2965" s="29"/>
      <c r="DI2965" s="29"/>
      <c r="DJ2965" s="29"/>
      <c r="DK2965" s="29"/>
      <c r="DL2965" s="29"/>
      <c r="DM2965" s="29"/>
      <c r="DN2965" s="29"/>
      <c r="DO2965" s="29"/>
      <c r="DP2965" s="29"/>
      <c r="DQ2965" s="29"/>
      <c r="DR2965" s="29"/>
      <c r="DS2965" s="29"/>
      <c r="DT2965" s="29"/>
      <c r="DU2965" s="29"/>
      <c r="DV2965" s="29"/>
      <c r="DW2965" s="29"/>
      <c r="DX2965" s="29"/>
      <c r="DY2965" s="29"/>
      <c r="DZ2965" s="29"/>
      <c r="EA2965" s="29"/>
      <c r="EB2965" s="29"/>
      <c r="EC2965" s="29"/>
      <c r="ED2965" s="29"/>
      <c r="EE2965" s="29"/>
      <c r="EF2965" s="29"/>
      <c r="EG2965" s="29"/>
      <c r="EH2965" s="29"/>
      <c r="EI2965" s="29"/>
      <c r="EJ2965" s="29"/>
      <c r="EK2965" s="29"/>
      <c r="EL2965" s="29"/>
      <c r="EM2965" s="29"/>
      <c r="EN2965" s="29"/>
      <c r="EO2965" s="29"/>
      <c r="EP2965" s="29"/>
      <c r="EQ2965" s="29"/>
      <c r="ER2965" s="29"/>
      <c r="ES2965" s="29"/>
      <c r="ET2965" s="29"/>
      <c r="EU2965" s="29"/>
      <c r="EV2965" s="29"/>
      <c r="EW2965" s="29"/>
      <c r="EX2965" s="29"/>
      <c r="EY2965" s="29"/>
      <c r="EZ2965" s="29"/>
      <c r="FA2965" s="29"/>
      <c r="FB2965" s="29"/>
      <c r="FC2965" s="29"/>
      <c r="FD2965" s="29"/>
      <c r="FE2965" s="29"/>
      <c r="FF2965" s="29"/>
      <c r="FG2965" s="29"/>
      <c r="FH2965" s="29"/>
      <c r="FI2965" s="29"/>
      <c r="FJ2965" s="29"/>
      <c r="FK2965" s="29"/>
      <c r="FL2965" s="29"/>
      <c r="FM2965" s="29"/>
      <c r="FN2965" s="29"/>
      <c r="FO2965" s="29"/>
      <c r="FP2965" s="29"/>
      <c r="FQ2965" s="29"/>
      <c r="FR2965" s="29"/>
      <c r="FS2965" s="29"/>
      <c r="FT2965" s="29"/>
      <c r="FU2965" s="29"/>
      <c r="FV2965" s="29"/>
      <c r="FW2965" s="29"/>
      <c r="FX2965" s="29"/>
      <c r="FY2965" s="29"/>
      <c r="FZ2965" s="29"/>
      <c r="GA2965" s="29"/>
      <c r="GB2965" s="29"/>
      <c r="GC2965" s="29"/>
      <c r="GD2965" s="29"/>
      <c r="GE2965" s="29"/>
      <c r="GF2965" s="29"/>
      <c r="GG2965" s="29"/>
      <c r="GH2965" s="29"/>
      <c r="GI2965" s="29"/>
      <c r="GJ2965" s="29"/>
      <c r="GK2965" s="29"/>
      <c r="GL2965" s="29"/>
      <c r="GM2965" s="29"/>
      <c r="GN2965" s="29"/>
      <c r="GO2965" s="29"/>
      <c r="GP2965" s="29"/>
      <c r="GQ2965" s="29"/>
      <c r="GR2965" s="29"/>
      <c r="GS2965" s="29"/>
      <c r="GT2965" s="29"/>
      <c r="GU2965" s="29"/>
      <c r="GV2965" s="29"/>
      <c r="GW2965" s="29"/>
      <c r="GX2965" s="29"/>
      <c r="GY2965" s="29"/>
      <c r="GZ2965" s="29"/>
      <c r="HA2965" s="29"/>
      <c r="HB2965" s="29"/>
      <c r="HC2965" s="29"/>
      <c r="HD2965" s="29"/>
      <c r="HE2965" s="29"/>
      <c r="HF2965" s="29"/>
      <c r="HG2965" s="29"/>
      <c r="HH2965" s="29"/>
      <c r="HI2965" s="29"/>
      <c r="HJ2965" s="29"/>
      <c r="HK2965" s="29"/>
      <c r="HL2965" s="29"/>
      <c r="HM2965" s="29"/>
      <c r="HN2965" s="29"/>
      <c r="HO2965" s="29"/>
      <c r="HP2965" s="29"/>
      <c r="HQ2965" s="29"/>
      <c r="HR2965" s="29"/>
      <c r="HS2965" s="29"/>
      <c r="HT2965" s="29"/>
      <c r="HU2965" s="29"/>
      <c r="HV2965" s="29"/>
      <c r="HW2965" s="29"/>
      <c r="HX2965" s="29"/>
      <c r="HY2965" s="29"/>
      <c r="HZ2965" s="29"/>
      <c r="IA2965" s="29"/>
      <c r="IB2965" s="29"/>
      <c r="IC2965" s="29"/>
      <c r="ID2965" s="29"/>
      <c r="IE2965" s="29"/>
      <c r="IF2965" s="29"/>
      <c r="IG2965" s="29"/>
      <c r="IH2965" s="29"/>
      <c r="II2965" s="29"/>
      <c r="IJ2965" s="29"/>
      <c r="IK2965" s="29"/>
      <c r="IL2965" s="29"/>
      <c r="IM2965" s="29"/>
      <c r="IN2965" s="29"/>
      <c r="IO2965" s="29"/>
      <c r="IP2965" s="29"/>
      <c r="IQ2965" s="29"/>
    </row>
    <row r="2967" spans="1:251" ht="18.75">
      <c r="A2967" s="28" t="s">
        <v>234</v>
      </c>
      <c r="AW2967" s="30"/>
      <c r="AX2967" s="31"/>
      <c r="AY2967" s="30"/>
    </row>
    <row r="2969" spans="1:251" ht="18.75">
      <c r="B2969" s="109" t="s">
        <v>0</v>
      </c>
      <c r="C2969" s="150"/>
      <c r="D2969" s="150"/>
      <c r="E2969" s="150"/>
      <c r="F2969" s="150"/>
      <c r="G2969" s="150"/>
      <c r="H2969" s="150"/>
      <c r="I2969" s="150"/>
      <c r="J2969" s="150"/>
      <c r="K2969" s="150"/>
      <c r="L2969" s="150"/>
      <c r="M2969" s="150"/>
      <c r="N2969" s="150"/>
      <c r="O2969" s="150"/>
      <c r="P2969" s="150"/>
      <c r="Q2969" s="150"/>
      <c r="R2969" s="150"/>
      <c r="S2969" s="150"/>
      <c r="T2969" s="150"/>
      <c r="U2969" s="150"/>
      <c r="V2969" s="150"/>
      <c r="W2969" s="150"/>
      <c r="X2969" s="150"/>
      <c r="Y2969" s="150"/>
      <c r="Z2969" s="150"/>
      <c r="AA2969" s="150"/>
      <c r="AB2969" s="150"/>
      <c r="AC2969" s="150"/>
      <c r="AD2969" s="150"/>
      <c r="AE2969" s="150"/>
      <c r="AF2969" s="150"/>
      <c r="AG2969" s="150"/>
      <c r="AH2969" s="150"/>
      <c r="AI2969" s="150"/>
      <c r="AJ2969" s="150"/>
      <c r="AK2969" s="150"/>
      <c r="AL2969" s="150"/>
      <c r="AM2969" s="150"/>
      <c r="AN2969" s="150"/>
      <c r="AO2969" s="150"/>
      <c r="AP2969" s="150"/>
      <c r="AQ2969" s="150"/>
      <c r="AR2969" s="150"/>
      <c r="AS2969" s="150"/>
      <c r="AT2969" s="150"/>
      <c r="AU2969" s="150"/>
      <c r="AV2969" s="150"/>
      <c r="AW2969" s="150"/>
      <c r="AX2969" s="150"/>
    </row>
    <row r="2970" spans="1:251">
      <c r="Z2970" s="32"/>
      <c r="AD2970" s="32"/>
      <c r="AE2970" s="32"/>
      <c r="AF2970" s="32"/>
      <c r="AG2970" s="32"/>
      <c r="AH2970" s="32"/>
      <c r="AI2970" s="32"/>
      <c r="AO2970" s="32"/>
    </row>
    <row r="2971" spans="1:251" ht="13.5" thickBot="1">
      <c r="Z2971" s="32"/>
      <c r="AD2971" s="32"/>
      <c r="AE2971" s="32"/>
      <c r="AF2971" s="32"/>
      <c r="AG2971" s="32"/>
      <c r="AH2971" s="32"/>
      <c r="AI2971" s="32"/>
      <c r="AO2971" s="32"/>
      <c r="DI2971" s="26"/>
    </row>
    <row r="2972" spans="1:251" ht="24.75" customHeight="1" thickBot="1">
      <c r="B2972" s="111" t="s">
        <v>235</v>
      </c>
      <c r="C2972" s="112"/>
      <c r="D2972" s="112"/>
      <c r="E2972" s="112"/>
      <c r="F2972" s="112"/>
      <c r="G2972" s="112"/>
      <c r="H2972" s="113" t="s">
        <v>676</v>
      </c>
      <c r="I2972" s="114"/>
      <c r="J2972" s="114"/>
      <c r="K2972" s="114"/>
      <c r="L2972" s="114"/>
      <c r="M2972" s="114"/>
      <c r="N2972" s="114"/>
      <c r="O2972" s="114"/>
      <c r="P2972" s="114"/>
      <c r="Q2972" s="114"/>
      <c r="R2972" s="114"/>
      <c r="S2972" s="114"/>
      <c r="T2972" s="114"/>
      <c r="U2972" s="114"/>
      <c r="V2972" s="114"/>
      <c r="W2972" s="114"/>
      <c r="X2972" s="114"/>
      <c r="Y2972" s="114"/>
      <c r="Z2972" s="114"/>
      <c r="AA2972" s="114"/>
      <c r="AB2972" s="114"/>
      <c r="AC2972" s="114"/>
      <c r="AD2972" s="114"/>
      <c r="AE2972" s="114"/>
      <c r="AF2972" s="114"/>
      <c r="AG2972" s="114"/>
      <c r="AH2972" s="114"/>
      <c r="AI2972" s="114"/>
      <c r="AJ2972" s="114"/>
      <c r="AK2972" s="114"/>
      <c r="AL2972" s="114"/>
      <c r="AM2972" s="114"/>
      <c r="AN2972" s="114"/>
      <c r="AO2972" s="114"/>
      <c r="AP2972" s="114"/>
      <c r="AQ2972" s="114"/>
      <c r="AR2972" s="114"/>
      <c r="AS2972" s="114"/>
      <c r="AT2972" s="114"/>
      <c r="AU2972" s="114"/>
      <c r="AV2972" s="114"/>
      <c r="AW2972" s="114"/>
      <c r="AX2972" s="115"/>
      <c r="DI2972" s="26"/>
    </row>
    <row r="2973" spans="1:251" ht="14.25">
      <c r="B2973" s="33"/>
      <c r="C2973" s="33"/>
      <c r="D2973" s="33"/>
      <c r="E2973" s="33"/>
      <c r="F2973" s="33"/>
      <c r="G2973" s="33"/>
      <c r="H2973" s="34"/>
      <c r="I2973" s="34"/>
      <c r="J2973" s="34"/>
      <c r="K2973" s="34"/>
      <c r="L2973" s="35"/>
      <c r="M2973" s="35"/>
      <c r="N2973" s="35"/>
      <c r="O2973" s="35"/>
      <c r="P2973" s="34"/>
      <c r="Q2973" s="34"/>
      <c r="R2973" s="34"/>
      <c r="S2973" s="34"/>
      <c r="T2973" s="34"/>
      <c r="U2973" s="34"/>
      <c r="V2973" s="36"/>
      <c r="W2973" s="36"/>
      <c r="X2973" s="36"/>
      <c r="Y2973" s="36"/>
      <c r="Z2973" s="36"/>
      <c r="AA2973" s="36"/>
      <c r="AB2973" s="36"/>
      <c r="AC2973" s="36"/>
      <c r="AD2973" s="36"/>
      <c r="AE2973" s="36"/>
      <c r="AF2973" s="36"/>
      <c r="AG2973" s="36"/>
      <c r="AH2973" s="36"/>
      <c r="AI2973" s="36"/>
      <c r="AJ2973" s="36"/>
      <c r="AK2973" s="36"/>
      <c r="AL2973" s="36"/>
      <c r="AM2973" s="36"/>
      <c r="AN2973" s="36"/>
      <c r="AO2973" s="36"/>
      <c r="AP2973" s="36"/>
      <c r="AQ2973" s="36"/>
      <c r="AR2973" s="36"/>
      <c r="AS2973" s="36"/>
      <c r="AT2973" s="36"/>
      <c r="AU2973" s="36"/>
      <c r="AV2973" s="36"/>
      <c r="AW2973" s="36"/>
      <c r="AX2973" s="36"/>
      <c r="DI2973" s="26"/>
    </row>
    <row r="2974" spans="1:251" ht="15" thickBot="1">
      <c r="A2974" s="37"/>
      <c r="B2974" s="36" t="s">
        <v>237</v>
      </c>
      <c r="C2974" s="34"/>
      <c r="D2974" s="34"/>
      <c r="E2974" s="34"/>
      <c r="F2974" s="34"/>
      <c r="G2974" s="34"/>
      <c r="H2974" s="34"/>
      <c r="I2974" s="34"/>
      <c r="J2974" s="34"/>
      <c r="K2974" s="34"/>
      <c r="L2974" s="35"/>
      <c r="M2974" s="35"/>
      <c r="N2974" s="35"/>
      <c r="O2974" s="35"/>
      <c r="P2974" s="34"/>
      <c r="Q2974" s="34"/>
      <c r="R2974" s="34"/>
      <c r="S2974" s="34"/>
      <c r="T2974" s="34"/>
      <c r="U2974" s="34"/>
      <c r="V2974" s="36"/>
      <c r="W2974" s="36"/>
      <c r="X2974" s="36"/>
      <c r="Y2974" s="36"/>
      <c r="Z2974" s="36"/>
      <c r="AA2974" s="36"/>
      <c r="AB2974" s="36"/>
      <c r="AC2974" s="36"/>
      <c r="AD2974" s="36"/>
      <c r="AE2974" s="36"/>
      <c r="AF2974" s="36"/>
      <c r="AG2974" s="36"/>
      <c r="AH2974" s="36"/>
      <c r="AI2974" s="36"/>
      <c r="AJ2974" s="36"/>
      <c r="AK2974" s="36"/>
      <c r="AL2974" s="36"/>
      <c r="AM2974" s="36"/>
      <c r="AN2974" s="36"/>
      <c r="AO2974" s="36"/>
      <c r="AP2974" s="36"/>
      <c r="AQ2974" s="36"/>
      <c r="AR2974" s="36"/>
      <c r="AS2974" s="36"/>
      <c r="AT2974" s="36"/>
      <c r="AU2974" s="36"/>
      <c r="AV2974" s="36"/>
      <c r="AW2974" s="36"/>
      <c r="AX2974" s="36"/>
      <c r="DI2974" s="26"/>
    </row>
    <row r="2975" spans="1:251" ht="14.25">
      <c r="A2975" s="34"/>
      <c r="B2975" s="38"/>
      <c r="C2975" s="33"/>
      <c r="D2975" s="33"/>
      <c r="E2975" s="33"/>
      <c r="F2975" s="33"/>
      <c r="G2975" s="33"/>
      <c r="H2975" s="33"/>
      <c r="I2975" s="33"/>
      <c r="J2975" s="33"/>
      <c r="K2975" s="33"/>
      <c r="L2975" s="39"/>
      <c r="M2975" s="39"/>
      <c r="N2975" s="39"/>
      <c r="O2975" s="39"/>
      <c r="P2975" s="33"/>
      <c r="Q2975" s="33"/>
      <c r="R2975" s="33"/>
      <c r="S2975" s="33"/>
      <c r="T2975" s="33"/>
      <c r="U2975" s="33"/>
      <c r="V2975" s="40"/>
      <c r="W2975" s="40"/>
      <c r="X2975" s="40"/>
      <c r="Y2975" s="40"/>
      <c r="Z2975" s="40"/>
      <c r="AA2975" s="40"/>
      <c r="AB2975" s="40"/>
      <c r="AC2975" s="40"/>
      <c r="AD2975" s="40"/>
      <c r="AE2975" s="40"/>
      <c r="AF2975" s="40"/>
      <c r="AG2975" s="40"/>
      <c r="AH2975" s="40"/>
      <c r="AI2975" s="40"/>
      <c r="AJ2975" s="40"/>
      <c r="AK2975" s="40"/>
      <c r="AL2975" s="40"/>
      <c r="AM2975" s="40"/>
      <c r="AN2975" s="40"/>
      <c r="AO2975" s="40"/>
      <c r="AP2975" s="40"/>
      <c r="AQ2975" s="40"/>
      <c r="AR2975" s="40"/>
      <c r="AS2975" s="40"/>
      <c r="AT2975" s="40"/>
      <c r="AU2975" s="40"/>
      <c r="AV2975" s="40"/>
      <c r="AW2975" s="40"/>
      <c r="AX2975" s="41"/>
    </row>
    <row r="2976" spans="1:251" ht="12" customHeight="1">
      <c r="A2976" s="34"/>
      <c r="B2976" s="116" t="s">
        <v>677</v>
      </c>
      <c r="C2976" s="117"/>
      <c r="D2976" s="117"/>
      <c r="E2976" s="117"/>
      <c r="F2976" s="117"/>
      <c r="G2976" s="117"/>
      <c r="H2976" s="117"/>
      <c r="I2976" s="117"/>
      <c r="J2976" s="117"/>
      <c r="K2976" s="117"/>
      <c r="L2976" s="117"/>
      <c r="M2976" s="117"/>
      <c r="N2976" s="117"/>
      <c r="O2976" s="117"/>
      <c r="P2976" s="117"/>
      <c r="Q2976" s="117"/>
      <c r="R2976" s="117"/>
      <c r="S2976" s="117"/>
      <c r="T2976" s="117"/>
      <c r="U2976" s="117"/>
      <c r="V2976" s="117"/>
      <c r="W2976" s="117"/>
      <c r="X2976" s="117"/>
      <c r="Y2976" s="117"/>
      <c r="Z2976" s="117"/>
      <c r="AA2976" s="117"/>
      <c r="AB2976" s="117"/>
      <c r="AC2976" s="117"/>
      <c r="AD2976" s="117"/>
      <c r="AE2976" s="117"/>
      <c r="AF2976" s="117"/>
      <c r="AG2976" s="117"/>
      <c r="AH2976" s="117"/>
      <c r="AI2976" s="117"/>
      <c r="AJ2976" s="117"/>
      <c r="AK2976" s="117"/>
      <c r="AL2976" s="117"/>
      <c r="AM2976" s="117"/>
      <c r="AN2976" s="117"/>
      <c r="AO2976" s="117"/>
      <c r="AP2976" s="117"/>
      <c r="AQ2976" s="117"/>
      <c r="AR2976" s="117"/>
      <c r="AS2976" s="117"/>
      <c r="AT2976" s="117"/>
      <c r="AU2976" s="117"/>
      <c r="AV2976" s="117"/>
      <c r="AW2976" s="117"/>
      <c r="AX2976" s="118"/>
    </row>
    <row r="2977" spans="1:113" ht="12" customHeight="1">
      <c r="A2977" s="34"/>
      <c r="B2977" s="116"/>
      <c r="C2977" s="117"/>
      <c r="D2977" s="117"/>
      <c r="E2977" s="117"/>
      <c r="F2977" s="117"/>
      <c r="G2977" s="117"/>
      <c r="H2977" s="117"/>
      <c r="I2977" s="117"/>
      <c r="J2977" s="117"/>
      <c r="K2977" s="117"/>
      <c r="L2977" s="117"/>
      <c r="M2977" s="117"/>
      <c r="N2977" s="117"/>
      <c r="O2977" s="117"/>
      <c r="P2977" s="117"/>
      <c r="Q2977" s="117"/>
      <c r="R2977" s="117"/>
      <c r="S2977" s="117"/>
      <c r="T2977" s="117"/>
      <c r="U2977" s="117"/>
      <c r="V2977" s="117"/>
      <c r="W2977" s="117"/>
      <c r="X2977" s="117"/>
      <c r="Y2977" s="117"/>
      <c r="Z2977" s="117"/>
      <c r="AA2977" s="117"/>
      <c r="AB2977" s="117"/>
      <c r="AC2977" s="117"/>
      <c r="AD2977" s="117"/>
      <c r="AE2977" s="117"/>
      <c r="AF2977" s="117"/>
      <c r="AG2977" s="117"/>
      <c r="AH2977" s="117"/>
      <c r="AI2977" s="117"/>
      <c r="AJ2977" s="117"/>
      <c r="AK2977" s="117"/>
      <c r="AL2977" s="117"/>
      <c r="AM2977" s="117"/>
      <c r="AN2977" s="117"/>
      <c r="AO2977" s="117"/>
      <c r="AP2977" s="117"/>
      <c r="AQ2977" s="117"/>
      <c r="AR2977" s="117"/>
      <c r="AS2977" s="117"/>
      <c r="AT2977" s="117"/>
      <c r="AU2977" s="117"/>
      <c r="AV2977" s="117"/>
      <c r="AW2977" s="117"/>
      <c r="AX2977" s="118"/>
      <c r="BC2977" s="42"/>
    </row>
    <row r="2978" spans="1:113" ht="12" customHeight="1">
      <c r="A2978" s="34"/>
      <c r="B2978" s="116"/>
      <c r="C2978" s="117"/>
      <c r="D2978" s="117"/>
      <c r="E2978" s="117"/>
      <c r="F2978" s="117"/>
      <c r="G2978" s="117"/>
      <c r="H2978" s="117"/>
      <c r="I2978" s="117"/>
      <c r="J2978" s="117"/>
      <c r="K2978" s="117"/>
      <c r="L2978" s="117"/>
      <c r="M2978" s="117"/>
      <c r="N2978" s="117"/>
      <c r="O2978" s="117"/>
      <c r="P2978" s="117"/>
      <c r="Q2978" s="117"/>
      <c r="R2978" s="117"/>
      <c r="S2978" s="117"/>
      <c r="T2978" s="117"/>
      <c r="U2978" s="117"/>
      <c r="V2978" s="117"/>
      <c r="W2978" s="117"/>
      <c r="X2978" s="117"/>
      <c r="Y2978" s="117"/>
      <c r="Z2978" s="117"/>
      <c r="AA2978" s="117"/>
      <c r="AB2978" s="117"/>
      <c r="AC2978" s="117"/>
      <c r="AD2978" s="117"/>
      <c r="AE2978" s="117"/>
      <c r="AF2978" s="117"/>
      <c r="AG2978" s="117"/>
      <c r="AH2978" s="117"/>
      <c r="AI2978" s="117"/>
      <c r="AJ2978" s="117"/>
      <c r="AK2978" s="117"/>
      <c r="AL2978" s="117"/>
      <c r="AM2978" s="117"/>
      <c r="AN2978" s="117"/>
      <c r="AO2978" s="117"/>
      <c r="AP2978" s="117"/>
      <c r="AQ2978" s="117"/>
      <c r="AR2978" s="117"/>
      <c r="AS2978" s="117"/>
      <c r="AT2978" s="117"/>
      <c r="AU2978" s="117"/>
      <c r="AV2978" s="117"/>
      <c r="AW2978" s="117"/>
      <c r="AX2978" s="118"/>
    </row>
    <row r="2979" spans="1:113" ht="12" customHeight="1">
      <c r="A2979" s="34"/>
      <c r="B2979" s="116"/>
      <c r="C2979" s="117"/>
      <c r="D2979" s="117"/>
      <c r="E2979" s="117"/>
      <c r="F2979" s="117"/>
      <c r="G2979" s="117"/>
      <c r="H2979" s="117"/>
      <c r="I2979" s="117"/>
      <c r="J2979" s="117"/>
      <c r="K2979" s="117"/>
      <c r="L2979" s="117"/>
      <c r="M2979" s="117"/>
      <c r="N2979" s="117"/>
      <c r="O2979" s="117"/>
      <c r="P2979" s="117"/>
      <c r="Q2979" s="117"/>
      <c r="R2979" s="117"/>
      <c r="S2979" s="117"/>
      <c r="T2979" s="117"/>
      <c r="U2979" s="117"/>
      <c r="V2979" s="117"/>
      <c r="W2979" s="117"/>
      <c r="X2979" s="117"/>
      <c r="Y2979" s="117"/>
      <c r="Z2979" s="117"/>
      <c r="AA2979" s="117"/>
      <c r="AB2979" s="117"/>
      <c r="AC2979" s="117"/>
      <c r="AD2979" s="117"/>
      <c r="AE2979" s="117"/>
      <c r="AF2979" s="117"/>
      <c r="AG2979" s="117"/>
      <c r="AH2979" s="117"/>
      <c r="AI2979" s="117"/>
      <c r="AJ2979" s="117"/>
      <c r="AK2979" s="117"/>
      <c r="AL2979" s="117"/>
      <c r="AM2979" s="117"/>
      <c r="AN2979" s="117"/>
      <c r="AO2979" s="117"/>
      <c r="AP2979" s="117"/>
      <c r="AQ2979" s="117"/>
      <c r="AR2979" s="117"/>
      <c r="AS2979" s="117"/>
      <c r="AT2979" s="117"/>
      <c r="AU2979" s="117"/>
      <c r="AV2979" s="117"/>
      <c r="AW2979" s="117"/>
      <c r="AX2979" s="118"/>
    </row>
    <row r="2980" spans="1:113" ht="12" customHeight="1">
      <c r="A2980" s="34"/>
      <c r="B2980" s="116"/>
      <c r="C2980" s="117"/>
      <c r="D2980" s="117"/>
      <c r="E2980" s="117"/>
      <c r="F2980" s="117"/>
      <c r="G2980" s="117"/>
      <c r="H2980" s="117"/>
      <c r="I2980" s="117"/>
      <c r="J2980" s="117"/>
      <c r="K2980" s="117"/>
      <c r="L2980" s="117"/>
      <c r="M2980" s="117"/>
      <c r="N2980" s="117"/>
      <c r="O2980" s="117"/>
      <c r="P2980" s="117"/>
      <c r="Q2980" s="117"/>
      <c r="R2980" s="117"/>
      <c r="S2980" s="117"/>
      <c r="T2980" s="117"/>
      <c r="U2980" s="117"/>
      <c r="V2980" s="117"/>
      <c r="W2980" s="117"/>
      <c r="X2980" s="117"/>
      <c r="Y2980" s="117"/>
      <c r="Z2980" s="117"/>
      <c r="AA2980" s="117"/>
      <c r="AB2980" s="117"/>
      <c r="AC2980" s="117"/>
      <c r="AD2980" s="117"/>
      <c r="AE2980" s="117"/>
      <c r="AF2980" s="117"/>
      <c r="AG2980" s="117"/>
      <c r="AH2980" s="117"/>
      <c r="AI2980" s="117"/>
      <c r="AJ2980" s="117"/>
      <c r="AK2980" s="117"/>
      <c r="AL2980" s="117"/>
      <c r="AM2980" s="117"/>
      <c r="AN2980" s="117"/>
      <c r="AO2980" s="117"/>
      <c r="AP2980" s="117"/>
      <c r="AQ2980" s="117"/>
      <c r="AR2980" s="117"/>
      <c r="AS2980" s="117"/>
      <c r="AT2980" s="117"/>
      <c r="AU2980" s="117"/>
      <c r="AV2980" s="117"/>
      <c r="AW2980" s="117"/>
      <c r="AX2980" s="118"/>
    </row>
    <row r="2981" spans="1:113" ht="15" thickBot="1">
      <c r="A2981" s="43"/>
      <c r="B2981" s="44"/>
      <c r="C2981" s="45"/>
      <c r="D2981" s="45"/>
      <c r="E2981" s="45"/>
      <c r="F2981" s="45"/>
      <c r="G2981" s="45"/>
      <c r="H2981" s="45"/>
      <c r="I2981" s="45"/>
      <c r="J2981" s="45"/>
      <c r="K2981" s="45"/>
      <c r="L2981" s="45"/>
      <c r="M2981" s="45"/>
      <c r="N2981" s="45"/>
      <c r="O2981" s="45"/>
      <c r="P2981" s="45"/>
      <c r="Q2981" s="45"/>
      <c r="R2981" s="45"/>
      <c r="S2981" s="45"/>
      <c r="T2981" s="45"/>
      <c r="U2981" s="45"/>
      <c r="V2981" s="45"/>
      <c r="W2981" s="45"/>
      <c r="X2981" s="45"/>
      <c r="Y2981" s="45"/>
      <c r="Z2981" s="45"/>
      <c r="AA2981" s="45"/>
      <c r="AB2981" s="45"/>
      <c r="AC2981" s="45"/>
      <c r="AD2981" s="45"/>
      <c r="AE2981" s="45"/>
      <c r="AF2981" s="45"/>
      <c r="AG2981" s="45"/>
      <c r="AH2981" s="45"/>
      <c r="AI2981" s="45"/>
      <c r="AJ2981" s="45"/>
      <c r="AK2981" s="45"/>
      <c r="AL2981" s="45"/>
      <c r="AM2981" s="45"/>
      <c r="AN2981" s="45"/>
      <c r="AO2981" s="45"/>
      <c r="AP2981" s="45"/>
      <c r="AQ2981" s="45"/>
      <c r="AR2981" s="45"/>
      <c r="AS2981" s="45"/>
      <c r="AT2981" s="45"/>
      <c r="AU2981" s="45"/>
      <c r="AV2981" s="45"/>
      <c r="AW2981" s="45"/>
      <c r="AX2981" s="46"/>
    </row>
    <row r="2982" spans="1:113">
      <c r="B2982" s="47"/>
    </row>
    <row r="2983" spans="1:113" ht="15" thickBot="1">
      <c r="A2983" s="37"/>
      <c r="B2983" s="36" t="s">
        <v>238</v>
      </c>
      <c r="C2983" s="34"/>
      <c r="D2983" s="34"/>
      <c r="E2983" s="34"/>
      <c r="F2983" s="34"/>
      <c r="G2983" s="34"/>
      <c r="H2983" s="34"/>
      <c r="I2983" s="34"/>
      <c r="J2983" s="34"/>
      <c r="K2983" s="34"/>
      <c r="L2983" s="35"/>
      <c r="M2983" s="35"/>
      <c r="N2983" s="35"/>
      <c r="O2983" s="35"/>
      <c r="P2983" s="34"/>
      <c r="Q2983" s="34"/>
      <c r="R2983" s="34"/>
      <c r="S2983" s="34"/>
      <c r="T2983" s="34"/>
      <c r="U2983" s="34"/>
      <c r="V2983" s="36"/>
      <c r="W2983" s="36"/>
      <c r="X2983" s="36"/>
      <c r="Y2983" s="36"/>
      <c r="Z2983" s="36"/>
      <c r="AA2983" s="36"/>
      <c r="AB2983" s="36"/>
      <c r="AC2983" s="36"/>
      <c r="AD2983" s="36"/>
      <c r="AE2983" s="36"/>
      <c r="AF2983" s="36"/>
      <c r="AG2983" s="36"/>
      <c r="AH2983" s="36"/>
      <c r="AI2983" s="36"/>
      <c r="AJ2983" s="36"/>
      <c r="AK2983" s="36"/>
      <c r="AL2983" s="36"/>
      <c r="AM2983" s="36"/>
      <c r="AN2983" s="36"/>
      <c r="AO2983" s="36"/>
      <c r="AP2983" s="36"/>
      <c r="AQ2983" s="36"/>
      <c r="AR2983" s="36"/>
      <c r="AS2983" s="36"/>
      <c r="AT2983" s="36"/>
      <c r="AU2983" s="36"/>
      <c r="AV2983" s="36"/>
      <c r="AW2983" s="36"/>
      <c r="AX2983" s="36"/>
      <c r="DI2983" s="26"/>
    </row>
    <row r="2984" spans="1:113" ht="14.25">
      <c r="A2984" s="34"/>
      <c r="B2984" s="38"/>
      <c r="C2984" s="33"/>
      <c r="D2984" s="33"/>
      <c r="E2984" s="33"/>
      <c r="F2984" s="33"/>
      <c r="G2984" s="33"/>
      <c r="H2984" s="33"/>
      <c r="I2984" s="33"/>
      <c r="J2984" s="33"/>
      <c r="K2984" s="33"/>
      <c r="L2984" s="39"/>
      <c r="M2984" s="39"/>
      <c r="N2984" s="39"/>
      <c r="O2984" s="39"/>
      <c r="P2984" s="33"/>
      <c r="Q2984" s="33"/>
      <c r="R2984" s="33"/>
      <c r="S2984" s="33"/>
      <c r="T2984" s="33"/>
      <c r="U2984" s="33"/>
      <c r="V2984" s="40"/>
      <c r="W2984" s="40"/>
      <c r="X2984" s="40"/>
      <c r="Y2984" s="40"/>
      <c r="Z2984" s="40"/>
      <c r="AA2984" s="40"/>
      <c r="AB2984" s="40"/>
      <c r="AC2984" s="40"/>
      <c r="AD2984" s="40"/>
      <c r="AE2984" s="40"/>
      <c r="AF2984" s="40"/>
      <c r="AG2984" s="40"/>
      <c r="AH2984" s="40"/>
      <c r="AI2984" s="40"/>
      <c r="AJ2984" s="40"/>
      <c r="AK2984" s="40"/>
      <c r="AL2984" s="40"/>
      <c r="AM2984" s="40"/>
      <c r="AN2984" s="40"/>
      <c r="AO2984" s="40"/>
      <c r="AP2984" s="40"/>
      <c r="AQ2984" s="40"/>
      <c r="AR2984" s="40"/>
      <c r="AS2984" s="40"/>
      <c r="AT2984" s="40"/>
      <c r="AU2984" s="40"/>
      <c r="AV2984" s="40"/>
      <c r="AW2984" s="40"/>
      <c r="AX2984" s="41"/>
    </row>
    <row r="2985" spans="1:113" ht="12" customHeight="1">
      <c r="A2985" s="34"/>
      <c r="B2985" s="116" t="s">
        <v>678</v>
      </c>
      <c r="C2985" s="117"/>
      <c r="D2985" s="117"/>
      <c r="E2985" s="117"/>
      <c r="F2985" s="117"/>
      <c r="G2985" s="117"/>
      <c r="H2985" s="117"/>
      <c r="I2985" s="117"/>
      <c r="J2985" s="117"/>
      <c r="K2985" s="117"/>
      <c r="L2985" s="117"/>
      <c r="M2985" s="117"/>
      <c r="N2985" s="117"/>
      <c r="O2985" s="117"/>
      <c r="P2985" s="117"/>
      <c r="Q2985" s="117"/>
      <c r="R2985" s="117"/>
      <c r="S2985" s="117"/>
      <c r="T2985" s="117"/>
      <c r="U2985" s="117"/>
      <c r="V2985" s="117"/>
      <c r="W2985" s="117"/>
      <c r="X2985" s="117"/>
      <c r="Y2985" s="117"/>
      <c r="Z2985" s="117"/>
      <c r="AA2985" s="117"/>
      <c r="AB2985" s="117"/>
      <c r="AC2985" s="117"/>
      <c r="AD2985" s="117"/>
      <c r="AE2985" s="117"/>
      <c r="AF2985" s="117"/>
      <c r="AG2985" s="117"/>
      <c r="AH2985" s="117"/>
      <c r="AI2985" s="117"/>
      <c r="AJ2985" s="117"/>
      <c r="AK2985" s="117"/>
      <c r="AL2985" s="117"/>
      <c r="AM2985" s="117"/>
      <c r="AN2985" s="117"/>
      <c r="AO2985" s="117"/>
      <c r="AP2985" s="117"/>
      <c r="AQ2985" s="117"/>
      <c r="AR2985" s="117"/>
      <c r="AS2985" s="117"/>
      <c r="AT2985" s="117"/>
      <c r="AU2985" s="117"/>
      <c r="AV2985" s="117"/>
      <c r="AW2985" s="117"/>
      <c r="AX2985" s="118"/>
    </row>
    <row r="2986" spans="1:113" ht="12" customHeight="1">
      <c r="A2986" s="34"/>
      <c r="B2986" s="116"/>
      <c r="C2986" s="117"/>
      <c r="D2986" s="117"/>
      <c r="E2986" s="117"/>
      <c r="F2986" s="117"/>
      <c r="G2986" s="117"/>
      <c r="H2986" s="117"/>
      <c r="I2986" s="117"/>
      <c r="J2986" s="117"/>
      <c r="K2986" s="117"/>
      <c r="L2986" s="117"/>
      <c r="M2986" s="117"/>
      <c r="N2986" s="117"/>
      <c r="O2986" s="117"/>
      <c r="P2986" s="117"/>
      <c r="Q2986" s="117"/>
      <c r="R2986" s="117"/>
      <c r="S2986" s="117"/>
      <c r="T2986" s="117"/>
      <c r="U2986" s="117"/>
      <c r="V2986" s="117"/>
      <c r="W2986" s="117"/>
      <c r="X2986" s="117"/>
      <c r="Y2986" s="117"/>
      <c r="Z2986" s="117"/>
      <c r="AA2986" s="117"/>
      <c r="AB2986" s="117"/>
      <c r="AC2986" s="117"/>
      <c r="AD2986" s="117"/>
      <c r="AE2986" s="117"/>
      <c r="AF2986" s="117"/>
      <c r="AG2986" s="117"/>
      <c r="AH2986" s="117"/>
      <c r="AI2986" s="117"/>
      <c r="AJ2986" s="117"/>
      <c r="AK2986" s="117"/>
      <c r="AL2986" s="117"/>
      <c r="AM2986" s="117"/>
      <c r="AN2986" s="117"/>
      <c r="AO2986" s="117"/>
      <c r="AP2986" s="117"/>
      <c r="AQ2986" s="117"/>
      <c r="AR2986" s="117"/>
      <c r="AS2986" s="117"/>
      <c r="AT2986" s="117"/>
      <c r="AU2986" s="117"/>
      <c r="AV2986" s="117"/>
      <c r="AW2986" s="117"/>
      <c r="AX2986" s="118"/>
    </row>
    <row r="2987" spans="1:113" ht="12" customHeight="1">
      <c r="A2987" s="34"/>
      <c r="B2987" s="116"/>
      <c r="C2987" s="117"/>
      <c r="D2987" s="117"/>
      <c r="E2987" s="117"/>
      <c r="F2987" s="117"/>
      <c r="G2987" s="117"/>
      <c r="H2987" s="117"/>
      <c r="I2987" s="117"/>
      <c r="J2987" s="117"/>
      <c r="K2987" s="117"/>
      <c r="L2987" s="117"/>
      <c r="M2987" s="117"/>
      <c r="N2987" s="117"/>
      <c r="O2987" s="117"/>
      <c r="P2987" s="117"/>
      <c r="Q2987" s="117"/>
      <c r="R2987" s="117"/>
      <c r="S2987" s="117"/>
      <c r="T2987" s="117"/>
      <c r="U2987" s="117"/>
      <c r="V2987" s="117"/>
      <c r="W2987" s="117"/>
      <c r="X2987" s="117"/>
      <c r="Y2987" s="117"/>
      <c r="Z2987" s="117"/>
      <c r="AA2987" s="117"/>
      <c r="AB2987" s="117"/>
      <c r="AC2987" s="117"/>
      <c r="AD2987" s="117"/>
      <c r="AE2987" s="117"/>
      <c r="AF2987" s="117"/>
      <c r="AG2987" s="117"/>
      <c r="AH2987" s="117"/>
      <c r="AI2987" s="117"/>
      <c r="AJ2987" s="117"/>
      <c r="AK2987" s="117"/>
      <c r="AL2987" s="117"/>
      <c r="AM2987" s="117"/>
      <c r="AN2987" s="117"/>
      <c r="AO2987" s="117"/>
      <c r="AP2987" s="117"/>
      <c r="AQ2987" s="117"/>
      <c r="AR2987" s="117"/>
      <c r="AS2987" s="117"/>
      <c r="AT2987" s="117"/>
      <c r="AU2987" s="117"/>
      <c r="AV2987" s="117"/>
      <c r="AW2987" s="117"/>
      <c r="AX2987" s="118"/>
      <c r="BC2987" s="42"/>
    </row>
    <row r="2988" spans="1:113" ht="12" customHeight="1">
      <c r="A2988" s="34"/>
      <c r="B2988" s="116"/>
      <c r="C2988" s="117"/>
      <c r="D2988" s="117"/>
      <c r="E2988" s="117"/>
      <c r="F2988" s="117"/>
      <c r="G2988" s="117"/>
      <c r="H2988" s="117"/>
      <c r="I2988" s="117"/>
      <c r="J2988" s="117"/>
      <c r="K2988" s="117"/>
      <c r="L2988" s="117"/>
      <c r="M2988" s="117"/>
      <c r="N2988" s="117"/>
      <c r="O2988" s="117"/>
      <c r="P2988" s="117"/>
      <c r="Q2988" s="117"/>
      <c r="R2988" s="117"/>
      <c r="S2988" s="117"/>
      <c r="T2988" s="117"/>
      <c r="U2988" s="117"/>
      <c r="V2988" s="117"/>
      <c r="W2988" s="117"/>
      <c r="X2988" s="117"/>
      <c r="Y2988" s="117"/>
      <c r="Z2988" s="117"/>
      <c r="AA2988" s="117"/>
      <c r="AB2988" s="117"/>
      <c r="AC2988" s="117"/>
      <c r="AD2988" s="117"/>
      <c r="AE2988" s="117"/>
      <c r="AF2988" s="117"/>
      <c r="AG2988" s="117"/>
      <c r="AH2988" s="117"/>
      <c r="AI2988" s="117"/>
      <c r="AJ2988" s="117"/>
      <c r="AK2988" s="117"/>
      <c r="AL2988" s="117"/>
      <c r="AM2988" s="117"/>
      <c r="AN2988" s="117"/>
      <c r="AO2988" s="117"/>
      <c r="AP2988" s="117"/>
      <c r="AQ2988" s="117"/>
      <c r="AR2988" s="117"/>
      <c r="AS2988" s="117"/>
      <c r="AT2988" s="117"/>
      <c r="AU2988" s="117"/>
      <c r="AV2988" s="117"/>
      <c r="AW2988" s="117"/>
      <c r="AX2988" s="118"/>
    </row>
    <row r="2989" spans="1:113" ht="12" customHeight="1">
      <c r="A2989" s="34"/>
      <c r="B2989" s="116"/>
      <c r="C2989" s="117"/>
      <c r="D2989" s="117"/>
      <c r="E2989" s="117"/>
      <c r="F2989" s="117"/>
      <c r="G2989" s="117"/>
      <c r="H2989" s="117"/>
      <c r="I2989" s="117"/>
      <c r="J2989" s="117"/>
      <c r="K2989" s="117"/>
      <c r="L2989" s="117"/>
      <c r="M2989" s="117"/>
      <c r="N2989" s="117"/>
      <c r="O2989" s="117"/>
      <c r="P2989" s="117"/>
      <c r="Q2989" s="117"/>
      <c r="R2989" s="117"/>
      <c r="S2989" s="117"/>
      <c r="T2989" s="117"/>
      <c r="U2989" s="117"/>
      <c r="V2989" s="117"/>
      <c r="W2989" s="117"/>
      <c r="X2989" s="117"/>
      <c r="Y2989" s="117"/>
      <c r="Z2989" s="117"/>
      <c r="AA2989" s="117"/>
      <c r="AB2989" s="117"/>
      <c r="AC2989" s="117"/>
      <c r="AD2989" s="117"/>
      <c r="AE2989" s="117"/>
      <c r="AF2989" s="117"/>
      <c r="AG2989" s="117"/>
      <c r="AH2989" s="117"/>
      <c r="AI2989" s="117"/>
      <c r="AJ2989" s="117"/>
      <c r="AK2989" s="117"/>
      <c r="AL2989" s="117"/>
      <c r="AM2989" s="117"/>
      <c r="AN2989" s="117"/>
      <c r="AO2989" s="117"/>
      <c r="AP2989" s="117"/>
      <c r="AQ2989" s="117"/>
      <c r="AR2989" s="117"/>
      <c r="AS2989" s="117"/>
      <c r="AT2989" s="117"/>
      <c r="AU2989" s="117"/>
      <c r="AV2989" s="117"/>
      <c r="AW2989" s="117"/>
      <c r="AX2989" s="118"/>
    </row>
    <row r="2990" spans="1:113" ht="12" customHeight="1">
      <c r="A2990" s="34"/>
      <c r="B2990" s="116"/>
      <c r="C2990" s="117"/>
      <c r="D2990" s="117"/>
      <c r="E2990" s="117"/>
      <c r="F2990" s="117"/>
      <c r="G2990" s="117"/>
      <c r="H2990" s="117"/>
      <c r="I2990" s="117"/>
      <c r="J2990" s="117"/>
      <c r="K2990" s="117"/>
      <c r="L2990" s="117"/>
      <c r="M2990" s="117"/>
      <c r="N2990" s="117"/>
      <c r="O2990" s="117"/>
      <c r="P2990" s="117"/>
      <c r="Q2990" s="117"/>
      <c r="R2990" s="117"/>
      <c r="S2990" s="117"/>
      <c r="T2990" s="117"/>
      <c r="U2990" s="117"/>
      <c r="V2990" s="117"/>
      <c r="W2990" s="117"/>
      <c r="X2990" s="117"/>
      <c r="Y2990" s="117"/>
      <c r="Z2990" s="117"/>
      <c r="AA2990" s="117"/>
      <c r="AB2990" s="117"/>
      <c r="AC2990" s="117"/>
      <c r="AD2990" s="117"/>
      <c r="AE2990" s="117"/>
      <c r="AF2990" s="117"/>
      <c r="AG2990" s="117"/>
      <c r="AH2990" s="117"/>
      <c r="AI2990" s="117"/>
      <c r="AJ2990" s="117"/>
      <c r="AK2990" s="117"/>
      <c r="AL2990" s="117"/>
      <c r="AM2990" s="117"/>
      <c r="AN2990" s="117"/>
      <c r="AO2990" s="117"/>
      <c r="AP2990" s="117"/>
      <c r="AQ2990" s="117"/>
      <c r="AR2990" s="117"/>
      <c r="AS2990" s="117"/>
      <c r="AT2990" s="117"/>
      <c r="AU2990" s="117"/>
      <c r="AV2990" s="117"/>
      <c r="AW2990" s="117"/>
      <c r="AX2990" s="118"/>
    </row>
    <row r="2991" spans="1:113" ht="15" thickBot="1">
      <c r="A2991" s="43"/>
      <c r="B2991" s="44"/>
      <c r="C2991" s="45"/>
      <c r="D2991" s="45"/>
      <c r="E2991" s="45"/>
      <c r="F2991" s="45"/>
      <c r="G2991" s="45"/>
      <c r="H2991" s="45"/>
      <c r="I2991" s="45"/>
      <c r="J2991" s="45"/>
      <c r="K2991" s="45"/>
      <c r="L2991" s="45"/>
      <c r="M2991" s="45"/>
      <c r="N2991" s="45"/>
      <c r="O2991" s="45"/>
      <c r="P2991" s="45"/>
      <c r="Q2991" s="45"/>
      <c r="R2991" s="45"/>
      <c r="S2991" s="45"/>
      <c r="T2991" s="45"/>
      <c r="U2991" s="45"/>
      <c r="V2991" s="45"/>
      <c r="W2991" s="45"/>
      <c r="X2991" s="45"/>
      <c r="Y2991" s="45"/>
      <c r="Z2991" s="45"/>
      <c r="AA2991" s="45"/>
      <c r="AB2991" s="45"/>
      <c r="AC2991" s="45"/>
      <c r="AD2991" s="45"/>
      <c r="AE2991" s="45"/>
      <c r="AF2991" s="45"/>
      <c r="AG2991" s="45"/>
      <c r="AH2991" s="45"/>
      <c r="AI2991" s="45"/>
      <c r="AJ2991" s="45"/>
      <c r="AK2991" s="45"/>
      <c r="AL2991" s="45"/>
      <c r="AM2991" s="45"/>
      <c r="AN2991" s="45"/>
      <c r="AO2991" s="45"/>
      <c r="AP2991" s="45"/>
      <c r="AQ2991" s="45"/>
      <c r="AR2991" s="45"/>
      <c r="AS2991" s="45"/>
      <c r="AT2991" s="45"/>
      <c r="AU2991" s="45"/>
      <c r="AV2991" s="45"/>
      <c r="AW2991" s="45"/>
      <c r="AX2991" s="46"/>
    </row>
    <row r="2992" spans="1:113">
      <c r="B2992" s="47"/>
    </row>
    <row r="2993" spans="1:251" ht="14.25">
      <c r="B2993" s="36" t="s">
        <v>240</v>
      </c>
      <c r="C2993" s="34"/>
      <c r="D2993" s="34"/>
      <c r="E2993" s="34"/>
      <c r="F2993" s="34"/>
      <c r="G2993" s="34"/>
      <c r="H2993" s="34"/>
      <c r="I2993" s="34"/>
      <c r="J2993" s="34"/>
      <c r="K2993" s="34"/>
      <c r="L2993" s="35"/>
      <c r="M2993" s="35"/>
      <c r="N2993" s="35"/>
      <c r="O2993" s="35"/>
      <c r="P2993" s="34"/>
      <c r="Q2993" s="34"/>
      <c r="R2993" s="34"/>
      <c r="S2993" s="34"/>
      <c r="T2993" s="34"/>
      <c r="U2993" s="34"/>
      <c r="V2993" s="36"/>
      <c r="W2993" s="36"/>
      <c r="X2993" s="36"/>
      <c r="Y2993" s="36"/>
      <c r="Z2993" s="36"/>
      <c r="AA2993" s="36"/>
      <c r="AB2993" s="36"/>
      <c r="AC2993" s="36"/>
      <c r="AD2993" s="36"/>
      <c r="AE2993" s="36"/>
      <c r="AF2993" s="36"/>
      <c r="AG2993" s="36"/>
      <c r="AH2993" s="36"/>
      <c r="AI2993" s="36"/>
      <c r="AJ2993" s="36"/>
      <c r="AK2993" s="36"/>
      <c r="AL2993" s="36"/>
      <c r="AM2993" s="36"/>
      <c r="AN2993" s="36"/>
      <c r="AO2993" s="36"/>
      <c r="AP2993" s="36"/>
      <c r="AQ2993" s="36"/>
      <c r="AR2993" s="36"/>
      <c r="AS2993" s="36"/>
      <c r="AT2993" s="36"/>
      <c r="AU2993" s="36"/>
      <c r="AV2993" s="36"/>
      <c r="AW2993" s="36"/>
      <c r="AX2993" s="36"/>
    </row>
    <row r="2994" spans="1:251" ht="15" thickBot="1">
      <c r="B2994" s="34"/>
      <c r="C2994" s="34"/>
      <c r="D2994" s="34"/>
      <c r="E2994" s="34"/>
      <c r="F2994" s="34"/>
      <c r="G2994" s="34"/>
      <c r="H2994" s="34"/>
      <c r="I2994" s="34"/>
      <c r="J2994" s="34"/>
      <c r="K2994" s="34"/>
      <c r="L2994" s="35"/>
      <c r="M2994" s="35"/>
      <c r="N2994" s="35"/>
      <c r="O2994" s="35"/>
      <c r="P2994" s="34"/>
      <c r="Q2994" s="34"/>
      <c r="R2994" s="34"/>
      <c r="S2994" s="34"/>
      <c r="T2994" s="34"/>
      <c r="U2994" s="34"/>
      <c r="V2994" s="36"/>
      <c r="W2994" s="36"/>
      <c r="X2994" s="36"/>
      <c r="Y2994" s="36"/>
      <c r="Z2994" s="36"/>
      <c r="AA2994" s="36"/>
      <c r="AB2994" s="36"/>
      <c r="AC2994" s="36"/>
      <c r="AD2994" s="36"/>
      <c r="AE2994" s="36"/>
      <c r="AF2994" s="36"/>
      <c r="AG2994" s="36"/>
      <c r="AH2994" s="36"/>
      <c r="AI2994" s="36"/>
      <c r="AJ2994" s="36"/>
      <c r="AK2994" s="36"/>
      <c r="AL2994" s="36"/>
      <c r="AM2994" s="36"/>
      <c r="AN2994" s="36"/>
      <c r="AO2994" s="36"/>
      <c r="AP2994" s="36"/>
      <c r="AQ2994" s="36"/>
      <c r="AR2994" s="36"/>
      <c r="AS2994" s="36"/>
      <c r="AT2994" s="36"/>
      <c r="AU2994" s="36"/>
      <c r="AV2994" s="36"/>
      <c r="AW2994" s="36"/>
      <c r="AX2994" s="48" t="s">
        <v>241</v>
      </c>
    </row>
    <row r="2995" spans="1:251" s="42" customFormat="1" ht="13.5" customHeight="1">
      <c r="A2995" s="34"/>
      <c r="B2995" s="119" t="s">
        <v>242</v>
      </c>
      <c r="C2995" s="120"/>
      <c r="D2995" s="120"/>
      <c r="E2995" s="120"/>
      <c r="F2995" s="120"/>
      <c r="G2995" s="120"/>
      <c r="H2995" s="120"/>
      <c r="I2995" s="120"/>
      <c r="J2995" s="120"/>
      <c r="K2995" s="120"/>
      <c r="L2995" s="120"/>
      <c r="M2995" s="120"/>
      <c r="N2995" s="120"/>
      <c r="O2995" s="120"/>
      <c r="P2995" s="120"/>
      <c r="Q2995" s="120"/>
      <c r="R2995" s="120"/>
      <c r="S2995" s="120"/>
      <c r="T2995" s="120"/>
      <c r="U2995" s="120"/>
      <c r="V2995" s="120"/>
      <c r="W2995" s="120"/>
      <c r="X2995" s="120"/>
      <c r="Y2995" s="120"/>
      <c r="Z2995" s="121"/>
      <c r="AA2995" s="125" t="s">
        <v>1062</v>
      </c>
      <c r="AB2995" s="120"/>
      <c r="AC2995" s="120"/>
      <c r="AD2995" s="120"/>
      <c r="AE2995" s="120"/>
      <c r="AF2995" s="120"/>
      <c r="AG2995" s="120"/>
      <c r="AH2995" s="120"/>
      <c r="AI2995" s="121"/>
      <c r="AJ2995" s="125" t="s">
        <v>1063</v>
      </c>
      <c r="AK2995" s="120"/>
      <c r="AL2995" s="120"/>
      <c r="AM2995" s="120"/>
      <c r="AN2995" s="120"/>
      <c r="AO2995" s="120"/>
      <c r="AP2995" s="120"/>
      <c r="AQ2995" s="120"/>
      <c r="AR2995" s="121"/>
      <c r="AS2995" s="125" t="s">
        <v>243</v>
      </c>
      <c r="AT2995" s="120"/>
      <c r="AU2995" s="120"/>
      <c r="AV2995" s="120"/>
      <c r="AW2995" s="120"/>
      <c r="AX2995" s="127"/>
      <c r="AY2995" s="29"/>
      <c r="AZ2995" s="29"/>
      <c r="BA2995" s="29"/>
      <c r="BB2995" s="29"/>
      <c r="BC2995" s="29"/>
      <c r="BD2995" s="29"/>
      <c r="BE2995" s="29"/>
      <c r="BF2995" s="29"/>
      <c r="BG2995" s="29"/>
      <c r="BH2995" s="29"/>
      <c r="BI2995" s="29"/>
      <c r="BJ2995" s="29"/>
      <c r="BK2995" s="29"/>
      <c r="BL2995" s="29"/>
      <c r="BM2995" s="29"/>
      <c r="BN2995" s="29"/>
      <c r="BO2995" s="29"/>
      <c r="BP2995" s="29"/>
      <c r="BQ2995" s="29"/>
      <c r="BR2995" s="29"/>
      <c r="BS2995" s="29"/>
      <c r="BT2995" s="29"/>
      <c r="BU2995" s="29"/>
      <c r="BV2995" s="29"/>
      <c r="BW2995" s="29"/>
      <c r="BX2995" s="29"/>
      <c r="BY2995" s="29"/>
      <c r="BZ2995" s="29"/>
      <c r="CA2995" s="29"/>
      <c r="CB2995" s="29"/>
      <c r="CC2995" s="29"/>
      <c r="CD2995" s="29"/>
      <c r="CE2995" s="29"/>
      <c r="CF2995" s="29"/>
      <c r="CG2995" s="29"/>
      <c r="CH2995" s="29"/>
      <c r="CI2995" s="29"/>
      <c r="CJ2995" s="29"/>
      <c r="CK2995" s="29"/>
      <c r="CL2995" s="29"/>
      <c r="CM2995" s="29"/>
      <c r="CN2995" s="29"/>
      <c r="CO2995" s="29"/>
      <c r="CP2995" s="29"/>
      <c r="CQ2995" s="29"/>
      <c r="CR2995" s="29"/>
      <c r="CS2995" s="29"/>
      <c r="CT2995" s="29"/>
      <c r="CU2995" s="29"/>
      <c r="CV2995" s="29"/>
      <c r="CW2995" s="29"/>
      <c r="CX2995" s="29"/>
      <c r="CY2995" s="29"/>
      <c r="CZ2995" s="29"/>
      <c r="DA2995" s="29"/>
      <c r="DB2995" s="29"/>
      <c r="DC2995" s="29"/>
      <c r="DD2995" s="29"/>
      <c r="DE2995" s="29"/>
      <c r="DF2995" s="29"/>
      <c r="DG2995" s="29"/>
      <c r="DH2995" s="29"/>
      <c r="DI2995" s="29"/>
      <c r="DJ2995" s="29"/>
      <c r="DK2995" s="29"/>
      <c r="DL2995" s="29"/>
      <c r="DM2995" s="29"/>
      <c r="DN2995" s="29"/>
      <c r="DO2995" s="29"/>
      <c r="DP2995" s="29"/>
      <c r="DQ2995" s="29"/>
      <c r="DR2995" s="29"/>
      <c r="DS2995" s="29"/>
      <c r="DT2995" s="29"/>
      <c r="DU2995" s="29"/>
      <c r="DV2995" s="29"/>
      <c r="DW2995" s="29"/>
      <c r="DX2995" s="29"/>
      <c r="DY2995" s="29"/>
      <c r="DZ2995" s="29"/>
      <c r="EA2995" s="29"/>
      <c r="EB2995" s="29"/>
      <c r="EC2995" s="29"/>
      <c r="ED2995" s="29"/>
      <c r="EE2995" s="29"/>
      <c r="EF2995" s="29"/>
      <c r="EG2995" s="29"/>
      <c r="EH2995" s="29"/>
      <c r="EI2995" s="29"/>
      <c r="EJ2995" s="29"/>
      <c r="EK2995" s="29"/>
      <c r="EL2995" s="29"/>
      <c r="EM2995" s="29"/>
      <c r="EN2995" s="29"/>
      <c r="EO2995" s="29"/>
      <c r="EP2995" s="29"/>
      <c r="EQ2995" s="29"/>
      <c r="ER2995" s="29"/>
      <c r="ES2995" s="29"/>
      <c r="ET2995" s="29"/>
      <c r="EU2995" s="29"/>
      <c r="EV2995" s="29"/>
      <c r="EW2995" s="29"/>
      <c r="EX2995" s="29"/>
      <c r="EY2995" s="29"/>
      <c r="EZ2995" s="29"/>
      <c r="FA2995" s="29"/>
      <c r="FB2995" s="29"/>
      <c r="FC2995" s="29"/>
      <c r="FD2995" s="29"/>
      <c r="FE2995" s="29"/>
      <c r="FF2995" s="29"/>
      <c r="FG2995" s="29"/>
      <c r="FH2995" s="29"/>
      <c r="FI2995" s="29"/>
      <c r="FJ2995" s="29"/>
      <c r="FK2995" s="29"/>
      <c r="FL2995" s="29"/>
      <c r="FM2995" s="29"/>
      <c r="FN2995" s="29"/>
      <c r="FO2995" s="29"/>
      <c r="FP2995" s="29"/>
      <c r="FQ2995" s="29"/>
      <c r="FR2995" s="29"/>
      <c r="FS2995" s="29"/>
      <c r="FT2995" s="29"/>
      <c r="FU2995" s="29"/>
      <c r="FV2995" s="29"/>
      <c r="FW2995" s="29"/>
      <c r="FX2995" s="29"/>
      <c r="FY2995" s="29"/>
      <c r="FZ2995" s="29"/>
      <c r="GA2995" s="29"/>
      <c r="GB2995" s="29"/>
      <c r="GC2995" s="29"/>
      <c r="GD2995" s="29"/>
      <c r="GE2995" s="29"/>
      <c r="GF2995" s="29"/>
      <c r="GG2995" s="29"/>
      <c r="GH2995" s="29"/>
      <c r="GI2995" s="29"/>
      <c r="GJ2995" s="29"/>
      <c r="GK2995" s="29"/>
      <c r="GL2995" s="29"/>
      <c r="GM2995" s="29"/>
      <c r="GN2995" s="29"/>
      <c r="GO2995" s="29"/>
      <c r="GP2995" s="29"/>
      <c r="GQ2995" s="29"/>
      <c r="GR2995" s="29"/>
      <c r="GS2995" s="29"/>
      <c r="GT2995" s="29"/>
      <c r="GU2995" s="29"/>
      <c r="GV2995" s="29"/>
      <c r="GW2995" s="29"/>
      <c r="GX2995" s="29"/>
      <c r="GY2995" s="29"/>
      <c r="GZ2995" s="29"/>
      <c r="HA2995" s="29"/>
      <c r="HB2995" s="29"/>
      <c r="HC2995" s="29"/>
      <c r="HD2995" s="29"/>
      <c r="HE2995" s="29"/>
      <c r="HF2995" s="29"/>
      <c r="HG2995" s="29"/>
      <c r="HH2995" s="29"/>
      <c r="HI2995" s="29"/>
      <c r="HJ2995" s="29"/>
      <c r="HK2995" s="29"/>
      <c r="HL2995" s="29"/>
      <c r="HM2995" s="29"/>
      <c r="HN2995" s="29"/>
      <c r="HO2995" s="29"/>
      <c r="HP2995" s="29"/>
      <c r="HQ2995" s="29"/>
      <c r="HR2995" s="29"/>
      <c r="HS2995" s="29"/>
      <c r="HT2995" s="29"/>
      <c r="HU2995" s="29"/>
      <c r="HV2995" s="29"/>
      <c r="HW2995" s="29"/>
      <c r="HX2995" s="29"/>
      <c r="HY2995" s="29"/>
      <c r="HZ2995" s="29"/>
      <c r="IA2995" s="29"/>
      <c r="IB2995" s="29"/>
      <c r="IC2995" s="29"/>
      <c r="ID2995" s="29"/>
      <c r="IE2995" s="29"/>
      <c r="IF2995" s="29"/>
      <c r="IG2995" s="29"/>
      <c r="IH2995" s="29"/>
      <c r="II2995" s="29"/>
      <c r="IJ2995" s="29"/>
      <c r="IK2995" s="29"/>
      <c r="IL2995" s="29"/>
      <c r="IM2995" s="29"/>
      <c r="IN2995" s="29"/>
      <c r="IO2995" s="29"/>
      <c r="IP2995" s="29"/>
      <c r="IQ2995" s="29"/>
    </row>
    <row r="2996" spans="1:251" s="42" customFormat="1" ht="13.5">
      <c r="A2996" s="34"/>
      <c r="B2996" s="122"/>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4"/>
      <c r="AA2996" s="126"/>
      <c r="AB2996" s="123"/>
      <c r="AC2996" s="123"/>
      <c r="AD2996" s="123"/>
      <c r="AE2996" s="123"/>
      <c r="AF2996" s="123"/>
      <c r="AG2996" s="123"/>
      <c r="AH2996" s="123"/>
      <c r="AI2996" s="124"/>
      <c r="AJ2996" s="126"/>
      <c r="AK2996" s="123"/>
      <c r="AL2996" s="123"/>
      <c r="AM2996" s="123"/>
      <c r="AN2996" s="123"/>
      <c r="AO2996" s="123"/>
      <c r="AP2996" s="123"/>
      <c r="AQ2996" s="123"/>
      <c r="AR2996" s="124"/>
      <c r="AS2996" s="126"/>
      <c r="AT2996" s="123"/>
      <c r="AU2996" s="123"/>
      <c r="AV2996" s="123"/>
      <c r="AW2996" s="123"/>
      <c r="AX2996" s="128"/>
      <c r="AY2996" s="29"/>
      <c r="AZ2996" s="29"/>
      <c r="BA2996" s="29"/>
      <c r="BB2996" s="65"/>
      <c r="BC2996" s="49"/>
      <c r="BE2996" s="29"/>
      <c r="BF2996" s="29"/>
      <c r="BG2996" s="29"/>
      <c r="BH2996" s="29"/>
      <c r="BI2996" s="29"/>
      <c r="BJ2996" s="29"/>
      <c r="BK2996" s="29"/>
      <c r="BL2996" s="29"/>
      <c r="BM2996" s="29"/>
      <c r="BN2996" s="29"/>
      <c r="BO2996" s="29"/>
      <c r="BP2996" s="29"/>
      <c r="BQ2996" s="29"/>
      <c r="BR2996" s="29"/>
      <c r="BS2996" s="29"/>
      <c r="BT2996" s="29"/>
      <c r="BU2996" s="29"/>
      <c r="BV2996" s="29"/>
      <c r="BW2996" s="29"/>
      <c r="BX2996" s="29"/>
      <c r="BY2996" s="29"/>
      <c r="BZ2996" s="29"/>
      <c r="CA2996" s="29"/>
      <c r="CB2996" s="29"/>
      <c r="CC2996" s="29"/>
      <c r="CD2996" s="29"/>
      <c r="CE2996" s="29"/>
      <c r="CF2996" s="29"/>
      <c r="CG2996" s="29"/>
      <c r="CH2996" s="29"/>
      <c r="CI2996" s="29"/>
      <c r="CJ2996" s="29"/>
      <c r="CK2996" s="29"/>
      <c r="CL2996" s="29"/>
      <c r="CM2996" s="29"/>
      <c r="CN2996" s="29"/>
      <c r="CO2996" s="29"/>
      <c r="CP2996" s="29"/>
      <c r="CQ2996" s="29"/>
      <c r="CR2996" s="29"/>
      <c r="CS2996" s="29"/>
      <c r="CT2996" s="29"/>
      <c r="CU2996" s="29"/>
      <c r="CV2996" s="29"/>
      <c r="CW2996" s="29"/>
      <c r="CX2996" s="29"/>
      <c r="CY2996" s="29"/>
      <c r="CZ2996" s="29"/>
      <c r="DA2996" s="29"/>
      <c r="DB2996" s="29"/>
      <c r="DC2996" s="29"/>
      <c r="DD2996" s="29"/>
      <c r="DE2996" s="29"/>
      <c r="DF2996" s="29"/>
      <c r="DG2996" s="29"/>
      <c r="DH2996" s="29"/>
      <c r="DI2996" s="29"/>
      <c r="DJ2996" s="29"/>
      <c r="DK2996" s="29"/>
      <c r="DL2996" s="29"/>
      <c r="DM2996" s="29"/>
      <c r="DN2996" s="29"/>
      <c r="DO2996" s="29"/>
      <c r="DP2996" s="29"/>
      <c r="DQ2996" s="29"/>
      <c r="DR2996" s="29"/>
      <c r="DS2996" s="29"/>
      <c r="DT2996" s="29"/>
      <c r="DU2996" s="29"/>
      <c r="DV2996" s="29"/>
      <c r="DW2996" s="29"/>
      <c r="DX2996" s="29"/>
      <c r="DY2996" s="29"/>
      <c r="DZ2996" s="29"/>
      <c r="EA2996" s="29"/>
      <c r="EB2996" s="29"/>
      <c r="EC2996" s="29"/>
      <c r="ED2996" s="29"/>
      <c r="EE2996" s="29"/>
      <c r="EF2996" s="29"/>
      <c r="EG2996" s="29"/>
      <c r="EH2996" s="29"/>
      <c r="EI2996" s="29"/>
      <c r="EJ2996" s="29"/>
      <c r="EK2996" s="29"/>
      <c r="EL2996" s="29"/>
      <c r="EM2996" s="29"/>
      <c r="EN2996" s="29"/>
      <c r="EO2996" s="29"/>
      <c r="EP2996" s="29"/>
      <c r="EQ2996" s="29"/>
      <c r="ER2996" s="29"/>
      <c r="ES2996" s="29"/>
      <c r="ET2996" s="29"/>
      <c r="EU2996" s="29"/>
      <c r="EV2996" s="29"/>
      <c r="EW2996" s="29"/>
      <c r="EX2996" s="29"/>
      <c r="EY2996" s="29"/>
      <c r="EZ2996" s="29"/>
      <c r="FA2996" s="29"/>
      <c r="FB2996" s="29"/>
      <c r="FC2996" s="29"/>
      <c r="FD2996" s="29"/>
      <c r="FE2996" s="29"/>
      <c r="FF2996" s="29"/>
      <c r="FG2996" s="29"/>
      <c r="FH2996" s="29"/>
      <c r="FI2996" s="29"/>
      <c r="FJ2996" s="29"/>
      <c r="FK2996" s="29"/>
      <c r="FL2996" s="29"/>
      <c r="FM2996" s="29"/>
      <c r="FN2996" s="29"/>
      <c r="FO2996" s="29"/>
      <c r="FP2996" s="29"/>
      <c r="FQ2996" s="29"/>
      <c r="FR2996" s="29"/>
      <c r="FS2996" s="29"/>
      <c r="FT2996" s="29"/>
      <c r="FU2996" s="29"/>
      <c r="FV2996" s="29"/>
      <c r="FW2996" s="29"/>
      <c r="FX2996" s="29"/>
      <c r="FY2996" s="29"/>
      <c r="FZ2996" s="29"/>
      <c r="GA2996" s="29"/>
      <c r="GB2996" s="29"/>
      <c r="GC2996" s="29"/>
      <c r="GD2996" s="29"/>
      <c r="GE2996" s="29"/>
      <c r="GF2996" s="29"/>
      <c r="GG2996" s="29"/>
      <c r="GH2996" s="29"/>
      <c r="GI2996" s="29"/>
      <c r="GJ2996" s="29"/>
      <c r="GK2996" s="29"/>
      <c r="GL2996" s="29"/>
      <c r="GM2996" s="29"/>
      <c r="GN2996" s="29"/>
      <c r="GO2996" s="29"/>
      <c r="GP2996" s="29"/>
      <c r="GQ2996" s="29"/>
      <c r="GR2996" s="29"/>
      <c r="GS2996" s="29"/>
      <c r="GT2996" s="29"/>
      <c r="GU2996" s="29"/>
      <c r="GV2996" s="29"/>
      <c r="GW2996" s="29"/>
      <c r="GX2996" s="29"/>
      <c r="GY2996" s="29"/>
      <c r="GZ2996" s="29"/>
      <c r="HA2996" s="29"/>
      <c r="HB2996" s="29"/>
      <c r="HC2996" s="29"/>
      <c r="HD2996" s="29"/>
      <c r="HE2996" s="29"/>
      <c r="HF2996" s="29"/>
      <c r="HG2996" s="29"/>
      <c r="HH2996" s="29"/>
      <c r="HI2996" s="29"/>
      <c r="HJ2996" s="29"/>
      <c r="HK2996" s="29"/>
      <c r="HL2996" s="29"/>
      <c r="HM2996" s="29"/>
      <c r="HN2996" s="29"/>
      <c r="HO2996" s="29"/>
      <c r="HP2996" s="29"/>
      <c r="HQ2996" s="29"/>
      <c r="HR2996" s="29"/>
      <c r="HS2996" s="29"/>
      <c r="HT2996" s="29"/>
      <c r="HU2996" s="29"/>
      <c r="HV2996" s="29"/>
      <c r="HW2996" s="29"/>
      <c r="HX2996" s="29"/>
      <c r="HY2996" s="29"/>
      <c r="HZ2996" s="29"/>
      <c r="IA2996" s="29"/>
      <c r="IB2996" s="29"/>
      <c r="IC2996" s="29"/>
      <c r="ID2996" s="29"/>
      <c r="IE2996" s="29"/>
      <c r="IF2996" s="29"/>
      <c r="IG2996" s="29"/>
      <c r="IH2996" s="29"/>
      <c r="II2996" s="29"/>
      <c r="IJ2996" s="29"/>
      <c r="IK2996" s="29"/>
      <c r="IL2996" s="29"/>
      <c r="IM2996" s="29"/>
      <c r="IN2996" s="29"/>
      <c r="IO2996" s="29"/>
      <c r="IP2996" s="29"/>
      <c r="IQ2996" s="29"/>
    </row>
    <row r="2997" spans="1:251" s="42" customFormat="1" ht="18.75" customHeight="1">
      <c r="A2997" s="34"/>
      <c r="B2997" s="50"/>
      <c r="C2997" s="129" t="s">
        <v>679</v>
      </c>
      <c r="D2997" s="147"/>
      <c r="E2997" s="147"/>
      <c r="F2997" s="147"/>
      <c r="G2997" s="147"/>
      <c r="H2997" s="147"/>
      <c r="I2997" s="147"/>
      <c r="J2997" s="147"/>
      <c r="K2997" s="147"/>
      <c r="L2997" s="147"/>
      <c r="M2997" s="147"/>
      <c r="N2997" s="147"/>
      <c r="O2997" s="147"/>
      <c r="P2997" s="147"/>
      <c r="Q2997" s="147"/>
      <c r="R2997" s="147"/>
      <c r="S2997" s="147"/>
      <c r="T2997" s="147"/>
      <c r="U2997" s="147"/>
      <c r="V2997" s="147"/>
      <c r="W2997" s="147"/>
      <c r="X2997" s="147"/>
      <c r="Y2997" s="147"/>
      <c r="Z2997" s="148"/>
      <c r="AA2997" s="132">
        <v>547956</v>
      </c>
      <c r="AB2997" s="133"/>
      <c r="AC2997" s="133"/>
      <c r="AD2997" s="133"/>
      <c r="AE2997" s="133"/>
      <c r="AF2997" s="133"/>
      <c r="AG2997" s="133"/>
      <c r="AH2997" s="133"/>
      <c r="AI2997" s="134"/>
      <c r="AJ2997" s="132">
        <v>543793</v>
      </c>
      <c r="AK2997" s="133"/>
      <c r="AL2997" s="133"/>
      <c r="AM2997" s="133"/>
      <c r="AN2997" s="133"/>
      <c r="AO2997" s="133"/>
      <c r="AP2997" s="133"/>
      <c r="AQ2997" s="133"/>
      <c r="AR2997" s="134"/>
      <c r="AS2997" s="135"/>
      <c r="AT2997" s="136"/>
      <c r="AU2997" s="136"/>
      <c r="AV2997" s="136"/>
      <c r="AW2997" s="136"/>
      <c r="AX2997" s="137"/>
      <c r="AY2997" s="29"/>
      <c r="AZ2997" s="29"/>
      <c r="BA2997" s="29"/>
      <c r="BB2997" s="29"/>
      <c r="BC2997" s="29"/>
      <c r="BD2997" s="29"/>
      <c r="BE2997" s="29"/>
      <c r="BF2997" s="29"/>
      <c r="BG2997" s="29"/>
      <c r="BH2997" s="29"/>
      <c r="BI2997" s="29"/>
      <c r="BJ2997" s="29"/>
      <c r="BK2997" s="29"/>
      <c r="BL2997" s="29"/>
      <c r="BM2997" s="29"/>
      <c r="BN2997" s="29"/>
      <c r="BO2997" s="29"/>
      <c r="BP2997" s="29"/>
      <c r="BQ2997" s="29"/>
      <c r="BR2997" s="29"/>
      <c r="BS2997" s="29"/>
      <c r="BT2997" s="29"/>
      <c r="BU2997" s="29"/>
      <c r="BV2997" s="29"/>
      <c r="BW2997" s="29"/>
      <c r="BX2997" s="29"/>
      <c r="BY2997" s="29"/>
      <c r="BZ2997" s="29"/>
      <c r="CA2997" s="29"/>
      <c r="CB2997" s="29"/>
      <c r="CC2997" s="29"/>
      <c r="CD2997" s="29"/>
      <c r="CE2997" s="29"/>
      <c r="CF2997" s="29"/>
      <c r="CG2997" s="29"/>
      <c r="CH2997" s="29"/>
      <c r="CI2997" s="29"/>
      <c r="CJ2997" s="29"/>
      <c r="CK2997" s="29"/>
      <c r="CL2997" s="29"/>
      <c r="CM2997" s="29"/>
      <c r="CN2997" s="29"/>
      <c r="CO2997" s="29"/>
      <c r="CP2997" s="29"/>
      <c r="CQ2997" s="29"/>
      <c r="CR2997" s="29"/>
      <c r="CS2997" s="29"/>
      <c r="CT2997" s="29"/>
      <c r="CU2997" s="29"/>
      <c r="CV2997" s="29"/>
      <c r="CW2997" s="29"/>
      <c r="CX2997" s="29"/>
      <c r="CY2997" s="29"/>
      <c r="CZ2997" s="29"/>
      <c r="DA2997" s="29"/>
      <c r="DB2997" s="29"/>
      <c r="DC2997" s="29"/>
      <c r="DD2997" s="29"/>
      <c r="DE2997" s="29"/>
      <c r="DF2997" s="29"/>
      <c r="DG2997" s="29"/>
      <c r="DH2997" s="29"/>
      <c r="DI2997" s="29"/>
      <c r="DJ2997" s="29"/>
      <c r="DK2997" s="29"/>
      <c r="DL2997" s="29"/>
      <c r="DM2997" s="29"/>
      <c r="DN2997" s="29"/>
      <c r="DO2997" s="29"/>
      <c r="DP2997" s="29"/>
      <c r="DQ2997" s="29"/>
      <c r="DR2997" s="29"/>
      <c r="DS2997" s="29"/>
      <c r="DT2997" s="29"/>
      <c r="DU2997" s="29"/>
      <c r="DV2997" s="29"/>
      <c r="DW2997" s="29"/>
      <c r="DX2997" s="29"/>
      <c r="DY2997" s="29"/>
      <c r="DZ2997" s="29"/>
      <c r="EA2997" s="29"/>
      <c r="EB2997" s="29"/>
      <c r="EC2997" s="29"/>
      <c r="ED2997" s="29"/>
      <c r="EE2997" s="29"/>
      <c r="EF2997" s="29"/>
      <c r="EG2997" s="29"/>
      <c r="EH2997" s="29"/>
      <c r="EI2997" s="29"/>
      <c r="EJ2997" s="29"/>
      <c r="EK2997" s="29"/>
      <c r="EL2997" s="29"/>
      <c r="EM2997" s="29"/>
      <c r="EN2997" s="29"/>
      <c r="EO2997" s="29"/>
      <c r="EP2997" s="29"/>
      <c r="EQ2997" s="29"/>
      <c r="ER2997" s="29"/>
      <c r="ES2997" s="29"/>
      <c r="ET2997" s="29"/>
      <c r="EU2997" s="29"/>
      <c r="EV2997" s="29"/>
      <c r="EW2997" s="29"/>
      <c r="EX2997" s="29"/>
      <c r="EY2997" s="29"/>
      <c r="EZ2997" s="29"/>
      <c r="FA2997" s="29"/>
      <c r="FB2997" s="29"/>
      <c r="FC2997" s="29"/>
      <c r="FD2997" s="29"/>
      <c r="FE2997" s="29"/>
      <c r="FF2997" s="29"/>
      <c r="FG2997" s="29"/>
      <c r="FH2997" s="29"/>
      <c r="FI2997" s="29"/>
      <c r="FJ2997" s="29"/>
      <c r="FK2997" s="29"/>
      <c r="FL2997" s="29"/>
      <c r="FM2997" s="29"/>
      <c r="FN2997" s="29"/>
      <c r="FO2997" s="29"/>
      <c r="FP2997" s="29"/>
      <c r="FQ2997" s="29"/>
      <c r="FR2997" s="29"/>
      <c r="FS2997" s="29"/>
      <c r="FT2997" s="29"/>
      <c r="FU2997" s="29"/>
      <c r="FV2997" s="29"/>
      <c r="FW2997" s="29"/>
      <c r="FX2997" s="29"/>
      <c r="FY2997" s="29"/>
      <c r="FZ2997" s="29"/>
      <c r="GA2997" s="29"/>
      <c r="GB2997" s="29"/>
      <c r="GC2997" s="29"/>
      <c r="GD2997" s="29"/>
      <c r="GE2997" s="29"/>
      <c r="GF2997" s="29"/>
      <c r="GG2997" s="29"/>
      <c r="GH2997" s="29"/>
      <c r="GI2997" s="29"/>
      <c r="GJ2997" s="29"/>
      <c r="GK2997" s="29"/>
      <c r="GL2997" s="29"/>
      <c r="GM2997" s="29"/>
      <c r="GN2997" s="29"/>
      <c r="GO2997" s="29"/>
      <c r="GP2997" s="29"/>
      <c r="GQ2997" s="29"/>
      <c r="GR2997" s="29"/>
      <c r="GS2997" s="29"/>
      <c r="GT2997" s="29"/>
      <c r="GU2997" s="29"/>
      <c r="GV2997" s="29"/>
      <c r="GW2997" s="29"/>
      <c r="GX2997" s="29"/>
      <c r="GY2997" s="29"/>
      <c r="GZ2997" s="29"/>
      <c r="HA2997" s="29"/>
      <c r="HB2997" s="29"/>
      <c r="HC2997" s="29"/>
      <c r="HD2997" s="29"/>
      <c r="HE2997" s="29"/>
      <c r="HF2997" s="29"/>
      <c r="HG2997" s="29"/>
      <c r="HH2997" s="29"/>
      <c r="HI2997" s="29"/>
      <c r="HJ2997" s="29"/>
      <c r="HK2997" s="29"/>
      <c r="HL2997" s="29"/>
      <c r="HM2997" s="29"/>
      <c r="HN2997" s="29"/>
      <c r="HO2997" s="29"/>
      <c r="HP2997" s="29"/>
      <c r="HQ2997" s="29"/>
      <c r="HR2997" s="29"/>
      <c r="HS2997" s="29"/>
      <c r="HT2997" s="29"/>
      <c r="HU2997" s="29"/>
      <c r="HV2997" s="29"/>
      <c r="HW2997" s="29"/>
      <c r="HX2997" s="29"/>
      <c r="HY2997" s="29"/>
      <c r="HZ2997" s="29"/>
      <c r="IA2997" s="29"/>
      <c r="IB2997" s="29"/>
      <c r="IC2997" s="29"/>
      <c r="ID2997" s="29"/>
      <c r="IE2997" s="29"/>
      <c r="IF2997" s="29"/>
      <c r="IG2997" s="29"/>
      <c r="IH2997" s="29"/>
      <c r="II2997" s="29"/>
      <c r="IJ2997" s="29"/>
      <c r="IK2997" s="29"/>
      <c r="IL2997" s="29"/>
      <c r="IM2997" s="29"/>
      <c r="IN2997" s="29"/>
      <c r="IO2997" s="29"/>
      <c r="IP2997" s="29"/>
      <c r="IQ2997" s="29"/>
    </row>
    <row r="2998" spans="1:251" s="42" customFormat="1" ht="18.75" customHeight="1" thickBot="1">
      <c r="A2998" s="43"/>
      <c r="B2998" s="138" t="s">
        <v>244</v>
      </c>
      <c r="C2998" s="139"/>
      <c r="D2998" s="139"/>
      <c r="E2998" s="139"/>
      <c r="F2998" s="139"/>
      <c r="G2998" s="139"/>
      <c r="H2998" s="139"/>
      <c r="I2998" s="139"/>
      <c r="J2998" s="139"/>
      <c r="K2998" s="139"/>
      <c r="L2998" s="139"/>
      <c r="M2998" s="139"/>
      <c r="N2998" s="139"/>
      <c r="O2998" s="139"/>
      <c r="P2998" s="139"/>
      <c r="Q2998" s="139"/>
      <c r="R2998" s="139"/>
      <c r="S2998" s="139"/>
      <c r="T2998" s="139"/>
      <c r="U2998" s="139"/>
      <c r="V2998" s="139"/>
      <c r="W2998" s="139"/>
      <c r="X2998" s="139"/>
      <c r="Y2998" s="139"/>
      <c r="Z2998" s="140"/>
      <c r="AA2998" s="141">
        <f>SUM($AA$2997:$AA$2997)</f>
        <v>547956</v>
      </c>
      <c r="AB2998" s="142"/>
      <c r="AC2998" s="142"/>
      <c r="AD2998" s="142"/>
      <c r="AE2998" s="142"/>
      <c r="AF2998" s="142"/>
      <c r="AG2998" s="142"/>
      <c r="AH2998" s="142"/>
      <c r="AI2998" s="143"/>
      <c r="AJ2998" s="141">
        <f>SUM($AJ$2997:$AJ$2997)</f>
        <v>543793</v>
      </c>
      <c r="AK2998" s="142"/>
      <c r="AL2998" s="142"/>
      <c r="AM2998" s="142"/>
      <c r="AN2998" s="142"/>
      <c r="AO2998" s="142"/>
      <c r="AP2998" s="142"/>
      <c r="AQ2998" s="142"/>
      <c r="AR2998" s="143"/>
      <c r="AS2998" s="144"/>
      <c r="AT2998" s="145"/>
      <c r="AU2998" s="145"/>
      <c r="AV2998" s="145"/>
      <c r="AW2998" s="145"/>
      <c r="AX2998" s="146"/>
      <c r="AY2998" s="29"/>
      <c r="AZ2998" s="29"/>
      <c r="BA2998" s="29"/>
      <c r="BB2998" s="29"/>
      <c r="BC2998" s="29"/>
      <c r="BD2998" s="29"/>
      <c r="BE2998" s="29"/>
      <c r="BF2998" s="29"/>
      <c r="BG2998" s="29"/>
      <c r="BH2998" s="29"/>
      <c r="BI2998" s="29"/>
      <c r="BJ2998" s="29"/>
      <c r="BK2998" s="29"/>
      <c r="BL2998" s="29"/>
      <c r="BM2998" s="29"/>
      <c r="BN2998" s="29"/>
      <c r="BO2998" s="29"/>
      <c r="BP2998" s="29"/>
      <c r="BQ2998" s="29"/>
      <c r="BR2998" s="29"/>
      <c r="BS2998" s="29"/>
      <c r="BT2998" s="29"/>
      <c r="BU2998" s="29"/>
      <c r="BV2998" s="29"/>
      <c r="BW2998" s="29"/>
      <c r="BX2998" s="29"/>
      <c r="BY2998" s="29"/>
      <c r="BZ2998" s="29"/>
      <c r="CA2998" s="29"/>
      <c r="CB2998" s="29"/>
      <c r="CC2998" s="29"/>
      <c r="CD2998" s="29"/>
      <c r="CE2998" s="29"/>
      <c r="CF2998" s="29"/>
      <c r="CG2998" s="29"/>
      <c r="CH2998" s="29"/>
      <c r="CI2998" s="29"/>
      <c r="CJ2998" s="29"/>
      <c r="CK2998" s="29"/>
      <c r="CL2998" s="29"/>
      <c r="CM2998" s="29"/>
      <c r="CN2998" s="29"/>
      <c r="CO2998" s="29"/>
      <c r="CP2998" s="29"/>
      <c r="CQ2998" s="29"/>
      <c r="CR2998" s="29"/>
      <c r="CS2998" s="29"/>
      <c r="CT2998" s="29"/>
      <c r="CU2998" s="29"/>
      <c r="CV2998" s="29"/>
      <c r="CW2998" s="29"/>
      <c r="CX2998" s="29"/>
      <c r="CY2998" s="29"/>
      <c r="CZ2998" s="29"/>
      <c r="DA2998" s="29"/>
      <c r="DB2998" s="29"/>
      <c r="DC2998" s="29"/>
      <c r="DD2998" s="29"/>
      <c r="DE2998" s="29"/>
      <c r="DF2998" s="29"/>
      <c r="DG2998" s="29"/>
      <c r="DH2998" s="29"/>
      <c r="DI2998" s="29"/>
      <c r="DJ2998" s="29"/>
      <c r="DK2998" s="29"/>
      <c r="DL2998" s="29"/>
      <c r="DM2998" s="29"/>
      <c r="DN2998" s="29"/>
      <c r="DO2998" s="29"/>
      <c r="DP2998" s="29"/>
      <c r="DQ2998" s="29"/>
      <c r="DR2998" s="29"/>
      <c r="DS2998" s="29"/>
      <c r="DT2998" s="29"/>
      <c r="DU2998" s="29"/>
      <c r="DV2998" s="29"/>
      <c r="DW2998" s="29"/>
      <c r="DX2998" s="29"/>
      <c r="DY2998" s="29"/>
      <c r="DZ2998" s="29"/>
      <c r="EA2998" s="29"/>
      <c r="EB2998" s="29"/>
      <c r="EC2998" s="29"/>
      <c r="ED2998" s="29"/>
      <c r="EE2998" s="29"/>
      <c r="EF2998" s="29"/>
      <c r="EG2998" s="29"/>
      <c r="EH2998" s="29"/>
      <c r="EI2998" s="29"/>
      <c r="EJ2998" s="29"/>
      <c r="EK2998" s="29"/>
      <c r="EL2998" s="29"/>
      <c r="EM2998" s="29"/>
      <c r="EN2998" s="29"/>
      <c r="EO2998" s="29"/>
      <c r="EP2998" s="29"/>
      <c r="EQ2998" s="29"/>
      <c r="ER2998" s="29"/>
      <c r="ES2998" s="29"/>
      <c r="ET2998" s="29"/>
      <c r="EU2998" s="29"/>
      <c r="EV2998" s="29"/>
      <c r="EW2998" s="29"/>
      <c r="EX2998" s="29"/>
      <c r="EY2998" s="29"/>
      <c r="EZ2998" s="29"/>
      <c r="FA2998" s="29"/>
      <c r="FB2998" s="29"/>
      <c r="FC2998" s="29"/>
      <c r="FD2998" s="29"/>
      <c r="FE2998" s="29"/>
      <c r="FF2998" s="29"/>
      <c r="FG2998" s="29"/>
      <c r="FH2998" s="29"/>
      <c r="FI2998" s="29"/>
      <c r="FJ2998" s="29"/>
      <c r="FK2998" s="29"/>
      <c r="FL2998" s="29"/>
      <c r="FM2998" s="29"/>
      <c r="FN2998" s="29"/>
      <c r="FO2998" s="29"/>
      <c r="FP2998" s="29"/>
      <c r="FQ2998" s="29"/>
      <c r="FR2998" s="29"/>
      <c r="FS2998" s="29"/>
      <c r="FT2998" s="29"/>
      <c r="FU2998" s="29"/>
      <c r="FV2998" s="29"/>
      <c r="FW2998" s="29"/>
      <c r="FX2998" s="29"/>
      <c r="FY2998" s="29"/>
      <c r="FZ2998" s="29"/>
      <c r="GA2998" s="29"/>
      <c r="GB2998" s="29"/>
      <c r="GC2998" s="29"/>
      <c r="GD2998" s="29"/>
      <c r="GE2998" s="29"/>
      <c r="GF2998" s="29"/>
      <c r="GG2998" s="29"/>
      <c r="GH2998" s="29"/>
      <c r="GI2998" s="29"/>
      <c r="GJ2998" s="29"/>
      <c r="GK2998" s="29"/>
      <c r="GL2998" s="29"/>
      <c r="GM2998" s="29"/>
      <c r="GN2998" s="29"/>
      <c r="GO2998" s="29"/>
      <c r="GP2998" s="29"/>
      <c r="GQ2998" s="29"/>
      <c r="GR2998" s="29"/>
      <c r="GS2998" s="29"/>
      <c r="GT2998" s="29"/>
      <c r="GU2998" s="29"/>
      <c r="GV2998" s="29"/>
      <c r="GW2998" s="29"/>
      <c r="GX2998" s="29"/>
      <c r="GY2998" s="29"/>
      <c r="GZ2998" s="29"/>
      <c r="HA2998" s="29"/>
      <c r="HB2998" s="29"/>
      <c r="HC2998" s="29"/>
      <c r="HD2998" s="29"/>
      <c r="HE2998" s="29"/>
      <c r="HF2998" s="29"/>
      <c r="HG2998" s="29"/>
      <c r="HH2998" s="29"/>
      <c r="HI2998" s="29"/>
      <c r="HJ2998" s="29"/>
      <c r="HK2998" s="29"/>
      <c r="HL2998" s="29"/>
      <c r="HM2998" s="29"/>
      <c r="HN2998" s="29"/>
      <c r="HO2998" s="29"/>
      <c r="HP2998" s="29"/>
      <c r="HQ2998" s="29"/>
      <c r="HR2998" s="29"/>
      <c r="HS2998" s="29"/>
      <c r="HT2998" s="29"/>
      <c r="HU2998" s="29"/>
      <c r="HV2998" s="29"/>
      <c r="HW2998" s="29"/>
      <c r="HX2998" s="29"/>
      <c r="HY2998" s="29"/>
      <c r="HZ2998" s="29"/>
      <c r="IA2998" s="29"/>
      <c r="IB2998" s="29"/>
      <c r="IC2998" s="29"/>
      <c r="ID2998" s="29"/>
      <c r="IE2998" s="29"/>
      <c r="IF2998" s="29"/>
      <c r="IG2998" s="29"/>
      <c r="IH2998" s="29"/>
      <c r="II2998" s="29"/>
      <c r="IJ2998" s="29"/>
      <c r="IK2998" s="29"/>
      <c r="IL2998" s="29"/>
      <c r="IM2998" s="29"/>
      <c r="IN2998" s="29"/>
      <c r="IO2998" s="29"/>
      <c r="IP2998" s="29"/>
      <c r="IQ2998" s="29"/>
    </row>
    <row r="3000" spans="1:251" ht="18.75">
      <c r="A3000" s="28" t="s">
        <v>234</v>
      </c>
      <c r="AW3000" s="30"/>
      <c r="AX3000" s="31"/>
      <c r="AY3000" s="30"/>
    </row>
    <row r="3002" spans="1:251" ht="18.75">
      <c r="B3002" s="109" t="s">
        <v>0</v>
      </c>
      <c r="C3002" s="150"/>
      <c r="D3002" s="150"/>
      <c r="E3002" s="150"/>
      <c r="F3002" s="150"/>
      <c r="G3002" s="150"/>
      <c r="H3002" s="150"/>
      <c r="I3002" s="150"/>
      <c r="J3002" s="150"/>
      <c r="K3002" s="150"/>
      <c r="L3002" s="150"/>
      <c r="M3002" s="150"/>
      <c r="N3002" s="150"/>
      <c r="O3002" s="150"/>
      <c r="P3002" s="150"/>
      <c r="Q3002" s="150"/>
      <c r="R3002" s="150"/>
      <c r="S3002" s="150"/>
      <c r="T3002" s="150"/>
      <c r="U3002" s="150"/>
      <c r="V3002" s="150"/>
      <c r="W3002" s="150"/>
      <c r="X3002" s="150"/>
      <c r="Y3002" s="150"/>
      <c r="Z3002" s="150"/>
      <c r="AA3002" s="150"/>
      <c r="AB3002" s="150"/>
      <c r="AC3002" s="150"/>
      <c r="AD3002" s="150"/>
      <c r="AE3002" s="150"/>
      <c r="AF3002" s="150"/>
      <c r="AG3002" s="150"/>
      <c r="AH3002" s="150"/>
      <c r="AI3002" s="150"/>
      <c r="AJ3002" s="150"/>
      <c r="AK3002" s="150"/>
      <c r="AL3002" s="150"/>
      <c r="AM3002" s="150"/>
      <c r="AN3002" s="150"/>
      <c r="AO3002" s="150"/>
      <c r="AP3002" s="150"/>
      <c r="AQ3002" s="150"/>
      <c r="AR3002" s="150"/>
      <c r="AS3002" s="150"/>
      <c r="AT3002" s="150"/>
      <c r="AU3002" s="150"/>
      <c r="AV3002" s="150"/>
      <c r="AW3002" s="150"/>
      <c r="AX3002" s="150"/>
    </row>
    <row r="3003" spans="1:251">
      <c r="Z3003" s="32"/>
      <c r="AD3003" s="32"/>
      <c r="AE3003" s="32"/>
      <c r="AF3003" s="32"/>
      <c r="AG3003" s="32"/>
      <c r="AH3003" s="32"/>
      <c r="AI3003" s="32"/>
      <c r="AO3003" s="32"/>
    </row>
    <row r="3004" spans="1:251" ht="13.5" thickBot="1">
      <c r="Z3004" s="32"/>
      <c r="AD3004" s="32"/>
      <c r="AE3004" s="32"/>
      <c r="AF3004" s="32"/>
      <c r="AG3004" s="32"/>
      <c r="AH3004" s="32"/>
      <c r="AI3004" s="32"/>
      <c r="AO3004" s="32"/>
      <c r="DI3004" s="26"/>
    </row>
    <row r="3005" spans="1:251" ht="24.75" customHeight="1" thickBot="1">
      <c r="B3005" s="111" t="s">
        <v>235</v>
      </c>
      <c r="C3005" s="112"/>
      <c r="D3005" s="112"/>
      <c r="E3005" s="112"/>
      <c r="F3005" s="112"/>
      <c r="G3005" s="112"/>
      <c r="H3005" s="113" t="s">
        <v>680</v>
      </c>
      <c r="I3005" s="114"/>
      <c r="J3005" s="114"/>
      <c r="K3005" s="114"/>
      <c r="L3005" s="114"/>
      <c r="M3005" s="114"/>
      <c r="N3005" s="114"/>
      <c r="O3005" s="114"/>
      <c r="P3005" s="114"/>
      <c r="Q3005" s="114"/>
      <c r="R3005" s="114"/>
      <c r="S3005" s="114"/>
      <c r="T3005" s="114"/>
      <c r="U3005" s="114"/>
      <c r="V3005" s="114"/>
      <c r="W3005" s="114"/>
      <c r="X3005" s="114"/>
      <c r="Y3005" s="114"/>
      <c r="Z3005" s="114"/>
      <c r="AA3005" s="114"/>
      <c r="AB3005" s="114"/>
      <c r="AC3005" s="114"/>
      <c r="AD3005" s="114"/>
      <c r="AE3005" s="114"/>
      <c r="AF3005" s="114"/>
      <c r="AG3005" s="114"/>
      <c r="AH3005" s="114"/>
      <c r="AI3005" s="114"/>
      <c r="AJ3005" s="114"/>
      <c r="AK3005" s="114"/>
      <c r="AL3005" s="114"/>
      <c r="AM3005" s="114"/>
      <c r="AN3005" s="114"/>
      <c r="AO3005" s="114"/>
      <c r="AP3005" s="114"/>
      <c r="AQ3005" s="114"/>
      <c r="AR3005" s="114"/>
      <c r="AS3005" s="114"/>
      <c r="AT3005" s="114"/>
      <c r="AU3005" s="114"/>
      <c r="AV3005" s="114"/>
      <c r="AW3005" s="114"/>
      <c r="AX3005" s="115"/>
      <c r="DI3005" s="26"/>
    </row>
    <row r="3006" spans="1:251" ht="14.25">
      <c r="B3006" s="33"/>
      <c r="C3006" s="33"/>
      <c r="D3006" s="33"/>
      <c r="E3006" s="33"/>
      <c r="F3006" s="33"/>
      <c r="G3006" s="33"/>
      <c r="H3006" s="34"/>
      <c r="I3006" s="34"/>
      <c r="J3006" s="34"/>
      <c r="K3006" s="34"/>
      <c r="L3006" s="35"/>
      <c r="M3006" s="35"/>
      <c r="N3006" s="35"/>
      <c r="O3006" s="35"/>
      <c r="P3006" s="34"/>
      <c r="Q3006" s="34"/>
      <c r="R3006" s="34"/>
      <c r="S3006" s="34"/>
      <c r="T3006" s="34"/>
      <c r="U3006" s="34"/>
      <c r="V3006" s="36"/>
      <c r="W3006" s="36"/>
      <c r="X3006" s="36"/>
      <c r="Y3006" s="36"/>
      <c r="Z3006" s="36"/>
      <c r="AA3006" s="36"/>
      <c r="AB3006" s="36"/>
      <c r="AC3006" s="36"/>
      <c r="AD3006" s="36"/>
      <c r="AE3006" s="36"/>
      <c r="AF3006" s="36"/>
      <c r="AG3006" s="36"/>
      <c r="AH3006" s="36"/>
      <c r="AI3006" s="36"/>
      <c r="AJ3006" s="36"/>
      <c r="AK3006" s="36"/>
      <c r="AL3006" s="36"/>
      <c r="AM3006" s="36"/>
      <c r="AN3006" s="36"/>
      <c r="AO3006" s="36"/>
      <c r="AP3006" s="36"/>
      <c r="AQ3006" s="36"/>
      <c r="AR3006" s="36"/>
      <c r="AS3006" s="36"/>
      <c r="AT3006" s="36"/>
      <c r="AU3006" s="36"/>
      <c r="AV3006" s="36"/>
      <c r="AW3006" s="36"/>
      <c r="AX3006" s="36"/>
      <c r="DI3006" s="26"/>
    </row>
    <row r="3007" spans="1:251" ht="15" thickBot="1">
      <c r="A3007" s="37"/>
      <c r="B3007" s="36" t="s">
        <v>237</v>
      </c>
      <c r="C3007" s="34"/>
      <c r="D3007" s="34"/>
      <c r="E3007" s="34"/>
      <c r="F3007" s="34"/>
      <c r="G3007" s="34"/>
      <c r="H3007" s="34"/>
      <c r="I3007" s="34"/>
      <c r="J3007" s="34"/>
      <c r="K3007" s="34"/>
      <c r="L3007" s="35"/>
      <c r="M3007" s="35"/>
      <c r="N3007" s="35"/>
      <c r="O3007" s="35"/>
      <c r="P3007" s="34"/>
      <c r="Q3007" s="34"/>
      <c r="R3007" s="34"/>
      <c r="S3007" s="34"/>
      <c r="T3007" s="34"/>
      <c r="U3007" s="34"/>
      <c r="V3007" s="36"/>
      <c r="W3007" s="36"/>
      <c r="X3007" s="36"/>
      <c r="Y3007" s="36"/>
      <c r="Z3007" s="36"/>
      <c r="AA3007" s="36"/>
      <c r="AB3007" s="36"/>
      <c r="AC3007" s="36"/>
      <c r="AD3007" s="36"/>
      <c r="AE3007" s="36"/>
      <c r="AF3007" s="36"/>
      <c r="AG3007" s="36"/>
      <c r="AH3007" s="36"/>
      <c r="AI3007" s="36"/>
      <c r="AJ3007" s="36"/>
      <c r="AK3007" s="36"/>
      <c r="AL3007" s="36"/>
      <c r="AM3007" s="36"/>
      <c r="AN3007" s="36"/>
      <c r="AO3007" s="36"/>
      <c r="AP3007" s="36"/>
      <c r="AQ3007" s="36"/>
      <c r="AR3007" s="36"/>
      <c r="AS3007" s="36"/>
      <c r="AT3007" s="36"/>
      <c r="AU3007" s="36"/>
      <c r="AV3007" s="36"/>
      <c r="AW3007" s="36"/>
      <c r="AX3007" s="36"/>
      <c r="DI3007" s="26"/>
    </row>
    <row r="3008" spans="1:251" ht="14.25">
      <c r="A3008" s="34"/>
      <c r="B3008" s="38"/>
      <c r="C3008" s="33"/>
      <c r="D3008" s="33"/>
      <c r="E3008" s="33"/>
      <c r="F3008" s="33"/>
      <c r="G3008" s="33"/>
      <c r="H3008" s="33"/>
      <c r="I3008" s="33"/>
      <c r="J3008" s="33"/>
      <c r="K3008" s="33"/>
      <c r="L3008" s="39"/>
      <c r="M3008" s="39"/>
      <c r="N3008" s="39"/>
      <c r="O3008" s="39"/>
      <c r="P3008" s="33"/>
      <c r="Q3008" s="33"/>
      <c r="R3008" s="33"/>
      <c r="S3008" s="33"/>
      <c r="T3008" s="33"/>
      <c r="U3008" s="33"/>
      <c r="V3008" s="40"/>
      <c r="W3008" s="40"/>
      <c r="X3008" s="40"/>
      <c r="Y3008" s="40"/>
      <c r="Z3008" s="40"/>
      <c r="AA3008" s="40"/>
      <c r="AB3008" s="40"/>
      <c r="AC3008" s="40"/>
      <c r="AD3008" s="40"/>
      <c r="AE3008" s="40"/>
      <c r="AF3008" s="40"/>
      <c r="AG3008" s="40"/>
      <c r="AH3008" s="40"/>
      <c r="AI3008" s="40"/>
      <c r="AJ3008" s="40"/>
      <c r="AK3008" s="40"/>
      <c r="AL3008" s="40"/>
      <c r="AM3008" s="40"/>
      <c r="AN3008" s="40"/>
      <c r="AO3008" s="40"/>
      <c r="AP3008" s="40"/>
      <c r="AQ3008" s="40"/>
      <c r="AR3008" s="40"/>
      <c r="AS3008" s="40"/>
      <c r="AT3008" s="40"/>
      <c r="AU3008" s="40"/>
      <c r="AV3008" s="40"/>
      <c r="AW3008" s="40"/>
      <c r="AX3008" s="41"/>
    </row>
    <row r="3009" spans="1:113" ht="12" customHeight="1">
      <c r="A3009" s="34"/>
      <c r="B3009" s="116" t="s">
        <v>681</v>
      </c>
      <c r="C3009" s="117"/>
      <c r="D3009" s="117"/>
      <c r="E3009" s="117"/>
      <c r="F3009" s="117"/>
      <c r="G3009" s="117"/>
      <c r="H3009" s="117"/>
      <c r="I3009" s="117"/>
      <c r="J3009" s="117"/>
      <c r="K3009" s="117"/>
      <c r="L3009" s="117"/>
      <c r="M3009" s="117"/>
      <c r="N3009" s="117"/>
      <c r="O3009" s="117"/>
      <c r="P3009" s="117"/>
      <c r="Q3009" s="117"/>
      <c r="R3009" s="117"/>
      <c r="S3009" s="117"/>
      <c r="T3009" s="117"/>
      <c r="U3009" s="117"/>
      <c r="V3009" s="117"/>
      <c r="W3009" s="117"/>
      <c r="X3009" s="117"/>
      <c r="Y3009" s="117"/>
      <c r="Z3009" s="117"/>
      <c r="AA3009" s="117"/>
      <c r="AB3009" s="117"/>
      <c r="AC3009" s="117"/>
      <c r="AD3009" s="117"/>
      <c r="AE3009" s="117"/>
      <c r="AF3009" s="117"/>
      <c r="AG3009" s="117"/>
      <c r="AH3009" s="117"/>
      <c r="AI3009" s="117"/>
      <c r="AJ3009" s="117"/>
      <c r="AK3009" s="117"/>
      <c r="AL3009" s="117"/>
      <c r="AM3009" s="117"/>
      <c r="AN3009" s="117"/>
      <c r="AO3009" s="117"/>
      <c r="AP3009" s="117"/>
      <c r="AQ3009" s="117"/>
      <c r="AR3009" s="117"/>
      <c r="AS3009" s="117"/>
      <c r="AT3009" s="117"/>
      <c r="AU3009" s="117"/>
      <c r="AV3009" s="117"/>
      <c r="AW3009" s="117"/>
      <c r="AX3009" s="118"/>
    </row>
    <row r="3010" spans="1:113" ht="12" customHeight="1">
      <c r="A3010" s="34"/>
      <c r="B3010" s="116"/>
      <c r="C3010" s="117"/>
      <c r="D3010" s="117"/>
      <c r="E3010" s="117"/>
      <c r="F3010" s="117"/>
      <c r="G3010" s="117"/>
      <c r="H3010" s="117"/>
      <c r="I3010" s="117"/>
      <c r="J3010" s="117"/>
      <c r="K3010" s="117"/>
      <c r="L3010" s="117"/>
      <c r="M3010" s="117"/>
      <c r="N3010" s="117"/>
      <c r="O3010" s="117"/>
      <c r="P3010" s="117"/>
      <c r="Q3010" s="117"/>
      <c r="R3010" s="117"/>
      <c r="S3010" s="117"/>
      <c r="T3010" s="117"/>
      <c r="U3010" s="117"/>
      <c r="V3010" s="117"/>
      <c r="W3010" s="117"/>
      <c r="X3010" s="117"/>
      <c r="Y3010" s="117"/>
      <c r="Z3010" s="117"/>
      <c r="AA3010" s="117"/>
      <c r="AB3010" s="117"/>
      <c r="AC3010" s="117"/>
      <c r="AD3010" s="117"/>
      <c r="AE3010" s="117"/>
      <c r="AF3010" s="117"/>
      <c r="AG3010" s="117"/>
      <c r="AH3010" s="117"/>
      <c r="AI3010" s="117"/>
      <c r="AJ3010" s="117"/>
      <c r="AK3010" s="117"/>
      <c r="AL3010" s="117"/>
      <c r="AM3010" s="117"/>
      <c r="AN3010" s="117"/>
      <c r="AO3010" s="117"/>
      <c r="AP3010" s="117"/>
      <c r="AQ3010" s="117"/>
      <c r="AR3010" s="117"/>
      <c r="AS3010" s="117"/>
      <c r="AT3010" s="117"/>
      <c r="AU3010" s="117"/>
      <c r="AV3010" s="117"/>
      <c r="AW3010" s="117"/>
      <c r="AX3010" s="118"/>
      <c r="BC3010" s="42"/>
    </row>
    <row r="3011" spans="1:113" ht="12" customHeight="1">
      <c r="A3011" s="34"/>
      <c r="B3011" s="116"/>
      <c r="C3011" s="117"/>
      <c r="D3011" s="117"/>
      <c r="E3011" s="117"/>
      <c r="F3011" s="117"/>
      <c r="G3011" s="117"/>
      <c r="H3011" s="117"/>
      <c r="I3011" s="117"/>
      <c r="J3011" s="117"/>
      <c r="K3011" s="117"/>
      <c r="L3011" s="117"/>
      <c r="M3011" s="117"/>
      <c r="N3011" s="117"/>
      <c r="O3011" s="117"/>
      <c r="P3011" s="117"/>
      <c r="Q3011" s="117"/>
      <c r="R3011" s="117"/>
      <c r="S3011" s="117"/>
      <c r="T3011" s="117"/>
      <c r="U3011" s="117"/>
      <c r="V3011" s="117"/>
      <c r="W3011" s="117"/>
      <c r="X3011" s="117"/>
      <c r="Y3011" s="117"/>
      <c r="Z3011" s="117"/>
      <c r="AA3011" s="117"/>
      <c r="AB3011" s="117"/>
      <c r="AC3011" s="117"/>
      <c r="AD3011" s="117"/>
      <c r="AE3011" s="117"/>
      <c r="AF3011" s="117"/>
      <c r="AG3011" s="117"/>
      <c r="AH3011" s="117"/>
      <c r="AI3011" s="117"/>
      <c r="AJ3011" s="117"/>
      <c r="AK3011" s="117"/>
      <c r="AL3011" s="117"/>
      <c r="AM3011" s="117"/>
      <c r="AN3011" s="117"/>
      <c r="AO3011" s="117"/>
      <c r="AP3011" s="117"/>
      <c r="AQ3011" s="117"/>
      <c r="AR3011" s="117"/>
      <c r="AS3011" s="117"/>
      <c r="AT3011" s="117"/>
      <c r="AU3011" s="117"/>
      <c r="AV3011" s="117"/>
      <c r="AW3011" s="117"/>
      <c r="AX3011" s="118"/>
    </row>
    <row r="3012" spans="1:113" ht="12" customHeight="1">
      <c r="A3012" s="34"/>
      <c r="B3012" s="116"/>
      <c r="C3012" s="117"/>
      <c r="D3012" s="117"/>
      <c r="E3012" s="117"/>
      <c r="F3012" s="117"/>
      <c r="G3012" s="117"/>
      <c r="H3012" s="117"/>
      <c r="I3012" s="117"/>
      <c r="J3012" s="117"/>
      <c r="K3012" s="117"/>
      <c r="L3012" s="117"/>
      <c r="M3012" s="117"/>
      <c r="N3012" s="117"/>
      <c r="O3012" s="117"/>
      <c r="P3012" s="117"/>
      <c r="Q3012" s="117"/>
      <c r="R3012" s="117"/>
      <c r="S3012" s="117"/>
      <c r="T3012" s="117"/>
      <c r="U3012" s="117"/>
      <c r="V3012" s="117"/>
      <c r="W3012" s="117"/>
      <c r="X3012" s="117"/>
      <c r="Y3012" s="117"/>
      <c r="Z3012" s="117"/>
      <c r="AA3012" s="117"/>
      <c r="AB3012" s="117"/>
      <c r="AC3012" s="117"/>
      <c r="AD3012" s="117"/>
      <c r="AE3012" s="117"/>
      <c r="AF3012" s="117"/>
      <c r="AG3012" s="117"/>
      <c r="AH3012" s="117"/>
      <c r="AI3012" s="117"/>
      <c r="AJ3012" s="117"/>
      <c r="AK3012" s="117"/>
      <c r="AL3012" s="117"/>
      <c r="AM3012" s="117"/>
      <c r="AN3012" s="117"/>
      <c r="AO3012" s="117"/>
      <c r="AP3012" s="117"/>
      <c r="AQ3012" s="117"/>
      <c r="AR3012" s="117"/>
      <c r="AS3012" s="117"/>
      <c r="AT3012" s="117"/>
      <c r="AU3012" s="117"/>
      <c r="AV3012" s="117"/>
      <c r="AW3012" s="117"/>
      <c r="AX3012" s="118"/>
    </row>
    <row r="3013" spans="1:113" ht="12" customHeight="1">
      <c r="A3013" s="34"/>
      <c r="B3013" s="116"/>
      <c r="C3013" s="117"/>
      <c r="D3013" s="117"/>
      <c r="E3013" s="117"/>
      <c r="F3013" s="117"/>
      <c r="G3013" s="117"/>
      <c r="H3013" s="117"/>
      <c r="I3013" s="117"/>
      <c r="J3013" s="117"/>
      <c r="K3013" s="117"/>
      <c r="L3013" s="117"/>
      <c r="M3013" s="117"/>
      <c r="N3013" s="117"/>
      <c r="O3013" s="117"/>
      <c r="P3013" s="117"/>
      <c r="Q3013" s="117"/>
      <c r="R3013" s="117"/>
      <c r="S3013" s="117"/>
      <c r="T3013" s="117"/>
      <c r="U3013" s="117"/>
      <c r="V3013" s="117"/>
      <c r="W3013" s="117"/>
      <c r="X3013" s="117"/>
      <c r="Y3013" s="117"/>
      <c r="Z3013" s="117"/>
      <c r="AA3013" s="117"/>
      <c r="AB3013" s="117"/>
      <c r="AC3013" s="117"/>
      <c r="AD3013" s="117"/>
      <c r="AE3013" s="117"/>
      <c r="AF3013" s="117"/>
      <c r="AG3013" s="117"/>
      <c r="AH3013" s="117"/>
      <c r="AI3013" s="117"/>
      <c r="AJ3013" s="117"/>
      <c r="AK3013" s="117"/>
      <c r="AL3013" s="117"/>
      <c r="AM3013" s="117"/>
      <c r="AN3013" s="117"/>
      <c r="AO3013" s="117"/>
      <c r="AP3013" s="117"/>
      <c r="AQ3013" s="117"/>
      <c r="AR3013" s="117"/>
      <c r="AS3013" s="117"/>
      <c r="AT3013" s="117"/>
      <c r="AU3013" s="117"/>
      <c r="AV3013" s="117"/>
      <c r="AW3013" s="117"/>
      <c r="AX3013" s="118"/>
    </row>
    <row r="3014" spans="1:113" ht="15" thickBot="1">
      <c r="A3014" s="43"/>
      <c r="B3014" s="44"/>
      <c r="C3014" s="45"/>
      <c r="D3014" s="45"/>
      <c r="E3014" s="45"/>
      <c r="F3014" s="45"/>
      <c r="G3014" s="45"/>
      <c r="H3014" s="45"/>
      <c r="I3014" s="45"/>
      <c r="J3014" s="45"/>
      <c r="K3014" s="45"/>
      <c r="L3014" s="45"/>
      <c r="M3014" s="45"/>
      <c r="N3014" s="45"/>
      <c r="O3014" s="45"/>
      <c r="P3014" s="45"/>
      <c r="Q3014" s="45"/>
      <c r="R3014" s="45"/>
      <c r="S3014" s="45"/>
      <c r="T3014" s="45"/>
      <c r="U3014" s="45"/>
      <c r="V3014" s="45"/>
      <c r="W3014" s="45"/>
      <c r="X3014" s="45"/>
      <c r="Y3014" s="45"/>
      <c r="Z3014" s="45"/>
      <c r="AA3014" s="45"/>
      <c r="AB3014" s="45"/>
      <c r="AC3014" s="45"/>
      <c r="AD3014" s="45"/>
      <c r="AE3014" s="45"/>
      <c r="AF3014" s="45"/>
      <c r="AG3014" s="45"/>
      <c r="AH3014" s="45"/>
      <c r="AI3014" s="45"/>
      <c r="AJ3014" s="45"/>
      <c r="AK3014" s="45"/>
      <c r="AL3014" s="45"/>
      <c r="AM3014" s="45"/>
      <c r="AN3014" s="45"/>
      <c r="AO3014" s="45"/>
      <c r="AP3014" s="45"/>
      <c r="AQ3014" s="45"/>
      <c r="AR3014" s="45"/>
      <c r="AS3014" s="45"/>
      <c r="AT3014" s="45"/>
      <c r="AU3014" s="45"/>
      <c r="AV3014" s="45"/>
      <c r="AW3014" s="45"/>
      <c r="AX3014" s="46"/>
    </row>
    <row r="3015" spans="1:113">
      <c r="B3015" s="47"/>
    </row>
    <row r="3016" spans="1:113" ht="15" thickBot="1">
      <c r="A3016" s="37"/>
      <c r="B3016" s="36" t="s">
        <v>238</v>
      </c>
      <c r="C3016" s="34"/>
      <c r="D3016" s="34"/>
      <c r="E3016" s="34"/>
      <c r="F3016" s="34"/>
      <c r="G3016" s="34"/>
      <c r="H3016" s="34"/>
      <c r="I3016" s="34"/>
      <c r="J3016" s="34"/>
      <c r="K3016" s="34"/>
      <c r="L3016" s="35"/>
      <c r="M3016" s="35"/>
      <c r="N3016" s="35"/>
      <c r="O3016" s="35"/>
      <c r="P3016" s="34"/>
      <c r="Q3016" s="34"/>
      <c r="R3016" s="34"/>
      <c r="S3016" s="34"/>
      <c r="T3016" s="34"/>
      <c r="U3016" s="34"/>
      <c r="V3016" s="36"/>
      <c r="W3016" s="36"/>
      <c r="X3016" s="36"/>
      <c r="Y3016" s="36"/>
      <c r="Z3016" s="36"/>
      <c r="AA3016" s="36"/>
      <c r="AB3016" s="36"/>
      <c r="AC3016" s="36"/>
      <c r="AD3016" s="36"/>
      <c r="AE3016" s="36"/>
      <c r="AF3016" s="36"/>
      <c r="AG3016" s="36"/>
      <c r="AH3016" s="36"/>
      <c r="AI3016" s="36"/>
      <c r="AJ3016" s="36"/>
      <c r="AK3016" s="36"/>
      <c r="AL3016" s="36"/>
      <c r="AM3016" s="36"/>
      <c r="AN3016" s="36"/>
      <c r="AO3016" s="36"/>
      <c r="AP3016" s="36"/>
      <c r="AQ3016" s="36"/>
      <c r="AR3016" s="36"/>
      <c r="AS3016" s="36"/>
      <c r="AT3016" s="36"/>
      <c r="AU3016" s="36"/>
      <c r="AV3016" s="36"/>
      <c r="AW3016" s="36"/>
      <c r="AX3016" s="36"/>
      <c r="DI3016" s="26"/>
    </row>
    <row r="3017" spans="1:113" ht="14.25">
      <c r="A3017" s="34"/>
      <c r="B3017" s="38"/>
      <c r="C3017" s="33"/>
      <c r="D3017" s="33"/>
      <c r="E3017" s="33"/>
      <c r="F3017" s="33"/>
      <c r="G3017" s="33"/>
      <c r="H3017" s="33"/>
      <c r="I3017" s="33"/>
      <c r="J3017" s="33"/>
      <c r="K3017" s="33"/>
      <c r="L3017" s="39"/>
      <c r="M3017" s="39"/>
      <c r="N3017" s="39"/>
      <c r="O3017" s="39"/>
      <c r="P3017" s="33"/>
      <c r="Q3017" s="33"/>
      <c r="R3017" s="33"/>
      <c r="S3017" s="33"/>
      <c r="T3017" s="33"/>
      <c r="U3017" s="33"/>
      <c r="V3017" s="40"/>
      <c r="W3017" s="40"/>
      <c r="X3017" s="40"/>
      <c r="Y3017" s="40"/>
      <c r="Z3017" s="40"/>
      <c r="AA3017" s="40"/>
      <c r="AB3017" s="40"/>
      <c r="AC3017" s="40"/>
      <c r="AD3017" s="40"/>
      <c r="AE3017" s="40"/>
      <c r="AF3017" s="40"/>
      <c r="AG3017" s="40"/>
      <c r="AH3017" s="40"/>
      <c r="AI3017" s="40"/>
      <c r="AJ3017" s="40"/>
      <c r="AK3017" s="40"/>
      <c r="AL3017" s="40"/>
      <c r="AM3017" s="40"/>
      <c r="AN3017" s="40"/>
      <c r="AO3017" s="40"/>
      <c r="AP3017" s="40"/>
      <c r="AQ3017" s="40"/>
      <c r="AR3017" s="40"/>
      <c r="AS3017" s="40"/>
      <c r="AT3017" s="40"/>
      <c r="AU3017" s="40"/>
      <c r="AV3017" s="40"/>
      <c r="AW3017" s="40"/>
      <c r="AX3017" s="41"/>
    </row>
    <row r="3018" spans="1:113" ht="12" customHeight="1">
      <c r="A3018" s="34"/>
      <c r="B3018" s="116" t="s">
        <v>1153</v>
      </c>
      <c r="C3018" s="151"/>
      <c r="D3018" s="151"/>
      <c r="E3018" s="151"/>
      <c r="F3018" s="151"/>
      <c r="G3018" s="151"/>
      <c r="H3018" s="151"/>
      <c r="I3018" s="151"/>
      <c r="J3018" s="151"/>
      <c r="K3018" s="151"/>
      <c r="L3018" s="151"/>
      <c r="M3018" s="151"/>
      <c r="N3018" s="151"/>
      <c r="O3018" s="151"/>
      <c r="P3018" s="151"/>
      <c r="Q3018" s="151"/>
      <c r="R3018" s="151"/>
      <c r="S3018" s="151"/>
      <c r="T3018" s="151"/>
      <c r="U3018" s="151"/>
      <c r="V3018" s="151"/>
      <c r="W3018" s="151"/>
      <c r="X3018" s="151"/>
      <c r="Y3018" s="151"/>
      <c r="Z3018" s="151"/>
      <c r="AA3018" s="151"/>
      <c r="AB3018" s="151"/>
      <c r="AC3018" s="151"/>
      <c r="AD3018" s="151"/>
      <c r="AE3018" s="151"/>
      <c r="AF3018" s="151"/>
      <c r="AG3018" s="151"/>
      <c r="AH3018" s="151"/>
      <c r="AI3018" s="151"/>
      <c r="AJ3018" s="151"/>
      <c r="AK3018" s="151"/>
      <c r="AL3018" s="151"/>
      <c r="AM3018" s="151"/>
      <c r="AN3018" s="151"/>
      <c r="AO3018" s="151"/>
      <c r="AP3018" s="151"/>
      <c r="AQ3018" s="151"/>
      <c r="AR3018" s="151"/>
      <c r="AS3018" s="151"/>
      <c r="AT3018" s="151"/>
      <c r="AU3018" s="151"/>
      <c r="AV3018" s="151"/>
      <c r="AW3018" s="151"/>
      <c r="AX3018" s="118"/>
    </row>
    <row r="3019" spans="1:113" ht="12" customHeight="1">
      <c r="A3019" s="34"/>
      <c r="B3019" s="116"/>
      <c r="C3019" s="151"/>
      <c r="D3019" s="151"/>
      <c r="E3019" s="151"/>
      <c r="F3019" s="151"/>
      <c r="G3019" s="151"/>
      <c r="H3019" s="151"/>
      <c r="I3019" s="151"/>
      <c r="J3019" s="151"/>
      <c r="K3019" s="151"/>
      <c r="L3019" s="151"/>
      <c r="M3019" s="151"/>
      <c r="N3019" s="151"/>
      <c r="O3019" s="151"/>
      <c r="P3019" s="151"/>
      <c r="Q3019" s="151"/>
      <c r="R3019" s="151"/>
      <c r="S3019" s="151"/>
      <c r="T3019" s="151"/>
      <c r="U3019" s="151"/>
      <c r="V3019" s="151"/>
      <c r="W3019" s="151"/>
      <c r="X3019" s="151"/>
      <c r="Y3019" s="151"/>
      <c r="Z3019" s="151"/>
      <c r="AA3019" s="151"/>
      <c r="AB3019" s="151"/>
      <c r="AC3019" s="151"/>
      <c r="AD3019" s="151"/>
      <c r="AE3019" s="151"/>
      <c r="AF3019" s="151"/>
      <c r="AG3019" s="151"/>
      <c r="AH3019" s="151"/>
      <c r="AI3019" s="151"/>
      <c r="AJ3019" s="151"/>
      <c r="AK3019" s="151"/>
      <c r="AL3019" s="151"/>
      <c r="AM3019" s="151"/>
      <c r="AN3019" s="151"/>
      <c r="AO3019" s="151"/>
      <c r="AP3019" s="151"/>
      <c r="AQ3019" s="151"/>
      <c r="AR3019" s="151"/>
      <c r="AS3019" s="151"/>
      <c r="AT3019" s="151"/>
      <c r="AU3019" s="151"/>
      <c r="AV3019" s="151"/>
      <c r="AW3019" s="151"/>
      <c r="AX3019" s="118"/>
    </row>
    <row r="3020" spans="1:113" ht="12" customHeight="1">
      <c r="A3020" s="34"/>
      <c r="B3020" s="116"/>
      <c r="C3020" s="151"/>
      <c r="D3020" s="151"/>
      <c r="E3020" s="151"/>
      <c r="F3020" s="151"/>
      <c r="G3020" s="151"/>
      <c r="H3020" s="151"/>
      <c r="I3020" s="151"/>
      <c r="J3020" s="151"/>
      <c r="K3020" s="151"/>
      <c r="L3020" s="151"/>
      <c r="M3020" s="151"/>
      <c r="N3020" s="151"/>
      <c r="O3020" s="151"/>
      <c r="P3020" s="151"/>
      <c r="Q3020" s="151"/>
      <c r="R3020" s="151"/>
      <c r="S3020" s="151"/>
      <c r="T3020" s="151"/>
      <c r="U3020" s="151"/>
      <c r="V3020" s="151"/>
      <c r="W3020" s="151"/>
      <c r="X3020" s="151"/>
      <c r="Y3020" s="151"/>
      <c r="Z3020" s="151"/>
      <c r="AA3020" s="151"/>
      <c r="AB3020" s="151"/>
      <c r="AC3020" s="151"/>
      <c r="AD3020" s="151"/>
      <c r="AE3020" s="151"/>
      <c r="AF3020" s="151"/>
      <c r="AG3020" s="151"/>
      <c r="AH3020" s="151"/>
      <c r="AI3020" s="151"/>
      <c r="AJ3020" s="151"/>
      <c r="AK3020" s="151"/>
      <c r="AL3020" s="151"/>
      <c r="AM3020" s="151"/>
      <c r="AN3020" s="151"/>
      <c r="AO3020" s="151"/>
      <c r="AP3020" s="151"/>
      <c r="AQ3020" s="151"/>
      <c r="AR3020" s="151"/>
      <c r="AS3020" s="151"/>
      <c r="AT3020" s="151"/>
      <c r="AU3020" s="151"/>
      <c r="AV3020" s="151"/>
      <c r="AW3020" s="151"/>
      <c r="AX3020" s="118"/>
    </row>
    <row r="3021" spans="1:113" ht="12" customHeight="1">
      <c r="A3021" s="34"/>
      <c r="B3021" s="116"/>
      <c r="C3021" s="151"/>
      <c r="D3021" s="151"/>
      <c r="E3021" s="151"/>
      <c r="F3021" s="151"/>
      <c r="G3021" s="151"/>
      <c r="H3021" s="151"/>
      <c r="I3021" s="151"/>
      <c r="J3021" s="151"/>
      <c r="K3021" s="151"/>
      <c r="L3021" s="151"/>
      <c r="M3021" s="151"/>
      <c r="N3021" s="151"/>
      <c r="O3021" s="151"/>
      <c r="P3021" s="151"/>
      <c r="Q3021" s="151"/>
      <c r="R3021" s="151"/>
      <c r="S3021" s="151"/>
      <c r="T3021" s="151"/>
      <c r="U3021" s="151"/>
      <c r="V3021" s="151"/>
      <c r="W3021" s="151"/>
      <c r="X3021" s="151"/>
      <c r="Y3021" s="151"/>
      <c r="Z3021" s="151"/>
      <c r="AA3021" s="151"/>
      <c r="AB3021" s="151"/>
      <c r="AC3021" s="151"/>
      <c r="AD3021" s="151"/>
      <c r="AE3021" s="151"/>
      <c r="AF3021" s="151"/>
      <c r="AG3021" s="151"/>
      <c r="AH3021" s="151"/>
      <c r="AI3021" s="151"/>
      <c r="AJ3021" s="151"/>
      <c r="AK3021" s="151"/>
      <c r="AL3021" s="151"/>
      <c r="AM3021" s="151"/>
      <c r="AN3021" s="151"/>
      <c r="AO3021" s="151"/>
      <c r="AP3021" s="151"/>
      <c r="AQ3021" s="151"/>
      <c r="AR3021" s="151"/>
      <c r="AS3021" s="151"/>
      <c r="AT3021" s="151"/>
      <c r="AU3021" s="151"/>
      <c r="AV3021" s="151"/>
      <c r="AW3021" s="151"/>
      <c r="AX3021" s="118"/>
      <c r="BC3021" s="42"/>
    </row>
    <row r="3022" spans="1:113" ht="12" customHeight="1">
      <c r="A3022" s="34"/>
      <c r="B3022" s="116"/>
      <c r="C3022" s="151"/>
      <c r="D3022" s="151"/>
      <c r="E3022" s="151"/>
      <c r="F3022" s="151"/>
      <c r="G3022" s="151"/>
      <c r="H3022" s="151"/>
      <c r="I3022" s="151"/>
      <c r="J3022" s="151"/>
      <c r="K3022" s="151"/>
      <c r="L3022" s="151"/>
      <c r="M3022" s="151"/>
      <c r="N3022" s="151"/>
      <c r="O3022" s="151"/>
      <c r="P3022" s="151"/>
      <c r="Q3022" s="151"/>
      <c r="R3022" s="151"/>
      <c r="S3022" s="151"/>
      <c r="T3022" s="151"/>
      <c r="U3022" s="151"/>
      <c r="V3022" s="151"/>
      <c r="W3022" s="151"/>
      <c r="X3022" s="151"/>
      <c r="Y3022" s="151"/>
      <c r="Z3022" s="151"/>
      <c r="AA3022" s="151"/>
      <c r="AB3022" s="151"/>
      <c r="AC3022" s="151"/>
      <c r="AD3022" s="151"/>
      <c r="AE3022" s="151"/>
      <c r="AF3022" s="151"/>
      <c r="AG3022" s="151"/>
      <c r="AH3022" s="151"/>
      <c r="AI3022" s="151"/>
      <c r="AJ3022" s="151"/>
      <c r="AK3022" s="151"/>
      <c r="AL3022" s="151"/>
      <c r="AM3022" s="151"/>
      <c r="AN3022" s="151"/>
      <c r="AO3022" s="151"/>
      <c r="AP3022" s="151"/>
      <c r="AQ3022" s="151"/>
      <c r="AR3022" s="151"/>
      <c r="AS3022" s="151"/>
      <c r="AT3022" s="151"/>
      <c r="AU3022" s="151"/>
      <c r="AV3022" s="151"/>
      <c r="AW3022" s="151"/>
      <c r="AX3022" s="118"/>
    </row>
    <row r="3023" spans="1:113" ht="12" customHeight="1">
      <c r="A3023" s="34"/>
      <c r="B3023" s="116"/>
      <c r="C3023" s="151"/>
      <c r="D3023" s="151"/>
      <c r="E3023" s="151"/>
      <c r="F3023" s="151"/>
      <c r="G3023" s="151"/>
      <c r="H3023" s="151"/>
      <c r="I3023" s="151"/>
      <c r="J3023" s="151"/>
      <c r="K3023" s="151"/>
      <c r="L3023" s="151"/>
      <c r="M3023" s="151"/>
      <c r="N3023" s="151"/>
      <c r="O3023" s="151"/>
      <c r="P3023" s="151"/>
      <c r="Q3023" s="151"/>
      <c r="R3023" s="151"/>
      <c r="S3023" s="151"/>
      <c r="T3023" s="151"/>
      <c r="U3023" s="151"/>
      <c r="V3023" s="151"/>
      <c r="W3023" s="151"/>
      <c r="X3023" s="151"/>
      <c r="Y3023" s="151"/>
      <c r="Z3023" s="151"/>
      <c r="AA3023" s="151"/>
      <c r="AB3023" s="151"/>
      <c r="AC3023" s="151"/>
      <c r="AD3023" s="151"/>
      <c r="AE3023" s="151"/>
      <c r="AF3023" s="151"/>
      <c r="AG3023" s="151"/>
      <c r="AH3023" s="151"/>
      <c r="AI3023" s="151"/>
      <c r="AJ3023" s="151"/>
      <c r="AK3023" s="151"/>
      <c r="AL3023" s="151"/>
      <c r="AM3023" s="151"/>
      <c r="AN3023" s="151"/>
      <c r="AO3023" s="151"/>
      <c r="AP3023" s="151"/>
      <c r="AQ3023" s="151"/>
      <c r="AR3023" s="151"/>
      <c r="AS3023" s="151"/>
      <c r="AT3023" s="151"/>
      <c r="AU3023" s="151"/>
      <c r="AV3023" s="151"/>
      <c r="AW3023" s="151"/>
      <c r="AX3023" s="118"/>
    </row>
    <row r="3024" spans="1:113" ht="15" thickBot="1">
      <c r="A3024" s="43"/>
      <c r="B3024" s="44"/>
      <c r="C3024" s="45"/>
      <c r="D3024" s="45"/>
      <c r="E3024" s="45"/>
      <c r="F3024" s="45"/>
      <c r="G3024" s="45"/>
      <c r="H3024" s="45"/>
      <c r="I3024" s="45"/>
      <c r="J3024" s="45"/>
      <c r="K3024" s="45"/>
      <c r="L3024" s="45"/>
      <c r="M3024" s="45"/>
      <c r="N3024" s="45"/>
      <c r="O3024" s="45"/>
      <c r="P3024" s="45"/>
      <c r="Q3024" s="45"/>
      <c r="R3024" s="45"/>
      <c r="S3024" s="45"/>
      <c r="T3024" s="45"/>
      <c r="U3024" s="45"/>
      <c r="V3024" s="45"/>
      <c r="W3024" s="45"/>
      <c r="X3024" s="45"/>
      <c r="Y3024" s="45"/>
      <c r="Z3024" s="45"/>
      <c r="AA3024" s="45"/>
      <c r="AB3024" s="45"/>
      <c r="AC3024" s="45"/>
      <c r="AD3024" s="45"/>
      <c r="AE3024" s="45"/>
      <c r="AF3024" s="45"/>
      <c r="AG3024" s="45"/>
      <c r="AH3024" s="45"/>
      <c r="AI3024" s="45"/>
      <c r="AJ3024" s="45"/>
      <c r="AK3024" s="45"/>
      <c r="AL3024" s="45"/>
      <c r="AM3024" s="45"/>
      <c r="AN3024" s="45"/>
      <c r="AO3024" s="45"/>
      <c r="AP3024" s="45"/>
      <c r="AQ3024" s="45"/>
      <c r="AR3024" s="45"/>
      <c r="AS3024" s="45"/>
      <c r="AT3024" s="45"/>
      <c r="AU3024" s="45"/>
      <c r="AV3024" s="45"/>
      <c r="AW3024" s="45"/>
      <c r="AX3024" s="46"/>
    </row>
    <row r="3025" spans="1:251">
      <c r="B3025" s="47"/>
    </row>
    <row r="3026" spans="1:251" ht="14.25">
      <c r="B3026" s="36" t="s">
        <v>240</v>
      </c>
      <c r="C3026" s="34"/>
      <c r="D3026" s="34"/>
      <c r="E3026" s="34"/>
      <c r="F3026" s="34"/>
      <c r="G3026" s="34"/>
      <c r="H3026" s="34"/>
      <c r="I3026" s="34"/>
      <c r="J3026" s="34"/>
      <c r="K3026" s="34"/>
      <c r="L3026" s="35"/>
      <c r="M3026" s="35"/>
      <c r="N3026" s="35"/>
      <c r="O3026" s="35"/>
      <c r="P3026" s="34"/>
      <c r="Q3026" s="34"/>
      <c r="R3026" s="34"/>
      <c r="S3026" s="34"/>
      <c r="T3026" s="34"/>
      <c r="U3026" s="34"/>
      <c r="V3026" s="36"/>
      <c r="W3026" s="36"/>
      <c r="X3026" s="36"/>
      <c r="Y3026" s="36"/>
      <c r="Z3026" s="36"/>
      <c r="AA3026" s="36"/>
      <c r="AB3026" s="36"/>
      <c r="AC3026" s="36"/>
      <c r="AD3026" s="36"/>
      <c r="AE3026" s="36"/>
      <c r="AF3026" s="36"/>
      <c r="AG3026" s="36"/>
      <c r="AH3026" s="36"/>
      <c r="AI3026" s="36"/>
      <c r="AJ3026" s="36"/>
      <c r="AK3026" s="36"/>
      <c r="AL3026" s="36"/>
      <c r="AM3026" s="36"/>
      <c r="AN3026" s="36"/>
      <c r="AO3026" s="36"/>
      <c r="AP3026" s="36"/>
      <c r="AQ3026" s="36"/>
      <c r="AR3026" s="36"/>
      <c r="AS3026" s="36"/>
      <c r="AT3026" s="36"/>
      <c r="AU3026" s="36"/>
      <c r="AV3026" s="36"/>
      <c r="AW3026" s="36"/>
      <c r="AX3026" s="36"/>
    </row>
    <row r="3027" spans="1:251" ht="15" thickBot="1">
      <c r="B3027" s="34"/>
      <c r="C3027" s="34"/>
      <c r="D3027" s="34"/>
      <c r="E3027" s="34"/>
      <c r="F3027" s="34"/>
      <c r="G3027" s="34"/>
      <c r="H3027" s="34"/>
      <c r="I3027" s="34"/>
      <c r="J3027" s="34"/>
      <c r="K3027" s="34"/>
      <c r="L3027" s="35"/>
      <c r="M3027" s="35"/>
      <c r="N3027" s="35"/>
      <c r="O3027" s="35"/>
      <c r="P3027" s="34"/>
      <c r="Q3027" s="34"/>
      <c r="R3027" s="34"/>
      <c r="S3027" s="34"/>
      <c r="T3027" s="34"/>
      <c r="U3027" s="34"/>
      <c r="V3027" s="36"/>
      <c r="W3027" s="36"/>
      <c r="X3027" s="36"/>
      <c r="Y3027" s="36"/>
      <c r="Z3027" s="36"/>
      <c r="AA3027" s="36"/>
      <c r="AB3027" s="36"/>
      <c r="AC3027" s="36"/>
      <c r="AD3027" s="36"/>
      <c r="AE3027" s="36"/>
      <c r="AF3027" s="36"/>
      <c r="AG3027" s="36"/>
      <c r="AH3027" s="36"/>
      <c r="AI3027" s="36"/>
      <c r="AJ3027" s="36"/>
      <c r="AK3027" s="36"/>
      <c r="AL3027" s="36"/>
      <c r="AM3027" s="36"/>
      <c r="AN3027" s="36"/>
      <c r="AO3027" s="36"/>
      <c r="AP3027" s="36"/>
      <c r="AQ3027" s="36"/>
      <c r="AR3027" s="36"/>
      <c r="AS3027" s="36"/>
      <c r="AT3027" s="36"/>
      <c r="AU3027" s="36"/>
      <c r="AV3027" s="36"/>
      <c r="AW3027" s="36"/>
      <c r="AX3027" s="48" t="s">
        <v>241</v>
      </c>
    </row>
    <row r="3028" spans="1:251" s="42" customFormat="1" ht="13.5" customHeight="1">
      <c r="A3028" s="34"/>
      <c r="B3028" s="119" t="s">
        <v>242</v>
      </c>
      <c r="C3028" s="120"/>
      <c r="D3028" s="120"/>
      <c r="E3028" s="120"/>
      <c r="F3028" s="120"/>
      <c r="G3028" s="120"/>
      <c r="H3028" s="120"/>
      <c r="I3028" s="120"/>
      <c r="J3028" s="120"/>
      <c r="K3028" s="120"/>
      <c r="L3028" s="120"/>
      <c r="M3028" s="120"/>
      <c r="N3028" s="120"/>
      <c r="O3028" s="120"/>
      <c r="P3028" s="120"/>
      <c r="Q3028" s="120"/>
      <c r="R3028" s="120"/>
      <c r="S3028" s="120"/>
      <c r="T3028" s="120"/>
      <c r="U3028" s="120"/>
      <c r="V3028" s="120"/>
      <c r="W3028" s="120"/>
      <c r="X3028" s="120"/>
      <c r="Y3028" s="120"/>
      <c r="Z3028" s="121"/>
      <c r="AA3028" s="125" t="s">
        <v>1062</v>
      </c>
      <c r="AB3028" s="120"/>
      <c r="AC3028" s="120"/>
      <c r="AD3028" s="120"/>
      <c r="AE3028" s="120"/>
      <c r="AF3028" s="120"/>
      <c r="AG3028" s="120"/>
      <c r="AH3028" s="120"/>
      <c r="AI3028" s="121"/>
      <c r="AJ3028" s="125" t="s">
        <v>1063</v>
      </c>
      <c r="AK3028" s="120"/>
      <c r="AL3028" s="120"/>
      <c r="AM3028" s="120"/>
      <c r="AN3028" s="120"/>
      <c r="AO3028" s="120"/>
      <c r="AP3028" s="120"/>
      <c r="AQ3028" s="120"/>
      <c r="AR3028" s="121"/>
      <c r="AS3028" s="125" t="s">
        <v>243</v>
      </c>
      <c r="AT3028" s="120"/>
      <c r="AU3028" s="120"/>
      <c r="AV3028" s="120"/>
      <c r="AW3028" s="120"/>
      <c r="AX3028" s="127"/>
      <c r="AY3028" s="29"/>
      <c r="AZ3028" s="29"/>
      <c r="BA3028" s="29"/>
      <c r="BB3028" s="29"/>
      <c r="BC3028" s="29"/>
      <c r="BD3028" s="29"/>
      <c r="BE3028" s="29"/>
      <c r="BF3028" s="29"/>
      <c r="BG3028" s="29"/>
      <c r="BH3028" s="29"/>
      <c r="BI3028" s="29"/>
      <c r="BJ3028" s="29"/>
      <c r="BK3028" s="29"/>
      <c r="BL3028" s="29"/>
      <c r="BM3028" s="29"/>
      <c r="BN3028" s="29"/>
      <c r="BO3028" s="29"/>
      <c r="BP3028" s="29"/>
      <c r="BQ3028" s="29"/>
      <c r="BR3028" s="29"/>
      <c r="BS3028" s="29"/>
      <c r="BT3028" s="29"/>
      <c r="BU3028" s="29"/>
      <c r="BV3028" s="29"/>
      <c r="BW3028" s="29"/>
      <c r="BX3028" s="29"/>
      <c r="BY3028" s="29"/>
      <c r="BZ3028" s="29"/>
      <c r="CA3028" s="29"/>
      <c r="CB3028" s="29"/>
      <c r="CC3028" s="29"/>
      <c r="CD3028" s="29"/>
      <c r="CE3028" s="29"/>
      <c r="CF3028" s="29"/>
      <c r="CG3028" s="29"/>
      <c r="CH3028" s="29"/>
      <c r="CI3028" s="29"/>
      <c r="CJ3028" s="29"/>
      <c r="CK3028" s="29"/>
      <c r="CL3028" s="29"/>
      <c r="CM3028" s="29"/>
      <c r="CN3028" s="29"/>
      <c r="CO3028" s="29"/>
      <c r="CP3028" s="29"/>
      <c r="CQ3028" s="29"/>
      <c r="CR3028" s="29"/>
      <c r="CS3028" s="29"/>
      <c r="CT3028" s="29"/>
      <c r="CU3028" s="29"/>
      <c r="CV3028" s="29"/>
      <c r="CW3028" s="29"/>
      <c r="CX3028" s="29"/>
      <c r="CY3028" s="29"/>
      <c r="CZ3028" s="29"/>
      <c r="DA3028" s="29"/>
      <c r="DB3028" s="29"/>
      <c r="DC3028" s="29"/>
      <c r="DD3028" s="29"/>
      <c r="DE3028" s="29"/>
      <c r="DF3028" s="29"/>
      <c r="DG3028" s="29"/>
      <c r="DH3028" s="29"/>
      <c r="DI3028" s="29"/>
      <c r="DJ3028" s="29"/>
      <c r="DK3028" s="29"/>
      <c r="DL3028" s="29"/>
      <c r="DM3028" s="29"/>
      <c r="DN3028" s="29"/>
      <c r="DO3028" s="29"/>
      <c r="DP3028" s="29"/>
      <c r="DQ3028" s="29"/>
      <c r="DR3028" s="29"/>
      <c r="DS3028" s="29"/>
      <c r="DT3028" s="29"/>
      <c r="DU3028" s="29"/>
      <c r="DV3028" s="29"/>
      <c r="DW3028" s="29"/>
      <c r="DX3028" s="29"/>
      <c r="DY3028" s="29"/>
      <c r="DZ3028" s="29"/>
      <c r="EA3028" s="29"/>
      <c r="EB3028" s="29"/>
      <c r="EC3028" s="29"/>
      <c r="ED3028" s="29"/>
      <c r="EE3028" s="29"/>
      <c r="EF3028" s="29"/>
      <c r="EG3028" s="29"/>
      <c r="EH3028" s="29"/>
      <c r="EI3028" s="29"/>
      <c r="EJ3028" s="29"/>
      <c r="EK3028" s="29"/>
      <c r="EL3028" s="29"/>
      <c r="EM3028" s="29"/>
      <c r="EN3028" s="29"/>
      <c r="EO3028" s="29"/>
      <c r="EP3028" s="29"/>
      <c r="EQ3028" s="29"/>
      <c r="ER3028" s="29"/>
      <c r="ES3028" s="29"/>
      <c r="ET3028" s="29"/>
      <c r="EU3028" s="29"/>
      <c r="EV3028" s="29"/>
      <c r="EW3028" s="29"/>
      <c r="EX3028" s="29"/>
      <c r="EY3028" s="29"/>
      <c r="EZ3028" s="29"/>
      <c r="FA3028" s="29"/>
      <c r="FB3028" s="29"/>
      <c r="FC3028" s="29"/>
      <c r="FD3028" s="29"/>
      <c r="FE3028" s="29"/>
      <c r="FF3028" s="29"/>
      <c r="FG3028" s="29"/>
      <c r="FH3028" s="29"/>
      <c r="FI3028" s="29"/>
      <c r="FJ3028" s="29"/>
      <c r="FK3028" s="29"/>
      <c r="FL3028" s="29"/>
      <c r="FM3028" s="29"/>
      <c r="FN3028" s="29"/>
      <c r="FO3028" s="29"/>
      <c r="FP3028" s="29"/>
      <c r="FQ3028" s="29"/>
      <c r="FR3028" s="29"/>
      <c r="FS3028" s="29"/>
      <c r="FT3028" s="29"/>
      <c r="FU3028" s="29"/>
      <c r="FV3028" s="29"/>
      <c r="FW3028" s="29"/>
      <c r="FX3028" s="29"/>
      <c r="FY3028" s="29"/>
      <c r="FZ3028" s="29"/>
      <c r="GA3028" s="29"/>
      <c r="GB3028" s="29"/>
      <c r="GC3028" s="29"/>
      <c r="GD3028" s="29"/>
      <c r="GE3028" s="29"/>
      <c r="GF3028" s="29"/>
      <c r="GG3028" s="29"/>
      <c r="GH3028" s="29"/>
      <c r="GI3028" s="29"/>
      <c r="GJ3028" s="29"/>
      <c r="GK3028" s="29"/>
      <c r="GL3028" s="29"/>
      <c r="GM3028" s="29"/>
      <c r="GN3028" s="29"/>
      <c r="GO3028" s="29"/>
      <c r="GP3028" s="29"/>
      <c r="GQ3028" s="29"/>
      <c r="GR3028" s="29"/>
      <c r="GS3028" s="29"/>
      <c r="GT3028" s="29"/>
      <c r="GU3028" s="29"/>
      <c r="GV3028" s="29"/>
      <c r="GW3028" s="29"/>
      <c r="GX3028" s="29"/>
      <c r="GY3028" s="29"/>
      <c r="GZ3028" s="29"/>
      <c r="HA3028" s="29"/>
      <c r="HB3028" s="29"/>
      <c r="HC3028" s="29"/>
      <c r="HD3028" s="29"/>
      <c r="HE3028" s="29"/>
      <c r="HF3028" s="29"/>
      <c r="HG3028" s="29"/>
      <c r="HH3028" s="29"/>
      <c r="HI3028" s="29"/>
      <c r="HJ3028" s="29"/>
      <c r="HK3028" s="29"/>
      <c r="HL3028" s="29"/>
      <c r="HM3028" s="29"/>
      <c r="HN3028" s="29"/>
      <c r="HO3028" s="29"/>
      <c r="HP3028" s="29"/>
      <c r="HQ3028" s="29"/>
      <c r="HR3028" s="29"/>
      <c r="HS3028" s="29"/>
      <c r="HT3028" s="29"/>
      <c r="HU3028" s="29"/>
      <c r="HV3028" s="29"/>
      <c r="HW3028" s="29"/>
      <c r="HX3028" s="29"/>
      <c r="HY3028" s="29"/>
      <c r="HZ3028" s="29"/>
      <c r="IA3028" s="29"/>
      <c r="IB3028" s="29"/>
      <c r="IC3028" s="29"/>
      <c r="ID3028" s="29"/>
      <c r="IE3028" s="29"/>
      <c r="IF3028" s="29"/>
      <c r="IG3028" s="29"/>
      <c r="IH3028" s="29"/>
      <c r="II3028" s="29"/>
      <c r="IJ3028" s="29"/>
      <c r="IK3028" s="29"/>
      <c r="IL3028" s="29"/>
      <c r="IM3028" s="29"/>
      <c r="IN3028" s="29"/>
      <c r="IO3028" s="29"/>
      <c r="IP3028" s="29"/>
      <c r="IQ3028" s="29"/>
    </row>
    <row r="3029" spans="1:251" s="42" customFormat="1" ht="13.5">
      <c r="A3029" s="34"/>
      <c r="B3029" s="122"/>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4"/>
      <c r="AA3029" s="126"/>
      <c r="AB3029" s="123"/>
      <c r="AC3029" s="123"/>
      <c r="AD3029" s="123"/>
      <c r="AE3029" s="123"/>
      <c r="AF3029" s="123"/>
      <c r="AG3029" s="123"/>
      <c r="AH3029" s="123"/>
      <c r="AI3029" s="124"/>
      <c r="AJ3029" s="126"/>
      <c r="AK3029" s="123"/>
      <c r="AL3029" s="123"/>
      <c r="AM3029" s="123"/>
      <c r="AN3029" s="123"/>
      <c r="AO3029" s="123"/>
      <c r="AP3029" s="123"/>
      <c r="AQ3029" s="123"/>
      <c r="AR3029" s="124"/>
      <c r="AS3029" s="126"/>
      <c r="AT3029" s="123"/>
      <c r="AU3029" s="123"/>
      <c r="AV3029" s="123"/>
      <c r="AW3029" s="123"/>
      <c r="AX3029" s="128"/>
      <c r="AY3029" s="29"/>
      <c r="AZ3029" s="29"/>
      <c r="BA3029" s="29"/>
      <c r="BB3029" s="65"/>
      <c r="BC3029" s="49"/>
      <c r="BE3029" s="29"/>
      <c r="BF3029" s="29"/>
      <c r="BG3029" s="29"/>
      <c r="BH3029" s="29"/>
      <c r="BI3029" s="29"/>
      <c r="BJ3029" s="29"/>
      <c r="BK3029" s="29"/>
      <c r="BL3029" s="29"/>
      <c r="BM3029" s="29"/>
      <c r="BN3029" s="29"/>
      <c r="BO3029" s="29"/>
      <c r="BP3029" s="29"/>
      <c r="BQ3029" s="29"/>
      <c r="BR3029" s="29"/>
      <c r="BS3029" s="29"/>
      <c r="BT3029" s="29"/>
      <c r="BU3029" s="29"/>
      <c r="BV3029" s="29"/>
      <c r="BW3029" s="29"/>
      <c r="BX3029" s="29"/>
      <c r="BY3029" s="29"/>
      <c r="BZ3029" s="29"/>
      <c r="CA3029" s="29"/>
      <c r="CB3029" s="29"/>
      <c r="CC3029" s="29"/>
      <c r="CD3029" s="29"/>
      <c r="CE3029" s="29"/>
      <c r="CF3029" s="29"/>
      <c r="CG3029" s="29"/>
      <c r="CH3029" s="29"/>
      <c r="CI3029" s="29"/>
      <c r="CJ3029" s="29"/>
      <c r="CK3029" s="29"/>
      <c r="CL3029" s="29"/>
      <c r="CM3029" s="29"/>
      <c r="CN3029" s="29"/>
      <c r="CO3029" s="29"/>
      <c r="CP3029" s="29"/>
      <c r="CQ3029" s="29"/>
      <c r="CR3029" s="29"/>
      <c r="CS3029" s="29"/>
      <c r="CT3029" s="29"/>
      <c r="CU3029" s="29"/>
      <c r="CV3029" s="29"/>
      <c r="CW3029" s="29"/>
      <c r="CX3029" s="29"/>
      <c r="CY3029" s="29"/>
      <c r="CZ3029" s="29"/>
      <c r="DA3029" s="29"/>
      <c r="DB3029" s="29"/>
      <c r="DC3029" s="29"/>
      <c r="DD3029" s="29"/>
      <c r="DE3029" s="29"/>
      <c r="DF3029" s="29"/>
      <c r="DG3029" s="29"/>
      <c r="DH3029" s="29"/>
      <c r="DI3029" s="29"/>
      <c r="DJ3029" s="29"/>
      <c r="DK3029" s="29"/>
      <c r="DL3029" s="29"/>
      <c r="DM3029" s="29"/>
      <c r="DN3029" s="29"/>
      <c r="DO3029" s="29"/>
      <c r="DP3029" s="29"/>
      <c r="DQ3029" s="29"/>
      <c r="DR3029" s="29"/>
      <c r="DS3029" s="29"/>
      <c r="DT3029" s="29"/>
      <c r="DU3029" s="29"/>
      <c r="DV3029" s="29"/>
      <c r="DW3029" s="29"/>
      <c r="DX3029" s="29"/>
      <c r="DY3029" s="29"/>
      <c r="DZ3029" s="29"/>
      <c r="EA3029" s="29"/>
      <c r="EB3029" s="29"/>
      <c r="EC3029" s="29"/>
      <c r="ED3029" s="29"/>
      <c r="EE3029" s="29"/>
      <c r="EF3029" s="29"/>
      <c r="EG3029" s="29"/>
      <c r="EH3029" s="29"/>
      <c r="EI3029" s="29"/>
      <c r="EJ3029" s="29"/>
      <c r="EK3029" s="29"/>
      <c r="EL3029" s="29"/>
      <c r="EM3029" s="29"/>
      <c r="EN3029" s="29"/>
      <c r="EO3029" s="29"/>
      <c r="EP3029" s="29"/>
      <c r="EQ3029" s="29"/>
      <c r="ER3029" s="29"/>
      <c r="ES3029" s="29"/>
      <c r="ET3029" s="29"/>
      <c r="EU3029" s="29"/>
      <c r="EV3029" s="29"/>
      <c r="EW3029" s="29"/>
      <c r="EX3029" s="29"/>
      <c r="EY3029" s="29"/>
      <c r="EZ3029" s="29"/>
      <c r="FA3029" s="29"/>
      <c r="FB3029" s="29"/>
      <c r="FC3029" s="29"/>
      <c r="FD3029" s="29"/>
      <c r="FE3029" s="29"/>
      <c r="FF3029" s="29"/>
      <c r="FG3029" s="29"/>
      <c r="FH3029" s="29"/>
      <c r="FI3029" s="29"/>
      <c r="FJ3029" s="29"/>
      <c r="FK3029" s="29"/>
      <c r="FL3029" s="29"/>
      <c r="FM3029" s="29"/>
      <c r="FN3029" s="29"/>
      <c r="FO3029" s="29"/>
      <c r="FP3029" s="29"/>
      <c r="FQ3029" s="29"/>
      <c r="FR3029" s="29"/>
      <c r="FS3029" s="29"/>
      <c r="FT3029" s="29"/>
      <c r="FU3029" s="29"/>
      <c r="FV3029" s="29"/>
      <c r="FW3029" s="29"/>
      <c r="FX3029" s="29"/>
      <c r="FY3029" s="29"/>
      <c r="FZ3029" s="29"/>
      <c r="GA3029" s="29"/>
      <c r="GB3029" s="29"/>
      <c r="GC3029" s="29"/>
      <c r="GD3029" s="29"/>
      <c r="GE3029" s="29"/>
      <c r="GF3029" s="29"/>
      <c r="GG3029" s="29"/>
      <c r="GH3029" s="29"/>
      <c r="GI3029" s="29"/>
      <c r="GJ3029" s="29"/>
      <c r="GK3029" s="29"/>
      <c r="GL3029" s="29"/>
      <c r="GM3029" s="29"/>
      <c r="GN3029" s="29"/>
      <c r="GO3029" s="29"/>
      <c r="GP3029" s="29"/>
      <c r="GQ3029" s="29"/>
      <c r="GR3029" s="29"/>
      <c r="GS3029" s="29"/>
      <c r="GT3029" s="29"/>
      <c r="GU3029" s="29"/>
      <c r="GV3029" s="29"/>
      <c r="GW3029" s="29"/>
      <c r="GX3029" s="29"/>
      <c r="GY3029" s="29"/>
      <c r="GZ3029" s="29"/>
      <c r="HA3029" s="29"/>
      <c r="HB3029" s="29"/>
      <c r="HC3029" s="29"/>
      <c r="HD3029" s="29"/>
      <c r="HE3029" s="29"/>
      <c r="HF3029" s="29"/>
      <c r="HG3029" s="29"/>
      <c r="HH3029" s="29"/>
      <c r="HI3029" s="29"/>
      <c r="HJ3029" s="29"/>
      <c r="HK3029" s="29"/>
      <c r="HL3029" s="29"/>
      <c r="HM3029" s="29"/>
      <c r="HN3029" s="29"/>
      <c r="HO3029" s="29"/>
      <c r="HP3029" s="29"/>
      <c r="HQ3029" s="29"/>
      <c r="HR3029" s="29"/>
      <c r="HS3029" s="29"/>
      <c r="HT3029" s="29"/>
      <c r="HU3029" s="29"/>
      <c r="HV3029" s="29"/>
      <c r="HW3029" s="29"/>
      <c r="HX3029" s="29"/>
      <c r="HY3029" s="29"/>
      <c r="HZ3029" s="29"/>
      <c r="IA3029" s="29"/>
      <c r="IB3029" s="29"/>
      <c r="IC3029" s="29"/>
      <c r="ID3029" s="29"/>
      <c r="IE3029" s="29"/>
      <c r="IF3029" s="29"/>
      <c r="IG3029" s="29"/>
      <c r="IH3029" s="29"/>
      <c r="II3029" s="29"/>
      <c r="IJ3029" s="29"/>
      <c r="IK3029" s="29"/>
      <c r="IL3029" s="29"/>
      <c r="IM3029" s="29"/>
      <c r="IN3029" s="29"/>
      <c r="IO3029" s="29"/>
      <c r="IP3029" s="29"/>
      <c r="IQ3029" s="29"/>
    </row>
    <row r="3030" spans="1:251" s="42" customFormat="1" ht="18.75" customHeight="1">
      <c r="A3030" s="34"/>
      <c r="B3030" s="50"/>
      <c r="C3030" s="129" t="s">
        <v>682</v>
      </c>
      <c r="D3030" s="147"/>
      <c r="E3030" s="147"/>
      <c r="F3030" s="147"/>
      <c r="G3030" s="147"/>
      <c r="H3030" s="147"/>
      <c r="I3030" s="147"/>
      <c r="J3030" s="147"/>
      <c r="K3030" s="147"/>
      <c r="L3030" s="147"/>
      <c r="M3030" s="147"/>
      <c r="N3030" s="147"/>
      <c r="O3030" s="147"/>
      <c r="P3030" s="147"/>
      <c r="Q3030" s="147"/>
      <c r="R3030" s="147"/>
      <c r="S3030" s="147"/>
      <c r="T3030" s="147"/>
      <c r="U3030" s="147"/>
      <c r="V3030" s="147"/>
      <c r="W3030" s="147"/>
      <c r="X3030" s="147"/>
      <c r="Y3030" s="147"/>
      <c r="Z3030" s="148"/>
      <c r="AA3030" s="132">
        <v>138688</v>
      </c>
      <c r="AB3030" s="133"/>
      <c r="AC3030" s="133"/>
      <c r="AD3030" s="133"/>
      <c r="AE3030" s="133"/>
      <c r="AF3030" s="133"/>
      <c r="AG3030" s="133"/>
      <c r="AH3030" s="133"/>
      <c r="AI3030" s="134"/>
      <c r="AJ3030" s="132">
        <v>400539</v>
      </c>
      <c r="AK3030" s="133"/>
      <c r="AL3030" s="133"/>
      <c r="AM3030" s="133"/>
      <c r="AN3030" s="133"/>
      <c r="AO3030" s="133"/>
      <c r="AP3030" s="133"/>
      <c r="AQ3030" s="133"/>
      <c r="AR3030" s="134"/>
      <c r="AS3030" s="135"/>
      <c r="AT3030" s="136"/>
      <c r="AU3030" s="136"/>
      <c r="AV3030" s="136"/>
      <c r="AW3030" s="136"/>
      <c r="AX3030" s="137"/>
      <c r="AY3030" s="29"/>
      <c r="AZ3030" s="29"/>
      <c r="BA3030" s="29"/>
      <c r="BB3030" s="29"/>
      <c r="BC3030" s="29"/>
      <c r="BD3030" s="29"/>
      <c r="BE3030" s="29"/>
      <c r="BF3030" s="29"/>
      <c r="BG3030" s="29"/>
      <c r="BH3030" s="29"/>
      <c r="BI3030" s="29"/>
      <c r="BJ3030" s="29"/>
      <c r="BK3030" s="29"/>
      <c r="BL3030" s="29"/>
      <c r="BM3030" s="29"/>
      <c r="BN3030" s="29"/>
      <c r="BO3030" s="29"/>
      <c r="BP3030" s="29"/>
      <c r="BQ3030" s="29"/>
      <c r="BR3030" s="29"/>
      <c r="BS3030" s="29"/>
      <c r="BT3030" s="29"/>
      <c r="BU3030" s="29"/>
      <c r="BV3030" s="29"/>
      <c r="BW3030" s="29"/>
      <c r="BX3030" s="29"/>
      <c r="BY3030" s="29"/>
      <c r="BZ3030" s="29"/>
      <c r="CA3030" s="29"/>
      <c r="CB3030" s="29"/>
      <c r="CC3030" s="29"/>
      <c r="CD3030" s="29"/>
      <c r="CE3030" s="29"/>
      <c r="CF3030" s="29"/>
      <c r="CG3030" s="29"/>
      <c r="CH3030" s="29"/>
      <c r="CI3030" s="29"/>
      <c r="CJ3030" s="29"/>
      <c r="CK3030" s="29"/>
      <c r="CL3030" s="29"/>
      <c r="CM3030" s="29"/>
      <c r="CN3030" s="29"/>
      <c r="CO3030" s="29"/>
      <c r="CP3030" s="29"/>
      <c r="CQ3030" s="29"/>
      <c r="CR3030" s="29"/>
      <c r="CS3030" s="29"/>
      <c r="CT3030" s="29"/>
      <c r="CU3030" s="29"/>
      <c r="CV3030" s="29"/>
      <c r="CW3030" s="29"/>
      <c r="CX3030" s="29"/>
      <c r="CY3030" s="29"/>
      <c r="CZ3030" s="29"/>
      <c r="DA3030" s="29"/>
      <c r="DB3030" s="29"/>
      <c r="DC3030" s="29"/>
      <c r="DD3030" s="29"/>
      <c r="DE3030" s="29"/>
      <c r="DF3030" s="29"/>
      <c r="DG3030" s="29"/>
      <c r="DH3030" s="29"/>
      <c r="DI3030" s="29"/>
      <c r="DJ3030" s="29"/>
      <c r="DK3030" s="29"/>
      <c r="DL3030" s="29"/>
      <c r="DM3030" s="29"/>
      <c r="DN3030" s="29"/>
      <c r="DO3030" s="29"/>
      <c r="DP3030" s="29"/>
      <c r="DQ3030" s="29"/>
      <c r="DR3030" s="29"/>
      <c r="DS3030" s="29"/>
      <c r="DT3030" s="29"/>
      <c r="DU3030" s="29"/>
      <c r="DV3030" s="29"/>
      <c r="DW3030" s="29"/>
      <c r="DX3030" s="29"/>
      <c r="DY3030" s="29"/>
      <c r="DZ3030" s="29"/>
      <c r="EA3030" s="29"/>
      <c r="EB3030" s="29"/>
      <c r="EC3030" s="29"/>
      <c r="ED3030" s="29"/>
      <c r="EE3030" s="29"/>
      <c r="EF3030" s="29"/>
      <c r="EG3030" s="29"/>
      <c r="EH3030" s="29"/>
      <c r="EI3030" s="29"/>
      <c r="EJ3030" s="29"/>
      <c r="EK3030" s="29"/>
      <c r="EL3030" s="29"/>
      <c r="EM3030" s="29"/>
      <c r="EN3030" s="29"/>
      <c r="EO3030" s="29"/>
      <c r="EP3030" s="29"/>
      <c r="EQ3030" s="29"/>
      <c r="ER3030" s="29"/>
      <c r="ES3030" s="29"/>
      <c r="ET3030" s="29"/>
      <c r="EU3030" s="29"/>
      <c r="EV3030" s="29"/>
      <c r="EW3030" s="29"/>
      <c r="EX3030" s="29"/>
      <c r="EY3030" s="29"/>
      <c r="EZ3030" s="29"/>
      <c r="FA3030" s="29"/>
      <c r="FB3030" s="29"/>
      <c r="FC3030" s="29"/>
      <c r="FD3030" s="29"/>
      <c r="FE3030" s="29"/>
      <c r="FF3030" s="29"/>
      <c r="FG3030" s="29"/>
      <c r="FH3030" s="29"/>
      <c r="FI3030" s="29"/>
      <c r="FJ3030" s="29"/>
      <c r="FK3030" s="29"/>
      <c r="FL3030" s="29"/>
      <c r="FM3030" s="29"/>
      <c r="FN3030" s="29"/>
      <c r="FO3030" s="29"/>
      <c r="FP3030" s="29"/>
      <c r="FQ3030" s="29"/>
      <c r="FR3030" s="29"/>
      <c r="FS3030" s="29"/>
      <c r="FT3030" s="29"/>
      <c r="FU3030" s="29"/>
      <c r="FV3030" s="29"/>
      <c r="FW3030" s="29"/>
      <c r="FX3030" s="29"/>
      <c r="FY3030" s="29"/>
      <c r="FZ3030" s="29"/>
      <c r="GA3030" s="29"/>
      <c r="GB3030" s="29"/>
      <c r="GC3030" s="29"/>
      <c r="GD3030" s="29"/>
      <c r="GE3030" s="29"/>
      <c r="GF3030" s="29"/>
      <c r="GG3030" s="29"/>
      <c r="GH3030" s="29"/>
      <c r="GI3030" s="29"/>
      <c r="GJ3030" s="29"/>
      <c r="GK3030" s="29"/>
      <c r="GL3030" s="29"/>
      <c r="GM3030" s="29"/>
      <c r="GN3030" s="29"/>
      <c r="GO3030" s="29"/>
      <c r="GP3030" s="29"/>
      <c r="GQ3030" s="29"/>
      <c r="GR3030" s="29"/>
      <c r="GS3030" s="29"/>
      <c r="GT3030" s="29"/>
      <c r="GU3030" s="29"/>
      <c r="GV3030" s="29"/>
      <c r="GW3030" s="29"/>
      <c r="GX3030" s="29"/>
      <c r="GY3030" s="29"/>
      <c r="GZ3030" s="29"/>
      <c r="HA3030" s="29"/>
      <c r="HB3030" s="29"/>
      <c r="HC3030" s="29"/>
      <c r="HD3030" s="29"/>
      <c r="HE3030" s="29"/>
      <c r="HF3030" s="29"/>
      <c r="HG3030" s="29"/>
      <c r="HH3030" s="29"/>
      <c r="HI3030" s="29"/>
      <c r="HJ3030" s="29"/>
      <c r="HK3030" s="29"/>
      <c r="HL3030" s="29"/>
      <c r="HM3030" s="29"/>
      <c r="HN3030" s="29"/>
      <c r="HO3030" s="29"/>
      <c r="HP3030" s="29"/>
      <c r="HQ3030" s="29"/>
      <c r="HR3030" s="29"/>
      <c r="HS3030" s="29"/>
      <c r="HT3030" s="29"/>
      <c r="HU3030" s="29"/>
      <c r="HV3030" s="29"/>
      <c r="HW3030" s="29"/>
      <c r="HX3030" s="29"/>
      <c r="HY3030" s="29"/>
      <c r="HZ3030" s="29"/>
      <c r="IA3030" s="29"/>
      <c r="IB3030" s="29"/>
      <c r="IC3030" s="29"/>
      <c r="ID3030" s="29"/>
      <c r="IE3030" s="29"/>
      <c r="IF3030" s="29"/>
      <c r="IG3030" s="29"/>
      <c r="IH3030" s="29"/>
      <c r="II3030" s="29"/>
      <c r="IJ3030" s="29"/>
      <c r="IK3030" s="29"/>
      <c r="IL3030" s="29"/>
      <c r="IM3030" s="29"/>
      <c r="IN3030" s="29"/>
      <c r="IO3030" s="29"/>
      <c r="IP3030" s="29"/>
      <c r="IQ3030" s="29"/>
    </row>
    <row r="3031" spans="1:251" s="42" customFormat="1" ht="18.75" customHeight="1" thickBot="1">
      <c r="A3031" s="43"/>
      <c r="B3031" s="138" t="s">
        <v>244</v>
      </c>
      <c r="C3031" s="139"/>
      <c r="D3031" s="139"/>
      <c r="E3031" s="139"/>
      <c r="F3031" s="139"/>
      <c r="G3031" s="139"/>
      <c r="H3031" s="139"/>
      <c r="I3031" s="139"/>
      <c r="J3031" s="139"/>
      <c r="K3031" s="139"/>
      <c r="L3031" s="139"/>
      <c r="M3031" s="139"/>
      <c r="N3031" s="139"/>
      <c r="O3031" s="139"/>
      <c r="P3031" s="139"/>
      <c r="Q3031" s="139"/>
      <c r="R3031" s="139"/>
      <c r="S3031" s="139"/>
      <c r="T3031" s="139"/>
      <c r="U3031" s="139"/>
      <c r="V3031" s="139"/>
      <c r="W3031" s="139"/>
      <c r="X3031" s="139"/>
      <c r="Y3031" s="139"/>
      <c r="Z3031" s="140"/>
      <c r="AA3031" s="141">
        <f>SUM($AA$3030:$AA$3030)</f>
        <v>138688</v>
      </c>
      <c r="AB3031" s="142"/>
      <c r="AC3031" s="142"/>
      <c r="AD3031" s="142"/>
      <c r="AE3031" s="142"/>
      <c r="AF3031" s="142"/>
      <c r="AG3031" s="142"/>
      <c r="AH3031" s="142"/>
      <c r="AI3031" s="143"/>
      <c r="AJ3031" s="141">
        <f>SUM($AJ$3030:$AJ$3030)</f>
        <v>400539</v>
      </c>
      <c r="AK3031" s="142"/>
      <c r="AL3031" s="142"/>
      <c r="AM3031" s="142"/>
      <c r="AN3031" s="142"/>
      <c r="AO3031" s="142"/>
      <c r="AP3031" s="142"/>
      <c r="AQ3031" s="142"/>
      <c r="AR3031" s="143"/>
      <c r="AS3031" s="144"/>
      <c r="AT3031" s="145"/>
      <c r="AU3031" s="145"/>
      <c r="AV3031" s="145"/>
      <c r="AW3031" s="145"/>
      <c r="AX3031" s="146"/>
      <c r="AY3031" s="29"/>
      <c r="AZ3031" s="29"/>
      <c r="BA3031" s="29"/>
      <c r="BB3031" s="29"/>
      <c r="BC3031" s="29"/>
      <c r="BD3031" s="29"/>
      <c r="BE3031" s="29"/>
      <c r="BF3031" s="29"/>
      <c r="BG3031" s="29"/>
      <c r="BH3031" s="29"/>
      <c r="BI3031" s="29"/>
      <c r="BJ3031" s="29"/>
      <c r="BK3031" s="29"/>
      <c r="BL3031" s="29"/>
      <c r="BM3031" s="29"/>
      <c r="BN3031" s="29"/>
      <c r="BO3031" s="29"/>
      <c r="BP3031" s="29"/>
      <c r="BQ3031" s="29"/>
      <c r="BR3031" s="29"/>
      <c r="BS3031" s="29"/>
      <c r="BT3031" s="29"/>
      <c r="BU3031" s="29"/>
      <c r="BV3031" s="29"/>
      <c r="BW3031" s="29"/>
      <c r="BX3031" s="29"/>
      <c r="BY3031" s="29"/>
      <c r="BZ3031" s="29"/>
      <c r="CA3031" s="29"/>
      <c r="CB3031" s="29"/>
      <c r="CC3031" s="29"/>
      <c r="CD3031" s="29"/>
      <c r="CE3031" s="29"/>
      <c r="CF3031" s="29"/>
      <c r="CG3031" s="29"/>
      <c r="CH3031" s="29"/>
      <c r="CI3031" s="29"/>
      <c r="CJ3031" s="29"/>
      <c r="CK3031" s="29"/>
      <c r="CL3031" s="29"/>
      <c r="CM3031" s="29"/>
      <c r="CN3031" s="29"/>
      <c r="CO3031" s="29"/>
      <c r="CP3031" s="29"/>
      <c r="CQ3031" s="29"/>
      <c r="CR3031" s="29"/>
      <c r="CS3031" s="29"/>
      <c r="CT3031" s="29"/>
      <c r="CU3031" s="29"/>
      <c r="CV3031" s="29"/>
      <c r="CW3031" s="29"/>
      <c r="CX3031" s="29"/>
      <c r="CY3031" s="29"/>
      <c r="CZ3031" s="29"/>
      <c r="DA3031" s="29"/>
      <c r="DB3031" s="29"/>
      <c r="DC3031" s="29"/>
      <c r="DD3031" s="29"/>
      <c r="DE3031" s="29"/>
      <c r="DF3031" s="29"/>
      <c r="DG3031" s="29"/>
      <c r="DH3031" s="29"/>
      <c r="DI3031" s="29"/>
      <c r="DJ3031" s="29"/>
      <c r="DK3031" s="29"/>
      <c r="DL3031" s="29"/>
      <c r="DM3031" s="29"/>
      <c r="DN3031" s="29"/>
      <c r="DO3031" s="29"/>
      <c r="DP3031" s="29"/>
      <c r="DQ3031" s="29"/>
      <c r="DR3031" s="29"/>
      <c r="DS3031" s="29"/>
      <c r="DT3031" s="29"/>
      <c r="DU3031" s="29"/>
      <c r="DV3031" s="29"/>
      <c r="DW3031" s="29"/>
      <c r="DX3031" s="29"/>
      <c r="DY3031" s="29"/>
      <c r="DZ3031" s="29"/>
      <c r="EA3031" s="29"/>
      <c r="EB3031" s="29"/>
      <c r="EC3031" s="29"/>
      <c r="ED3031" s="29"/>
      <c r="EE3031" s="29"/>
      <c r="EF3031" s="29"/>
      <c r="EG3031" s="29"/>
      <c r="EH3031" s="29"/>
      <c r="EI3031" s="29"/>
      <c r="EJ3031" s="29"/>
      <c r="EK3031" s="29"/>
      <c r="EL3031" s="29"/>
      <c r="EM3031" s="29"/>
      <c r="EN3031" s="29"/>
      <c r="EO3031" s="29"/>
      <c r="EP3031" s="29"/>
      <c r="EQ3031" s="29"/>
      <c r="ER3031" s="29"/>
      <c r="ES3031" s="29"/>
      <c r="ET3031" s="29"/>
      <c r="EU3031" s="29"/>
      <c r="EV3031" s="29"/>
      <c r="EW3031" s="29"/>
      <c r="EX3031" s="29"/>
      <c r="EY3031" s="29"/>
      <c r="EZ3031" s="29"/>
      <c r="FA3031" s="29"/>
      <c r="FB3031" s="29"/>
      <c r="FC3031" s="29"/>
      <c r="FD3031" s="29"/>
      <c r="FE3031" s="29"/>
      <c r="FF3031" s="29"/>
      <c r="FG3031" s="29"/>
      <c r="FH3031" s="29"/>
      <c r="FI3031" s="29"/>
      <c r="FJ3031" s="29"/>
      <c r="FK3031" s="29"/>
      <c r="FL3031" s="29"/>
      <c r="FM3031" s="29"/>
      <c r="FN3031" s="29"/>
      <c r="FO3031" s="29"/>
      <c r="FP3031" s="29"/>
      <c r="FQ3031" s="29"/>
      <c r="FR3031" s="29"/>
      <c r="FS3031" s="29"/>
      <c r="FT3031" s="29"/>
      <c r="FU3031" s="29"/>
      <c r="FV3031" s="29"/>
      <c r="FW3031" s="29"/>
      <c r="FX3031" s="29"/>
      <c r="FY3031" s="29"/>
      <c r="FZ3031" s="29"/>
      <c r="GA3031" s="29"/>
      <c r="GB3031" s="29"/>
      <c r="GC3031" s="29"/>
      <c r="GD3031" s="29"/>
      <c r="GE3031" s="29"/>
      <c r="GF3031" s="29"/>
      <c r="GG3031" s="29"/>
      <c r="GH3031" s="29"/>
      <c r="GI3031" s="29"/>
      <c r="GJ3031" s="29"/>
      <c r="GK3031" s="29"/>
      <c r="GL3031" s="29"/>
      <c r="GM3031" s="29"/>
      <c r="GN3031" s="29"/>
      <c r="GO3031" s="29"/>
      <c r="GP3031" s="29"/>
      <c r="GQ3031" s="29"/>
      <c r="GR3031" s="29"/>
      <c r="GS3031" s="29"/>
      <c r="GT3031" s="29"/>
      <c r="GU3031" s="29"/>
      <c r="GV3031" s="29"/>
      <c r="GW3031" s="29"/>
      <c r="GX3031" s="29"/>
      <c r="GY3031" s="29"/>
      <c r="GZ3031" s="29"/>
      <c r="HA3031" s="29"/>
      <c r="HB3031" s="29"/>
      <c r="HC3031" s="29"/>
      <c r="HD3031" s="29"/>
      <c r="HE3031" s="29"/>
      <c r="HF3031" s="29"/>
      <c r="HG3031" s="29"/>
      <c r="HH3031" s="29"/>
      <c r="HI3031" s="29"/>
      <c r="HJ3031" s="29"/>
      <c r="HK3031" s="29"/>
      <c r="HL3031" s="29"/>
      <c r="HM3031" s="29"/>
      <c r="HN3031" s="29"/>
      <c r="HO3031" s="29"/>
      <c r="HP3031" s="29"/>
      <c r="HQ3031" s="29"/>
      <c r="HR3031" s="29"/>
      <c r="HS3031" s="29"/>
      <c r="HT3031" s="29"/>
      <c r="HU3031" s="29"/>
      <c r="HV3031" s="29"/>
      <c r="HW3031" s="29"/>
      <c r="HX3031" s="29"/>
      <c r="HY3031" s="29"/>
      <c r="HZ3031" s="29"/>
      <c r="IA3031" s="29"/>
      <c r="IB3031" s="29"/>
      <c r="IC3031" s="29"/>
      <c r="ID3031" s="29"/>
      <c r="IE3031" s="29"/>
      <c r="IF3031" s="29"/>
      <c r="IG3031" s="29"/>
      <c r="IH3031" s="29"/>
      <c r="II3031" s="29"/>
      <c r="IJ3031" s="29"/>
      <c r="IK3031" s="29"/>
      <c r="IL3031" s="29"/>
      <c r="IM3031" s="29"/>
      <c r="IN3031" s="29"/>
      <c r="IO3031" s="29"/>
      <c r="IP3031" s="29"/>
      <c r="IQ3031" s="29"/>
    </row>
    <row r="3033" spans="1:251" ht="18.75">
      <c r="A3033" s="28" t="s">
        <v>234</v>
      </c>
      <c r="AW3033" s="30"/>
      <c r="AX3033" s="31"/>
      <c r="AY3033" s="30"/>
    </row>
    <row r="3035" spans="1:251" ht="18.75">
      <c r="B3035" s="109" t="s">
        <v>0</v>
      </c>
      <c r="C3035" s="150"/>
      <c r="D3035" s="150"/>
      <c r="E3035" s="150"/>
      <c r="F3035" s="150"/>
      <c r="G3035" s="150"/>
      <c r="H3035" s="150"/>
      <c r="I3035" s="150"/>
      <c r="J3035" s="150"/>
      <c r="K3035" s="150"/>
      <c r="L3035" s="150"/>
      <c r="M3035" s="150"/>
      <c r="N3035" s="150"/>
      <c r="O3035" s="150"/>
      <c r="P3035" s="150"/>
      <c r="Q3035" s="150"/>
      <c r="R3035" s="150"/>
      <c r="S3035" s="150"/>
      <c r="T3035" s="150"/>
      <c r="U3035" s="150"/>
      <c r="V3035" s="150"/>
      <c r="W3035" s="150"/>
      <c r="X3035" s="150"/>
      <c r="Y3035" s="150"/>
      <c r="Z3035" s="150"/>
      <c r="AA3035" s="150"/>
      <c r="AB3035" s="150"/>
      <c r="AC3035" s="150"/>
      <c r="AD3035" s="150"/>
      <c r="AE3035" s="150"/>
      <c r="AF3035" s="150"/>
      <c r="AG3035" s="150"/>
      <c r="AH3035" s="150"/>
      <c r="AI3035" s="150"/>
      <c r="AJ3035" s="150"/>
      <c r="AK3035" s="150"/>
      <c r="AL3035" s="150"/>
      <c r="AM3035" s="150"/>
      <c r="AN3035" s="150"/>
      <c r="AO3035" s="150"/>
      <c r="AP3035" s="150"/>
      <c r="AQ3035" s="150"/>
      <c r="AR3035" s="150"/>
      <c r="AS3035" s="150"/>
      <c r="AT3035" s="150"/>
      <c r="AU3035" s="150"/>
      <c r="AV3035" s="150"/>
      <c r="AW3035" s="150"/>
      <c r="AX3035" s="150"/>
    </row>
    <row r="3036" spans="1:251">
      <c r="Z3036" s="32"/>
      <c r="AD3036" s="32"/>
      <c r="AE3036" s="32"/>
      <c r="AF3036" s="32"/>
      <c r="AG3036" s="32"/>
      <c r="AH3036" s="32"/>
      <c r="AI3036" s="32"/>
      <c r="AO3036" s="32"/>
    </row>
    <row r="3037" spans="1:251" ht="13.5" thickBot="1">
      <c r="Z3037" s="32"/>
      <c r="AD3037" s="32"/>
      <c r="AE3037" s="32"/>
      <c r="AF3037" s="32"/>
      <c r="AG3037" s="32"/>
      <c r="AH3037" s="32"/>
      <c r="AI3037" s="32"/>
      <c r="AO3037" s="32"/>
      <c r="DI3037" s="26"/>
    </row>
    <row r="3038" spans="1:251" ht="24.75" customHeight="1" thickBot="1">
      <c r="B3038" s="111" t="s">
        <v>235</v>
      </c>
      <c r="C3038" s="112"/>
      <c r="D3038" s="112"/>
      <c r="E3038" s="112"/>
      <c r="F3038" s="112"/>
      <c r="G3038" s="112"/>
      <c r="H3038" s="113" t="s">
        <v>683</v>
      </c>
      <c r="I3038" s="114"/>
      <c r="J3038" s="114"/>
      <c r="K3038" s="114"/>
      <c r="L3038" s="114"/>
      <c r="M3038" s="114"/>
      <c r="N3038" s="114"/>
      <c r="O3038" s="114"/>
      <c r="P3038" s="114"/>
      <c r="Q3038" s="114"/>
      <c r="R3038" s="114"/>
      <c r="S3038" s="114"/>
      <c r="T3038" s="114"/>
      <c r="U3038" s="114"/>
      <c r="V3038" s="114"/>
      <c r="W3038" s="114"/>
      <c r="X3038" s="114"/>
      <c r="Y3038" s="114"/>
      <c r="Z3038" s="114"/>
      <c r="AA3038" s="114"/>
      <c r="AB3038" s="114"/>
      <c r="AC3038" s="114"/>
      <c r="AD3038" s="114"/>
      <c r="AE3038" s="114"/>
      <c r="AF3038" s="114"/>
      <c r="AG3038" s="114"/>
      <c r="AH3038" s="114"/>
      <c r="AI3038" s="114"/>
      <c r="AJ3038" s="114"/>
      <c r="AK3038" s="114"/>
      <c r="AL3038" s="114"/>
      <c r="AM3038" s="114"/>
      <c r="AN3038" s="114"/>
      <c r="AO3038" s="114"/>
      <c r="AP3038" s="114"/>
      <c r="AQ3038" s="114"/>
      <c r="AR3038" s="114"/>
      <c r="AS3038" s="114"/>
      <c r="AT3038" s="114"/>
      <c r="AU3038" s="114"/>
      <c r="AV3038" s="114"/>
      <c r="AW3038" s="114"/>
      <c r="AX3038" s="115"/>
      <c r="DI3038" s="26"/>
    </row>
    <row r="3039" spans="1:251" ht="14.25">
      <c r="B3039" s="33"/>
      <c r="C3039" s="33"/>
      <c r="D3039" s="33"/>
      <c r="E3039" s="33"/>
      <c r="F3039" s="33"/>
      <c r="G3039" s="33"/>
      <c r="H3039" s="34"/>
      <c r="I3039" s="34"/>
      <c r="J3039" s="34"/>
      <c r="K3039" s="34"/>
      <c r="L3039" s="35"/>
      <c r="M3039" s="35"/>
      <c r="N3039" s="35"/>
      <c r="O3039" s="35"/>
      <c r="P3039" s="34"/>
      <c r="Q3039" s="34"/>
      <c r="R3039" s="34"/>
      <c r="S3039" s="34"/>
      <c r="T3039" s="34"/>
      <c r="U3039" s="34"/>
      <c r="V3039" s="36"/>
      <c r="W3039" s="36"/>
      <c r="X3039" s="36"/>
      <c r="Y3039" s="36"/>
      <c r="Z3039" s="36"/>
      <c r="AA3039" s="36"/>
      <c r="AB3039" s="36"/>
      <c r="AC3039" s="36"/>
      <c r="AD3039" s="36"/>
      <c r="AE3039" s="36"/>
      <c r="AF3039" s="36"/>
      <c r="AG3039" s="36"/>
      <c r="AH3039" s="36"/>
      <c r="AI3039" s="36"/>
      <c r="AJ3039" s="36"/>
      <c r="AK3039" s="36"/>
      <c r="AL3039" s="36"/>
      <c r="AM3039" s="36"/>
      <c r="AN3039" s="36"/>
      <c r="AO3039" s="36"/>
      <c r="AP3039" s="36"/>
      <c r="AQ3039" s="36"/>
      <c r="AR3039" s="36"/>
      <c r="AS3039" s="36"/>
      <c r="AT3039" s="36"/>
      <c r="AU3039" s="36"/>
      <c r="AV3039" s="36"/>
      <c r="AW3039" s="36"/>
      <c r="AX3039" s="36"/>
      <c r="DI3039" s="26"/>
    </row>
    <row r="3040" spans="1:251" ht="15" thickBot="1">
      <c r="A3040" s="37"/>
      <c r="B3040" s="36" t="s">
        <v>237</v>
      </c>
      <c r="C3040" s="34"/>
      <c r="D3040" s="34"/>
      <c r="E3040" s="34"/>
      <c r="F3040" s="34"/>
      <c r="G3040" s="34"/>
      <c r="H3040" s="34"/>
      <c r="I3040" s="34"/>
      <c r="J3040" s="34"/>
      <c r="K3040" s="34"/>
      <c r="L3040" s="35"/>
      <c r="M3040" s="35"/>
      <c r="N3040" s="35"/>
      <c r="O3040" s="35"/>
      <c r="P3040" s="34"/>
      <c r="Q3040" s="34"/>
      <c r="R3040" s="34"/>
      <c r="S3040" s="34"/>
      <c r="T3040" s="34"/>
      <c r="U3040" s="34"/>
      <c r="V3040" s="36"/>
      <c r="W3040" s="36"/>
      <c r="X3040" s="36"/>
      <c r="Y3040" s="36"/>
      <c r="Z3040" s="36"/>
      <c r="AA3040" s="36"/>
      <c r="AB3040" s="36"/>
      <c r="AC3040" s="36"/>
      <c r="AD3040" s="36"/>
      <c r="AE3040" s="36"/>
      <c r="AF3040" s="36"/>
      <c r="AG3040" s="36"/>
      <c r="AH3040" s="36"/>
      <c r="AI3040" s="36"/>
      <c r="AJ3040" s="36"/>
      <c r="AK3040" s="36"/>
      <c r="AL3040" s="36"/>
      <c r="AM3040" s="36"/>
      <c r="AN3040" s="36"/>
      <c r="AO3040" s="36"/>
      <c r="AP3040" s="36"/>
      <c r="AQ3040" s="36"/>
      <c r="AR3040" s="36"/>
      <c r="AS3040" s="36"/>
      <c r="AT3040" s="36"/>
      <c r="AU3040" s="36"/>
      <c r="AV3040" s="36"/>
      <c r="AW3040" s="36"/>
      <c r="AX3040" s="36"/>
      <c r="DI3040" s="26"/>
    </row>
    <row r="3041" spans="1:113" ht="14.25">
      <c r="A3041" s="34"/>
      <c r="B3041" s="38"/>
      <c r="C3041" s="33"/>
      <c r="D3041" s="33"/>
      <c r="E3041" s="33"/>
      <c r="F3041" s="33"/>
      <c r="G3041" s="33"/>
      <c r="H3041" s="33"/>
      <c r="I3041" s="33"/>
      <c r="J3041" s="33"/>
      <c r="K3041" s="33"/>
      <c r="L3041" s="39"/>
      <c r="M3041" s="39"/>
      <c r="N3041" s="39"/>
      <c r="O3041" s="39"/>
      <c r="P3041" s="33"/>
      <c r="Q3041" s="33"/>
      <c r="R3041" s="33"/>
      <c r="S3041" s="33"/>
      <c r="T3041" s="33"/>
      <c r="U3041" s="33"/>
      <c r="V3041" s="40"/>
      <c r="W3041" s="40"/>
      <c r="X3041" s="40"/>
      <c r="Y3041" s="40"/>
      <c r="Z3041" s="40"/>
      <c r="AA3041" s="40"/>
      <c r="AB3041" s="40"/>
      <c r="AC3041" s="40"/>
      <c r="AD3041" s="40"/>
      <c r="AE3041" s="40"/>
      <c r="AF3041" s="40"/>
      <c r="AG3041" s="40"/>
      <c r="AH3041" s="40"/>
      <c r="AI3041" s="40"/>
      <c r="AJ3041" s="40"/>
      <c r="AK3041" s="40"/>
      <c r="AL3041" s="40"/>
      <c r="AM3041" s="40"/>
      <c r="AN3041" s="40"/>
      <c r="AO3041" s="40"/>
      <c r="AP3041" s="40"/>
      <c r="AQ3041" s="40"/>
      <c r="AR3041" s="40"/>
      <c r="AS3041" s="40"/>
      <c r="AT3041" s="40"/>
      <c r="AU3041" s="40"/>
      <c r="AV3041" s="40"/>
      <c r="AW3041" s="40"/>
      <c r="AX3041" s="41"/>
    </row>
    <row r="3042" spans="1:113" ht="12" customHeight="1">
      <c r="A3042" s="34"/>
      <c r="B3042" s="116" t="s">
        <v>684</v>
      </c>
      <c r="C3042" s="117"/>
      <c r="D3042" s="117"/>
      <c r="E3042" s="117"/>
      <c r="F3042" s="117"/>
      <c r="G3042" s="117"/>
      <c r="H3042" s="117"/>
      <c r="I3042" s="117"/>
      <c r="J3042" s="117"/>
      <c r="K3042" s="117"/>
      <c r="L3042" s="117"/>
      <c r="M3042" s="117"/>
      <c r="N3042" s="117"/>
      <c r="O3042" s="117"/>
      <c r="P3042" s="117"/>
      <c r="Q3042" s="117"/>
      <c r="R3042" s="117"/>
      <c r="S3042" s="117"/>
      <c r="T3042" s="117"/>
      <c r="U3042" s="117"/>
      <c r="V3042" s="117"/>
      <c r="W3042" s="117"/>
      <c r="X3042" s="117"/>
      <c r="Y3042" s="117"/>
      <c r="Z3042" s="117"/>
      <c r="AA3042" s="117"/>
      <c r="AB3042" s="117"/>
      <c r="AC3042" s="117"/>
      <c r="AD3042" s="117"/>
      <c r="AE3042" s="117"/>
      <c r="AF3042" s="117"/>
      <c r="AG3042" s="117"/>
      <c r="AH3042" s="117"/>
      <c r="AI3042" s="117"/>
      <c r="AJ3042" s="117"/>
      <c r="AK3042" s="117"/>
      <c r="AL3042" s="117"/>
      <c r="AM3042" s="117"/>
      <c r="AN3042" s="117"/>
      <c r="AO3042" s="117"/>
      <c r="AP3042" s="117"/>
      <c r="AQ3042" s="117"/>
      <c r="AR3042" s="117"/>
      <c r="AS3042" s="117"/>
      <c r="AT3042" s="117"/>
      <c r="AU3042" s="117"/>
      <c r="AV3042" s="117"/>
      <c r="AW3042" s="117"/>
      <c r="AX3042" s="118"/>
    </row>
    <row r="3043" spans="1:113" ht="12" customHeight="1">
      <c r="A3043" s="34"/>
      <c r="B3043" s="116"/>
      <c r="C3043" s="117"/>
      <c r="D3043" s="117"/>
      <c r="E3043" s="117"/>
      <c r="F3043" s="117"/>
      <c r="G3043" s="117"/>
      <c r="H3043" s="117"/>
      <c r="I3043" s="117"/>
      <c r="J3043" s="117"/>
      <c r="K3043" s="117"/>
      <c r="L3043" s="117"/>
      <c r="M3043" s="117"/>
      <c r="N3043" s="117"/>
      <c r="O3043" s="117"/>
      <c r="P3043" s="117"/>
      <c r="Q3043" s="117"/>
      <c r="R3043" s="117"/>
      <c r="S3043" s="117"/>
      <c r="T3043" s="117"/>
      <c r="U3043" s="117"/>
      <c r="V3043" s="117"/>
      <c r="W3043" s="117"/>
      <c r="X3043" s="117"/>
      <c r="Y3043" s="117"/>
      <c r="Z3043" s="117"/>
      <c r="AA3043" s="117"/>
      <c r="AB3043" s="117"/>
      <c r="AC3043" s="117"/>
      <c r="AD3043" s="117"/>
      <c r="AE3043" s="117"/>
      <c r="AF3043" s="117"/>
      <c r="AG3043" s="117"/>
      <c r="AH3043" s="117"/>
      <c r="AI3043" s="117"/>
      <c r="AJ3043" s="117"/>
      <c r="AK3043" s="117"/>
      <c r="AL3043" s="117"/>
      <c r="AM3043" s="117"/>
      <c r="AN3043" s="117"/>
      <c r="AO3043" s="117"/>
      <c r="AP3043" s="117"/>
      <c r="AQ3043" s="117"/>
      <c r="AR3043" s="117"/>
      <c r="AS3043" s="117"/>
      <c r="AT3043" s="117"/>
      <c r="AU3043" s="117"/>
      <c r="AV3043" s="117"/>
      <c r="AW3043" s="117"/>
      <c r="AX3043" s="118"/>
      <c r="BC3043" s="42"/>
    </row>
    <row r="3044" spans="1:113" ht="12" customHeight="1">
      <c r="A3044" s="34"/>
      <c r="B3044" s="116"/>
      <c r="C3044" s="117"/>
      <c r="D3044" s="117"/>
      <c r="E3044" s="117"/>
      <c r="F3044" s="117"/>
      <c r="G3044" s="117"/>
      <c r="H3044" s="117"/>
      <c r="I3044" s="117"/>
      <c r="J3044" s="117"/>
      <c r="K3044" s="117"/>
      <c r="L3044" s="117"/>
      <c r="M3044" s="117"/>
      <c r="N3044" s="117"/>
      <c r="O3044" s="117"/>
      <c r="P3044" s="117"/>
      <c r="Q3044" s="117"/>
      <c r="R3044" s="117"/>
      <c r="S3044" s="117"/>
      <c r="T3044" s="117"/>
      <c r="U3044" s="117"/>
      <c r="V3044" s="117"/>
      <c r="W3044" s="117"/>
      <c r="X3044" s="117"/>
      <c r="Y3044" s="117"/>
      <c r="Z3044" s="117"/>
      <c r="AA3044" s="117"/>
      <c r="AB3044" s="117"/>
      <c r="AC3044" s="117"/>
      <c r="AD3044" s="117"/>
      <c r="AE3044" s="117"/>
      <c r="AF3044" s="117"/>
      <c r="AG3044" s="117"/>
      <c r="AH3044" s="117"/>
      <c r="AI3044" s="117"/>
      <c r="AJ3044" s="117"/>
      <c r="AK3044" s="117"/>
      <c r="AL3044" s="117"/>
      <c r="AM3044" s="117"/>
      <c r="AN3044" s="117"/>
      <c r="AO3044" s="117"/>
      <c r="AP3044" s="117"/>
      <c r="AQ3044" s="117"/>
      <c r="AR3044" s="117"/>
      <c r="AS3044" s="117"/>
      <c r="AT3044" s="117"/>
      <c r="AU3044" s="117"/>
      <c r="AV3044" s="117"/>
      <c r="AW3044" s="117"/>
      <c r="AX3044" s="118"/>
    </row>
    <row r="3045" spans="1:113" ht="12" customHeight="1">
      <c r="A3045" s="34"/>
      <c r="B3045" s="116"/>
      <c r="C3045" s="117"/>
      <c r="D3045" s="117"/>
      <c r="E3045" s="117"/>
      <c r="F3045" s="117"/>
      <c r="G3045" s="117"/>
      <c r="H3045" s="117"/>
      <c r="I3045" s="117"/>
      <c r="J3045" s="117"/>
      <c r="K3045" s="117"/>
      <c r="L3045" s="117"/>
      <c r="M3045" s="117"/>
      <c r="N3045" s="117"/>
      <c r="O3045" s="117"/>
      <c r="P3045" s="117"/>
      <c r="Q3045" s="117"/>
      <c r="R3045" s="117"/>
      <c r="S3045" s="117"/>
      <c r="T3045" s="117"/>
      <c r="U3045" s="117"/>
      <c r="V3045" s="117"/>
      <c r="W3045" s="117"/>
      <c r="X3045" s="117"/>
      <c r="Y3045" s="117"/>
      <c r="Z3045" s="117"/>
      <c r="AA3045" s="117"/>
      <c r="AB3045" s="117"/>
      <c r="AC3045" s="117"/>
      <c r="AD3045" s="117"/>
      <c r="AE3045" s="117"/>
      <c r="AF3045" s="117"/>
      <c r="AG3045" s="117"/>
      <c r="AH3045" s="117"/>
      <c r="AI3045" s="117"/>
      <c r="AJ3045" s="117"/>
      <c r="AK3045" s="117"/>
      <c r="AL3045" s="117"/>
      <c r="AM3045" s="117"/>
      <c r="AN3045" s="117"/>
      <c r="AO3045" s="117"/>
      <c r="AP3045" s="117"/>
      <c r="AQ3045" s="117"/>
      <c r="AR3045" s="117"/>
      <c r="AS3045" s="117"/>
      <c r="AT3045" s="117"/>
      <c r="AU3045" s="117"/>
      <c r="AV3045" s="117"/>
      <c r="AW3045" s="117"/>
      <c r="AX3045" s="118"/>
    </row>
    <row r="3046" spans="1:113" ht="12" customHeight="1">
      <c r="A3046" s="34"/>
      <c r="B3046" s="116"/>
      <c r="C3046" s="117"/>
      <c r="D3046" s="117"/>
      <c r="E3046" s="117"/>
      <c r="F3046" s="117"/>
      <c r="G3046" s="117"/>
      <c r="H3046" s="117"/>
      <c r="I3046" s="117"/>
      <c r="J3046" s="117"/>
      <c r="K3046" s="117"/>
      <c r="L3046" s="117"/>
      <c r="M3046" s="117"/>
      <c r="N3046" s="117"/>
      <c r="O3046" s="117"/>
      <c r="P3046" s="117"/>
      <c r="Q3046" s="117"/>
      <c r="R3046" s="117"/>
      <c r="S3046" s="117"/>
      <c r="T3046" s="117"/>
      <c r="U3046" s="117"/>
      <c r="V3046" s="117"/>
      <c r="W3046" s="117"/>
      <c r="X3046" s="117"/>
      <c r="Y3046" s="117"/>
      <c r="Z3046" s="117"/>
      <c r="AA3046" s="117"/>
      <c r="AB3046" s="117"/>
      <c r="AC3046" s="117"/>
      <c r="AD3046" s="117"/>
      <c r="AE3046" s="117"/>
      <c r="AF3046" s="117"/>
      <c r="AG3046" s="117"/>
      <c r="AH3046" s="117"/>
      <c r="AI3046" s="117"/>
      <c r="AJ3046" s="117"/>
      <c r="AK3046" s="117"/>
      <c r="AL3046" s="117"/>
      <c r="AM3046" s="117"/>
      <c r="AN3046" s="117"/>
      <c r="AO3046" s="117"/>
      <c r="AP3046" s="117"/>
      <c r="AQ3046" s="117"/>
      <c r="AR3046" s="117"/>
      <c r="AS3046" s="117"/>
      <c r="AT3046" s="117"/>
      <c r="AU3046" s="117"/>
      <c r="AV3046" s="117"/>
      <c r="AW3046" s="117"/>
      <c r="AX3046" s="118"/>
    </row>
    <row r="3047" spans="1:113" ht="15" thickBot="1">
      <c r="A3047" s="43"/>
      <c r="B3047" s="44"/>
      <c r="C3047" s="45"/>
      <c r="D3047" s="45"/>
      <c r="E3047" s="45"/>
      <c r="F3047" s="45"/>
      <c r="G3047" s="45"/>
      <c r="H3047" s="45"/>
      <c r="I3047" s="45"/>
      <c r="J3047" s="45"/>
      <c r="K3047" s="45"/>
      <c r="L3047" s="45"/>
      <c r="M3047" s="45"/>
      <c r="N3047" s="45"/>
      <c r="O3047" s="45"/>
      <c r="P3047" s="45"/>
      <c r="Q3047" s="45"/>
      <c r="R3047" s="45"/>
      <c r="S3047" s="45"/>
      <c r="T3047" s="45"/>
      <c r="U3047" s="45"/>
      <c r="V3047" s="45"/>
      <c r="W3047" s="45"/>
      <c r="X3047" s="45"/>
      <c r="Y3047" s="45"/>
      <c r="Z3047" s="45"/>
      <c r="AA3047" s="45"/>
      <c r="AB3047" s="45"/>
      <c r="AC3047" s="45"/>
      <c r="AD3047" s="45"/>
      <c r="AE3047" s="45"/>
      <c r="AF3047" s="45"/>
      <c r="AG3047" s="45"/>
      <c r="AH3047" s="45"/>
      <c r="AI3047" s="45"/>
      <c r="AJ3047" s="45"/>
      <c r="AK3047" s="45"/>
      <c r="AL3047" s="45"/>
      <c r="AM3047" s="45"/>
      <c r="AN3047" s="45"/>
      <c r="AO3047" s="45"/>
      <c r="AP3047" s="45"/>
      <c r="AQ3047" s="45"/>
      <c r="AR3047" s="45"/>
      <c r="AS3047" s="45"/>
      <c r="AT3047" s="45"/>
      <c r="AU3047" s="45"/>
      <c r="AV3047" s="45"/>
      <c r="AW3047" s="45"/>
      <c r="AX3047" s="46"/>
    </row>
    <row r="3048" spans="1:113">
      <c r="B3048" s="47"/>
    </row>
    <row r="3049" spans="1:113" ht="15" thickBot="1">
      <c r="A3049" s="37"/>
      <c r="B3049" s="36" t="s">
        <v>238</v>
      </c>
      <c r="C3049" s="34"/>
      <c r="D3049" s="34"/>
      <c r="E3049" s="34"/>
      <c r="F3049" s="34"/>
      <c r="G3049" s="34"/>
      <c r="H3049" s="34"/>
      <c r="I3049" s="34"/>
      <c r="J3049" s="34"/>
      <c r="K3049" s="34"/>
      <c r="L3049" s="35"/>
      <c r="M3049" s="35"/>
      <c r="N3049" s="35"/>
      <c r="O3049" s="35"/>
      <c r="P3049" s="34"/>
      <c r="Q3049" s="34"/>
      <c r="R3049" s="34"/>
      <c r="S3049" s="34"/>
      <c r="T3049" s="34"/>
      <c r="U3049" s="34"/>
      <c r="V3049" s="36"/>
      <c r="W3049" s="36"/>
      <c r="X3049" s="36"/>
      <c r="Y3049" s="36"/>
      <c r="Z3049" s="36"/>
      <c r="AA3049" s="36"/>
      <c r="AB3049" s="36"/>
      <c r="AC3049" s="36"/>
      <c r="AD3049" s="36"/>
      <c r="AE3049" s="36"/>
      <c r="AF3049" s="36"/>
      <c r="AG3049" s="36"/>
      <c r="AH3049" s="36"/>
      <c r="AI3049" s="36"/>
      <c r="AJ3049" s="36"/>
      <c r="AK3049" s="36"/>
      <c r="AL3049" s="36"/>
      <c r="AM3049" s="36"/>
      <c r="AN3049" s="36"/>
      <c r="AO3049" s="36"/>
      <c r="AP3049" s="36"/>
      <c r="AQ3049" s="36"/>
      <c r="AR3049" s="36"/>
      <c r="AS3049" s="36"/>
      <c r="AT3049" s="36"/>
      <c r="AU3049" s="36"/>
      <c r="AV3049" s="36"/>
      <c r="AW3049" s="36"/>
      <c r="AX3049" s="36"/>
      <c r="DI3049" s="26"/>
    </row>
    <row r="3050" spans="1:113" ht="14.25">
      <c r="A3050" s="34"/>
      <c r="B3050" s="38"/>
      <c r="C3050" s="33"/>
      <c r="D3050" s="33"/>
      <c r="E3050" s="33"/>
      <c r="F3050" s="33"/>
      <c r="G3050" s="33"/>
      <c r="H3050" s="33"/>
      <c r="I3050" s="33"/>
      <c r="J3050" s="33"/>
      <c r="K3050" s="33"/>
      <c r="L3050" s="39"/>
      <c r="M3050" s="39"/>
      <c r="N3050" s="39"/>
      <c r="O3050" s="39"/>
      <c r="P3050" s="33"/>
      <c r="Q3050" s="33"/>
      <c r="R3050" s="33"/>
      <c r="S3050" s="33"/>
      <c r="T3050" s="33"/>
      <c r="U3050" s="33"/>
      <c r="V3050" s="40"/>
      <c r="W3050" s="40"/>
      <c r="X3050" s="40"/>
      <c r="Y3050" s="40"/>
      <c r="Z3050" s="40"/>
      <c r="AA3050" s="40"/>
      <c r="AB3050" s="40"/>
      <c r="AC3050" s="40"/>
      <c r="AD3050" s="40"/>
      <c r="AE3050" s="40"/>
      <c r="AF3050" s="40"/>
      <c r="AG3050" s="40"/>
      <c r="AH3050" s="40"/>
      <c r="AI3050" s="40"/>
      <c r="AJ3050" s="40"/>
      <c r="AK3050" s="40"/>
      <c r="AL3050" s="40"/>
      <c r="AM3050" s="40"/>
      <c r="AN3050" s="40"/>
      <c r="AO3050" s="40"/>
      <c r="AP3050" s="40"/>
      <c r="AQ3050" s="40"/>
      <c r="AR3050" s="40"/>
      <c r="AS3050" s="40"/>
      <c r="AT3050" s="40"/>
      <c r="AU3050" s="40"/>
      <c r="AV3050" s="40"/>
      <c r="AW3050" s="40"/>
      <c r="AX3050" s="41"/>
    </row>
    <row r="3051" spans="1:113" ht="12" customHeight="1">
      <c r="A3051" s="34"/>
      <c r="B3051" s="116" t="s">
        <v>685</v>
      </c>
      <c r="C3051" s="117"/>
      <c r="D3051" s="117"/>
      <c r="E3051" s="117"/>
      <c r="F3051" s="117"/>
      <c r="G3051" s="117"/>
      <c r="H3051" s="117"/>
      <c r="I3051" s="117"/>
      <c r="J3051" s="117"/>
      <c r="K3051" s="117"/>
      <c r="L3051" s="117"/>
      <c r="M3051" s="117"/>
      <c r="N3051" s="117"/>
      <c r="O3051" s="117"/>
      <c r="P3051" s="117"/>
      <c r="Q3051" s="117"/>
      <c r="R3051" s="117"/>
      <c r="S3051" s="117"/>
      <c r="T3051" s="117"/>
      <c r="U3051" s="117"/>
      <c r="V3051" s="117"/>
      <c r="W3051" s="117"/>
      <c r="X3051" s="117"/>
      <c r="Y3051" s="117"/>
      <c r="Z3051" s="117"/>
      <c r="AA3051" s="117"/>
      <c r="AB3051" s="117"/>
      <c r="AC3051" s="117"/>
      <c r="AD3051" s="117"/>
      <c r="AE3051" s="117"/>
      <c r="AF3051" s="117"/>
      <c r="AG3051" s="117"/>
      <c r="AH3051" s="117"/>
      <c r="AI3051" s="117"/>
      <c r="AJ3051" s="117"/>
      <c r="AK3051" s="117"/>
      <c r="AL3051" s="117"/>
      <c r="AM3051" s="117"/>
      <c r="AN3051" s="117"/>
      <c r="AO3051" s="117"/>
      <c r="AP3051" s="117"/>
      <c r="AQ3051" s="117"/>
      <c r="AR3051" s="117"/>
      <c r="AS3051" s="117"/>
      <c r="AT3051" s="117"/>
      <c r="AU3051" s="117"/>
      <c r="AV3051" s="117"/>
      <c r="AW3051" s="117"/>
      <c r="AX3051" s="118"/>
    </row>
    <row r="3052" spans="1:113" ht="12" customHeight="1">
      <c r="A3052" s="34"/>
      <c r="B3052" s="116"/>
      <c r="C3052" s="117"/>
      <c r="D3052" s="117"/>
      <c r="E3052" s="117"/>
      <c r="F3052" s="117"/>
      <c r="G3052" s="117"/>
      <c r="H3052" s="117"/>
      <c r="I3052" s="117"/>
      <c r="J3052" s="117"/>
      <c r="K3052" s="117"/>
      <c r="L3052" s="117"/>
      <c r="M3052" s="117"/>
      <c r="N3052" s="117"/>
      <c r="O3052" s="117"/>
      <c r="P3052" s="117"/>
      <c r="Q3052" s="117"/>
      <c r="R3052" s="117"/>
      <c r="S3052" s="117"/>
      <c r="T3052" s="117"/>
      <c r="U3052" s="117"/>
      <c r="V3052" s="117"/>
      <c r="W3052" s="117"/>
      <c r="X3052" s="117"/>
      <c r="Y3052" s="117"/>
      <c r="Z3052" s="117"/>
      <c r="AA3052" s="117"/>
      <c r="AB3052" s="117"/>
      <c r="AC3052" s="117"/>
      <c r="AD3052" s="117"/>
      <c r="AE3052" s="117"/>
      <c r="AF3052" s="117"/>
      <c r="AG3052" s="117"/>
      <c r="AH3052" s="117"/>
      <c r="AI3052" s="117"/>
      <c r="AJ3052" s="117"/>
      <c r="AK3052" s="117"/>
      <c r="AL3052" s="117"/>
      <c r="AM3052" s="117"/>
      <c r="AN3052" s="117"/>
      <c r="AO3052" s="117"/>
      <c r="AP3052" s="117"/>
      <c r="AQ3052" s="117"/>
      <c r="AR3052" s="117"/>
      <c r="AS3052" s="117"/>
      <c r="AT3052" s="117"/>
      <c r="AU3052" s="117"/>
      <c r="AV3052" s="117"/>
      <c r="AW3052" s="117"/>
      <c r="AX3052" s="118"/>
    </row>
    <row r="3053" spans="1:113" ht="12" customHeight="1">
      <c r="A3053" s="34"/>
      <c r="B3053" s="116"/>
      <c r="C3053" s="117"/>
      <c r="D3053" s="117"/>
      <c r="E3053" s="117"/>
      <c r="F3053" s="117"/>
      <c r="G3053" s="117"/>
      <c r="H3053" s="117"/>
      <c r="I3053" s="117"/>
      <c r="J3053" s="117"/>
      <c r="K3053" s="117"/>
      <c r="L3053" s="117"/>
      <c r="M3053" s="117"/>
      <c r="N3053" s="117"/>
      <c r="O3053" s="117"/>
      <c r="P3053" s="117"/>
      <c r="Q3053" s="117"/>
      <c r="R3053" s="117"/>
      <c r="S3053" s="117"/>
      <c r="T3053" s="117"/>
      <c r="U3053" s="117"/>
      <c r="V3053" s="117"/>
      <c r="W3053" s="117"/>
      <c r="X3053" s="117"/>
      <c r="Y3053" s="117"/>
      <c r="Z3053" s="117"/>
      <c r="AA3053" s="117"/>
      <c r="AB3053" s="117"/>
      <c r="AC3053" s="117"/>
      <c r="AD3053" s="117"/>
      <c r="AE3053" s="117"/>
      <c r="AF3053" s="117"/>
      <c r="AG3053" s="117"/>
      <c r="AH3053" s="117"/>
      <c r="AI3053" s="117"/>
      <c r="AJ3053" s="117"/>
      <c r="AK3053" s="117"/>
      <c r="AL3053" s="117"/>
      <c r="AM3053" s="117"/>
      <c r="AN3053" s="117"/>
      <c r="AO3053" s="117"/>
      <c r="AP3053" s="117"/>
      <c r="AQ3053" s="117"/>
      <c r="AR3053" s="117"/>
      <c r="AS3053" s="117"/>
      <c r="AT3053" s="117"/>
      <c r="AU3053" s="117"/>
      <c r="AV3053" s="117"/>
      <c r="AW3053" s="117"/>
      <c r="AX3053" s="118"/>
      <c r="BC3053" s="42"/>
    </row>
    <row r="3054" spans="1:113" ht="12" customHeight="1">
      <c r="A3054" s="34"/>
      <c r="B3054" s="116"/>
      <c r="C3054" s="117"/>
      <c r="D3054" s="117"/>
      <c r="E3054" s="117"/>
      <c r="F3054" s="117"/>
      <c r="G3054" s="117"/>
      <c r="H3054" s="117"/>
      <c r="I3054" s="117"/>
      <c r="J3054" s="117"/>
      <c r="K3054" s="117"/>
      <c r="L3054" s="117"/>
      <c r="M3054" s="117"/>
      <c r="N3054" s="117"/>
      <c r="O3054" s="117"/>
      <c r="P3054" s="117"/>
      <c r="Q3054" s="117"/>
      <c r="R3054" s="117"/>
      <c r="S3054" s="117"/>
      <c r="T3054" s="117"/>
      <c r="U3054" s="117"/>
      <c r="V3054" s="117"/>
      <c r="W3054" s="117"/>
      <c r="X3054" s="117"/>
      <c r="Y3054" s="117"/>
      <c r="Z3054" s="117"/>
      <c r="AA3054" s="117"/>
      <c r="AB3054" s="117"/>
      <c r="AC3054" s="117"/>
      <c r="AD3054" s="117"/>
      <c r="AE3054" s="117"/>
      <c r="AF3054" s="117"/>
      <c r="AG3054" s="117"/>
      <c r="AH3054" s="117"/>
      <c r="AI3054" s="117"/>
      <c r="AJ3054" s="117"/>
      <c r="AK3054" s="117"/>
      <c r="AL3054" s="117"/>
      <c r="AM3054" s="117"/>
      <c r="AN3054" s="117"/>
      <c r="AO3054" s="117"/>
      <c r="AP3054" s="117"/>
      <c r="AQ3054" s="117"/>
      <c r="AR3054" s="117"/>
      <c r="AS3054" s="117"/>
      <c r="AT3054" s="117"/>
      <c r="AU3054" s="117"/>
      <c r="AV3054" s="117"/>
      <c r="AW3054" s="117"/>
      <c r="AX3054" s="118"/>
    </row>
    <row r="3055" spans="1:113" ht="12" customHeight="1">
      <c r="A3055" s="34"/>
      <c r="B3055" s="116"/>
      <c r="C3055" s="117"/>
      <c r="D3055" s="117"/>
      <c r="E3055" s="117"/>
      <c r="F3055" s="117"/>
      <c r="G3055" s="117"/>
      <c r="H3055" s="117"/>
      <c r="I3055" s="117"/>
      <c r="J3055" s="117"/>
      <c r="K3055" s="117"/>
      <c r="L3055" s="117"/>
      <c r="M3055" s="117"/>
      <c r="N3055" s="117"/>
      <c r="O3055" s="117"/>
      <c r="P3055" s="117"/>
      <c r="Q3055" s="117"/>
      <c r="R3055" s="117"/>
      <c r="S3055" s="117"/>
      <c r="T3055" s="117"/>
      <c r="U3055" s="117"/>
      <c r="V3055" s="117"/>
      <c r="W3055" s="117"/>
      <c r="X3055" s="117"/>
      <c r="Y3055" s="117"/>
      <c r="Z3055" s="117"/>
      <c r="AA3055" s="117"/>
      <c r="AB3055" s="117"/>
      <c r="AC3055" s="117"/>
      <c r="AD3055" s="117"/>
      <c r="AE3055" s="117"/>
      <c r="AF3055" s="117"/>
      <c r="AG3055" s="117"/>
      <c r="AH3055" s="117"/>
      <c r="AI3055" s="117"/>
      <c r="AJ3055" s="117"/>
      <c r="AK3055" s="117"/>
      <c r="AL3055" s="117"/>
      <c r="AM3055" s="117"/>
      <c r="AN3055" s="117"/>
      <c r="AO3055" s="117"/>
      <c r="AP3055" s="117"/>
      <c r="AQ3055" s="117"/>
      <c r="AR3055" s="117"/>
      <c r="AS3055" s="117"/>
      <c r="AT3055" s="117"/>
      <c r="AU3055" s="117"/>
      <c r="AV3055" s="117"/>
      <c r="AW3055" s="117"/>
      <c r="AX3055" s="118"/>
    </row>
    <row r="3056" spans="1:113" ht="12" customHeight="1">
      <c r="A3056" s="34"/>
      <c r="B3056" s="116"/>
      <c r="C3056" s="117"/>
      <c r="D3056" s="117"/>
      <c r="E3056" s="117"/>
      <c r="F3056" s="117"/>
      <c r="G3056" s="117"/>
      <c r="H3056" s="117"/>
      <c r="I3056" s="117"/>
      <c r="J3056" s="117"/>
      <c r="K3056" s="117"/>
      <c r="L3056" s="117"/>
      <c r="M3056" s="117"/>
      <c r="N3056" s="117"/>
      <c r="O3056" s="117"/>
      <c r="P3056" s="117"/>
      <c r="Q3056" s="117"/>
      <c r="R3056" s="117"/>
      <c r="S3056" s="117"/>
      <c r="T3056" s="117"/>
      <c r="U3056" s="117"/>
      <c r="V3056" s="117"/>
      <c r="W3056" s="117"/>
      <c r="X3056" s="117"/>
      <c r="Y3056" s="117"/>
      <c r="Z3056" s="117"/>
      <c r="AA3056" s="117"/>
      <c r="AB3056" s="117"/>
      <c r="AC3056" s="117"/>
      <c r="AD3056" s="117"/>
      <c r="AE3056" s="117"/>
      <c r="AF3056" s="117"/>
      <c r="AG3056" s="117"/>
      <c r="AH3056" s="117"/>
      <c r="AI3056" s="117"/>
      <c r="AJ3056" s="117"/>
      <c r="AK3056" s="117"/>
      <c r="AL3056" s="117"/>
      <c r="AM3056" s="117"/>
      <c r="AN3056" s="117"/>
      <c r="AO3056" s="117"/>
      <c r="AP3056" s="117"/>
      <c r="AQ3056" s="117"/>
      <c r="AR3056" s="117"/>
      <c r="AS3056" s="117"/>
      <c r="AT3056" s="117"/>
      <c r="AU3056" s="117"/>
      <c r="AV3056" s="117"/>
      <c r="AW3056" s="117"/>
      <c r="AX3056" s="118"/>
    </row>
    <row r="3057" spans="1:251" ht="15" thickBot="1">
      <c r="A3057" s="43"/>
      <c r="B3057" s="44"/>
      <c r="C3057" s="45"/>
      <c r="D3057" s="45"/>
      <c r="E3057" s="45"/>
      <c r="F3057" s="45"/>
      <c r="G3057" s="45"/>
      <c r="H3057" s="45"/>
      <c r="I3057" s="45"/>
      <c r="J3057" s="45"/>
      <c r="K3057" s="45"/>
      <c r="L3057" s="45"/>
      <c r="M3057" s="45"/>
      <c r="N3057" s="45"/>
      <c r="O3057" s="45"/>
      <c r="P3057" s="45"/>
      <c r="Q3057" s="45"/>
      <c r="R3057" s="45"/>
      <c r="S3057" s="45"/>
      <c r="T3057" s="45"/>
      <c r="U3057" s="45"/>
      <c r="V3057" s="45"/>
      <c r="W3057" s="45"/>
      <c r="X3057" s="45"/>
      <c r="Y3057" s="45"/>
      <c r="Z3057" s="45"/>
      <c r="AA3057" s="45"/>
      <c r="AB3057" s="45"/>
      <c r="AC3057" s="45"/>
      <c r="AD3057" s="45"/>
      <c r="AE3057" s="45"/>
      <c r="AF3057" s="45"/>
      <c r="AG3057" s="45"/>
      <c r="AH3057" s="45"/>
      <c r="AI3057" s="45"/>
      <c r="AJ3057" s="45"/>
      <c r="AK3057" s="45"/>
      <c r="AL3057" s="45"/>
      <c r="AM3057" s="45"/>
      <c r="AN3057" s="45"/>
      <c r="AO3057" s="45"/>
      <c r="AP3057" s="45"/>
      <c r="AQ3057" s="45"/>
      <c r="AR3057" s="45"/>
      <c r="AS3057" s="45"/>
      <c r="AT3057" s="45"/>
      <c r="AU3057" s="45"/>
      <c r="AV3057" s="45"/>
      <c r="AW3057" s="45"/>
      <c r="AX3057" s="46"/>
    </row>
    <row r="3058" spans="1:251">
      <c r="B3058" s="47"/>
    </row>
    <row r="3059" spans="1:251" ht="14.25">
      <c r="B3059" s="36" t="s">
        <v>240</v>
      </c>
      <c r="C3059" s="34"/>
      <c r="D3059" s="34"/>
      <c r="E3059" s="34"/>
      <c r="F3059" s="34"/>
      <c r="G3059" s="34"/>
      <c r="H3059" s="34"/>
      <c r="I3059" s="34"/>
      <c r="J3059" s="34"/>
      <c r="K3059" s="34"/>
      <c r="L3059" s="35"/>
      <c r="M3059" s="35"/>
      <c r="N3059" s="35"/>
      <c r="O3059" s="35"/>
      <c r="P3059" s="34"/>
      <c r="Q3059" s="34"/>
      <c r="R3059" s="34"/>
      <c r="S3059" s="34"/>
      <c r="T3059" s="34"/>
      <c r="U3059" s="34"/>
      <c r="V3059" s="36"/>
      <c r="W3059" s="36"/>
      <c r="X3059" s="36"/>
      <c r="Y3059" s="36"/>
      <c r="Z3059" s="36"/>
      <c r="AA3059" s="36"/>
      <c r="AB3059" s="36"/>
      <c r="AC3059" s="36"/>
      <c r="AD3059" s="36"/>
      <c r="AE3059" s="36"/>
      <c r="AF3059" s="36"/>
      <c r="AG3059" s="36"/>
      <c r="AH3059" s="36"/>
      <c r="AI3059" s="36"/>
      <c r="AJ3059" s="36"/>
      <c r="AK3059" s="36"/>
      <c r="AL3059" s="36"/>
      <c r="AM3059" s="36"/>
      <c r="AN3059" s="36"/>
      <c r="AO3059" s="36"/>
      <c r="AP3059" s="36"/>
      <c r="AQ3059" s="36"/>
      <c r="AR3059" s="36"/>
      <c r="AS3059" s="36"/>
      <c r="AT3059" s="36"/>
      <c r="AU3059" s="36"/>
      <c r="AV3059" s="36"/>
      <c r="AW3059" s="36"/>
      <c r="AX3059" s="36"/>
    </row>
    <row r="3060" spans="1:251" ht="15" thickBot="1">
      <c r="B3060" s="34"/>
      <c r="C3060" s="34"/>
      <c r="D3060" s="34"/>
      <c r="E3060" s="34"/>
      <c r="F3060" s="34"/>
      <c r="G3060" s="34"/>
      <c r="H3060" s="34"/>
      <c r="I3060" s="34"/>
      <c r="J3060" s="34"/>
      <c r="K3060" s="34"/>
      <c r="L3060" s="35"/>
      <c r="M3060" s="35"/>
      <c r="N3060" s="35"/>
      <c r="O3060" s="35"/>
      <c r="P3060" s="34"/>
      <c r="Q3060" s="34"/>
      <c r="R3060" s="34"/>
      <c r="S3060" s="34"/>
      <c r="T3060" s="34"/>
      <c r="U3060" s="34"/>
      <c r="V3060" s="36"/>
      <c r="W3060" s="36"/>
      <c r="X3060" s="36"/>
      <c r="Y3060" s="36"/>
      <c r="Z3060" s="36"/>
      <c r="AA3060" s="36"/>
      <c r="AB3060" s="36"/>
      <c r="AC3060" s="36"/>
      <c r="AD3060" s="36"/>
      <c r="AE3060" s="36"/>
      <c r="AF3060" s="36"/>
      <c r="AG3060" s="36"/>
      <c r="AH3060" s="36"/>
      <c r="AI3060" s="36"/>
      <c r="AJ3060" s="36"/>
      <c r="AK3060" s="36"/>
      <c r="AL3060" s="36"/>
      <c r="AM3060" s="36"/>
      <c r="AN3060" s="36"/>
      <c r="AO3060" s="36"/>
      <c r="AP3060" s="36"/>
      <c r="AQ3060" s="36"/>
      <c r="AR3060" s="36"/>
      <c r="AS3060" s="36"/>
      <c r="AT3060" s="36"/>
      <c r="AU3060" s="36"/>
      <c r="AV3060" s="36"/>
      <c r="AW3060" s="36"/>
      <c r="AX3060" s="48" t="s">
        <v>241</v>
      </c>
    </row>
    <row r="3061" spans="1:251" s="42" customFormat="1" ht="13.5" customHeight="1">
      <c r="A3061" s="34"/>
      <c r="B3061" s="119" t="s">
        <v>242</v>
      </c>
      <c r="C3061" s="120"/>
      <c r="D3061" s="120"/>
      <c r="E3061" s="120"/>
      <c r="F3061" s="120"/>
      <c r="G3061" s="120"/>
      <c r="H3061" s="120"/>
      <c r="I3061" s="120"/>
      <c r="J3061" s="120"/>
      <c r="K3061" s="120"/>
      <c r="L3061" s="120"/>
      <c r="M3061" s="120"/>
      <c r="N3061" s="120"/>
      <c r="O3061" s="120"/>
      <c r="P3061" s="120"/>
      <c r="Q3061" s="120"/>
      <c r="R3061" s="120"/>
      <c r="S3061" s="120"/>
      <c r="T3061" s="120"/>
      <c r="U3061" s="120"/>
      <c r="V3061" s="120"/>
      <c r="W3061" s="120"/>
      <c r="X3061" s="120"/>
      <c r="Y3061" s="120"/>
      <c r="Z3061" s="121"/>
      <c r="AA3061" s="125" t="s">
        <v>1062</v>
      </c>
      <c r="AB3061" s="120"/>
      <c r="AC3061" s="120"/>
      <c r="AD3061" s="120"/>
      <c r="AE3061" s="120"/>
      <c r="AF3061" s="120"/>
      <c r="AG3061" s="120"/>
      <c r="AH3061" s="120"/>
      <c r="AI3061" s="121"/>
      <c r="AJ3061" s="125" t="s">
        <v>1063</v>
      </c>
      <c r="AK3061" s="120"/>
      <c r="AL3061" s="120"/>
      <c r="AM3061" s="120"/>
      <c r="AN3061" s="120"/>
      <c r="AO3061" s="120"/>
      <c r="AP3061" s="120"/>
      <c r="AQ3061" s="120"/>
      <c r="AR3061" s="121"/>
      <c r="AS3061" s="125" t="s">
        <v>243</v>
      </c>
      <c r="AT3061" s="120"/>
      <c r="AU3061" s="120"/>
      <c r="AV3061" s="120"/>
      <c r="AW3061" s="120"/>
      <c r="AX3061" s="127"/>
      <c r="AY3061" s="29"/>
      <c r="AZ3061" s="29"/>
      <c r="BA3061" s="29"/>
      <c r="BB3061" s="29"/>
      <c r="BC3061" s="29"/>
      <c r="BD3061" s="29"/>
      <c r="BE3061" s="29"/>
      <c r="BF3061" s="29"/>
      <c r="BG3061" s="29"/>
      <c r="BH3061" s="29"/>
      <c r="BI3061" s="29"/>
      <c r="BJ3061" s="29"/>
      <c r="BK3061" s="29"/>
      <c r="BL3061" s="29"/>
      <c r="BM3061" s="29"/>
      <c r="BN3061" s="29"/>
      <c r="BO3061" s="29"/>
      <c r="BP3061" s="29"/>
      <c r="BQ3061" s="29"/>
      <c r="BR3061" s="29"/>
      <c r="BS3061" s="29"/>
      <c r="BT3061" s="29"/>
      <c r="BU3061" s="29"/>
      <c r="BV3061" s="29"/>
      <c r="BW3061" s="29"/>
      <c r="BX3061" s="29"/>
      <c r="BY3061" s="29"/>
      <c r="BZ3061" s="29"/>
      <c r="CA3061" s="29"/>
      <c r="CB3061" s="29"/>
      <c r="CC3061" s="29"/>
      <c r="CD3061" s="29"/>
      <c r="CE3061" s="29"/>
      <c r="CF3061" s="29"/>
      <c r="CG3061" s="29"/>
      <c r="CH3061" s="29"/>
      <c r="CI3061" s="29"/>
      <c r="CJ3061" s="29"/>
      <c r="CK3061" s="29"/>
      <c r="CL3061" s="29"/>
      <c r="CM3061" s="29"/>
      <c r="CN3061" s="29"/>
      <c r="CO3061" s="29"/>
      <c r="CP3061" s="29"/>
      <c r="CQ3061" s="29"/>
      <c r="CR3061" s="29"/>
      <c r="CS3061" s="29"/>
      <c r="CT3061" s="29"/>
      <c r="CU3061" s="29"/>
      <c r="CV3061" s="29"/>
      <c r="CW3061" s="29"/>
      <c r="CX3061" s="29"/>
      <c r="CY3061" s="29"/>
      <c r="CZ3061" s="29"/>
      <c r="DA3061" s="29"/>
      <c r="DB3061" s="29"/>
      <c r="DC3061" s="29"/>
      <c r="DD3061" s="29"/>
      <c r="DE3061" s="29"/>
      <c r="DF3061" s="29"/>
      <c r="DG3061" s="29"/>
      <c r="DH3061" s="29"/>
      <c r="DI3061" s="29"/>
      <c r="DJ3061" s="29"/>
      <c r="DK3061" s="29"/>
      <c r="DL3061" s="29"/>
      <c r="DM3061" s="29"/>
      <c r="DN3061" s="29"/>
      <c r="DO3061" s="29"/>
      <c r="DP3061" s="29"/>
      <c r="DQ3061" s="29"/>
      <c r="DR3061" s="29"/>
      <c r="DS3061" s="29"/>
      <c r="DT3061" s="29"/>
      <c r="DU3061" s="29"/>
      <c r="DV3061" s="29"/>
      <c r="DW3061" s="29"/>
      <c r="DX3061" s="29"/>
      <c r="DY3061" s="29"/>
      <c r="DZ3061" s="29"/>
      <c r="EA3061" s="29"/>
      <c r="EB3061" s="29"/>
      <c r="EC3061" s="29"/>
      <c r="ED3061" s="29"/>
      <c r="EE3061" s="29"/>
      <c r="EF3061" s="29"/>
      <c r="EG3061" s="29"/>
      <c r="EH3061" s="29"/>
      <c r="EI3061" s="29"/>
      <c r="EJ3061" s="29"/>
      <c r="EK3061" s="29"/>
      <c r="EL3061" s="29"/>
      <c r="EM3061" s="29"/>
      <c r="EN3061" s="29"/>
      <c r="EO3061" s="29"/>
      <c r="EP3061" s="29"/>
      <c r="EQ3061" s="29"/>
      <c r="ER3061" s="29"/>
      <c r="ES3061" s="29"/>
      <c r="ET3061" s="29"/>
      <c r="EU3061" s="29"/>
      <c r="EV3061" s="29"/>
      <c r="EW3061" s="29"/>
      <c r="EX3061" s="29"/>
      <c r="EY3061" s="29"/>
      <c r="EZ3061" s="29"/>
      <c r="FA3061" s="29"/>
      <c r="FB3061" s="29"/>
      <c r="FC3061" s="29"/>
      <c r="FD3061" s="29"/>
      <c r="FE3061" s="29"/>
      <c r="FF3061" s="29"/>
      <c r="FG3061" s="29"/>
      <c r="FH3061" s="29"/>
      <c r="FI3061" s="29"/>
      <c r="FJ3061" s="29"/>
      <c r="FK3061" s="29"/>
      <c r="FL3061" s="29"/>
      <c r="FM3061" s="29"/>
      <c r="FN3061" s="29"/>
      <c r="FO3061" s="29"/>
      <c r="FP3061" s="29"/>
      <c r="FQ3061" s="29"/>
      <c r="FR3061" s="29"/>
      <c r="FS3061" s="29"/>
      <c r="FT3061" s="29"/>
      <c r="FU3061" s="29"/>
      <c r="FV3061" s="29"/>
      <c r="FW3061" s="29"/>
      <c r="FX3061" s="29"/>
      <c r="FY3061" s="29"/>
      <c r="FZ3061" s="29"/>
      <c r="GA3061" s="29"/>
      <c r="GB3061" s="29"/>
      <c r="GC3061" s="29"/>
      <c r="GD3061" s="29"/>
      <c r="GE3061" s="29"/>
      <c r="GF3061" s="29"/>
      <c r="GG3061" s="29"/>
      <c r="GH3061" s="29"/>
      <c r="GI3061" s="29"/>
      <c r="GJ3061" s="29"/>
      <c r="GK3061" s="29"/>
      <c r="GL3061" s="29"/>
      <c r="GM3061" s="29"/>
      <c r="GN3061" s="29"/>
      <c r="GO3061" s="29"/>
      <c r="GP3061" s="29"/>
      <c r="GQ3061" s="29"/>
      <c r="GR3061" s="29"/>
      <c r="GS3061" s="29"/>
      <c r="GT3061" s="29"/>
      <c r="GU3061" s="29"/>
      <c r="GV3061" s="29"/>
      <c r="GW3061" s="29"/>
      <c r="GX3061" s="29"/>
      <c r="GY3061" s="29"/>
      <c r="GZ3061" s="29"/>
      <c r="HA3061" s="29"/>
      <c r="HB3061" s="29"/>
      <c r="HC3061" s="29"/>
      <c r="HD3061" s="29"/>
      <c r="HE3061" s="29"/>
      <c r="HF3061" s="29"/>
      <c r="HG3061" s="29"/>
      <c r="HH3061" s="29"/>
      <c r="HI3061" s="29"/>
      <c r="HJ3061" s="29"/>
      <c r="HK3061" s="29"/>
      <c r="HL3061" s="29"/>
      <c r="HM3061" s="29"/>
      <c r="HN3061" s="29"/>
      <c r="HO3061" s="29"/>
      <c r="HP3061" s="29"/>
      <c r="HQ3061" s="29"/>
      <c r="HR3061" s="29"/>
      <c r="HS3061" s="29"/>
      <c r="HT3061" s="29"/>
      <c r="HU3061" s="29"/>
      <c r="HV3061" s="29"/>
      <c r="HW3061" s="29"/>
      <c r="HX3061" s="29"/>
      <c r="HY3061" s="29"/>
      <c r="HZ3061" s="29"/>
      <c r="IA3061" s="29"/>
      <c r="IB3061" s="29"/>
      <c r="IC3061" s="29"/>
      <c r="ID3061" s="29"/>
      <c r="IE3061" s="29"/>
      <c r="IF3061" s="29"/>
      <c r="IG3061" s="29"/>
      <c r="IH3061" s="29"/>
      <c r="II3061" s="29"/>
      <c r="IJ3061" s="29"/>
      <c r="IK3061" s="29"/>
      <c r="IL3061" s="29"/>
      <c r="IM3061" s="29"/>
      <c r="IN3061" s="29"/>
      <c r="IO3061" s="29"/>
      <c r="IP3061" s="29"/>
      <c r="IQ3061" s="29"/>
    </row>
    <row r="3062" spans="1:251" s="42" customFormat="1" ht="13.5">
      <c r="A3062" s="34"/>
      <c r="B3062" s="122"/>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4"/>
      <c r="AA3062" s="126"/>
      <c r="AB3062" s="123"/>
      <c r="AC3062" s="123"/>
      <c r="AD3062" s="123"/>
      <c r="AE3062" s="123"/>
      <c r="AF3062" s="123"/>
      <c r="AG3062" s="123"/>
      <c r="AH3062" s="123"/>
      <c r="AI3062" s="124"/>
      <c r="AJ3062" s="126"/>
      <c r="AK3062" s="123"/>
      <c r="AL3062" s="123"/>
      <c r="AM3062" s="123"/>
      <c r="AN3062" s="123"/>
      <c r="AO3062" s="123"/>
      <c r="AP3062" s="123"/>
      <c r="AQ3062" s="123"/>
      <c r="AR3062" s="124"/>
      <c r="AS3062" s="126"/>
      <c r="AT3062" s="123"/>
      <c r="AU3062" s="123"/>
      <c r="AV3062" s="123"/>
      <c r="AW3062" s="123"/>
      <c r="AX3062" s="128"/>
      <c r="AY3062" s="29"/>
      <c r="AZ3062" s="29"/>
      <c r="BA3062" s="29"/>
      <c r="BB3062" s="65"/>
      <c r="BC3062" s="49"/>
      <c r="BE3062" s="29"/>
      <c r="BF3062" s="29"/>
      <c r="BG3062" s="29"/>
      <c r="BH3062" s="29"/>
      <c r="BI3062" s="29"/>
      <c r="BJ3062" s="29"/>
      <c r="BK3062" s="29"/>
      <c r="BL3062" s="29"/>
      <c r="BM3062" s="29"/>
      <c r="BN3062" s="29"/>
      <c r="BO3062" s="29"/>
      <c r="BP3062" s="29"/>
      <c r="BQ3062" s="29"/>
      <c r="BR3062" s="29"/>
      <c r="BS3062" s="29"/>
      <c r="BT3062" s="29"/>
      <c r="BU3062" s="29"/>
      <c r="BV3062" s="29"/>
      <c r="BW3062" s="29"/>
      <c r="BX3062" s="29"/>
      <c r="BY3062" s="29"/>
      <c r="BZ3062" s="29"/>
      <c r="CA3062" s="29"/>
      <c r="CB3062" s="29"/>
      <c r="CC3062" s="29"/>
      <c r="CD3062" s="29"/>
      <c r="CE3062" s="29"/>
      <c r="CF3062" s="29"/>
      <c r="CG3062" s="29"/>
      <c r="CH3062" s="29"/>
      <c r="CI3062" s="29"/>
      <c r="CJ3062" s="29"/>
      <c r="CK3062" s="29"/>
      <c r="CL3062" s="29"/>
      <c r="CM3062" s="29"/>
      <c r="CN3062" s="29"/>
      <c r="CO3062" s="29"/>
      <c r="CP3062" s="29"/>
      <c r="CQ3062" s="29"/>
      <c r="CR3062" s="29"/>
      <c r="CS3062" s="29"/>
      <c r="CT3062" s="29"/>
      <c r="CU3062" s="29"/>
      <c r="CV3062" s="29"/>
      <c r="CW3062" s="29"/>
      <c r="CX3062" s="29"/>
      <c r="CY3062" s="29"/>
      <c r="CZ3062" s="29"/>
      <c r="DA3062" s="29"/>
      <c r="DB3062" s="29"/>
      <c r="DC3062" s="29"/>
      <c r="DD3062" s="29"/>
      <c r="DE3062" s="29"/>
      <c r="DF3062" s="29"/>
      <c r="DG3062" s="29"/>
      <c r="DH3062" s="29"/>
      <c r="DI3062" s="29"/>
      <c r="DJ3062" s="29"/>
      <c r="DK3062" s="29"/>
      <c r="DL3062" s="29"/>
      <c r="DM3062" s="29"/>
      <c r="DN3062" s="29"/>
      <c r="DO3062" s="29"/>
      <c r="DP3062" s="29"/>
      <c r="DQ3062" s="29"/>
      <c r="DR3062" s="29"/>
      <c r="DS3062" s="29"/>
      <c r="DT3062" s="29"/>
      <c r="DU3062" s="29"/>
      <c r="DV3062" s="29"/>
      <c r="DW3062" s="29"/>
      <c r="DX3062" s="29"/>
      <c r="DY3062" s="29"/>
      <c r="DZ3062" s="29"/>
      <c r="EA3062" s="29"/>
      <c r="EB3062" s="29"/>
      <c r="EC3062" s="29"/>
      <c r="ED3062" s="29"/>
      <c r="EE3062" s="29"/>
      <c r="EF3062" s="29"/>
      <c r="EG3062" s="29"/>
      <c r="EH3062" s="29"/>
      <c r="EI3062" s="29"/>
      <c r="EJ3062" s="29"/>
      <c r="EK3062" s="29"/>
      <c r="EL3062" s="29"/>
      <c r="EM3062" s="29"/>
      <c r="EN3062" s="29"/>
      <c r="EO3062" s="29"/>
      <c r="EP3062" s="29"/>
      <c r="EQ3062" s="29"/>
      <c r="ER3062" s="29"/>
      <c r="ES3062" s="29"/>
      <c r="ET3062" s="29"/>
      <c r="EU3062" s="29"/>
      <c r="EV3062" s="29"/>
      <c r="EW3062" s="29"/>
      <c r="EX3062" s="29"/>
      <c r="EY3062" s="29"/>
      <c r="EZ3062" s="29"/>
      <c r="FA3062" s="29"/>
      <c r="FB3062" s="29"/>
      <c r="FC3062" s="29"/>
      <c r="FD3062" s="29"/>
      <c r="FE3062" s="29"/>
      <c r="FF3062" s="29"/>
      <c r="FG3062" s="29"/>
      <c r="FH3062" s="29"/>
      <c r="FI3062" s="29"/>
      <c r="FJ3062" s="29"/>
      <c r="FK3062" s="29"/>
      <c r="FL3062" s="29"/>
      <c r="FM3062" s="29"/>
      <c r="FN3062" s="29"/>
      <c r="FO3062" s="29"/>
      <c r="FP3062" s="29"/>
      <c r="FQ3062" s="29"/>
      <c r="FR3062" s="29"/>
      <c r="FS3062" s="29"/>
      <c r="FT3062" s="29"/>
      <c r="FU3062" s="29"/>
      <c r="FV3062" s="29"/>
      <c r="FW3062" s="29"/>
      <c r="FX3062" s="29"/>
      <c r="FY3062" s="29"/>
      <c r="FZ3062" s="29"/>
      <c r="GA3062" s="29"/>
      <c r="GB3062" s="29"/>
      <c r="GC3062" s="29"/>
      <c r="GD3062" s="29"/>
      <c r="GE3062" s="29"/>
      <c r="GF3062" s="29"/>
      <c r="GG3062" s="29"/>
      <c r="GH3062" s="29"/>
      <c r="GI3062" s="29"/>
      <c r="GJ3062" s="29"/>
      <c r="GK3062" s="29"/>
      <c r="GL3062" s="29"/>
      <c r="GM3062" s="29"/>
      <c r="GN3062" s="29"/>
      <c r="GO3062" s="29"/>
      <c r="GP3062" s="29"/>
      <c r="GQ3062" s="29"/>
      <c r="GR3062" s="29"/>
      <c r="GS3062" s="29"/>
      <c r="GT3062" s="29"/>
      <c r="GU3062" s="29"/>
      <c r="GV3062" s="29"/>
      <c r="GW3062" s="29"/>
      <c r="GX3062" s="29"/>
      <c r="GY3062" s="29"/>
      <c r="GZ3062" s="29"/>
      <c r="HA3062" s="29"/>
      <c r="HB3062" s="29"/>
      <c r="HC3062" s="29"/>
      <c r="HD3062" s="29"/>
      <c r="HE3062" s="29"/>
      <c r="HF3062" s="29"/>
      <c r="HG3062" s="29"/>
      <c r="HH3062" s="29"/>
      <c r="HI3062" s="29"/>
      <c r="HJ3062" s="29"/>
      <c r="HK3062" s="29"/>
      <c r="HL3062" s="29"/>
      <c r="HM3062" s="29"/>
      <c r="HN3062" s="29"/>
      <c r="HO3062" s="29"/>
      <c r="HP3062" s="29"/>
      <c r="HQ3062" s="29"/>
      <c r="HR3062" s="29"/>
      <c r="HS3062" s="29"/>
      <c r="HT3062" s="29"/>
      <c r="HU3062" s="29"/>
      <c r="HV3062" s="29"/>
      <c r="HW3062" s="29"/>
      <c r="HX3062" s="29"/>
      <c r="HY3062" s="29"/>
      <c r="HZ3062" s="29"/>
      <c r="IA3062" s="29"/>
      <c r="IB3062" s="29"/>
      <c r="IC3062" s="29"/>
      <c r="ID3062" s="29"/>
      <c r="IE3062" s="29"/>
      <c r="IF3062" s="29"/>
      <c r="IG3062" s="29"/>
      <c r="IH3062" s="29"/>
      <c r="II3062" s="29"/>
      <c r="IJ3062" s="29"/>
      <c r="IK3062" s="29"/>
      <c r="IL3062" s="29"/>
      <c r="IM3062" s="29"/>
      <c r="IN3062" s="29"/>
      <c r="IO3062" s="29"/>
      <c r="IP3062" s="29"/>
      <c r="IQ3062" s="29"/>
    </row>
    <row r="3063" spans="1:251" s="42" customFormat="1" ht="18.75" customHeight="1">
      <c r="A3063" s="34"/>
      <c r="B3063" s="50"/>
      <c r="C3063" s="129" t="s">
        <v>686</v>
      </c>
      <c r="D3063" s="147"/>
      <c r="E3063" s="147"/>
      <c r="F3063" s="147"/>
      <c r="G3063" s="147"/>
      <c r="H3063" s="147"/>
      <c r="I3063" s="147"/>
      <c r="J3063" s="147"/>
      <c r="K3063" s="147"/>
      <c r="L3063" s="147"/>
      <c r="M3063" s="147"/>
      <c r="N3063" s="147"/>
      <c r="O3063" s="147"/>
      <c r="P3063" s="147"/>
      <c r="Q3063" s="147"/>
      <c r="R3063" s="147"/>
      <c r="S3063" s="147"/>
      <c r="T3063" s="147"/>
      <c r="U3063" s="147"/>
      <c r="V3063" s="147"/>
      <c r="W3063" s="147"/>
      <c r="X3063" s="147"/>
      <c r="Y3063" s="147"/>
      <c r="Z3063" s="148"/>
      <c r="AA3063" s="132">
        <v>339234</v>
      </c>
      <c r="AB3063" s="133"/>
      <c r="AC3063" s="133"/>
      <c r="AD3063" s="133"/>
      <c r="AE3063" s="133"/>
      <c r="AF3063" s="133"/>
      <c r="AG3063" s="133"/>
      <c r="AH3063" s="133"/>
      <c r="AI3063" s="134"/>
      <c r="AJ3063" s="132">
        <v>166253</v>
      </c>
      <c r="AK3063" s="133"/>
      <c r="AL3063" s="133"/>
      <c r="AM3063" s="133"/>
      <c r="AN3063" s="133"/>
      <c r="AO3063" s="133"/>
      <c r="AP3063" s="133"/>
      <c r="AQ3063" s="133"/>
      <c r="AR3063" s="134"/>
      <c r="AS3063" s="135"/>
      <c r="AT3063" s="136"/>
      <c r="AU3063" s="136"/>
      <c r="AV3063" s="136"/>
      <c r="AW3063" s="136"/>
      <c r="AX3063" s="137"/>
      <c r="AY3063" s="29"/>
      <c r="AZ3063" s="29"/>
      <c r="BA3063" s="29"/>
      <c r="BB3063" s="29"/>
      <c r="BC3063" s="29"/>
      <c r="BD3063" s="29"/>
      <c r="BE3063" s="29"/>
      <c r="BF3063" s="29"/>
      <c r="BG3063" s="29"/>
      <c r="BH3063" s="29"/>
      <c r="BI3063" s="29"/>
      <c r="BJ3063" s="29"/>
      <c r="BK3063" s="29"/>
      <c r="BL3063" s="29"/>
      <c r="BM3063" s="29"/>
      <c r="BN3063" s="29"/>
      <c r="BO3063" s="29"/>
      <c r="BP3063" s="29"/>
      <c r="BQ3063" s="29"/>
      <c r="BR3063" s="29"/>
      <c r="BS3063" s="29"/>
      <c r="BT3063" s="29"/>
      <c r="BU3063" s="29"/>
      <c r="BV3063" s="29"/>
      <c r="BW3063" s="29"/>
      <c r="BX3063" s="29"/>
      <c r="BY3063" s="29"/>
      <c r="BZ3063" s="29"/>
      <c r="CA3063" s="29"/>
      <c r="CB3063" s="29"/>
      <c r="CC3063" s="29"/>
      <c r="CD3063" s="29"/>
      <c r="CE3063" s="29"/>
      <c r="CF3063" s="29"/>
      <c r="CG3063" s="29"/>
      <c r="CH3063" s="29"/>
      <c r="CI3063" s="29"/>
      <c r="CJ3063" s="29"/>
      <c r="CK3063" s="29"/>
      <c r="CL3063" s="29"/>
      <c r="CM3063" s="29"/>
      <c r="CN3063" s="29"/>
      <c r="CO3063" s="29"/>
      <c r="CP3063" s="29"/>
      <c r="CQ3063" s="29"/>
      <c r="CR3063" s="29"/>
      <c r="CS3063" s="29"/>
      <c r="CT3063" s="29"/>
      <c r="CU3063" s="29"/>
      <c r="CV3063" s="29"/>
      <c r="CW3063" s="29"/>
      <c r="CX3063" s="29"/>
      <c r="CY3063" s="29"/>
      <c r="CZ3063" s="29"/>
      <c r="DA3063" s="29"/>
      <c r="DB3063" s="29"/>
      <c r="DC3063" s="29"/>
      <c r="DD3063" s="29"/>
      <c r="DE3063" s="29"/>
      <c r="DF3063" s="29"/>
      <c r="DG3063" s="29"/>
      <c r="DH3063" s="29"/>
      <c r="DI3063" s="29"/>
      <c r="DJ3063" s="29"/>
      <c r="DK3063" s="29"/>
      <c r="DL3063" s="29"/>
      <c r="DM3063" s="29"/>
      <c r="DN3063" s="29"/>
      <c r="DO3063" s="29"/>
      <c r="DP3063" s="29"/>
      <c r="DQ3063" s="29"/>
      <c r="DR3063" s="29"/>
      <c r="DS3063" s="29"/>
      <c r="DT3063" s="29"/>
      <c r="DU3063" s="29"/>
      <c r="DV3063" s="29"/>
      <c r="DW3063" s="29"/>
      <c r="DX3063" s="29"/>
      <c r="DY3063" s="29"/>
      <c r="DZ3063" s="29"/>
      <c r="EA3063" s="29"/>
      <c r="EB3063" s="29"/>
      <c r="EC3063" s="29"/>
      <c r="ED3063" s="29"/>
      <c r="EE3063" s="29"/>
      <c r="EF3063" s="29"/>
      <c r="EG3063" s="29"/>
      <c r="EH3063" s="29"/>
      <c r="EI3063" s="29"/>
      <c r="EJ3063" s="29"/>
      <c r="EK3063" s="29"/>
      <c r="EL3063" s="29"/>
      <c r="EM3063" s="29"/>
      <c r="EN3063" s="29"/>
      <c r="EO3063" s="29"/>
      <c r="EP3063" s="29"/>
      <c r="EQ3063" s="29"/>
      <c r="ER3063" s="29"/>
      <c r="ES3063" s="29"/>
      <c r="ET3063" s="29"/>
      <c r="EU3063" s="29"/>
      <c r="EV3063" s="29"/>
      <c r="EW3063" s="29"/>
      <c r="EX3063" s="29"/>
      <c r="EY3063" s="29"/>
      <c r="EZ3063" s="29"/>
      <c r="FA3063" s="29"/>
      <c r="FB3063" s="29"/>
      <c r="FC3063" s="29"/>
      <c r="FD3063" s="29"/>
      <c r="FE3063" s="29"/>
      <c r="FF3063" s="29"/>
      <c r="FG3063" s="29"/>
      <c r="FH3063" s="29"/>
      <c r="FI3063" s="29"/>
      <c r="FJ3063" s="29"/>
      <c r="FK3063" s="29"/>
      <c r="FL3063" s="29"/>
      <c r="FM3063" s="29"/>
      <c r="FN3063" s="29"/>
      <c r="FO3063" s="29"/>
      <c r="FP3063" s="29"/>
      <c r="FQ3063" s="29"/>
      <c r="FR3063" s="29"/>
      <c r="FS3063" s="29"/>
      <c r="FT3063" s="29"/>
      <c r="FU3063" s="29"/>
      <c r="FV3063" s="29"/>
      <c r="FW3063" s="29"/>
      <c r="FX3063" s="29"/>
      <c r="FY3063" s="29"/>
      <c r="FZ3063" s="29"/>
      <c r="GA3063" s="29"/>
      <c r="GB3063" s="29"/>
      <c r="GC3063" s="29"/>
      <c r="GD3063" s="29"/>
      <c r="GE3063" s="29"/>
      <c r="GF3063" s="29"/>
      <c r="GG3063" s="29"/>
      <c r="GH3063" s="29"/>
      <c r="GI3063" s="29"/>
      <c r="GJ3063" s="29"/>
      <c r="GK3063" s="29"/>
      <c r="GL3063" s="29"/>
      <c r="GM3063" s="29"/>
      <c r="GN3063" s="29"/>
      <c r="GO3063" s="29"/>
      <c r="GP3063" s="29"/>
      <c r="GQ3063" s="29"/>
      <c r="GR3063" s="29"/>
      <c r="GS3063" s="29"/>
      <c r="GT3063" s="29"/>
      <c r="GU3063" s="29"/>
      <c r="GV3063" s="29"/>
      <c r="GW3063" s="29"/>
      <c r="GX3063" s="29"/>
      <c r="GY3063" s="29"/>
      <c r="GZ3063" s="29"/>
      <c r="HA3063" s="29"/>
      <c r="HB3063" s="29"/>
      <c r="HC3063" s="29"/>
      <c r="HD3063" s="29"/>
      <c r="HE3063" s="29"/>
      <c r="HF3063" s="29"/>
      <c r="HG3063" s="29"/>
      <c r="HH3063" s="29"/>
      <c r="HI3063" s="29"/>
      <c r="HJ3063" s="29"/>
      <c r="HK3063" s="29"/>
      <c r="HL3063" s="29"/>
      <c r="HM3063" s="29"/>
      <c r="HN3063" s="29"/>
      <c r="HO3063" s="29"/>
      <c r="HP3063" s="29"/>
      <c r="HQ3063" s="29"/>
      <c r="HR3063" s="29"/>
      <c r="HS3063" s="29"/>
      <c r="HT3063" s="29"/>
      <c r="HU3063" s="29"/>
      <c r="HV3063" s="29"/>
      <c r="HW3063" s="29"/>
      <c r="HX3063" s="29"/>
      <c r="HY3063" s="29"/>
      <c r="HZ3063" s="29"/>
      <c r="IA3063" s="29"/>
      <c r="IB3063" s="29"/>
      <c r="IC3063" s="29"/>
      <c r="ID3063" s="29"/>
      <c r="IE3063" s="29"/>
      <c r="IF3063" s="29"/>
      <c r="IG3063" s="29"/>
      <c r="IH3063" s="29"/>
      <c r="II3063" s="29"/>
      <c r="IJ3063" s="29"/>
      <c r="IK3063" s="29"/>
      <c r="IL3063" s="29"/>
      <c r="IM3063" s="29"/>
      <c r="IN3063" s="29"/>
      <c r="IO3063" s="29"/>
      <c r="IP3063" s="29"/>
      <c r="IQ3063" s="29"/>
    </row>
    <row r="3064" spans="1:251" s="42" customFormat="1" ht="18.75" customHeight="1" thickBot="1">
      <c r="A3064" s="43"/>
      <c r="B3064" s="138" t="s">
        <v>244</v>
      </c>
      <c r="C3064" s="139"/>
      <c r="D3064" s="139"/>
      <c r="E3064" s="139"/>
      <c r="F3064" s="139"/>
      <c r="G3064" s="139"/>
      <c r="H3064" s="139"/>
      <c r="I3064" s="139"/>
      <c r="J3064" s="139"/>
      <c r="K3064" s="139"/>
      <c r="L3064" s="139"/>
      <c r="M3064" s="139"/>
      <c r="N3064" s="139"/>
      <c r="O3064" s="139"/>
      <c r="P3064" s="139"/>
      <c r="Q3064" s="139"/>
      <c r="R3064" s="139"/>
      <c r="S3064" s="139"/>
      <c r="T3064" s="139"/>
      <c r="U3064" s="139"/>
      <c r="V3064" s="139"/>
      <c r="W3064" s="139"/>
      <c r="X3064" s="139"/>
      <c r="Y3064" s="139"/>
      <c r="Z3064" s="140"/>
      <c r="AA3064" s="141">
        <f>SUM($AA$3063:$AA$3063)</f>
        <v>339234</v>
      </c>
      <c r="AB3064" s="142"/>
      <c r="AC3064" s="142"/>
      <c r="AD3064" s="142"/>
      <c r="AE3064" s="142"/>
      <c r="AF3064" s="142"/>
      <c r="AG3064" s="142"/>
      <c r="AH3064" s="142"/>
      <c r="AI3064" s="143"/>
      <c r="AJ3064" s="141">
        <f>SUM($AJ$3063:$AJ$3063)</f>
        <v>166253</v>
      </c>
      <c r="AK3064" s="142"/>
      <c r="AL3064" s="142"/>
      <c r="AM3064" s="142"/>
      <c r="AN3064" s="142"/>
      <c r="AO3064" s="142"/>
      <c r="AP3064" s="142"/>
      <c r="AQ3064" s="142"/>
      <c r="AR3064" s="143"/>
      <c r="AS3064" s="144"/>
      <c r="AT3064" s="145"/>
      <c r="AU3064" s="145"/>
      <c r="AV3064" s="145"/>
      <c r="AW3064" s="145"/>
      <c r="AX3064" s="146"/>
      <c r="AY3064" s="29"/>
      <c r="AZ3064" s="29"/>
      <c r="BA3064" s="29"/>
      <c r="BB3064" s="29"/>
      <c r="BC3064" s="29"/>
      <c r="BD3064" s="29"/>
      <c r="BE3064" s="29"/>
      <c r="BF3064" s="29"/>
      <c r="BG3064" s="29"/>
      <c r="BH3064" s="29"/>
      <c r="BI3064" s="29"/>
      <c r="BJ3064" s="29"/>
      <c r="BK3064" s="29"/>
      <c r="BL3064" s="29"/>
      <c r="BM3064" s="29"/>
      <c r="BN3064" s="29"/>
      <c r="BO3064" s="29"/>
      <c r="BP3064" s="29"/>
      <c r="BQ3064" s="29"/>
      <c r="BR3064" s="29"/>
      <c r="BS3064" s="29"/>
      <c r="BT3064" s="29"/>
      <c r="BU3064" s="29"/>
      <c r="BV3064" s="29"/>
      <c r="BW3064" s="29"/>
      <c r="BX3064" s="29"/>
      <c r="BY3064" s="29"/>
      <c r="BZ3064" s="29"/>
      <c r="CA3064" s="29"/>
      <c r="CB3064" s="29"/>
      <c r="CC3064" s="29"/>
      <c r="CD3064" s="29"/>
      <c r="CE3064" s="29"/>
      <c r="CF3064" s="29"/>
      <c r="CG3064" s="29"/>
      <c r="CH3064" s="29"/>
      <c r="CI3064" s="29"/>
      <c r="CJ3064" s="29"/>
      <c r="CK3064" s="29"/>
      <c r="CL3064" s="29"/>
      <c r="CM3064" s="29"/>
      <c r="CN3064" s="29"/>
      <c r="CO3064" s="29"/>
      <c r="CP3064" s="29"/>
      <c r="CQ3064" s="29"/>
      <c r="CR3064" s="29"/>
      <c r="CS3064" s="29"/>
      <c r="CT3064" s="29"/>
      <c r="CU3064" s="29"/>
      <c r="CV3064" s="29"/>
      <c r="CW3064" s="29"/>
      <c r="CX3064" s="29"/>
      <c r="CY3064" s="29"/>
      <c r="CZ3064" s="29"/>
      <c r="DA3064" s="29"/>
      <c r="DB3064" s="29"/>
      <c r="DC3064" s="29"/>
      <c r="DD3064" s="29"/>
      <c r="DE3064" s="29"/>
      <c r="DF3064" s="29"/>
      <c r="DG3064" s="29"/>
      <c r="DH3064" s="29"/>
      <c r="DI3064" s="29"/>
      <c r="DJ3064" s="29"/>
      <c r="DK3064" s="29"/>
      <c r="DL3064" s="29"/>
      <c r="DM3064" s="29"/>
      <c r="DN3064" s="29"/>
      <c r="DO3064" s="29"/>
      <c r="DP3064" s="29"/>
      <c r="DQ3064" s="29"/>
      <c r="DR3064" s="29"/>
      <c r="DS3064" s="29"/>
      <c r="DT3064" s="29"/>
      <c r="DU3064" s="29"/>
      <c r="DV3064" s="29"/>
      <c r="DW3064" s="29"/>
      <c r="DX3064" s="29"/>
      <c r="DY3064" s="29"/>
      <c r="DZ3064" s="29"/>
      <c r="EA3064" s="29"/>
      <c r="EB3064" s="29"/>
      <c r="EC3064" s="29"/>
      <c r="ED3064" s="29"/>
      <c r="EE3064" s="29"/>
      <c r="EF3064" s="29"/>
      <c r="EG3064" s="29"/>
      <c r="EH3064" s="29"/>
      <c r="EI3064" s="29"/>
      <c r="EJ3064" s="29"/>
      <c r="EK3064" s="29"/>
      <c r="EL3064" s="29"/>
      <c r="EM3064" s="29"/>
      <c r="EN3064" s="29"/>
      <c r="EO3064" s="29"/>
      <c r="EP3064" s="29"/>
      <c r="EQ3064" s="29"/>
      <c r="ER3064" s="29"/>
      <c r="ES3064" s="29"/>
      <c r="ET3064" s="29"/>
      <c r="EU3064" s="29"/>
      <c r="EV3064" s="29"/>
      <c r="EW3064" s="29"/>
      <c r="EX3064" s="29"/>
      <c r="EY3064" s="29"/>
      <c r="EZ3064" s="29"/>
      <c r="FA3064" s="29"/>
      <c r="FB3064" s="29"/>
      <c r="FC3064" s="29"/>
      <c r="FD3064" s="29"/>
      <c r="FE3064" s="29"/>
      <c r="FF3064" s="29"/>
      <c r="FG3064" s="29"/>
      <c r="FH3064" s="29"/>
      <c r="FI3064" s="29"/>
      <c r="FJ3064" s="29"/>
      <c r="FK3064" s="29"/>
      <c r="FL3064" s="29"/>
      <c r="FM3064" s="29"/>
      <c r="FN3064" s="29"/>
      <c r="FO3064" s="29"/>
      <c r="FP3064" s="29"/>
      <c r="FQ3064" s="29"/>
      <c r="FR3064" s="29"/>
      <c r="FS3064" s="29"/>
      <c r="FT3064" s="29"/>
      <c r="FU3064" s="29"/>
      <c r="FV3064" s="29"/>
      <c r="FW3064" s="29"/>
      <c r="FX3064" s="29"/>
      <c r="FY3064" s="29"/>
      <c r="FZ3064" s="29"/>
      <c r="GA3064" s="29"/>
      <c r="GB3064" s="29"/>
      <c r="GC3064" s="29"/>
      <c r="GD3064" s="29"/>
      <c r="GE3064" s="29"/>
      <c r="GF3064" s="29"/>
      <c r="GG3064" s="29"/>
      <c r="GH3064" s="29"/>
      <c r="GI3064" s="29"/>
      <c r="GJ3064" s="29"/>
      <c r="GK3064" s="29"/>
      <c r="GL3064" s="29"/>
      <c r="GM3064" s="29"/>
      <c r="GN3064" s="29"/>
      <c r="GO3064" s="29"/>
      <c r="GP3064" s="29"/>
      <c r="GQ3064" s="29"/>
      <c r="GR3064" s="29"/>
      <c r="GS3064" s="29"/>
      <c r="GT3064" s="29"/>
      <c r="GU3064" s="29"/>
      <c r="GV3064" s="29"/>
      <c r="GW3064" s="29"/>
      <c r="GX3064" s="29"/>
      <c r="GY3064" s="29"/>
      <c r="GZ3064" s="29"/>
      <c r="HA3064" s="29"/>
      <c r="HB3064" s="29"/>
      <c r="HC3064" s="29"/>
      <c r="HD3064" s="29"/>
      <c r="HE3064" s="29"/>
      <c r="HF3064" s="29"/>
      <c r="HG3064" s="29"/>
      <c r="HH3064" s="29"/>
      <c r="HI3064" s="29"/>
      <c r="HJ3064" s="29"/>
      <c r="HK3064" s="29"/>
      <c r="HL3064" s="29"/>
      <c r="HM3064" s="29"/>
      <c r="HN3064" s="29"/>
      <c r="HO3064" s="29"/>
      <c r="HP3064" s="29"/>
      <c r="HQ3064" s="29"/>
      <c r="HR3064" s="29"/>
      <c r="HS3064" s="29"/>
      <c r="HT3064" s="29"/>
      <c r="HU3064" s="29"/>
      <c r="HV3064" s="29"/>
      <c r="HW3064" s="29"/>
      <c r="HX3064" s="29"/>
      <c r="HY3064" s="29"/>
      <c r="HZ3064" s="29"/>
      <c r="IA3064" s="29"/>
      <c r="IB3064" s="29"/>
      <c r="IC3064" s="29"/>
      <c r="ID3064" s="29"/>
      <c r="IE3064" s="29"/>
      <c r="IF3064" s="29"/>
      <c r="IG3064" s="29"/>
      <c r="IH3064" s="29"/>
      <c r="II3064" s="29"/>
      <c r="IJ3064" s="29"/>
      <c r="IK3064" s="29"/>
      <c r="IL3064" s="29"/>
      <c r="IM3064" s="29"/>
      <c r="IN3064" s="29"/>
      <c r="IO3064" s="29"/>
      <c r="IP3064" s="29"/>
      <c r="IQ3064" s="29"/>
    </row>
    <row r="3066" spans="1:251" ht="18.75">
      <c r="A3066" s="28" t="s">
        <v>234</v>
      </c>
      <c r="AW3066" s="30"/>
      <c r="AX3066" s="31"/>
      <c r="AY3066" s="30"/>
    </row>
    <row r="3068" spans="1:251" ht="18.75">
      <c r="B3068" s="109" t="s">
        <v>0</v>
      </c>
      <c r="C3068" s="150"/>
      <c r="D3068" s="150"/>
      <c r="E3068" s="150"/>
      <c r="F3068" s="150"/>
      <c r="G3068" s="150"/>
      <c r="H3068" s="150"/>
      <c r="I3068" s="150"/>
      <c r="J3068" s="150"/>
      <c r="K3068" s="150"/>
      <c r="L3068" s="150"/>
      <c r="M3068" s="150"/>
      <c r="N3068" s="150"/>
      <c r="O3068" s="150"/>
      <c r="P3068" s="150"/>
      <c r="Q3068" s="150"/>
      <c r="R3068" s="150"/>
      <c r="S3068" s="150"/>
      <c r="T3068" s="150"/>
      <c r="U3068" s="150"/>
      <c r="V3068" s="150"/>
      <c r="W3068" s="150"/>
      <c r="X3068" s="150"/>
      <c r="Y3068" s="150"/>
      <c r="Z3068" s="150"/>
      <c r="AA3068" s="150"/>
      <c r="AB3068" s="150"/>
      <c r="AC3068" s="150"/>
      <c r="AD3068" s="150"/>
      <c r="AE3068" s="150"/>
      <c r="AF3068" s="150"/>
      <c r="AG3068" s="150"/>
      <c r="AH3068" s="150"/>
      <c r="AI3068" s="150"/>
      <c r="AJ3068" s="150"/>
      <c r="AK3068" s="150"/>
      <c r="AL3068" s="150"/>
      <c r="AM3068" s="150"/>
      <c r="AN3068" s="150"/>
      <c r="AO3068" s="150"/>
      <c r="AP3068" s="150"/>
      <c r="AQ3068" s="150"/>
      <c r="AR3068" s="150"/>
      <c r="AS3068" s="150"/>
      <c r="AT3068" s="150"/>
      <c r="AU3068" s="150"/>
      <c r="AV3068" s="150"/>
      <c r="AW3068" s="150"/>
      <c r="AX3068" s="150"/>
    </row>
    <row r="3069" spans="1:251">
      <c r="Z3069" s="32"/>
      <c r="AD3069" s="32"/>
      <c r="AE3069" s="32"/>
      <c r="AF3069" s="32"/>
      <c r="AG3069" s="32"/>
      <c r="AH3069" s="32"/>
      <c r="AI3069" s="32"/>
      <c r="AO3069" s="32"/>
    </row>
    <row r="3070" spans="1:251" ht="13.5" thickBot="1">
      <c r="Z3070" s="32"/>
      <c r="AD3070" s="32"/>
      <c r="AE3070" s="32"/>
      <c r="AF3070" s="32"/>
      <c r="AG3070" s="32"/>
      <c r="AH3070" s="32"/>
      <c r="AI3070" s="32"/>
      <c r="AO3070" s="32"/>
      <c r="DI3070" s="26"/>
    </row>
    <row r="3071" spans="1:251" ht="24.75" customHeight="1" thickBot="1">
      <c r="B3071" s="111" t="s">
        <v>235</v>
      </c>
      <c r="C3071" s="112"/>
      <c r="D3071" s="112"/>
      <c r="E3071" s="112"/>
      <c r="F3071" s="112"/>
      <c r="G3071" s="112"/>
      <c r="H3071" s="113" t="s">
        <v>687</v>
      </c>
      <c r="I3071" s="114"/>
      <c r="J3071" s="114"/>
      <c r="K3071" s="114"/>
      <c r="L3071" s="114"/>
      <c r="M3071" s="114"/>
      <c r="N3071" s="114"/>
      <c r="O3071" s="114"/>
      <c r="P3071" s="114"/>
      <c r="Q3071" s="114"/>
      <c r="R3071" s="114"/>
      <c r="S3071" s="114"/>
      <c r="T3071" s="114"/>
      <c r="U3071" s="114"/>
      <c r="V3071" s="114"/>
      <c r="W3071" s="114"/>
      <c r="X3071" s="114"/>
      <c r="Y3071" s="114"/>
      <c r="Z3071" s="114"/>
      <c r="AA3071" s="114"/>
      <c r="AB3071" s="114"/>
      <c r="AC3071" s="114"/>
      <c r="AD3071" s="114"/>
      <c r="AE3071" s="114"/>
      <c r="AF3071" s="114"/>
      <c r="AG3071" s="114"/>
      <c r="AH3071" s="114"/>
      <c r="AI3071" s="114"/>
      <c r="AJ3071" s="114"/>
      <c r="AK3071" s="114"/>
      <c r="AL3071" s="114"/>
      <c r="AM3071" s="114"/>
      <c r="AN3071" s="114"/>
      <c r="AO3071" s="114"/>
      <c r="AP3071" s="114"/>
      <c r="AQ3071" s="114"/>
      <c r="AR3071" s="114"/>
      <c r="AS3071" s="114"/>
      <c r="AT3071" s="114"/>
      <c r="AU3071" s="114"/>
      <c r="AV3071" s="114"/>
      <c r="AW3071" s="114"/>
      <c r="AX3071" s="115"/>
      <c r="DI3071" s="26"/>
    </row>
    <row r="3072" spans="1:251" ht="14.25">
      <c r="B3072" s="33"/>
      <c r="C3072" s="33"/>
      <c r="D3072" s="33"/>
      <c r="E3072" s="33"/>
      <c r="F3072" s="33"/>
      <c r="G3072" s="33"/>
      <c r="H3072" s="34"/>
      <c r="I3072" s="34"/>
      <c r="J3072" s="34"/>
      <c r="K3072" s="34"/>
      <c r="L3072" s="35"/>
      <c r="M3072" s="35"/>
      <c r="N3072" s="35"/>
      <c r="O3072" s="35"/>
      <c r="P3072" s="34"/>
      <c r="Q3072" s="34"/>
      <c r="R3072" s="34"/>
      <c r="S3072" s="34"/>
      <c r="T3072" s="34"/>
      <c r="U3072" s="34"/>
      <c r="V3072" s="36"/>
      <c r="W3072" s="36"/>
      <c r="X3072" s="36"/>
      <c r="Y3072" s="36"/>
      <c r="Z3072" s="36"/>
      <c r="AA3072" s="36"/>
      <c r="AB3072" s="36"/>
      <c r="AC3072" s="36"/>
      <c r="AD3072" s="36"/>
      <c r="AE3072" s="36"/>
      <c r="AF3072" s="36"/>
      <c r="AG3072" s="36"/>
      <c r="AH3072" s="36"/>
      <c r="AI3072" s="36"/>
      <c r="AJ3072" s="36"/>
      <c r="AK3072" s="36"/>
      <c r="AL3072" s="36"/>
      <c r="AM3072" s="36"/>
      <c r="AN3072" s="36"/>
      <c r="AO3072" s="36"/>
      <c r="AP3072" s="36"/>
      <c r="AQ3072" s="36"/>
      <c r="AR3072" s="36"/>
      <c r="AS3072" s="36"/>
      <c r="AT3072" s="36"/>
      <c r="AU3072" s="36"/>
      <c r="AV3072" s="36"/>
      <c r="AW3072" s="36"/>
      <c r="AX3072" s="36"/>
      <c r="DI3072" s="26"/>
    </row>
    <row r="3073" spans="1:113" ht="15" thickBot="1">
      <c r="A3073" s="37"/>
      <c r="B3073" s="36" t="s">
        <v>237</v>
      </c>
      <c r="C3073" s="34"/>
      <c r="D3073" s="34"/>
      <c r="E3073" s="34"/>
      <c r="F3073" s="34"/>
      <c r="G3073" s="34"/>
      <c r="H3073" s="34"/>
      <c r="I3073" s="34"/>
      <c r="J3073" s="34"/>
      <c r="K3073" s="34"/>
      <c r="L3073" s="35"/>
      <c r="M3073" s="35"/>
      <c r="N3073" s="35"/>
      <c r="O3073" s="35"/>
      <c r="P3073" s="34"/>
      <c r="Q3073" s="34"/>
      <c r="R3073" s="34"/>
      <c r="S3073" s="34"/>
      <c r="T3073" s="34"/>
      <c r="U3073" s="34"/>
      <c r="V3073" s="36"/>
      <c r="W3073" s="36"/>
      <c r="X3073" s="36"/>
      <c r="Y3073" s="36"/>
      <c r="Z3073" s="36"/>
      <c r="AA3073" s="36"/>
      <c r="AB3073" s="36"/>
      <c r="AC3073" s="36"/>
      <c r="AD3073" s="36"/>
      <c r="AE3073" s="36"/>
      <c r="AF3073" s="36"/>
      <c r="AG3073" s="36"/>
      <c r="AH3073" s="36"/>
      <c r="AI3073" s="36"/>
      <c r="AJ3073" s="36"/>
      <c r="AK3073" s="36"/>
      <c r="AL3073" s="36"/>
      <c r="AM3073" s="36"/>
      <c r="AN3073" s="36"/>
      <c r="AO3073" s="36"/>
      <c r="AP3073" s="36"/>
      <c r="AQ3073" s="36"/>
      <c r="AR3073" s="36"/>
      <c r="AS3073" s="36"/>
      <c r="AT3073" s="36"/>
      <c r="AU3073" s="36"/>
      <c r="AV3073" s="36"/>
      <c r="AW3073" s="36"/>
      <c r="AX3073" s="36"/>
      <c r="DI3073" s="26"/>
    </row>
    <row r="3074" spans="1:113" ht="14.25">
      <c r="A3074" s="34"/>
      <c r="B3074" s="38"/>
      <c r="C3074" s="33"/>
      <c r="D3074" s="33"/>
      <c r="E3074" s="33"/>
      <c r="F3074" s="33"/>
      <c r="G3074" s="33"/>
      <c r="H3074" s="33"/>
      <c r="I3074" s="33"/>
      <c r="J3074" s="33"/>
      <c r="K3074" s="33"/>
      <c r="L3074" s="39"/>
      <c r="M3074" s="39"/>
      <c r="N3074" s="39"/>
      <c r="O3074" s="39"/>
      <c r="P3074" s="33"/>
      <c r="Q3074" s="33"/>
      <c r="R3074" s="33"/>
      <c r="S3074" s="33"/>
      <c r="T3074" s="33"/>
      <c r="U3074" s="33"/>
      <c r="V3074" s="40"/>
      <c r="W3074" s="40"/>
      <c r="X3074" s="40"/>
      <c r="Y3074" s="40"/>
      <c r="Z3074" s="40"/>
      <c r="AA3074" s="40"/>
      <c r="AB3074" s="40"/>
      <c r="AC3074" s="40"/>
      <c r="AD3074" s="40"/>
      <c r="AE3074" s="40"/>
      <c r="AF3074" s="40"/>
      <c r="AG3074" s="40"/>
      <c r="AH3074" s="40"/>
      <c r="AI3074" s="40"/>
      <c r="AJ3074" s="40"/>
      <c r="AK3074" s="40"/>
      <c r="AL3074" s="40"/>
      <c r="AM3074" s="40"/>
      <c r="AN3074" s="40"/>
      <c r="AO3074" s="40"/>
      <c r="AP3074" s="40"/>
      <c r="AQ3074" s="40"/>
      <c r="AR3074" s="40"/>
      <c r="AS3074" s="40"/>
      <c r="AT3074" s="40"/>
      <c r="AU3074" s="40"/>
      <c r="AV3074" s="40"/>
      <c r="AW3074" s="40"/>
      <c r="AX3074" s="41"/>
    </row>
    <row r="3075" spans="1:113" ht="12" customHeight="1">
      <c r="A3075" s="34"/>
      <c r="B3075" s="116" t="s">
        <v>688</v>
      </c>
      <c r="C3075" s="117"/>
      <c r="D3075" s="117"/>
      <c r="E3075" s="117"/>
      <c r="F3075" s="117"/>
      <c r="G3075" s="117"/>
      <c r="H3075" s="117"/>
      <c r="I3075" s="117"/>
      <c r="J3075" s="117"/>
      <c r="K3075" s="117"/>
      <c r="L3075" s="117"/>
      <c r="M3075" s="117"/>
      <c r="N3075" s="117"/>
      <c r="O3075" s="117"/>
      <c r="P3075" s="117"/>
      <c r="Q3075" s="117"/>
      <c r="R3075" s="117"/>
      <c r="S3075" s="117"/>
      <c r="T3075" s="117"/>
      <c r="U3075" s="117"/>
      <c r="V3075" s="117"/>
      <c r="W3075" s="117"/>
      <c r="X3075" s="117"/>
      <c r="Y3075" s="117"/>
      <c r="Z3075" s="117"/>
      <c r="AA3075" s="117"/>
      <c r="AB3075" s="117"/>
      <c r="AC3075" s="117"/>
      <c r="AD3075" s="117"/>
      <c r="AE3075" s="117"/>
      <c r="AF3075" s="117"/>
      <c r="AG3075" s="117"/>
      <c r="AH3075" s="117"/>
      <c r="AI3075" s="117"/>
      <c r="AJ3075" s="117"/>
      <c r="AK3075" s="117"/>
      <c r="AL3075" s="117"/>
      <c r="AM3075" s="117"/>
      <c r="AN3075" s="117"/>
      <c r="AO3075" s="117"/>
      <c r="AP3075" s="117"/>
      <c r="AQ3075" s="117"/>
      <c r="AR3075" s="117"/>
      <c r="AS3075" s="117"/>
      <c r="AT3075" s="117"/>
      <c r="AU3075" s="117"/>
      <c r="AV3075" s="117"/>
      <c r="AW3075" s="117"/>
      <c r="AX3075" s="118"/>
    </row>
    <row r="3076" spans="1:113" ht="12" customHeight="1">
      <c r="A3076" s="34"/>
      <c r="B3076" s="116"/>
      <c r="C3076" s="117"/>
      <c r="D3076" s="117"/>
      <c r="E3076" s="117"/>
      <c r="F3076" s="117"/>
      <c r="G3076" s="117"/>
      <c r="H3076" s="117"/>
      <c r="I3076" s="117"/>
      <c r="J3076" s="117"/>
      <c r="K3076" s="117"/>
      <c r="L3076" s="117"/>
      <c r="M3076" s="117"/>
      <c r="N3076" s="117"/>
      <c r="O3076" s="117"/>
      <c r="P3076" s="117"/>
      <c r="Q3076" s="117"/>
      <c r="R3076" s="117"/>
      <c r="S3076" s="117"/>
      <c r="T3076" s="117"/>
      <c r="U3076" s="117"/>
      <c r="V3076" s="117"/>
      <c r="W3076" s="117"/>
      <c r="X3076" s="117"/>
      <c r="Y3076" s="117"/>
      <c r="Z3076" s="117"/>
      <c r="AA3076" s="117"/>
      <c r="AB3076" s="117"/>
      <c r="AC3076" s="117"/>
      <c r="AD3076" s="117"/>
      <c r="AE3076" s="117"/>
      <c r="AF3076" s="117"/>
      <c r="AG3076" s="117"/>
      <c r="AH3076" s="117"/>
      <c r="AI3076" s="117"/>
      <c r="AJ3076" s="117"/>
      <c r="AK3076" s="117"/>
      <c r="AL3076" s="117"/>
      <c r="AM3076" s="117"/>
      <c r="AN3076" s="117"/>
      <c r="AO3076" s="117"/>
      <c r="AP3076" s="117"/>
      <c r="AQ3076" s="117"/>
      <c r="AR3076" s="117"/>
      <c r="AS3076" s="117"/>
      <c r="AT3076" s="117"/>
      <c r="AU3076" s="117"/>
      <c r="AV3076" s="117"/>
      <c r="AW3076" s="117"/>
      <c r="AX3076" s="118"/>
    </row>
    <row r="3077" spans="1:113" ht="12" customHeight="1">
      <c r="A3077" s="34"/>
      <c r="B3077" s="116"/>
      <c r="C3077" s="117"/>
      <c r="D3077" s="117"/>
      <c r="E3077" s="117"/>
      <c r="F3077" s="117"/>
      <c r="G3077" s="117"/>
      <c r="H3077" s="117"/>
      <c r="I3077" s="117"/>
      <c r="J3077" s="117"/>
      <c r="K3077" s="117"/>
      <c r="L3077" s="117"/>
      <c r="M3077" s="117"/>
      <c r="N3077" s="117"/>
      <c r="O3077" s="117"/>
      <c r="P3077" s="117"/>
      <c r="Q3077" s="117"/>
      <c r="R3077" s="117"/>
      <c r="S3077" s="117"/>
      <c r="T3077" s="117"/>
      <c r="U3077" s="117"/>
      <c r="V3077" s="117"/>
      <c r="W3077" s="117"/>
      <c r="X3077" s="117"/>
      <c r="Y3077" s="117"/>
      <c r="Z3077" s="117"/>
      <c r="AA3077" s="117"/>
      <c r="AB3077" s="117"/>
      <c r="AC3077" s="117"/>
      <c r="AD3077" s="117"/>
      <c r="AE3077" s="117"/>
      <c r="AF3077" s="117"/>
      <c r="AG3077" s="117"/>
      <c r="AH3077" s="117"/>
      <c r="AI3077" s="117"/>
      <c r="AJ3077" s="117"/>
      <c r="AK3077" s="117"/>
      <c r="AL3077" s="117"/>
      <c r="AM3077" s="117"/>
      <c r="AN3077" s="117"/>
      <c r="AO3077" s="117"/>
      <c r="AP3077" s="117"/>
      <c r="AQ3077" s="117"/>
      <c r="AR3077" s="117"/>
      <c r="AS3077" s="117"/>
      <c r="AT3077" s="117"/>
      <c r="AU3077" s="117"/>
      <c r="AV3077" s="117"/>
      <c r="AW3077" s="117"/>
      <c r="AX3077" s="118"/>
      <c r="BC3077" s="42"/>
    </row>
    <row r="3078" spans="1:113" ht="12" customHeight="1">
      <c r="A3078" s="34"/>
      <c r="B3078" s="116"/>
      <c r="C3078" s="117"/>
      <c r="D3078" s="117"/>
      <c r="E3078" s="117"/>
      <c r="F3078" s="117"/>
      <c r="G3078" s="117"/>
      <c r="H3078" s="117"/>
      <c r="I3078" s="117"/>
      <c r="J3078" s="117"/>
      <c r="K3078" s="117"/>
      <c r="L3078" s="117"/>
      <c r="M3078" s="117"/>
      <c r="N3078" s="117"/>
      <c r="O3078" s="117"/>
      <c r="P3078" s="117"/>
      <c r="Q3078" s="117"/>
      <c r="R3078" s="117"/>
      <c r="S3078" s="117"/>
      <c r="T3078" s="117"/>
      <c r="U3078" s="117"/>
      <c r="V3078" s="117"/>
      <c r="W3078" s="117"/>
      <c r="X3078" s="117"/>
      <c r="Y3078" s="117"/>
      <c r="Z3078" s="117"/>
      <c r="AA3078" s="117"/>
      <c r="AB3078" s="117"/>
      <c r="AC3078" s="117"/>
      <c r="AD3078" s="117"/>
      <c r="AE3078" s="117"/>
      <c r="AF3078" s="117"/>
      <c r="AG3078" s="117"/>
      <c r="AH3078" s="117"/>
      <c r="AI3078" s="117"/>
      <c r="AJ3078" s="117"/>
      <c r="AK3078" s="117"/>
      <c r="AL3078" s="117"/>
      <c r="AM3078" s="117"/>
      <c r="AN3078" s="117"/>
      <c r="AO3078" s="117"/>
      <c r="AP3078" s="117"/>
      <c r="AQ3078" s="117"/>
      <c r="AR3078" s="117"/>
      <c r="AS3078" s="117"/>
      <c r="AT3078" s="117"/>
      <c r="AU3078" s="117"/>
      <c r="AV3078" s="117"/>
      <c r="AW3078" s="117"/>
      <c r="AX3078" s="118"/>
    </row>
    <row r="3079" spans="1:113" ht="12" customHeight="1">
      <c r="A3079" s="34"/>
      <c r="B3079" s="116"/>
      <c r="C3079" s="117"/>
      <c r="D3079" s="117"/>
      <c r="E3079" s="117"/>
      <c r="F3079" s="117"/>
      <c r="G3079" s="117"/>
      <c r="H3079" s="117"/>
      <c r="I3079" s="117"/>
      <c r="J3079" s="117"/>
      <c r="K3079" s="117"/>
      <c r="L3079" s="117"/>
      <c r="M3079" s="117"/>
      <c r="N3079" s="117"/>
      <c r="O3079" s="117"/>
      <c r="P3079" s="117"/>
      <c r="Q3079" s="117"/>
      <c r="R3079" s="117"/>
      <c r="S3079" s="117"/>
      <c r="T3079" s="117"/>
      <c r="U3079" s="117"/>
      <c r="V3079" s="117"/>
      <c r="W3079" s="117"/>
      <c r="X3079" s="117"/>
      <c r="Y3079" s="117"/>
      <c r="Z3079" s="117"/>
      <c r="AA3079" s="117"/>
      <c r="AB3079" s="117"/>
      <c r="AC3079" s="117"/>
      <c r="AD3079" s="117"/>
      <c r="AE3079" s="117"/>
      <c r="AF3079" s="117"/>
      <c r="AG3079" s="117"/>
      <c r="AH3079" s="117"/>
      <c r="AI3079" s="117"/>
      <c r="AJ3079" s="117"/>
      <c r="AK3079" s="117"/>
      <c r="AL3079" s="117"/>
      <c r="AM3079" s="117"/>
      <c r="AN3079" s="117"/>
      <c r="AO3079" s="117"/>
      <c r="AP3079" s="117"/>
      <c r="AQ3079" s="117"/>
      <c r="AR3079" s="117"/>
      <c r="AS3079" s="117"/>
      <c r="AT3079" s="117"/>
      <c r="AU3079" s="117"/>
      <c r="AV3079" s="117"/>
      <c r="AW3079" s="117"/>
      <c r="AX3079" s="118"/>
    </row>
    <row r="3080" spans="1:113" ht="12" customHeight="1">
      <c r="A3080" s="34"/>
      <c r="B3080" s="116"/>
      <c r="C3080" s="117"/>
      <c r="D3080" s="117"/>
      <c r="E3080" s="117"/>
      <c r="F3080" s="117"/>
      <c r="G3080" s="117"/>
      <c r="H3080" s="117"/>
      <c r="I3080" s="117"/>
      <c r="J3080" s="117"/>
      <c r="K3080" s="117"/>
      <c r="L3080" s="117"/>
      <c r="M3080" s="117"/>
      <c r="N3080" s="117"/>
      <c r="O3080" s="117"/>
      <c r="P3080" s="117"/>
      <c r="Q3080" s="117"/>
      <c r="R3080" s="117"/>
      <c r="S3080" s="117"/>
      <c r="T3080" s="117"/>
      <c r="U3080" s="117"/>
      <c r="V3080" s="117"/>
      <c r="W3080" s="117"/>
      <c r="X3080" s="117"/>
      <c r="Y3080" s="117"/>
      <c r="Z3080" s="117"/>
      <c r="AA3080" s="117"/>
      <c r="AB3080" s="117"/>
      <c r="AC3080" s="117"/>
      <c r="AD3080" s="117"/>
      <c r="AE3080" s="117"/>
      <c r="AF3080" s="117"/>
      <c r="AG3080" s="117"/>
      <c r="AH3080" s="117"/>
      <c r="AI3080" s="117"/>
      <c r="AJ3080" s="117"/>
      <c r="AK3080" s="117"/>
      <c r="AL3080" s="117"/>
      <c r="AM3080" s="117"/>
      <c r="AN3080" s="117"/>
      <c r="AO3080" s="117"/>
      <c r="AP3080" s="117"/>
      <c r="AQ3080" s="117"/>
      <c r="AR3080" s="117"/>
      <c r="AS3080" s="117"/>
      <c r="AT3080" s="117"/>
      <c r="AU3080" s="117"/>
      <c r="AV3080" s="117"/>
      <c r="AW3080" s="117"/>
      <c r="AX3080" s="118"/>
    </row>
    <row r="3081" spans="1:113" ht="15" thickBot="1">
      <c r="A3081" s="43"/>
      <c r="B3081" s="44"/>
      <c r="C3081" s="45"/>
      <c r="D3081" s="45"/>
      <c r="E3081" s="45"/>
      <c r="F3081" s="45"/>
      <c r="G3081" s="45"/>
      <c r="H3081" s="45"/>
      <c r="I3081" s="45"/>
      <c r="J3081" s="45"/>
      <c r="K3081" s="45"/>
      <c r="L3081" s="45"/>
      <c r="M3081" s="45"/>
      <c r="N3081" s="45"/>
      <c r="O3081" s="45"/>
      <c r="P3081" s="45"/>
      <c r="Q3081" s="45"/>
      <c r="R3081" s="45"/>
      <c r="S3081" s="45"/>
      <c r="T3081" s="45"/>
      <c r="U3081" s="45"/>
      <c r="V3081" s="45"/>
      <c r="W3081" s="45"/>
      <c r="X3081" s="45"/>
      <c r="Y3081" s="45"/>
      <c r="Z3081" s="45"/>
      <c r="AA3081" s="45"/>
      <c r="AB3081" s="45"/>
      <c r="AC3081" s="45"/>
      <c r="AD3081" s="45"/>
      <c r="AE3081" s="45"/>
      <c r="AF3081" s="45"/>
      <c r="AG3081" s="45"/>
      <c r="AH3081" s="45"/>
      <c r="AI3081" s="45"/>
      <c r="AJ3081" s="45"/>
      <c r="AK3081" s="45"/>
      <c r="AL3081" s="45"/>
      <c r="AM3081" s="45"/>
      <c r="AN3081" s="45"/>
      <c r="AO3081" s="45"/>
      <c r="AP3081" s="45"/>
      <c r="AQ3081" s="45"/>
      <c r="AR3081" s="45"/>
      <c r="AS3081" s="45"/>
      <c r="AT3081" s="45"/>
      <c r="AU3081" s="45"/>
      <c r="AV3081" s="45"/>
      <c r="AW3081" s="45"/>
      <c r="AX3081" s="46"/>
    </row>
    <row r="3082" spans="1:113">
      <c r="B3082" s="47"/>
    </row>
    <row r="3083" spans="1:113" ht="15" thickBot="1">
      <c r="A3083" s="37"/>
      <c r="B3083" s="36" t="s">
        <v>238</v>
      </c>
      <c r="C3083" s="34"/>
      <c r="D3083" s="34"/>
      <c r="E3083" s="34"/>
      <c r="F3083" s="34"/>
      <c r="G3083" s="34"/>
      <c r="H3083" s="34"/>
      <c r="I3083" s="34"/>
      <c r="J3083" s="34"/>
      <c r="K3083" s="34"/>
      <c r="L3083" s="35"/>
      <c r="M3083" s="35"/>
      <c r="N3083" s="35"/>
      <c r="O3083" s="35"/>
      <c r="P3083" s="34"/>
      <c r="Q3083" s="34"/>
      <c r="R3083" s="34"/>
      <c r="S3083" s="34"/>
      <c r="T3083" s="34"/>
      <c r="U3083" s="34"/>
      <c r="V3083" s="36"/>
      <c r="W3083" s="36"/>
      <c r="X3083" s="36"/>
      <c r="Y3083" s="36"/>
      <c r="Z3083" s="36"/>
      <c r="AA3083" s="36"/>
      <c r="AB3083" s="36"/>
      <c r="AC3083" s="36"/>
      <c r="AD3083" s="36"/>
      <c r="AE3083" s="36"/>
      <c r="AF3083" s="36"/>
      <c r="AG3083" s="36"/>
      <c r="AH3083" s="36"/>
      <c r="AI3083" s="36"/>
      <c r="AJ3083" s="36"/>
      <c r="AK3083" s="36"/>
      <c r="AL3083" s="36"/>
      <c r="AM3083" s="36"/>
      <c r="AN3083" s="36"/>
      <c r="AO3083" s="36"/>
      <c r="AP3083" s="36"/>
      <c r="AQ3083" s="36"/>
      <c r="AR3083" s="36"/>
      <c r="AS3083" s="36"/>
      <c r="AT3083" s="36"/>
      <c r="AU3083" s="36"/>
      <c r="AV3083" s="36"/>
      <c r="AW3083" s="36"/>
      <c r="AX3083" s="36"/>
      <c r="DI3083" s="26"/>
    </row>
    <row r="3084" spans="1:113" ht="14.25">
      <c r="A3084" s="34"/>
      <c r="B3084" s="38"/>
      <c r="C3084" s="33"/>
      <c r="D3084" s="33"/>
      <c r="E3084" s="33"/>
      <c r="F3084" s="33"/>
      <c r="G3084" s="33"/>
      <c r="H3084" s="33"/>
      <c r="I3084" s="33"/>
      <c r="J3084" s="33"/>
      <c r="K3084" s="33"/>
      <c r="L3084" s="39"/>
      <c r="M3084" s="39"/>
      <c r="N3084" s="39"/>
      <c r="O3084" s="39"/>
      <c r="P3084" s="33"/>
      <c r="Q3084" s="33"/>
      <c r="R3084" s="33"/>
      <c r="S3084" s="33"/>
      <c r="T3084" s="33"/>
      <c r="U3084" s="33"/>
      <c r="V3084" s="40"/>
      <c r="W3084" s="40"/>
      <c r="X3084" s="40"/>
      <c r="Y3084" s="40"/>
      <c r="Z3084" s="40"/>
      <c r="AA3084" s="40"/>
      <c r="AB3084" s="40"/>
      <c r="AC3084" s="40"/>
      <c r="AD3084" s="40"/>
      <c r="AE3084" s="40"/>
      <c r="AF3084" s="40"/>
      <c r="AG3084" s="40"/>
      <c r="AH3084" s="40"/>
      <c r="AI3084" s="40"/>
      <c r="AJ3084" s="40"/>
      <c r="AK3084" s="40"/>
      <c r="AL3084" s="40"/>
      <c r="AM3084" s="40"/>
      <c r="AN3084" s="40"/>
      <c r="AO3084" s="40"/>
      <c r="AP3084" s="40"/>
      <c r="AQ3084" s="40"/>
      <c r="AR3084" s="40"/>
      <c r="AS3084" s="40"/>
      <c r="AT3084" s="40"/>
      <c r="AU3084" s="40"/>
      <c r="AV3084" s="40"/>
      <c r="AW3084" s="40"/>
      <c r="AX3084" s="41"/>
    </row>
    <row r="3085" spans="1:113" ht="12" customHeight="1">
      <c r="A3085" s="34"/>
      <c r="B3085" s="116" t="s">
        <v>689</v>
      </c>
      <c r="C3085" s="117"/>
      <c r="D3085" s="117"/>
      <c r="E3085" s="117"/>
      <c r="F3085" s="117"/>
      <c r="G3085" s="117"/>
      <c r="H3085" s="117"/>
      <c r="I3085" s="117"/>
      <c r="J3085" s="117"/>
      <c r="K3085" s="117"/>
      <c r="L3085" s="117"/>
      <c r="M3085" s="117"/>
      <c r="N3085" s="117"/>
      <c r="O3085" s="117"/>
      <c r="P3085" s="117"/>
      <c r="Q3085" s="117"/>
      <c r="R3085" s="117"/>
      <c r="S3085" s="117"/>
      <c r="T3085" s="117"/>
      <c r="U3085" s="117"/>
      <c r="V3085" s="117"/>
      <c r="W3085" s="117"/>
      <c r="X3085" s="117"/>
      <c r="Y3085" s="117"/>
      <c r="Z3085" s="117"/>
      <c r="AA3085" s="117"/>
      <c r="AB3085" s="117"/>
      <c r="AC3085" s="117"/>
      <c r="AD3085" s="117"/>
      <c r="AE3085" s="117"/>
      <c r="AF3085" s="117"/>
      <c r="AG3085" s="117"/>
      <c r="AH3085" s="117"/>
      <c r="AI3085" s="117"/>
      <c r="AJ3085" s="117"/>
      <c r="AK3085" s="117"/>
      <c r="AL3085" s="117"/>
      <c r="AM3085" s="117"/>
      <c r="AN3085" s="117"/>
      <c r="AO3085" s="117"/>
      <c r="AP3085" s="117"/>
      <c r="AQ3085" s="117"/>
      <c r="AR3085" s="117"/>
      <c r="AS3085" s="117"/>
      <c r="AT3085" s="117"/>
      <c r="AU3085" s="117"/>
      <c r="AV3085" s="117"/>
      <c r="AW3085" s="117"/>
      <c r="AX3085" s="118"/>
    </row>
    <row r="3086" spans="1:113" ht="12" customHeight="1">
      <c r="A3086" s="34"/>
      <c r="B3086" s="116"/>
      <c r="C3086" s="117"/>
      <c r="D3086" s="117"/>
      <c r="E3086" s="117"/>
      <c r="F3086" s="117"/>
      <c r="G3086" s="117"/>
      <c r="H3086" s="117"/>
      <c r="I3086" s="117"/>
      <c r="J3086" s="117"/>
      <c r="K3086" s="117"/>
      <c r="L3086" s="117"/>
      <c r="M3086" s="117"/>
      <c r="N3086" s="117"/>
      <c r="O3086" s="117"/>
      <c r="P3086" s="117"/>
      <c r="Q3086" s="117"/>
      <c r="R3086" s="117"/>
      <c r="S3086" s="117"/>
      <c r="T3086" s="117"/>
      <c r="U3086" s="117"/>
      <c r="V3086" s="117"/>
      <c r="W3086" s="117"/>
      <c r="X3086" s="117"/>
      <c r="Y3086" s="117"/>
      <c r="Z3086" s="117"/>
      <c r="AA3086" s="117"/>
      <c r="AB3086" s="117"/>
      <c r="AC3086" s="117"/>
      <c r="AD3086" s="117"/>
      <c r="AE3086" s="117"/>
      <c r="AF3086" s="117"/>
      <c r="AG3086" s="117"/>
      <c r="AH3086" s="117"/>
      <c r="AI3086" s="117"/>
      <c r="AJ3086" s="117"/>
      <c r="AK3086" s="117"/>
      <c r="AL3086" s="117"/>
      <c r="AM3086" s="117"/>
      <c r="AN3086" s="117"/>
      <c r="AO3086" s="117"/>
      <c r="AP3086" s="117"/>
      <c r="AQ3086" s="117"/>
      <c r="AR3086" s="117"/>
      <c r="AS3086" s="117"/>
      <c r="AT3086" s="117"/>
      <c r="AU3086" s="117"/>
      <c r="AV3086" s="117"/>
      <c r="AW3086" s="117"/>
      <c r="AX3086" s="118"/>
    </row>
    <row r="3087" spans="1:113" ht="12" customHeight="1">
      <c r="A3087" s="34"/>
      <c r="B3087" s="116"/>
      <c r="C3087" s="117"/>
      <c r="D3087" s="117"/>
      <c r="E3087" s="117"/>
      <c r="F3087" s="117"/>
      <c r="G3087" s="117"/>
      <c r="H3087" s="117"/>
      <c r="I3087" s="117"/>
      <c r="J3087" s="117"/>
      <c r="K3087" s="117"/>
      <c r="L3087" s="117"/>
      <c r="M3087" s="117"/>
      <c r="N3087" s="117"/>
      <c r="O3087" s="117"/>
      <c r="P3087" s="117"/>
      <c r="Q3087" s="117"/>
      <c r="R3087" s="117"/>
      <c r="S3087" s="117"/>
      <c r="T3087" s="117"/>
      <c r="U3087" s="117"/>
      <c r="V3087" s="117"/>
      <c r="W3087" s="117"/>
      <c r="X3087" s="117"/>
      <c r="Y3087" s="117"/>
      <c r="Z3087" s="117"/>
      <c r="AA3087" s="117"/>
      <c r="AB3087" s="117"/>
      <c r="AC3087" s="117"/>
      <c r="AD3087" s="117"/>
      <c r="AE3087" s="117"/>
      <c r="AF3087" s="117"/>
      <c r="AG3087" s="117"/>
      <c r="AH3087" s="117"/>
      <c r="AI3087" s="117"/>
      <c r="AJ3087" s="117"/>
      <c r="AK3087" s="117"/>
      <c r="AL3087" s="117"/>
      <c r="AM3087" s="117"/>
      <c r="AN3087" s="117"/>
      <c r="AO3087" s="117"/>
      <c r="AP3087" s="117"/>
      <c r="AQ3087" s="117"/>
      <c r="AR3087" s="117"/>
      <c r="AS3087" s="117"/>
      <c r="AT3087" s="117"/>
      <c r="AU3087" s="117"/>
      <c r="AV3087" s="117"/>
      <c r="AW3087" s="117"/>
      <c r="AX3087" s="118"/>
      <c r="BC3087" s="42"/>
    </row>
    <row r="3088" spans="1:113" ht="12" customHeight="1">
      <c r="A3088" s="34"/>
      <c r="B3088" s="116"/>
      <c r="C3088" s="117"/>
      <c r="D3088" s="117"/>
      <c r="E3088" s="117"/>
      <c r="F3088" s="117"/>
      <c r="G3088" s="117"/>
      <c r="H3088" s="117"/>
      <c r="I3088" s="117"/>
      <c r="J3088" s="117"/>
      <c r="K3088" s="117"/>
      <c r="L3088" s="117"/>
      <c r="M3088" s="117"/>
      <c r="N3088" s="117"/>
      <c r="O3088" s="117"/>
      <c r="P3088" s="117"/>
      <c r="Q3088" s="117"/>
      <c r="R3088" s="117"/>
      <c r="S3088" s="117"/>
      <c r="T3088" s="117"/>
      <c r="U3088" s="117"/>
      <c r="V3088" s="117"/>
      <c r="W3088" s="117"/>
      <c r="X3088" s="117"/>
      <c r="Y3088" s="117"/>
      <c r="Z3088" s="117"/>
      <c r="AA3088" s="117"/>
      <c r="AB3088" s="117"/>
      <c r="AC3088" s="117"/>
      <c r="AD3088" s="117"/>
      <c r="AE3088" s="117"/>
      <c r="AF3088" s="117"/>
      <c r="AG3088" s="117"/>
      <c r="AH3088" s="117"/>
      <c r="AI3088" s="117"/>
      <c r="AJ3088" s="117"/>
      <c r="AK3088" s="117"/>
      <c r="AL3088" s="117"/>
      <c r="AM3088" s="117"/>
      <c r="AN3088" s="117"/>
      <c r="AO3088" s="117"/>
      <c r="AP3088" s="117"/>
      <c r="AQ3088" s="117"/>
      <c r="AR3088" s="117"/>
      <c r="AS3088" s="117"/>
      <c r="AT3088" s="117"/>
      <c r="AU3088" s="117"/>
      <c r="AV3088" s="117"/>
      <c r="AW3088" s="117"/>
      <c r="AX3088" s="118"/>
    </row>
    <row r="3089" spans="1:251" ht="12" customHeight="1">
      <c r="A3089" s="34"/>
      <c r="B3089" s="116"/>
      <c r="C3089" s="117"/>
      <c r="D3089" s="117"/>
      <c r="E3089" s="117"/>
      <c r="F3089" s="117"/>
      <c r="G3089" s="117"/>
      <c r="H3089" s="117"/>
      <c r="I3089" s="117"/>
      <c r="J3089" s="117"/>
      <c r="K3089" s="117"/>
      <c r="L3089" s="117"/>
      <c r="M3089" s="117"/>
      <c r="N3089" s="117"/>
      <c r="O3089" s="117"/>
      <c r="P3089" s="117"/>
      <c r="Q3089" s="117"/>
      <c r="R3089" s="117"/>
      <c r="S3089" s="117"/>
      <c r="T3089" s="117"/>
      <c r="U3089" s="117"/>
      <c r="V3089" s="117"/>
      <c r="W3089" s="117"/>
      <c r="X3089" s="117"/>
      <c r="Y3089" s="117"/>
      <c r="Z3089" s="117"/>
      <c r="AA3089" s="117"/>
      <c r="AB3089" s="117"/>
      <c r="AC3089" s="117"/>
      <c r="AD3089" s="117"/>
      <c r="AE3089" s="117"/>
      <c r="AF3089" s="117"/>
      <c r="AG3089" s="117"/>
      <c r="AH3089" s="117"/>
      <c r="AI3089" s="117"/>
      <c r="AJ3089" s="117"/>
      <c r="AK3089" s="117"/>
      <c r="AL3089" s="117"/>
      <c r="AM3089" s="117"/>
      <c r="AN3089" s="117"/>
      <c r="AO3089" s="117"/>
      <c r="AP3089" s="117"/>
      <c r="AQ3089" s="117"/>
      <c r="AR3089" s="117"/>
      <c r="AS3089" s="117"/>
      <c r="AT3089" s="117"/>
      <c r="AU3089" s="117"/>
      <c r="AV3089" s="117"/>
      <c r="AW3089" s="117"/>
      <c r="AX3089" s="118"/>
    </row>
    <row r="3090" spans="1:251" ht="15" thickBot="1">
      <c r="A3090" s="43"/>
      <c r="B3090" s="44"/>
      <c r="C3090" s="45"/>
      <c r="D3090" s="45"/>
      <c r="E3090" s="45"/>
      <c r="F3090" s="45"/>
      <c r="G3090" s="45"/>
      <c r="H3090" s="45"/>
      <c r="I3090" s="45"/>
      <c r="J3090" s="45"/>
      <c r="K3090" s="45"/>
      <c r="L3090" s="45"/>
      <c r="M3090" s="45"/>
      <c r="N3090" s="45"/>
      <c r="O3090" s="45"/>
      <c r="P3090" s="45"/>
      <c r="Q3090" s="45"/>
      <c r="R3090" s="45"/>
      <c r="S3090" s="45"/>
      <c r="T3090" s="45"/>
      <c r="U3090" s="45"/>
      <c r="V3090" s="45"/>
      <c r="W3090" s="45"/>
      <c r="X3090" s="45"/>
      <c r="Y3090" s="45"/>
      <c r="Z3090" s="45"/>
      <c r="AA3090" s="45"/>
      <c r="AB3090" s="45"/>
      <c r="AC3090" s="45"/>
      <c r="AD3090" s="45"/>
      <c r="AE3090" s="45"/>
      <c r="AF3090" s="45"/>
      <c r="AG3090" s="45"/>
      <c r="AH3090" s="45"/>
      <c r="AI3090" s="45"/>
      <c r="AJ3090" s="45"/>
      <c r="AK3090" s="45"/>
      <c r="AL3090" s="45"/>
      <c r="AM3090" s="45"/>
      <c r="AN3090" s="45"/>
      <c r="AO3090" s="45"/>
      <c r="AP3090" s="45"/>
      <c r="AQ3090" s="45"/>
      <c r="AR3090" s="45"/>
      <c r="AS3090" s="45"/>
      <c r="AT3090" s="45"/>
      <c r="AU3090" s="45"/>
      <c r="AV3090" s="45"/>
      <c r="AW3090" s="45"/>
      <c r="AX3090" s="46"/>
    </row>
    <row r="3091" spans="1:251">
      <c r="B3091" s="47"/>
    </row>
    <row r="3092" spans="1:251" ht="14.25">
      <c r="B3092" s="36" t="s">
        <v>240</v>
      </c>
      <c r="C3092" s="34"/>
      <c r="D3092" s="34"/>
      <c r="E3092" s="34"/>
      <c r="F3092" s="34"/>
      <c r="G3092" s="34"/>
      <c r="H3092" s="34"/>
      <c r="I3092" s="34"/>
      <c r="J3092" s="34"/>
      <c r="K3092" s="34"/>
      <c r="L3092" s="35"/>
      <c r="M3092" s="35"/>
      <c r="N3092" s="35"/>
      <c r="O3092" s="35"/>
      <c r="P3092" s="34"/>
      <c r="Q3092" s="34"/>
      <c r="R3092" s="34"/>
      <c r="S3092" s="34"/>
      <c r="T3092" s="34"/>
      <c r="U3092" s="34"/>
      <c r="V3092" s="36"/>
      <c r="W3092" s="36"/>
      <c r="X3092" s="36"/>
      <c r="Y3092" s="36"/>
      <c r="Z3092" s="36"/>
      <c r="AA3092" s="36"/>
      <c r="AB3092" s="36"/>
      <c r="AC3092" s="36"/>
      <c r="AD3092" s="36"/>
      <c r="AE3092" s="36"/>
      <c r="AF3092" s="36"/>
      <c r="AG3092" s="36"/>
      <c r="AH3092" s="36"/>
      <c r="AI3092" s="36"/>
      <c r="AJ3092" s="36"/>
      <c r="AK3092" s="36"/>
      <c r="AL3092" s="36"/>
      <c r="AM3092" s="36"/>
      <c r="AN3092" s="36"/>
      <c r="AO3092" s="36"/>
      <c r="AP3092" s="36"/>
      <c r="AQ3092" s="36"/>
      <c r="AR3092" s="36"/>
      <c r="AS3092" s="36"/>
      <c r="AT3092" s="36"/>
      <c r="AU3092" s="36"/>
      <c r="AV3092" s="36"/>
      <c r="AW3092" s="36"/>
      <c r="AX3092" s="36"/>
    </row>
    <row r="3093" spans="1:251" ht="15" thickBot="1">
      <c r="B3093" s="34"/>
      <c r="C3093" s="34"/>
      <c r="D3093" s="34"/>
      <c r="E3093" s="34"/>
      <c r="F3093" s="34"/>
      <c r="G3093" s="34"/>
      <c r="H3093" s="34"/>
      <c r="I3093" s="34"/>
      <c r="J3093" s="34"/>
      <c r="K3093" s="34"/>
      <c r="L3093" s="35"/>
      <c r="M3093" s="35"/>
      <c r="N3093" s="35"/>
      <c r="O3093" s="35"/>
      <c r="P3093" s="34"/>
      <c r="Q3093" s="34"/>
      <c r="R3093" s="34"/>
      <c r="S3093" s="34"/>
      <c r="T3093" s="34"/>
      <c r="U3093" s="34"/>
      <c r="V3093" s="36"/>
      <c r="W3093" s="36"/>
      <c r="X3093" s="36"/>
      <c r="Y3093" s="36"/>
      <c r="Z3093" s="36"/>
      <c r="AA3093" s="36"/>
      <c r="AB3093" s="36"/>
      <c r="AC3093" s="36"/>
      <c r="AD3093" s="36"/>
      <c r="AE3093" s="36"/>
      <c r="AF3093" s="36"/>
      <c r="AG3093" s="36"/>
      <c r="AH3093" s="36"/>
      <c r="AI3093" s="36"/>
      <c r="AJ3093" s="36"/>
      <c r="AK3093" s="36"/>
      <c r="AL3093" s="36"/>
      <c r="AM3093" s="36"/>
      <c r="AN3093" s="36"/>
      <c r="AO3093" s="36"/>
      <c r="AP3093" s="36"/>
      <c r="AQ3093" s="36"/>
      <c r="AR3093" s="36"/>
      <c r="AS3093" s="36"/>
      <c r="AT3093" s="36"/>
      <c r="AU3093" s="36"/>
      <c r="AV3093" s="36"/>
      <c r="AW3093" s="36"/>
      <c r="AX3093" s="48" t="s">
        <v>241</v>
      </c>
    </row>
    <row r="3094" spans="1:251" s="42" customFormat="1" ht="13.5" customHeight="1">
      <c r="A3094" s="34"/>
      <c r="B3094" s="119" t="s">
        <v>242</v>
      </c>
      <c r="C3094" s="120"/>
      <c r="D3094" s="120"/>
      <c r="E3094" s="120"/>
      <c r="F3094" s="120"/>
      <c r="G3094" s="120"/>
      <c r="H3094" s="120"/>
      <c r="I3094" s="120"/>
      <c r="J3094" s="120"/>
      <c r="K3094" s="120"/>
      <c r="L3094" s="120"/>
      <c r="M3094" s="120"/>
      <c r="N3094" s="120"/>
      <c r="O3094" s="120"/>
      <c r="P3094" s="120"/>
      <c r="Q3094" s="120"/>
      <c r="R3094" s="120"/>
      <c r="S3094" s="120"/>
      <c r="T3094" s="120"/>
      <c r="U3094" s="120"/>
      <c r="V3094" s="120"/>
      <c r="W3094" s="120"/>
      <c r="X3094" s="120"/>
      <c r="Y3094" s="120"/>
      <c r="Z3094" s="121"/>
      <c r="AA3094" s="125" t="s">
        <v>1062</v>
      </c>
      <c r="AB3094" s="120"/>
      <c r="AC3094" s="120"/>
      <c r="AD3094" s="120"/>
      <c r="AE3094" s="120"/>
      <c r="AF3094" s="120"/>
      <c r="AG3094" s="120"/>
      <c r="AH3094" s="120"/>
      <c r="AI3094" s="121"/>
      <c r="AJ3094" s="125" t="s">
        <v>1063</v>
      </c>
      <c r="AK3094" s="120"/>
      <c r="AL3094" s="120"/>
      <c r="AM3094" s="120"/>
      <c r="AN3094" s="120"/>
      <c r="AO3094" s="120"/>
      <c r="AP3094" s="120"/>
      <c r="AQ3094" s="120"/>
      <c r="AR3094" s="121"/>
      <c r="AS3094" s="125" t="s">
        <v>243</v>
      </c>
      <c r="AT3094" s="120"/>
      <c r="AU3094" s="120"/>
      <c r="AV3094" s="120"/>
      <c r="AW3094" s="120"/>
      <c r="AX3094" s="127"/>
      <c r="AY3094" s="29"/>
      <c r="AZ3094" s="29"/>
      <c r="BA3094" s="29"/>
      <c r="BB3094" s="29"/>
      <c r="BC3094" s="29"/>
      <c r="BD3094" s="29"/>
      <c r="BE3094" s="29"/>
      <c r="BF3094" s="29"/>
      <c r="BG3094" s="29"/>
      <c r="BH3094" s="29"/>
      <c r="BI3094" s="29"/>
      <c r="BJ3094" s="29"/>
      <c r="BK3094" s="29"/>
      <c r="BL3094" s="29"/>
      <c r="BM3094" s="29"/>
      <c r="BN3094" s="29"/>
      <c r="BO3094" s="29"/>
      <c r="BP3094" s="29"/>
      <c r="BQ3094" s="29"/>
      <c r="BR3094" s="29"/>
      <c r="BS3094" s="29"/>
      <c r="BT3094" s="29"/>
      <c r="BU3094" s="29"/>
      <c r="BV3094" s="29"/>
      <c r="BW3094" s="29"/>
      <c r="BX3094" s="29"/>
      <c r="BY3094" s="29"/>
      <c r="BZ3094" s="29"/>
      <c r="CA3094" s="29"/>
      <c r="CB3094" s="29"/>
      <c r="CC3094" s="29"/>
      <c r="CD3094" s="29"/>
      <c r="CE3094" s="29"/>
      <c r="CF3094" s="29"/>
      <c r="CG3094" s="29"/>
      <c r="CH3094" s="29"/>
      <c r="CI3094" s="29"/>
      <c r="CJ3094" s="29"/>
      <c r="CK3094" s="29"/>
      <c r="CL3094" s="29"/>
      <c r="CM3094" s="29"/>
      <c r="CN3094" s="29"/>
      <c r="CO3094" s="29"/>
      <c r="CP3094" s="29"/>
      <c r="CQ3094" s="29"/>
      <c r="CR3094" s="29"/>
      <c r="CS3094" s="29"/>
      <c r="CT3094" s="29"/>
      <c r="CU3094" s="29"/>
      <c r="CV3094" s="29"/>
      <c r="CW3094" s="29"/>
      <c r="CX3094" s="29"/>
      <c r="CY3094" s="29"/>
      <c r="CZ3094" s="29"/>
      <c r="DA3094" s="29"/>
      <c r="DB3094" s="29"/>
      <c r="DC3094" s="29"/>
      <c r="DD3094" s="29"/>
      <c r="DE3094" s="29"/>
      <c r="DF3094" s="29"/>
      <c r="DG3094" s="29"/>
      <c r="DH3094" s="29"/>
      <c r="DI3094" s="29"/>
      <c r="DJ3094" s="29"/>
      <c r="DK3094" s="29"/>
      <c r="DL3094" s="29"/>
      <c r="DM3094" s="29"/>
      <c r="DN3094" s="29"/>
      <c r="DO3094" s="29"/>
      <c r="DP3094" s="29"/>
      <c r="DQ3094" s="29"/>
      <c r="DR3094" s="29"/>
      <c r="DS3094" s="29"/>
      <c r="DT3094" s="29"/>
      <c r="DU3094" s="29"/>
      <c r="DV3094" s="29"/>
      <c r="DW3094" s="29"/>
      <c r="DX3094" s="29"/>
      <c r="DY3094" s="29"/>
      <c r="DZ3094" s="29"/>
      <c r="EA3094" s="29"/>
      <c r="EB3094" s="29"/>
      <c r="EC3094" s="29"/>
      <c r="ED3094" s="29"/>
      <c r="EE3094" s="29"/>
      <c r="EF3094" s="29"/>
      <c r="EG3094" s="29"/>
      <c r="EH3094" s="29"/>
      <c r="EI3094" s="29"/>
      <c r="EJ3094" s="29"/>
      <c r="EK3094" s="29"/>
      <c r="EL3094" s="29"/>
      <c r="EM3094" s="29"/>
      <c r="EN3094" s="29"/>
      <c r="EO3094" s="29"/>
      <c r="EP3094" s="29"/>
      <c r="EQ3094" s="29"/>
      <c r="ER3094" s="29"/>
      <c r="ES3094" s="29"/>
      <c r="ET3094" s="29"/>
      <c r="EU3094" s="29"/>
      <c r="EV3094" s="29"/>
      <c r="EW3094" s="29"/>
      <c r="EX3094" s="29"/>
      <c r="EY3094" s="29"/>
      <c r="EZ3094" s="29"/>
      <c r="FA3094" s="29"/>
      <c r="FB3094" s="29"/>
      <c r="FC3094" s="29"/>
      <c r="FD3094" s="29"/>
      <c r="FE3094" s="29"/>
      <c r="FF3094" s="29"/>
      <c r="FG3094" s="29"/>
      <c r="FH3094" s="29"/>
      <c r="FI3094" s="29"/>
      <c r="FJ3094" s="29"/>
      <c r="FK3094" s="29"/>
      <c r="FL3094" s="29"/>
      <c r="FM3094" s="29"/>
      <c r="FN3094" s="29"/>
      <c r="FO3094" s="29"/>
      <c r="FP3094" s="29"/>
      <c r="FQ3094" s="29"/>
      <c r="FR3094" s="29"/>
      <c r="FS3094" s="29"/>
      <c r="FT3094" s="29"/>
      <c r="FU3094" s="29"/>
      <c r="FV3094" s="29"/>
      <c r="FW3094" s="29"/>
      <c r="FX3094" s="29"/>
      <c r="FY3094" s="29"/>
      <c r="FZ3094" s="29"/>
      <c r="GA3094" s="29"/>
      <c r="GB3094" s="29"/>
      <c r="GC3094" s="29"/>
      <c r="GD3094" s="29"/>
      <c r="GE3094" s="29"/>
      <c r="GF3094" s="29"/>
      <c r="GG3094" s="29"/>
      <c r="GH3094" s="29"/>
      <c r="GI3094" s="29"/>
      <c r="GJ3094" s="29"/>
      <c r="GK3094" s="29"/>
      <c r="GL3094" s="29"/>
      <c r="GM3094" s="29"/>
      <c r="GN3094" s="29"/>
      <c r="GO3094" s="29"/>
      <c r="GP3094" s="29"/>
      <c r="GQ3094" s="29"/>
      <c r="GR3094" s="29"/>
      <c r="GS3094" s="29"/>
      <c r="GT3094" s="29"/>
      <c r="GU3094" s="29"/>
      <c r="GV3094" s="29"/>
      <c r="GW3094" s="29"/>
      <c r="GX3094" s="29"/>
      <c r="GY3094" s="29"/>
      <c r="GZ3094" s="29"/>
      <c r="HA3094" s="29"/>
      <c r="HB3094" s="29"/>
      <c r="HC3094" s="29"/>
      <c r="HD3094" s="29"/>
      <c r="HE3094" s="29"/>
      <c r="HF3094" s="29"/>
      <c r="HG3094" s="29"/>
      <c r="HH3094" s="29"/>
      <c r="HI3094" s="29"/>
      <c r="HJ3094" s="29"/>
      <c r="HK3094" s="29"/>
      <c r="HL3094" s="29"/>
      <c r="HM3094" s="29"/>
      <c r="HN3094" s="29"/>
      <c r="HO3094" s="29"/>
      <c r="HP3094" s="29"/>
      <c r="HQ3094" s="29"/>
      <c r="HR3094" s="29"/>
      <c r="HS3094" s="29"/>
      <c r="HT3094" s="29"/>
      <c r="HU3094" s="29"/>
      <c r="HV3094" s="29"/>
      <c r="HW3094" s="29"/>
      <c r="HX3094" s="29"/>
      <c r="HY3094" s="29"/>
      <c r="HZ3094" s="29"/>
      <c r="IA3094" s="29"/>
      <c r="IB3094" s="29"/>
      <c r="IC3094" s="29"/>
      <c r="ID3094" s="29"/>
      <c r="IE3094" s="29"/>
      <c r="IF3094" s="29"/>
      <c r="IG3094" s="29"/>
      <c r="IH3094" s="29"/>
      <c r="II3094" s="29"/>
      <c r="IJ3094" s="29"/>
      <c r="IK3094" s="29"/>
      <c r="IL3094" s="29"/>
      <c r="IM3094" s="29"/>
      <c r="IN3094" s="29"/>
      <c r="IO3094" s="29"/>
      <c r="IP3094" s="29"/>
      <c r="IQ3094" s="29"/>
    </row>
    <row r="3095" spans="1:251" s="42" customFormat="1" ht="13.5">
      <c r="A3095" s="34"/>
      <c r="B3095" s="122"/>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4"/>
      <c r="AA3095" s="126"/>
      <c r="AB3095" s="123"/>
      <c r="AC3095" s="123"/>
      <c r="AD3095" s="123"/>
      <c r="AE3095" s="123"/>
      <c r="AF3095" s="123"/>
      <c r="AG3095" s="123"/>
      <c r="AH3095" s="123"/>
      <c r="AI3095" s="124"/>
      <c r="AJ3095" s="126"/>
      <c r="AK3095" s="123"/>
      <c r="AL3095" s="123"/>
      <c r="AM3095" s="123"/>
      <c r="AN3095" s="123"/>
      <c r="AO3095" s="123"/>
      <c r="AP3095" s="123"/>
      <c r="AQ3095" s="123"/>
      <c r="AR3095" s="124"/>
      <c r="AS3095" s="126"/>
      <c r="AT3095" s="123"/>
      <c r="AU3095" s="123"/>
      <c r="AV3095" s="123"/>
      <c r="AW3095" s="123"/>
      <c r="AX3095" s="128"/>
      <c r="AY3095" s="29"/>
      <c r="AZ3095" s="29"/>
      <c r="BA3095" s="29"/>
      <c r="BB3095" s="65"/>
      <c r="BC3095" s="49"/>
      <c r="BE3095" s="29"/>
      <c r="BF3095" s="29"/>
      <c r="BG3095" s="29"/>
      <c r="BH3095" s="29"/>
      <c r="BI3095" s="29"/>
      <c r="BJ3095" s="29"/>
      <c r="BK3095" s="29"/>
      <c r="BL3095" s="29"/>
      <c r="BM3095" s="29"/>
      <c r="BN3095" s="29"/>
      <c r="BO3095" s="29"/>
      <c r="BP3095" s="29"/>
      <c r="BQ3095" s="29"/>
      <c r="BR3095" s="29"/>
      <c r="BS3095" s="29"/>
      <c r="BT3095" s="29"/>
      <c r="BU3095" s="29"/>
      <c r="BV3095" s="29"/>
      <c r="BW3095" s="29"/>
      <c r="BX3095" s="29"/>
      <c r="BY3095" s="29"/>
      <c r="BZ3095" s="29"/>
      <c r="CA3095" s="29"/>
      <c r="CB3095" s="29"/>
      <c r="CC3095" s="29"/>
      <c r="CD3095" s="29"/>
      <c r="CE3095" s="29"/>
      <c r="CF3095" s="29"/>
      <c r="CG3095" s="29"/>
      <c r="CH3095" s="29"/>
      <c r="CI3095" s="29"/>
      <c r="CJ3095" s="29"/>
      <c r="CK3095" s="29"/>
      <c r="CL3095" s="29"/>
      <c r="CM3095" s="29"/>
      <c r="CN3095" s="29"/>
      <c r="CO3095" s="29"/>
      <c r="CP3095" s="29"/>
      <c r="CQ3095" s="29"/>
      <c r="CR3095" s="29"/>
      <c r="CS3095" s="29"/>
      <c r="CT3095" s="29"/>
      <c r="CU3095" s="29"/>
      <c r="CV3095" s="29"/>
      <c r="CW3095" s="29"/>
      <c r="CX3095" s="29"/>
      <c r="CY3095" s="29"/>
      <c r="CZ3095" s="29"/>
      <c r="DA3095" s="29"/>
      <c r="DB3095" s="29"/>
      <c r="DC3095" s="29"/>
      <c r="DD3095" s="29"/>
      <c r="DE3095" s="29"/>
      <c r="DF3095" s="29"/>
      <c r="DG3095" s="29"/>
      <c r="DH3095" s="29"/>
      <c r="DI3095" s="29"/>
      <c r="DJ3095" s="29"/>
      <c r="DK3095" s="29"/>
      <c r="DL3095" s="29"/>
      <c r="DM3095" s="29"/>
      <c r="DN3095" s="29"/>
      <c r="DO3095" s="29"/>
      <c r="DP3095" s="29"/>
      <c r="DQ3095" s="29"/>
      <c r="DR3095" s="29"/>
      <c r="DS3095" s="29"/>
      <c r="DT3095" s="29"/>
      <c r="DU3095" s="29"/>
      <c r="DV3095" s="29"/>
      <c r="DW3095" s="29"/>
      <c r="DX3095" s="29"/>
      <c r="DY3095" s="29"/>
      <c r="DZ3095" s="29"/>
      <c r="EA3095" s="29"/>
      <c r="EB3095" s="29"/>
      <c r="EC3095" s="29"/>
      <c r="ED3095" s="29"/>
      <c r="EE3095" s="29"/>
      <c r="EF3095" s="29"/>
      <c r="EG3095" s="29"/>
      <c r="EH3095" s="29"/>
      <c r="EI3095" s="29"/>
      <c r="EJ3095" s="29"/>
      <c r="EK3095" s="29"/>
      <c r="EL3095" s="29"/>
      <c r="EM3095" s="29"/>
      <c r="EN3095" s="29"/>
      <c r="EO3095" s="29"/>
      <c r="EP3095" s="29"/>
      <c r="EQ3095" s="29"/>
      <c r="ER3095" s="29"/>
      <c r="ES3095" s="29"/>
      <c r="ET3095" s="29"/>
      <c r="EU3095" s="29"/>
      <c r="EV3095" s="29"/>
      <c r="EW3095" s="29"/>
      <c r="EX3095" s="29"/>
      <c r="EY3095" s="29"/>
      <c r="EZ3095" s="29"/>
      <c r="FA3095" s="29"/>
      <c r="FB3095" s="29"/>
      <c r="FC3095" s="29"/>
      <c r="FD3095" s="29"/>
      <c r="FE3095" s="29"/>
      <c r="FF3095" s="29"/>
      <c r="FG3095" s="29"/>
      <c r="FH3095" s="29"/>
      <c r="FI3095" s="29"/>
      <c r="FJ3095" s="29"/>
      <c r="FK3095" s="29"/>
      <c r="FL3095" s="29"/>
      <c r="FM3095" s="29"/>
      <c r="FN3095" s="29"/>
      <c r="FO3095" s="29"/>
      <c r="FP3095" s="29"/>
      <c r="FQ3095" s="29"/>
      <c r="FR3095" s="29"/>
      <c r="FS3095" s="29"/>
      <c r="FT3095" s="29"/>
      <c r="FU3095" s="29"/>
      <c r="FV3095" s="29"/>
      <c r="FW3095" s="29"/>
      <c r="FX3095" s="29"/>
      <c r="FY3095" s="29"/>
      <c r="FZ3095" s="29"/>
      <c r="GA3095" s="29"/>
      <c r="GB3095" s="29"/>
      <c r="GC3095" s="29"/>
      <c r="GD3095" s="29"/>
      <c r="GE3095" s="29"/>
      <c r="GF3095" s="29"/>
      <c r="GG3095" s="29"/>
      <c r="GH3095" s="29"/>
      <c r="GI3095" s="29"/>
      <c r="GJ3095" s="29"/>
      <c r="GK3095" s="29"/>
      <c r="GL3095" s="29"/>
      <c r="GM3095" s="29"/>
      <c r="GN3095" s="29"/>
      <c r="GO3095" s="29"/>
      <c r="GP3095" s="29"/>
      <c r="GQ3095" s="29"/>
      <c r="GR3095" s="29"/>
      <c r="GS3095" s="29"/>
      <c r="GT3095" s="29"/>
      <c r="GU3095" s="29"/>
      <c r="GV3095" s="29"/>
      <c r="GW3095" s="29"/>
      <c r="GX3095" s="29"/>
      <c r="GY3095" s="29"/>
      <c r="GZ3095" s="29"/>
      <c r="HA3095" s="29"/>
      <c r="HB3095" s="29"/>
      <c r="HC3095" s="29"/>
      <c r="HD3095" s="29"/>
      <c r="HE3095" s="29"/>
      <c r="HF3095" s="29"/>
      <c r="HG3095" s="29"/>
      <c r="HH3095" s="29"/>
      <c r="HI3095" s="29"/>
      <c r="HJ3095" s="29"/>
      <c r="HK3095" s="29"/>
      <c r="HL3095" s="29"/>
      <c r="HM3095" s="29"/>
      <c r="HN3095" s="29"/>
      <c r="HO3095" s="29"/>
      <c r="HP3095" s="29"/>
      <c r="HQ3095" s="29"/>
      <c r="HR3095" s="29"/>
      <c r="HS3095" s="29"/>
      <c r="HT3095" s="29"/>
      <c r="HU3095" s="29"/>
      <c r="HV3095" s="29"/>
      <c r="HW3095" s="29"/>
      <c r="HX3095" s="29"/>
      <c r="HY3095" s="29"/>
      <c r="HZ3095" s="29"/>
      <c r="IA3095" s="29"/>
      <c r="IB3095" s="29"/>
      <c r="IC3095" s="29"/>
      <c r="ID3095" s="29"/>
      <c r="IE3095" s="29"/>
      <c r="IF3095" s="29"/>
      <c r="IG3095" s="29"/>
      <c r="IH3095" s="29"/>
      <c r="II3095" s="29"/>
      <c r="IJ3095" s="29"/>
      <c r="IK3095" s="29"/>
      <c r="IL3095" s="29"/>
      <c r="IM3095" s="29"/>
      <c r="IN3095" s="29"/>
      <c r="IO3095" s="29"/>
      <c r="IP3095" s="29"/>
      <c r="IQ3095" s="29"/>
    </row>
    <row r="3096" spans="1:251" s="42" customFormat="1" ht="18.75" customHeight="1">
      <c r="A3096" s="34"/>
      <c r="B3096" s="50"/>
      <c r="C3096" s="129" t="s">
        <v>690</v>
      </c>
      <c r="D3096" s="147"/>
      <c r="E3096" s="147"/>
      <c r="F3096" s="147"/>
      <c r="G3096" s="147"/>
      <c r="H3096" s="147"/>
      <c r="I3096" s="147"/>
      <c r="J3096" s="147"/>
      <c r="K3096" s="147"/>
      <c r="L3096" s="147"/>
      <c r="M3096" s="147"/>
      <c r="N3096" s="147"/>
      <c r="O3096" s="147"/>
      <c r="P3096" s="147"/>
      <c r="Q3096" s="147"/>
      <c r="R3096" s="147"/>
      <c r="S3096" s="147"/>
      <c r="T3096" s="147"/>
      <c r="U3096" s="147"/>
      <c r="V3096" s="147"/>
      <c r="W3096" s="147"/>
      <c r="X3096" s="147"/>
      <c r="Y3096" s="147"/>
      <c r="Z3096" s="148"/>
      <c r="AA3096" s="132">
        <v>483535</v>
      </c>
      <c r="AB3096" s="133"/>
      <c r="AC3096" s="133"/>
      <c r="AD3096" s="133"/>
      <c r="AE3096" s="133"/>
      <c r="AF3096" s="133"/>
      <c r="AG3096" s="133"/>
      <c r="AH3096" s="133"/>
      <c r="AI3096" s="134"/>
      <c r="AJ3096" s="132">
        <v>517326</v>
      </c>
      <c r="AK3096" s="133"/>
      <c r="AL3096" s="133"/>
      <c r="AM3096" s="133"/>
      <c r="AN3096" s="133"/>
      <c r="AO3096" s="133"/>
      <c r="AP3096" s="133"/>
      <c r="AQ3096" s="133"/>
      <c r="AR3096" s="134"/>
      <c r="AS3096" s="135"/>
      <c r="AT3096" s="136"/>
      <c r="AU3096" s="136"/>
      <c r="AV3096" s="136"/>
      <c r="AW3096" s="136"/>
      <c r="AX3096" s="137"/>
      <c r="AY3096" s="29"/>
      <c r="AZ3096" s="29"/>
      <c r="BA3096" s="29"/>
      <c r="BB3096" s="29"/>
      <c r="BC3096" s="29"/>
      <c r="BD3096" s="29"/>
      <c r="BE3096" s="29"/>
      <c r="BF3096" s="29"/>
      <c r="BG3096" s="29"/>
      <c r="BH3096" s="29"/>
      <c r="BI3096" s="29"/>
      <c r="BJ3096" s="29"/>
      <c r="BK3096" s="29"/>
      <c r="BL3096" s="29"/>
      <c r="BM3096" s="29"/>
      <c r="BN3096" s="29"/>
      <c r="BO3096" s="29"/>
      <c r="BP3096" s="29"/>
      <c r="BQ3096" s="29"/>
      <c r="BR3096" s="29"/>
      <c r="BS3096" s="29"/>
      <c r="BT3096" s="29"/>
      <c r="BU3096" s="29"/>
      <c r="BV3096" s="29"/>
      <c r="BW3096" s="29"/>
      <c r="BX3096" s="29"/>
      <c r="BY3096" s="29"/>
      <c r="BZ3096" s="29"/>
      <c r="CA3096" s="29"/>
      <c r="CB3096" s="29"/>
      <c r="CC3096" s="29"/>
      <c r="CD3096" s="29"/>
      <c r="CE3096" s="29"/>
      <c r="CF3096" s="29"/>
      <c r="CG3096" s="29"/>
      <c r="CH3096" s="29"/>
      <c r="CI3096" s="29"/>
      <c r="CJ3096" s="29"/>
      <c r="CK3096" s="29"/>
      <c r="CL3096" s="29"/>
      <c r="CM3096" s="29"/>
      <c r="CN3096" s="29"/>
      <c r="CO3096" s="29"/>
      <c r="CP3096" s="29"/>
      <c r="CQ3096" s="29"/>
      <c r="CR3096" s="29"/>
      <c r="CS3096" s="29"/>
      <c r="CT3096" s="29"/>
      <c r="CU3096" s="29"/>
      <c r="CV3096" s="29"/>
      <c r="CW3096" s="29"/>
      <c r="CX3096" s="29"/>
      <c r="CY3096" s="29"/>
      <c r="CZ3096" s="29"/>
      <c r="DA3096" s="29"/>
      <c r="DB3096" s="29"/>
      <c r="DC3096" s="29"/>
      <c r="DD3096" s="29"/>
      <c r="DE3096" s="29"/>
      <c r="DF3096" s="29"/>
      <c r="DG3096" s="29"/>
      <c r="DH3096" s="29"/>
      <c r="DI3096" s="29"/>
      <c r="DJ3096" s="29"/>
      <c r="DK3096" s="29"/>
      <c r="DL3096" s="29"/>
      <c r="DM3096" s="29"/>
      <c r="DN3096" s="29"/>
      <c r="DO3096" s="29"/>
      <c r="DP3096" s="29"/>
      <c r="DQ3096" s="29"/>
      <c r="DR3096" s="29"/>
      <c r="DS3096" s="29"/>
      <c r="DT3096" s="29"/>
      <c r="DU3096" s="29"/>
      <c r="DV3096" s="29"/>
      <c r="DW3096" s="29"/>
      <c r="DX3096" s="29"/>
      <c r="DY3096" s="29"/>
      <c r="DZ3096" s="29"/>
      <c r="EA3096" s="29"/>
      <c r="EB3096" s="29"/>
      <c r="EC3096" s="29"/>
      <c r="ED3096" s="29"/>
      <c r="EE3096" s="29"/>
      <c r="EF3096" s="29"/>
      <c r="EG3096" s="29"/>
      <c r="EH3096" s="29"/>
      <c r="EI3096" s="29"/>
      <c r="EJ3096" s="29"/>
      <c r="EK3096" s="29"/>
      <c r="EL3096" s="29"/>
      <c r="EM3096" s="29"/>
      <c r="EN3096" s="29"/>
      <c r="EO3096" s="29"/>
      <c r="EP3096" s="29"/>
      <c r="EQ3096" s="29"/>
      <c r="ER3096" s="29"/>
      <c r="ES3096" s="29"/>
      <c r="ET3096" s="29"/>
      <c r="EU3096" s="29"/>
      <c r="EV3096" s="29"/>
      <c r="EW3096" s="29"/>
      <c r="EX3096" s="29"/>
      <c r="EY3096" s="29"/>
      <c r="EZ3096" s="29"/>
      <c r="FA3096" s="29"/>
      <c r="FB3096" s="29"/>
      <c r="FC3096" s="29"/>
      <c r="FD3096" s="29"/>
      <c r="FE3096" s="29"/>
      <c r="FF3096" s="29"/>
      <c r="FG3096" s="29"/>
      <c r="FH3096" s="29"/>
      <c r="FI3096" s="29"/>
      <c r="FJ3096" s="29"/>
      <c r="FK3096" s="29"/>
      <c r="FL3096" s="29"/>
      <c r="FM3096" s="29"/>
      <c r="FN3096" s="29"/>
      <c r="FO3096" s="29"/>
      <c r="FP3096" s="29"/>
      <c r="FQ3096" s="29"/>
      <c r="FR3096" s="29"/>
      <c r="FS3096" s="29"/>
      <c r="FT3096" s="29"/>
      <c r="FU3096" s="29"/>
      <c r="FV3096" s="29"/>
      <c r="FW3096" s="29"/>
      <c r="FX3096" s="29"/>
      <c r="FY3096" s="29"/>
      <c r="FZ3096" s="29"/>
      <c r="GA3096" s="29"/>
      <c r="GB3096" s="29"/>
      <c r="GC3096" s="29"/>
      <c r="GD3096" s="29"/>
      <c r="GE3096" s="29"/>
      <c r="GF3096" s="29"/>
      <c r="GG3096" s="29"/>
      <c r="GH3096" s="29"/>
      <c r="GI3096" s="29"/>
      <c r="GJ3096" s="29"/>
      <c r="GK3096" s="29"/>
      <c r="GL3096" s="29"/>
      <c r="GM3096" s="29"/>
      <c r="GN3096" s="29"/>
      <c r="GO3096" s="29"/>
      <c r="GP3096" s="29"/>
      <c r="GQ3096" s="29"/>
      <c r="GR3096" s="29"/>
      <c r="GS3096" s="29"/>
      <c r="GT3096" s="29"/>
      <c r="GU3096" s="29"/>
      <c r="GV3096" s="29"/>
      <c r="GW3096" s="29"/>
      <c r="GX3096" s="29"/>
      <c r="GY3096" s="29"/>
      <c r="GZ3096" s="29"/>
      <c r="HA3096" s="29"/>
      <c r="HB3096" s="29"/>
      <c r="HC3096" s="29"/>
      <c r="HD3096" s="29"/>
      <c r="HE3096" s="29"/>
      <c r="HF3096" s="29"/>
      <c r="HG3096" s="29"/>
      <c r="HH3096" s="29"/>
      <c r="HI3096" s="29"/>
      <c r="HJ3096" s="29"/>
      <c r="HK3096" s="29"/>
      <c r="HL3096" s="29"/>
      <c r="HM3096" s="29"/>
      <c r="HN3096" s="29"/>
      <c r="HO3096" s="29"/>
      <c r="HP3096" s="29"/>
      <c r="HQ3096" s="29"/>
      <c r="HR3096" s="29"/>
      <c r="HS3096" s="29"/>
      <c r="HT3096" s="29"/>
      <c r="HU3096" s="29"/>
      <c r="HV3096" s="29"/>
      <c r="HW3096" s="29"/>
      <c r="HX3096" s="29"/>
      <c r="HY3096" s="29"/>
      <c r="HZ3096" s="29"/>
      <c r="IA3096" s="29"/>
      <c r="IB3096" s="29"/>
      <c r="IC3096" s="29"/>
      <c r="ID3096" s="29"/>
      <c r="IE3096" s="29"/>
      <c r="IF3096" s="29"/>
      <c r="IG3096" s="29"/>
      <c r="IH3096" s="29"/>
      <c r="II3096" s="29"/>
      <c r="IJ3096" s="29"/>
      <c r="IK3096" s="29"/>
      <c r="IL3096" s="29"/>
      <c r="IM3096" s="29"/>
      <c r="IN3096" s="29"/>
      <c r="IO3096" s="29"/>
      <c r="IP3096" s="29"/>
      <c r="IQ3096" s="29"/>
    </row>
    <row r="3097" spans="1:251" s="42" customFormat="1" ht="18.75" customHeight="1" thickBot="1">
      <c r="A3097" s="43"/>
      <c r="B3097" s="138" t="s">
        <v>244</v>
      </c>
      <c r="C3097" s="139"/>
      <c r="D3097" s="139"/>
      <c r="E3097" s="139"/>
      <c r="F3097" s="139"/>
      <c r="G3097" s="139"/>
      <c r="H3097" s="139"/>
      <c r="I3097" s="139"/>
      <c r="J3097" s="139"/>
      <c r="K3097" s="139"/>
      <c r="L3097" s="139"/>
      <c r="M3097" s="139"/>
      <c r="N3097" s="139"/>
      <c r="O3097" s="139"/>
      <c r="P3097" s="139"/>
      <c r="Q3097" s="139"/>
      <c r="R3097" s="139"/>
      <c r="S3097" s="139"/>
      <c r="T3097" s="139"/>
      <c r="U3097" s="139"/>
      <c r="V3097" s="139"/>
      <c r="W3097" s="139"/>
      <c r="X3097" s="139"/>
      <c r="Y3097" s="139"/>
      <c r="Z3097" s="140"/>
      <c r="AA3097" s="141">
        <f>SUM($AA$3096:$AA$3096)</f>
        <v>483535</v>
      </c>
      <c r="AB3097" s="142"/>
      <c r="AC3097" s="142"/>
      <c r="AD3097" s="142"/>
      <c r="AE3097" s="142"/>
      <c r="AF3097" s="142"/>
      <c r="AG3097" s="142"/>
      <c r="AH3097" s="142"/>
      <c r="AI3097" s="143"/>
      <c r="AJ3097" s="141">
        <f>SUM($AJ$3096:$AJ$3096)</f>
        <v>517326</v>
      </c>
      <c r="AK3097" s="142"/>
      <c r="AL3097" s="142"/>
      <c r="AM3097" s="142"/>
      <c r="AN3097" s="142"/>
      <c r="AO3097" s="142"/>
      <c r="AP3097" s="142"/>
      <c r="AQ3097" s="142"/>
      <c r="AR3097" s="143"/>
      <c r="AS3097" s="144"/>
      <c r="AT3097" s="145"/>
      <c r="AU3097" s="145"/>
      <c r="AV3097" s="145"/>
      <c r="AW3097" s="145"/>
      <c r="AX3097" s="146"/>
      <c r="AY3097" s="29"/>
      <c r="AZ3097" s="29"/>
      <c r="BA3097" s="29"/>
      <c r="BB3097" s="29"/>
      <c r="BC3097" s="29"/>
      <c r="BD3097" s="29"/>
      <c r="BE3097" s="29"/>
      <c r="BF3097" s="29"/>
      <c r="BG3097" s="29"/>
      <c r="BH3097" s="29"/>
      <c r="BI3097" s="29"/>
      <c r="BJ3097" s="29"/>
      <c r="BK3097" s="29"/>
      <c r="BL3097" s="29"/>
      <c r="BM3097" s="29"/>
      <c r="BN3097" s="29"/>
      <c r="BO3097" s="29"/>
      <c r="BP3097" s="29"/>
      <c r="BQ3097" s="29"/>
      <c r="BR3097" s="29"/>
      <c r="BS3097" s="29"/>
      <c r="BT3097" s="29"/>
      <c r="BU3097" s="29"/>
      <c r="BV3097" s="29"/>
      <c r="BW3097" s="29"/>
      <c r="BX3097" s="29"/>
      <c r="BY3097" s="29"/>
      <c r="BZ3097" s="29"/>
      <c r="CA3097" s="29"/>
      <c r="CB3097" s="29"/>
      <c r="CC3097" s="29"/>
      <c r="CD3097" s="29"/>
      <c r="CE3097" s="29"/>
      <c r="CF3097" s="29"/>
      <c r="CG3097" s="29"/>
      <c r="CH3097" s="29"/>
      <c r="CI3097" s="29"/>
      <c r="CJ3097" s="29"/>
      <c r="CK3097" s="29"/>
      <c r="CL3097" s="29"/>
      <c r="CM3097" s="29"/>
      <c r="CN3097" s="29"/>
      <c r="CO3097" s="29"/>
      <c r="CP3097" s="29"/>
      <c r="CQ3097" s="29"/>
      <c r="CR3097" s="29"/>
      <c r="CS3097" s="29"/>
      <c r="CT3097" s="29"/>
      <c r="CU3097" s="29"/>
      <c r="CV3097" s="29"/>
      <c r="CW3097" s="29"/>
      <c r="CX3097" s="29"/>
      <c r="CY3097" s="29"/>
      <c r="CZ3097" s="29"/>
      <c r="DA3097" s="29"/>
      <c r="DB3097" s="29"/>
      <c r="DC3097" s="29"/>
      <c r="DD3097" s="29"/>
      <c r="DE3097" s="29"/>
      <c r="DF3097" s="29"/>
      <c r="DG3097" s="29"/>
      <c r="DH3097" s="29"/>
      <c r="DI3097" s="29"/>
      <c r="DJ3097" s="29"/>
      <c r="DK3097" s="29"/>
      <c r="DL3097" s="29"/>
      <c r="DM3097" s="29"/>
      <c r="DN3097" s="29"/>
      <c r="DO3097" s="29"/>
      <c r="DP3097" s="29"/>
      <c r="DQ3097" s="29"/>
      <c r="DR3097" s="29"/>
      <c r="DS3097" s="29"/>
      <c r="DT3097" s="29"/>
      <c r="DU3097" s="29"/>
      <c r="DV3097" s="29"/>
      <c r="DW3097" s="29"/>
      <c r="DX3097" s="29"/>
      <c r="DY3097" s="29"/>
      <c r="DZ3097" s="29"/>
      <c r="EA3097" s="29"/>
      <c r="EB3097" s="29"/>
      <c r="EC3097" s="29"/>
      <c r="ED3097" s="29"/>
      <c r="EE3097" s="29"/>
      <c r="EF3097" s="29"/>
      <c r="EG3097" s="29"/>
      <c r="EH3097" s="29"/>
      <c r="EI3097" s="29"/>
      <c r="EJ3097" s="29"/>
      <c r="EK3097" s="29"/>
      <c r="EL3097" s="29"/>
      <c r="EM3097" s="29"/>
      <c r="EN3097" s="29"/>
      <c r="EO3097" s="29"/>
      <c r="EP3097" s="29"/>
      <c r="EQ3097" s="29"/>
      <c r="ER3097" s="29"/>
      <c r="ES3097" s="29"/>
      <c r="ET3097" s="29"/>
      <c r="EU3097" s="29"/>
      <c r="EV3097" s="29"/>
      <c r="EW3097" s="29"/>
      <c r="EX3097" s="29"/>
      <c r="EY3097" s="29"/>
      <c r="EZ3097" s="29"/>
      <c r="FA3097" s="29"/>
      <c r="FB3097" s="29"/>
      <c r="FC3097" s="29"/>
      <c r="FD3097" s="29"/>
      <c r="FE3097" s="29"/>
      <c r="FF3097" s="29"/>
      <c r="FG3097" s="29"/>
      <c r="FH3097" s="29"/>
      <c r="FI3097" s="29"/>
      <c r="FJ3097" s="29"/>
      <c r="FK3097" s="29"/>
      <c r="FL3097" s="29"/>
      <c r="FM3097" s="29"/>
      <c r="FN3097" s="29"/>
      <c r="FO3097" s="29"/>
      <c r="FP3097" s="29"/>
      <c r="FQ3097" s="29"/>
      <c r="FR3097" s="29"/>
      <c r="FS3097" s="29"/>
      <c r="FT3097" s="29"/>
      <c r="FU3097" s="29"/>
      <c r="FV3097" s="29"/>
      <c r="FW3097" s="29"/>
      <c r="FX3097" s="29"/>
      <c r="FY3097" s="29"/>
      <c r="FZ3097" s="29"/>
      <c r="GA3097" s="29"/>
      <c r="GB3097" s="29"/>
      <c r="GC3097" s="29"/>
      <c r="GD3097" s="29"/>
      <c r="GE3097" s="29"/>
      <c r="GF3097" s="29"/>
      <c r="GG3097" s="29"/>
      <c r="GH3097" s="29"/>
      <c r="GI3097" s="29"/>
      <c r="GJ3097" s="29"/>
      <c r="GK3097" s="29"/>
      <c r="GL3097" s="29"/>
      <c r="GM3097" s="29"/>
      <c r="GN3097" s="29"/>
      <c r="GO3097" s="29"/>
      <c r="GP3097" s="29"/>
      <c r="GQ3097" s="29"/>
      <c r="GR3097" s="29"/>
      <c r="GS3097" s="29"/>
      <c r="GT3097" s="29"/>
      <c r="GU3097" s="29"/>
      <c r="GV3097" s="29"/>
      <c r="GW3097" s="29"/>
      <c r="GX3097" s="29"/>
      <c r="GY3097" s="29"/>
      <c r="GZ3097" s="29"/>
      <c r="HA3097" s="29"/>
      <c r="HB3097" s="29"/>
      <c r="HC3097" s="29"/>
      <c r="HD3097" s="29"/>
      <c r="HE3097" s="29"/>
      <c r="HF3097" s="29"/>
      <c r="HG3097" s="29"/>
      <c r="HH3097" s="29"/>
      <c r="HI3097" s="29"/>
      <c r="HJ3097" s="29"/>
      <c r="HK3097" s="29"/>
      <c r="HL3097" s="29"/>
      <c r="HM3097" s="29"/>
      <c r="HN3097" s="29"/>
      <c r="HO3097" s="29"/>
      <c r="HP3097" s="29"/>
      <c r="HQ3097" s="29"/>
      <c r="HR3097" s="29"/>
      <c r="HS3097" s="29"/>
      <c r="HT3097" s="29"/>
      <c r="HU3097" s="29"/>
      <c r="HV3097" s="29"/>
      <c r="HW3097" s="29"/>
      <c r="HX3097" s="29"/>
      <c r="HY3097" s="29"/>
      <c r="HZ3097" s="29"/>
      <c r="IA3097" s="29"/>
      <c r="IB3097" s="29"/>
      <c r="IC3097" s="29"/>
      <c r="ID3097" s="29"/>
      <c r="IE3097" s="29"/>
      <c r="IF3097" s="29"/>
      <c r="IG3097" s="29"/>
      <c r="IH3097" s="29"/>
      <c r="II3097" s="29"/>
      <c r="IJ3097" s="29"/>
      <c r="IK3097" s="29"/>
      <c r="IL3097" s="29"/>
      <c r="IM3097" s="29"/>
      <c r="IN3097" s="29"/>
      <c r="IO3097" s="29"/>
      <c r="IP3097" s="29"/>
      <c r="IQ3097" s="29"/>
    </row>
    <row r="3099" spans="1:251" ht="18.75">
      <c r="A3099" s="28" t="s">
        <v>234</v>
      </c>
      <c r="AW3099" s="30"/>
      <c r="AX3099" s="31"/>
      <c r="AY3099" s="30"/>
    </row>
    <row r="3101" spans="1:251" ht="18.75">
      <c r="B3101" s="109" t="s">
        <v>0</v>
      </c>
      <c r="C3101" s="150"/>
      <c r="D3101" s="150"/>
      <c r="E3101" s="150"/>
      <c r="F3101" s="150"/>
      <c r="G3101" s="150"/>
      <c r="H3101" s="150"/>
      <c r="I3101" s="150"/>
      <c r="J3101" s="150"/>
      <c r="K3101" s="150"/>
      <c r="L3101" s="150"/>
      <c r="M3101" s="150"/>
      <c r="N3101" s="150"/>
      <c r="O3101" s="150"/>
      <c r="P3101" s="150"/>
      <c r="Q3101" s="150"/>
      <c r="R3101" s="150"/>
      <c r="S3101" s="150"/>
      <c r="T3101" s="150"/>
      <c r="U3101" s="150"/>
      <c r="V3101" s="150"/>
      <c r="W3101" s="150"/>
      <c r="X3101" s="150"/>
      <c r="Y3101" s="150"/>
      <c r="Z3101" s="150"/>
      <c r="AA3101" s="150"/>
      <c r="AB3101" s="150"/>
      <c r="AC3101" s="150"/>
      <c r="AD3101" s="150"/>
      <c r="AE3101" s="150"/>
      <c r="AF3101" s="150"/>
      <c r="AG3101" s="150"/>
      <c r="AH3101" s="150"/>
      <c r="AI3101" s="150"/>
      <c r="AJ3101" s="150"/>
      <c r="AK3101" s="150"/>
      <c r="AL3101" s="150"/>
      <c r="AM3101" s="150"/>
      <c r="AN3101" s="150"/>
      <c r="AO3101" s="150"/>
      <c r="AP3101" s="150"/>
      <c r="AQ3101" s="150"/>
      <c r="AR3101" s="150"/>
      <c r="AS3101" s="150"/>
      <c r="AT3101" s="150"/>
      <c r="AU3101" s="150"/>
      <c r="AV3101" s="150"/>
      <c r="AW3101" s="150"/>
      <c r="AX3101" s="150"/>
    </row>
    <row r="3102" spans="1:251">
      <c r="Z3102" s="32"/>
      <c r="AD3102" s="32"/>
      <c r="AE3102" s="32"/>
      <c r="AF3102" s="32"/>
      <c r="AG3102" s="32"/>
      <c r="AH3102" s="32"/>
      <c r="AI3102" s="32"/>
      <c r="AO3102" s="32"/>
    </row>
    <row r="3103" spans="1:251" ht="13.5" thickBot="1">
      <c r="Z3103" s="32"/>
      <c r="AD3103" s="32"/>
      <c r="AE3103" s="32"/>
      <c r="AF3103" s="32"/>
      <c r="AG3103" s="32"/>
      <c r="AH3103" s="32"/>
      <c r="AI3103" s="32"/>
      <c r="AO3103" s="32"/>
      <c r="DI3103" s="26"/>
    </row>
    <row r="3104" spans="1:251" ht="24.75" customHeight="1" thickBot="1">
      <c r="B3104" s="111" t="s">
        <v>235</v>
      </c>
      <c r="C3104" s="112"/>
      <c r="D3104" s="112"/>
      <c r="E3104" s="112"/>
      <c r="F3104" s="112"/>
      <c r="G3104" s="112"/>
      <c r="H3104" s="113" t="s">
        <v>691</v>
      </c>
      <c r="I3104" s="114"/>
      <c r="J3104" s="114"/>
      <c r="K3104" s="114"/>
      <c r="L3104" s="114"/>
      <c r="M3104" s="114"/>
      <c r="N3104" s="114"/>
      <c r="O3104" s="114"/>
      <c r="P3104" s="114"/>
      <c r="Q3104" s="114"/>
      <c r="R3104" s="114"/>
      <c r="S3104" s="114"/>
      <c r="T3104" s="114"/>
      <c r="U3104" s="114"/>
      <c r="V3104" s="114"/>
      <c r="W3104" s="114"/>
      <c r="X3104" s="114"/>
      <c r="Y3104" s="114"/>
      <c r="Z3104" s="114"/>
      <c r="AA3104" s="114"/>
      <c r="AB3104" s="114"/>
      <c r="AC3104" s="114"/>
      <c r="AD3104" s="114"/>
      <c r="AE3104" s="114"/>
      <c r="AF3104" s="114"/>
      <c r="AG3104" s="114"/>
      <c r="AH3104" s="114"/>
      <c r="AI3104" s="114"/>
      <c r="AJ3104" s="114"/>
      <c r="AK3104" s="114"/>
      <c r="AL3104" s="114"/>
      <c r="AM3104" s="114"/>
      <c r="AN3104" s="114"/>
      <c r="AO3104" s="114"/>
      <c r="AP3104" s="114"/>
      <c r="AQ3104" s="114"/>
      <c r="AR3104" s="114"/>
      <c r="AS3104" s="114"/>
      <c r="AT3104" s="114"/>
      <c r="AU3104" s="114"/>
      <c r="AV3104" s="114"/>
      <c r="AW3104" s="114"/>
      <c r="AX3104" s="115"/>
      <c r="DI3104" s="26"/>
    </row>
    <row r="3105" spans="1:113" ht="14.25">
      <c r="B3105" s="33"/>
      <c r="C3105" s="33"/>
      <c r="D3105" s="33"/>
      <c r="E3105" s="33"/>
      <c r="F3105" s="33"/>
      <c r="G3105" s="33"/>
      <c r="H3105" s="34"/>
      <c r="I3105" s="34"/>
      <c r="J3105" s="34"/>
      <c r="K3105" s="34"/>
      <c r="L3105" s="35"/>
      <c r="M3105" s="35"/>
      <c r="N3105" s="35"/>
      <c r="O3105" s="35"/>
      <c r="P3105" s="34"/>
      <c r="Q3105" s="34"/>
      <c r="R3105" s="34"/>
      <c r="S3105" s="34"/>
      <c r="T3105" s="34"/>
      <c r="U3105" s="34"/>
      <c r="V3105" s="36"/>
      <c r="W3105" s="36"/>
      <c r="X3105" s="36"/>
      <c r="Y3105" s="36"/>
      <c r="Z3105" s="36"/>
      <c r="AA3105" s="36"/>
      <c r="AB3105" s="36"/>
      <c r="AC3105" s="36"/>
      <c r="AD3105" s="36"/>
      <c r="AE3105" s="36"/>
      <c r="AF3105" s="36"/>
      <c r="AG3105" s="36"/>
      <c r="AH3105" s="36"/>
      <c r="AI3105" s="36"/>
      <c r="AJ3105" s="36"/>
      <c r="AK3105" s="36"/>
      <c r="AL3105" s="36"/>
      <c r="AM3105" s="36"/>
      <c r="AN3105" s="36"/>
      <c r="AO3105" s="36"/>
      <c r="AP3105" s="36"/>
      <c r="AQ3105" s="36"/>
      <c r="AR3105" s="36"/>
      <c r="AS3105" s="36"/>
      <c r="AT3105" s="36"/>
      <c r="AU3105" s="36"/>
      <c r="AV3105" s="36"/>
      <c r="AW3105" s="36"/>
      <c r="AX3105" s="36"/>
      <c r="DI3105" s="26"/>
    </row>
    <row r="3106" spans="1:113" ht="15" thickBot="1">
      <c r="A3106" s="37"/>
      <c r="B3106" s="36" t="s">
        <v>237</v>
      </c>
      <c r="C3106" s="34"/>
      <c r="D3106" s="34"/>
      <c r="E3106" s="34"/>
      <c r="F3106" s="34"/>
      <c r="G3106" s="34"/>
      <c r="H3106" s="34"/>
      <c r="I3106" s="34"/>
      <c r="J3106" s="34"/>
      <c r="K3106" s="34"/>
      <c r="L3106" s="35"/>
      <c r="M3106" s="35"/>
      <c r="N3106" s="35"/>
      <c r="O3106" s="35"/>
      <c r="P3106" s="34"/>
      <c r="Q3106" s="34"/>
      <c r="R3106" s="34"/>
      <c r="S3106" s="34"/>
      <c r="T3106" s="34"/>
      <c r="U3106" s="34"/>
      <c r="V3106" s="36"/>
      <c r="W3106" s="36"/>
      <c r="X3106" s="36"/>
      <c r="Y3106" s="36"/>
      <c r="Z3106" s="36"/>
      <c r="AA3106" s="36"/>
      <c r="AB3106" s="36"/>
      <c r="AC3106" s="36"/>
      <c r="AD3106" s="36"/>
      <c r="AE3106" s="36"/>
      <c r="AF3106" s="36"/>
      <c r="AG3106" s="36"/>
      <c r="AH3106" s="36"/>
      <c r="AI3106" s="36"/>
      <c r="AJ3106" s="36"/>
      <c r="AK3106" s="36"/>
      <c r="AL3106" s="36"/>
      <c r="AM3106" s="36"/>
      <c r="AN3106" s="36"/>
      <c r="AO3106" s="36"/>
      <c r="AP3106" s="36"/>
      <c r="AQ3106" s="36"/>
      <c r="AR3106" s="36"/>
      <c r="AS3106" s="36"/>
      <c r="AT3106" s="36"/>
      <c r="AU3106" s="36"/>
      <c r="AV3106" s="36"/>
      <c r="AW3106" s="36"/>
      <c r="AX3106" s="36"/>
      <c r="DI3106" s="26"/>
    </row>
    <row r="3107" spans="1:113" ht="14.25">
      <c r="A3107" s="34"/>
      <c r="B3107" s="38"/>
      <c r="C3107" s="33"/>
      <c r="D3107" s="33"/>
      <c r="E3107" s="33"/>
      <c r="F3107" s="33"/>
      <c r="G3107" s="33"/>
      <c r="H3107" s="33"/>
      <c r="I3107" s="33"/>
      <c r="J3107" s="33"/>
      <c r="K3107" s="33"/>
      <c r="L3107" s="39"/>
      <c r="M3107" s="39"/>
      <c r="N3107" s="39"/>
      <c r="O3107" s="39"/>
      <c r="P3107" s="33"/>
      <c r="Q3107" s="33"/>
      <c r="R3107" s="33"/>
      <c r="S3107" s="33"/>
      <c r="T3107" s="33"/>
      <c r="U3107" s="33"/>
      <c r="V3107" s="40"/>
      <c r="W3107" s="40"/>
      <c r="X3107" s="40"/>
      <c r="Y3107" s="40"/>
      <c r="Z3107" s="40"/>
      <c r="AA3107" s="40"/>
      <c r="AB3107" s="40"/>
      <c r="AC3107" s="40"/>
      <c r="AD3107" s="40"/>
      <c r="AE3107" s="40"/>
      <c r="AF3107" s="40"/>
      <c r="AG3107" s="40"/>
      <c r="AH3107" s="40"/>
      <c r="AI3107" s="40"/>
      <c r="AJ3107" s="40"/>
      <c r="AK3107" s="40"/>
      <c r="AL3107" s="40"/>
      <c r="AM3107" s="40"/>
      <c r="AN3107" s="40"/>
      <c r="AO3107" s="40"/>
      <c r="AP3107" s="40"/>
      <c r="AQ3107" s="40"/>
      <c r="AR3107" s="40"/>
      <c r="AS3107" s="40"/>
      <c r="AT3107" s="40"/>
      <c r="AU3107" s="40"/>
      <c r="AV3107" s="40"/>
      <c r="AW3107" s="40"/>
      <c r="AX3107" s="41"/>
    </row>
    <row r="3108" spans="1:113" ht="12" customHeight="1">
      <c r="A3108" s="34"/>
      <c r="B3108" s="116" t="s">
        <v>692</v>
      </c>
      <c r="C3108" s="117"/>
      <c r="D3108" s="117"/>
      <c r="E3108" s="117"/>
      <c r="F3108" s="117"/>
      <c r="G3108" s="117"/>
      <c r="H3108" s="117"/>
      <c r="I3108" s="117"/>
      <c r="J3108" s="117"/>
      <c r="K3108" s="117"/>
      <c r="L3108" s="117"/>
      <c r="M3108" s="117"/>
      <c r="N3108" s="117"/>
      <c r="O3108" s="117"/>
      <c r="P3108" s="117"/>
      <c r="Q3108" s="117"/>
      <c r="R3108" s="117"/>
      <c r="S3108" s="117"/>
      <c r="T3108" s="117"/>
      <c r="U3108" s="117"/>
      <c r="V3108" s="117"/>
      <c r="W3108" s="117"/>
      <c r="X3108" s="117"/>
      <c r="Y3108" s="117"/>
      <c r="Z3108" s="117"/>
      <c r="AA3108" s="117"/>
      <c r="AB3108" s="117"/>
      <c r="AC3108" s="117"/>
      <c r="AD3108" s="117"/>
      <c r="AE3108" s="117"/>
      <c r="AF3108" s="117"/>
      <c r="AG3108" s="117"/>
      <c r="AH3108" s="117"/>
      <c r="AI3108" s="117"/>
      <c r="AJ3108" s="117"/>
      <c r="AK3108" s="117"/>
      <c r="AL3108" s="117"/>
      <c r="AM3108" s="117"/>
      <c r="AN3108" s="117"/>
      <c r="AO3108" s="117"/>
      <c r="AP3108" s="117"/>
      <c r="AQ3108" s="117"/>
      <c r="AR3108" s="117"/>
      <c r="AS3108" s="117"/>
      <c r="AT3108" s="117"/>
      <c r="AU3108" s="117"/>
      <c r="AV3108" s="117"/>
      <c r="AW3108" s="117"/>
      <c r="AX3108" s="118"/>
    </row>
    <row r="3109" spans="1:113" ht="12" customHeight="1">
      <c r="A3109" s="34"/>
      <c r="B3109" s="116"/>
      <c r="C3109" s="117"/>
      <c r="D3109" s="117"/>
      <c r="E3109" s="117"/>
      <c r="F3109" s="117"/>
      <c r="G3109" s="117"/>
      <c r="H3109" s="117"/>
      <c r="I3109" s="117"/>
      <c r="J3109" s="117"/>
      <c r="K3109" s="117"/>
      <c r="L3109" s="117"/>
      <c r="M3109" s="117"/>
      <c r="N3109" s="117"/>
      <c r="O3109" s="117"/>
      <c r="P3109" s="117"/>
      <c r="Q3109" s="117"/>
      <c r="R3109" s="117"/>
      <c r="S3109" s="117"/>
      <c r="T3109" s="117"/>
      <c r="U3109" s="117"/>
      <c r="V3109" s="117"/>
      <c r="W3109" s="117"/>
      <c r="X3109" s="117"/>
      <c r="Y3109" s="117"/>
      <c r="Z3109" s="117"/>
      <c r="AA3109" s="117"/>
      <c r="AB3109" s="117"/>
      <c r="AC3109" s="117"/>
      <c r="AD3109" s="117"/>
      <c r="AE3109" s="117"/>
      <c r="AF3109" s="117"/>
      <c r="AG3109" s="117"/>
      <c r="AH3109" s="117"/>
      <c r="AI3109" s="117"/>
      <c r="AJ3109" s="117"/>
      <c r="AK3109" s="117"/>
      <c r="AL3109" s="117"/>
      <c r="AM3109" s="117"/>
      <c r="AN3109" s="117"/>
      <c r="AO3109" s="117"/>
      <c r="AP3109" s="117"/>
      <c r="AQ3109" s="117"/>
      <c r="AR3109" s="117"/>
      <c r="AS3109" s="117"/>
      <c r="AT3109" s="117"/>
      <c r="AU3109" s="117"/>
      <c r="AV3109" s="117"/>
      <c r="AW3109" s="117"/>
      <c r="AX3109" s="118"/>
      <c r="BC3109" s="42"/>
    </row>
    <row r="3110" spans="1:113" ht="12" customHeight="1">
      <c r="A3110" s="34"/>
      <c r="B3110" s="116"/>
      <c r="C3110" s="117"/>
      <c r="D3110" s="117"/>
      <c r="E3110" s="117"/>
      <c r="F3110" s="117"/>
      <c r="G3110" s="117"/>
      <c r="H3110" s="117"/>
      <c r="I3110" s="117"/>
      <c r="J3110" s="117"/>
      <c r="K3110" s="117"/>
      <c r="L3110" s="117"/>
      <c r="M3110" s="117"/>
      <c r="N3110" s="117"/>
      <c r="O3110" s="117"/>
      <c r="P3110" s="117"/>
      <c r="Q3110" s="117"/>
      <c r="R3110" s="117"/>
      <c r="S3110" s="117"/>
      <c r="T3110" s="117"/>
      <c r="U3110" s="117"/>
      <c r="V3110" s="117"/>
      <c r="W3110" s="117"/>
      <c r="X3110" s="117"/>
      <c r="Y3110" s="117"/>
      <c r="Z3110" s="117"/>
      <c r="AA3110" s="117"/>
      <c r="AB3110" s="117"/>
      <c r="AC3110" s="117"/>
      <c r="AD3110" s="117"/>
      <c r="AE3110" s="117"/>
      <c r="AF3110" s="117"/>
      <c r="AG3110" s="117"/>
      <c r="AH3110" s="117"/>
      <c r="AI3110" s="117"/>
      <c r="AJ3110" s="117"/>
      <c r="AK3110" s="117"/>
      <c r="AL3110" s="117"/>
      <c r="AM3110" s="117"/>
      <c r="AN3110" s="117"/>
      <c r="AO3110" s="117"/>
      <c r="AP3110" s="117"/>
      <c r="AQ3110" s="117"/>
      <c r="AR3110" s="117"/>
      <c r="AS3110" s="117"/>
      <c r="AT3110" s="117"/>
      <c r="AU3110" s="117"/>
      <c r="AV3110" s="117"/>
      <c r="AW3110" s="117"/>
      <c r="AX3110" s="118"/>
    </row>
    <row r="3111" spans="1:113" ht="12" customHeight="1">
      <c r="A3111" s="34"/>
      <c r="B3111" s="116"/>
      <c r="C3111" s="117"/>
      <c r="D3111" s="117"/>
      <c r="E3111" s="117"/>
      <c r="F3111" s="117"/>
      <c r="G3111" s="117"/>
      <c r="H3111" s="117"/>
      <c r="I3111" s="117"/>
      <c r="J3111" s="117"/>
      <c r="K3111" s="117"/>
      <c r="L3111" s="117"/>
      <c r="M3111" s="117"/>
      <c r="N3111" s="117"/>
      <c r="O3111" s="117"/>
      <c r="P3111" s="117"/>
      <c r="Q3111" s="117"/>
      <c r="R3111" s="117"/>
      <c r="S3111" s="117"/>
      <c r="T3111" s="117"/>
      <c r="U3111" s="117"/>
      <c r="V3111" s="117"/>
      <c r="W3111" s="117"/>
      <c r="X3111" s="117"/>
      <c r="Y3111" s="117"/>
      <c r="Z3111" s="117"/>
      <c r="AA3111" s="117"/>
      <c r="AB3111" s="117"/>
      <c r="AC3111" s="117"/>
      <c r="AD3111" s="117"/>
      <c r="AE3111" s="117"/>
      <c r="AF3111" s="117"/>
      <c r="AG3111" s="117"/>
      <c r="AH3111" s="117"/>
      <c r="AI3111" s="117"/>
      <c r="AJ3111" s="117"/>
      <c r="AK3111" s="117"/>
      <c r="AL3111" s="117"/>
      <c r="AM3111" s="117"/>
      <c r="AN3111" s="117"/>
      <c r="AO3111" s="117"/>
      <c r="AP3111" s="117"/>
      <c r="AQ3111" s="117"/>
      <c r="AR3111" s="117"/>
      <c r="AS3111" s="117"/>
      <c r="AT3111" s="117"/>
      <c r="AU3111" s="117"/>
      <c r="AV3111" s="117"/>
      <c r="AW3111" s="117"/>
      <c r="AX3111" s="118"/>
    </row>
    <row r="3112" spans="1:113" ht="12" customHeight="1">
      <c r="A3112" s="34"/>
      <c r="B3112" s="116"/>
      <c r="C3112" s="117"/>
      <c r="D3112" s="117"/>
      <c r="E3112" s="117"/>
      <c r="F3112" s="117"/>
      <c r="G3112" s="117"/>
      <c r="H3112" s="117"/>
      <c r="I3112" s="117"/>
      <c r="J3112" s="117"/>
      <c r="K3112" s="117"/>
      <c r="L3112" s="117"/>
      <c r="M3112" s="117"/>
      <c r="N3112" s="117"/>
      <c r="O3112" s="117"/>
      <c r="P3112" s="117"/>
      <c r="Q3112" s="117"/>
      <c r="R3112" s="117"/>
      <c r="S3112" s="117"/>
      <c r="T3112" s="117"/>
      <c r="U3112" s="117"/>
      <c r="V3112" s="117"/>
      <c r="W3112" s="117"/>
      <c r="X3112" s="117"/>
      <c r="Y3112" s="117"/>
      <c r="Z3112" s="117"/>
      <c r="AA3112" s="117"/>
      <c r="AB3112" s="117"/>
      <c r="AC3112" s="117"/>
      <c r="AD3112" s="117"/>
      <c r="AE3112" s="117"/>
      <c r="AF3112" s="117"/>
      <c r="AG3112" s="117"/>
      <c r="AH3112" s="117"/>
      <c r="AI3112" s="117"/>
      <c r="AJ3112" s="117"/>
      <c r="AK3112" s="117"/>
      <c r="AL3112" s="117"/>
      <c r="AM3112" s="117"/>
      <c r="AN3112" s="117"/>
      <c r="AO3112" s="117"/>
      <c r="AP3112" s="117"/>
      <c r="AQ3112" s="117"/>
      <c r="AR3112" s="117"/>
      <c r="AS3112" s="117"/>
      <c r="AT3112" s="117"/>
      <c r="AU3112" s="117"/>
      <c r="AV3112" s="117"/>
      <c r="AW3112" s="117"/>
      <c r="AX3112" s="118"/>
    </row>
    <row r="3113" spans="1:113" ht="15" thickBot="1">
      <c r="A3113" s="43"/>
      <c r="B3113" s="44"/>
      <c r="C3113" s="45"/>
      <c r="D3113" s="45"/>
      <c r="E3113" s="45"/>
      <c r="F3113" s="45"/>
      <c r="G3113" s="45"/>
      <c r="H3113" s="45"/>
      <c r="I3113" s="45"/>
      <c r="J3113" s="45"/>
      <c r="K3113" s="45"/>
      <c r="L3113" s="45"/>
      <c r="M3113" s="45"/>
      <c r="N3113" s="45"/>
      <c r="O3113" s="45"/>
      <c r="P3113" s="45"/>
      <c r="Q3113" s="45"/>
      <c r="R3113" s="45"/>
      <c r="S3113" s="45"/>
      <c r="T3113" s="45"/>
      <c r="U3113" s="45"/>
      <c r="V3113" s="45"/>
      <c r="W3113" s="45"/>
      <c r="X3113" s="45"/>
      <c r="Y3113" s="45"/>
      <c r="Z3113" s="45"/>
      <c r="AA3113" s="45"/>
      <c r="AB3113" s="45"/>
      <c r="AC3113" s="45"/>
      <c r="AD3113" s="45"/>
      <c r="AE3113" s="45"/>
      <c r="AF3113" s="45"/>
      <c r="AG3113" s="45"/>
      <c r="AH3113" s="45"/>
      <c r="AI3113" s="45"/>
      <c r="AJ3113" s="45"/>
      <c r="AK3113" s="45"/>
      <c r="AL3113" s="45"/>
      <c r="AM3113" s="45"/>
      <c r="AN3113" s="45"/>
      <c r="AO3113" s="45"/>
      <c r="AP3113" s="45"/>
      <c r="AQ3113" s="45"/>
      <c r="AR3113" s="45"/>
      <c r="AS3113" s="45"/>
      <c r="AT3113" s="45"/>
      <c r="AU3113" s="45"/>
      <c r="AV3113" s="45"/>
      <c r="AW3113" s="45"/>
      <c r="AX3113" s="46"/>
    </row>
    <row r="3114" spans="1:113">
      <c r="B3114" s="47"/>
    </row>
    <row r="3115" spans="1:113" ht="15" thickBot="1">
      <c r="A3115" s="37"/>
      <c r="B3115" s="36" t="s">
        <v>238</v>
      </c>
      <c r="C3115" s="34"/>
      <c r="D3115" s="34"/>
      <c r="E3115" s="34"/>
      <c r="F3115" s="34"/>
      <c r="G3115" s="34"/>
      <c r="H3115" s="34"/>
      <c r="I3115" s="34"/>
      <c r="J3115" s="34"/>
      <c r="K3115" s="34"/>
      <c r="L3115" s="35"/>
      <c r="M3115" s="35"/>
      <c r="N3115" s="35"/>
      <c r="O3115" s="35"/>
      <c r="P3115" s="34"/>
      <c r="Q3115" s="34"/>
      <c r="R3115" s="34"/>
      <c r="S3115" s="34"/>
      <c r="T3115" s="34"/>
      <c r="U3115" s="34"/>
      <c r="V3115" s="36"/>
      <c r="W3115" s="36"/>
      <c r="X3115" s="36"/>
      <c r="Y3115" s="36"/>
      <c r="Z3115" s="36"/>
      <c r="AA3115" s="36"/>
      <c r="AB3115" s="36"/>
      <c r="AC3115" s="36"/>
      <c r="AD3115" s="36"/>
      <c r="AE3115" s="36"/>
      <c r="AF3115" s="36"/>
      <c r="AG3115" s="36"/>
      <c r="AH3115" s="36"/>
      <c r="AI3115" s="36"/>
      <c r="AJ3115" s="36"/>
      <c r="AK3115" s="36"/>
      <c r="AL3115" s="36"/>
      <c r="AM3115" s="36"/>
      <c r="AN3115" s="36"/>
      <c r="AO3115" s="36"/>
      <c r="AP3115" s="36"/>
      <c r="AQ3115" s="36"/>
      <c r="AR3115" s="36"/>
      <c r="AS3115" s="36"/>
      <c r="AT3115" s="36"/>
      <c r="AU3115" s="36"/>
      <c r="AV3115" s="36"/>
      <c r="AW3115" s="36"/>
      <c r="AX3115" s="36"/>
      <c r="DI3115" s="26"/>
    </row>
    <row r="3116" spans="1:113" ht="14.25">
      <c r="A3116" s="34"/>
      <c r="B3116" s="38"/>
      <c r="C3116" s="33"/>
      <c r="D3116" s="33"/>
      <c r="E3116" s="33"/>
      <c r="F3116" s="33"/>
      <c r="G3116" s="33"/>
      <c r="H3116" s="33"/>
      <c r="I3116" s="33"/>
      <c r="J3116" s="33"/>
      <c r="K3116" s="33"/>
      <c r="L3116" s="39"/>
      <c r="M3116" s="39"/>
      <c r="N3116" s="39"/>
      <c r="O3116" s="39"/>
      <c r="P3116" s="33"/>
      <c r="Q3116" s="33"/>
      <c r="R3116" s="33"/>
      <c r="S3116" s="33"/>
      <c r="T3116" s="33"/>
      <c r="U3116" s="33"/>
      <c r="V3116" s="40"/>
      <c r="W3116" s="40"/>
      <c r="X3116" s="40"/>
      <c r="Y3116" s="40"/>
      <c r="Z3116" s="40"/>
      <c r="AA3116" s="40"/>
      <c r="AB3116" s="40"/>
      <c r="AC3116" s="40"/>
      <c r="AD3116" s="40"/>
      <c r="AE3116" s="40"/>
      <c r="AF3116" s="40"/>
      <c r="AG3116" s="40"/>
      <c r="AH3116" s="40"/>
      <c r="AI3116" s="40"/>
      <c r="AJ3116" s="40"/>
      <c r="AK3116" s="40"/>
      <c r="AL3116" s="40"/>
      <c r="AM3116" s="40"/>
      <c r="AN3116" s="40"/>
      <c r="AO3116" s="40"/>
      <c r="AP3116" s="40"/>
      <c r="AQ3116" s="40"/>
      <c r="AR3116" s="40"/>
      <c r="AS3116" s="40"/>
      <c r="AT3116" s="40"/>
      <c r="AU3116" s="40"/>
      <c r="AV3116" s="40"/>
      <c r="AW3116" s="40"/>
      <c r="AX3116" s="41"/>
    </row>
    <row r="3117" spans="1:113" ht="12" customHeight="1">
      <c r="A3117" s="34"/>
      <c r="B3117" s="116" t="s">
        <v>693</v>
      </c>
      <c r="C3117" s="117"/>
      <c r="D3117" s="117"/>
      <c r="E3117" s="117"/>
      <c r="F3117" s="117"/>
      <c r="G3117" s="117"/>
      <c r="H3117" s="117"/>
      <c r="I3117" s="117"/>
      <c r="J3117" s="117"/>
      <c r="K3117" s="117"/>
      <c r="L3117" s="117"/>
      <c r="M3117" s="117"/>
      <c r="N3117" s="117"/>
      <c r="O3117" s="117"/>
      <c r="P3117" s="117"/>
      <c r="Q3117" s="117"/>
      <c r="R3117" s="117"/>
      <c r="S3117" s="117"/>
      <c r="T3117" s="117"/>
      <c r="U3117" s="117"/>
      <c r="V3117" s="117"/>
      <c r="W3117" s="117"/>
      <c r="X3117" s="117"/>
      <c r="Y3117" s="117"/>
      <c r="Z3117" s="117"/>
      <c r="AA3117" s="117"/>
      <c r="AB3117" s="117"/>
      <c r="AC3117" s="117"/>
      <c r="AD3117" s="117"/>
      <c r="AE3117" s="117"/>
      <c r="AF3117" s="117"/>
      <c r="AG3117" s="117"/>
      <c r="AH3117" s="117"/>
      <c r="AI3117" s="117"/>
      <c r="AJ3117" s="117"/>
      <c r="AK3117" s="117"/>
      <c r="AL3117" s="117"/>
      <c r="AM3117" s="117"/>
      <c r="AN3117" s="117"/>
      <c r="AO3117" s="117"/>
      <c r="AP3117" s="117"/>
      <c r="AQ3117" s="117"/>
      <c r="AR3117" s="117"/>
      <c r="AS3117" s="117"/>
      <c r="AT3117" s="117"/>
      <c r="AU3117" s="117"/>
      <c r="AV3117" s="117"/>
      <c r="AW3117" s="117"/>
      <c r="AX3117" s="118"/>
    </row>
    <row r="3118" spans="1:113" ht="12" customHeight="1">
      <c r="A3118" s="34"/>
      <c r="B3118" s="116"/>
      <c r="C3118" s="117"/>
      <c r="D3118" s="117"/>
      <c r="E3118" s="117"/>
      <c r="F3118" s="117"/>
      <c r="G3118" s="117"/>
      <c r="H3118" s="117"/>
      <c r="I3118" s="117"/>
      <c r="J3118" s="117"/>
      <c r="K3118" s="117"/>
      <c r="L3118" s="117"/>
      <c r="M3118" s="117"/>
      <c r="N3118" s="117"/>
      <c r="O3118" s="117"/>
      <c r="P3118" s="117"/>
      <c r="Q3118" s="117"/>
      <c r="R3118" s="117"/>
      <c r="S3118" s="117"/>
      <c r="T3118" s="117"/>
      <c r="U3118" s="117"/>
      <c r="V3118" s="117"/>
      <c r="W3118" s="117"/>
      <c r="X3118" s="117"/>
      <c r="Y3118" s="117"/>
      <c r="Z3118" s="117"/>
      <c r="AA3118" s="117"/>
      <c r="AB3118" s="117"/>
      <c r="AC3118" s="117"/>
      <c r="AD3118" s="117"/>
      <c r="AE3118" s="117"/>
      <c r="AF3118" s="117"/>
      <c r="AG3118" s="117"/>
      <c r="AH3118" s="117"/>
      <c r="AI3118" s="117"/>
      <c r="AJ3118" s="117"/>
      <c r="AK3118" s="117"/>
      <c r="AL3118" s="117"/>
      <c r="AM3118" s="117"/>
      <c r="AN3118" s="117"/>
      <c r="AO3118" s="117"/>
      <c r="AP3118" s="117"/>
      <c r="AQ3118" s="117"/>
      <c r="AR3118" s="117"/>
      <c r="AS3118" s="117"/>
      <c r="AT3118" s="117"/>
      <c r="AU3118" s="117"/>
      <c r="AV3118" s="117"/>
      <c r="AW3118" s="117"/>
      <c r="AX3118" s="118"/>
      <c r="BC3118" s="42"/>
    </row>
    <row r="3119" spans="1:113" ht="12" customHeight="1">
      <c r="A3119" s="34"/>
      <c r="B3119" s="116"/>
      <c r="C3119" s="117"/>
      <c r="D3119" s="117"/>
      <c r="E3119" s="117"/>
      <c r="F3119" s="117"/>
      <c r="G3119" s="117"/>
      <c r="H3119" s="117"/>
      <c r="I3119" s="117"/>
      <c r="J3119" s="117"/>
      <c r="K3119" s="117"/>
      <c r="L3119" s="117"/>
      <c r="M3119" s="117"/>
      <c r="N3119" s="117"/>
      <c r="O3119" s="117"/>
      <c r="P3119" s="117"/>
      <c r="Q3119" s="117"/>
      <c r="R3119" s="117"/>
      <c r="S3119" s="117"/>
      <c r="T3119" s="117"/>
      <c r="U3119" s="117"/>
      <c r="V3119" s="117"/>
      <c r="W3119" s="117"/>
      <c r="X3119" s="117"/>
      <c r="Y3119" s="117"/>
      <c r="Z3119" s="117"/>
      <c r="AA3119" s="117"/>
      <c r="AB3119" s="117"/>
      <c r="AC3119" s="117"/>
      <c r="AD3119" s="117"/>
      <c r="AE3119" s="117"/>
      <c r="AF3119" s="117"/>
      <c r="AG3119" s="117"/>
      <c r="AH3119" s="117"/>
      <c r="AI3119" s="117"/>
      <c r="AJ3119" s="117"/>
      <c r="AK3119" s="117"/>
      <c r="AL3119" s="117"/>
      <c r="AM3119" s="117"/>
      <c r="AN3119" s="117"/>
      <c r="AO3119" s="117"/>
      <c r="AP3119" s="117"/>
      <c r="AQ3119" s="117"/>
      <c r="AR3119" s="117"/>
      <c r="AS3119" s="117"/>
      <c r="AT3119" s="117"/>
      <c r="AU3119" s="117"/>
      <c r="AV3119" s="117"/>
      <c r="AW3119" s="117"/>
      <c r="AX3119" s="118"/>
    </row>
    <row r="3120" spans="1:113" ht="12" customHeight="1">
      <c r="A3120" s="34"/>
      <c r="B3120" s="116"/>
      <c r="C3120" s="117"/>
      <c r="D3120" s="117"/>
      <c r="E3120" s="117"/>
      <c r="F3120" s="117"/>
      <c r="G3120" s="117"/>
      <c r="H3120" s="117"/>
      <c r="I3120" s="117"/>
      <c r="J3120" s="117"/>
      <c r="K3120" s="117"/>
      <c r="L3120" s="117"/>
      <c r="M3120" s="117"/>
      <c r="N3120" s="117"/>
      <c r="O3120" s="117"/>
      <c r="P3120" s="117"/>
      <c r="Q3120" s="117"/>
      <c r="R3120" s="117"/>
      <c r="S3120" s="117"/>
      <c r="T3120" s="117"/>
      <c r="U3120" s="117"/>
      <c r="V3120" s="117"/>
      <c r="W3120" s="117"/>
      <c r="X3120" s="117"/>
      <c r="Y3120" s="117"/>
      <c r="Z3120" s="117"/>
      <c r="AA3120" s="117"/>
      <c r="AB3120" s="117"/>
      <c r="AC3120" s="117"/>
      <c r="AD3120" s="117"/>
      <c r="AE3120" s="117"/>
      <c r="AF3120" s="117"/>
      <c r="AG3120" s="117"/>
      <c r="AH3120" s="117"/>
      <c r="AI3120" s="117"/>
      <c r="AJ3120" s="117"/>
      <c r="AK3120" s="117"/>
      <c r="AL3120" s="117"/>
      <c r="AM3120" s="117"/>
      <c r="AN3120" s="117"/>
      <c r="AO3120" s="117"/>
      <c r="AP3120" s="117"/>
      <c r="AQ3120" s="117"/>
      <c r="AR3120" s="117"/>
      <c r="AS3120" s="117"/>
      <c r="AT3120" s="117"/>
      <c r="AU3120" s="117"/>
      <c r="AV3120" s="117"/>
      <c r="AW3120" s="117"/>
      <c r="AX3120" s="118"/>
    </row>
    <row r="3121" spans="1:251" ht="12" customHeight="1">
      <c r="A3121" s="34"/>
      <c r="B3121" s="116"/>
      <c r="C3121" s="117"/>
      <c r="D3121" s="117"/>
      <c r="E3121" s="117"/>
      <c r="F3121" s="117"/>
      <c r="G3121" s="117"/>
      <c r="H3121" s="117"/>
      <c r="I3121" s="117"/>
      <c r="J3121" s="117"/>
      <c r="K3121" s="117"/>
      <c r="L3121" s="117"/>
      <c r="M3121" s="117"/>
      <c r="N3121" s="117"/>
      <c r="O3121" s="117"/>
      <c r="P3121" s="117"/>
      <c r="Q3121" s="117"/>
      <c r="R3121" s="117"/>
      <c r="S3121" s="117"/>
      <c r="T3121" s="117"/>
      <c r="U3121" s="117"/>
      <c r="V3121" s="117"/>
      <c r="W3121" s="117"/>
      <c r="X3121" s="117"/>
      <c r="Y3121" s="117"/>
      <c r="Z3121" s="117"/>
      <c r="AA3121" s="117"/>
      <c r="AB3121" s="117"/>
      <c r="AC3121" s="117"/>
      <c r="AD3121" s="117"/>
      <c r="AE3121" s="117"/>
      <c r="AF3121" s="117"/>
      <c r="AG3121" s="117"/>
      <c r="AH3121" s="117"/>
      <c r="AI3121" s="117"/>
      <c r="AJ3121" s="117"/>
      <c r="AK3121" s="117"/>
      <c r="AL3121" s="117"/>
      <c r="AM3121" s="117"/>
      <c r="AN3121" s="117"/>
      <c r="AO3121" s="117"/>
      <c r="AP3121" s="117"/>
      <c r="AQ3121" s="117"/>
      <c r="AR3121" s="117"/>
      <c r="AS3121" s="117"/>
      <c r="AT3121" s="117"/>
      <c r="AU3121" s="117"/>
      <c r="AV3121" s="117"/>
      <c r="AW3121" s="117"/>
      <c r="AX3121" s="118"/>
    </row>
    <row r="3122" spans="1:251" ht="15" thickBot="1">
      <c r="A3122" s="43"/>
      <c r="B3122" s="44"/>
      <c r="C3122" s="45"/>
      <c r="D3122" s="45"/>
      <c r="E3122" s="45"/>
      <c r="F3122" s="45"/>
      <c r="G3122" s="45"/>
      <c r="H3122" s="45"/>
      <c r="I3122" s="45"/>
      <c r="J3122" s="45"/>
      <c r="K3122" s="45"/>
      <c r="L3122" s="45"/>
      <c r="M3122" s="45"/>
      <c r="N3122" s="45"/>
      <c r="O3122" s="45"/>
      <c r="P3122" s="45"/>
      <c r="Q3122" s="45"/>
      <c r="R3122" s="45"/>
      <c r="S3122" s="45"/>
      <c r="T3122" s="45"/>
      <c r="U3122" s="45"/>
      <c r="V3122" s="45"/>
      <c r="W3122" s="45"/>
      <c r="X3122" s="45"/>
      <c r="Y3122" s="45"/>
      <c r="Z3122" s="45"/>
      <c r="AA3122" s="45"/>
      <c r="AB3122" s="45"/>
      <c r="AC3122" s="45"/>
      <c r="AD3122" s="45"/>
      <c r="AE3122" s="45"/>
      <c r="AF3122" s="45"/>
      <c r="AG3122" s="45"/>
      <c r="AH3122" s="45"/>
      <c r="AI3122" s="45"/>
      <c r="AJ3122" s="45"/>
      <c r="AK3122" s="45"/>
      <c r="AL3122" s="45"/>
      <c r="AM3122" s="45"/>
      <c r="AN3122" s="45"/>
      <c r="AO3122" s="45"/>
      <c r="AP3122" s="45"/>
      <c r="AQ3122" s="45"/>
      <c r="AR3122" s="45"/>
      <c r="AS3122" s="45"/>
      <c r="AT3122" s="45"/>
      <c r="AU3122" s="45"/>
      <c r="AV3122" s="45"/>
      <c r="AW3122" s="45"/>
      <c r="AX3122" s="46"/>
    </row>
    <row r="3123" spans="1:251">
      <c r="B3123" s="47"/>
    </row>
    <row r="3124" spans="1:251" ht="14.25">
      <c r="B3124" s="36" t="s">
        <v>240</v>
      </c>
      <c r="C3124" s="34"/>
      <c r="D3124" s="34"/>
      <c r="E3124" s="34"/>
      <c r="F3124" s="34"/>
      <c r="G3124" s="34"/>
      <c r="H3124" s="34"/>
      <c r="I3124" s="34"/>
      <c r="J3124" s="34"/>
      <c r="K3124" s="34"/>
      <c r="L3124" s="35"/>
      <c r="M3124" s="35"/>
      <c r="N3124" s="35"/>
      <c r="O3124" s="35"/>
      <c r="P3124" s="34"/>
      <c r="Q3124" s="34"/>
      <c r="R3124" s="34"/>
      <c r="S3124" s="34"/>
      <c r="T3124" s="34"/>
      <c r="U3124" s="34"/>
      <c r="V3124" s="36"/>
      <c r="W3124" s="36"/>
      <c r="X3124" s="36"/>
      <c r="Y3124" s="36"/>
      <c r="Z3124" s="36"/>
      <c r="AA3124" s="36"/>
      <c r="AB3124" s="36"/>
      <c r="AC3124" s="36"/>
      <c r="AD3124" s="36"/>
      <c r="AE3124" s="36"/>
      <c r="AF3124" s="36"/>
      <c r="AG3124" s="36"/>
      <c r="AH3124" s="36"/>
      <c r="AI3124" s="36"/>
      <c r="AJ3124" s="36"/>
      <c r="AK3124" s="36"/>
      <c r="AL3124" s="36"/>
      <c r="AM3124" s="36"/>
      <c r="AN3124" s="36"/>
      <c r="AO3124" s="36"/>
      <c r="AP3124" s="36"/>
      <c r="AQ3124" s="36"/>
      <c r="AR3124" s="36"/>
      <c r="AS3124" s="36"/>
      <c r="AT3124" s="36"/>
      <c r="AU3124" s="36"/>
      <c r="AV3124" s="36"/>
      <c r="AW3124" s="36"/>
      <c r="AX3124" s="36"/>
    </row>
    <row r="3125" spans="1:251" ht="15" thickBot="1">
      <c r="B3125" s="34"/>
      <c r="C3125" s="34"/>
      <c r="D3125" s="34"/>
      <c r="E3125" s="34"/>
      <c r="F3125" s="34"/>
      <c r="G3125" s="34"/>
      <c r="H3125" s="34"/>
      <c r="I3125" s="34"/>
      <c r="J3125" s="34"/>
      <c r="K3125" s="34"/>
      <c r="L3125" s="35"/>
      <c r="M3125" s="35"/>
      <c r="N3125" s="35"/>
      <c r="O3125" s="35"/>
      <c r="P3125" s="34"/>
      <c r="Q3125" s="34"/>
      <c r="R3125" s="34"/>
      <c r="S3125" s="34"/>
      <c r="T3125" s="34"/>
      <c r="U3125" s="34"/>
      <c r="V3125" s="36"/>
      <c r="W3125" s="36"/>
      <c r="X3125" s="36"/>
      <c r="Y3125" s="36"/>
      <c r="Z3125" s="36"/>
      <c r="AA3125" s="36"/>
      <c r="AB3125" s="36"/>
      <c r="AC3125" s="36"/>
      <c r="AD3125" s="36"/>
      <c r="AE3125" s="36"/>
      <c r="AF3125" s="36"/>
      <c r="AG3125" s="36"/>
      <c r="AH3125" s="36"/>
      <c r="AI3125" s="36"/>
      <c r="AJ3125" s="36"/>
      <c r="AK3125" s="36"/>
      <c r="AL3125" s="36"/>
      <c r="AM3125" s="36"/>
      <c r="AN3125" s="36"/>
      <c r="AO3125" s="36"/>
      <c r="AP3125" s="36"/>
      <c r="AQ3125" s="36"/>
      <c r="AR3125" s="36"/>
      <c r="AS3125" s="36"/>
      <c r="AT3125" s="36"/>
      <c r="AU3125" s="36"/>
      <c r="AV3125" s="36"/>
      <c r="AW3125" s="36"/>
      <c r="AX3125" s="48" t="s">
        <v>241</v>
      </c>
    </row>
    <row r="3126" spans="1:251" s="42" customFormat="1" ht="13.5" customHeight="1">
      <c r="A3126" s="34"/>
      <c r="B3126" s="119" t="s">
        <v>242</v>
      </c>
      <c r="C3126" s="120"/>
      <c r="D3126" s="120"/>
      <c r="E3126" s="120"/>
      <c r="F3126" s="120"/>
      <c r="G3126" s="120"/>
      <c r="H3126" s="120"/>
      <c r="I3126" s="120"/>
      <c r="J3126" s="120"/>
      <c r="K3126" s="120"/>
      <c r="L3126" s="120"/>
      <c r="M3126" s="120"/>
      <c r="N3126" s="120"/>
      <c r="O3126" s="120"/>
      <c r="P3126" s="120"/>
      <c r="Q3126" s="120"/>
      <c r="R3126" s="120"/>
      <c r="S3126" s="120"/>
      <c r="T3126" s="120"/>
      <c r="U3126" s="120"/>
      <c r="V3126" s="120"/>
      <c r="W3126" s="120"/>
      <c r="X3126" s="120"/>
      <c r="Y3126" s="120"/>
      <c r="Z3126" s="121"/>
      <c r="AA3126" s="125" t="s">
        <v>1062</v>
      </c>
      <c r="AB3126" s="120"/>
      <c r="AC3126" s="120"/>
      <c r="AD3126" s="120"/>
      <c r="AE3126" s="120"/>
      <c r="AF3126" s="120"/>
      <c r="AG3126" s="120"/>
      <c r="AH3126" s="120"/>
      <c r="AI3126" s="121"/>
      <c r="AJ3126" s="125" t="s">
        <v>1063</v>
      </c>
      <c r="AK3126" s="120"/>
      <c r="AL3126" s="120"/>
      <c r="AM3126" s="120"/>
      <c r="AN3126" s="120"/>
      <c r="AO3126" s="120"/>
      <c r="AP3126" s="120"/>
      <c r="AQ3126" s="120"/>
      <c r="AR3126" s="121"/>
      <c r="AS3126" s="125" t="s">
        <v>243</v>
      </c>
      <c r="AT3126" s="120"/>
      <c r="AU3126" s="120"/>
      <c r="AV3126" s="120"/>
      <c r="AW3126" s="120"/>
      <c r="AX3126" s="127"/>
      <c r="AY3126" s="29"/>
      <c r="AZ3126" s="29"/>
      <c r="BA3126" s="29"/>
      <c r="BB3126" s="29"/>
      <c r="BC3126" s="29"/>
      <c r="BD3126" s="29"/>
      <c r="BE3126" s="29"/>
      <c r="BF3126" s="29"/>
      <c r="BG3126" s="29"/>
      <c r="BH3126" s="29"/>
      <c r="BI3126" s="29"/>
      <c r="BJ3126" s="29"/>
      <c r="BK3126" s="29"/>
      <c r="BL3126" s="29"/>
      <c r="BM3126" s="29"/>
      <c r="BN3126" s="29"/>
      <c r="BO3126" s="29"/>
      <c r="BP3126" s="29"/>
      <c r="BQ3126" s="29"/>
      <c r="BR3126" s="29"/>
      <c r="BS3126" s="29"/>
      <c r="BT3126" s="29"/>
      <c r="BU3126" s="29"/>
      <c r="BV3126" s="29"/>
      <c r="BW3126" s="29"/>
      <c r="BX3126" s="29"/>
      <c r="BY3126" s="29"/>
      <c r="BZ3126" s="29"/>
      <c r="CA3126" s="29"/>
      <c r="CB3126" s="29"/>
      <c r="CC3126" s="29"/>
      <c r="CD3126" s="29"/>
      <c r="CE3126" s="29"/>
      <c r="CF3126" s="29"/>
      <c r="CG3126" s="29"/>
      <c r="CH3126" s="29"/>
      <c r="CI3126" s="29"/>
      <c r="CJ3126" s="29"/>
      <c r="CK3126" s="29"/>
      <c r="CL3126" s="29"/>
      <c r="CM3126" s="29"/>
      <c r="CN3126" s="29"/>
      <c r="CO3126" s="29"/>
      <c r="CP3126" s="29"/>
      <c r="CQ3126" s="29"/>
      <c r="CR3126" s="29"/>
      <c r="CS3126" s="29"/>
      <c r="CT3126" s="29"/>
      <c r="CU3126" s="29"/>
      <c r="CV3126" s="29"/>
      <c r="CW3126" s="29"/>
      <c r="CX3126" s="29"/>
      <c r="CY3126" s="29"/>
      <c r="CZ3126" s="29"/>
      <c r="DA3126" s="29"/>
      <c r="DB3126" s="29"/>
      <c r="DC3126" s="29"/>
      <c r="DD3126" s="29"/>
      <c r="DE3126" s="29"/>
      <c r="DF3126" s="29"/>
      <c r="DG3126" s="29"/>
      <c r="DH3126" s="29"/>
      <c r="DI3126" s="29"/>
      <c r="DJ3126" s="29"/>
      <c r="DK3126" s="29"/>
      <c r="DL3126" s="29"/>
      <c r="DM3126" s="29"/>
      <c r="DN3126" s="29"/>
      <c r="DO3126" s="29"/>
      <c r="DP3126" s="29"/>
      <c r="DQ3126" s="29"/>
      <c r="DR3126" s="29"/>
      <c r="DS3126" s="29"/>
      <c r="DT3126" s="29"/>
      <c r="DU3126" s="29"/>
      <c r="DV3126" s="29"/>
      <c r="DW3126" s="29"/>
      <c r="DX3126" s="29"/>
      <c r="DY3126" s="29"/>
      <c r="DZ3126" s="29"/>
      <c r="EA3126" s="29"/>
      <c r="EB3126" s="29"/>
      <c r="EC3126" s="29"/>
      <c r="ED3126" s="29"/>
      <c r="EE3126" s="29"/>
      <c r="EF3126" s="29"/>
      <c r="EG3126" s="29"/>
      <c r="EH3126" s="29"/>
      <c r="EI3126" s="29"/>
      <c r="EJ3126" s="29"/>
      <c r="EK3126" s="29"/>
      <c r="EL3126" s="29"/>
      <c r="EM3126" s="29"/>
      <c r="EN3126" s="29"/>
      <c r="EO3126" s="29"/>
      <c r="EP3126" s="29"/>
      <c r="EQ3126" s="29"/>
      <c r="ER3126" s="29"/>
      <c r="ES3126" s="29"/>
      <c r="ET3126" s="29"/>
      <c r="EU3126" s="29"/>
      <c r="EV3126" s="29"/>
      <c r="EW3126" s="29"/>
      <c r="EX3126" s="29"/>
      <c r="EY3126" s="29"/>
      <c r="EZ3126" s="29"/>
      <c r="FA3126" s="29"/>
      <c r="FB3126" s="29"/>
      <c r="FC3126" s="29"/>
      <c r="FD3126" s="29"/>
      <c r="FE3126" s="29"/>
      <c r="FF3126" s="29"/>
      <c r="FG3126" s="29"/>
      <c r="FH3126" s="29"/>
      <c r="FI3126" s="29"/>
      <c r="FJ3126" s="29"/>
      <c r="FK3126" s="29"/>
      <c r="FL3126" s="29"/>
      <c r="FM3126" s="29"/>
      <c r="FN3126" s="29"/>
      <c r="FO3126" s="29"/>
      <c r="FP3126" s="29"/>
      <c r="FQ3126" s="29"/>
      <c r="FR3126" s="29"/>
      <c r="FS3126" s="29"/>
      <c r="FT3126" s="29"/>
      <c r="FU3126" s="29"/>
      <c r="FV3126" s="29"/>
      <c r="FW3126" s="29"/>
      <c r="FX3126" s="29"/>
      <c r="FY3126" s="29"/>
      <c r="FZ3126" s="29"/>
      <c r="GA3126" s="29"/>
      <c r="GB3126" s="29"/>
      <c r="GC3126" s="29"/>
      <c r="GD3126" s="29"/>
      <c r="GE3126" s="29"/>
      <c r="GF3126" s="29"/>
      <c r="GG3126" s="29"/>
      <c r="GH3126" s="29"/>
      <c r="GI3126" s="29"/>
      <c r="GJ3126" s="29"/>
      <c r="GK3126" s="29"/>
      <c r="GL3126" s="29"/>
      <c r="GM3126" s="29"/>
      <c r="GN3126" s="29"/>
      <c r="GO3126" s="29"/>
      <c r="GP3126" s="29"/>
      <c r="GQ3126" s="29"/>
      <c r="GR3126" s="29"/>
      <c r="GS3126" s="29"/>
      <c r="GT3126" s="29"/>
      <c r="GU3126" s="29"/>
      <c r="GV3126" s="29"/>
      <c r="GW3126" s="29"/>
      <c r="GX3126" s="29"/>
      <c r="GY3126" s="29"/>
      <c r="GZ3126" s="29"/>
      <c r="HA3126" s="29"/>
      <c r="HB3126" s="29"/>
      <c r="HC3126" s="29"/>
      <c r="HD3126" s="29"/>
      <c r="HE3126" s="29"/>
      <c r="HF3126" s="29"/>
      <c r="HG3126" s="29"/>
      <c r="HH3126" s="29"/>
      <c r="HI3126" s="29"/>
      <c r="HJ3126" s="29"/>
      <c r="HK3126" s="29"/>
      <c r="HL3126" s="29"/>
      <c r="HM3126" s="29"/>
      <c r="HN3126" s="29"/>
      <c r="HO3126" s="29"/>
      <c r="HP3126" s="29"/>
      <c r="HQ3126" s="29"/>
      <c r="HR3126" s="29"/>
      <c r="HS3126" s="29"/>
      <c r="HT3126" s="29"/>
      <c r="HU3126" s="29"/>
      <c r="HV3126" s="29"/>
      <c r="HW3126" s="29"/>
      <c r="HX3126" s="29"/>
      <c r="HY3126" s="29"/>
      <c r="HZ3126" s="29"/>
      <c r="IA3126" s="29"/>
      <c r="IB3126" s="29"/>
      <c r="IC3126" s="29"/>
      <c r="ID3126" s="29"/>
      <c r="IE3126" s="29"/>
      <c r="IF3126" s="29"/>
      <c r="IG3126" s="29"/>
      <c r="IH3126" s="29"/>
      <c r="II3126" s="29"/>
      <c r="IJ3126" s="29"/>
      <c r="IK3126" s="29"/>
      <c r="IL3126" s="29"/>
      <c r="IM3126" s="29"/>
      <c r="IN3126" s="29"/>
      <c r="IO3126" s="29"/>
      <c r="IP3126" s="29"/>
      <c r="IQ3126" s="29"/>
    </row>
    <row r="3127" spans="1:251" s="42" customFormat="1" ht="13.5">
      <c r="A3127" s="34"/>
      <c r="B3127" s="122"/>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4"/>
      <c r="AA3127" s="126"/>
      <c r="AB3127" s="123"/>
      <c r="AC3127" s="123"/>
      <c r="AD3127" s="123"/>
      <c r="AE3127" s="123"/>
      <c r="AF3127" s="123"/>
      <c r="AG3127" s="123"/>
      <c r="AH3127" s="123"/>
      <c r="AI3127" s="124"/>
      <c r="AJ3127" s="126"/>
      <c r="AK3127" s="123"/>
      <c r="AL3127" s="123"/>
      <c r="AM3127" s="123"/>
      <c r="AN3127" s="123"/>
      <c r="AO3127" s="123"/>
      <c r="AP3127" s="123"/>
      <c r="AQ3127" s="123"/>
      <c r="AR3127" s="124"/>
      <c r="AS3127" s="126"/>
      <c r="AT3127" s="123"/>
      <c r="AU3127" s="123"/>
      <c r="AV3127" s="123"/>
      <c r="AW3127" s="123"/>
      <c r="AX3127" s="128"/>
      <c r="AY3127" s="29"/>
      <c r="AZ3127" s="29"/>
      <c r="BA3127" s="29"/>
      <c r="BB3127" s="65"/>
      <c r="BC3127" s="49"/>
      <c r="BE3127" s="29"/>
      <c r="BF3127" s="29"/>
      <c r="BG3127" s="29"/>
      <c r="BH3127" s="29"/>
      <c r="BI3127" s="29"/>
      <c r="BJ3127" s="29"/>
      <c r="BK3127" s="29"/>
      <c r="BL3127" s="29"/>
      <c r="BM3127" s="29"/>
      <c r="BN3127" s="29"/>
      <c r="BO3127" s="29"/>
      <c r="BP3127" s="29"/>
      <c r="BQ3127" s="29"/>
      <c r="BR3127" s="29"/>
      <c r="BS3127" s="29"/>
      <c r="BT3127" s="29"/>
      <c r="BU3127" s="29"/>
      <c r="BV3127" s="29"/>
      <c r="BW3127" s="29"/>
      <c r="BX3127" s="29"/>
      <c r="BY3127" s="29"/>
      <c r="BZ3127" s="29"/>
      <c r="CA3127" s="29"/>
      <c r="CB3127" s="29"/>
      <c r="CC3127" s="29"/>
      <c r="CD3127" s="29"/>
      <c r="CE3127" s="29"/>
      <c r="CF3127" s="29"/>
      <c r="CG3127" s="29"/>
      <c r="CH3127" s="29"/>
      <c r="CI3127" s="29"/>
      <c r="CJ3127" s="29"/>
      <c r="CK3127" s="29"/>
      <c r="CL3127" s="29"/>
      <c r="CM3127" s="29"/>
      <c r="CN3127" s="29"/>
      <c r="CO3127" s="29"/>
      <c r="CP3127" s="29"/>
      <c r="CQ3127" s="29"/>
      <c r="CR3127" s="29"/>
      <c r="CS3127" s="29"/>
      <c r="CT3127" s="29"/>
      <c r="CU3127" s="29"/>
      <c r="CV3127" s="29"/>
      <c r="CW3127" s="29"/>
      <c r="CX3127" s="29"/>
      <c r="CY3127" s="29"/>
      <c r="CZ3127" s="29"/>
      <c r="DA3127" s="29"/>
      <c r="DB3127" s="29"/>
      <c r="DC3127" s="29"/>
      <c r="DD3127" s="29"/>
      <c r="DE3127" s="29"/>
      <c r="DF3127" s="29"/>
      <c r="DG3127" s="29"/>
      <c r="DH3127" s="29"/>
      <c r="DI3127" s="29"/>
      <c r="DJ3127" s="29"/>
      <c r="DK3127" s="29"/>
      <c r="DL3127" s="29"/>
      <c r="DM3127" s="29"/>
      <c r="DN3127" s="29"/>
      <c r="DO3127" s="29"/>
      <c r="DP3127" s="29"/>
      <c r="DQ3127" s="29"/>
      <c r="DR3127" s="29"/>
      <c r="DS3127" s="29"/>
      <c r="DT3127" s="29"/>
      <c r="DU3127" s="29"/>
      <c r="DV3127" s="29"/>
      <c r="DW3127" s="29"/>
      <c r="DX3127" s="29"/>
      <c r="DY3127" s="29"/>
      <c r="DZ3127" s="29"/>
      <c r="EA3127" s="29"/>
      <c r="EB3127" s="29"/>
      <c r="EC3127" s="29"/>
      <c r="ED3127" s="29"/>
      <c r="EE3127" s="29"/>
      <c r="EF3127" s="29"/>
      <c r="EG3127" s="29"/>
      <c r="EH3127" s="29"/>
      <c r="EI3127" s="29"/>
      <c r="EJ3127" s="29"/>
      <c r="EK3127" s="29"/>
      <c r="EL3127" s="29"/>
      <c r="EM3127" s="29"/>
      <c r="EN3127" s="29"/>
      <c r="EO3127" s="29"/>
      <c r="EP3127" s="29"/>
      <c r="EQ3127" s="29"/>
      <c r="ER3127" s="29"/>
      <c r="ES3127" s="29"/>
      <c r="ET3127" s="29"/>
      <c r="EU3127" s="29"/>
      <c r="EV3127" s="29"/>
      <c r="EW3127" s="29"/>
      <c r="EX3127" s="29"/>
      <c r="EY3127" s="29"/>
      <c r="EZ3127" s="29"/>
      <c r="FA3127" s="29"/>
      <c r="FB3127" s="29"/>
      <c r="FC3127" s="29"/>
      <c r="FD3127" s="29"/>
      <c r="FE3127" s="29"/>
      <c r="FF3127" s="29"/>
      <c r="FG3127" s="29"/>
      <c r="FH3127" s="29"/>
      <c r="FI3127" s="29"/>
      <c r="FJ3127" s="29"/>
      <c r="FK3127" s="29"/>
      <c r="FL3127" s="29"/>
      <c r="FM3127" s="29"/>
      <c r="FN3127" s="29"/>
      <c r="FO3127" s="29"/>
      <c r="FP3127" s="29"/>
      <c r="FQ3127" s="29"/>
      <c r="FR3127" s="29"/>
      <c r="FS3127" s="29"/>
      <c r="FT3127" s="29"/>
      <c r="FU3127" s="29"/>
      <c r="FV3127" s="29"/>
      <c r="FW3127" s="29"/>
      <c r="FX3127" s="29"/>
      <c r="FY3127" s="29"/>
      <c r="FZ3127" s="29"/>
      <c r="GA3127" s="29"/>
      <c r="GB3127" s="29"/>
      <c r="GC3127" s="29"/>
      <c r="GD3127" s="29"/>
      <c r="GE3127" s="29"/>
      <c r="GF3127" s="29"/>
      <c r="GG3127" s="29"/>
      <c r="GH3127" s="29"/>
      <c r="GI3127" s="29"/>
      <c r="GJ3127" s="29"/>
      <c r="GK3127" s="29"/>
      <c r="GL3127" s="29"/>
      <c r="GM3127" s="29"/>
      <c r="GN3127" s="29"/>
      <c r="GO3127" s="29"/>
      <c r="GP3127" s="29"/>
      <c r="GQ3127" s="29"/>
      <c r="GR3127" s="29"/>
      <c r="GS3127" s="29"/>
      <c r="GT3127" s="29"/>
      <c r="GU3127" s="29"/>
      <c r="GV3127" s="29"/>
      <c r="GW3127" s="29"/>
      <c r="GX3127" s="29"/>
      <c r="GY3127" s="29"/>
      <c r="GZ3127" s="29"/>
      <c r="HA3127" s="29"/>
      <c r="HB3127" s="29"/>
      <c r="HC3127" s="29"/>
      <c r="HD3127" s="29"/>
      <c r="HE3127" s="29"/>
      <c r="HF3127" s="29"/>
      <c r="HG3127" s="29"/>
      <c r="HH3127" s="29"/>
      <c r="HI3127" s="29"/>
      <c r="HJ3127" s="29"/>
      <c r="HK3127" s="29"/>
      <c r="HL3127" s="29"/>
      <c r="HM3127" s="29"/>
      <c r="HN3127" s="29"/>
      <c r="HO3127" s="29"/>
      <c r="HP3127" s="29"/>
      <c r="HQ3127" s="29"/>
      <c r="HR3127" s="29"/>
      <c r="HS3127" s="29"/>
      <c r="HT3127" s="29"/>
      <c r="HU3127" s="29"/>
      <c r="HV3127" s="29"/>
      <c r="HW3127" s="29"/>
      <c r="HX3127" s="29"/>
      <c r="HY3127" s="29"/>
      <c r="HZ3127" s="29"/>
      <c r="IA3127" s="29"/>
      <c r="IB3127" s="29"/>
      <c r="IC3127" s="29"/>
      <c r="ID3127" s="29"/>
      <c r="IE3127" s="29"/>
      <c r="IF3127" s="29"/>
      <c r="IG3127" s="29"/>
      <c r="IH3127" s="29"/>
      <c r="II3127" s="29"/>
      <c r="IJ3127" s="29"/>
      <c r="IK3127" s="29"/>
      <c r="IL3127" s="29"/>
      <c r="IM3127" s="29"/>
      <c r="IN3127" s="29"/>
      <c r="IO3127" s="29"/>
      <c r="IP3127" s="29"/>
      <c r="IQ3127" s="29"/>
    </row>
    <row r="3128" spans="1:251" s="42" customFormat="1" ht="18.75" customHeight="1">
      <c r="A3128" s="34"/>
      <c r="B3128" s="50"/>
      <c r="C3128" s="129" t="s">
        <v>694</v>
      </c>
      <c r="D3128" s="147"/>
      <c r="E3128" s="147"/>
      <c r="F3128" s="147"/>
      <c r="G3128" s="147"/>
      <c r="H3128" s="147"/>
      <c r="I3128" s="147"/>
      <c r="J3128" s="147"/>
      <c r="K3128" s="147"/>
      <c r="L3128" s="147"/>
      <c r="M3128" s="147"/>
      <c r="N3128" s="147"/>
      <c r="O3128" s="147"/>
      <c r="P3128" s="147"/>
      <c r="Q3128" s="147"/>
      <c r="R3128" s="147"/>
      <c r="S3128" s="147"/>
      <c r="T3128" s="147"/>
      <c r="U3128" s="147"/>
      <c r="V3128" s="147"/>
      <c r="W3128" s="147"/>
      <c r="X3128" s="147"/>
      <c r="Y3128" s="147"/>
      <c r="Z3128" s="148"/>
      <c r="AA3128" s="132">
        <v>370400</v>
      </c>
      <c r="AB3128" s="133"/>
      <c r="AC3128" s="133"/>
      <c r="AD3128" s="133"/>
      <c r="AE3128" s="133"/>
      <c r="AF3128" s="133"/>
      <c r="AG3128" s="133"/>
      <c r="AH3128" s="133"/>
      <c r="AI3128" s="134"/>
      <c r="AJ3128" s="132">
        <v>429660</v>
      </c>
      <c r="AK3128" s="133"/>
      <c r="AL3128" s="133"/>
      <c r="AM3128" s="133"/>
      <c r="AN3128" s="133"/>
      <c r="AO3128" s="133"/>
      <c r="AP3128" s="133"/>
      <c r="AQ3128" s="133"/>
      <c r="AR3128" s="134"/>
      <c r="AS3128" s="135"/>
      <c r="AT3128" s="136"/>
      <c r="AU3128" s="136"/>
      <c r="AV3128" s="136"/>
      <c r="AW3128" s="136"/>
      <c r="AX3128" s="137"/>
      <c r="AY3128" s="29"/>
      <c r="AZ3128" s="29"/>
      <c r="BA3128" s="29"/>
      <c r="BB3128" s="29"/>
      <c r="BC3128" s="29"/>
      <c r="BD3128" s="29"/>
      <c r="BE3128" s="29"/>
      <c r="BF3128" s="29"/>
      <c r="BG3128" s="29"/>
      <c r="BH3128" s="29"/>
      <c r="BI3128" s="29"/>
      <c r="BJ3128" s="29"/>
      <c r="BK3128" s="29"/>
      <c r="BL3128" s="29"/>
      <c r="BM3128" s="29"/>
      <c r="BN3128" s="29"/>
      <c r="BO3128" s="29"/>
      <c r="BP3128" s="29"/>
      <c r="BQ3128" s="29"/>
      <c r="BR3128" s="29"/>
      <c r="BS3128" s="29"/>
      <c r="BT3128" s="29"/>
      <c r="BU3128" s="29"/>
      <c r="BV3128" s="29"/>
      <c r="BW3128" s="29"/>
      <c r="BX3128" s="29"/>
      <c r="BY3128" s="29"/>
      <c r="BZ3128" s="29"/>
      <c r="CA3128" s="29"/>
      <c r="CB3128" s="29"/>
      <c r="CC3128" s="29"/>
      <c r="CD3128" s="29"/>
      <c r="CE3128" s="29"/>
      <c r="CF3128" s="29"/>
      <c r="CG3128" s="29"/>
      <c r="CH3128" s="29"/>
      <c r="CI3128" s="29"/>
      <c r="CJ3128" s="29"/>
      <c r="CK3128" s="29"/>
      <c r="CL3128" s="29"/>
      <c r="CM3128" s="29"/>
      <c r="CN3128" s="29"/>
      <c r="CO3128" s="29"/>
      <c r="CP3128" s="29"/>
      <c r="CQ3128" s="29"/>
      <c r="CR3128" s="29"/>
      <c r="CS3128" s="29"/>
      <c r="CT3128" s="29"/>
      <c r="CU3128" s="29"/>
      <c r="CV3128" s="29"/>
      <c r="CW3128" s="29"/>
      <c r="CX3128" s="29"/>
      <c r="CY3128" s="29"/>
      <c r="CZ3128" s="29"/>
      <c r="DA3128" s="29"/>
      <c r="DB3128" s="29"/>
      <c r="DC3128" s="29"/>
      <c r="DD3128" s="29"/>
      <c r="DE3128" s="29"/>
      <c r="DF3128" s="29"/>
      <c r="DG3128" s="29"/>
      <c r="DH3128" s="29"/>
      <c r="DI3128" s="29"/>
      <c r="DJ3128" s="29"/>
      <c r="DK3128" s="29"/>
      <c r="DL3128" s="29"/>
      <c r="DM3128" s="29"/>
      <c r="DN3128" s="29"/>
      <c r="DO3128" s="29"/>
      <c r="DP3128" s="29"/>
      <c r="DQ3128" s="29"/>
      <c r="DR3128" s="29"/>
      <c r="DS3128" s="29"/>
      <c r="DT3128" s="29"/>
      <c r="DU3128" s="29"/>
      <c r="DV3128" s="29"/>
      <c r="DW3128" s="29"/>
      <c r="DX3128" s="29"/>
      <c r="DY3128" s="29"/>
      <c r="DZ3128" s="29"/>
      <c r="EA3128" s="29"/>
      <c r="EB3128" s="29"/>
      <c r="EC3128" s="29"/>
      <c r="ED3128" s="29"/>
      <c r="EE3128" s="29"/>
      <c r="EF3128" s="29"/>
      <c r="EG3128" s="29"/>
      <c r="EH3128" s="29"/>
      <c r="EI3128" s="29"/>
      <c r="EJ3128" s="29"/>
      <c r="EK3128" s="29"/>
      <c r="EL3128" s="29"/>
      <c r="EM3128" s="29"/>
      <c r="EN3128" s="29"/>
      <c r="EO3128" s="29"/>
      <c r="EP3128" s="29"/>
      <c r="EQ3128" s="29"/>
      <c r="ER3128" s="29"/>
      <c r="ES3128" s="29"/>
      <c r="ET3128" s="29"/>
      <c r="EU3128" s="29"/>
      <c r="EV3128" s="29"/>
      <c r="EW3128" s="29"/>
      <c r="EX3128" s="29"/>
      <c r="EY3128" s="29"/>
      <c r="EZ3128" s="29"/>
      <c r="FA3128" s="29"/>
      <c r="FB3128" s="29"/>
      <c r="FC3128" s="29"/>
      <c r="FD3128" s="29"/>
      <c r="FE3128" s="29"/>
      <c r="FF3128" s="29"/>
      <c r="FG3128" s="29"/>
      <c r="FH3128" s="29"/>
      <c r="FI3128" s="29"/>
      <c r="FJ3128" s="29"/>
      <c r="FK3128" s="29"/>
      <c r="FL3128" s="29"/>
      <c r="FM3128" s="29"/>
      <c r="FN3128" s="29"/>
      <c r="FO3128" s="29"/>
      <c r="FP3128" s="29"/>
      <c r="FQ3128" s="29"/>
      <c r="FR3128" s="29"/>
      <c r="FS3128" s="29"/>
      <c r="FT3128" s="29"/>
      <c r="FU3128" s="29"/>
      <c r="FV3128" s="29"/>
      <c r="FW3128" s="29"/>
      <c r="FX3128" s="29"/>
      <c r="FY3128" s="29"/>
      <c r="FZ3128" s="29"/>
      <c r="GA3128" s="29"/>
      <c r="GB3128" s="29"/>
      <c r="GC3128" s="29"/>
      <c r="GD3128" s="29"/>
      <c r="GE3128" s="29"/>
      <c r="GF3128" s="29"/>
      <c r="GG3128" s="29"/>
      <c r="GH3128" s="29"/>
      <c r="GI3128" s="29"/>
      <c r="GJ3128" s="29"/>
      <c r="GK3128" s="29"/>
      <c r="GL3128" s="29"/>
      <c r="GM3128" s="29"/>
      <c r="GN3128" s="29"/>
      <c r="GO3128" s="29"/>
      <c r="GP3128" s="29"/>
      <c r="GQ3128" s="29"/>
      <c r="GR3128" s="29"/>
      <c r="GS3128" s="29"/>
      <c r="GT3128" s="29"/>
      <c r="GU3128" s="29"/>
      <c r="GV3128" s="29"/>
      <c r="GW3128" s="29"/>
      <c r="GX3128" s="29"/>
      <c r="GY3128" s="29"/>
      <c r="GZ3128" s="29"/>
      <c r="HA3128" s="29"/>
      <c r="HB3128" s="29"/>
      <c r="HC3128" s="29"/>
      <c r="HD3128" s="29"/>
      <c r="HE3128" s="29"/>
      <c r="HF3128" s="29"/>
      <c r="HG3128" s="29"/>
      <c r="HH3128" s="29"/>
      <c r="HI3128" s="29"/>
      <c r="HJ3128" s="29"/>
      <c r="HK3128" s="29"/>
      <c r="HL3128" s="29"/>
      <c r="HM3128" s="29"/>
      <c r="HN3128" s="29"/>
      <c r="HO3128" s="29"/>
      <c r="HP3128" s="29"/>
      <c r="HQ3128" s="29"/>
      <c r="HR3128" s="29"/>
      <c r="HS3128" s="29"/>
      <c r="HT3128" s="29"/>
      <c r="HU3128" s="29"/>
      <c r="HV3128" s="29"/>
      <c r="HW3128" s="29"/>
      <c r="HX3128" s="29"/>
      <c r="HY3128" s="29"/>
      <c r="HZ3128" s="29"/>
      <c r="IA3128" s="29"/>
      <c r="IB3128" s="29"/>
      <c r="IC3128" s="29"/>
      <c r="ID3128" s="29"/>
      <c r="IE3128" s="29"/>
      <c r="IF3128" s="29"/>
      <c r="IG3128" s="29"/>
      <c r="IH3128" s="29"/>
      <c r="II3128" s="29"/>
      <c r="IJ3128" s="29"/>
      <c r="IK3128" s="29"/>
      <c r="IL3128" s="29"/>
      <c r="IM3128" s="29"/>
      <c r="IN3128" s="29"/>
      <c r="IO3128" s="29"/>
      <c r="IP3128" s="29"/>
      <c r="IQ3128" s="29"/>
    </row>
    <row r="3129" spans="1:251" s="42" customFormat="1" ht="18.75" customHeight="1" thickBot="1">
      <c r="A3129" s="43"/>
      <c r="B3129" s="138" t="s">
        <v>244</v>
      </c>
      <c r="C3129" s="139"/>
      <c r="D3129" s="139"/>
      <c r="E3129" s="139"/>
      <c r="F3129" s="139"/>
      <c r="G3129" s="139"/>
      <c r="H3129" s="139"/>
      <c r="I3129" s="139"/>
      <c r="J3129" s="139"/>
      <c r="K3129" s="139"/>
      <c r="L3129" s="139"/>
      <c r="M3129" s="139"/>
      <c r="N3129" s="139"/>
      <c r="O3129" s="139"/>
      <c r="P3129" s="139"/>
      <c r="Q3129" s="139"/>
      <c r="R3129" s="139"/>
      <c r="S3129" s="139"/>
      <c r="T3129" s="139"/>
      <c r="U3129" s="139"/>
      <c r="V3129" s="139"/>
      <c r="W3129" s="139"/>
      <c r="X3129" s="139"/>
      <c r="Y3129" s="139"/>
      <c r="Z3129" s="140"/>
      <c r="AA3129" s="141">
        <f>SUM($AA$3128:$AA$3128)</f>
        <v>370400</v>
      </c>
      <c r="AB3129" s="142"/>
      <c r="AC3129" s="142"/>
      <c r="AD3129" s="142"/>
      <c r="AE3129" s="142"/>
      <c r="AF3129" s="142"/>
      <c r="AG3129" s="142"/>
      <c r="AH3129" s="142"/>
      <c r="AI3129" s="143"/>
      <c r="AJ3129" s="141">
        <f>SUM($AJ$3128:$AJ$3128)</f>
        <v>429660</v>
      </c>
      <c r="AK3129" s="142"/>
      <c r="AL3129" s="142"/>
      <c r="AM3129" s="142"/>
      <c r="AN3129" s="142"/>
      <c r="AO3129" s="142"/>
      <c r="AP3129" s="142"/>
      <c r="AQ3129" s="142"/>
      <c r="AR3129" s="143"/>
      <c r="AS3129" s="144"/>
      <c r="AT3129" s="145"/>
      <c r="AU3129" s="145"/>
      <c r="AV3129" s="145"/>
      <c r="AW3129" s="145"/>
      <c r="AX3129" s="146"/>
      <c r="AY3129" s="29"/>
      <c r="AZ3129" s="29"/>
      <c r="BA3129" s="29"/>
      <c r="BB3129" s="29"/>
      <c r="BC3129" s="29"/>
      <c r="BD3129" s="29"/>
      <c r="BE3129" s="29"/>
      <c r="BF3129" s="29"/>
      <c r="BG3129" s="29"/>
      <c r="BH3129" s="29"/>
      <c r="BI3129" s="29"/>
      <c r="BJ3129" s="29"/>
      <c r="BK3129" s="29"/>
      <c r="BL3129" s="29"/>
      <c r="BM3129" s="29"/>
      <c r="BN3129" s="29"/>
      <c r="BO3129" s="29"/>
      <c r="BP3129" s="29"/>
      <c r="BQ3129" s="29"/>
      <c r="BR3129" s="29"/>
      <c r="BS3129" s="29"/>
      <c r="BT3129" s="29"/>
      <c r="BU3129" s="29"/>
      <c r="BV3129" s="29"/>
      <c r="BW3129" s="29"/>
      <c r="BX3129" s="29"/>
      <c r="BY3129" s="29"/>
      <c r="BZ3129" s="29"/>
      <c r="CA3129" s="29"/>
      <c r="CB3129" s="29"/>
      <c r="CC3129" s="29"/>
      <c r="CD3129" s="29"/>
      <c r="CE3129" s="29"/>
      <c r="CF3129" s="29"/>
      <c r="CG3129" s="29"/>
      <c r="CH3129" s="29"/>
      <c r="CI3129" s="29"/>
      <c r="CJ3129" s="29"/>
      <c r="CK3129" s="29"/>
      <c r="CL3129" s="29"/>
      <c r="CM3129" s="29"/>
      <c r="CN3129" s="29"/>
      <c r="CO3129" s="29"/>
      <c r="CP3129" s="29"/>
      <c r="CQ3129" s="29"/>
      <c r="CR3129" s="29"/>
      <c r="CS3129" s="29"/>
      <c r="CT3129" s="29"/>
      <c r="CU3129" s="29"/>
      <c r="CV3129" s="29"/>
      <c r="CW3129" s="29"/>
      <c r="CX3129" s="29"/>
      <c r="CY3129" s="29"/>
      <c r="CZ3129" s="29"/>
      <c r="DA3129" s="29"/>
      <c r="DB3129" s="29"/>
      <c r="DC3129" s="29"/>
      <c r="DD3129" s="29"/>
      <c r="DE3129" s="29"/>
      <c r="DF3129" s="29"/>
      <c r="DG3129" s="29"/>
      <c r="DH3129" s="29"/>
      <c r="DI3129" s="29"/>
      <c r="DJ3129" s="29"/>
      <c r="DK3129" s="29"/>
      <c r="DL3129" s="29"/>
      <c r="DM3129" s="29"/>
      <c r="DN3129" s="29"/>
      <c r="DO3129" s="29"/>
      <c r="DP3129" s="29"/>
      <c r="DQ3129" s="29"/>
      <c r="DR3129" s="29"/>
      <c r="DS3129" s="29"/>
      <c r="DT3129" s="29"/>
      <c r="DU3129" s="29"/>
      <c r="DV3129" s="29"/>
      <c r="DW3129" s="29"/>
      <c r="DX3129" s="29"/>
      <c r="DY3129" s="29"/>
      <c r="DZ3129" s="29"/>
      <c r="EA3129" s="29"/>
      <c r="EB3129" s="29"/>
      <c r="EC3129" s="29"/>
      <c r="ED3129" s="29"/>
      <c r="EE3129" s="29"/>
      <c r="EF3129" s="29"/>
      <c r="EG3129" s="29"/>
      <c r="EH3129" s="29"/>
      <c r="EI3129" s="29"/>
      <c r="EJ3129" s="29"/>
      <c r="EK3129" s="29"/>
      <c r="EL3129" s="29"/>
      <c r="EM3129" s="29"/>
      <c r="EN3129" s="29"/>
      <c r="EO3129" s="29"/>
      <c r="EP3129" s="29"/>
      <c r="EQ3129" s="29"/>
      <c r="ER3129" s="29"/>
      <c r="ES3129" s="29"/>
      <c r="ET3129" s="29"/>
      <c r="EU3129" s="29"/>
      <c r="EV3129" s="29"/>
      <c r="EW3129" s="29"/>
      <c r="EX3129" s="29"/>
      <c r="EY3129" s="29"/>
      <c r="EZ3129" s="29"/>
      <c r="FA3129" s="29"/>
      <c r="FB3129" s="29"/>
      <c r="FC3129" s="29"/>
      <c r="FD3129" s="29"/>
      <c r="FE3129" s="29"/>
      <c r="FF3129" s="29"/>
      <c r="FG3129" s="29"/>
      <c r="FH3129" s="29"/>
      <c r="FI3129" s="29"/>
      <c r="FJ3129" s="29"/>
      <c r="FK3129" s="29"/>
      <c r="FL3129" s="29"/>
      <c r="FM3129" s="29"/>
      <c r="FN3129" s="29"/>
      <c r="FO3129" s="29"/>
      <c r="FP3129" s="29"/>
      <c r="FQ3129" s="29"/>
      <c r="FR3129" s="29"/>
      <c r="FS3129" s="29"/>
      <c r="FT3129" s="29"/>
      <c r="FU3129" s="29"/>
      <c r="FV3129" s="29"/>
      <c r="FW3129" s="29"/>
      <c r="FX3129" s="29"/>
      <c r="FY3129" s="29"/>
      <c r="FZ3129" s="29"/>
      <c r="GA3129" s="29"/>
      <c r="GB3129" s="29"/>
      <c r="GC3129" s="29"/>
      <c r="GD3129" s="29"/>
      <c r="GE3129" s="29"/>
      <c r="GF3129" s="29"/>
      <c r="GG3129" s="29"/>
      <c r="GH3129" s="29"/>
      <c r="GI3129" s="29"/>
      <c r="GJ3129" s="29"/>
      <c r="GK3129" s="29"/>
      <c r="GL3129" s="29"/>
      <c r="GM3129" s="29"/>
      <c r="GN3129" s="29"/>
      <c r="GO3129" s="29"/>
      <c r="GP3129" s="29"/>
      <c r="GQ3129" s="29"/>
      <c r="GR3129" s="29"/>
      <c r="GS3129" s="29"/>
      <c r="GT3129" s="29"/>
      <c r="GU3129" s="29"/>
      <c r="GV3129" s="29"/>
      <c r="GW3129" s="29"/>
      <c r="GX3129" s="29"/>
      <c r="GY3129" s="29"/>
      <c r="GZ3129" s="29"/>
      <c r="HA3129" s="29"/>
      <c r="HB3129" s="29"/>
      <c r="HC3129" s="29"/>
      <c r="HD3129" s="29"/>
      <c r="HE3129" s="29"/>
      <c r="HF3129" s="29"/>
      <c r="HG3129" s="29"/>
      <c r="HH3129" s="29"/>
      <c r="HI3129" s="29"/>
      <c r="HJ3129" s="29"/>
      <c r="HK3129" s="29"/>
      <c r="HL3129" s="29"/>
      <c r="HM3129" s="29"/>
      <c r="HN3129" s="29"/>
      <c r="HO3129" s="29"/>
      <c r="HP3129" s="29"/>
      <c r="HQ3129" s="29"/>
      <c r="HR3129" s="29"/>
      <c r="HS3129" s="29"/>
      <c r="HT3129" s="29"/>
      <c r="HU3129" s="29"/>
      <c r="HV3129" s="29"/>
      <c r="HW3129" s="29"/>
      <c r="HX3129" s="29"/>
      <c r="HY3129" s="29"/>
      <c r="HZ3129" s="29"/>
      <c r="IA3129" s="29"/>
      <c r="IB3129" s="29"/>
      <c r="IC3129" s="29"/>
      <c r="ID3129" s="29"/>
      <c r="IE3129" s="29"/>
      <c r="IF3129" s="29"/>
      <c r="IG3129" s="29"/>
      <c r="IH3129" s="29"/>
      <c r="II3129" s="29"/>
      <c r="IJ3129" s="29"/>
      <c r="IK3129" s="29"/>
      <c r="IL3129" s="29"/>
      <c r="IM3129" s="29"/>
      <c r="IN3129" s="29"/>
      <c r="IO3129" s="29"/>
      <c r="IP3129" s="29"/>
      <c r="IQ3129" s="29"/>
    </row>
    <row r="3131" spans="1:251" ht="18.75">
      <c r="A3131" s="28" t="s">
        <v>234</v>
      </c>
      <c r="AW3131" s="30"/>
      <c r="AX3131" s="31"/>
      <c r="AY3131" s="30"/>
    </row>
    <row r="3133" spans="1:251" ht="18.75">
      <c r="B3133" s="109" t="s">
        <v>0</v>
      </c>
      <c r="C3133" s="150"/>
      <c r="D3133" s="150"/>
      <c r="E3133" s="150"/>
      <c r="F3133" s="150"/>
      <c r="G3133" s="150"/>
      <c r="H3133" s="150"/>
      <c r="I3133" s="150"/>
      <c r="J3133" s="150"/>
      <c r="K3133" s="150"/>
      <c r="L3133" s="150"/>
      <c r="M3133" s="150"/>
      <c r="N3133" s="150"/>
      <c r="O3133" s="150"/>
      <c r="P3133" s="150"/>
      <c r="Q3133" s="150"/>
      <c r="R3133" s="150"/>
      <c r="S3133" s="150"/>
      <c r="T3133" s="150"/>
      <c r="U3133" s="150"/>
      <c r="V3133" s="150"/>
      <c r="W3133" s="150"/>
      <c r="X3133" s="150"/>
      <c r="Y3133" s="150"/>
      <c r="Z3133" s="150"/>
      <c r="AA3133" s="150"/>
      <c r="AB3133" s="150"/>
      <c r="AC3133" s="150"/>
      <c r="AD3133" s="150"/>
      <c r="AE3133" s="150"/>
      <c r="AF3133" s="150"/>
      <c r="AG3133" s="150"/>
      <c r="AH3133" s="150"/>
      <c r="AI3133" s="150"/>
      <c r="AJ3133" s="150"/>
      <c r="AK3133" s="150"/>
      <c r="AL3133" s="150"/>
      <c r="AM3133" s="150"/>
      <c r="AN3133" s="150"/>
      <c r="AO3133" s="150"/>
      <c r="AP3133" s="150"/>
      <c r="AQ3133" s="150"/>
      <c r="AR3133" s="150"/>
      <c r="AS3133" s="150"/>
      <c r="AT3133" s="150"/>
      <c r="AU3133" s="150"/>
      <c r="AV3133" s="150"/>
      <c r="AW3133" s="150"/>
      <c r="AX3133" s="150"/>
    </row>
    <row r="3134" spans="1:251">
      <c r="Z3134" s="32"/>
      <c r="AD3134" s="32"/>
      <c r="AE3134" s="32"/>
      <c r="AF3134" s="32"/>
      <c r="AG3134" s="32"/>
      <c r="AH3134" s="32"/>
      <c r="AI3134" s="32"/>
      <c r="AO3134" s="32"/>
    </row>
    <row r="3135" spans="1:251" ht="13.5" thickBot="1">
      <c r="Z3135" s="32"/>
      <c r="AD3135" s="32"/>
      <c r="AE3135" s="32"/>
      <c r="AF3135" s="32"/>
      <c r="AG3135" s="32"/>
      <c r="AH3135" s="32"/>
      <c r="AI3135" s="32"/>
      <c r="AO3135" s="32"/>
      <c r="DI3135" s="26"/>
    </row>
    <row r="3136" spans="1:251" ht="24.75" customHeight="1" thickBot="1">
      <c r="B3136" s="111" t="s">
        <v>235</v>
      </c>
      <c r="C3136" s="112"/>
      <c r="D3136" s="112"/>
      <c r="E3136" s="112"/>
      <c r="F3136" s="112"/>
      <c r="G3136" s="112"/>
      <c r="H3136" s="113" t="s">
        <v>695</v>
      </c>
      <c r="I3136" s="114"/>
      <c r="J3136" s="114"/>
      <c r="K3136" s="114"/>
      <c r="L3136" s="114"/>
      <c r="M3136" s="114"/>
      <c r="N3136" s="114"/>
      <c r="O3136" s="114"/>
      <c r="P3136" s="114"/>
      <c r="Q3136" s="114"/>
      <c r="R3136" s="114"/>
      <c r="S3136" s="114"/>
      <c r="T3136" s="114"/>
      <c r="U3136" s="114"/>
      <c r="V3136" s="114"/>
      <c r="W3136" s="114"/>
      <c r="X3136" s="114"/>
      <c r="Y3136" s="114"/>
      <c r="Z3136" s="114"/>
      <c r="AA3136" s="114"/>
      <c r="AB3136" s="114"/>
      <c r="AC3136" s="114"/>
      <c r="AD3136" s="114"/>
      <c r="AE3136" s="114"/>
      <c r="AF3136" s="114"/>
      <c r="AG3136" s="114"/>
      <c r="AH3136" s="114"/>
      <c r="AI3136" s="114"/>
      <c r="AJ3136" s="114"/>
      <c r="AK3136" s="114"/>
      <c r="AL3136" s="114"/>
      <c r="AM3136" s="114"/>
      <c r="AN3136" s="114"/>
      <c r="AO3136" s="114"/>
      <c r="AP3136" s="114"/>
      <c r="AQ3136" s="114"/>
      <c r="AR3136" s="114"/>
      <c r="AS3136" s="114"/>
      <c r="AT3136" s="114"/>
      <c r="AU3136" s="114"/>
      <c r="AV3136" s="114"/>
      <c r="AW3136" s="114"/>
      <c r="AX3136" s="115"/>
      <c r="DI3136" s="26"/>
    </row>
    <row r="3137" spans="1:113" ht="14.25">
      <c r="B3137" s="33"/>
      <c r="C3137" s="33"/>
      <c r="D3137" s="33"/>
      <c r="E3137" s="33"/>
      <c r="F3137" s="33"/>
      <c r="G3137" s="33"/>
      <c r="H3137" s="34"/>
      <c r="I3137" s="34"/>
      <c r="J3137" s="34"/>
      <c r="K3137" s="34"/>
      <c r="L3137" s="35"/>
      <c r="M3137" s="35"/>
      <c r="N3137" s="35"/>
      <c r="O3137" s="35"/>
      <c r="P3137" s="34"/>
      <c r="Q3137" s="34"/>
      <c r="R3137" s="34"/>
      <c r="S3137" s="34"/>
      <c r="T3137" s="34"/>
      <c r="U3137" s="34"/>
      <c r="V3137" s="36"/>
      <c r="W3137" s="36"/>
      <c r="X3137" s="36"/>
      <c r="Y3137" s="36"/>
      <c r="Z3137" s="36"/>
      <c r="AA3137" s="36"/>
      <c r="AB3137" s="36"/>
      <c r="AC3137" s="36"/>
      <c r="AD3137" s="36"/>
      <c r="AE3137" s="36"/>
      <c r="AF3137" s="36"/>
      <c r="AG3137" s="36"/>
      <c r="AH3137" s="36"/>
      <c r="AI3137" s="36"/>
      <c r="AJ3137" s="36"/>
      <c r="AK3137" s="36"/>
      <c r="AL3137" s="36"/>
      <c r="AM3137" s="36"/>
      <c r="AN3137" s="36"/>
      <c r="AO3137" s="36"/>
      <c r="AP3137" s="36"/>
      <c r="AQ3137" s="36"/>
      <c r="AR3137" s="36"/>
      <c r="AS3137" s="36"/>
      <c r="AT3137" s="36"/>
      <c r="AU3137" s="36"/>
      <c r="AV3137" s="36"/>
      <c r="AW3137" s="36"/>
      <c r="AX3137" s="36"/>
      <c r="DI3137" s="26"/>
    </row>
    <row r="3138" spans="1:113" ht="15" thickBot="1">
      <c r="A3138" s="37"/>
      <c r="B3138" s="36" t="s">
        <v>237</v>
      </c>
      <c r="C3138" s="34"/>
      <c r="D3138" s="34"/>
      <c r="E3138" s="34"/>
      <c r="F3138" s="34"/>
      <c r="G3138" s="34"/>
      <c r="H3138" s="34"/>
      <c r="I3138" s="34"/>
      <c r="J3138" s="34"/>
      <c r="K3138" s="34"/>
      <c r="L3138" s="35"/>
      <c r="M3138" s="35"/>
      <c r="N3138" s="35"/>
      <c r="O3138" s="35"/>
      <c r="P3138" s="34"/>
      <c r="Q3138" s="34"/>
      <c r="R3138" s="34"/>
      <c r="S3138" s="34"/>
      <c r="T3138" s="34"/>
      <c r="U3138" s="34"/>
      <c r="V3138" s="36"/>
      <c r="W3138" s="36"/>
      <c r="X3138" s="36"/>
      <c r="Y3138" s="36"/>
      <c r="Z3138" s="36"/>
      <c r="AA3138" s="36"/>
      <c r="AB3138" s="36"/>
      <c r="AC3138" s="36"/>
      <c r="AD3138" s="36"/>
      <c r="AE3138" s="36"/>
      <c r="AF3138" s="36"/>
      <c r="AG3138" s="36"/>
      <c r="AH3138" s="36"/>
      <c r="AI3138" s="36"/>
      <c r="AJ3138" s="36"/>
      <c r="AK3138" s="36"/>
      <c r="AL3138" s="36"/>
      <c r="AM3138" s="36"/>
      <c r="AN3138" s="36"/>
      <c r="AO3138" s="36"/>
      <c r="AP3138" s="36"/>
      <c r="AQ3138" s="36"/>
      <c r="AR3138" s="36"/>
      <c r="AS3138" s="36"/>
      <c r="AT3138" s="36"/>
      <c r="AU3138" s="36"/>
      <c r="AV3138" s="36"/>
      <c r="AW3138" s="36"/>
      <c r="AX3138" s="36"/>
      <c r="DI3138" s="26"/>
    </row>
    <row r="3139" spans="1:113" ht="14.25">
      <c r="A3139" s="34"/>
      <c r="B3139" s="38"/>
      <c r="C3139" s="33"/>
      <c r="D3139" s="33"/>
      <c r="E3139" s="33"/>
      <c r="F3139" s="33"/>
      <c r="G3139" s="33"/>
      <c r="H3139" s="33"/>
      <c r="I3139" s="33"/>
      <c r="J3139" s="33"/>
      <c r="K3139" s="33"/>
      <c r="L3139" s="39"/>
      <c r="M3139" s="39"/>
      <c r="N3139" s="39"/>
      <c r="O3139" s="39"/>
      <c r="P3139" s="33"/>
      <c r="Q3139" s="33"/>
      <c r="R3139" s="33"/>
      <c r="S3139" s="33"/>
      <c r="T3139" s="33"/>
      <c r="U3139" s="33"/>
      <c r="V3139" s="40"/>
      <c r="W3139" s="40"/>
      <c r="X3139" s="40"/>
      <c r="Y3139" s="40"/>
      <c r="Z3139" s="40"/>
      <c r="AA3139" s="40"/>
      <c r="AB3139" s="40"/>
      <c r="AC3139" s="40"/>
      <c r="AD3139" s="40"/>
      <c r="AE3139" s="40"/>
      <c r="AF3139" s="40"/>
      <c r="AG3139" s="40"/>
      <c r="AH3139" s="40"/>
      <c r="AI3139" s="40"/>
      <c r="AJ3139" s="40"/>
      <c r="AK3139" s="40"/>
      <c r="AL3139" s="40"/>
      <c r="AM3139" s="40"/>
      <c r="AN3139" s="40"/>
      <c r="AO3139" s="40"/>
      <c r="AP3139" s="40"/>
      <c r="AQ3139" s="40"/>
      <c r="AR3139" s="40"/>
      <c r="AS3139" s="40"/>
      <c r="AT3139" s="40"/>
      <c r="AU3139" s="40"/>
      <c r="AV3139" s="40"/>
      <c r="AW3139" s="40"/>
      <c r="AX3139" s="41"/>
    </row>
    <row r="3140" spans="1:113" ht="12" customHeight="1">
      <c r="A3140" s="34"/>
      <c r="B3140" s="116" t="s">
        <v>696</v>
      </c>
      <c r="C3140" s="117"/>
      <c r="D3140" s="117"/>
      <c r="E3140" s="117"/>
      <c r="F3140" s="117"/>
      <c r="G3140" s="117"/>
      <c r="H3140" s="117"/>
      <c r="I3140" s="117"/>
      <c r="J3140" s="117"/>
      <c r="K3140" s="117"/>
      <c r="L3140" s="117"/>
      <c r="M3140" s="117"/>
      <c r="N3140" s="117"/>
      <c r="O3140" s="117"/>
      <c r="P3140" s="117"/>
      <c r="Q3140" s="117"/>
      <c r="R3140" s="117"/>
      <c r="S3140" s="117"/>
      <c r="T3140" s="117"/>
      <c r="U3140" s="117"/>
      <c r="V3140" s="117"/>
      <c r="W3140" s="117"/>
      <c r="X3140" s="117"/>
      <c r="Y3140" s="117"/>
      <c r="Z3140" s="117"/>
      <c r="AA3140" s="117"/>
      <c r="AB3140" s="117"/>
      <c r="AC3140" s="117"/>
      <c r="AD3140" s="117"/>
      <c r="AE3140" s="117"/>
      <c r="AF3140" s="117"/>
      <c r="AG3140" s="117"/>
      <c r="AH3140" s="117"/>
      <c r="AI3140" s="117"/>
      <c r="AJ3140" s="117"/>
      <c r="AK3140" s="117"/>
      <c r="AL3140" s="117"/>
      <c r="AM3140" s="117"/>
      <c r="AN3140" s="117"/>
      <c r="AO3140" s="117"/>
      <c r="AP3140" s="117"/>
      <c r="AQ3140" s="117"/>
      <c r="AR3140" s="117"/>
      <c r="AS3140" s="117"/>
      <c r="AT3140" s="117"/>
      <c r="AU3140" s="117"/>
      <c r="AV3140" s="117"/>
      <c r="AW3140" s="117"/>
      <c r="AX3140" s="118"/>
    </row>
    <row r="3141" spans="1:113" ht="12" customHeight="1">
      <c r="A3141" s="34"/>
      <c r="B3141" s="116"/>
      <c r="C3141" s="117"/>
      <c r="D3141" s="117"/>
      <c r="E3141" s="117"/>
      <c r="F3141" s="117"/>
      <c r="G3141" s="117"/>
      <c r="H3141" s="117"/>
      <c r="I3141" s="117"/>
      <c r="J3141" s="117"/>
      <c r="K3141" s="117"/>
      <c r="L3141" s="117"/>
      <c r="M3141" s="117"/>
      <c r="N3141" s="117"/>
      <c r="O3141" s="117"/>
      <c r="P3141" s="117"/>
      <c r="Q3141" s="117"/>
      <c r="R3141" s="117"/>
      <c r="S3141" s="117"/>
      <c r="T3141" s="117"/>
      <c r="U3141" s="117"/>
      <c r="V3141" s="117"/>
      <c r="W3141" s="117"/>
      <c r="X3141" s="117"/>
      <c r="Y3141" s="117"/>
      <c r="Z3141" s="117"/>
      <c r="AA3141" s="117"/>
      <c r="AB3141" s="117"/>
      <c r="AC3141" s="117"/>
      <c r="AD3141" s="117"/>
      <c r="AE3141" s="117"/>
      <c r="AF3141" s="117"/>
      <c r="AG3141" s="117"/>
      <c r="AH3141" s="117"/>
      <c r="AI3141" s="117"/>
      <c r="AJ3141" s="117"/>
      <c r="AK3141" s="117"/>
      <c r="AL3141" s="117"/>
      <c r="AM3141" s="117"/>
      <c r="AN3141" s="117"/>
      <c r="AO3141" s="117"/>
      <c r="AP3141" s="117"/>
      <c r="AQ3141" s="117"/>
      <c r="AR3141" s="117"/>
      <c r="AS3141" s="117"/>
      <c r="AT3141" s="117"/>
      <c r="AU3141" s="117"/>
      <c r="AV3141" s="117"/>
      <c r="AW3141" s="117"/>
      <c r="AX3141" s="118"/>
    </row>
    <row r="3142" spans="1:113" ht="12" customHeight="1">
      <c r="A3142" s="34"/>
      <c r="B3142" s="116"/>
      <c r="C3142" s="117"/>
      <c r="D3142" s="117"/>
      <c r="E3142" s="117"/>
      <c r="F3142" s="117"/>
      <c r="G3142" s="117"/>
      <c r="H3142" s="117"/>
      <c r="I3142" s="117"/>
      <c r="J3142" s="117"/>
      <c r="K3142" s="117"/>
      <c r="L3142" s="117"/>
      <c r="M3142" s="117"/>
      <c r="N3142" s="117"/>
      <c r="O3142" s="117"/>
      <c r="P3142" s="117"/>
      <c r="Q3142" s="117"/>
      <c r="R3142" s="117"/>
      <c r="S3142" s="117"/>
      <c r="T3142" s="117"/>
      <c r="U3142" s="117"/>
      <c r="V3142" s="117"/>
      <c r="W3142" s="117"/>
      <c r="X3142" s="117"/>
      <c r="Y3142" s="117"/>
      <c r="Z3142" s="117"/>
      <c r="AA3142" s="117"/>
      <c r="AB3142" s="117"/>
      <c r="AC3142" s="117"/>
      <c r="AD3142" s="117"/>
      <c r="AE3142" s="117"/>
      <c r="AF3142" s="117"/>
      <c r="AG3142" s="117"/>
      <c r="AH3142" s="117"/>
      <c r="AI3142" s="117"/>
      <c r="AJ3142" s="117"/>
      <c r="AK3142" s="117"/>
      <c r="AL3142" s="117"/>
      <c r="AM3142" s="117"/>
      <c r="AN3142" s="117"/>
      <c r="AO3142" s="117"/>
      <c r="AP3142" s="117"/>
      <c r="AQ3142" s="117"/>
      <c r="AR3142" s="117"/>
      <c r="AS3142" s="117"/>
      <c r="AT3142" s="117"/>
      <c r="AU3142" s="117"/>
      <c r="AV3142" s="117"/>
      <c r="AW3142" s="117"/>
      <c r="AX3142" s="118"/>
      <c r="BC3142" s="42"/>
    </row>
    <row r="3143" spans="1:113" ht="12" customHeight="1">
      <c r="A3143" s="34"/>
      <c r="B3143" s="116"/>
      <c r="C3143" s="117"/>
      <c r="D3143" s="117"/>
      <c r="E3143" s="117"/>
      <c r="F3143" s="117"/>
      <c r="G3143" s="117"/>
      <c r="H3143" s="117"/>
      <c r="I3143" s="117"/>
      <c r="J3143" s="117"/>
      <c r="K3143" s="117"/>
      <c r="L3143" s="117"/>
      <c r="M3143" s="117"/>
      <c r="N3143" s="117"/>
      <c r="O3143" s="117"/>
      <c r="P3143" s="117"/>
      <c r="Q3143" s="117"/>
      <c r="R3143" s="117"/>
      <c r="S3143" s="117"/>
      <c r="T3143" s="117"/>
      <c r="U3143" s="117"/>
      <c r="V3143" s="117"/>
      <c r="W3143" s="117"/>
      <c r="X3143" s="117"/>
      <c r="Y3143" s="117"/>
      <c r="Z3143" s="117"/>
      <c r="AA3143" s="117"/>
      <c r="AB3143" s="117"/>
      <c r="AC3143" s="117"/>
      <c r="AD3143" s="117"/>
      <c r="AE3143" s="117"/>
      <c r="AF3143" s="117"/>
      <c r="AG3143" s="117"/>
      <c r="AH3143" s="117"/>
      <c r="AI3143" s="117"/>
      <c r="AJ3143" s="117"/>
      <c r="AK3143" s="117"/>
      <c r="AL3143" s="117"/>
      <c r="AM3143" s="117"/>
      <c r="AN3143" s="117"/>
      <c r="AO3143" s="117"/>
      <c r="AP3143" s="117"/>
      <c r="AQ3143" s="117"/>
      <c r="AR3143" s="117"/>
      <c r="AS3143" s="117"/>
      <c r="AT3143" s="117"/>
      <c r="AU3143" s="117"/>
      <c r="AV3143" s="117"/>
      <c r="AW3143" s="117"/>
      <c r="AX3143" s="118"/>
    </row>
    <row r="3144" spans="1:113" ht="12" customHeight="1">
      <c r="A3144" s="34"/>
      <c r="B3144" s="116"/>
      <c r="C3144" s="117"/>
      <c r="D3144" s="117"/>
      <c r="E3144" s="117"/>
      <c r="F3144" s="117"/>
      <c r="G3144" s="117"/>
      <c r="H3144" s="117"/>
      <c r="I3144" s="117"/>
      <c r="J3144" s="117"/>
      <c r="K3144" s="117"/>
      <c r="L3144" s="117"/>
      <c r="M3144" s="117"/>
      <c r="N3144" s="117"/>
      <c r="O3144" s="117"/>
      <c r="P3144" s="117"/>
      <c r="Q3144" s="117"/>
      <c r="R3144" s="117"/>
      <c r="S3144" s="117"/>
      <c r="T3144" s="117"/>
      <c r="U3144" s="117"/>
      <c r="V3144" s="117"/>
      <c r="W3144" s="117"/>
      <c r="X3144" s="117"/>
      <c r="Y3144" s="117"/>
      <c r="Z3144" s="117"/>
      <c r="AA3144" s="117"/>
      <c r="AB3144" s="117"/>
      <c r="AC3144" s="117"/>
      <c r="AD3144" s="117"/>
      <c r="AE3144" s="117"/>
      <c r="AF3144" s="117"/>
      <c r="AG3144" s="117"/>
      <c r="AH3144" s="117"/>
      <c r="AI3144" s="117"/>
      <c r="AJ3144" s="117"/>
      <c r="AK3144" s="117"/>
      <c r="AL3144" s="117"/>
      <c r="AM3144" s="117"/>
      <c r="AN3144" s="117"/>
      <c r="AO3144" s="117"/>
      <c r="AP3144" s="117"/>
      <c r="AQ3144" s="117"/>
      <c r="AR3144" s="117"/>
      <c r="AS3144" s="117"/>
      <c r="AT3144" s="117"/>
      <c r="AU3144" s="117"/>
      <c r="AV3144" s="117"/>
      <c r="AW3144" s="117"/>
      <c r="AX3144" s="118"/>
    </row>
    <row r="3145" spans="1:113" ht="12" customHeight="1">
      <c r="A3145" s="34"/>
      <c r="B3145" s="116"/>
      <c r="C3145" s="117"/>
      <c r="D3145" s="117"/>
      <c r="E3145" s="117"/>
      <c r="F3145" s="117"/>
      <c r="G3145" s="117"/>
      <c r="H3145" s="117"/>
      <c r="I3145" s="117"/>
      <c r="J3145" s="117"/>
      <c r="K3145" s="117"/>
      <c r="L3145" s="117"/>
      <c r="M3145" s="117"/>
      <c r="N3145" s="117"/>
      <c r="O3145" s="117"/>
      <c r="P3145" s="117"/>
      <c r="Q3145" s="117"/>
      <c r="R3145" s="117"/>
      <c r="S3145" s="117"/>
      <c r="T3145" s="117"/>
      <c r="U3145" s="117"/>
      <c r="V3145" s="117"/>
      <c r="W3145" s="117"/>
      <c r="X3145" s="117"/>
      <c r="Y3145" s="117"/>
      <c r="Z3145" s="117"/>
      <c r="AA3145" s="117"/>
      <c r="AB3145" s="117"/>
      <c r="AC3145" s="117"/>
      <c r="AD3145" s="117"/>
      <c r="AE3145" s="117"/>
      <c r="AF3145" s="117"/>
      <c r="AG3145" s="117"/>
      <c r="AH3145" s="117"/>
      <c r="AI3145" s="117"/>
      <c r="AJ3145" s="117"/>
      <c r="AK3145" s="117"/>
      <c r="AL3145" s="117"/>
      <c r="AM3145" s="117"/>
      <c r="AN3145" s="117"/>
      <c r="AO3145" s="117"/>
      <c r="AP3145" s="117"/>
      <c r="AQ3145" s="117"/>
      <c r="AR3145" s="117"/>
      <c r="AS3145" s="117"/>
      <c r="AT3145" s="117"/>
      <c r="AU3145" s="117"/>
      <c r="AV3145" s="117"/>
      <c r="AW3145" s="117"/>
      <c r="AX3145" s="118"/>
    </row>
    <row r="3146" spans="1:113" ht="15" thickBot="1">
      <c r="A3146" s="43"/>
      <c r="B3146" s="44"/>
      <c r="C3146" s="45"/>
      <c r="D3146" s="45"/>
      <c r="E3146" s="45"/>
      <c r="F3146" s="45"/>
      <c r="G3146" s="45"/>
      <c r="H3146" s="45"/>
      <c r="I3146" s="45"/>
      <c r="J3146" s="45"/>
      <c r="K3146" s="45"/>
      <c r="L3146" s="45"/>
      <c r="M3146" s="45"/>
      <c r="N3146" s="45"/>
      <c r="O3146" s="45"/>
      <c r="P3146" s="45"/>
      <c r="Q3146" s="45"/>
      <c r="R3146" s="45"/>
      <c r="S3146" s="45"/>
      <c r="T3146" s="45"/>
      <c r="U3146" s="45"/>
      <c r="V3146" s="45"/>
      <c r="W3146" s="45"/>
      <c r="X3146" s="45"/>
      <c r="Y3146" s="45"/>
      <c r="Z3146" s="45"/>
      <c r="AA3146" s="45"/>
      <c r="AB3146" s="45"/>
      <c r="AC3146" s="45"/>
      <c r="AD3146" s="45"/>
      <c r="AE3146" s="45"/>
      <c r="AF3146" s="45"/>
      <c r="AG3146" s="45"/>
      <c r="AH3146" s="45"/>
      <c r="AI3146" s="45"/>
      <c r="AJ3146" s="45"/>
      <c r="AK3146" s="45"/>
      <c r="AL3146" s="45"/>
      <c r="AM3146" s="45"/>
      <c r="AN3146" s="45"/>
      <c r="AO3146" s="45"/>
      <c r="AP3146" s="45"/>
      <c r="AQ3146" s="45"/>
      <c r="AR3146" s="45"/>
      <c r="AS3146" s="45"/>
      <c r="AT3146" s="45"/>
      <c r="AU3146" s="45"/>
      <c r="AV3146" s="45"/>
      <c r="AW3146" s="45"/>
      <c r="AX3146" s="46"/>
    </row>
    <row r="3147" spans="1:113">
      <c r="B3147" s="47"/>
    </row>
    <row r="3148" spans="1:113" ht="15" thickBot="1">
      <c r="A3148" s="37"/>
      <c r="B3148" s="36" t="s">
        <v>238</v>
      </c>
      <c r="C3148" s="34"/>
      <c r="D3148" s="34"/>
      <c r="E3148" s="34"/>
      <c r="F3148" s="34"/>
      <c r="G3148" s="34"/>
      <c r="H3148" s="34"/>
      <c r="I3148" s="34"/>
      <c r="J3148" s="34"/>
      <c r="K3148" s="34"/>
      <c r="L3148" s="35"/>
      <c r="M3148" s="35"/>
      <c r="N3148" s="35"/>
      <c r="O3148" s="35"/>
      <c r="P3148" s="34"/>
      <c r="Q3148" s="34"/>
      <c r="R3148" s="34"/>
      <c r="S3148" s="34"/>
      <c r="T3148" s="34"/>
      <c r="U3148" s="34"/>
      <c r="V3148" s="36"/>
      <c r="W3148" s="36"/>
      <c r="X3148" s="36"/>
      <c r="Y3148" s="36"/>
      <c r="Z3148" s="36"/>
      <c r="AA3148" s="36"/>
      <c r="AB3148" s="36"/>
      <c r="AC3148" s="36"/>
      <c r="AD3148" s="36"/>
      <c r="AE3148" s="36"/>
      <c r="AF3148" s="36"/>
      <c r="AG3148" s="36"/>
      <c r="AH3148" s="36"/>
      <c r="AI3148" s="36"/>
      <c r="AJ3148" s="36"/>
      <c r="AK3148" s="36"/>
      <c r="AL3148" s="36"/>
      <c r="AM3148" s="36"/>
      <c r="AN3148" s="36"/>
      <c r="AO3148" s="36"/>
      <c r="AP3148" s="36"/>
      <c r="AQ3148" s="36"/>
      <c r="AR3148" s="36"/>
      <c r="AS3148" s="36"/>
      <c r="AT3148" s="36"/>
      <c r="AU3148" s="36"/>
      <c r="AV3148" s="36"/>
      <c r="AW3148" s="36"/>
      <c r="AX3148" s="36"/>
      <c r="DI3148" s="26"/>
    </row>
    <row r="3149" spans="1:113" ht="14.25">
      <c r="A3149" s="34"/>
      <c r="B3149" s="38"/>
      <c r="C3149" s="33"/>
      <c r="D3149" s="33"/>
      <c r="E3149" s="33"/>
      <c r="F3149" s="33"/>
      <c r="G3149" s="33"/>
      <c r="H3149" s="33"/>
      <c r="I3149" s="33"/>
      <c r="J3149" s="33"/>
      <c r="K3149" s="33"/>
      <c r="L3149" s="39"/>
      <c r="M3149" s="39"/>
      <c r="N3149" s="39"/>
      <c r="O3149" s="39"/>
      <c r="P3149" s="33"/>
      <c r="Q3149" s="33"/>
      <c r="R3149" s="33"/>
      <c r="S3149" s="33"/>
      <c r="T3149" s="33"/>
      <c r="U3149" s="33"/>
      <c r="V3149" s="40"/>
      <c r="W3149" s="40"/>
      <c r="X3149" s="40"/>
      <c r="Y3149" s="40"/>
      <c r="Z3149" s="40"/>
      <c r="AA3149" s="40"/>
      <c r="AB3149" s="40"/>
      <c r="AC3149" s="40"/>
      <c r="AD3149" s="40"/>
      <c r="AE3149" s="40"/>
      <c r="AF3149" s="40"/>
      <c r="AG3149" s="40"/>
      <c r="AH3149" s="40"/>
      <c r="AI3149" s="40"/>
      <c r="AJ3149" s="40"/>
      <c r="AK3149" s="40"/>
      <c r="AL3149" s="40"/>
      <c r="AM3149" s="40"/>
      <c r="AN3149" s="40"/>
      <c r="AO3149" s="40"/>
      <c r="AP3149" s="40"/>
      <c r="AQ3149" s="40"/>
      <c r="AR3149" s="40"/>
      <c r="AS3149" s="40"/>
      <c r="AT3149" s="40"/>
      <c r="AU3149" s="40"/>
      <c r="AV3149" s="40"/>
      <c r="AW3149" s="40"/>
      <c r="AX3149" s="41"/>
    </row>
    <row r="3150" spans="1:113" ht="12" customHeight="1">
      <c r="A3150" s="34"/>
      <c r="B3150" s="116" t="s">
        <v>1060</v>
      </c>
      <c r="C3150" s="117"/>
      <c r="D3150" s="117"/>
      <c r="E3150" s="117"/>
      <c r="F3150" s="117"/>
      <c r="G3150" s="117"/>
      <c r="H3150" s="117"/>
      <c r="I3150" s="117"/>
      <c r="J3150" s="117"/>
      <c r="K3150" s="117"/>
      <c r="L3150" s="117"/>
      <c r="M3150" s="117"/>
      <c r="N3150" s="117"/>
      <c r="O3150" s="117"/>
      <c r="P3150" s="117"/>
      <c r="Q3150" s="117"/>
      <c r="R3150" s="117"/>
      <c r="S3150" s="117"/>
      <c r="T3150" s="117"/>
      <c r="U3150" s="117"/>
      <c r="V3150" s="117"/>
      <c r="W3150" s="117"/>
      <c r="X3150" s="117"/>
      <c r="Y3150" s="117"/>
      <c r="Z3150" s="117"/>
      <c r="AA3150" s="117"/>
      <c r="AB3150" s="117"/>
      <c r="AC3150" s="117"/>
      <c r="AD3150" s="117"/>
      <c r="AE3150" s="117"/>
      <c r="AF3150" s="117"/>
      <c r="AG3150" s="117"/>
      <c r="AH3150" s="117"/>
      <c r="AI3150" s="117"/>
      <c r="AJ3150" s="117"/>
      <c r="AK3150" s="117"/>
      <c r="AL3150" s="117"/>
      <c r="AM3150" s="117"/>
      <c r="AN3150" s="117"/>
      <c r="AO3150" s="117"/>
      <c r="AP3150" s="117"/>
      <c r="AQ3150" s="117"/>
      <c r="AR3150" s="117"/>
      <c r="AS3150" s="117"/>
      <c r="AT3150" s="117"/>
      <c r="AU3150" s="117"/>
      <c r="AV3150" s="117"/>
      <c r="AW3150" s="117"/>
      <c r="AX3150" s="118"/>
    </row>
    <row r="3151" spans="1:113" ht="12" customHeight="1">
      <c r="A3151" s="34"/>
      <c r="B3151" s="116"/>
      <c r="C3151" s="117"/>
      <c r="D3151" s="117"/>
      <c r="E3151" s="117"/>
      <c r="F3151" s="117"/>
      <c r="G3151" s="117"/>
      <c r="H3151" s="117"/>
      <c r="I3151" s="117"/>
      <c r="J3151" s="117"/>
      <c r="K3151" s="117"/>
      <c r="L3151" s="117"/>
      <c r="M3151" s="117"/>
      <c r="N3151" s="117"/>
      <c r="O3151" s="117"/>
      <c r="P3151" s="117"/>
      <c r="Q3151" s="117"/>
      <c r="R3151" s="117"/>
      <c r="S3151" s="117"/>
      <c r="T3151" s="117"/>
      <c r="U3151" s="117"/>
      <c r="V3151" s="117"/>
      <c r="W3151" s="117"/>
      <c r="X3151" s="117"/>
      <c r="Y3151" s="117"/>
      <c r="Z3151" s="117"/>
      <c r="AA3151" s="117"/>
      <c r="AB3151" s="117"/>
      <c r="AC3151" s="117"/>
      <c r="AD3151" s="117"/>
      <c r="AE3151" s="117"/>
      <c r="AF3151" s="117"/>
      <c r="AG3151" s="117"/>
      <c r="AH3151" s="117"/>
      <c r="AI3151" s="117"/>
      <c r="AJ3151" s="117"/>
      <c r="AK3151" s="117"/>
      <c r="AL3151" s="117"/>
      <c r="AM3151" s="117"/>
      <c r="AN3151" s="117"/>
      <c r="AO3151" s="117"/>
      <c r="AP3151" s="117"/>
      <c r="AQ3151" s="117"/>
      <c r="AR3151" s="117"/>
      <c r="AS3151" s="117"/>
      <c r="AT3151" s="117"/>
      <c r="AU3151" s="117"/>
      <c r="AV3151" s="117"/>
      <c r="AW3151" s="117"/>
      <c r="AX3151" s="118"/>
    </row>
    <row r="3152" spans="1:113" ht="12" customHeight="1">
      <c r="A3152" s="34"/>
      <c r="B3152" s="116"/>
      <c r="C3152" s="117"/>
      <c r="D3152" s="117"/>
      <c r="E3152" s="117"/>
      <c r="F3152" s="117"/>
      <c r="G3152" s="117"/>
      <c r="H3152" s="117"/>
      <c r="I3152" s="117"/>
      <c r="J3152" s="117"/>
      <c r="K3152" s="117"/>
      <c r="L3152" s="117"/>
      <c r="M3152" s="117"/>
      <c r="N3152" s="117"/>
      <c r="O3152" s="117"/>
      <c r="P3152" s="117"/>
      <c r="Q3152" s="117"/>
      <c r="R3152" s="117"/>
      <c r="S3152" s="117"/>
      <c r="T3152" s="117"/>
      <c r="U3152" s="117"/>
      <c r="V3152" s="117"/>
      <c r="W3152" s="117"/>
      <c r="X3152" s="117"/>
      <c r="Y3152" s="117"/>
      <c r="Z3152" s="117"/>
      <c r="AA3152" s="117"/>
      <c r="AB3152" s="117"/>
      <c r="AC3152" s="117"/>
      <c r="AD3152" s="117"/>
      <c r="AE3152" s="117"/>
      <c r="AF3152" s="117"/>
      <c r="AG3152" s="117"/>
      <c r="AH3152" s="117"/>
      <c r="AI3152" s="117"/>
      <c r="AJ3152" s="117"/>
      <c r="AK3152" s="117"/>
      <c r="AL3152" s="117"/>
      <c r="AM3152" s="117"/>
      <c r="AN3152" s="117"/>
      <c r="AO3152" s="117"/>
      <c r="AP3152" s="117"/>
      <c r="AQ3152" s="117"/>
      <c r="AR3152" s="117"/>
      <c r="AS3152" s="117"/>
      <c r="AT3152" s="117"/>
      <c r="AU3152" s="117"/>
      <c r="AV3152" s="117"/>
      <c r="AW3152" s="117"/>
      <c r="AX3152" s="118"/>
    </row>
    <row r="3153" spans="1:251" ht="12" customHeight="1">
      <c r="A3153" s="34"/>
      <c r="B3153" s="116"/>
      <c r="C3153" s="117"/>
      <c r="D3153" s="117"/>
      <c r="E3153" s="117"/>
      <c r="F3153" s="117"/>
      <c r="G3153" s="117"/>
      <c r="H3153" s="117"/>
      <c r="I3153" s="117"/>
      <c r="J3153" s="117"/>
      <c r="K3153" s="117"/>
      <c r="L3153" s="117"/>
      <c r="M3153" s="117"/>
      <c r="N3153" s="117"/>
      <c r="O3153" s="117"/>
      <c r="P3153" s="117"/>
      <c r="Q3153" s="117"/>
      <c r="R3153" s="117"/>
      <c r="S3153" s="117"/>
      <c r="T3153" s="117"/>
      <c r="U3153" s="117"/>
      <c r="V3153" s="117"/>
      <c r="W3153" s="117"/>
      <c r="X3153" s="117"/>
      <c r="Y3153" s="117"/>
      <c r="Z3153" s="117"/>
      <c r="AA3153" s="117"/>
      <c r="AB3153" s="117"/>
      <c r="AC3153" s="117"/>
      <c r="AD3153" s="117"/>
      <c r="AE3153" s="117"/>
      <c r="AF3153" s="117"/>
      <c r="AG3153" s="117"/>
      <c r="AH3153" s="117"/>
      <c r="AI3153" s="117"/>
      <c r="AJ3153" s="117"/>
      <c r="AK3153" s="117"/>
      <c r="AL3153" s="117"/>
      <c r="AM3153" s="117"/>
      <c r="AN3153" s="117"/>
      <c r="AO3153" s="117"/>
      <c r="AP3153" s="117"/>
      <c r="AQ3153" s="117"/>
      <c r="AR3153" s="117"/>
      <c r="AS3153" s="117"/>
      <c r="AT3153" s="117"/>
      <c r="AU3153" s="117"/>
      <c r="AV3153" s="117"/>
      <c r="AW3153" s="117"/>
      <c r="AX3153" s="118"/>
    </row>
    <row r="3154" spans="1:251" ht="12" customHeight="1">
      <c r="A3154" s="34"/>
      <c r="B3154" s="116"/>
      <c r="C3154" s="117"/>
      <c r="D3154" s="117"/>
      <c r="E3154" s="117"/>
      <c r="F3154" s="117"/>
      <c r="G3154" s="117"/>
      <c r="H3154" s="117"/>
      <c r="I3154" s="117"/>
      <c r="J3154" s="117"/>
      <c r="K3154" s="117"/>
      <c r="L3154" s="117"/>
      <c r="M3154" s="117"/>
      <c r="N3154" s="117"/>
      <c r="O3154" s="117"/>
      <c r="P3154" s="117"/>
      <c r="Q3154" s="117"/>
      <c r="R3154" s="117"/>
      <c r="S3154" s="117"/>
      <c r="T3154" s="117"/>
      <c r="U3154" s="117"/>
      <c r="V3154" s="117"/>
      <c r="W3154" s="117"/>
      <c r="X3154" s="117"/>
      <c r="Y3154" s="117"/>
      <c r="Z3154" s="117"/>
      <c r="AA3154" s="117"/>
      <c r="AB3154" s="117"/>
      <c r="AC3154" s="117"/>
      <c r="AD3154" s="117"/>
      <c r="AE3154" s="117"/>
      <c r="AF3154" s="117"/>
      <c r="AG3154" s="117"/>
      <c r="AH3154" s="117"/>
      <c r="AI3154" s="117"/>
      <c r="AJ3154" s="117"/>
      <c r="AK3154" s="117"/>
      <c r="AL3154" s="117"/>
      <c r="AM3154" s="117"/>
      <c r="AN3154" s="117"/>
      <c r="AO3154" s="117"/>
      <c r="AP3154" s="117"/>
      <c r="AQ3154" s="117"/>
      <c r="AR3154" s="117"/>
      <c r="AS3154" s="117"/>
      <c r="AT3154" s="117"/>
      <c r="AU3154" s="117"/>
      <c r="AV3154" s="117"/>
      <c r="AW3154" s="117"/>
      <c r="AX3154" s="118"/>
      <c r="BC3154" s="42"/>
    </row>
    <row r="3155" spans="1:251" ht="12" customHeight="1">
      <c r="A3155" s="34"/>
      <c r="B3155" s="116"/>
      <c r="C3155" s="117"/>
      <c r="D3155" s="117"/>
      <c r="E3155" s="117"/>
      <c r="F3155" s="117"/>
      <c r="G3155" s="117"/>
      <c r="H3155" s="117"/>
      <c r="I3155" s="117"/>
      <c r="J3155" s="117"/>
      <c r="K3155" s="117"/>
      <c r="L3155" s="117"/>
      <c r="M3155" s="117"/>
      <c r="N3155" s="117"/>
      <c r="O3155" s="117"/>
      <c r="P3155" s="117"/>
      <c r="Q3155" s="117"/>
      <c r="R3155" s="117"/>
      <c r="S3155" s="117"/>
      <c r="T3155" s="117"/>
      <c r="U3155" s="117"/>
      <c r="V3155" s="117"/>
      <c r="W3155" s="117"/>
      <c r="X3155" s="117"/>
      <c r="Y3155" s="117"/>
      <c r="Z3155" s="117"/>
      <c r="AA3155" s="117"/>
      <c r="AB3155" s="117"/>
      <c r="AC3155" s="117"/>
      <c r="AD3155" s="117"/>
      <c r="AE3155" s="117"/>
      <c r="AF3155" s="117"/>
      <c r="AG3155" s="117"/>
      <c r="AH3155" s="117"/>
      <c r="AI3155" s="117"/>
      <c r="AJ3155" s="117"/>
      <c r="AK3155" s="117"/>
      <c r="AL3155" s="117"/>
      <c r="AM3155" s="117"/>
      <c r="AN3155" s="117"/>
      <c r="AO3155" s="117"/>
      <c r="AP3155" s="117"/>
      <c r="AQ3155" s="117"/>
      <c r="AR3155" s="117"/>
      <c r="AS3155" s="117"/>
      <c r="AT3155" s="117"/>
      <c r="AU3155" s="117"/>
      <c r="AV3155" s="117"/>
      <c r="AW3155" s="117"/>
      <c r="AX3155" s="118"/>
    </row>
    <row r="3156" spans="1:251" ht="12" customHeight="1">
      <c r="A3156" s="34"/>
      <c r="B3156" s="116"/>
      <c r="C3156" s="117"/>
      <c r="D3156" s="117"/>
      <c r="E3156" s="117"/>
      <c r="F3156" s="117"/>
      <c r="G3156" s="117"/>
      <c r="H3156" s="117"/>
      <c r="I3156" s="117"/>
      <c r="J3156" s="117"/>
      <c r="K3156" s="117"/>
      <c r="L3156" s="117"/>
      <c r="M3156" s="117"/>
      <c r="N3156" s="117"/>
      <c r="O3156" s="117"/>
      <c r="P3156" s="117"/>
      <c r="Q3156" s="117"/>
      <c r="R3156" s="117"/>
      <c r="S3156" s="117"/>
      <c r="T3156" s="117"/>
      <c r="U3156" s="117"/>
      <c r="V3156" s="117"/>
      <c r="W3156" s="117"/>
      <c r="X3156" s="117"/>
      <c r="Y3156" s="117"/>
      <c r="Z3156" s="117"/>
      <c r="AA3156" s="117"/>
      <c r="AB3156" s="117"/>
      <c r="AC3156" s="117"/>
      <c r="AD3156" s="117"/>
      <c r="AE3156" s="117"/>
      <c r="AF3156" s="117"/>
      <c r="AG3156" s="117"/>
      <c r="AH3156" s="117"/>
      <c r="AI3156" s="117"/>
      <c r="AJ3156" s="117"/>
      <c r="AK3156" s="117"/>
      <c r="AL3156" s="117"/>
      <c r="AM3156" s="117"/>
      <c r="AN3156" s="117"/>
      <c r="AO3156" s="117"/>
      <c r="AP3156" s="117"/>
      <c r="AQ3156" s="117"/>
      <c r="AR3156" s="117"/>
      <c r="AS3156" s="117"/>
      <c r="AT3156" s="117"/>
      <c r="AU3156" s="117"/>
      <c r="AV3156" s="117"/>
      <c r="AW3156" s="117"/>
      <c r="AX3156" s="118"/>
    </row>
    <row r="3157" spans="1:251" ht="12" customHeight="1">
      <c r="A3157" s="34"/>
      <c r="B3157" s="116"/>
      <c r="C3157" s="117"/>
      <c r="D3157" s="117"/>
      <c r="E3157" s="117"/>
      <c r="F3157" s="117"/>
      <c r="G3157" s="117"/>
      <c r="H3157" s="117"/>
      <c r="I3157" s="117"/>
      <c r="J3157" s="117"/>
      <c r="K3157" s="117"/>
      <c r="L3157" s="117"/>
      <c r="M3157" s="117"/>
      <c r="N3157" s="117"/>
      <c r="O3157" s="117"/>
      <c r="P3157" s="117"/>
      <c r="Q3157" s="117"/>
      <c r="R3157" s="117"/>
      <c r="S3157" s="117"/>
      <c r="T3157" s="117"/>
      <c r="U3157" s="117"/>
      <c r="V3157" s="117"/>
      <c r="W3157" s="117"/>
      <c r="X3157" s="117"/>
      <c r="Y3157" s="117"/>
      <c r="Z3157" s="117"/>
      <c r="AA3157" s="117"/>
      <c r="AB3157" s="117"/>
      <c r="AC3157" s="117"/>
      <c r="AD3157" s="117"/>
      <c r="AE3157" s="117"/>
      <c r="AF3157" s="117"/>
      <c r="AG3157" s="117"/>
      <c r="AH3157" s="117"/>
      <c r="AI3157" s="117"/>
      <c r="AJ3157" s="117"/>
      <c r="AK3157" s="117"/>
      <c r="AL3157" s="117"/>
      <c r="AM3157" s="117"/>
      <c r="AN3157" s="117"/>
      <c r="AO3157" s="117"/>
      <c r="AP3157" s="117"/>
      <c r="AQ3157" s="117"/>
      <c r="AR3157" s="117"/>
      <c r="AS3157" s="117"/>
      <c r="AT3157" s="117"/>
      <c r="AU3157" s="117"/>
      <c r="AV3157" s="117"/>
      <c r="AW3157" s="117"/>
      <c r="AX3157" s="118"/>
    </row>
    <row r="3158" spans="1:251" ht="15" thickBot="1">
      <c r="A3158" s="43"/>
      <c r="B3158" s="44"/>
      <c r="C3158" s="45"/>
      <c r="D3158" s="45"/>
      <c r="E3158" s="45"/>
      <c r="F3158" s="45"/>
      <c r="G3158" s="45"/>
      <c r="H3158" s="45"/>
      <c r="I3158" s="45"/>
      <c r="J3158" s="45"/>
      <c r="K3158" s="45"/>
      <c r="L3158" s="45"/>
      <c r="M3158" s="45"/>
      <c r="N3158" s="45"/>
      <c r="O3158" s="45"/>
      <c r="P3158" s="45"/>
      <c r="Q3158" s="45"/>
      <c r="R3158" s="45"/>
      <c r="S3158" s="45"/>
      <c r="T3158" s="45"/>
      <c r="U3158" s="45"/>
      <c r="V3158" s="45"/>
      <c r="W3158" s="45"/>
      <c r="X3158" s="45"/>
      <c r="Y3158" s="45"/>
      <c r="Z3158" s="45"/>
      <c r="AA3158" s="45"/>
      <c r="AB3158" s="45"/>
      <c r="AC3158" s="45"/>
      <c r="AD3158" s="45"/>
      <c r="AE3158" s="45"/>
      <c r="AF3158" s="45"/>
      <c r="AG3158" s="45"/>
      <c r="AH3158" s="45"/>
      <c r="AI3158" s="45"/>
      <c r="AJ3158" s="45"/>
      <c r="AK3158" s="45"/>
      <c r="AL3158" s="45"/>
      <c r="AM3158" s="45"/>
      <c r="AN3158" s="45"/>
      <c r="AO3158" s="45"/>
      <c r="AP3158" s="45"/>
      <c r="AQ3158" s="45"/>
      <c r="AR3158" s="45"/>
      <c r="AS3158" s="45"/>
      <c r="AT3158" s="45"/>
      <c r="AU3158" s="45"/>
      <c r="AV3158" s="45"/>
      <c r="AW3158" s="45"/>
      <c r="AX3158" s="46"/>
    </row>
    <row r="3159" spans="1:251">
      <c r="B3159" s="47"/>
    </row>
    <row r="3160" spans="1:251" ht="14.25">
      <c r="B3160" s="36" t="s">
        <v>240</v>
      </c>
      <c r="C3160" s="34"/>
      <c r="D3160" s="34"/>
      <c r="E3160" s="34"/>
      <c r="F3160" s="34"/>
      <c r="G3160" s="34"/>
      <c r="H3160" s="34"/>
      <c r="I3160" s="34"/>
      <c r="J3160" s="34"/>
      <c r="K3160" s="34"/>
      <c r="L3160" s="35"/>
      <c r="M3160" s="35"/>
      <c r="N3160" s="35"/>
      <c r="O3160" s="35"/>
      <c r="P3160" s="34"/>
      <c r="Q3160" s="34"/>
      <c r="R3160" s="34"/>
      <c r="S3160" s="34"/>
      <c r="T3160" s="34"/>
      <c r="U3160" s="34"/>
      <c r="V3160" s="36"/>
      <c r="W3160" s="36"/>
      <c r="X3160" s="36"/>
      <c r="Y3160" s="36"/>
      <c r="Z3160" s="36"/>
      <c r="AA3160" s="36"/>
      <c r="AB3160" s="36"/>
      <c r="AC3160" s="36"/>
      <c r="AD3160" s="36"/>
      <c r="AE3160" s="36"/>
      <c r="AF3160" s="36"/>
      <c r="AG3160" s="36"/>
      <c r="AH3160" s="36"/>
      <c r="AI3160" s="36"/>
      <c r="AJ3160" s="36"/>
      <c r="AK3160" s="36"/>
      <c r="AL3160" s="36"/>
      <c r="AM3160" s="36"/>
      <c r="AN3160" s="36"/>
      <c r="AO3160" s="36"/>
      <c r="AP3160" s="36"/>
      <c r="AQ3160" s="36"/>
      <c r="AR3160" s="36"/>
      <c r="AS3160" s="36"/>
      <c r="AT3160" s="36"/>
      <c r="AU3160" s="36"/>
      <c r="AV3160" s="36"/>
      <c r="AW3160" s="36"/>
      <c r="AX3160" s="36"/>
    </row>
    <row r="3161" spans="1:251" ht="15" thickBot="1">
      <c r="B3161" s="34"/>
      <c r="C3161" s="34"/>
      <c r="D3161" s="34"/>
      <c r="E3161" s="34"/>
      <c r="F3161" s="34"/>
      <c r="G3161" s="34"/>
      <c r="H3161" s="34"/>
      <c r="I3161" s="34"/>
      <c r="J3161" s="34"/>
      <c r="K3161" s="34"/>
      <c r="L3161" s="35"/>
      <c r="M3161" s="35"/>
      <c r="N3161" s="35"/>
      <c r="O3161" s="35"/>
      <c r="P3161" s="34"/>
      <c r="Q3161" s="34"/>
      <c r="R3161" s="34"/>
      <c r="S3161" s="34"/>
      <c r="T3161" s="34"/>
      <c r="U3161" s="34"/>
      <c r="V3161" s="36"/>
      <c r="W3161" s="36"/>
      <c r="X3161" s="36"/>
      <c r="Y3161" s="36"/>
      <c r="Z3161" s="36"/>
      <c r="AA3161" s="36"/>
      <c r="AB3161" s="36"/>
      <c r="AC3161" s="36"/>
      <c r="AD3161" s="36"/>
      <c r="AE3161" s="36"/>
      <c r="AF3161" s="36"/>
      <c r="AG3161" s="36"/>
      <c r="AH3161" s="36"/>
      <c r="AI3161" s="36"/>
      <c r="AJ3161" s="36"/>
      <c r="AK3161" s="36"/>
      <c r="AL3161" s="36"/>
      <c r="AM3161" s="36"/>
      <c r="AN3161" s="36"/>
      <c r="AO3161" s="36"/>
      <c r="AP3161" s="36"/>
      <c r="AQ3161" s="36"/>
      <c r="AR3161" s="36"/>
      <c r="AS3161" s="36"/>
      <c r="AT3161" s="36"/>
      <c r="AU3161" s="36"/>
      <c r="AV3161" s="36"/>
      <c r="AW3161" s="36"/>
      <c r="AX3161" s="48" t="s">
        <v>241</v>
      </c>
    </row>
    <row r="3162" spans="1:251" s="42" customFormat="1" ht="13.5" customHeight="1">
      <c r="A3162" s="34"/>
      <c r="B3162" s="119" t="s">
        <v>242</v>
      </c>
      <c r="C3162" s="120"/>
      <c r="D3162" s="120"/>
      <c r="E3162" s="120"/>
      <c r="F3162" s="120"/>
      <c r="G3162" s="120"/>
      <c r="H3162" s="120"/>
      <c r="I3162" s="120"/>
      <c r="J3162" s="120"/>
      <c r="K3162" s="120"/>
      <c r="L3162" s="120"/>
      <c r="M3162" s="120"/>
      <c r="N3162" s="120"/>
      <c r="O3162" s="120"/>
      <c r="P3162" s="120"/>
      <c r="Q3162" s="120"/>
      <c r="R3162" s="120"/>
      <c r="S3162" s="120"/>
      <c r="T3162" s="120"/>
      <c r="U3162" s="120"/>
      <c r="V3162" s="120"/>
      <c r="W3162" s="120"/>
      <c r="X3162" s="120"/>
      <c r="Y3162" s="120"/>
      <c r="Z3162" s="121"/>
      <c r="AA3162" s="125" t="s">
        <v>1062</v>
      </c>
      <c r="AB3162" s="120"/>
      <c r="AC3162" s="120"/>
      <c r="AD3162" s="120"/>
      <c r="AE3162" s="120"/>
      <c r="AF3162" s="120"/>
      <c r="AG3162" s="120"/>
      <c r="AH3162" s="120"/>
      <c r="AI3162" s="121"/>
      <c r="AJ3162" s="125" t="s">
        <v>1063</v>
      </c>
      <c r="AK3162" s="120"/>
      <c r="AL3162" s="120"/>
      <c r="AM3162" s="120"/>
      <c r="AN3162" s="120"/>
      <c r="AO3162" s="120"/>
      <c r="AP3162" s="120"/>
      <c r="AQ3162" s="120"/>
      <c r="AR3162" s="121"/>
      <c r="AS3162" s="125" t="s">
        <v>243</v>
      </c>
      <c r="AT3162" s="120"/>
      <c r="AU3162" s="120"/>
      <c r="AV3162" s="120"/>
      <c r="AW3162" s="120"/>
      <c r="AX3162" s="127"/>
      <c r="AY3162" s="29"/>
      <c r="AZ3162" s="29"/>
      <c r="BA3162" s="29"/>
      <c r="BB3162" s="29"/>
      <c r="BC3162" s="29"/>
      <c r="BD3162" s="29"/>
      <c r="BE3162" s="29"/>
      <c r="BF3162" s="29"/>
      <c r="BG3162" s="29"/>
      <c r="BH3162" s="29"/>
      <c r="BI3162" s="29"/>
      <c r="BJ3162" s="29"/>
      <c r="BK3162" s="29"/>
      <c r="BL3162" s="29"/>
      <c r="BM3162" s="29"/>
      <c r="BN3162" s="29"/>
      <c r="BO3162" s="29"/>
      <c r="BP3162" s="29"/>
      <c r="BQ3162" s="29"/>
      <c r="BR3162" s="29"/>
      <c r="BS3162" s="29"/>
      <c r="BT3162" s="29"/>
      <c r="BU3162" s="29"/>
      <c r="BV3162" s="29"/>
      <c r="BW3162" s="29"/>
      <c r="BX3162" s="29"/>
      <c r="BY3162" s="29"/>
      <c r="BZ3162" s="29"/>
      <c r="CA3162" s="29"/>
      <c r="CB3162" s="29"/>
      <c r="CC3162" s="29"/>
      <c r="CD3162" s="29"/>
      <c r="CE3162" s="29"/>
      <c r="CF3162" s="29"/>
      <c r="CG3162" s="29"/>
      <c r="CH3162" s="29"/>
      <c r="CI3162" s="29"/>
      <c r="CJ3162" s="29"/>
      <c r="CK3162" s="29"/>
      <c r="CL3162" s="29"/>
      <c r="CM3162" s="29"/>
      <c r="CN3162" s="29"/>
      <c r="CO3162" s="29"/>
      <c r="CP3162" s="29"/>
      <c r="CQ3162" s="29"/>
      <c r="CR3162" s="29"/>
      <c r="CS3162" s="29"/>
      <c r="CT3162" s="29"/>
      <c r="CU3162" s="29"/>
      <c r="CV3162" s="29"/>
      <c r="CW3162" s="29"/>
      <c r="CX3162" s="29"/>
      <c r="CY3162" s="29"/>
      <c r="CZ3162" s="29"/>
      <c r="DA3162" s="29"/>
      <c r="DB3162" s="29"/>
      <c r="DC3162" s="29"/>
      <c r="DD3162" s="29"/>
      <c r="DE3162" s="29"/>
      <c r="DF3162" s="29"/>
      <c r="DG3162" s="29"/>
      <c r="DH3162" s="29"/>
      <c r="DI3162" s="29"/>
      <c r="DJ3162" s="29"/>
      <c r="DK3162" s="29"/>
      <c r="DL3162" s="29"/>
      <c r="DM3162" s="29"/>
      <c r="DN3162" s="29"/>
      <c r="DO3162" s="29"/>
      <c r="DP3162" s="29"/>
      <c r="DQ3162" s="29"/>
      <c r="DR3162" s="29"/>
      <c r="DS3162" s="29"/>
      <c r="DT3162" s="29"/>
      <c r="DU3162" s="29"/>
      <c r="DV3162" s="29"/>
      <c r="DW3162" s="29"/>
      <c r="DX3162" s="29"/>
      <c r="DY3162" s="29"/>
      <c r="DZ3162" s="29"/>
      <c r="EA3162" s="29"/>
      <c r="EB3162" s="29"/>
      <c r="EC3162" s="29"/>
      <c r="ED3162" s="29"/>
      <c r="EE3162" s="29"/>
      <c r="EF3162" s="29"/>
      <c r="EG3162" s="29"/>
      <c r="EH3162" s="29"/>
      <c r="EI3162" s="29"/>
      <c r="EJ3162" s="29"/>
      <c r="EK3162" s="29"/>
      <c r="EL3162" s="29"/>
      <c r="EM3162" s="29"/>
      <c r="EN3162" s="29"/>
      <c r="EO3162" s="29"/>
      <c r="EP3162" s="29"/>
      <c r="EQ3162" s="29"/>
      <c r="ER3162" s="29"/>
      <c r="ES3162" s="29"/>
      <c r="ET3162" s="29"/>
      <c r="EU3162" s="29"/>
      <c r="EV3162" s="29"/>
      <c r="EW3162" s="29"/>
      <c r="EX3162" s="29"/>
      <c r="EY3162" s="29"/>
      <c r="EZ3162" s="29"/>
      <c r="FA3162" s="29"/>
      <c r="FB3162" s="29"/>
      <c r="FC3162" s="29"/>
      <c r="FD3162" s="29"/>
      <c r="FE3162" s="29"/>
      <c r="FF3162" s="29"/>
      <c r="FG3162" s="29"/>
      <c r="FH3162" s="29"/>
      <c r="FI3162" s="29"/>
      <c r="FJ3162" s="29"/>
      <c r="FK3162" s="29"/>
      <c r="FL3162" s="29"/>
      <c r="FM3162" s="29"/>
      <c r="FN3162" s="29"/>
      <c r="FO3162" s="29"/>
      <c r="FP3162" s="29"/>
      <c r="FQ3162" s="29"/>
      <c r="FR3162" s="29"/>
      <c r="FS3162" s="29"/>
      <c r="FT3162" s="29"/>
      <c r="FU3162" s="29"/>
      <c r="FV3162" s="29"/>
      <c r="FW3162" s="29"/>
      <c r="FX3162" s="29"/>
      <c r="FY3162" s="29"/>
      <c r="FZ3162" s="29"/>
      <c r="GA3162" s="29"/>
      <c r="GB3162" s="29"/>
      <c r="GC3162" s="29"/>
      <c r="GD3162" s="29"/>
      <c r="GE3162" s="29"/>
      <c r="GF3162" s="29"/>
      <c r="GG3162" s="29"/>
      <c r="GH3162" s="29"/>
      <c r="GI3162" s="29"/>
      <c r="GJ3162" s="29"/>
      <c r="GK3162" s="29"/>
      <c r="GL3162" s="29"/>
      <c r="GM3162" s="29"/>
      <c r="GN3162" s="29"/>
      <c r="GO3162" s="29"/>
      <c r="GP3162" s="29"/>
      <c r="GQ3162" s="29"/>
      <c r="GR3162" s="29"/>
      <c r="GS3162" s="29"/>
      <c r="GT3162" s="29"/>
      <c r="GU3162" s="29"/>
      <c r="GV3162" s="29"/>
      <c r="GW3162" s="29"/>
      <c r="GX3162" s="29"/>
      <c r="GY3162" s="29"/>
      <c r="GZ3162" s="29"/>
      <c r="HA3162" s="29"/>
      <c r="HB3162" s="29"/>
      <c r="HC3162" s="29"/>
      <c r="HD3162" s="29"/>
      <c r="HE3162" s="29"/>
      <c r="HF3162" s="29"/>
      <c r="HG3162" s="29"/>
      <c r="HH3162" s="29"/>
      <c r="HI3162" s="29"/>
      <c r="HJ3162" s="29"/>
      <c r="HK3162" s="29"/>
      <c r="HL3162" s="29"/>
      <c r="HM3162" s="29"/>
      <c r="HN3162" s="29"/>
      <c r="HO3162" s="29"/>
      <c r="HP3162" s="29"/>
      <c r="HQ3162" s="29"/>
      <c r="HR3162" s="29"/>
      <c r="HS3162" s="29"/>
      <c r="HT3162" s="29"/>
      <c r="HU3162" s="29"/>
      <c r="HV3162" s="29"/>
      <c r="HW3162" s="29"/>
      <c r="HX3162" s="29"/>
      <c r="HY3162" s="29"/>
      <c r="HZ3162" s="29"/>
      <c r="IA3162" s="29"/>
      <c r="IB3162" s="29"/>
      <c r="IC3162" s="29"/>
      <c r="ID3162" s="29"/>
      <c r="IE3162" s="29"/>
      <c r="IF3162" s="29"/>
      <c r="IG3162" s="29"/>
      <c r="IH3162" s="29"/>
      <c r="II3162" s="29"/>
      <c r="IJ3162" s="29"/>
      <c r="IK3162" s="29"/>
      <c r="IL3162" s="29"/>
      <c r="IM3162" s="29"/>
      <c r="IN3162" s="29"/>
      <c r="IO3162" s="29"/>
      <c r="IP3162" s="29"/>
      <c r="IQ3162" s="29"/>
    </row>
    <row r="3163" spans="1:251" s="42" customFormat="1" ht="13.5">
      <c r="A3163" s="34"/>
      <c r="B3163" s="122"/>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4"/>
      <c r="AA3163" s="126"/>
      <c r="AB3163" s="123"/>
      <c r="AC3163" s="123"/>
      <c r="AD3163" s="123"/>
      <c r="AE3163" s="123"/>
      <c r="AF3163" s="123"/>
      <c r="AG3163" s="123"/>
      <c r="AH3163" s="123"/>
      <c r="AI3163" s="124"/>
      <c r="AJ3163" s="126"/>
      <c r="AK3163" s="123"/>
      <c r="AL3163" s="123"/>
      <c r="AM3163" s="123"/>
      <c r="AN3163" s="123"/>
      <c r="AO3163" s="123"/>
      <c r="AP3163" s="123"/>
      <c r="AQ3163" s="123"/>
      <c r="AR3163" s="124"/>
      <c r="AS3163" s="126"/>
      <c r="AT3163" s="123"/>
      <c r="AU3163" s="123"/>
      <c r="AV3163" s="123"/>
      <c r="AW3163" s="123"/>
      <c r="AX3163" s="128"/>
      <c r="AY3163" s="29"/>
      <c r="AZ3163" s="29"/>
      <c r="BA3163" s="29"/>
      <c r="BB3163" s="65"/>
      <c r="BC3163" s="49"/>
      <c r="BE3163" s="29"/>
      <c r="BF3163" s="29"/>
      <c r="BG3163" s="29"/>
      <c r="BH3163" s="29"/>
      <c r="BI3163" s="29"/>
      <c r="BJ3163" s="29"/>
      <c r="BK3163" s="29"/>
      <c r="BL3163" s="29"/>
      <c r="BM3163" s="29"/>
      <c r="BN3163" s="29"/>
      <c r="BO3163" s="29"/>
      <c r="BP3163" s="29"/>
      <c r="BQ3163" s="29"/>
      <c r="BR3163" s="29"/>
      <c r="BS3163" s="29"/>
      <c r="BT3163" s="29"/>
      <c r="BU3163" s="29"/>
      <c r="BV3163" s="29"/>
      <c r="BW3163" s="29"/>
      <c r="BX3163" s="29"/>
      <c r="BY3163" s="29"/>
      <c r="BZ3163" s="29"/>
      <c r="CA3163" s="29"/>
      <c r="CB3163" s="29"/>
      <c r="CC3163" s="29"/>
      <c r="CD3163" s="29"/>
      <c r="CE3163" s="29"/>
      <c r="CF3163" s="29"/>
      <c r="CG3163" s="29"/>
      <c r="CH3163" s="29"/>
      <c r="CI3163" s="29"/>
      <c r="CJ3163" s="29"/>
      <c r="CK3163" s="29"/>
      <c r="CL3163" s="29"/>
      <c r="CM3163" s="29"/>
      <c r="CN3163" s="29"/>
      <c r="CO3163" s="29"/>
      <c r="CP3163" s="29"/>
      <c r="CQ3163" s="29"/>
      <c r="CR3163" s="29"/>
      <c r="CS3163" s="29"/>
      <c r="CT3163" s="29"/>
      <c r="CU3163" s="29"/>
      <c r="CV3163" s="29"/>
      <c r="CW3163" s="29"/>
      <c r="CX3163" s="29"/>
      <c r="CY3163" s="29"/>
      <c r="CZ3163" s="29"/>
      <c r="DA3163" s="29"/>
      <c r="DB3163" s="29"/>
      <c r="DC3163" s="29"/>
      <c r="DD3163" s="29"/>
      <c r="DE3163" s="29"/>
      <c r="DF3163" s="29"/>
      <c r="DG3163" s="29"/>
      <c r="DH3163" s="29"/>
      <c r="DI3163" s="29"/>
      <c r="DJ3163" s="29"/>
      <c r="DK3163" s="29"/>
      <c r="DL3163" s="29"/>
      <c r="DM3163" s="29"/>
      <c r="DN3163" s="29"/>
      <c r="DO3163" s="29"/>
      <c r="DP3163" s="29"/>
      <c r="DQ3163" s="29"/>
      <c r="DR3163" s="29"/>
      <c r="DS3163" s="29"/>
      <c r="DT3163" s="29"/>
      <c r="DU3163" s="29"/>
      <c r="DV3163" s="29"/>
      <c r="DW3163" s="29"/>
      <c r="DX3163" s="29"/>
      <c r="DY3163" s="29"/>
      <c r="DZ3163" s="29"/>
      <c r="EA3163" s="29"/>
      <c r="EB3163" s="29"/>
      <c r="EC3163" s="29"/>
      <c r="ED3163" s="29"/>
      <c r="EE3163" s="29"/>
      <c r="EF3163" s="29"/>
      <c r="EG3163" s="29"/>
      <c r="EH3163" s="29"/>
      <c r="EI3163" s="29"/>
      <c r="EJ3163" s="29"/>
      <c r="EK3163" s="29"/>
      <c r="EL3163" s="29"/>
      <c r="EM3163" s="29"/>
      <c r="EN3163" s="29"/>
      <c r="EO3163" s="29"/>
      <c r="EP3163" s="29"/>
      <c r="EQ3163" s="29"/>
      <c r="ER3163" s="29"/>
      <c r="ES3163" s="29"/>
      <c r="ET3163" s="29"/>
      <c r="EU3163" s="29"/>
      <c r="EV3163" s="29"/>
      <c r="EW3163" s="29"/>
      <c r="EX3163" s="29"/>
      <c r="EY3163" s="29"/>
      <c r="EZ3163" s="29"/>
      <c r="FA3163" s="29"/>
      <c r="FB3163" s="29"/>
      <c r="FC3163" s="29"/>
      <c r="FD3163" s="29"/>
      <c r="FE3163" s="29"/>
      <c r="FF3163" s="29"/>
      <c r="FG3163" s="29"/>
      <c r="FH3163" s="29"/>
      <c r="FI3163" s="29"/>
      <c r="FJ3163" s="29"/>
      <c r="FK3163" s="29"/>
      <c r="FL3163" s="29"/>
      <c r="FM3163" s="29"/>
      <c r="FN3163" s="29"/>
      <c r="FO3163" s="29"/>
      <c r="FP3163" s="29"/>
      <c r="FQ3163" s="29"/>
      <c r="FR3163" s="29"/>
      <c r="FS3163" s="29"/>
      <c r="FT3163" s="29"/>
      <c r="FU3163" s="29"/>
      <c r="FV3163" s="29"/>
      <c r="FW3163" s="29"/>
      <c r="FX3163" s="29"/>
      <c r="FY3163" s="29"/>
      <c r="FZ3163" s="29"/>
      <c r="GA3163" s="29"/>
      <c r="GB3163" s="29"/>
      <c r="GC3163" s="29"/>
      <c r="GD3163" s="29"/>
      <c r="GE3163" s="29"/>
      <c r="GF3163" s="29"/>
      <c r="GG3163" s="29"/>
      <c r="GH3163" s="29"/>
      <c r="GI3163" s="29"/>
      <c r="GJ3163" s="29"/>
      <c r="GK3163" s="29"/>
      <c r="GL3163" s="29"/>
      <c r="GM3163" s="29"/>
      <c r="GN3163" s="29"/>
      <c r="GO3163" s="29"/>
      <c r="GP3163" s="29"/>
      <c r="GQ3163" s="29"/>
      <c r="GR3163" s="29"/>
      <c r="GS3163" s="29"/>
      <c r="GT3163" s="29"/>
      <c r="GU3163" s="29"/>
      <c r="GV3163" s="29"/>
      <c r="GW3163" s="29"/>
      <c r="GX3163" s="29"/>
      <c r="GY3163" s="29"/>
      <c r="GZ3163" s="29"/>
      <c r="HA3163" s="29"/>
      <c r="HB3163" s="29"/>
      <c r="HC3163" s="29"/>
      <c r="HD3163" s="29"/>
      <c r="HE3163" s="29"/>
      <c r="HF3163" s="29"/>
      <c r="HG3163" s="29"/>
      <c r="HH3163" s="29"/>
      <c r="HI3163" s="29"/>
      <c r="HJ3163" s="29"/>
      <c r="HK3163" s="29"/>
      <c r="HL3163" s="29"/>
      <c r="HM3163" s="29"/>
      <c r="HN3163" s="29"/>
      <c r="HO3163" s="29"/>
      <c r="HP3163" s="29"/>
      <c r="HQ3163" s="29"/>
      <c r="HR3163" s="29"/>
      <c r="HS3163" s="29"/>
      <c r="HT3163" s="29"/>
      <c r="HU3163" s="29"/>
      <c r="HV3163" s="29"/>
      <c r="HW3163" s="29"/>
      <c r="HX3163" s="29"/>
      <c r="HY3163" s="29"/>
      <c r="HZ3163" s="29"/>
      <c r="IA3163" s="29"/>
      <c r="IB3163" s="29"/>
      <c r="IC3163" s="29"/>
      <c r="ID3163" s="29"/>
      <c r="IE3163" s="29"/>
      <c r="IF3163" s="29"/>
      <c r="IG3163" s="29"/>
      <c r="IH3163" s="29"/>
      <c r="II3163" s="29"/>
      <c r="IJ3163" s="29"/>
      <c r="IK3163" s="29"/>
      <c r="IL3163" s="29"/>
      <c r="IM3163" s="29"/>
      <c r="IN3163" s="29"/>
      <c r="IO3163" s="29"/>
      <c r="IP3163" s="29"/>
      <c r="IQ3163" s="29"/>
    </row>
    <row r="3164" spans="1:251" s="42" customFormat="1" ht="18.75" customHeight="1">
      <c r="A3164" s="34"/>
      <c r="B3164" s="50"/>
      <c r="C3164" s="129" t="s">
        <v>697</v>
      </c>
      <c r="D3164" s="147"/>
      <c r="E3164" s="147"/>
      <c r="F3164" s="147"/>
      <c r="G3164" s="147"/>
      <c r="H3164" s="147"/>
      <c r="I3164" s="147"/>
      <c r="J3164" s="147"/>
      <c r="K3164" s="147"/>
      <c r="L3164" s="147"/>
      <c r="M3164" s="147"/>
      <c r="N3164" s="147"/>
      <c r="O3164" s="147"/>
      <c r="P3164" s="147"/>
      <c r="Q3164" s="147"/>
      <c r="R3164" s="147"/>
      <c r="S3164" s="147"/>
      <c r="T3164" s="147"/>
      <c r="U3164" s="147"/>
      <c r="V3164" s="147"/>
      <c r="W3164" s="147"/>
      <c r="X3164" s="147"/>
      <c r="Y3164" s="147"/>
      <c r="Z3164" s="148"/>
      <c r="AA3164" s="132">
        <v>295780</v>
      </c>
      <c r="AB3164" s="133"/>
      <c r="AC3164" s="133"/>
      <c r="AD3164" s="133"/>
      <c r="AE3164" s="133"/>
      <c r="AF3164" s="133"/>
      <c r="AG3164" s="133"/>
      <c r="AH3164" s="133"/>
      <c r="AI3164" s="134"/>
      <c r="AJ3164" s="132">
        <v>375060</v>
      </c>
      <c r="AK3164" s="133"/>
      <c r="AL3164" s="133"/>
      <c r="AM3164" s="133"/>
      <c r="AN3164" s="133"/>
      <c r="AO3164" s="133"/>
      <c r="AP3164" s="133"/>
      <c r="AQ3164" s="133"/>
      <c r="AR3164" s="134"/>
      <c r="AS3164" s="135"/>
      <c r="AT3164" s="136"/>
      <c r="AU3164" s="136"/>
      <c r="AV3164" s="136"/>
      <c r="AW3164" s="136"/>
      <c r="AX3164" s="137"/>
      <c r="AY3164" s="29"/>
      <c r="AZ3164" s="29"/>
      <c r="BA3164" s="29"/>
      <c r="BB3164" s="29"/>
      <c r="BC3164" s="29"/>
      <c r="BD3164" s="29"/>
      <c r="BE3164" s="29"/>
      <c r="BF3164" s="29"/>
      <c r="BG3164" s="29"/>
      <c r="BH3164" s="29"/>
      <c r="BI3164" s="29"/>
      <c r="BJ3164" s="29"/>
      <c r="BK3164" s="29"/>
      <c r="BL3164" s="29"/>
      <c r="BM3164" s="29"/>
      <c r="BN3164" s="29"/>
      <c r="BO3164" s="29"/>
      <c r="BP3164" s="29"/>
      <c r="BQ3164" s="29"/>
      <c r="BR3164" s="29"/>
      <c r="BS3164" s="29"/>
      <c r="BT3164" s="29"/>
      <c r="BU3164" s="29"/>
      <c r="BV3164" s="29"/>
      <c r="BW3164" s="29"/>
      <c r="BX3164" s="29"/>
      <c r="BY3164" s="29"/>
      <c r="BZ3164" s="29"/>
      <c r="CA3164" s="29"/>
      <c r="CB3164" s="29"/>
      <c r="CC3164" s="29"/>
      <c r="CD3164" s="29"/>
      <c r="CE3164" s="29"/>
      <c r="CF3164" s="29"/>
      <c r="CG3164" s="29"/>
      <c r="CH3164" s="29"/>
      <c r="CI3164" s="29"/>
      <c r="CJ3164" s="29"/>
      <c r="CK3164" s="29"/>
      <c r="CL3164" s="29"/>
      <c r="CM3164" s="29"/>
      <c r="CN3164" s="29"/>
      <c r="CO3164" s="29"/>
      <c r="CP3164" s="29"/>
      <c r="CQ3164" s="29"/>
      <c r="CR3164" s="29"/>
      <c r="CS3164" s="29"/>
      <c r="CT3164" s="29"/>
      <c r="CU3164" s="29"/>
      <c r="CV3164" s="29"/>
      <c r="CW3164" s="29"/>
      <c r="CX3164" s="29"/>
      <c r="CY3164" s="29"/>
      <c r="CZ3164" s="29"/>
      <c r="DA3164" s="29"/>
      <c r="DB3164" s="29"/>
      <c r="DC3164" s="29"/>
      <c r="DD3164" s="29"/>
      <c r="DE3164" s="29"/>
      <c r="DF3164" s="29"/>
      <c r="DG3164" s="29"/>
      <c r="DH3164" s="29"/>
      <c r="DI3164" s="29"/>
      <c r="DJ3164" s="29"/>
      <c r="DK3164" s="29"/>
      <c r="DL3164" s="29"/>
      <c r="DM3164" s="29"/>
      <c r="DN3164" s="29"/>
      <c r="DO3164" s="29"/>
      <c r="DP3164" s="29"/>
      <c r="DQ3164" s="29"/>
      <c r="DR3164" s="29"/>
      <c r="DS3164" s="29"/>
      <c r="DT3164" s="29"/>
      <c r="DU3164" s="29"/>
      <c r="DV3164" s="29"/>
      <c r="DW3164" s="29"/>
      <c r="DX3164" s="29"/>
      <c r="DY3164" s="29"/>
      <c r="DZ3164" s="29"/>
      <c r="EA3164" s="29"/>
      <c r="EB3164" s="29"/>
      <c r="EC3164" s="29"/>
      <c r="ED3164" s="29"/>
      <c r="EE3164" s="29"/>
      <c r="EF3164" s="29"/>
      <c r="EG3164" s="29"/>
      <c r="EH3164" s="29"/>
      <c r="EI3164" s="29"/>
      <c r="EJ3164" s="29"/>
      <c r="EK3164" s="29"/>
      <c r="EL3164" s="29"/>
      <c r="EM3164" s="29"/>
      <c r="EN3164" s="29"/>
      <c r="EO3164" s="29"/>
      <c r="EP3164" s="29"/>
      <c r="EQ3164" s="29"/>
      <c r="ER3164" s="29"/>
      <c r="ES3164" s="29"/>
      <c r="ET3164" s="29"/>
      <c r="EU3164" s="29"/>
      <c r="EV3164" s="29"/>
      <c r="EW3164" s="29"/>
      <c r="EX3164" s="29"/>
      <c r="EY3164" s="29"/>
      <c r="EZ3164" s="29"/>
      <c r="FA3164" s="29"/>
      <c r="FB3164" s="29"/>
      <c r="FC3164" s="29"/>
      <c r="FD3164" s="29"/>
      <c r="FE3164" s="29"/>
      <c r="FF3164" s="29"/>
      <c r="FG3164" s="29"/>
      <c r="FH3164" s="29"/>
      <c r="FI3164" s="29"/>
      <c r="FJ3164" s="29"/>
      <c r="FK3164" s="29"/>
      <c r="FL3164" s="29"/>
      <c r="FM3164" s="29"/>
      <c r="FN3164" s="29"/>
      <c r="FO3164" s="29"/>
      <c r="FP3164" s="29"/>
      <c r="FQ3164" s="29"/>
      <c r="FR3164" s="29"/>
      <c r="FS3164" s="29"/>
      <c r="FT3164" s="29"/>
      <c r="FU3164" s="29"/>
      <c r="FV3164" s="29"/>
      <c r="FW3164" s="29"/>
      <c r="FX3164" s="29"/>
      <c r="FY3164" s="29"/>
      <c r="FZ3164" s="29"/>
      <c r="GA3164" s="29"/>
      <c r="GB3164" s="29"/>
      <c r="GC3164" s="29"/>
      <c r="GD3164" s="29"/>
      <c r="GE3164" s="29"/>
      <c r="GF3164" s="29"/>
      <c r="GG3164" s="29"/>
      <c r="GH3164" s="29"/>
      <c r="GI3164" s="29"/>
      <c r="GJ3164" s="29"/>
      <c r="GK3164" s="29"/>
      <c r="GL3164" s="29"/>
      <c r="GM3164" s="29"/>
      <c r="GN3164" s="29"/>
      <c r="GO3164" s="29"/>
      <c r="GP3164" s="29"/>
      <c r="GQ3164" s="29"/>
      <c r="GR3164" s="29"/>
      <c r="GS3164" s="29"/>
      <c r="GT3164" s="29"/>
      <c r="GU3164" s="29"/>
      <c r="GV3164" s="29"/>
      <c r="GW3164" s="29"/>
      <c r="GX3164" s="29"/>
      <c r="GY3164" s="29"/>
      <c r="GZ3164" s="29"/>
      <c r="HA3164" s="29"/>
      <c r="HB3164" s="29"/>
      <c r="HC3164" s="29"/>
      <c r="HD3164" s="29"/>
      <c r="HE3164" s="29"/>
      <c r="HF3164" s="29"/>
      <c r="HG3164" s="29"/>
      <c r="HH3164" s="29"/>
      <c r="HI3164" s="29"/>
      <c r="HJ3164" s="29"/>
      <c r="HK3164" s="29"/>
      <c r="HL3164" s="29"/>
      <c r="HM3164" s="29"/>
      <c r="HN3164" s="29"/>
      <c r="HO3164" s="29"/>
      <c r="HP3164" s="29"/>
      <c r="HQ3164" s="29"/>
      <c r="HR3164" s="29"/>
      <c r="HS3164" s="29"/>
      <c r="HT3164" s="29"/>
      <c r="HU3164" s="29"/>
      <c r="HV3164" s="29"/>
      <c r="HW3164" s="29"/>
      <c r="HX3164" s="29"/>
      <c r="HY3164" s="29"/>
      <c r="HZ3164" s="29"/>
      <c r="IA3164" s="29"/>
      <c r="IB3164" s="29"/>
      <c r="IC3164" s="29"/>
      <c r="ID3164" s="29"/>
      <c r="IE3164" s="29"/>
      <c r="IF3164" s="29"/>
      <c r="IG3164" s="29"/>
      <c r="IH3164" s="29"/>
      <c r="II3164" s="29"/>
      <c r="IJ3164" s="29"/>
      <c r="IK3164" s="29"/>
      <c r="IL3164" s="29"/>
      <c r="IM3164" s="29"/>
      <c r="IN3164" s="29"/>
      <c r="IO3164" s="29"/>
      <c r="IP3164" s="29"/>
      <c r="IQ3164" s="29"/>
    </row>
    <row r="3165" spans="1:251" s="42" customFormat="1" ht="18.75" customHeight="1" thickBot="1">
      <c r="A3165" s="43"/>
      <c r="B3165" s="138" t="s">
        <v>244</v>
      </c>
      <c r="C3165" s="139"/>
      <c r="D3165" s="139"/>
      <c r="E3165" s="139"/>
      <c r="F3165" s="139"/>
      <c r="G3165" s="139"/>
      <c r="H3165" s="139"/>
      <c r="I3165" s="139"/>
      <c r="J3165" s="139"/>
      <c r="K3165" s="139"/>
      <c r="L3165" s="139"/>
      <c r="M3165" s="139"/>
      <c r="N3165" s="139"/>
      <c r="O3165" s="139"/>
      <c r="P3165" s="139"/>
      <c r="Q3165" s="139"/>
      <c r="R3165" s="139"/>
      <c r="S3165" s="139"/>
      <c r="T3165" s="139"/>
      <c r="U3165" s="139"/>
      <c r="V3165" s="139"/>
      <c r="W3165" s="139"/>
      <c r="X3165" s="139"/>
      <c r="Y3165" s="139"/>
      <c r="Z3165" s="140"/>
      <c r="AA3165" s="141">
        <f>SUM($AA$3164:$AA$3164)</f>
        <v>295780</v>
      </c>
      <c r="AB3165" s="142"/>
      <c r="AC3165" s="142"/>
      <c r="AD3165" s="142"/>
      <c r="AE3165" s="142"/>
      <c r="AF3165" s="142"/>
      <c r="AG3165" s="142"/>
      <c r="AH3165" s="142"/>
      <c r="AI3165" s="143"/>
      <c r="AJ3165" s="141">
        <f>SUM($AJ$3164:$AJ$3164)</f>
        <v>375060</v>
      </c>
      <c r="AK3165" s="142"/>
      <c r="AL3165" s="142"/>
      <c r="AM3165" s="142"/>
      <c r="AN3165" s="142"/>
      <c r="AO3165" s="142"/>
      <c r="AP3165" s="142"/>
      <c r="AQ3165" s="142"/>
      <c r="AR3165" s="143"/>
      <c r="AS3165" s="144"/>
      <c r="AT3165" s="145"/>
      <c r="AU3165" s="145"/>
      <c r="AV3165" s="145"/>
      <c r="AW3165" s="145"/>
      <c r="AX3165" s="146"/>
      <c r="AY3165" s="29"/>
      <c r="AZ3165" s="29"/>
      <c r="BA3165" s="29"/>
      <c r="BB3165" s="29"/>
      <c r="BC3165" s="29"/>
      <c r="BD3165" s="29"/>
      <c r="BE3165" s="29"/>
      <c r="BF3165" s="29"/>
      <c r="BG3165" s="29"/>
      <c r="BH3165" s="29"/>
      <c r="BI3165" s="29"/>
      <c r="BJ3165" s="29"/>
      <c r="BK3165" s="29"/>
      <c r="BL3165" s="29"/>
      <c r="BM3165" s="29"/>
      <c r="BN3165" s="29"/>
      <c r="BO3165" s="29"/>
      <c r="BP3165" s="29"/>
      <c r="BQ3165" s="29"/>
      <c r="BR3165" s="29"/>
      <c r="BS3165" s="29"/>
      <c r="BT3165" s="29"/>
      <c r="BU3165" s="29"/>
      <c r="BV3165" s="29"/>
      <c r="BW3165" s="29"/>
      <c r="BX3165" s="29"/>
      <c r="BY3165" s="29"/>
      <c r="BZ3165" s="29"/>
      <c r="CA3165" s="29"/>
      <c r="CB3165" s="29"/>
      <c r="CC3165" s="29"/>
      <c r="CD3165" s="29"/>
      <c r="CE3165" s="29"/>
      <c r="CF3165" s="29"/>
      <c r="CG3165" s="29"/>
      <c r="CH3165" s="29"/>
      <c r="CI3165" s="29"/>
      <c r="CJ3165" s="29"/>
      <c r="CK3165" s="29"/>
      <c r="CL3165" s="29"/>
      <c r="CM3165" s="29"/>
      <c r="CN3165" s="29"/>
      <c r="CO3165" s="29"/>
      <c r="CP3165" s="29"/>
      <c r="CQ3165" s="29"/>
      <c r="CR3165" s="29"/>
      <c r="CS3165" s="29"/>
      <c r="CT3165" s="29"/>
      <c r="CU3165" s="29"/>
      <c r="CV3165" s="29"/>
      <c r="CW3165" s="29"/>
      <c r="CX3165" s="29"/>
      <c r="CY3165" s="29"/>
      <c r="CZ3165" s="29"/>
      <c r="DA3165" s="29"/>
      <c r="DB3165" s="29"/>
      <c r="DC3165" s="29"/>
      <c r="DD3165" s="29"/>
      <c r="DE3165" s="29"/>
      <c r="DF3165" s="29"/>
      <c r="DG3165" s="29"/>
      <c r="DH3165" s="29"/>
      <c r="DI3165" s="29"/>
      <c r="DJ3165" s="29"/>
      <c r="DK3165" s="29"/>
      <c r="DL3165" s="29"/>
      <c r="DM3165" s="29"/>
      <c r="DN3165" s="29"/>
      <c r="DO3165" s="29"/>
      <c r="DP3165" s="29"/>
      <c r="DQ3165" s="29"/>
      <c r="DR3165" s="29"/>
      <c r="DS3165" s="29"/>
      <c r="DT3165" s="29"/>
      <c r="DU3165" s="29"/>
      <c r="DV3165" s="29"/>
      <c r="DW3165" s="29"/>
      <c r="DX3165" s="29"/>
      <c r="DY3165" s="29"/>
      <c r="DZ3165" s="29"/>
      <c r="EA3165" s="29"/>
      <c r="EB3165" s="29"/>
      <c r="EC3165" s="29"/>
      <c r="ED3165" s="29"/>
      <c r="EE3165" s="29"/>
      <c r="EF3165" s="29"/>
      <c r="EG3165" s="29"/>
      <c r="EH3165" s="29"/>
      <c r="EI3165" s="29"/>
      <c r="EJ3165" s="29"/>
      <c r="EK3165" s="29"/>
      <c r="EL3165" s="29"/>
      <c r="EM3165" s="29"/>
      <c r="EN3165" s="29"/>
      <c r="EO3165" s="29"/>
      <c r="EP3165" s="29"/>
      <c r="EQ3165" s="29"/>
      <c r="ER3165" s="29"/>
      <c r="ES3165" s="29"/>
      <c r="ET3165" s="29"/>
      <c r="EU3165" s="29"/>
      <c r="EV3165" s="29"/>
      <c r="EW3165" s="29"/>
      <c r="EX3165" s="29"/>
      <c r="EY3165" s="29"/>
      <c r="EZ3165" s="29"/>
      <c r="FA3165" s="29"/>
      <c r="FB3165" s="29"/>
      <c r="FC3165" s="29"/>
      <c r="FD3165" s="29"/>
      <c r="FE3165" s="29"/>
      <c r="FF3165" s="29"/>
      <c r="FG3165" s="29"/>
      <c r="FH3165" s="29"/>
      <c r="FI3165" s="29"/>
      <c r="FJ3165" s="29"/>
      <c r="FK3165" s="29"/>
      <c r="FL3165" s="29"/>
      <c r="FM3165" s="29"/>
      <c r="FN3165" s="29"/>
      <c r="FO3165" s="29"/>
      <c r="FP3165" s="29"/>
      <c r="FQ3165" s="29"/>
      <c r="FR3165" s="29"/>
      <c r="FS3165" s="29"/>
      <c r="FT3165" s="29"/>
      <c r="FU3165" s="29"/>
      <c r="FV3165" s="29"/>
      <c r="FW3165" s="29"/>
      <c r="FX3165" s="29"/>
      <c r="FY3165" s="29"/>
      <c r="FZ3165" s="29"/>
      <c r="GA3165" s="29"/>
      <c r="GB3165" s="29"/>
      <c r="GC3165" s="29"/>
      <c r="GD3165" s="29"/>
      <c r="GE3165" s="29"/>
      <c r="GF3165" s="29"/>
      <c r="GG3165" s="29"/>
      <c r="GH3165" s="29"/>
      <c r="GI3165" s="29"/>
      <c r="GJ3165" s="29"/>
      <c r="GK3165" s="29"/>
      <c r="GL3165" s="29"/>
      <c r="GM3165" s="29"/>
      <c r="GN3165" s="29"/>
      <c r="GO3165" s="29"/>
      <c r="GP3165" s="29"/>
      <c r="GQ3165" s="29"/>
      <c r="GR3165" s="29"/>
      <c r="GS3165" s="29"/>
      <c r="GT3165" s="29"/>
      <c r="GU3165" s="29"/>
      <c r="GV3165" s="29"/>
      <c r="GW3165" s="29"/>
      <c r="GX3165" s="29"/>
      <c r="GY3165" s="29"/>
      <c r="GZ3165" s="29"/>
      <c r="HA3165" s="29"/>
      <c r="HB3165" s="29"/>
      <c r="HC3165" s="29"/>
      <c r="HD3165" s="29"/>
      <c r="HE3165" s="29"/>
      <c r="HF3165" s="29"/>
      <c r="HG3165" s="29"/>
      <c r="HH3165" s="29"/>
      <c r="HI3165" s="29"/>
      <c r="HJ3165" s="29"/>
      <c r="HK3165" s="29"/>
      <c r="HL3165" s="29"/>
      <c r="HM3165" s="29"/>
      <c r="HN3165" s="29"/>
      <c r="HO3165" s="29"/>
      <c r="HP3165" s="29"/>
      <c r="HQ3165" s="29"/>
      <c r="HR3165" s="29"/>
      <c r="HS3165" s="29"/>
      <c r="HT3165" s="29"/>
      <c r="HU3165" s="29"/>
      <c r="HV3165" s="29"/>
      <c r="HW3165" s="29"/>
      <c r="HX3165" s="29"/>
      <c r="HY3165" s="29"/>
      <c r="HZ3165" s="29"/>
      <c r="IA3165" s="29"/>
      <c r="IB3165" s="29"/>
      <c r="IC3165" s="29"/>
      <c r="ID3165" s="29"/>
      <c r="IE3165" s="29"/>
      <c r="IF3165" s="29"/>
      <c r="IG3165" s="29"/>
      <c r="IH3165" s="29"/>
      <c r="II3165" s="29"/>
      <c r="IJ3165" s="29"/>
      <c r="IK3165" s="29"/>
      <c r="IL3165" s="29"/>
      <c r="IM3165" s="29"/>
      <c r="IN3165" s="29"/>
      <c r="IO3165" s="29"/>
      <c r="IP3165" s="29"/>
      <c r="IQ3165" s="29"/>
    </row>
    <row r="3167" spans="1:251" ht="18.75">
      <c r="A3167" s="28" t="s">
        <v>234</v>
      </c>
      <c r="AW3167" s="30"/>
      <c r="AX3167" s="31"/>
      <c r="AY3167" s="30"/>
    </row>
    <row r="3169" spans="1:113" ht="18.75">
      <c r="B3169" s="109" t="s">
        <v>0</v>
      </c>
      <c r="C3169" s="150"/>
      <c r="D3169" s="150"/>
      <c r="E3169" s="150"/>
      <c r="F3169" s="150"/>
      <c r="G3169" s="150"/>
      <c r="H3169" s="150"/>
      <c r="I3169" s="150"/>
      <c r="J3169" s="150"/>
      <c r="K3169" s="150"/>
      <c r="L3169" s="150"/>
      <c r="M3169" s="150"/>
      <c r="N3169" s="150"/>
      <c r="O3169" s="150"/>
      <c r="P3169" s="150"/>
      <c r="Q3169" s="150"/>
      <c r="R3169" s="150"/>
      <c r="S3169" s="150"/>
      <c r="T3169" s="150"/>
      <c r="U3169" s="150"/>
      <c r="V3169" s="150"/>
      <c r="W3169" s="150"/>
      <c r="X3169" s="150"/>
      <c r="Y3169" s="150"/>
      <c r="Z3169" s="150"/>
      <c r="AA3169" s="150"/>
      <c r="AB3169" s="150"/>
      <c r="AC3169" s="150"/>
      <c r="AD3169" s="150"/>
      <c r="AE3169" s="150"/>
      <c r="AF3169" s="150"/>
      <c r="AG3169" s="150"/>
      <c r="AH3169" s="150"/>
      <c r="AI3169" s="150"/>
      <c r="AJ3169" s="150"/>
      <c r="AK3169" s="150"/>
      <c r="AL3169" s="150"/>
      <c r="AM3169" s="150"/>
      <c r="AN3169" s="150"/>
      <c r="AO3169" s="150"/>
      <c r="AP3169" s="150"/>
      <c r="AQ3169" s="150"/>
      <c r="AR3169" s="150"/>
      <c r="AS3169" s="150"/>
      <c r="AT3169" s="150"/>
      <c r="AU3169" s="150"/>
      <c r="AV3169" s="150"/>
      <c r="AW3169" s="150"/>
      <c r="AX3169" s="150"/>
    </row>
    <row r="3170" spans="1:113">
      <c r="Z3170" s="32"/>
      <c r="AD3170" s="32"/>
      <c r="AE3170" s="32"/>
      <c r="AF3170" s="32"/>
      <c r="AG3170" s="32"/>
      <c r="AH3170" s="32"/>
      <c r="AI3170" s="32"/>
      <c r="AO3170" s="32"/>
    </row>
    <row r="3171" spans="1:113" ht="13.5" thickBot="1">
      <c r="Z3171" s="32"/>
      <c r="AD3171" s="32"/>
      <c r="AE3171" s="32"/>
      <c r="AF3171" s="32"/>
      <c r="AG3171" s="32"/>
      <c r="AH3171" s="32"/>
      <c r="AI3171" s="32"/>
      <c r="AO3171" s="32"/>
      <c r="DI3171" s="26"/>
    </row>
    <row r="3172" spans="1:113" ht="24.75" customHeight="1" thickBot="1">
      <c r="B3172" s="111" t="s">
        <v>235</v>
      </c>
      <c r="C3172" s="112"/>
      <c r="D3172" s="112"/>
      <c r="E3172" s="112"/>
      <c r="F3172" s="112"/>
      <c r="G3172" s="112"/>
      <c r="H3172" s="113" t="s">
        <v>698</v>
      </c>
      <c r="I3172" s="114"/>
      <c r="J3172" s="114"/>
      <c r="K3172" s="114"/>
      <c r="L3172" s="114"/>
      <c r="M3172" s="114"/>
      <c r="N3172" s="114"/>
      <c r="O3172" s="114"/>
      <c r="P3172" s="114"/>
      <c r="Q3172" s="114"/>
      <c r="R3172" s="114"/>
      <c r="S3172" s="114"/>
      <c r="T3172" s="114"/>
      <c r="U3172" s="114"/>
      <c r="V3172" s="114"/>
      <c r="W3172" s="114"/>
      <c r="X3172" s="114"/>
      <c r="Y3172" s="114"/>
      <c r="Z3172" s="114"/>
      <c r="AA3172" s="114"/>
      <c r="AB3172" s="114"/>
      <c r="AC3172" s="114"/>
      <c r="AD3172" s="114"/>
      <c r="AE3172" s="114"/>
      <c r="AF3172" s="114"/>
      <c r="AG3172" s="114"/>
      <c r="AH3172" s="114"/>
      <c r="AI3172" s="114"/>
      <c r="AJ3172" s="114"/>
      <c r="AK3172" s="114"/>
      <c r="AL3172" s="114"/>
      <c r="AM3172" s="114"/>
      <c r="AN3172" s="114"/>
      <c r="AO3172" s="114"/>
      <c r="AP3172" s="114"/>
      <c r="AQ3172" s="114"/>
      <c r="AR3172" s="114"/>
      <c r="AS3172" s="114"/>
      <c r="AT3172" s="114"/>
      <c r="AU3172" s="114"/>
      <c r="AV3172" s="114"/>
      <c r="AW3172" s="114"/>
      <c r="AX3172" s="115"/>
      <c r="DI3172" s="26"/>
    </row>
    <row r="3173" spans="1:113" ht="14.25">
      <c r="B3173" s="33"/>
      <c r="C3173" s="33"/>
      <c r="D3173" s="33"/>
      <c r="E3173" s="33"/>
      <c r="F3173" s="33"/>
      <c r="G3173" s="33"/>
      <c r="H3173" s="34"/>
      <c r="I3173" s="34"/>
      <c r="J3173" s="34"/>
      <c r="K3173" s="34"/>
      <c r="L3173" s="35"/>
      <c r="M3173" s="35"/>
      <c r="N3173" s="35"/>
      <c r="O3173" s="35"/>
      <c r="P3173" s="34"/>
      <c r="Q3173" s="34"/>
      <c r="R3173" s="34"/>
      <c r="S3173" s="34"/>
      <c r="T3173" s="34"/>
      <c r="U3173" s="34"/>
      <c r="V3173" s="36"/>
      <c r="W3173" s="36"/>
      <c r="X3173" s="36"/>
      <c r="Y3173" s="36"/>
      <c r="Z3173" s="36"/>
      <c r="AA3173" s="36"/>
      <c r="AB3173" s="36"/>
      <c r="AC3173" s="36"/>
      <c r="AD3173" s="36"/>
      <c r="AE3173" s="36"/>
      <c r="AF3173" s="36"/>
      <c r="AG3173" s="36"/>
      <c r="AH3173" s="36"/>
      <c r="AI3173" s="36"/>
      <c r="AJ3173" s="36"/>
      <c r="AK3173" s="36"/>
      <c r="AL3173" s="36"/>
      <c r="AM3173" s="36"/>
      <c r="AN3173" s="36"/>
      <c r="AO3173" s="36"/>
      <c r="AP3173" s="36"/>
      <c r="AQ3173" s="36"/>
      <c r="AR3173" s="36"/>
      <c r="AS3173" s="36"/>
      <c r="AT3173" s="36"/>
      <c r="AU3173" s="36"/>
      <c r="AV3173" s="36"/>
      <c r="AW3173" s="36"/>
      <c r="AX3173" s="36"/>
      <c r="DI3173" s="26"/>
    </row>
    <row r="3174" spans="1:113" ht="15" thickBot="1">
      <c r="A3174" s="37"/>
      <c r="B3174" s="36" t="s">
        <v>237</v>
      </c>
      <c r="C3174" s="34"/>
      <c r="D3174" s="34"/>
      <c r="E3174" s="34"/>
      <c r="F3174" s="34"/>
      <c r="G3174" s="34"/>
      <c r="H3174" s="34"/>
      <c r="I3174" s="34"/>
      <c r="J3174" s="34"/>
      <c r="K3174" s="34"/>
      <c r="L3174" s="35"/>
      <c r="M3174" s="35"/>
      <c r="N3174" s="35"/>
      <c r="O3174" s="35"/>
      <c r="P3174" s="34"/>
      <c r="Q3174" s="34"/>
      <c r="R3174" s="34"/>
      <c r="S3174" s="34"/>
      <c r="T3174" s="34"/>
      <c r="U3174" s="34"/>
      <c r="V3174" s="36"/>
      <c r="W3174" s="36"/>
      <c r="X3174" s="36"/>
      <c r="Y3174" s="36"/>
      <c r="Z3174" s="36"/>
      <c r="AA3174" s="36"/>
      <c r="AB3174" s="36"/>
      <c r="AC3174" s="36"/>
      <c r="AD3174" s="36"/>
      <c r="AE3174" s="36"/>
      <c r="AF3174" s="36"/>
      <c r="AG3174" s="36"/>
      <c r="AH3174" s="36"/>
      <c r="AI3174" s="36"/>
      <c r="AJ3174" s="36"/>
      <c r="AK3174" s="36"/>
      <c r="AL3174" s="36"/>
      <c r="AM3174" s="36"/>
      <c r="AN3174" s="36"/>
      <c r="AO3174" s="36"/>
      <c r="AP3174" s="36"/>
      <c r="AQ3174" s="36"/>
      <c r="AR3174" s="36"/>
      <c r="AS3174" s="36"/>
      <c r="AT3174" s="36"/>
      <c r="AU3174" s="36"/>
      <c r="AV3174" s="36"/>
      <c r="AW3174" s="36"/>
      <c r="AX3174" s="36"/>
      <c r="DI3174" s="26"/>
    </row>
    <row r="3175" spans="1:113" ht="14.25">
      <c r="A3175" s="34"/>
      <c r="B3175" s="38"/>
      <c r="C3175" s="33"/>
      <c r="D3175" s="33"/>
      <c r="E3175" s="33"/>
      <c r="F3175" s="33"/>
      <c r="G3175" s="33"/>
      <c r="H3175" s="33"/>
      <c r="I3175" s="33"/>
      <c r="J3175" s="33"/>
      <c r="K3175" s="33"/>
      <c r="L3175" s="39"/>
      <c r="M3175" s="39"/>
      <c r="N3175" s="39"/>
      <c r="O3175" s="39"/>
      <c r="P3175" s="33"/>
      <c r="Q3175" s="33"/>
      <c r="R3175" s="33"/>
      <c r="S3175" s="33"/>
      <c r="T3175" s="33"/>
      <c r="U3175" s="33"/>
      <c r="V3175" s="40"/>
      <c r="W3175" s="40"/>
      <c r="X3175" s="40"/>
      <c r="Y3175" s="40"/>
      <c r="Z3175" s="40"/>
      <c r="AA3175" s="40"/>
      <c r="AB3175" s="40"/>
      <c r="AC3175" s="40"/>
      <c r="AD3175" s="40"/>
      <c r="AE3175" s="40"/>
      <c r="AF3175" s="40"/>
      <c r="AG3175" s="40"/>
      <c r="AH3175" s="40"/>
      <c r="AI3175" s="40"/>
      <c r="AJ3175" s="40"/>
      <c r="AK3175" s="40"/>
      <c r="AL3175" s="40"/>
      <c r="AM3175" s="40"/>
      <c r="AN3175" s="40"/>
      <c r="AO3175" s="40"/>
      <c r="AP3175" s="40"/>
      <c r="AQ3175" s="40"/>
      <c r="AR3175" s="40"/>
      <c r="AS3175" s="40"/>
      <c r="AT3175" s="40"/>
      <c r="AU3175" s="40"/>
      <c r="AV3175" s="40"/>
      <c r="AW3175" s="40"/>
      <c r="AX3175" s="41"/>
    </row>
    <row r="3176" spans="1:113" ht="12" customHeight="1">
      <c r="A3176" s="34"/>
      <c r="B3176" s="116" t="s">
        <v>699</v>
      </c>
      <c r="C3176" s="117"/>
      <c r="D3176" s="117"/>
      <c r="E3176" s="117"/>
      <c r="F3176" s="117"/>
      <c r="G3176" s="117"/>
      <c r="H3176" s="117"/>
      <c r="I3176" s="117"/>
      <c r="J3176" s="117"/>
      <c r="K3176" s="117"/>
      <c r="L3176" s="117"/>
      <c r="M3176" s="117"/>
      <c r="N3176" s="117"/>
      <c r="O3176" s="117"/>
      <c r="P3176" s="117"/>
      <c r="Q3176" s="117"/>
      <c r="R3176" s="117"/>
      <c r="S3176" s="117"/>
      <c r="T3176" s="117"/>
      <c r="U3176" s="117"/>
      <c r="V3176" s="117"/>
      <c r="W3176" s="117"/>
      <c r="X3176" s="117"/>
      <c r="Y3176" s="117"/>
      <c r="Z3176" s="117"/>
      <c r="AA3176" s="117"/>
      <c r="AB3176" s="117"/>
      <c r="AC3176" s="117"/>
      <c r="AD3176" s="117"/>
      <c r="AE3176" s="117"/>
      <c r="AF3176" s="117"/>
      <c r="AG3176" s="117"/>
      <c r="AH3176" s="117"/>
      <c r="AI3176" s="117"/>
      <c r="AJ3176" s="117"/>
      <c r="AK3176" s="117"/>
      <c r="AL3176" s="117"/>
      <c r="AM3176" s="117"/>
      <c r="AN3176" s="117"/>
      <c r="AO3176" s="117"/>
      <c r="AP3176" s="117"/>
      <c r="AQ3176" s="117"/>
      <c r="AR3176" s="117"/>
      <c r="AS3176" s="117"/>
      <c r="AT3176" s="117"/>
      <c r="AU3176" s="117"/>
      <c r="AV3176" s="117"/>
      <c r="AW3176" s="117"/>
      <c r="AX3176" s="118"/>
    </row>
    <row r="3177" spans="1:113" ht="12" customHeight="1">
      <c r="A3177" s="34"/>
      <c r="B3177" s="116"/>
      <c r="C3177" s="117"/>
      <c r="D3177" s="117"/>
      <c r="E3177" s="117"/>
      <c r="F3177" s="117"/>
      <c r="G3177" s="117"/>
      <c r="H3177" s="117"/>
      <c r="I3177" s="117"/>
      <c r="J3177" s="117"/>
      <c r="K3177" s="117"/>
      <c r="L3177" s="117"/>
      <c r="M3177" s="117"/>
      <c r="N3177" s="117"/>
      <c r="O3177" s="117"/>
      <c r="P3177" s="117"/>
      <c r="Q3177" s="117"/>
      <c r="R3177" s="117"/>
      <c r="S3177" s="117"/>
      <c r="T3177" s="117"/>
      <c r="U3177" s="117"/>
      <c r="V3177" s="117"/>
      <c r="W3177" s="117"/>
      <c r="X3177" s="117"/>
      <c r="Y3177" s="117"/>
      <c r="Z3177" s="117"/>
      <c r="AA3177" s="117"/>
      <c r="AB3177" s="117"/>
      <c r="AC3177" s="117"/>
      <c r="AD3177" s="117"/>
      <c r="AE3177" s="117"/>
      <c r="AF3177" s="117"/>
      <c r="AG3177" s="117"/>
      <c r="AH3177" s="117"/>
      <c r="AI3177" s="117"/>
      <c r="AJ3177" s="117"/>
      <c r="AK3177" s="117"/>
      <c r="AL3177" s="117"/>
      <c r="AM3177" s="117"/>
      <c r="AN3177" s="117"/>
      <c r="AO3177" s="117"/>
      <c r="AP3177" s="117"/>
      <c r="AQ3177" s="117"/>
      <c r="AR3177" s="117"/>
      <c r="AS3177" s="117"/>
      <c r="AT3177" s="117"/>
      <c r="AU3177" s="117"/>
      <c r="AV3177" s="117"/>
      <c r="AW3177" s="117"/>
      <c r="AX3177" s="118"/>
      <c r="BC3177" s="42"/>
    </row>
    <row r="3178" spans="1:113" ht="12" customHeight="1">
      <c r="A3178" s="34"/>
      <c r="B3178" s="116"/>
      <c r="C3178" s="117"/>
      <c r="D3178" s="117"/>
      <c r="E3178" s="117"/>
      <c r="F3178" s="117"/>
      <c r="G3178" s="117"/>
      <c r="H3178" s="117"/>
      <c r="I3178" s="117"/>
      <c r="J3178" s="117"/>
      <c r="K3178" s="117"/>
      <c r="L3178" s="117"/>
      <c r="M3178" s="117"/>
      <c r="N3178" s="117"/>
      <c r="O3178" s="117"/>
      <c r="P3178" s="117"/>
      <c r="Q3178" s="117"/>
      <c r="R3178" s="117"/>
      <c r="S3178" s="117"/>
      <c r="T3178" s="117"/>
      <c r="U3178" s="117"/>
      <c r="V3178" s="117"/>
      <c r="W3178" s="117"/>
      <c r="X3178" s="117"/>
      <c r="Y3178" s="117"/>
      <c r="Z3178" s="117"/>
      <c r="AA3178" s="117"/>
      <c r="AB3178" s="117"/>
      <c r="AC3178" s="117"/>
      <c r="AD3178" s="117"/>
      <c r="AE3178" s="117"/>
      <c r="AF3178" s="117"/>
      <c r="AG3178" s="117"/>
      <c r="AH3178" s="117"/>
      <c r="AI3178" s="117"/>
      <c r="AJ3178" s="117"/>
      <c r="AK3178" s="117"/>
      <c r="AL3178" s="117"/>
      <c r="AM3178" s="117"/>
      <c r="AN3178" s="117"/>
      <c r="AO3178" s="117"/>
      <c r="AP3178" s="117"/>
      <c r="AQ3178" s="117"/>
      <c r="AR3178" s="117"/>
      <c r="AS3178" s="117"/>
      <c r="AT3178" s="117"/>
      <c r="AU3178" s="117"/>
      <c r="AV3178" s="117"/>
      <c r="AW3178" s="117"/>
      <c r="AX3178" s="118"/>
    </row>
    <row r="3179" spans="1:113" ht="12" customHeight="1">
      <c r="A3179" s="34"/>
      <c r="B3179" s="116"/>
      <c r="C3179" s="117"/>
      <c r="D3179" s="117"/>
      <c r="E3179" s="117"/>
      <c r="F3179" s="117"/>
      <c r="G3179" s="117"/>
      <c r="H3179" s="117"/>
      <c r="I3179" s="117"/>
      <c r="J3179" s="117"/>
      <c r="K3179" s="117"/>
      <c r="L3179" s="117"/>
      <c r="M3179" s="117"/>
      <c r="N3179" s="117"/>
      <c r="O3179" s="117"/>
      <c r="P3179" s="117"/>
      <c r="Q3179" s="117"/>
      <c r="R3179" s="117"/>
      <c r="S3179" s="117"/>
      <c r="T3179" s="117"/>
      <c r="U3179" s="117"/>
      <c r="V3179" s="117"/>
      <c r="W3179" s="117"/>
      <c r="X3179" s="117"/>
      <c r="Y3179" s="117"/>
      <c r="Z3179" s="117"/>
      <c r="AA3179" s="117"/>
      <c r="AB3179" s="117"/>
      <c r="AC3179" s="117"/>
      <c r="AD3179" s="117"/>
      <c r="AE3179" s="117"/>
      <c r="AF3179" s="117"/>
      <c r="AG3179" s="117"/>
      <c r="AH3179" s="117"/>
      <c r="AI3179" s="117"/>
      <c r="AJ3179" s="117"/>
      <c r="AK3179" s="117"/>
      <c r="AL3179" s="117"/>
      <c r="AM3179" s="117"/>
      <c r="AN3179" s="117"/>
      <c r="AO3179" s="117"/>
      <c r="AP3179" s="117"/>
      <c r="AQ3179" s="117"/>
      <c r="AR3179" s="117"/>
      <c r="AS3179" s="117"/>
      <c r="AT3179" s="117"/>
      <c r="AU3179" s="117"/>
      <c r="AV3179" s="117"/>
      <c r="AW3179" s="117"/>
      <c r="AX3179" s="118"/>
    </row>
    <row r="3180" spans="1:113" ht="12" customHeight="1">
      <c r="A3180" s="34"/>
      <c r="B3180" s="116"/>
      <c r="C3180" s="117"/>
      <c r="D3180" s="117"/>
      <c r="E3180" s="117"/>
      <c r="F3180" s="117"/>
      <c r="G3180" s="117"/>
      <c r="H3180" s="117"/>
      <c r="I3180" s="117"/>
      <c r="J3180" s="117"/>
      <c r="K3180" s="117"/>
      <c r="L3180" s="117"/>
      <c r="M3180" s="117"/>
      <c r="N3180" s="117"/>
      <c r="O3180" s="117"/>
      <c r="P3180" s="117"/>
      <c r="Q3180" s="117"/>
      <c r="R3180" s="117"/>
      <c r="S3180" s="117"/>
      <c r="T3180" s="117"/>
      <c r="U3180" s="117"/>
      <c r="V3180" s="117"/>
      <c r="W3180" s="117"/>
      <c r="X3180" s="117"/>
      <c r="Y3180" s="117"/>
      <c r="Z3180" s="117"/>
      <c r="AA3180" s="117"/>
      <c r="AB3180" s="117"/>
      <c r="AC3180" s="117"/>
      <c r="AD3180" s="117"/>
      <c r="AE3180" s="117"/>
      <c r="AF3180" s="117"/>
      <c r="AG3180" s="117"/>
      <c r="AH3180" s="117"/>
      <c r="AI3180" s="117"/>
      <c r="AJ3180" s="117"/>
      <c r="AK3180" s="117"/>
      <c r="AL3180" s="117"/>
      <c r="AM3180" s="117"/>
      <c r="AN3180" s="117"/>
      <c r="AO3180" s="117"/>
      <c r="AP3180" s="117"/>
      <c r="AQ3180" s="117"/>
      <c r="AR3180" s="117"/>
      <c r="AS3180" s="117"/>
      <c r="AT3180" s="117"/>
      <c r="AU3180" s="117"/>
      <c r="AV3180" s="117"/>
      <c r="AW3180" s="117"/>
      <c r="AX3180" s="118"/>
    </row>
    <row r="3181" spans="1:113" ht="15" thickBot="1">
      <c r="A3181" s="43"/>
      <c r="B3181" s="44"/>
      <c r="C3181" s="45"/>
      <c r="D3181" s="45"/>
      <c r="E3181" s="45"/>
      <c r="F3181" s="45"/>
      <c r="G3181" s="45"/>
      <c r="H3181" s="45"/>
      <c r="I3181" s="45"/>
      <c r="J3181" s="45"/>
      <c r="K3181" s="45"/>
      <c r="L3181" s="45"/>
      <c r="M3181" s="45"/>
      <c r="N3181" s="45"/>
      <c r="O3181" s="45"/>
      <c r="P3181" s="45"/>
      <c r="Q3181" s="45"/>
      <c r="R3181" s="45"/>
      <c r="S3181" s="45"/>
      <c r="T3181" s="45"/>
      <c r="U3181" s="45"/>
      <c r="V3181" s="45"/>
      <c r="W3181" s="45"/>
      <c r="X3181" s="45"/>
      <c r="Y3181" s="45"/>
      <c r="Z3181" s="45"/>
      <c r="AA3181" s="45"/>
      <c r="AB3181" s="45"/>
      <c r="AC3181" s="45"/>
      <c r="AD3181" s="45"/>
      <c r="AE3181" s="45"/>
      <c r="AF3181" s="45"/>
      <c r="AG3181" s="45"/>
      <c r="AH3181" s="45"/>
      <c r="AI3181" s="45"/>
      <c r="AJ3181" s="45"/>
      <c r="AK3181" s="45"/>
      <c r="AL3181" s="45"/>
      <c r="AM3181" s="45"/>
      <c r="AN3181" s="45"/>
      <c r="AO3181" s="45"/>
      <c r="AP3181" s="45"/>
      <c r="AQ3181" s="45"/>
      <c r="AR3181" s="45"/>
      <c r="AS3181" s="45"/>
      <c r="AT3181" s="45"/>
      <c r="AU3181" s="45"/>
      <c r="AV3181" s="45"/>
      <c r="AW3181" s="45"/>
      <c r="AX3181" s="46"/>
    </row>
    <row r="3182" spans="1:113">
      <c r="B3182" s="47"/>
    </row>
    <row r="3183" spans="1:113" ht="15" thickBot="1">
      <c r="A3183" s="37"/>
      <c r="B3183" s="36" t="s">
        <v>238</v>
      </c>
      <c r="C3183" s="34"/>
      <c r="D3183" s="34"/>
      <c r="E3183" s="34"/>
      <c r="F3183" s="34"/>
      <c r="G3183" s="34"/>
      <c r="H3183" s="34"/>
      <c r="I3183" s="34"/>
      <c r="J3183" s="34"/>
      <c r="K3183" s="34"/>
      <c r="L3183" s="35"/>
      <c r="M3183" s="35"/>
      <c r="N3183" s="35"/>
      <c r="O3183" s="35"/>
      <c r="P3183" s="34"/>
      <c r="Q3183" s="34"/>
      <c r="R3183" s="34"/>
      <c r="S3183" s="34"/>
      <c r="T3183" s="34"/>
      <c r="U3183" s="34"/>
      <c r="V3183" s="36"/>
      <c r="W3183" s="36"/>
      <c r="X3183" s="36"/>
      <c r="Y3183" s="36"/>
      <c r="Z3183" s="36"/>
      <c r="AA3183" s="36"/>
      <c r="AB3183" s="36"/>
      <c r="AC3183" s="36"/>
      <c r="AD3183" s="36"/>
      <c r="AE3183" s="36"/>
      <c r="AF3183" s="36"/>
      <c r="AG3183" s="36"/>
      <c r="AH3183" s="36"/>
      <c r="AI3183" s="36"/>
      <c r="AJ3183" s="36"/>
      <c r="AK3183" s="36"/>
      <c r="AL3183" s="36"/>
      <c r="AM3183" s="36"/>
      <c r="AN3183" s="36"/>
      <c r="AO3183" s="36"/>
      <c r="AP3183" s="36"/>
      <c r="AQ3183" s="36"/>
      <c r="AR3183" s="36"/>
      <c r="AS3183" s="36"/>
      <c r="AT3183" s="36"/>
      <c r="AU3183" s="36"/>
      <c r="AV3183" s="36"/>
      <c r="AW3183" s="36"/>
      <c r="AX3183" s="36"/>
      <c r="DI3183" s="26"/>
    </row>
    <row r="3184" spans="1:113" ht="14.25">
      <c r="A3184" s="34"/>
      <c r="B3184" s="38"/>
      <c r="C3184" s="33"/>
      <c r="D3184" s="33"/>
      <c r="E3184" s="33"/>
      <c r="F3184" s="33"/>
      <c r="G3184" s="33"/>
      <c r="H3184" s="33"/>
      <c r="I3184" s="33"/>
      <c r="J3184" s="33"/>
      <c r="K3184" s="33"/>
      <c r="L3184" s="39"/>
      <c r="M3184" s="39"/>
      <c r="N3184" s="39"/>
      <c r="O3184" s="39"/>
      <c r="P3184" s="33"/>
      <c r="Q3184" s="33"/>
      <c r="R3184" s="33"/>
      <c r="S3184" s="33"/>
      <c r="T3184" s="33"/>
      <c r="U3184" s="33"/>
      <c r="V3184" s="40"/>
      <c r="W3184" s="40"/>
      <c r="X3184" s="40"/>
      <c r="Y3184" s="40"/>
      <c r="Z3184" s="40"/>
      <c r="AA3184" s="40"/>
      <c r="AB3184" s="40"/>
      <c r="AC3184" s="40"/>
      <c r="AD3184" s="40"/>
      <c r="AE3184" s="40"/>
      <c r="AF3184" s="40"/>
      <c r="AG3184" s="40"/>
      <c r="AH3184" s="40"/>
      <c r="AI3184" s="40"/>
      <c r="AJ3184" s="40"/>
      <c r="AK3184" s="40"/>
      <c r="AL3184" s="40"/>
      <c r="AM3184" s="40"/>
      <c r="AN3184" s="40"/>
      <c r="AO3184" s="40"/>
      <c r="AP3184" s="40"/>
      <c r="AQ3184" s="40"/>
      <c r="AR3184" s="40"/>
      <c r="AS3184" s="40"/>
      <c r="AT3184" s="40"/>
      <c r="AU3184" s="40"/>
      <c r="AV3184" s="40"/>
      <c r="AW3184" s="40"/>
      <c r="AX3184" s="41"/>
    </row>
    <row r="3185" spans="1:251" ht="12" customHeight="1">
      <c r="A3185" s="34"/>
      <c r="B3185" s="116" t="s">
        <v>700</v>
      </c>
      <c r="C3185" s="117"/>
      <c r="D3185" s="117"/>
      <c r="E3185" s="117"/>
      <c r="F3185" s="117"/>
      <c r="G3185" s="117"/>
      <c r="H3185" s="117"/>
      <c r="I3185" s="117"/>
      <c r="J3185" s="117"/>
      <c r="K3185" s="117"/>
      <c r="L3185" s="117"/>
      <c r="M3185" s="117"/>
      <c r="N3185" s="117"/>
      <c r="O3185" s="117"/>
      <c r="P3185" s="117"/>
      <c r="Q3185" s="117"/>
      <c r="R3185" s="117"/>
      <c r="S3185" s="117"/>
      <c r="T3185" s="117"/>
      <c r="U3185" s="117"/>
      <c r="V3185" s="117"/>
      <c r="W3185" s="117"/>
      <c r="X3185" s="117"/>
      <c r="Y3185" s="117"/>
      <c r="Z3185" s="117"/>
      <c r="AA3185" s="117"/>
      <c r="AB3185" s="117"/>
      <c r="AC3185" s="117"/>
      <c r="AD3185" s="117"/>
      <c r="AE3185" s="117"/>
      <c r="AF3185" s="117"/>
      <c r="AG3185" s="117"/>
      <c r="AH3185" s="117"/>
      <c r="AI3185" s="117"/>
      <c r="AJ3185" s="117"/>
      <c r="AK3185" s="117"/>
      <c r="AL3185" s="117"/>
      <c r="AM3185" s="117"/>
      <c r="AN3185" s="117"/>
      <c r="AO3185" s="117"/>
      <c r="AP3185" s="117"/>
      <c r="AQ3185" s="117"/>
      <c r="AR3185" s="117"/>
      <c r="AS3185" s="117"/>
      <c r="AT3185" s="117"/>
      <c r="AU3185" s="117"/>
      <c r="AV3185" s="117"/>
      <c r="AW3185" s="117"/>
      <c r="AX3185" s="118"/>
    </row>
    <row r="3186" spans="1:251" ht="12" customHeight="1">
      <c r="A3186" s="34"/>
      <c r="B3186" s="116"/>
      <c r="C3186" s="117"/>
      <c r="D3186" s="117"/>
      <c r="E3186" s="117"/>
      <c r="F3186" s="117"/>
      <c r="G3186" s="117"/>
      <c r="H3186" s="117"/>
      <c r="I3186" s="117"/>
      <c r="J3186" s="117"/>
      <c r="K3186" s="117"/>
      <c r="L3186" s="117"/>
      <c r="M3186" s="117"/>
      <c r="N3186" s="117"/>
      <c r="O3186" s="117"/>
      <c r="P3186" s="117"/>
      <c r="Q3186" s="117"/>
      <c r="R3186" s="117"/>
      <c r="S3186" s="117"/>
      <c r="T3186" s="117"/>
      <c r="U3186" s="117"/>
      <c r="V3186" s="117"/>
      <c r="W3186" s="117"/>
      <c r="X3186" s="117"/>
      <c r="Y3186" s="117"/>
      <c r="Z3186" s="117"/>
      <c r="AA3186" s="117"/>
      <c r="AB3186" s="117"/>
      <c r="AC3186" s="117"/>
      <c r="AD3186" s="117"/>
      <c r="AE3186" s="117"/>
      <c r="AF3186" s="117"/>
      <c r="AG3186" s="117"/>
      <c r="AH3186" s="117"/>
      <c r="AI3186" s="117"/>
      <c r="AJ3186" s="117"/>
      <c r="AK3186" s="117"/>
      <c r="AL3186" s="117"/>
      <c r="AM3186" s="117"/>
      <c r="AN3186" s="117"/>
      <c r="AO3186" s="117"/>
      <c r="AP3186" s="117"/>
      <c r="AQ3186" s="117"/>
      <c r="AR3186" s="117"/>
      <c r="AS3186" s="117"/>
      <c r="AT3186" s="117"/>
      <c r="AU3186" s="117"/>
      <c r="AV3186" s="117"/>
      <c r="AW3186" s="117"/>
      <c r="AX3186" s="118"/>
      <c r="BC3186" s="42"/>
    </row>
    <row r="3187" spans="1:251" ht="12" customHeight="1">
      <c r="A3187" s="34"/>
      <c r="B3187" s="116"/>
      <c r="C3187" s="117"/>
      <c r="D3187" s="117"/>
      <c r="E3187" s="117"/>
      <c r="F3187" s="117"/>
      <c r="G3187" s="117"/>
      <c r="H3187" s="117"/>
      <c r="I3187" s="117"/>
      <c r="J3187" s="117"/>
      <c r="K3187" s="117"/>
      <c r="L3187" s="117"/>
      <c r="M3187" s="117"/>
      <c r="N3187" s="117"/>
      <c r="O3187" s="117"/>
      <c r="P3187" s="117"/>
      <c r="Q3187" s="117"/>
      <c r="R3187" s="117"/>
      <c r="S3187" s="117"/>
      <c r="T3187" s="117"/>
      <c r="U3187" s="117"/>
      <c r="V3187" s="117"/>
      <c r="W3187" s="117"/>
      <c r="X3187" s="117"/>
      <c r="Y3187" s="117"/>
      <c r="Z3187" s="117"/>
      <c r="AA3187" s="117"/>
      <c r="AB3187" s="117"/>
      <c r="AC3187" s="117"/>
      <c r="AD3187" s="117"/>
      <c r="AE3187" s="117"/>
      <c r="AF3187" s="117"/>
      <c r="AG3187" s="117"/>
      <c r="AH3187" s="117"/>
      <c r="AI3187" s="117"/>
      <c r="AJ3187" s="117"/>
      <c r="AK3187" s="117"/>
      <c r="AL3187" s="117"/>
      <c r="AM3187" s="117"/>
      <c r="AN3187" s="117"/>
      <c r="AO3187" s="117"/>
      <c r="AP3187" s="117"/>
      <c r="AQ3187" s="117"/>
      <c r="AR3187" s="117"/>
      <c r="AS3187" s="117"/>
      <c r="AT3187" s="117"/>
      <c r="AU3187" s="117"/>
      <c r="AV3187" s="117"/>
      <c r="AW3187" s="117"/>
      <c r="AX3187" s="118"/>
    </row>
    <row r="3188" spans="1:251" ht="12" customHeight="1">
      <c r="A3188" s="34"/>
      <c r="B3188" s="116"/>
      <c r="C3188" s="117"/>
      <c r="D3188" s="117"/>
      <c r="E3188" s="117"/>
      <c r="F3188" s="117"/>
      <c r="G3188" s="117"/>
      <c r="H3188" s="117"/>
      <c r="I3188" s="117"/>
      <c r="J3188" s="117"/>
      <c r="K3188" s="117"/>
      <c r="L3188" s="117"/>
      <c r="M3188" s="117"/>
      <c r="N3188" s="117"/>
      <c r="O3188" s="117"/>
      <c r="P3188" s="117"/>
      <c r="Q3188" s="117"/>
      <c r="R3188" s="117"/>
      <c r="S3188" s="117"/>
      <c r="T3188" s="117"/>
      <c r="U3188" s="117"/>
      <c r="V3188" s="117"/>
      <c r="W3188" s="117"/>
      <c r="X3188" s="117"/>
      <c r="Y3188" s="117"/>
      <c r="Z3188" s="117"/>
      <c r="AA3188" s="117"/>
      <c r="AB3188" s="117"/>
      <c r="AC3188" s="117"/>
      <c r="AD3188" s="117"/>
      <c r="AE3188" s="117"/>
      <c r="AF3188" s="117"/>
      <c r="AG3188" s="117"/>
      <c r="AH3188" s="117"/>
      <c r="AI3188" s="117"/>
      <c r="AJ3188" s="117"/>
      <c r="AK3188" s="117"/>
      <c r="AL3188" s="117"/>
      <c r="AM3188" s="117"/>
      <c r="AN3188" s="117"/>
      <c r="AO3188" s="117"/>
      <c r="AP3188" s="117"/>
      <c r="AQ3188" s="117"/>
      <c r="AR3188" s="117"/>
      <c r="AS3188" s="117"/>
      <c r="AT3188" s="117"/>
      <c r="AU3188" s="117"/>
      <c r="AV3188" s="117"/>
      <c r="AW3188" s="117"/>
      <c r="AX3188" s="118"/>
    </row>
    <row r="3189" spans="1:251" ht="12" customHeight="1">
      <c r="A3189" s="34"/>
      <c r="B3189" s="116"/>
      <c r="C3189" s="117"/>
      <c r="D3189" s="117"/>
      <c r="E3189" s="117"/>
      <c r="F3189" s="117"/>
      <c r="G3189" s="117"/>
      <c r="H3189" s="117"/>
      <c r="I3189" s="117"/>
      <c r="J3189" s="117"/>
      <c r="K3189" s="117"/>
      <c r="L3189" s="117"/>
      <c r="M3189" s="117"/>
      <c r="N3189" s="117"/>
      <c r="O3189" s="117"/>
      <c r="P3189" s="117"/>
      <c r="Q3189" s="117"/>
      <c r="R3189" s="117"/>
      <c r="S3189" s="117"/>
      <c r="T3189" s="117"/>
      <c r="U3189" s="117"/>
      <c r="V3189" s="117"/>
      <c r="W3189" s="117"/>
      <c r="X3189" s="117"/>
      <c r="Y3189" s="117"/>
      <c r="Z3189" s="117"/>
      <c r="AA3189" s="117"/>
      <c r="AB3189" s="117"/>
      <c r="AC3189" s="117"/>
      <c r="AD3189" s="117"/>
      <c r="AE3189" s="117"/>
      <c r="AF3189" s="117"/>
      <c r="AG3189" s="117"/>
      <c r="AH3189" s="117"/>
      <c r="AI3189" s="117"/>
      <c r="AJ3189" s="117"/>
      <c r="AK3189" s="117"/>
      <c r="AL3189" s="117"/>
      <c r="AM3189" s="117"/>
      <c r="AN3189" s="117"/>
      <c r="AO3189" s="117"/>
      <c r="AP3189" s="117"/>
      <c r="AQ3189" s="117"/>
      <c r="AR3189" s="117"/>
      <c r="AS3189" s="117"/>
      <c r="AT3189" s="117"/>
      <c r="AU3189" s="117"/>
      <c r="AV3189" s="117"/>
      <c r="AW3189" s="117"/>
      <c r="AX3189" s="118"/>
    </row>
    <row r="3190" spans="1:251" ht="15" thickBot="1">
      <c r="A3190" s="43"/>
      <c r="B3190" s="44"/>
      <c r="C3190" s="45"/>
      <c r="D3190" s="45"/>
      <c r="E3190" s="45"/>
      <c r="F3190" s="45"/>
      <c r="G3190" s="45"/>
      <c r="H3190" s="45"/>
      <c r="I3190" s="45"/>
      <c r="J3190" s="45"/>
      <c r="K3190" s="45"/>
      <c r="L3190" s="45"/>
      <c r="M3190" s="45"/>
      <c r="N3190" s="45"/>
      <c r="O3190" s="45"/>
      <c r="P3190" s="45"/>
      <c r="Q3190" s="45"/>
      <c r="R3190" s="45"/>
      <c r="S3190" s="45"/>
      <c r="T3190" s="45"/>
      <c r="U3190" s="45"/>
      <c r="V3190" s="45"/>
      <c r="W3190" s="45"/>
      <c r="X3190" s="45"/>
      <c r="Y3190" s="45"/>
      <c r="Z3190" s="45"/>
      <c r="AA3190" s="45"/>
      <c r="AB3190" s="45"/>
      <c r="AC3190" s="45"/>
      <c r="AD3190" s="45"/>
      <c r="AE3190" s="45"/>
      <c r="AF3190" s="45"/>
      <c r="AG3190" s="45"/>
      <c r="AH3190" s="45"/>
      <c r="AI3190" s="45"/>
      <c r="AJ3190" s="45"/>
      <c r="AK3190" s="45"/>
      <c r="AL3190" s="45"/>
      <c r="AM3190" s="45"/>
      <c r="AN3190" s="45"/>
      <c r="AO3190" s="45"/>
      <c r="AP3190" s="45"/>
      <c r="AQ3190" s="45"/>
      <c r="AR3190" s="45"/>
      <c r="AS3190" s="45"/>
      <c r="AT3190" s="45"/>
      <c r="AU3190" s="45"/>
      <c r="AV3190" s="45"/>
      <c r="AW3190" s="45"/>
      <c r="AX3190" s="46"/>
    </row>
    <row r="3191" spans="1:251">
      <c r="B3191" s="47"/>
    </row>
    <row r="3192" spans="1:251" ht="14.25">
      <c r="B3192" s="36" t="s">
        <v>240</v>
      </c>
      <c r="C3192" s="34"/>
      <c r="D3192" s="34"/>
      <c r="E3192" s="34"/>
      <c r="F3192" s="34"/>
      <c r="G3192" s="34"/>
      <c r="H3192" s="34"/>
      <c r="I3192" s="34"/>
      <c r="J3192" s="34"/>
      <c r="K3192" s="34"/>
      <c r="L3192" s="35"/>
      <c r="M3192" s="35"/>
      <c r="N3192" s="35"/>
      <c r="O3192" s="35"/>
      <c r="P3192" s="34"/>
      <c r="Q3192" s="34"/>
      <c r="R3192" s="34"/>
      <c r="S3192" s="34"/>
      <c r="T3192" s="34"/>
      <c r="U3192" s="34"/>
      <c r="V3192" s="36"/>
      <c r="W3192" s="36"/>
      <c r="X3192" s="36"/>
      <c r="Y3192" s="36"/>
      <c r="Z3192" s="36"/>
      <c r="AA3192" s="36"/>
      <c r="AB3192" s="36"/>
      <c r="AC3192" s="36"/>
      <c r="AD3192" s="36"/>
      <c r="AE3192" s="36"/>
      <c r="AF3192" s="36"/>
      <c r="AG3192" s="36"/>
      <c r="AH3192" s="36"/>
      <c r="AI3192" s="36"/>
      <c r="AJ3192" s="36"/>
      <c r="AK3192" s="36"/>
      <c r="AL3192" s="36"/>
      <c r="AM3192" s="36"/>
      <c r="AN3192" s="36"/>
      <c r="AO3192" s="36"/>
      <c r="AP3192" s="36"/>
      <c r="AQ3192" s="36"/>
      <c r="AR3192" s="36"/>
      <c r="AS3192" s="36"/>
      <c r="AT3192" s="36"/>
      <c r="AU3192" s="36"/>
      <c r="AV3192" s="36"/>
      <c r="AW3192" s="36"/>
      <c r="AX3192" s="36"/>
    </row>
    <row r="3193" spans="1:251" ht="15" thickBot="1">
      <c r="B3193" s="34"/>
      <c r="C3193" s="34"/>
      <c r="D3193" s="34"/>
      <c r="E3193" s="34"/>
      <c r="F3193" s="34"/>
      <c r="G3193" s="34"/>
      <c r="H3193" s="34"/>
      <c r="I3193" s="34"/>
      <c r="J3193" s="34"/>
      <c r="K3193" s="34"/>
      <c r="L3193" s="35"/>
      <c r="M3193" s="35"/>
      <c r="N3193" s="35"/>
      <c r="O3193" s="35"/>
      <c r="P3193" s="34"/>
      <c r="Q3193" s="34"/>
      <c r="R3193" s="34"/>
      <c r="S3193" s="34"/>
      <c r="T3193" s="34"/>
      <c r="U3193" s="34"/>
      <c r="V3193" s="36"/>
      <c r="W3193" s="36"/>
      <c r="X3193" s="36"/>
      <c r="Y3193" s="36"/>
      <c r="Z3193" s="36"/>
      <c r="AA3193" s="36"/>
      <c r="AB3193" s="36"/>
      <c r="AC3193" s="36"/>
      <c r="AD3193" s="36"/>
      <c r="AE3193" s="36"/>
      <c r="AF3193" s="36"/>
      <c r="AG3193" s="36"/>
      <c r="AH3193" s="36"/>
      <c r="AI3193" s="36"/>
      <c r="AJ3193" s="36"/>
      <c r="AK3193" s="36"/>
      <c r="AL3193" s="36"/>
      <c r="AM3193" s="36"/>
      <c r="AN3193" s="36"/>
      <c r="AO3193" s="36"/>
      <c r="AP3193" s="36"/>
      <c r="AQ3193" s="36"/>
      <c r="AR3193" s="36"/>
      <c r="AS3193" s="36"/>
      <c r="AT3193" s="36"/>
      <c r="AU3193" s="36"/>
      <c r="AV3193" s="36"/>
      <c r="AW3193" s="36"/>
      <c r="AX3193" s="48" t="s">
        <v>241</v>
      </c>
    </row>
    <row r="3194" spans="1:251" s="42" customFormat="1" ht="13.5" customHeight="1">
      <c r="A3194" s="34"/>
      <c r="B3194" s="119" t="s">
        <v>242</v>
      </c>
      <c r="C3194" s="120"/>
      <c r="D3194" s="120"/>
      <c r="E3194" s="120"/>
      <c r="F3194" s="120"/>
      <c r="G3194" s="120"/>
      <c r="H3194" s="120"/>
      <c r="I3194" s="120"/>
      <c r="J3194" s="120"/>
      <c r="K3194" s="120"/>
      <c r="L3194" s="120"/>
      <c r="M3194" s="120"/>
      <c r="N3194" s="120"/>
      <c r="O3194" s="120"/>
      <c r="P3194" s="120"/>
      <c r="Q3194" s="120"/>
      <c r="R3194" s="120"/>
      <c r="S3194" s="120"/>
      <c r="T3194" s="120"/>
      <c r="U3194" s="120"/>
      <c r="V3194" s="120"/>
      <c r="W3194" s="120"/>
      <c r="X3194" s="120"/>
      <c r="Y3194" s="120"/>
      <c r="Z3194" s="121"/>
      <c r="AA3194" s="125" t="s">
        <v>1062</v>
      </c>
      <c r="AB3194" s="120"/>
      <c r="AC3194" s="120"/>
      <c r="AD3194" s="120"/>
      <c r="AE3194" s="120"/>
      <c r="AF3194" s="120"/>
      <c r="AG3194" s="120"/>
      <c r="AH3194" s="120"/>
      <c r="AI3194" s="121"/>
      <c r="AJ3194" s="125" t="s">
        <v>1063</v>
      </c>
      <c r="AK3194" s="120"/>
      <c r="AL3194" s="120"/>
      <c r="AM3194" s="120"/>
      <c r="AN3194" s="120"/>
      <c r="AO3194" s="120"/>
      <c r="AP3194" s="120"/>
      <c r="AQ3194" s="120"/>
      <c r="AR3194" s="121"/>
      <c r="AS3194" s="125" t="s">
        <v>243</v>
      </c>
      <c r="AT3194" s="120"/>
      <c r="AU3194" s="120"/>
      <c r="AV3194" s="120"/>
      <c r="AW3194" s="120"/>
      <c r="AX3194" s="127"/>
      <c r="AY3194" s="29"/>
      <c r="AZ3194" s="29"/>
      <c r="BA3194" s="29"/>
      <c r="BB3194" s="29"/>
      <c r="BC3194" s="29"/>
      <c r="BD3194" s="29"/>
      <c r="BE3194" s="29"/>
      <c r="BF3194" s="29"/>
      <c r="BG3194" s="29"/>
      <c r="BH3194" s="29"/>
      <c r="BI3194" s="29"/>
      <c r="BJ3194" s="29"/>
      <c r="BK3194" s="29"/>
      <c r="BL3194" s="29"/>
      <c r="BM3194" s="29"/>
      <c r="BN3194" s="29"/>
      <c r="BO3194" s="29"/>
      <c r="BP3194" s="29"/>
      <c r="BQ3194" s="29"/>
      <c r="BR3194" s="29"/>
      <c r="BS3194" s="29"/>
      <c r="BT3194" s="29"/>
      <c r="BU3194" s="29"/>
      <c r="BV3194" s="29"/>
      <c r="BW3194" s="29"/>
      <c r="BX3194" s="29"/>
      <c r="BY3194" s="29"/>
      <c r="BZ3194" s="29"/>
      <c r="CA3194" s="29"/>
      <c r="CB3194" s="29"/>
      <c r="CC3194" s="29"/>
      <c r="CD3194" s="29"/>
      <c r="CE3194" s="29"/>
      <c r="CF3194" s="29"/>
      <c r="CG3194" s="29"/>
      <c r="CH3194" s="29"/>
      <c r="CI3194" s="29"/>
      <c r="CJ3194" s="29"/>
      <c r="CK3194" s="29"/>
      <c r="CL3194" s="29"/>
      <c r="CM3194" s="29"/>
      <c r="CN3194" s="29"/>
      <c r="CO3194" s="29"/>
      <c r="CP3194" s="29"/>
      <c r="CQ3194" s="29"/>
      <c r="CR3194" s="29"/>
      <c r="CS3194" s="29"/>
      <c r="CT3194" s="29"/>
      <c r="CU3194" s="29"/>
      <c r="CV3194" s="29"/>
      <c r="CW3194" s="29"/>
      <c r="CX3194" s="29"/>
      <c r="CY3194" s="29"/>
      <c r="CZ3194" s="29"/>
      <c r="DA3194" s="29"/>
      <c r="DB3194" s="29"/>
      <c r="DC3194" s="29"/>
      <c r="DD3194" s="29"/>
      <c r="DE3194" s="29"/>
      <c r="DF3194" s="29"/>
      <c r="DG3194" s="29"/>
      <c r="DH3194" s="29"/>
      <c r="DI3194" s="29"/>
      <c r="DJ3194" s="29"/>
      <c r="DK3194" s="29"/>
      <c r="DL3194" s="29"/>
      <c r="DM3194" s="29"/>
      <c r="DN3194" s="29"/>
      <c r="DO3194" s="29"/>
      <c r="DP3194" s="29"/>
      <c r="DQ3194" s="29"/>
      <c r="DR3194" s="29"/>
      <c r="DS3194" s="29"/>
      <c r="DT3194" s="29"/>
      <c r="DU3194" s="29"/>
      <c r="DV3194" s="29"/>
      <c r="DW3194" s="29"/>
      <c r="DX3194" s="29"/>
      <c r="DY3194" s="29"/>
      <c r="DZ3194" s="29"/>
      <c r="EA3194" s="29"/>
      <c r="EB3194" s="29"/>
      <c r="EC3194" s="29"/>
      <c r="ED3194" s="29"/>
      <c r="EE3194" s="29"/>
      <c r="EF3194" s="29"/>
      <c r="EG3194" s="29"/>
      <c r="EH3194" s="29"/>
      <c r="EI3194" s="29"/>
      <c r="EJ3194" s="29"/>
      <c r="EK3194" s="29"/>
      <c r="EL3194" s="29"/>
      <c r="EM3194" s="29"/>
      <c r="EN3194" s="29"/>
      <c r="EO3194" s="29"/>
      <c r="EP3194" s="29"/>
      <c r="EQ3194" s="29"/>
      <c r="ER3194" s="29"/>
      <c r="ES3194" s="29"/>
      <c r="ET3194" s="29"/>
      <c r="EU3194" s="29"/>
      <c r="EV3194" s="29"/>
      <c r="EW3194" s="29"/>
      <c r="EX3194" s="29"/>
      <c r="EY3194" s="29"/>
      <c r="EZ3194" s="29"/>
      <c r="FA3194" s="29"/>
      <c r="FB3194" s="29"/>
      <c r="FC3194" s="29"/>
      <c r="FD3194" s="29"/>
      <c r="FE3194" s="29"/>
      <c r="FF3194" s="29"/>
      <c r="FG3194" s="29"/>
      <c r="FH3194" s="29"/>
      <c r="FI3194" s="29"/>
      <c r="FJ3194" s="29"/>
      <c r="FK3194" s="29"/>
      <c r="FL3194" s="29"/>
      <c r="FM3194" s="29"/>
      <c r="FN3194" s="29"/>
      <c r="FO3194" s="29"/>
      <c r="FP3194" s="29"/>
      <c r="FQ3194" s="29"/>
      <c r="FR3194" s="29"/>
      <c r="FS3194" s="29"/>
      <c r="FT3194" s="29"/>
      <c r="FU3194" s="29"/>
      <c r="FV3194" s="29"/>
      <c r="FW3194" s="29"/>
      <c r="FX3194" s="29"/>
      <c r="FY3194" s="29"/>
      <c r="FZ3194" s="29"/>
      <c r="GA3194" s="29"/>
      <c r="GB3194" s="29"/>
      <c r="GC3194" s="29"/>
      <c r="GD3194" s="29"/>
      <c r="GE3194" s="29"/>
      <c r="GF3194" s="29"/>
      <c r="GG3194" s="29"/>
      <c r="GH3194" s="29"/>
      <c r="GI3194" s="29"/>
      <c r="GJ3194" s="29"/>
      <c r="GK3194" s="29"/>
      <c r="GL3194" s="29"/>
      <c r="GM3194" s="29"/>
      <c r="GN3194" s="29"/>
      <c r="GO3194" s="29"/>
      <c r="GP3194" s="29"/>
      <c r="GQ3194" s="29"/>
      <c r="GR3194" s="29"/>
      <c r="GS3194" s="29"/>
      <c r="GT3194" s="29"/>
      <c r="GU3194" s="29"/>
      <c r="GV3194" s="29"/>
      <c r="GW3194" s="29"/>
      <c r="GX3194" s="29"/>
      <c r="GY3194" s="29"/>
      <c r="GZ3194" s="29"/>
      <c r="HA3194" s="29"/>
      <c r="HB3194" s="29"/>
      <c r="HC3194" s="29"/>
      <c r="HD3194" s="29"/>
      <c r="HE3194" s="29"/>
      <c r="HF3194" s="29"/>
      <c r="HG3194" s="29"/>
      <c r="HH3194" s="29"/>
      <c r="HI3194" s="29"/>
      <c r="HJ3194" s="29"/>
      <c r="HK3194" s="29"/>
      <c r="HL3194" s="29"/>
      <c r="HM3194" s="29"/>
      <c r="HN3194" s="29"/>
      <c r="HO3194" s="29"/>
      <c r="HP3194" s="29"/>
      <c r="HQ3194" s="29"/>
      <c r="HR3194" s="29"/>
      <c r="HS3194" s="29"/>
      <c r="HT3194" s="29"/>
      <c r="HU3194" s="29"/>
      <c r="HV3194" s="29"/>
      <c r="HW3194" s="29"/>
      <c r="HX3194" s="29"/>
      <c r="HY3194" s="29"/>
      <c r="HZ3194" s="29"/>
      <c r="IA3194" s="29"/>
      <c r="IB3194" s="29"/>
      <c r="IC3194" s="29"/>
      <c r="ID3194" s="29"/>
      <c r="IE3194" s="29"/>
      <c r="IF3194" s="29"/>
      <c r="IG3194" s="29"/>
      <c r="IH3194" s="29"/>
      <c r="II3194" s="29"/>
      <c r="IJ3194" s="29"/>
      <c r="IK3194" s="29"/>
      <c r="IL3194" s="29"/>
      <c r="IM3194" s="29"/>
      <c r="IN3194" s="29"/>
      <c r="IO3194" s="29"/>
      <c r="IP3194" s="29"/>
      <c r="IQ3194" s="29"/>
    </row>
    <row r="3195" spans="1:251" s="42" customFormat="1" ht="13.5">
      <c r="A3195" s="34"/>
      <c r="B3195" s="122"/>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4"/>
      <c r="AA3195" s="126"/>
      <c r="AB3195" s="123"/>
      <c r="AC3195" s="123"/>
      <c r="AD3195" s="123"/>
      <c r="AE3195" s="123"/>
      <c r="AF3195" s="123"/>
      <c r="AG3195" s="123"/>
      <c r="AH3195" s="123"/>
      <c r="AI3195" s="124"/>
      <c r="AJ3195" s="126"/>
      <c r="AK3195" s="123"/>
      <c r="AL3195" s="123"/>
      <c r="AM3195" s="123"/>
      <c r="AN3195" s="123"/>
      <c r="AO3195" s="123"/>
      <c r="AP3195" s="123"/>
      <c r="AQ3195" s="123"/>
      <c r="AR3195" s="124"/>
      <c r="AS3195" s="126"/>
      <c r="AT3195" s="123"/>
      <c r="AU3195" s="123"/>
      <c r="AV3195" s="123"/>
      <c r="AW3195" s="123"/>
      <c r="AX3195" s="128"/>
      <c r="AY3195" s="29"/>
      <c r="AZ3195" s="29"/>
      <c r="BA3195" s="29"/>
      <c r="BB3195" s="65"/>
      <c r="BC3195" s="49"/>
      <c r="BE3195" s="29"/>
      <c r="BF3195" s="29"/>
      <c r="BG3195" s="29"/>
      <c r="BH3195" s="29"/>
      <c r="BI3195" s="29"/>
      <c r="BJ3195" s="29"/>
      <c r="BK3195" s="29"/>
      <c r="BL3195" s="29"/>
      <c r="BM3195" s="29"/>
      <c r="BN3195" s="29"/>
      <c r="BO3195" s="29"/>
      <c r="BP3195" s="29"/>
      <c r="BQ3195" s="29"/>
      <c r="BR3195" s="29"/>
      <c r="BS3195" s="29"/>
      <c r="BT3195" s="29"/>
      <c r="BU3195" s="29"/>
      <c r="BV3195" s="29"/>
      <c r="BW3195" s="29"/>
      <c r="BX3195" s="29"/>
      <c r="BY3195" s="29"/>
      <c r="BZ3195" s="29"/>
      <c r="CA3195" s="29"/>
      <c r="CB3195" s="29"/>
      <c r="CC3195" s="29"/>
      <c r="CD3195" s="29"/>
      <c r="CE3195" s="29"/>
      <c r="CF3195" s="29"/>
      <c r="CG3195" s="29"/>
      <c r="CH3195" s="29"/>
      <c r="CI3195" s="29"/>
      <c r="CJ3195" s="29"/>
      <c r="CK3195" s="29"/>
      <c r="CL3195" s="29"/>
      <c r="CM3195" s="29"/>
      <c r="CN3195" s="29"/>
      <c r="CO3195" s="29"/>
      <c r="CP3195" s="29"/>
      <c r="CQ3195" s="29"/>
      <c r="CR3195" s="29"/>
      <c r="CS3195" s="29"/>
      <c r="CT3195" s="29"/>
      <c r="CU3195" s="29"/>
      <c r="CV3195" s="29"/>
      <c r="CW3195" s="29"/>
      <c r="CX3195" s="29"/>
      <c r="CY3195" s="29"/>
      <c r="CZ3195" s="29"/>
      <c r="DA3195" s="29"/>
      <c r="DB3195" s="29"/>
      <c r="DC3195" s="29"/>
      <c r="DD3195" s="29"/>
      <c r="DE3195" s="29"/>
      <c r="DF3195" s="29"/>
      <c r="DG3195" s="29"/>
      <c r="DH3195" s="29"/>
      <c r="DI3195" s="29"/>
      <c r="DJ3195" s="29"/>
      <c r="DK3195" s="29"/>
      <c r="DL3195" s="29"/>
      <c r="DM3195" s="29"/>
      <c r="DN3195" s="29"/>
      <c r="DO3195" s="29"/>
      <c r="DP3195" s="29"/>
      <c r="DQ3195" s="29"/>
      <c r="DR3195" s="29"/>
      <c r="DS3195" s="29"/>
      <c r="DT3195" s="29"/>
      <c r="DU3195" s="29"/>
      <c r="DV3195" s="29"/>
      <c r="DW3195" s="29"/>
      <c r="DX3195" s="29"/>
      <c r="DY3195" s="29"/>
      <c r="DZ3195" s="29"/>
      <c r="EA3195" s="29"/>
      <c r="EB3195" s="29"/>
      <c r="EC3195" s="29"/>
      <c r="ED3195" s="29"/>
      <c r="EE3195" s="29"/>
      <c r="EF3195" s="29"/>
      <c r="EG3195" s="29"/>
      <c r="EH3195" s="29"/>
      <c r="EI3195" s="29"/>
      <c r="EJ3195" s="29"/>
      <c r="EK3195" s="29"/>
      <c r="EL3195" s="29"/>
      <c r="EM3195" s="29"/>
      <c r="EN3195" s="29"/>
      <c r="EO3195" s="29"/>
      <c r="EP3195" s="29"/>
      <c r="EQ3195" s="29"/>
      <c r="ER3195" s="29"/>
      <c r="ES3195" s="29"/>
      <c r="ET3195" s="29"/>
      <c r="EU3195" s="29"/>
      <c r="EV3195" s="29"/>
      <c r="EW3195" s="29"/>
      <c r="EX3195" s="29"/>
      <c r="EY3195" s="29"/>
      <c r="EZ3195" s="29"/>
      <c r="FA3195" s="29"/>
      <c r="FB3195" s="29"/>
      <c r="FC3195" s="29"/>
      <c r="FD3195" s="29"/>
      <c r="FE3195" s="29"/>
      <c r="FF3195" s="29"/>
      <c r="FG3195" s="29"/>
      <c r="FH3195" s="29"/>
      <c r="FI3195" s="29"/>
      <c r="FJ3195" s="29"/>
      <c r="FK3195" s="29"/>
      <c r="FL3195" s="29"/>
      <c r="FM3195" s="29"/>
      <c r="FN3195" s="29"/>
      <c r="FO3195" s="29"/>
      <c r="FP3195" s="29"/>
      <c r="FQ3195" s="29"/>
      <c r="FR3195" s="29"/>
      <c r="FS3195" s="29"/>
      <c r="FT3195" s="29"/>
      <c r="FU3195" s="29"/>
      <c r="FV3195" s="29"/>
      <c r="FW3195" s="29"/>
      <c r="FX3195" s="29"/>
      <c r="FY3195" s="29"/>
      <c r="FZ3195" s="29"/>
      <c r="GA3195" s="29"/>
      <c r="GB3195" s="29"/>
      <c r="GC3195" s="29"/>
      <c r="GD3195" s="29"/>
      <c r="GE3195" s="29"/>
      <c r="GF3195" s="29"/>
      <c r="GG3195" s="29"/>
      <c r="GH3195" s="29"/>
      <c r="GI3195" s="29"/>
      <c r="GJ3195" s="29"/>
      <c r="GK3195" s="29"/>
      <c r="GL3195" s="29"/>
      <c r="GM3195" s="29"/>
      <c r="GN3195" s="29"/>
      <c r="GO3195" s="29"/>
      <c r="GP3195" s="29"/>
      <c r="GQ3195" s="29"/>
      <c r="GR3195" s="29"/>
      <c r="GS3195" s="29"/>
      <c r="GT3195" s="29"/>
      <c r="GU3195" s="29"/>
      <c r="GV3195" s="29"/>
      <c r="GW3195" s="29"/>
      <c r="GX3195" s="29"/>
      <c r="GY3195" s="29"/>
      <c r="GZ3195" s="29"/>
      <c r="HA3195" s="29"/>
      <c r="HB3195" s="29"/>
      <c r="HC3195" s="29"/>
      <c r="HD3195" s="29"/>
      <c r="HE3195" s="29"/>
      <c r="HF3195" s="29"/>
      <c r="HG3195" s="29"/>
      <c r="HH3195" s="29"/>
      <c r="HI3195" s="29"/>
      <c r="HJ3195" s="29"/>
      <c r="HK3195" s="29"/>
      <c r="HL3195" s="29"/>
      <c r="HM3195" s="29"/>
      <c r="HN3195" s="29"/>
      <c r="HO3195" s="29"/>
      <c r="HP3195" s="29"/>
      <c r="HQ3195" s="29"/>
      <c r="HR3195" s="29"/>
      <c r="HS3195" s="29"/>
      <c r="HT3195" s="29"/>
      <c r="HU3195" s="29"/>
      <c r="HV3195" s="29"/>
      <c r="HW3195" s="29"/>
      <c r="HX3195" s="29"/>
      <c r="HY3195" s="29"/>
      <c r="HZ3195" s="29"/>
      <c r="IA3195" s="29"/>
      <c r="IB3195" s="29"/>
      <c r="IC3195" s="29"/>
      <c r="ID3195" s="29"/>
      <c r="IE3195" s="29"/>
      <c r="IF3195" s="29"/>
      <c r="IG3195" s="29"/>
      <c r="IH3195" s="29"/>
      <c r="II3195" s="29"/>
      <c r="IJ3195" s="29"/>
      <c r="IK3195" s="29"/>
      <c r="IL3195" s="29"/>
      <c r="IM3195" s="29"/>
      <c r="IN3195" s="29"/>
      <c r="IO3195" s="29"/>
      <c r="IP3195" s="29"/>
      <c r="IQ3195" s="29"/>
    </row>
    <row r="3196" spans="1:251" s="42" customFormat="1" ht="18.75" customHeight="1">
      <c r="A3196" s="34"/>
      <c r="B3196" s="50"/>
      <c r="C3196" s="129" t="s">
        <v>701</v>
      </c>
      <c r="D3196" s="147"/>
      <c r="E3196" s="147"/>
      <c r="F3196" s="147"/>
      <c r="G3196" s="147"/>
      <c r="H3196" s="147"/>
      <c r="I3196" s="147"/>
      <c r="J3196" s="147"/>
      <c r="K3196" s="147"/>
      <c r="L3196" s="147"/>
      <c r="M3196" s="147"/>
      <c r="N3196" s="147"/>
      <c r="O3196" s="147"/>
      <c r="P3196" s="147"/>
      <c r="Q3196" s="147"/>
      <c r="R3196" s="147"/>
      <c r="S3196" s="147"/>
      <c r="T3196" s="147"/>
      <c r="U3196" s="147"/>
      <c r="V3196" s="147"/>
      <c r="W3196" s="147"/>
      <c r="X3196" s="147"/>
      <c r="Y3196" s="147"/>
      <c r="Z3196" s="148"/>
      <c r="AA3196" s="132">
        <v>41300</v>
      </c>
      <c r="AB3196" s="133"/>
      <c r="AC3196" s="133"/>
      <c r="AD3196" s="133"/>
      <c r="AE3196" s="133"/>
      <c r="AF3196" s="133"/>
      <c r="AG3196" s="133"/>
      <c r="AH3196" s="133"/>
      <c r="AI3196" s="134"/>
      <c r="AJ3196" s="132">
        <v>47630</v>
      </c>
      <c r="AK3196" s="133"/>
      <c r="AL3196" s="133"/>
      <c r="AM3196" s="133"/>
      <c r="AN3196" s="133"/>
      <c r="AO3196" s="133"/>
      <c r="AP3196" s="133"/>
      <c r="AQ3196" s="133"/>
      <c r="AR3196" s="134"/>
      <c r="AS3196" s="135"/>
      <c r="AT3196" s="136"/>
      <c r="AU3196" s="136"/>
      <c r="AV3196" s="136"/>
      <c r="AW3196" s="136"/>
      <c r="AX3196" s="137"/>
      <c r="AY3196" s="29"/>
      <c r="AZ3196" s="29"/>
      <c r="BA3196" s="29"/>
      <c r="BB3196" s="29"/>
      <c r="BC3196" s="29"/>
      <c r="BD3196" s="29"/>
      <c r="BE3196" s="29"/>
      <c r="BF3196" s="29"/>
      <c r="BG3196" s="29"/>
      <c r="BH3196" s="29"/>
      <c r="BI3196" s="29"/>
      <c r="BJ3196" s="29"/>
      <c r="BK3196" s="29"/>
      <c r="BL3196" s="29"/>
      <c r="BM3196" s="29"/>
      <c r="BN3196" s="29"/>
      <c r="BO3196" s="29"/>
      <c r="BP3196" s="29"/>
      <c r="BQ3196" s="29"/>
      <c r="BR3196" s="29"/>
      <c r="BS3196" s="29"/>
      <c r="BT3196" s="29"/>
      <c r="BU3196" s="29"/>
      <c r="BV3196" s="29"/>
      <c r="BW3196" s="29"/>
      <c r="BX3196" s="29"/>
      <c r="BY3196" s="29"/>
      <c r="BZ3196" s="29"/>
      <c r="CA3196" s="29"/>
      <c r="CB3196" s="29"/>
      <c r="CC3196" s="29"/>
      <c r="CD3196" s="29"/>
      <c r="CE3196" s="29"/>
      <c r="CF3196" s="29"/>
      <c r="CG3196" s="29"/>
      <c r="CH3196" s="29"/>
      <c r="CI3196" s="29"/>
      <c r="CJ3196" s="29"/>
      <c r="CK3196" s="29"/>
      <c r="CL3196" s="29"/>
      <c r="CM3196" s="29"/>
      <c r="CN3196" s="29"/>
      <c r="CO3196" s="29"/>
      <c r="CP3196" s="29"/>
      <c r="CQ3196" s="29"/>
      <c r="CR3196" s="29"/>
      <c r="CS3196" s="29"/>
      <c r="CT3196" s="29"/>
      <c r="CU3196" s="29"/>
      <c r="CV3196" s="29"/>
      <c r="CW3196" s="29"/>
      <c r="CX3196" s="29"/>
      <c r="CY3196" s="29"/>
      <c r="CZ3196" s="29"/>
      <c r="DA3196" s="29"/>
      <c r="DB3196" s="29"/>
      <c r="DC3196" s="29"/>
      <c r="DD3196" s="29"/>
      <c r="DE3196" s="29"/>
      <c r="DF3196" s="29"/>
      <c r="DG3196" s="29"/>
      <c r="DH3196" s="29"/>
      <c r="DI3196" s="29"/>
      <c r="DJ3196" s="29"/>
      <c r="DK3196" s="29"/>
      <c r="DL3196" s="29"/>
      <c r="DM3196" s="29"/>
      <c r="DN3196" s="29"/>
      <c r="DO3196" s="29"/>
      <c r="DP3196" s="29"/>
      <c r="DQ3196" s="29"/>
      <c r="DR3196" s="29"/>
      <c r="DS3196" s="29"/>
      <c r="DT3196" s="29"/>
      <c r="DU3196" s="29"/>
      <c r="DV3196" s="29"/>
      <c r="DW3196" s="29"/>
      <c r="DX3196" s="29"/>
      <c r="DY3196" s="29"/>
      <c r="DZ3196" s="29"/>
      <c r="EA3196" s="29"/>
      <c r="EB3196" s="29"/>
      <c r="EC3196" s="29"/>
      <c r="ED3196" s="29"/>
      <c r="EE3196" s="29"/>
      <c r="EF3196" s="29"/>
      <c r="EG3196" s="29"/>
      <c r="EH3196" s="29"/>
      <c r="EI3196" s="29"/>
      <c r="EJ3196" s="29"/>
      <c r="EK3196" s="29"/>
      <c r="EL3196" s="29"/>
      <c r="EM3196" s="29"/>
      <c r="EN3196" s="29"/>
      <c r="EO3196" s="29"/>
      <c r="EP3196" s="29"/>
      <c r="EQ3196" s="29"/>
      <c r="ER3196" s="29"/>
      <c r="ES3196" s="29"/>
      <c r="ET3196" s="29"/>
      <c r="EU3196" s="29"/>
      <c r="EV3196" s="29"/>
      <c r="EW3196" s="29"/>
      <c r="EX3196" s="29"/>
      <c r="EY3196" s="29"/>
      <c r="EZ3196" s="29"/>
      <c r="FA3196" s="29"/>
      <c r="FB3196" s="29"/>
      <c r="FC3196" s="29"/>
      <c r="FD3196" s="29"/>
      <c r="FE3196" s="29"/>
      <c r="FF3196" s="29"/>
      <c r="FG3196" s="29"/>
      <c r="FH3196" s="29"/>
      <c r="FI3196" s="29"/>
      <c r="FJ3196" s="29"/>
      <c r="FK3196" s="29"/>
      <c r="FL3196" s="29"/>
      <c r="FM3196" s="29"/>
      <c r="FN3196" s="29"/>
      <c r="FO3196" s="29"/>
      <c r="FP3196" s="29"/>
      <c r="FQ3196" s="29"/>
      <c r="FR3196" s="29"/>
      <c r="FS3196" s="29"/>
      <c r="FT3196" s="29"/>
      <c r="FU3196" s="29"/>
      <c r="FV3196" s="29"/>
      <c r="FW3196" s="29"/>
      <c r="FX3196" s="29"/>
      <c r="FY3196" s="29"/>
      <c r="FZ3196" s="29"/>
      <c r="GA3196" s="29"/>
      <c r="GB3196" s="29"/>
      <c r="GC3196" s="29"/>
      <c r="GD3196" s="29"/>
      <c r="GE3196" s="29"/>
      <c r="GF3196" s="29"/>
      <c r="GG3196" s="29"/>
      <c r="GH3196" s="29"/>
      <c r="GI3196" s="29"/>
      <c r="GJ3196" s="29"/>
      <c r="GK3196" s="29"/>
      <c r="GL3196" s="29"/>
      <c r="GM3196" s="29"/>
      <c r="GN3196" s="29"/>
      <c r="GO3196" s="29"/>
      <c r="GP3196" s="29"/>
      <c r="GQ3196" s="29"/>
      <c r="GR3196" s="29"/>
      <c r="GS3196" s="29"/>
      <c r="GT3196" s="29"/>
      <c r="GU3196" s="29"/>
      <c r="GV3196" s="29"/>
      <c r="GW3196" s="29"/>
      <c r="GX3196" s="29"/>
      <c r="GY3196" s="29"/>
      <c r="GZ3196" s="29"/>
      <c r="HA3196" s="29"/>
      <c r="HB3196" s="29"/>
      <c r="HC3196" s="29"/>
      <c r="HD3196" s="29"/>
      <c r="HE3196" s="29"/>
      <c r="HF3196" s="29"/>
      <c r="HG3196" s="29"/>
      <c r="HH3196" s="29"/>
      <c r="HI3196" s="29"/>
      <c r="HJ3196" s="29"/>
      <c r="HK3196" s="29"/>
      <c r="HL3196" s="29"/>
      <c r="HM3196" s="29"/>
      <c r="HN3196" s="29"/>
      <c r="HO3196" s="29"/>
      <c r="HP3196" s="29"/>
      <c r="HQ3196" s="29"/>
      <c r="HR3196" s="29"/>
      <c r="HS3196" s="29"/>
      <c r="HT3196" s="29"/>
      <c r="HU3196" s="29"/>
      <c r="HV3196" s="29"/>
      <c r="HW3196" s="29"/>
      <c r="HX3196" s="29"/>
      <c r="HY3196" s="29"/>
      <c r="HZ3196" s="29"/>
      <c r="IA3196" s="29"/>
      <c r="IB3196" s="29"/>
      <c r="IC3196" s="29"/>
      <c r="ID3196" s="29"/>
      <c r="IE3196" s="29"/>
      <c r="IF3196" s="29"/>
      <c r="IG3196" s="29"/>
      <c r="IH3196" s="29"/>
      <c r="II3196" s="29"/>
      <c r="IJ3196" s="29"/>
      <c r="IK3196" s="29"/>
      <c r="IL3196" s="29"/>
      <c r="IM3196" s="29"/>
      <c r="IN3196" s="29"/>
      <c r="IO3196" s="29"/>
      <c r="IP3196" s="29"/>
      <c r="IQ3196" s="29"/>
    </row>
    <row r="3197" spans="1:251" s="42" customFormat="1" ht="18.75" customHeight="1" thickBot="1">
      <c r="A3197" s="43"/>
      <c r="B3197" s="138" t="s">
        <v>244</v>
      </c>
      <c r="C3197" s="139"/>
      <c r="D3197" s="139"/>
      <c r="E3197" s="139"/>
      <c r="F3197" s="139"/>
      <c r="G3197" s="139"/>
      <c r="H3197" s="139"/>
      <c r="I3197" s="139"/>
      <c r="J3197" s="139"/>
      <c r="K3197" s="139"/>
      <c r="L3197" s="139"/>
      <c r="M3197" s="139"/>
      <c r="N3197" s="139"/>
      <c r="O3197" s="139"/>
      <c r="P3197" s="139"/>
      <c r="Q3197" s="139"/>
      <c r="R3197" s="139"/>
      <c r="S3197" s="139"/>
      <c r="T3197" s="139"/>
      <c r="U3197" s="139"/>
      <c r="V3197" s="139"/>
      <c r="W3197" s="139"/>
      <c r="X3197" s="139"/>
      <c r="Y3197" s="139"/>
      <c r="Z3197" s="140"/>
      <c r="AA3197" s="141">
        <f>SUM($AA$3196:$AA$3196)</f>
        <v>41300</v>
      </c>
      <c r="AB3197" s="142"/>
      <c r="AC3197" s="142"/>
      <c r="AD3197" s="142"/>
      <c r="AE3197" s="142"/>
      <c r="AF3197" s="142"/>
      <c r="AG3197" s="142"/>
      <c r="AH3197" s="142"/>
      <c r="AI3197" s="143"/>
      <c r="AJ3197" s="141">
        <f>SUM($AJ$3196:$AJ$3196)</f>
        <v>47630</v>
      </c>
      <c r="AK3197" s="142"/>
      <c r="AL3197" s="142"/>
      <c r="AM3197" s="142"/>
      <c r="AN3197" s="142"/>
      <c r="AO3197" s="142"/>
      <c r="AP3197" s="142"/>
      <c r="AQ3197" s="142"/>
      <c r="AR3197" s="143"/>
      <c r="AS3197" s="144"/>
      <c r="AT3197" s="145"/>
      <c r="AU3197" s="145"/>
      <c r="AV3197" s="145"/>
      <c r="AW3197" s="145"/>
      <c r="AX3197" s="146"/>
      <c r="AY3197" s="29"/>
      <c r="AZ3197" s="29"/>
      <c r="BA3197" s="29"/>
      <c r="BB3197" s="29"/>
      <c r="BC3197" s="29"/>
      <c r="BD3197" s="29"/>
      <c r="BE3197" s="29"/>
      <c r="BF3197" s="29"/>
      <c r="BG3197" s="29"/>
      <c r="BH3197" s="29"/>
      <c r="BI3197" s="29"/>
      <c r="BJ3197" s="29"/>
      <c r="BK3197" s="29"/>
      <c r="BL3197" s="29"/>
      <c r="BM3197" s="29"/>
      <c r="BN3197" s="29"/>
      <c r="BO3197" s="29"/>
      <c r="BP3197" s="29"/>
      <c r="BQ3197" s="29"/>
      <c r="BR3197" s="29"/>
      <c r="BS3197" s="29"/>
      <c r="BT3197" s="29"/>
      <c r="BU3197" s="29"/>
      <c r="BV3197" s="29"/>
      <c r="BW3197" s="29"/>
      <c r="BX3197" s="29"/>
      <c r="BY3197" s="29"/>
      <c r="BZ3197" s="29"/>
      <c r="CA3197" s="29"/>
      <c r="CB3197" s="29"/>
      <c r="CC3197" s="29"/>
      <c r="CD3197" s="29"/>
      <c r="CE3197" s="29"/>
      <c r="CF3197" s="29"/>
      <c r="CG3197" s="29"/>
      <c r="CH3197" s="29"/>
      <c r="CI3197" s="29"/>
      <c r="CJ3197" s="29"/>
      <c r="CK3197" s="29"/>
      <c r="CL3197" s="29"/>
      <c r="CM3197" s="29"/>
      <c r="CN3197" s="29"/>
      <c r="CO3197" s="29"/>
      <c r="CP3197" s="29"/>
      <c r="CQ3197" s="29"/>
      <c r="CR3197" s="29"/>
      <c r="CS3197" s="29"/>
      <c r="CT3197" s="29"/>
      <c r="CU3197" s="29"/>
      <c r="CV3197" s="29"/>
      <c r="CW3197" s="29"/>
      <c r="CX3197" s="29"/>
      <c r="CY3197" s="29"/>
      <c r="CZ3197" s="29"/>
      <c r="DA3197" s="29"/>
      <c r="DB3197" s="29"/>
      <c r="DC3197" s="29"/>
      <c r="DD3197" s="29"/>
      <c r="DE3197" s="29"/>
      <c r="DF3197" s="29"/>
      <c r="DG3197" s="29"/>
      <c r="DH3197" s="29"/>
      <c r="DI3197" s="29"/>
      <c r="DJ3197" s="29"/>
      <c r="DK3197" s="29"/>
      <c r="DL3197" s="29"/>
      <c r="DM3197" s="29"/>
      <c r="DN3197" s="29"/>
      <c r="DO3197" s="29"/>
      <c r="DP3197" s="29"/>
      <c r="DQ3197" s="29"/>
      <c r="DR3197" s="29"/>
      <c r="DS3197" s="29"/>
      <c r="DT3197" s="29"/>
      <c r="DU3197" s="29"/>
      <c r="DV3197" s="29"/>
      <c r="DW3197" s="29"/>
      <c r="DX3197" s="29"/>
      <c r="DY3197" s="29"/>
      <c r="DZ3197" s="29"/>
      <c r="EA3197" s="29"/>
      <c r="EB3197" s="29"/>
      <c r="EC3197" s="29"/>
      <c r="ED3197" s="29"/>
      <c r="EE3197" s="29"/>
      <c r="EF3197" s="29"/>
      <c r="EG3197" s="29"/>
      <c r="EH3197" s="29"/>
      <c r="EI3197" s="29"/>
      <c r="EJ3197" s="29"/>
      <c r="EK3197" s="29"/>
      <c r="EL3197" s="29"/>
      <c r="EM3197" s="29"/>
      <c r="EN3197" s="29"/>
      <c r="EO3197" s="29"/>
      <c r="EP3197" s="29"/>
      <c r="EQ3197" s="29"/>
      <c r="ER3197" s="29"/>
      <c r="ES3197" s="29"/>
      <c r="ET3197" s="29"/>
      <c r="EU3197" s="29"/>
      <c r="EV3197" s="29"/>
      <c r="EW3197" s="29"/>
      <c r="EX3197" s="29"/>
      <c r="EY3197" s="29"/>
      <c r="EZ3197" s="29"/>
      <c r="FA3197" s="29"/>
      <c r="FB3197" s="29"/>
      <c r="FC3197" s="29"/>
      <c r="FD3197" s="29"/>
      <c r="FE3197" s="29"/>
      <c r="FF3197" s="29"/>
      <c r="FG3197" s="29"/>
      <c r="FH3197" s="29"/>
      <c r="FI3197" s="29"/>
      <c r="FJ3197" s="29"/>
      <c r="FK3197" s="29"/>
      <c r="FL3197" s="29"/>
      <c r="FM3197" s="29"/>
      <c r="FN3197" s="29"/>
      <c r="FO3197" s="29"/>
      <c r="FP3197" s="29"/>
      <c r="FQ3197" s="29"/>
      <c r="FR3197" s="29"/>
      <c r="FS3197" s="29"/>
      <c r="FT3197" s="29"/>
      <c r="FU3197" s="29"/>
      <c r="FV3197" s="29"/>
      <c r="FW3197" s="29"/>
      <c r="FX3197" s="29"/>
      <c r="FY3197" s="29"/>
      <c r="FZ3197" s="29"/>
      <c r="GA3197" s="29"/>
      <c r="GB3197" s="29"/>
      <c r="GC3197" s="29"/>
      <c r="GD3197" s="29"/>
      <c r="GE3197" s="29"/>
      <c r="GF3197" s="29"/>
      <c r="GG3197" s="29"/>
      <c r="GH3197" s="29"/>
      <c r="GI3197" s="29"/>
      <c r="GJ3197" s="29"/>
      <c r="GK3197" s="29"/>
      <c r="GL3197" s="29"/>
      <c r="GM3197" s="29"/>
      <c r="GN3197" s="29"/>
      <c r="GO3197" s="29"/>
      <c r="GP3197" s="29"/>
      <c r="GQ3197" s="29"/>
      <c r="GR3197" s="29"/>
      <c r="GS3197" s="29"/>
      <c r="GT3197" s="29"/>
      <c r="GU3197" s="29"/>
      <c r="GV3197" s="29"/>
      <c r="GW3197" s="29"/>
      <c r="GX3197" s="29"/>
      <c r="GY3197" s="29"/>
      <c r="GZ3197" s="29"/>
      <c r="HA3197" s="29"/>
      <c r="HB3197" s="29"/>
      <c r="HC3197" s="29"/>
      <c r="HD3197" s="29"/>
      <c r="HE3197" s="29"/>
      <c r="HF3197" s="29"/>
      <c r="HG3197" s="29"/>
      <c r="HH3197" s="29"/>
      <c r="HI3197" s="29"/>
      <c r="HJ3197" s="29"/>
      <c r="HK3197" s="29"/>
      <c r="HL3197" s="29"/>
      <c r="HM3197" s="29"/>
      <c r="HN3197" s="29"/>
      <c r="HO3197" s="29"/>
      <c r="HP3197" s="29"/>
      <c r="HQ3197" s="29"/>
      <c r="HR3197" s="29"/>
      <c r="HS3197" s="29"/>
      <c r="HT3197" s="29"/>
      <c r="HU3197" s="29"/>
      <c r="HV3197" s="29"/>
      <c r="HW3197" s="29"/>
      <c r="HX3197" s="29"/>
      <c r="HY3197" s="29"/>
      <c r="HZ3197" s="29"/>
      <c r="IA3197" s="29"/>
      <c r="IB3197" s="29"/>
      <c r="IC3197" s="29"/>
      <c r="ID3197" s="29"/>
      <c r="IE3197" s="29"/>
      <c r="IF3197" s="29"/>
      <c r="IG3197" s="29"/>
      <c r="IH3197" s="29"/>
      <c r="II3197" s="29"/>
      <c r="IJ3197" s="29"/>
      <c r="IK3197" s="29"/>
      <c r="IL3197" s="29"/>
      <c r="IM3197" s="29"/>
      <c r="IN3197" s="29"/>
      <c r="IO3197" s="29"/>
      <c r="IP3197" s="29"/>
      <c r="IQ3197" s="29"/>
    </row>
    <row r="3199" spans="1:251" ht="18.75">
      <c r="A3199" s="28" t="s">
        <v>234</v>
      </c>
      <c r="AW3199" s="30"/>
      <c r="AX3199" s="31"/>
      <c r="AY3199" s="30"/>
    </row>
    <row r="3201" spans="1:113" ht="18.75">
      <c r="B3201" s="109" t="s">
        <v>0</v>
      </c>
      <c r="C3201" s="150"/>
      <c r="D3201" s="150"/>
      <c r="E3201" s="150"/>
      <c r="F3201" s="150"/>
      <c r="G3201" s="150"/>
      <c r="H3201" s="150"/>
      <c r="I3201" s="150"/>
      <c r="J3201" s="150"/>
      <c r="K3201" s="150"/>
      <c r="L3201" s="150"/>
      <c r="M3201" s="150"/>
      <c r="N3201" s="150"/>
      <c r="O3201" s="150"/>
      <c r="P3201" s="150"/>
      <c r="Q3201" s="150"/>
      <c r="R3201" s="150"/>
      <c r="S3201" s="150"/>
      <c r="T3201" s="150"/>
      <c r="U3201" s="150"/>
      <c r="V3201" s="150"/>
      <c r="W3201" s="150"/>
      <c r="X3201" s="150"/>
      <c r="Y3201" s="150"/>
      <c r="Z3201" s="150"/>
      <c r="AA3201" s="150"/>
      <c r="AB3201" s="150"/>
      <c r="AC3201" s="150"/>
      <c r="AD3201" s="150"/>
      <c r="AE3201" s="150"/>
      <c r="AF3201" s="150"/>
      <c r="AG3201" s="150"/>
      <c r="AH3201" s="150"/>
      <c r="AI3201" s="150"/>
      <c r="AJ3201" s="150"/>
      <c r="AK3201" s="150"/>
      <c r="AL3201" s="150"/>
      <c r="AM3201" s="150"/>
      <c r="AN3201" s="150"/>
      <c r="AO3201" s="150"/>
      <c r="AP3201" s="150"/>
      <c r="AQ3201" s="150"/>
      <c r="AR3201" s="150"/>
      <c r="AS3201" s="150"/>
      <c r="AT3201" s="150"/>
      <c r="AU3201" s="150"/>
      <c r="AV3201" s="150"/>
      <c r="AW3201" s="150"/>
      <c r="AX3201" s="150"/>
    </row>
    <row r="3202" spans="1:113">
      <c r="Z3202" s="32"/>
      <c r="AD3202" s="32"/>
      <c r="AE3202" s="32"/>
      <c r="AF3202" s="32"/>
      <c r="AG3202" s="32"/>
      <c r="AH3202" s="32"/>
      <c r="AI3202" s="32"/>
      <c r="AO3202" s="32"/>
    </row>
    <row r="3203" spans="1:113" ht="13.5" thickBot="1">
      <c r="Z3203" s="32"/>
      <c r="AD3203" s="32"/>
      <c r="AE3203" s="32"/>
      <c r="AF3203" s="32"/>
      <c r="AG3203" s="32"/>
      <c r="AH3203" s="32"/>
      <c r="AI3203" s="32"/>
      <c r="AO3203" s="32"/>
      <c r="DI3203" s="26"/>
    </row>
    <row r="3204" spans="1:113" ht="24.75" customHeight="1" thickBot="1">
      <c r="B3204" s="111" t="s">
        <v>235</v>
      </c>
      <c r="C3204" s="112"/>
      <c r="D3204" s="112"/>
      <c r="E3204" s="112"/>
      <c r="F3204" s="112"/>
      <c r="G3204" s="112"/>
      <c r="H3204" s="113" t="s">
        <v>702</v>
      </c>
      <c r="I3204" s="114"/>
      <c r="J3204" s="114"/>
      <c r="K3204" s="114"/>
      <c r="L3204" s="114"/>
      <c r="M3204" s="114"/>
      <c r="N3204" s="114"/>
      <c r="O3204" s="114"/>
      <c r="P3204" s="114"/>
      <c r="Q3204" s="114"/>
      <c r="R3204" s="114"/>
      <c r="S3204" s="114"/>
      <c r="T3204" s="114"/>
      <c r="U3204" s="114"/>
      <c r="V3204" s="114"/>
      <c r="W3204" s="114"/>
      <c r="X3204" s="114"/>
      <c r="Y3204" s="114"/>
      <c r="Z3204" s="114"/>
      <c r="AA3204" s="114"/>
      <c r="AB3204" s="114"/>
      <c r="AC3204" s="114"/>
      <c r="AD3204" s="114"/>
      <c r="AE3204" s="114"/>
      <c r="AF3204" s="114"/>
      <c r="AG3204" s="114"/>
      <c r="AH3204" s="114"/>
      <c r="AI3204" s="114"/>
      <c r="AJ3204" s="114"/>
      <c r="AK3204" s="114"/>
      <c r="AL3204" s="114"/>
      <c r="AM3204" s="114"/>
      <c r="AN3204" s="114"/>
      <c r="AO3204" s="114"/>
      <c r="AP3204" s="114"/>
      <c r="AQ3204" s="114"/>
      <c r="AR3204" s="114"/>
      <c r="AS3204" s="114"/>
      <c r="AT3204" s="114"/>
      <c r="AU3204" s="114"/>
      <c r="AV3204" s="114"/>
      <c r="AW3204" s="114"/>
      <c r="AX3204" s="115"/>
      <c r="DI3204" s="26"/>
    </row>
    <row r="3205" spans="1:113" ht="14.25">
      <c r="B3205" s="33"/>
      <c r="C3205" s="33"/>
      <c r="D3205" s="33"/>
      <c r="E3205" s="33"/>
      <c r="F3205" s="33"/>
      <c r="G3205" s="33"/>
      <c r="H3205" s="34"/>
      <c r="I3205" s="34"/>
      <c r="J3205" s="34"/>
      <c r="K3205" s="34"/>
      <c r="L3205" s="35"/>
      <c r="M3205" s="35"/>
      <c r="N3205" s="35"/>
      <c r="O3205" s="35"/>
      <c r="P3205" s="34"/>
      <c r="Q3205" s="34"/>
      <c r="R3205" s="34"/>
      <c r="S3205" s="34"/>
      <c r="T3205" s="34"/>
      <c r="U3205" s="34"/>
      <c r="V3205" s="36"/>
      <c r="W3205" s="36"/>
      <c r="X3205" s="36"/>
      <c r="Y3205" s="36"/>
      <c r="Z3205" s="36"/>
      <c r="AA3205" s="36"/>
      <c r="AB3205" s="36"/>
      <c r="AC3205" s="36"/>
      <c r="AD3205" s="36"/>
      <c r="AE3205" s="36"/>
      <c r="AF3205" s="36"/>
      <c r="AG3205" s="36"/>
      <c r="AH3205" s="36"/>
      <c r="AI3205" s="36"/>
      <c r="AJ3205" s="36"/>
      <c r="AK3205" s="36"/>
      <c r="AL3205" s="36"/>
      <c r="AM3205" s="36"/>
      <c r="AN3205" s="36"/>
      <c r="AO3205" s="36"/>
      <c r="AP3205" s="36"/>
      <c r="AQ3205" s="36"/>
      <c r="AR3205" s="36"/>
      <c r="AS3205" s="36"/>
      <c r="AT3205" s="36"/>
      <c r="AU3205" s="36"/>
      <c r="AV3205" s="36"/>
      <c r="AW3205" s="36"/>
      <c r="AX3205" s="36"/>
      <c r="DI3205" s="26"/>
    </row>
    <row r="3206" spans="1:113" ht="15" thickBot="1">
      <c r="A3206" s="37"/>
      <c r="B3206" s="36" t="s">
        <v>237</v>
      </c>
      <c r="C3206" s="34"/>
      <c r="D3206" s="34"/>
      <c r="E3206" s="34"/>
      <c r="F3206" s="34"/>
      <c r="G3206" s="34"/>
      <c r="H3206" s="34"/>
      <c r="I3206" s="34"/>
      <c r="J3206" s="34"/>
      <c r="K3206" s="34"/>
      <c r="L3206" s="35"/>
      <c r="M3206" s="35"/>
      <c r="N3206" s="35"/>
      <c r="O3206" s="35"/>
      <c r="P3206" s="34"/>
      <c r="Q3206" s="34"/>
      <c r="R3206" s="34"/>
      <c r="S3206" s="34"/>
      <c r="T3206" s="34"/>
      <c r="U3206" s="34"/>
      <c r="V3206" s="36"/>
      <c r="W3206" s="36"/>
      <c r="X3206" s="36"/>
      <c r="Y3206" s="36"/>
      <c r="Z3206" s="36"/>
      <c r="AA3206" s="36"/>
      <c r="AB3206" s="36"/>
      <c r="AC3206" s="36"/>
      <c r="AD3206" s="36"/>
      <c r="AE3206" s="36"/>
      <c r="AF3206" s="36"/>
      <c r="AG3206" s="36"/>
      <c r="AH3206" s="36"/>
      <c r="AI3206" s="36"/>
      <c r="AJ3206" s="36"/>
      <c r="AK3206" s="36"/>
      <c r="AL3206" s="36"/>
      <c r="AM3206" s="36"/>
      <c r="AN3206" s="36"/>
      <c r="AO3206" s="36"/>
      <c r="AP3206" s="36"/>
      <c r="AQ3206" s="36"/>
      <c r="AR3206" s="36"/>
      <c r="AS3206" s="36"/>
      <c r="AT3206" s="36"/>
      <c r="AU3206" s="36"/>
      <c r="AV3206" s="36"/>
      <c r="AW3206" s="36"/>
      <c r="AX3206" s="36"/>
      <c r="DI3206" s="26"/>
    </row>
    <row r="3207" spans="1:113" ht="14.25">
      <c r="A3207" s="34"/>
      <c r="B3207" s="38"/>
      <c r="C3207" s="33"/>
      <c r="D3207" s="33"/>
      <c r="E3207" s="33"/>
      <c r="F3207" s="33"/>
      <c r="G3207" s="33"/>
      <c r="H3207" s="33"/>
      <c r="I3207" s="33"/>
      <c r="J3207" s="33"/>
      <c r="K3207" s="33"/>
      <c r="L3207" s="39"/>
      <c r="M3207" s="39"/>
      <c r="N3207" s="39"/>
      <c r="O3207" s="39"/>
      <c r="P3207" s="33"/>
      <c r="Q3207" s="33"/>
      <c r="R3207" s="33"/>
      <c r="S3207" s="33"/>
      <c r="T3207" s="33"/>
      <c r="U3207" s="33"/>
      <c r="V3207" s="40"/>
      <c r="W3207" s="40"/>
      <c r="X3207" s="40"/>
      <c r="Y3207" s="40"/>
      <c r="Z3207" s="40"/>
      <c r="AA3207" s="40"/>
      <c r="AB3207" s="40"/>
      <c r="AC3207" s="40"/>
      <c r="AD3207" s="40"/>
      <c r="AE3207" s="40"/>
      <c r="AF3207" s="40"/>
      <c r="AG3207" s="40"/>
      <c r="AH3207" s="40"/>
      <c r="AI3207" s="40"/>
      <c r="AJ3207" s="40"/>
      <c r="AK3207" s="40"/>
      <c r="AL3207" s="40"/>
      <c r="AM3207" s="40"/>
      <c r="AN3207" s="40"/>
      <c r="AO3207" s="40"/>
      <c r="AP3207" s="40"/>
      <c r="AQ3207" s="40"/>
      <c r="AR3207" s="40"/>
      <c r="AS3207" s="40"/>
      <c r="AT3207" s="40"/>
      <c r="AU3207" s="40"/>
      <c r="AV3207" s="40"/>
      <c r="AW3207" s="40"/>
      <c r="AX3207" s="41"/>
    </row>
    <row r="3208" spans="1:113" ht="12" customHeight="1">
      <c r="A3208" s="34"/>
      <c r="B3208" s="116" t="s">
        <v>703</v>
      </c>
      <c r="C3208" s="117"/>
      <c r="D3208" s="117"/>
      <c r="E3208" s="117"/>
      <c r="F3208" s="117"/>
      <c r="G3208" s="117"/>
      <c r="H3208" s="117"/>
      <c r="I3208" s="117"/>
      <c r="J3208" s="117"/>
      <c r="K3208" s="117"/>
      <c r="L3208" s="117"/>
      <c r="M3208" s="117"/>
      <c r="N3208" s="117"/>
      <c r="O3208" s="117"/>
      <c r="P3208" s="117"/>
      <c r="Q3208" s="117"/>
      <c r="R3208" s="117"/>
      <c r="S3208" s="117"/>
      <c r="T3208" s="117"/>
      <c r="U3208" s="117"/>
      <c r="V3208" s="117"/>
      <c r="W3208" s="117"/>
      <c r="X3208" s="117"/>
      <c r="Y3208" s="117"/>
      <c r="Z3208" s="117"/>
      <c r="AA3208" s="117"/>
      <c r="AB3208" s="117"/>
      <c r="AC3208" s="117"/>
      <c r="AD3208" s="117"/>
      <c r="AE3208" s="117"/>
      <c r="AF3208" s="117"/>
      <c r="AG3208" s="117"/>
      <c r="AH3208" s="117"/>
      <c r="AI3208" s="117"/>
      <c r="AJ3208" s="117"/>
      <c r="AK3208" s="117"/>
      <c r="AL3208" s="117"/>
      <c r="AM3208" s="117"/>
      <c r="AN3208" s="117"/>
      <c r="AO3208" s="117"/>
      <c r="AP3208" s="117"/>
      <c r="AQ3208" s="117"/>
      <c r="AR3208" s="117"/>
      <c r="AS3208" s="117"/>
      <c r="AT3208" s="117"/>
      <c r="AU3208" s="117"/>
      <c r="AV3208" s="117"/>
      <c r="AW3208" s="117"/>
      <c r="AX3208" s="118"/>
    </row>
    <row r="3209" spans="1:113" ht="12" customHeight="1">
      <c r="A3209" s="34"/>
      <c r="B3209" s="116"/>
      <c r="C3209" s="117"/>
      <c r="D3209" s="117"/>
      <c r="E3209" s="117"/>
      <c r="F3209" s="117"/>
      <c r="G3209" s="117"/>
      <c r="H3209" s="117"/>
      <c r="I3209" s="117"/>
      <c r="J3209" s="117"/>
      <c r="K3209" s="117"/>
      <c r="L3209" s="117"/>
      <c r="M3209" s="117"/>
      <c r="N3209" s="117"/>
      <c r="O3209" s="117"/>
      <c r="P3209" s="117"/>
      <c r="Q3209" s="117"/>
      <c r="R3209" s="117"/>
      <c r="S3209" s="117"/>
      <c r="T3209" s="117"/>
      <c r="U3209" s="117"/>
      <c r="V3209" s="117"/>
      <c r="W3209" s="117"/>
      <c r="X3209" s="117"/>
      <c r="Y3209" s="117"/>
      <c r="Z3209" s="117"/>
      <c r="AA3209" s="117"/>
      <c r="AB3209" s="117"/>
      <c r="AC3209" s="117"/>
      <c r="AD3209" s="117"/>
      <c r="AE3209" s="117"/>
      <c r="AF3209" s="117"/>
      <c r="AG3209" s="117"/>
      <c r="AH3209" s="117"/>
      <c r="AI3209" s="117"/>
      <c r="AJ3209" s="117"/>
      <c r="AK3209" s="117"/>
      <c r="AL3209" s="117"/>
      <c r="AM3209" s="117"/>
      <c r="AN3209" s="117"/>
      <c r="AO3209" s="117"/>
      <c r="AP3209" s="117"/>
      <c r="AQ3209" s="117"/>
      <c r="AR3209" s="117"/>
      <c r="AS3209" s="117"/>
      <c r="AT3209" s="117"/>
      <c r="AU3209" s="117"/>
      <c r="AV3209" s="117"/>
      <c r="AW3209" s="117"/>
      <c r="AX3209" s="118"/>
      <c r="BC3209" s="42"/>
    </row>
    <row r="3210" spans="1:113" ht="12" customHeight="1">
      <c r="A3210" s="34"/>
      <c r="B3210" s="116"/>
      <c r="C3210" s="117"/>
      <c r="D3210" s="117"/>
      <c r="E3210" s="117"/>
      <c r="F3210" s="117"/>
      <c r="G3210" s="117"/>
      <c r="H3210" s="117"/>
      <c r="I3210" s="117"/>
      <c r="J3210" s="117"/>
      <c r="K3210" s="117"/>
      <c r="L3210" s="117"/>
      <c r="M3210" s="117"/>
      <c r="N3210" s="117"/>
      <c r="O3210" s="117"/>
      <c r="P3210" s="117"/>
      <c r="Q3210" s="117"/>
      <c r="R3210" s="117"/>
      <c r="S3210" s="117"/>
      <c r="T3210" s="117"/>
      <c r="U3210" s="117"/>
      <c r="V3210" s="117"/>
      <c r="W3210" s="117"/>
      <c r="X3210" s="117"/>
      <c r="Y3210" s="117"/>
      <c r="Z3210" s="117"/>
      <c r="AA3210" s="117"/>
      <c r="AB3210" s="117"/>
      <c r="AC3210" s="117"/>
      <c r="AD3210" s="117"/>
      <c r="AE3210" s="117"/>
      <c r="AF3210" s="117"/>
      <c r="AG3210" s="117"/>
      <c r="AH3210" s="117"/>
      <c r="AI3210" s="117"/>
      <c r="AJ3210" s="117"/>
      <c r="AK3210" s="117"/>
      <c r="AL3210" s="117"/>
      <c r="AM3210" s="117"/>
      <c r="AN3210" s="117"/>
      <c r="AO3210" s="117"/>
      <c r="AP3210" s="117"/>
      <c r="AQ3210" s="117"/>
      <c r="AR3210" s="117"/>
      <c r="AS3210" s="117"/>
      <c r="AT3210" s="117"/>
      <c r="AU3210" s="117"/>
      <c r="AV3210" s="117"/>
      <c r="AW3210" s="117"/>
      <c r="AX3210" s="118"/>
    </row>
    <row r="3211" spans="1:113" ht="12" customHeight="1">
      <c r="A3211" s="34"/>
      <c r="B3211" s="116"/>
      <c r="C3211" s="117"/>
      <c r="D3211" s="117"/>
      <c r="E3211" s="117"/>
      <c r="F3211" s="117"/>
      <c r="G3211" s="117"/>
      <c r="H3211" s="117"/>
      <c r="I3211" s="117"/>
      <c r="J3211" s="117"/>
      <c r="K3211" s="117"/>
      <c r="L3211" s="117"/>
      <c r="M3211" s="117"/>
      <c r="N3211" s="117"/>
      <c r="O3211" s="117"/>
      <c r="P3211" s="117"/>
      <c r="Q3211" s="117"/>
      <c r="R3211" s="117"/>
      <c r="S3211" s="117"/>
      <c r="T3211" s="117"/>
      <c r="U3211" s="117"/>
      <c r="V3211" s="117"/>
      <c r="W3211" s="117"/>
      <c r="X3211" s="117"/>
      <c r="Y3211" s="117"/>
      <c r="Z3211" s="117"/>
      <c r="AA3211" s="117"/>
      <c r="AB3211" s="117"/>
      <c r="AC3211" s="117"/>
      <c r="AD3211" s="117"/>
      <c r="AE3211" s="117"/>
      <c r="AF3211" s="117"/>
      <c r="AG3211" s="117"/>
      <c r="AH3211" s="117"/>
      <c r="AI3211" s="117"/>
      <c r="AJ3211" s="117"/>
      <c r="AK3211" s="117"/>
      <c r="AL3211" s="117"/>
      <c r="AM3211" s="117"/>
      <c r="AN3211" s="117"/>
      <c r="AO3211" s="117"/>
      <c r="AP3211" s="117"/>
      <c r="AQ3211" s="117"/>
      <c r="AR3211" s="117"/>
      <c r="AS3211" s="117"/>
      <c r="AT3211" s="117"/>
      <c r="AU3211" s="117"/>
      <c r="AV3211" s="117"/>
      <c r="AW3211" s="117"/>
      <c r="AX3211" s="118"/>
    </row>
    <row r="3212" spans="1:113" ht="12" customHeight="1">
      <c r="A3212" s="34"/>
      <c r="B3212" s="116"/>
      <c r="C3212" s="117"/>
      <c r="D3212" s="117"/>
      <c r="E3212" s="117"/>
      <c r="F3212" s="117"/>
      <c r="G3212" s="117"/>
      <c r="H3212" s="117"/>
      <c r="I3212" s="117"/>
      <c r="J3212" s="117"/>
      <c r="K3212" s="117"/>
      <c r="L3212" s="117"/>
      <c r="M3212" s="117"/>
      <c r="N3212" s="117"/>
      <c r="O3212" s="117"/>
      <c r="P3212" s="117"/>
      <c r="Q3212" s="117"/>
      <c r="R3212" s="117"/>
      <c r="S3212" s="117"/>
      <c r="T3212" s="117"/>
      <c r="U3212" s="117"/>
      <c r="V3212" s="117"/>
      <c r="W3212" s="117"/>
      <c r="X3212" s="117"/>
      <c r="Y3212" s="117"/>
      <c r="Z3212" s="117"/>
      <c r="AA3212" s="117"/>
      <c r="AB3212" s="117"/>
      <c r="AC3212" s="117"/>
      <c r="AD3212" s="117"/>
      <c r="AE3212" s="117"/>
      <c r="AF3212" s="117"/>
      <c r="AG3212" s="117"/>
      <c r="AH3212" s="117"/>
      <c r="AI3212" s="117"/>
      <c r="AJ3212" s="117"/>
      <c r="AK3212" s="117"/>
      <c r="AL3212" s="117"/>
      <c r="AM3212" s="117"/>
      <c r="AN3212" s="117"/>
      <c r="AO3212" s="117"/>
      <c r="AP3212" s="117"/>
      <c r="AQ3212" s="117"/>
      <c r="AR3212" s="117"/>
      <c r="AS3212" s="117"/>
      <c r="AT3212" s="117"/>
      <c r="AU3212" s="117"/>
      <c r="AV3212" s="117"/>
      <c r="AW3212" s="117"/>
      <c r="AX3212" s="118"/>
    </row>
    <row r="3213" spans="1:113" ht="15" thickBot="1">
      <c r="A3213" s="43"/>
      <c r="B3213" s="44"/>
      <c r="C3213" s="45"/>
      <c r="D3213" s="45"/>
      <c r="E3213" s="45"/>
      <c r="F3213" s="45"/>
      <c r="G3213" s="45"/>
      <c r="H3213" s="45"/>
      <c r="I3213" s="45"/>
      <c r="J3213" s="45"/>
      <c r="K3213" s="45"/>
      <c r="L3213" s="45"/>
      <c r="M3213" s="45"/>
      <c r="N3213" s="45"/>
      <c r="O3213" s="45"/>
      <c r="P3213" s="45"/>
      <c r="Q3213" s="45"/>
      <c r="R3213" s="45"/>
      <c r="S3213" s="45"/>
      <c r="T3213" s="45"/>
      <c r="U3213" s="45"/>
      <c r="V3213" s="45"/>
      <c r="W3213" s="45"/>
      <c r="X3213" s="45"/>
      <c r="Y3213" s="45"/>
      <c r="Z3213" s="45"/>
      <c r="AA3213" s="45"/>
      <c r="AB3213" s="45"/>
      <c r="AC3213" s="45"/>
      <c r="AD3213" s="45"/>
      <c r="AE3213" s="45"/>
      <c r="AF3213" s="45"/>
      <c r="AG3213" s="45"/>
      <c r="AH3213" s="45"/>
      <c r="AI3213" s="45"/>
      <c r="AJ3213" s="45"/>
      <c r="AK3213" s="45"/>
      <c r="AL3213" s="45"/>
      <c r="AM3213" s="45"/>
      <c r="AN3213" s="45"/>
      <c r="AO3213" s="45"/>
      <c r="AP3213" s="45"/>
      <c r="AQ3213" s="45"/>
      <c r="AR3213" s="45"/>
      <c r="AS3213" s="45"/>
      <c r="AT3213" s="45"/>
      <c r="AU3213" s="45"/>
      <c r="AV3213" s="45"/>
      <c r="AW3213" s="45"/>
      <c r="AX3213" s="46"/>
    </row>
    <row r="3214" spans="1:113">
      <c r="B3214" s="47"/>
    </row>
    <row r="3215" spans="1:113" ht="15" thickBot="1">
      <c r="A3215" s="37"/>
      <c r="B3215" s="36" t="s">
        <v>238</v>
      </c>
      <c r="C3215" s="34"/>
      <c r="D3215" s="34"/>
      <c r="E3215" s="34"/>
      <c r="F3215" s="34"/>
      <c r="G3215" s="34"/>
      <c r="H3215" s="34"/>
      <c r="I3215" s="34"/>
      <c r="J3215" s="34"/>
      <c r="K3215" s="34"/>
      <c r="L3215" s="35"/>
      <c r="M3215" s="35"/>
      <c r="N3215" s="35"/>
      <c r="O3215" s="35"/>
      <c r="P3215" s="34"/>
      <c r="Q3215" s="34"/>
      <c r="R3215" s="34"/>
      <c r="S3215" s="34"/>
      <c r="T3215" s="34"/>
      <c r="U3215" s="34"/>
      <c r="V3215" s="36"/>
      <c r="W3215" s="36"/>
      <c r="X3215" s="36"/>
      <c r="Y3215" s="36"/>
      <c r="Z3215" s="36"/>
      <c r="AA3215" s="36"/>
      <c r="AB3215" s="36"/>
      <c r="AC3215" s="36"/>
      <c r="AD3215" s="36"/>
      <c r="AE3215" s="36"/>
      <c r="AF3215" s="36"/>
      <c r="AG3215" s="36"/>
      <c r="AH3215" s="36"/>
      <c r="AI3215" s="36"/>
      <c r="AJ3215" s="36"/>
      <c r="AK3215" s="36"/>
      <c r="AL3215" s="36"/>
      <c r="AM3215" s="36"/>
      <c r="AN3215" s="36"/>
      <c r="AO3215" s="36"/>
      <c r="AP3215" s="36"/>
      <c r="AQ3215" s="36"/>
      <c r="AR3215" s="36"/>
      <c r="AS3215" s="36"/>
      <c r="AT3215" s="36"/>
      <c r="AU3215" s="36"/>
      <c r="AV3215" s="36"/>
      <c r="AW3215" s="36"/>
      <c r="AX3215" s="36"/>
      <c r="DI3215" s="26"/>
    </row>
    <row r="3216" spans="1:113" ht="14.25">
      <c r="A3216" s="34"/>
      <c r="B3216" s="38"/>
      <c r="C3216" s="33"/>
      <c r="D3216" s="33"/>
      <c r="E3216" s="33"/>
      <c r="F3216" s="33"/>
      <c r="G3216" s="33"/>
      <c r="H3216" s="33"/>
      <c r="I3216" s="33"/>
      <c r="J3216" s="33"/>
      <c r="K3216" s="33"/>
      <c r="L3216" s="39"/>
      <c r="M3216" s="39"/>
      <c r="N3216" s="39"/>
      <c r="O3216" s="39"/>
      <c r="P3216" s="33"/>
      <c r="Q3216" s="33"/>
      <c r="R3216" s="33"/>
      <c r="S3216" s="33"/>
      <c r="T3216" s="33"/>
      <c r="U3216" s="33"/>
      <c r="V3216" s="40"/>
      <c r="W3216" s="40"/>
      <c r="X3216" s="40"/>
      <c r="Y3216" s="40"/>
      <c r="Z3216" s="40"/>
      <c r="AA3216" s="40"/>
      <c r="AB3216" s="40"/>
      <c r="AC3216" s="40"/>
      <c r="AD3216" s="40"/>
      <c r="AE3216" s="40"/>
      <c r="AF3216" s="40"/>
      <c r="AG3216" s="40"/>
      <c r="AH3216" s="40"/>
      <c r="AI3216" s="40"/>
      <c r="AJ3216" s="40"/>
      <c r="AK3216" s="40"/>
      <c r="AL3216" s="40"/>
      <c r="AM3216" s="40"/>
      <c r="AN3216" s="40"/>
      <c r="AO3216" s="40"/>
      <c r="AP3216" s="40"/>
      <c r="AQ3216" s="40"/>
      <c r="AR3216" s="40"/>
      <c r="AS3216" s="40"/>
      <c r="AT3216" s="40"/>
      <c r="AU3216" s="40"/>
      <c r="AV3216" s="40"/>
      <c r="AW3216" s="40"/>
      <c r="AX3216" s="41"/>
    </row>
    <row r="3217" spans="1:251" ht="12" customHeight="1">
      <c r="A3217" s="34"/>
      <c r="B3217" s="116" t="s">
        <v>704</v>
      </c>
      <c r="C3217" s="117"/>
      <c r="D3217" s="117"/>
      <c r="E3217" s="117"/>
      <c r="F3217" s="117"/>
      <c r="G3217" s="117"/>
      <c r="H3217" s="117"/>
      <c r="I3217" s="117"/>
      <c r="J3217" s="117"/>
      <c r="K3217" s="117"/>
      <c r="L3217" s="117"/>
      <c r="M3217" s="117"/>
      <c r="N3217" s="117"/>
      <c r="O3217" s="117"/>
      <c r="P3217" s="117"/>
      <c r="Q3217" s="117"/>
      <c r="R3217" s="117"/>
      <c r="S3217" s="117"/>
      <c r="T3217" s="117"/>
      <c r="U3217" s="117"/>
      <c r="V3217" s="117"/>
      <c r="W3217" s="117"/>
      <c r="X3217" s="117"/>
      <c r="Y3217" s="117"/>
      <c r="Z3217" s="117"/>
      <c r="AA3217" s="117"/>
      <c r="AB3217" s="117"/>
      <c r="AC3217" s="117"/>
      <c r="AD3217" s="117"/>
      <c r="AE3217" s="117"/>
      <c r="AF3217" s="117"/>
      <c r="AG3217" s="117"/>
      <c r="AH3217" s="117"/>
      <c r="AI3217" s="117"/>
      <c r="AJ3217" s="117"/>
      <c r="AK3217" s="117"/>
      <c r="AL3217" s="117"/>
      <c r="AM3217" s="117"/>
      <c r="AN3217" s="117"/>
      <c r="AO3217" s="117"/>
      <c r="AP3217" s="117"/>
      <c r="AQ3217" s="117"/>
      <c r="AR3217" s="117"/>
      <c r="AS3217" s="117"/>
      <c r="AT3217" s="117"/>
      <c r="AU3217" s="117"/>
      <c r="AV3217" s="117"/>
      <c r="AW3217" s="117"/>
      <c r="AX3217" s="118"/>
    </row>
    <row r="3218" spans="1:251" ht="12" customHeight="1">
      <c r="A3218" s="34"/>
      <c r="B3218" s="116"/>
      <c r="C3218" s="117"/>
      <c r="D3218" s="117"/>
      <c r="E3218" s="117"/>
      <c r="F3218" s="117"/>
      <c r="G3218" s="117"/>
      <c r="H3218" s="117"/>
      <c r="I3218" s="117"/>
      <c r="J3218" s="117"/>
      <c r="K3218" s="117"/>
      <c r="L3218" s="117"/>
      <c r="M3218" s="117"/>
      <c r="N3218" s="117"/>
      <c r="O3218" s="117"/>
      <c r="P3218" s="117"/>
      <c r="Q3218" s="117"/>
      <c r="R3218" s="117"/>
      <c r="S3218" s="117"/>
      <c r="T3218" s="117"/>
      <c r="U3218" s="117"/>
      <c r="V3218" s="117"/>
      <c r="W3218" s="117"/>
      <c r="X3218" s="117"/>
      <c r="Y3218" s="117"/>
      <c r="Z3218" s="117"/>
      <c r="AA3218" s="117"/>
      <c r="AB3218" s="117"/>
      <c r="AC3218" s="117"/>
      <c r="AD3218" s="117"/>
      <c r="AE3218" s="117"/>
      <c r="AF3218" s="117"/>
      <c r="AG3218" s="117"/>
      <c r="AH3218" s="117"/>
      <c r="AI3218" s="117"/>
      <c r="AJ3218" s="117"/>
      <c r="AK3218" s="117"/>
      <c r="AL3218" s="117"/>
      <c r="AM3218" s="117"/>
      <c r="AN3218" s="117"/>
      <c r="AO3218" s="117"/>
      <c r="AP3218" s="117"/>
      <c r="AQ3218" s="117"/>
      <c r="AR3218" s="117"/>
      <c r="AS3218" s="117"/>
      <c r="AT3218" s="117"/>
      <c r="AU3218" s="117"/>
      <c r="AV3218" s="117"/>
      <c r="AW3218" s="117"/>
      <c r="AX3218" s="118"/>
      <c r="BC3218" s="42"/>
    </row>
    <row r="3219" spans="1:251" ht="12" customHeight="1">
      <c r="A3219" s="34"/>
      <c r="B3219" s="116"/>
      <c r="C3219" s="117"/>
      <c r="D3219" s="117"/>
      <c r="E3219" s="117"/>
      <c r="F3219" s="117"/>
      <c r="G3219" s="117"/>
      <c r="H3219" s="117"/>
      <c r="I3219" s="117"/>
      <c r="J3219" s="117"/>
      <c r="K3219" s="117"/>
      <c r="L3219" s="117"/>
      <c r="M3219" s="117"/>
      <c r="N3219" s="117"/>
      <c r="O3219" s="117"/>
      <c r="P3219" s="117"/>
      <c r="Q3219" s="117"/>
      <c r="R3219" s="117"/>
      <c r="S3219" s="117"/>
      <c r="T3219" s="117"/>
      <c r="U3219" s="117"/>
      <c r="V3219" s="117"/>
      <c r="W3219" s="117"/>
      <c r="X3219" s="117"/>
      <c r="Y3219" s="117"/>
      <c r="Z3219" s="117"/>
      <c r="AA3219" s="117"/>
      <c r="AB3219" s="117"/>
      <c r="AC3219" s="117"/>
      <c r="AD3219" s="117"/>
      <c r="AE3219" s="117"/>
      <c r="AF3219" s="117"/>
      <c r="AG3219" s="117"/>
      <c r="AH3219" s="117"/>
      <c r="AI3219" s="117"/>
      <c r="AJ3219" s="117"/>
      <c r="AK3219" s="117"/>
      <c r="AL3219" s="117"/>
      <c r="AM3219" s="117"/>
      <c r="AN3219" s="117"/>
      <c r="AO3219" s="117"/>
      <c r="AP3219" s="117"/>
      <c r="AQ3219" s="117"/>
      <c r="AR3219" s="117"/>
      <c r="AS3219" s="117"/>
      <c r="AT3219" s="117"/>
      <c r="AU3219" s="117"/>
      <c r="AV3219" s="117"/>
      <c r="AW3219" s="117"/>
      <c r="AX3219" s="118"/>
    </row>
    <row r="3220" spans="1:251" ht="12" customHeight="1">
      <c r="A3220" s="34"/>
      <c r="B3220" s="116"/>
      <c r="C3220" s="117"/>
      <c r="D3220" s="117"/>
      <c r="E3220" s="117"/>
      <c r="F3220" s="117"/>
      <c r="G3220" s="117"/>
      <c r="H3220" s="117"/>
      <c r="I3220" s="117"/>
      <c r="J3220" s="117"/>
      <c r="K3220" s="117"/>
      <c r="L3220" s="117"/>
      <c r="M3220" s="117"/>
      <c r="N3220" s="117"/>
      <c r="O3220" s="117"/>
      <c r="P3220" s="117"/>
      <c r="Q3220" s="117"/>
      <c r="R3220" s="117"/>
      <c r="S3220" s="117"/>
      <c r="T3220" s="117"/>
      <c r="U3220" s="117"/>
      <c r="V3220" s="117"/>
      <c r="W3220" s="117"/>
      <c r="X3220" s="117"/>
      <c r="Y3220" s="117"/>
      <c r="Z3220" s="117"/>
      <c r="AA3220" s="117"/>
      <c r="AB3220" s="117"/>
      <c r="AC3220" s="117"/>
      <c r="AD3220" s="117"/>
      <c r="AE3220" s="117"/>
      <c r="AF3220" s="117"/>
      <c r="AG3220" s="117"/>
      <c r="AH3220" s="117"/>
      <c r="AI3220" s="117"/>
      <c r="AJ3220" s="117"/>
      <c r="AK3220" s="117"/>
      <c r="AL3220" s="117"/>
      <c r="AM3220" s="117"/>
      <c r="AN3220" s="117"/>
      <c r="AO3220" s="117"/>
      <c r="AP3220" s="117"/>
      <c r="AQ3220" s="117"/>
      <c r="AR3220" s="117"/>
      <c r="AS3220" s="117"/>
      <c r="AT3220" s="117"/>
      <c r="AU3220" s="117"/>
      <c r="AV3220" s="117"/>
      <c r="AW3220" s="117"/>
      <c r="AX3220" s="118"/>
    </row>
    <row r="3221" spans="1:251" ht="12" customHeight="1">
      <c r="A3221" s="34"/>
      <c r="B3221" s="116"/>
      <c r="C3221" s="117"/>
      <c r="D3221" s="117"/>
      <c r="E3221" s="117"/>
      <c r="F3221" s="117"/>
      <c r="G3221" s="117"/>
      <c r="H3221" s="117"/>
      <c r="I3221" s="117"/>
      <c r="J3221" s="117"/>
      <c r="K3221" s="117"/>
      <c r="L3221" s="117"/>
      <c r="M3221" s="117"/>
      <c r="N3221" s="117"/>
      <c r="O3221" s="117"/>
      <c r="P3221" s="117"/>
      <c r="Q3221" s="117"/>
      <c r="R3221" s="117"/>
      <c r="S3221" s="117"/>
      <c r="T3221" s="117"/>
      <c r="U3221" s="117"/>
      <c r="V3221" s="117"/>
      <c r="W3221" s="117"/>
      <c r="X3221" s="117"/>
      <c r="Y3221" s="117"/>
      <c r="Z3221" s="117"/>
      <c r="AA3221" s="117"/>
      <c r="AB3221" s="117"/>
      <c r="AC3221" s="117"/>
      <c r="AD3221" s="117"/>
      <c r="AE3221" s="117"/>
      <c r="AF3221" s="117"/>
      <c r="AG3221" s="117"/>
      <c r="AH3221" s="117"/>
      <c r="AI3221" s="117"/>
      <c r="AJ3221" s="117"/>
      <c r="AK3221" s="117"/>
      <c r="AL3221" s="117"/>
      <c r="AM3221" s="117"/>
      <c r="AN3221" s="117"/>
      <c r="AO3221" s="117"/>
      <c r="AP3221" s="117"/>
      <c r="AQ3221" s="117"/>
      <c r="AR3221" s="117"/>
      <c r="AS3221" s="117"/>
      <c r="AT3221" s="117"/>
      <c r="AU3221" s="117"/>
      <c r="AV3221" s="117"/>
      <c r="AW3221" s="117"/>
      <c r="AX3221" s="118"/>
    </row>
    <row r="3222" spans="1:251" ht="15" thickBot="1">
      <c r="A3222" s="43"/>
      <c r="B3222" s="44"/>
      <c r="C3222" s="45"/>
      <c r="D3222" s="45"/>
      <c r="E3222" s="45"/>
      <c r="F3222" s="45"/>
      <c r="G3222" s="45"/>
      <c r="H3222" s="45"/>
      <c r="I3222" s="45"/>
      <c r="J3222" s="45"/>
      <c r="K3222" s="45"/>
      <c r="L3222" s="45"/>
      <c r="M3222" s="45"/>
      <c r="N3222" s="45"/>
      <c r="O3222" s="45"/>
      <c r="P3222" s="45"/>
      <c r="Q3222" s="45"/>
      <c r="R3222" s="45"/>
      <c r="S3222" s="45"/>
      <c r="T3222" s="45"/>
      <c r="U3222" s="45"/>
      <c r="V3222" s="45"/>
      <c r="W3222" s="45"/>
      <c r="X3222" s="45"/>
      <c r="Y3222" s="45"/>
      <c r="Z3222" s="45"/>
      <c r="AA3222" s="45"/>
      <c r="AB3222" s="45"/>
      <c r="AC3222" s="45"/>
      <c r="AD3222" s="45"/>
      <c r="AE3222" s="45"/>
      <c r="AF3222" s="45"/>
      <c r="AG3222" s="45"/>
      <c r="AH3222" s="45"/>
      <c r="AI3222" s="45"/>
      <c r="AJ3222" s="45"/>
      <c r="AK3222" s="45"/>
      <c r="AL3222" s="45"/>
      <c r="AM3222" s="45"/>
      <c r="AN3222" s="45"/>
      <c r="AO3222" s="45"/>
      <c r="AP3222" s="45"/>
      <c r="AQ3222" s="45"/>
      <c r="AR3222" s="45"/>
      <c r="AS3222" s="45"/>
      <c r="AT3222" s="45"/>
      <c r="AU3222" s="45"/>
      <c r="AV3222" s="45"/>
      <c r="AW3222" s="45"/>
      <c r="AX3222" s="46"/>
    </row>
    <row r="3223" spans="1:251">
      <c r="B3223" s="47"/>
    </row>
    <row r="3224" spans="1:251" ht="14.25">
      <c r="B3224" s="36" t="s">
        <v>240</v>
      </c>
      <c r="C3224" s="34"/>
      <c r="D3224" s="34"/>
      <c r="E3224" s="34"/>
      <c r="F3224" s="34"/>
      <c r="G3224" s="34"/>
      <c r="H3224" s="34"/>
      <c r="I3224" s="34"/>
      <c r="J3224" s="34"/>
      <c r="K3224" s="34"/>
      <c r="L3224" s="35"/>
      <c r="M3224" s="35"/>
      <c r="N3224" s="35"/>
      <c r="O3224" s="35"/>
      <c r="P3224" s="34"/>
      <c r="Q3224" s="34"/>
      <c r="R3224" s="34"/>
      <c r="S3224" s="34"/>
      <c r="T3224" s="34"/>
      <c r="U3224" s="34"/>
      <c r="V3224" s="36"/>
      <c r="W3224" s="36"/>
      <c r="X3224" s="36"/>
      <c r="Y3224" s="36"/>
      <c r="Z3224" s="36"/>
      <c r="AA3224" s="36"/>
      <c r="AB3224" s="36"/>
      <c r="AC3224" s="36"/>
      <c r="AD3224" s="36"/>
      <c r="AE3224" s="36"/>
      <c r="AF3224" s="36"/>
      <c r="AG3224" s="36"/>
      <c r="AH3224" s="36"/>
      <c r="AI3224" s="36"/>
      <c r="AJ3224" s="36"/>
      <c r="AK3224" s="36"/>
      <c r="AL3224" s="36"/>
      <c r="AM3224" s="36"/>
      <c r="AN3224" s="36"/>
      <c r="AO3224" s="36"/>
      <c r="AP3224" s="36"/>
      <c r="AQ3224" s="36"/>
      <c r="AR3224" s="36"/>
      <c r="AS3224" s="36"/>
      <c r="AT3224" s="36"/>
      <c r="AU3224" s="36"/>
      <c r="AV3224" s="36"/>
      <c r="AW3224" s="36"/>
      <c r="AX3224" s="36"/>
    </row>
    <row r="3225" spans="1:251" ht="15" thickBot="1">
      <c r="B3225" s="34"/>
      <c r="C3225" s="34"/>
      <c r="D3225" s="34"/>
      <c r="E3225" s="34"/>
      <c r="F3225" s="34"/>
      <c r="G3225" s="34"/>
      <c r="H3225" s="34"/>
      <c r="I3225" s="34"/>
      <c r="J3225" s="34"/>
      <c r="K3225" s="34"/>
      <c r="L3225" s="35"/>
      <c r="M3225" s="35"/>
      <c r="N3225" s="35"/>
      <c r="O3225" s="35"/>
      <c r="P3225" s="34"/>
      <c r="Q3225" s="34"/>
      <c r="R3225" s="34"/>
      <c r="S3225" s="34"/>
      <c r="T3225" s="34"/>
      <c r="U3225" s="34"/>
      <c r="V3225" s="36"/>
      <c r="W3225" s="36"/>
      <c r="X3225" s="36"/>
      <c r="Y3225" s="36"/>
      <c r="Z3225" s="36"/>
      <c r="AA3225" s="36"/>
      <c r="AB3225" s="36"/>
      <c r="AC3225" s="36"/>
      <c r="AD3225" s="36"/>
      <c r="AE3225" s="36"/>
      <c r="AF3225" s="36"/>
      <c r="AG3225" s="36"/>
      <c r="AH3225" s="36"/>
      <c r="AI3225" s="36"/>
      <c r="AJ3225" s="36"/>
      <c r="AK3225" s="36"/>
      <c r="AL3225" s="36"/>
      <c r="AM3225" s="36"/>
      <c r="AN3225" s="36"/>
      <c r="AO3225" s="36"/>
      <c r="AP3225" s="36"/>
      <c r="AQ3225" s="36"/>
      <c r="AR3225" s="36"/>
      <c r="AS3225" s="36"/>
      <c r="AT3225" s="36"/>
      <c r="AU3225" s="36"/>
      <c r="AV3225" s="36"/>
      <c r="AW3225" s="36"/>
      <c r="AX3225" s="48" t="s">
        <v>241</v>
      </c>
    </row>
    <row r="3226" spans="1:251" s="42" customFormat="1" ht="13.5" customHeight="1">
      <c r="A3226" s="34"/>
      <c r="B3226" s="119" t="s">
        <v>242</v>
      </c>
      <c r="C3226" s="120"/>
      <c r="D3226" s="120"/>
      <c r="E3226" s="120"/>
      <c r="F3226" s="120"/>
      <c r="G3226" s="120"/>
      <c r="H3226" s="120"/>
      <c r="I3226" s="120"/>
      <c r="J3226" s="120"/>
      <c r="K3226" s="120"/>
      <c r="L3226" s="120"/>
      <c r="M3226" s="120"/>
      <c r="N3226" s="120"/>
      <c r="O3226" s="120"/>
      <c r="P3226" s="120"/>
      <c r="Q3226" s="120"/>
      <c r="R3226" s="120"/>
      <c r="S3226" s="120"/>
      <c r="T3226" s="120"/>
      <c r="U3226" s="120"/>
      <c r="V3226" s="120"/>
      <c r="W3226" s="120"/>
      <c r="X3226" s="120"/>
      <c r="Y3226" s="120"/>
      <c r="Z3226" s="121"/>
      <c r="AA3226" s="125" t="s">
        <v>1062</v>
      </c>
      <c r="AB3226" s="120"/>
      <c r="AC3226" s="120"/>
      <c r="AD3226" s="120"/>
      <c r="AE3226" s="120"/>
      <c r="AF3226" s="120"/>
      <c r="AG3226" s="120"/>
      <c r="AH3226" s="120"/>
      <c r="AI3226" s="121"/>
      <c r="AJ3226" s="125" t="s">
        <v>1063</v>
      </c>
      <c r="AK3226" s="120"/>
      <c r="AL3226" s="120"/>
      <c r="AM3226" s="120"/>
      <c r="AN3226" s="120"/>
      <c r="AO3226" s="120"/>
      <c r="AP3226" s="120"/>
      <c r="AQ3226" s="120"/>
      <c r="AR3226" s="121"/>
      <c r="AS3226" s="125" t="s">
        <v>243</v>
      </c>
      <c r="AT3226" s="120"/>
      <c r="AU3226" s="120"/>
      <c r="AV3226" s="120"/>
      <c r="AW3226" s="120"/>
      <c r="AX3226" s="127"/>
      <c r="AY3226" s="29"/>
      <c r="AZ3226" s="29"/>
      <c r="BA3226" s="29"/>
      <c r="BB3226" s="29"/>
      <c r="BC3226" s="29"/>
      <c r="BD3226" s="29"/>
      <c r="BE3226" s="29"/>
      <c r="BF3226" s="29"/>
      <c r="BG3226" s="29"/>
      <c r="BH3226" s="29"/>
      <c r="BI3226" s="29"/>
      <c r="BJ3226" s="29"/>
      <c r="BK3226" s="29"/>
      <c r="BL3226" s="29"/>
      <c r="BM3226" s="29"/>
      <c r="BN3226" s="29"/>
      <c r="BO3226" s="29"/>
      <c r="BP3226" s="29"/>
      <c r="BQ3226" s="29"/>
      <c r="BR3226" s="29"/>
      <c r="BS3226" s="29"/>
      <c r="BT3226" s="29"/>
      <c r="BU3226" s="29"/>
      <c r="BV3226" s="29"/>
      <c r="BW3226" s="29"/>
      <c r="BX3226" s="29"/>
      <c r="BY3226" s="29"/>
      <c r="BZ3226" s="29"/>
      <c r="CA3226" s="29"/>
      <c r="CB3226" s="29"/>
      <c r="CC3226" s="29"/>
      <c r="CD3226" s="29"/>
      <c r="CE3226" s="29"/>
      <c r="CF3226" s="29"/>
      <c r="CG3226" s="29"/>
      <c r="CH3226" s="29"/>
      <c r="CI3226" s="29"/>
      <c r="CJ3226" s="29"/>
      <c r="CK3226" s="29"/>
      <c r="CL3226" s="29"/>
      <c r="CM3226" s="29"/>
      <c r="CN3226" s="29"/>
      <c r="CO3226" s="29"/>
      <c r="CP3226" s="29"/>
      <c r="CQ3226" s="29"/>
      <c r="CR3226" s="29"/>
      <c r="CS3226" s="29"/>
      <c r="CT3226" s="29"/>
      <c r="CU3226" s="29"/>
      <c r="CV3226" s="29"/>
      <c r="CW3226" s="29"/>
      <c r="CX3226" s="29"/>
      <c r="CY3226" s="29"/>
      <c r="CZ3226" s="29"/>
      <c r="DA3226" s="29"/>
      <c r="DB3226" s="29"/>
      <c r="DC3226" s="29"/>
      <c r="DD3226" s="29"/>
      <c r="DE3226" s="29"/>
      <c r="DF3226" s="29"/>
      <c r="DG3226" s="29"/>
      <c r="DH3226" s="29"/>
      <c r="DI3226" s="29"/>
      <c r="DJ3226" s="29"/>
      <c r="DK3226" s="29"/>
      <c r="DL3226" s="29"/>
      <c r="DM3226" s="29"/>
      <c r="DN3226" s="29"/>
      <c r="DO3226" s="29"/>
      <c r="DP3226" s="29"/>
      <c r="DQ3226" s="29"/>
      <c r="DR3226" s="29"/>
      <c r="DS3226" s="29"/>
      <c r="DT3226" s="29"/>
      <c r="DU3226" s="29"/>
      <c r="DV3226" s="29"/>
      <c r="DW3226" s="29"/>
      <c r="DX3226" s="29"/>
      <c r="DY3226" s="29"/>
      <c r="DZ3226" s="29"/>
      <c r="EA3226" s="29"/>
      <c r="EB3226" s="29"/>
      <c r="EC3226" s="29"/>
      <c r="ED3226" s="29"/>
      <c r="EE3226" s="29"/>
      <c r="EF3226" s="29"/>
      <c r="EG3226" s="29"/>
      <c r="EH3226" s="29"/>
      <c r="EI3226" s="29"/>
      <c r="EJ3226" s="29"/>
      <c r="EK3226" s="29"/>
      <c r="EL3226" s="29"/>
      <c r="EM3226" s="29"/>
      <c r="EN3226" s="29"/>
      <c r="EO3226" s="29"/>
      <c r="EP3226" s="29"/>
      <c r="EQ3226" s="29"/>
      <c r="ER3226" s="29"/>
      <c r="ES3226" s="29"/>
      <c r="ET3226" s="29"/>
      <c r="EU3226" s="29"/>
      <c r="EV3226" s="29"/>
      <c r="EW3226" s="29"/>
      <c r="EX3226" s="29"/>
      <c r="EY3226" s="29"/>
      <c r="EZ3226" s="29"/>
      <c r="FA3226" s="29"/>
      <c r="FB3226" s="29"/>
      <c r="FC3226" s="29"/>
      <c r="FD3226" s="29"/>
      <c r="FE3226" s="29"/>
      <c r="FF3226" s="29"/>
      <c r="FG3226" s="29"/>
      <c r="FH3226" s="29"/>
      <c r="FI3226" s="29"/>
      <c r="FJ3226" s="29"/>
      <c r="FK3226" s="29"/>
      <c r="FL3226" s="29"/>
      <c r="FM3226" s="29"/>
      <c r="FN3226" s="29"/>
      <c r="FO3226" s="29"/>
      <c r="FP3226" s="29"/>
      <c r="FQ3226" s="29"/>
      <c r="FR3226" s="29"/>
      <c r="FS3226" s="29"/>
      <c r="FT3226" s="29"/>
      <c r="FU3226" s="29"/>
      <c r="FV3226" s="29"/>
      <c r="FW3226" s="29"/>
      <c r="FX3226" s="29"/>
      <c r="FY3226" s="29"/>
      <c r="FZ3226" s="29"/>
      <c r="GA3226" s="29"/>
      <c r="GB3226" s="29"/>
      <c r="GC3226" s="29"/>
      <c r="GD3226" s="29"/>
      <c r="GE3226" s="29"/>
      <c r="GF3226" s="29"/>
      <c r="GG3226" s="29"/>
      <c r="GH3226" s="29"/>
      <c r="GI3226" s="29"/>
      <c r="GJ3226" s="29"/>
      <c r="GK3226" s="29"/>
      <c r="GL3226" s="29"/>
      <c r="GM3226" s="29"/>
      <c r="GN3226" s="29"/>
      <c r="GO3226" s="29"/>
      <c r="GP3226" s="29"/>
      <c r="GQ3226" s="29"/>
      <c r="GR3226" s="29"/>
      <c r="GS3226" s="29"/>
      <c r="GT3226" s="29"/>
      <c r="GU3226" s="29"/>
      <c r="GV3226" s="29"/>
      <c r="GW3226" s="29"/>
      <c r="GX3226" s="29"/>
      <c r="GY3226" s="29"/>
      <c r="GZ3226" s="29"/>
      <c r="HA3226" s="29"/>
      <c r="HB3226" s="29"/>
      <c r="HC3226" s="29"/>
      <c r="HD3226" s="29"/>
      <c r="HE3226" s="29"/>
      <c r="HF3226" s="29"/>
      <c r="HG3226" s="29"/>
      <c r="HH3226" s="29"/>
      <c r="HI3226" s="29"/>
      <c r="HJ3226" s="29"/>
      <c r="HK3226" s="29"/>
      <c r="HL3226" s="29"/>
      <c r="HM3226" s="29"/>
      <c r="HN3226" s="29"/>
      <c r="HO3226" s="29"/>
      <c r="HP3226" s="29"/>
      <c r="HQ3226" s="29"/>
      <c r="HR3226" s="29"/>
      <c r="HS3226" s="29"/>
      <c r="HT3226" s="29"/>
      <c r="HU3226" s="29"/>
      <c r="HV3226" s="29"/>
      <c r="HW3226" s="29"/>
      <c r="HX3226" s="29"/>
      <c r="HY3226" s="29"/>
      <c r="HZ3226" s="29"/>
      <c r="IA3226" s="29"/>
      <c r="IB3226" s="29"/>
      <c r="IC3226" s="29"/>
      <c r="ID3226" s="29"/>
      <c r="IE3226" s="29"/>
      <c r="IF3226" s="29"/>
      <c r="IG3226" s="29"/>
      <c r="IH3226" s="29"/>
      <c r="II3226" s="29"/>
      <c r="IJ3226" s="29"/>
      <c r="IK3226" s="29"/>
      <c r="IL3226" s="29"/>
      <c r="IM3226" s="29"/>
      <c r="IN3226" s="29"/>
      <c r="IO3226" s="29"/>
      <c r="IP3226" s="29"/>
      <c r="IQ3226" s="29"/>
    </row>
    <row r="3227" spans="1:251" s="42" customFormat="1" ht="13.5">
      <c r="A3227" s="34"/>
      <c r="B3227" s="122"/>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4"/>
      <c r="AA3227" s="126"/>
      <c r="AB3227" s="123"/>
      <c r="AC3227" s="123"/>
      <c r="AD3227" s="123"/>
      <c r="AE3227" s="123"/>
      <c r="AF3227" s="123"/>
      <c r="AG3227" s="123"/>
      <c r="AH3227" s="123"/>
      <c r="AI3227" s="124"/>
      <c r="AJ3227" s="126"/>
      <c r="AK3227" s="123"/>
      <c r="AL3227" s="123"/>
      <c r="AM3227" s="123"/>
      <c r="AN3227" s="123"/>
      <c r="AO3227" s="123"/>
      <c r="AP3227" s="123"/>
      <c r="AQ3227" s="123"/>
      <c r="AR3227" s="124"/>
      <c r="AS3227" s="126"/>
      <c r="AT3227" s="123"/>
      <c r="AU3227" s="123"/>
      <c r="AV3227" s="123"/>
      <c r="AW3227" s="123"/>
      <c r="AX3227" s="128"/>
      <c r="AY3227" s="29"/>
      <c r="AZ3227" s="29"/>
      <c r="BA3227" s="29"/>
      <c r="BB3227" s="65"/>
      <c r="BC3227" s="49"/>
      <c r="BE3227" s="29"/>
      <c r="BF3227" s="29"/>
      <c r="BG3227" s="29"/>
      <c r="BH3227" s="29"/>
      <c r="BI3227" s="29"/>
      <c r="BJ3227" s="29"/>
      <c r="BK3227" s="29"/>
      <c r="BL3227" s="29"/>
      <c r="BM3227" s="29"/>
      <c r="BN3227" s="29"/>
      <c r="BO3227" s="29"/>
      <c r="BP3227" s="29"/>
      <c r="BQ3227" s="29"/>
      <c r="BR3227" s="29"/>
      <c r="BS3227" s="29"/>
      <c r="BT3227" s="29"/>
      <c r="BU3227" s="29"/>
      <c r="BV3227" s="29"/>
      <c r="BW3227" s="29"/>
      <c r="BX3227" s="29"/>
      <c r="BY3227" s="29"/>
      <c r="BZ3227" s="29"/>
      <c r="CA3227" s="29"/>
      <c r="CB3227" s="29"/>
      <c r="CC3227" s="29"/>
      <c r="CD3227" s="29"/>
      <c r="CE3227" s="29"/>
      <c r="CF3227" s="29"/>
      <c r="CG3227" s="29"/>
      <c r="CH3227" s="29"/>
      <c r="CI3227" s="29"/>
      <c r="CJ3227" s="29"/>
      <c r="CK3227" s="29"/>
      <c r="CL3227" s="29"/>
      <c r="CM3227" s="29"/>
      <c r="CN3227" s="29"/>
      <c r="CO3227" s="29"/>
      <c r="CP3227" s="29"/>
      <c r="CQ3227" s="29"/>
      <c r="CR3227" s="29"/>
      <c r="CS3227" s="29"/>
      <c r="CT3227" s="29"/>
      <c r="CU3227" s="29"/>
      <c r="CV3227" s="29"/>
      <c r="CW3227" s="29"/>
      <c r="CX3227" s="29"/>
      <c r="CY3227" s="29"/>
      <c r="CZ3227" s="29"/>
      <c r="DA3227" s="29"/>
      <c r="DB3227" s="29"/>
      <c r="DC3227" s="29"/>
      <c r="DD3227" s="29"/>
      <c r="DE3227" s="29"/>
      <c r="DF3227" s="29"/>
      <c r="DG3227" s="29"/>
      <c r="DH3227" s="29"/>
      <c r="DI3227" s="29"/>
      <c r="DJ3227" s="29"/>
      <c r="DK3227" s="29"/>
      <c r="DL3227" s="29"/>
      <c r="DM3227" s="29"/>
      <c r="DN3227" s="29"/>
      <c r="DO3227" s="29"/>
      <c r="DP3227" s="29"/>
      <c r="DQ3227" s="29"/>
      <c r="DR3227" s="29"/>
      <c r="DS3227" s="29"/>
      <c r="DT3227" s="29"/>
      <c r="DU3227" s="29"/>
      <c r="DV3227" s="29"/>
      <c r="DW3227" s="29"/>
      <c r="DX3227" s="29"/>
      <c r="DY3227" s="29"/>
      <c r="DZ3227" s="29"/>
      <c r="EA3227" s="29"/>
      <c r="EB3227" s="29"/>
      <c r="EC3227" s="29"/>
      <c r="ED3227" s="29"/>
      <c r="EE3227" s="29"/>
      <c r="EF3227" s="29"/>
      <c r="EG3227" s="29"/>
      <c r="EH3227" s="29"/>
      <c r="EI3227" s="29"/>
      <c r="EJ3227" s="29"/>
      <c r="EK3227" s="29"/>
      <c r="EL3227" s="29"/>
      <c r="EM3227" s="29"/>
      <c r="EN3227" s="29"/>
      <c r="EO3227" s="29"/>
      <c r="EP3227" s="29"/>
      <c r="EQ3227" s="29"/>
      <c r="ER3227" s="29"/>
      <c r="ES3227" s="29"/>
      <c r="ET3227" s="29"/>
      <c r="EU3227" s="29"/>
      <c r="EV3227" s="29"/>
      <c r="EW3227" s="29"/>
      <c r="EX3227" s="29"/>
      <c r="EY3227" s="29"/>
      <c r="EZ3227" s="29"/>
      <c r="FA3227" s="29"/>
      <c r="FB3227" s="29"/>
      <c r="FC3227" s="29"/>
      <c r="FD3227" s="29"/>
      <c r="FE3227" s="29"/>
      <c r="FF3227" s="29"/>
      <c r="FG3227" s="29"/>
      <c r="FH3227" s="29"/>
      <c r="FI3227" s="29"/>
      <c r="FJ3227" s="29"/>
      <c r="FK3227" s="29"/>
      <c r="FL3227" s="29"/>
      <c r="FM3227" s="29"/>
      <c r="FN3227" s="29"/>
      <c r="FO3227" s="29"/>
      <c r="FP3227" s="29"/>
      <c r="FQ3227" s="29"/>
      <c r="FR3227" s="29"/>
      <c r="FS3227" s="29"/>
      <c r="FT3227" s="29"/>
      <c r="FU3227" s="29"/>
      <c r="FV3227" s="29"/>
      <c r="FW3227" s="29"/>
      <c r="FX3227" s="29"/>
      <c r="FY3227" s="29"/>
      <c r="FZ3227" s="29"/>
      <c r="GA3227" s="29"/>
      <c r="GB3227" s="29"/>
      <c r="GC3227" s="29"/>
      <c r="GD3227" s="29"/>
      <c r="GE3227" s="29"/>
      <c r="GF3227" s="29"/>
      <c r="GG3227" s="29"/>
      <c r="GH3227" s="29"/>
      <c r="GI3227" s="29"/>
      <c r="GJ3227" s="29"/>
      <c r="GK3227" s="29"/>
      <c r="GL3227" s="29"/>
      <c r="GM3227" s="29"/>
      <c r="GN3227" s="29"/>
      <c r="GO3227" s="29"/>
      <c r="GP3227" s="29"/>
      <c r="GQ3227" s="29"/>
      <c r="GR3227" s="29"/>
      <c r="GS3227" s="29"/>
      <c r="GT3227" s="29"/>
      <c r="GU3227" s="29"/>
      <c r="GV3227" s="29"/>
      <c r="GW3227" s="29"/>
      <c r="GX3227" s="29"/>
      <c r="GY3227" s="29"/>
      <c r="GZ3227" s="29"/>
      <c r="HA3227" s="29"/>
      <c r="HB3227" s="29"/>
      <c r="HC3227" s="29"/>
      <c r="HD3227" s="29"/>
      <c r="HE3227" s="29"/>
      <c r="HF3227" s="29"/>
      <c r="HG3227" s="29"/>
      <c r="HH3227" s="29"/>
      <c r="HI3227" s="29"/>
      <c r="HJ3227" s="29"/>
      <c r="HK3227" s="29"/>
      <c r="HL3227" s="29"/>
      <c r="HM3227" s="29"/>
      <c r="HN3227" s="29"/>
      <c r="HO3227" s="29"/>
      <c r="HP3227" s="29"/>
      <c r="HQ3227" s="29"/>
      <c r="HR3227" s="29"/>
      <c r="HS3227" s="29"/>
      <c r="HT3227" s="29"/>
      <c r="HU3227" s="29"/>
      <c r="HV3227" s="29"/>
      <c r="HW3227" s="29"/>
      <c r="HX3227" s="29"/>
      <c r="HY3227" s="29"/>
      <c r="HZ3227" s="29"/>
      <c r="IA3227" s="29"/>
      <c r="IB3227" s="29"/>
      <c r="IC3227" s="29"/>
      <c r="ID3227" s="29"/>
      <c r="IE3227" s="29"/>
      <c r="IF3227" s="29"/>
      <c r="IG3227" s="29"/>
      <c r="IH3227" s="29"/>
      <c r="II3227" s="29"/>
      <c r="IJ3227" s="29"/>
      <c r="IK3227" s="29"/>
      <c r="IL3227" s="29"/>
      <c r="IM3227" s="29"/>
      <c r="IN3227" s="29"/>
      <c r="IO3227" s="29"/>
      <c r="IP3227" s="29"/>
      <c r="IQ3227" s="29"/>
    </row>
    <row r="3228" spans="1:251" s="42" customFormat="1" ht="18.75" customHeight="1">
      <c r="A3228" s="34"/>
      <c r="B3228" s="50"/>
      <c r="C3228" s="129" t="s">
        <v>705</v>
      </c>
      <c r="D3228" s="147"/>
      <c r="E3228" s="147"/>
      <c r="F3228" s="147"/>
      <c r="G3228" s="147"/>
      <c r="H3228" s="147"/>
      <c r="I3228" s="147"/>
      <c r="J3228" s="147"/>
      <c r="K3228" s="147"/>
      <c r="L3228" s="147"/>
      <c r="M3228" s="147"/>
      <c r="N3228" s="147"/>
      <c r="O3228" s="147"/>
      <c r="P3228" s="147"/>
      <c r="Q3228" s="147"/>
      <c r="R3228" s="147"/>
      <c r="S3228" s="147"/>
      <c r="T3228" s="147"/>
      <c r="U3228" s="147"/>
      <c r="V3228" s="147"/>
      <c r="W3228" s="147"/>
      <c r="X3228" s="147"/>
      <c r="Y3228" s="147"/>
      <c r="Z3228" s="148"/>
      <c r="AA3228" s="132">
        <v>97998</v>
      </c>
      <c r="AB3228" s="133"/>
      <c r="AC3228" s="133"/>
      <c r="AD3228" s="133"/>
      <c r="AE3228" s="133"/>
      <c r="AF3228" s="133"/>
      <c r="AG3228" s="133"/>
      <c r="AH3228" s="133"/>
      <c r="AI3228" s="134"/>
      <c r="AJ3228" s="132">
        <v>158999</v>
      </c>
      <c r="AK3228" s="133"/>
      <c r="AL3228" s="133"/>
      <c r="AM3228" s="133"/>
      <c r="AN3228" s="133"/>
      <c r="AO3228" s="133"/>
      <c r="AP3228" s="133"/>
      <c r="AQ3228" s="133"/>
      <c r="AR3228" s="134"/>
      <c r="AS3228" s="135"/>
      <c r="AT3228" s="136"/>
      <c r="AU3228" s="136"/>
      <c r="AV3228" s="136"/>
      <c r="AW3228" s="136"/>
      <c r="AX3228" s="137"/>
      <c r="AY3228" s="29"/>
      <c r="AZ3228" s="29"/>
      <c r="BA3228" s="29"/>
      <c r="BB3228" s="29"/>
      <c r="BC3228" s="29"/>
      <c r="BD3228" s="29"/>
      <c r="BE3228" s="29"/>
      <c r="BF3228" s="29"/>
      <c r="BG3228" s="29"/>
      <c r="BH3228" s="29"/>
      <c r="BI3228" s="29"/>
      <c r="BJ3228" s="29"/>
      <c r="BK3228" s="29"/>
      <c r="BL3228" s="29"/>
      <c r="BM3228" s="29"/>
      <c r="BN3228" s="29"/>
      <c r="BO3228" s="29"/>
      <c r="BP3228" s="29"/>
      <c r="BQ3228" s="29"/>
      <c r="BR3228" s="29"/>
      <c r="BS3228" s="29"/>
      <c r="BT3228" s="29"/>
      <c r="BU3228" s="29"/>
      <c r="BV3228" s="29"/>
      <c r="BW3228" s="29"/>
      <c r="BX3228" s="29"/>
      <c r="BY3228" s="29"/>
      <c r="BZ3228" s="29"/>
      <c r="CA3228" s="29"/>
      <c r="CB3228" s="29"/>
      <c r="CC3228" s="29"/>
      <c r="CD3228" s="29"/>
      <c r="CE3228" s="29"/>
      <c r="CF3228" s="29"/>
      <c r="CG3228" s="29"/>
      <c r="CH3228" s="29"/>
      <c r="CI3228" s="29"/>
      <c r="CJ3228" s="29"/>
      <c r="CK3228" s="29"/>
      <c r="CL3228" s="29"/>
      <c r="CM3228" s="29"/>
      <c r="CN3228" s="29"/>
      <c r="CO3228" s="29"/>
      <c r="CP3228" s="29"/>
      <c r="CQ3228" s="29"/>
      <c r="CR3228" s="29"/>
      <c r="CS3228" s="29"/>
      <c r="CT3228" s="29"/>
      <c r="CU3228" s="29"/>
      <c r="CV3228" s="29"/>
      <c r="CW3228" s="29"/>
      <c r="CX3228" s="29"/>
      <c r="CY3228" s="29"/>
      <c r="CZ3228" s="29"/>
      <c r="DA3228" s="29"/>
      <c r="DB3228" s="29"/>
      <c r="DC3228" s="29"/>
      <c r="DD3228" s="29"/>
      <c r="DE3228" s="29"/>
      <c r="DF3228" s="29"/>
      <c r="DG3228" s="29"/>
      <c r="DH3228" s="29"/>
      <c r="DI3228" s="29"/>
      <c r="DJ3228" s="29"/>
      <c r="DK3228" s="29"/>
      <c r="DL3228" s="29"/>
      <c r="DM3228" s="29"/>
      <c r="DN3228" s="29"/>
      <c r="DO3228" s="29"/>
      <c r="DP3228" s="29"/>
      <c r="DQ3228" s="29"/>
      <c r="DR3228" s="29"/>
      <c r="DS3228" s="29"/>
      <c r="DT3228" s="29"/>
      <c r="DU3228" s="29"/>
      <c r="DV3228" s="29"/>
      <c r="DW3228" s="29"/>
      <c r="DX3228" s="29"/>
      <c r="DY3228" s="29"/>
      <c r="DZ3228" s="29"/>
      <c r="EA3228" s="29"/>
      <c r="EB3228" s="29"/>
      <c r="EC3228" s="29"/>
      <c r="ED3228" s="29"/>
      <c r="EE3228" s="29"/>
      <c r="EF3228" s="29"/>
      <c r="EG3228" s="29"/>
      <c r="EH3228" s="29"/>
      <c r="EI3228" s="29"/>
      <c r="EJ3228" s="29"/>
      <c r="EK3228" s="29"/>
      <c r="EL3228" s="29"/>
      <c r="EM3228" s="29"/>
      <c r="EN3228" s="29"/>
      <c r="EO3228" s="29"/>
      <c r="EP3228" s="29"/>
      <c r="EQ3228" s="29"/>
      <c r="ER3228" s="29"/>
      <c r="ES3228" s="29"/>
      <c r="ET3228" s="29"/>
      <c r="EU3228" s="29"/>
      <c r="EV3228" s="29"/>
      <c r="EW3228" s="29"/>
      <c r="EX3228" s="29"/>
      <c r="EY3228" s="29"/>
      <c r="EZ3228" s="29"/>
      <c r="FA3228" s="29"/>
      <c r="FB3228" s="29"/>
      <c r="FC3228" s="29"/>
      <c r="FD3228" s="29"/>
      <c r="FE3228" s="29"/>
      <c r="FF3228" s="29"/>
      <c r="FG3228" s="29"/>
      <c r="FH3228" s="29"/>
      <c r="FI3228" s="29"/>
      <c r="FJ3228" s="29"/>
      <c r="FK3228" s="29"/>
      <c r="FL3228" s="29"/>
      <c r="FM3228" s="29"/>
      <c r="FN3228" s="29"/>
      <c r="FO3228" s="29"/>
      <c r="FP3228" s="29"/>
      <c r="FQ3228" s="29"/>
      <c r="FR3228" s="29"/>
      <c r="FS3228" s="29"/>
      <c r="FT3228" s="29"/>
      <c r="FU3228" s="29"/>
      <c r="FV3228" s="29"/>
      <c r="FW3228" s="29"/>
      <c r="FX3228" s="29"/>
      <c r="FY3228" s="29"/>
      <c r="FZ3228" s="29"/>
      <c r="GA3228" s="29"/>
      <c r="GB3228" s="29"/>
      <c r="GC3228" s="29"/>
      <c r="GD3228" s="29"/>
      <c r="GE3228" s="29"/>
      <c r="GF3228" s="29"/>
      <c r="GG3228" s="29"/>
      <c r="GH3228" s="29"/>
      <c r="GI3228" s="29"/>
      <c r="GJ3228" s="29"/>
      <c r="GK3228" s="29"/>
      <c r="GL3228" s="29"/>
      <c r="GM3228" s="29"/>
      <c r="GN3228" s="29"/>
      <c r="GO3228" s="29"/>
      <c r="GP3228" s="29"/>
      <c r="GQ3228" s="29"/>
      <c r="GR3228" s="29"/>
      <c r="GS3228" s="29"/>
      <c r="GT3228" s="29"/>
      <c r="GU3228" s="29"/>
      <c r="GV3228" s="29"/>
      <c r="GW3228" s="29"/>
      <c r="GX3228" s="29"/>
      <c r="GY3228" s="29"/>
      <c r="GZ3228" s="29"/>
      <c r="HA3228" s="29"/>
      <c r="HB3228" s="29"/>
      <c r="HC3228" s="29"/>
      <c r="HD3228" s="29"/>
      <c r="HE3228" s="29"/>
      <c r="HF3228" s="29"/>
      <c r="HG3228" s="29"/>
      <c r="HH3228" s="29"/>
      <c r="HI3228" s="29"/>
      <c r="HJ3228" s="29"/>
      <c r="HK3228" s="29"/>
      <c r="HL3228" s="29"/>
      <c r="HM3228" s="29"/>
      <c r="HN3228" s="29"/>
      <c r="HO3228" s="29"/>
      <c r="HP3228" s="29"/>
      <c r="HQ3228" s="29"/>
      <c r="HR3228" s="29"/>
      <c r="HS3228" s="29"/>
      <c r="HT3228" s="29"/>
      <c r="HU3228" s="29"/>
      <c r="HV3228" s="29"/>
      <c r="HW3228" s="29"/>
      <c r="HX3228" s="29"/>
      <c r="HY3228" s="29"/>
      <c r="HZ3228" s="29"/>
      <c r="IA3228" s="29"/>
      <c r="IB3228" s="29"/>
      <c r="IC3228" s="29"/>
      <c r="ID3228" s="29"/>
      <c r="IE3228" s="29"/>
      <c r="IF3228" s="29"/>
      <c r="IG3228" s="29"/>
      <c r="IH3228" s="29"/>
      <c r="II3228" s="29"/>
      <c r="IJ3228" s="29"/>
      <c r="IK3228" s="29"/>
      <c r="IL3228" s="29"/>
      <c r="IM3228" s="29"/>
      <c r="IN3228" s="29"/>
      <c r="IO3228" s="29"/>
      <c r="IP3228" s="29"/>
      <c r="IQ3228" s="29"/>
    </row>
    <row r="3229" spans="1:251" s="42" customFormat="1" ht="18.75" customHeight="1" thickBot="1">
      <c r="A3229" s="43"/>
      <c r="B3229" s="138" t="s">
        <v>244</v>
      </c>
      <c r="C3229" s="139"/>
      <c r="D3229" s="139"/>
      <c r="E3229" s="139"/>
      <c r="F3229" s="139"/>
      <c r="G3229" s="139"/>
      <c r="H3229" s="139"/>
      <c r="I3229" s="139"/>
      <c r="J3229" s="139"/>
      <c r="K3229" s="139"/>
      <c r="L3229" s="139"/>
      <c r="M3229" s="139"/>
      <c r="N3229" s="139"/>
      <c r="O3229" s="139"/>
      <c r="P3229" s="139"/>
      <c r="Q3229" s="139"/>
      <c r="R3229" s="139"/>
      <c r="S3229" s="139"/>
      <c r="T3229" s="139"/>
      <c r="U3229" s="139"/>
      <c r="V3229" s="139"/>
      <c r="W3229" s="139"/>
      <c r="X3229" s="139"/>
      <c r="Y3229" s="139"/>
      <c r="Z3229" s="140"/>
      <c r="AA3229" s="141">
        <f>SUM($AA$3228:$AA$3228)</f>
        <v>97998</v>
      </c>
      <c r="AB3229" s="142"/>
      <c r="AC3229" s="142"/>
      <c r="AD3229" s="142"/>
      <c r="AE3229" s="142"/>
      <c r="AF3229" s="142"/>
      <c r="AG3229" s="142"/>
      <c r="AH3229" s="142"/>
      <c r="AI3229" s="143"/>
      <c r="AJ3229" s="141">
        <f>SUM($AJ$3228:$AJ$3228)</f>
        <v>158999</v>
      </c>
      <c r="AK3229" s="142"/>
      <c r="AL3229" s="142"/>
      <c r="AM3229" s="142"/>
      <c r="AN3229" s="142"/>
      <c r="AO3229" s="142"/>
      <c r="AP3229" s="142"/>
      <c r="AQ3229" s="142"/>
      <c r="AR3229" s="143"/>
      <c r="AS3229" s="144"/>
      <c r="AT3229" s="145"/>
      <c r="AU3229" s="145"/>
      <c r="AV3229" s="145"/>
      <c r="AW3229" s="145"/>
      <c r="AX3229" s="146"/>
      <c r="AY3229" s="29"/>
      <c r="AZ3229" s="29"/>
      <c r="BA3229" s="29"/>
      <c r="BB3229" s="29"/>
      <c r="BC3229" s="29"/>
      <c r="BD3229" s="29"/>
      <c r="BE3229" s="29"/>
      <c r="BF3229" s="29"/>
      <c r="BG3229" s="29"/>
      <c r="BH3229" s="29"/>
      <c r="BI3229" s="29"/>
      <c r="BJ3229" s="29"/>
      <c r="BK3229" s="29"/>
      <c r="BL3229" s="29"/>
      <c r="BM3229" s="29"/>
      <c r="BN3229" s="29"/>
      <c r="BO3229" s="29"/>
      <c r="BP3229" s="29"/>
      <c r="BQ3229" s="29"/>
      <c r="BR3229" s="29"/>
      <c r="BS3229" s="29"/>
      <c r="BT3229" s="29"/>
      <c r="BU3229" s="29"/>
      <c r="BV3229" s="29"/>
      <c r="BW3229" s="29"/>
      <c r="BX3229" s="29"/>
      <c r="BY3229" s="29"/>
      <c r="BZ3229" s="29"/>
      <c r="CA3229" s="29"/>
      <c r="CB3229" s="29"/>
      <c r="CC3229" s="29"/>
      <c r="CD3229" s="29"/>
      <c r="CE3229" s="29"/>
      <c r="CF3229" s="29"/>
      <c r="CG3229" s="29"/>
      <c r="CH3229" s="29"/>
      <c r="CI3229" s="29"/>
      <c r="CJ3229" s="29"/>
      <c r="CK3229" s="29"/>
      <c r="CL3229" s="29"/>
      <c r="CM3229" s="29"/>
      <c r="CN3229" s="29"/>
      <c r="CO3229" s="29"/>
      <c r="CP3229" s="29"/>
      <c r="CQ3229" s="29"/>
      <c r="CR3229" s="29"/>
      <c r="CS3229" s="29"/>
      <c r="CT3229" s="29"/>
      <c r="CU3229" s="29"/>
      <c r="CV3229" s="29"/>
      <c r="CW3229" s="29"/>
      <c r="CX3229" s="29"/>
      <c r="CY3229" s="29"/>
      <c r="CZ3229" s="29"/>
      <c r="DA3229" s="29"/>
      <c r="DB3229" s="29"/>
      <c r="DC3229" s="29"/>
      <c r="DD3229" s="29"/>
      <c r="DE3229" s="29"/>
      <c r="DF3229" s="29"/>
      <c r="DG3229" s="29"/>
      <c r="DH3229" s="29"/>
      <c r="DI3229" s="29"/>
      <c r="DJ3229" s="29"/>
      <c r="DK3229" s="29"/>
      <c r="DL3229" s="29"/>
      <c r="DM3229" s="29"/>
      <c r="DN3229" s="29"/>
      <c r="DO3229" s="29"/>
      <c r="DP3229" s="29"/>
      <c r="DQ3229" s="29"/>
      <c r="DR3229" s="29"/>
      <c r="DS3229" s="29"/>
      <c r="DT3229" s="29"/>
      <c r="DU3229" s="29"/>
      <c r="DV3229" s="29"/>
      <c r="DW3229" s="29"/>
      <c r="DX3229" s="29"/>
      <c r="DY3229" s="29"/>
      <c r="DZ3229" s="29"/>
      <c r="EA3229" s="29"/>
      <c r="EB3229" s="29"/>
      <c r="EC3229" s="29"/>
      <c r="ED3229" s="29"/>
      <c r="EE3229" s="29"/>
      <c r="EF3229" s="29"/>
      <c r="EG3229" s="29"/>
      <c r="EH3229" s="29"/>
      <c r="EI3229" s="29"/>
      <c r="EJ3229" s="29"/>
      <c r="EK3229" s="29"/>
      <c r="EL3229" s="29"/>
      <c r="EM3229" s="29"/>
      <c r="EN3229" s="29"/>
      <c r="EO3229" s="29"/>
      <c r="EP3229" s="29"/>
      <c r="EQ3229" s="29"/>
      <c r="ER3229" s="29"/>
      <c r="ES3229" s="29"/>
      <c r="ET3229" s="29"/>
      <c r="EU3229" s="29"/>
      <c r="EV3229" s="29"/>
      <c r="EW3229" s="29"/>
      <c r="EX3229" s="29"/>
      <c r="EY3229" s="29"/>
      <c r="EZ3229" s="29"/>
      <c r="FA3229" s="29"/>
      <c r="FB3229" s="29"/>
      <c r="FC3229" s="29"/>
      <c r="FD3229" s="29"/>
      <c r="FE3229" s="29"/>
      <c r="FF3229" s="29"/>
      <c r="FG3229" s="29"/>
      <c r="FH3229" s="29"/>
      <c r="FI3229" s="29"/>
      <c r="FJ3229" s="29"/>
      <c r="FK3229" s="29"/>
      <c r="FL3229" s="29"/>
      <c r="FM3229" s="29"/>
      <c r="FN3229" s="29"/>
      <c r="FO3229" s="29"/>
      <c r="FP3229" s="29"/>
      <c r="FQ3229" s="29"/>
      <c r="FR3229" s="29"/>
      <c r="FS3229" s="29"/>
      <c r="FT3229" s="29"/>
      <c r="FU3229" s="29"/>
      <c r="FV3229" s="29"/>
      <c r="FW3229" s="29"/>
      <c r="FX3229" s="29"/>
      <c r="FY3229" s="29"/>
      <c r="FZ3229" s="29"/>
      <c r="GA3229" s="29"/>
      <c r="GB3229" s="29"/>
      <c r="GC3229" s="29"/>
      <c r="GD3229" s="29"/>
      <c r="GE3229" s="29"/>
      <c r="GF3229" s="29"/>
      <c r="GG3229" s="29"/>
      <c r="GH3229" s="29"/>
      <c r="GI3229" s="29"/>
      <c r="GJ3229" s="29"/>
      <c r="GK3229" s="29"/>
      <c r="GL3229" s="29"/>
      <c r="GM3229" s="29"/>
      <c r="GN3229" s="29"/>
      <c r="GO3229" s="29"/>
      <c r="GP3229" s="29"/>
      <c r="GQ3229" s="29"/>
      <c r="GR3229" s="29"/>
      <c r="GS3229" s="29"/>
      <c r="GT3229" s="29"/>
      <c r="GU3229" s="29"/>
      <c r="GV3229" s="29"/>
      <c r="GW3229" s="29"/>
      <c r="GX3229" s="29"/>
      <c r="GY3229" s="29"/>
      <c r="GZ3229" s="29"/>
      <c r="HA3229" s="29"/>
      <c r="HB3229" s="29"/>
      <c r="HC3229" s="29"/>
      <c r="HD3229" s="29"/>
      <c r="HE3229" s="29"/>
      <c r="HF3229" s="29"/>
      <c r="HG3229" s="29"/>
      <c r="HH3229" s="29"/>
      <c r="HI3229" s="29"/>
      <c r="HJ3229" s="29"/>
      <c r="HK3229" s="29"/>
      <c r="HL3229" s="29"/>
      <c r="HM3229" s="29"/>
      <c r="HN3229" s="29"/>
      <c r="HO3229" s="29"/>
      <c r="HP3229" s="29"/>
      <c r="HQ3229" s="29"/>
      <c r="HR3229" s="29"/>
      <c r="HS3229" s="29"/>
      <c r="HT3229" s="29"/>
      <c r="HU3229" s="29"/>
      <c r="HV3229" s="29"/>
      <c r="HW3229" s="29"/>
      <c r="HX3229" s="29"/>
      <c r="HY3229" s="29"/>
      <c r="HZ3229" s="29"/>
      <c r="IA3229" s="29"/>
      <c r="IB3229" s="29"/>
      <c r="IC3229" s="29"/>
      <c r="ID3229" s="29"/>
      <c r="IE3229" s="29"/>
      <c r="IF3229" s="29"/>
      <c r="IG3229" s="29"/>
      <c r="IH3229" s="29"/>
      <c r="II3229" s="29"/>
      <c r="IJ3229" s="29"/>
      <c r="IK3229" s="29"/>
      <c r="IL3229" s="29"/>
      <c r="IM3229" s="29"/>
      <c r="IN3229" s="29"/>
      <c r="IO3229" s="29"/>
      <c r="IP3229" s="29"/>
      <c r="IQ3229" s="29"/>
    </row>
    <row r="3231" spans="1:251" ht="18.75">
      <c r="A3231" s="28" t="s">
        <v>234</v>
      </c>
      <c r="AW3231" s="30"/>
      <c r="AX3231" s="31"/>
      <c r="AY3231" s="30"/>
    </row>
    <row r="3233" spans="1:113" ht="18.75">
      <c r="B3233" s="109" t="s">
        <v>0</v>
      </c>
      <c r="C3233" s="150"/>
      <c r="D3233" s="150"/>
      <c r="E3233" s="150"/>
      <c r="F3233" s="150"/>
      <c r="G3233" s="150"/>
      <c r="H3233" s="150"/>
      <c r="I3233" s="150"/>
      <c r="J3233" s="150"/>
      <c r="K3233" s="150"/>
      <c r="L3233" s="150"/>
      <c r="M3233" s="150"/>
      <c r="N3233" s="150"/>
      <c r="O3233" s="150"/>
      <c r="P3233" s="150"/>
      <c r="Q3233" s="150"/>
      <c r="R3233" s="150"/>
      <c r="S3233" s="150"/>
      <c r="T3233" s="150"/>
      <c r="U3233" s="150"/>
      <c r="V3233" s="150"/>
      <c r="W3233" s="150"/>
      <c r="X3233" s="150"/>
      <c r="Y3233" s="150"/>
      <c r="Z3233" s="150"/>
      <c r="AA3233" s="150"/>
      <c r="AB3233" s="150"/>
      <c r="AC3233" s="150"/>
      <c r="AD3233" s="150"/>
      <c r="AE3233" s="150"/>
      <c r="AF3233" s="150"/>
      <c r="AG3233" s="150"/>
      <c r="AH3233" s="150"/>
      <c r="AI3233" s="150"/>
      <c r="AJ3233" s="150"/>
      <c r="AK3233" s="150"/>
      <c r="AL3233" s="150"/>
      <c r="AM3233" s="150"/>
      <c r="AN3233" s="150"/>
      <c r="AO3233" s="150"/>
      <c r="AP3233" s="150"/>
      <c r="AQ3233" s="150"/>
      <c r="AR3233" s="150"/>
      <c r="AS3233" s="150"/>
      <c r="AT3233" s="150"/>
      <c r="AU3233" s="150"/>
      <c r="AV3233" s="150"/>
      <c r="AW3233" s="150"/>
      <c r="AX3233" s="150"/>
    </row>
    <row r="3234" spans="1:113">
      <c r="Z3234" s="32"/>
      <c r="AD3234" s="32"/>
      <c r="AE3234" s="32"/>
      <c r="AF3234" s="32"/>
      <c r="AG3234" s="32"/>
      <c r="AH3234" s="32"/>
      <c r="AI3234" s="32"/>
      <c r="AO3234" s="32"/>
    </row>
    <row r="3235" spans="1:113" ht="13.5" thickBot="1">
      <c r="Z3235" s="32"/>
      <c r="AD3235" s="32"/>
      <c r="AE3235" s="32"/>
      <c r="AF3235" s="32"/>
      <c r="AG3235" s="32"/>
      <c r="AH3235" s="32"/>
      <c r="AI3235" s="32"/>
      <c r="AO3235" s="32"/>
      <c r="DI3235" s="26"/>
    </row>
    <row r="3236" spans="1:113" ht="24.75" customHeight="1" thickBot="1">
      <c r="B3236" s="111" t="s">
        <v>235</v>
      </c>
      <c r="C3236" s="112"/>
      <c r="D3236" s="112"/>
      <c r="E3236" s="112"/>
      <c r="F3236" s="112"/>
      <c r="G3236" s="112"/>
      <c r="H3236" s="113" t="s">
        <v>706</v>
      </c>
      <c r="I3236" s="114"/>
      <c r="J3236" s="114"/>
      <c r="K3236" s="114"/>
      <c r="L3236" s="114"/>
      <c r="M3236" s="114"/>
      <c r="N3236" s="114"/>
      <c r="O3236" s="114"/>
      <c r="P3236" s="114"/>
      <c r="Q3236" s="114"/>
      <c r="R3236" s="114"/>
      <c r="S3236" s="114"/>
      <c r="T3236" s="114"/>
      <c r="U3236" s="114"/>
      <c r="V3236" s="114"/>
      <c r="W3236" s="114"/>
      <c r="X3236" s="114"/>
      <c r="Y3236" s="114"/>
      <c r="Z3236" s="114"/>
      <c r="AA3236" s="114"/>
      <c r="AB3236" s="114"/>
      <c r="AC3236" s="114"/>
      <c r="AD3236" s="114"/>
      <c r="AE3236" s="114"/>
      <c r="AF3236" s="114"/>
      <c r="AG3236" s="114"/>
      <c r="AH3236" s="114"/>
      <c r="AI3236" s="114"/>
      <c r="AJ3236" s="114"/>
      <c r="AK3236" s="114"/>
      <c r="AL3236" s="114"/>
      <c r="AM3236" s="114"/>
      <c r="AN3236" s="114"/>
      <c r="AO3236" s="114"/>
      <c r="AP3236" s="114"/>
      <c r="AQ3236" s="114"/>
      <c r="AR3236" s="114"/>
      <c r="AS3236" s="114"/>
      <c r="AT3236" s="114"/>
      <c r="AU3236" s="114"/>
      <c r="AV3236" s="114"/>
      <c r="AW3236" s="114"/>
      <c r="AX3236" s="115"/>
      <c r="DI3236" s="26"/>
    </row>
    <row r="3237" spans="1:113" ht="14.25">
      <c r="B3237" s="33"/>
      <c r="C3237" s="33"/>
      <c r="D3237" s="33"/>
      <c r="E3237" s="33"/>
      <c r="F3237" s="33"/>
      <c r="G3237" s="33"/>
      <c r="H3237" s="34"/>
      <c r="I3237" s="34"/>
      <c r="J3237" s="34"/>
      <c r="K3237" s="34"/>
      <c r="L3237" s="35"/>
      <c r="M3237" s="35"/>
      <c r="N3237" s="35"/>
      <c r="O3237" s="35"/>
      <c r="P3237" s="34"/>
      <c r="Q3237" s="34"/>
      <c r="R3237" s="34"/>
      <c r="S3237" s="34"/>
      <c r="T3237" s="34"/>
      <c r="U3237" s="34"/>
      <c r="V3237" s="36"/>
      <c r="W3237" s="36"/>
      <c r="X3237" s="36"/>
      <c r="Y3237" s="36"/>
      <c r="Z3237" s="36"/>
      <c r="AA3237" s="36"/>
      <c r="AB3237" s="36"/>
      <c r="AC3237" s="36"/>
      <c r="AD3237" s="36"/>
      <c r="AE3237" s="36"/>
      <c r="AF3237" s="36"/>
      <c r="AG3237" s="36"/>
      <c r="AH3237" s="36"/>
      <c r="AI3237" s="36"/>
      <c r="AJ3237" s="36"/>
      <c r="AK3237" s="36"/>
      <c r="AL3237" s="36"/>
      <c r="AM3237" s="36"/>
      <c r="AN3237" s="36"/>
      <c r="AO3237" s="36"/>
      <c r="AP3237" s="36"/>
      <c r="AQ3237" s="36"/>
      <c r="AR3237" s="36"/>
      <c r="AS3237" s="36"/>
      <c r="AT3237" s="36"/>
      <c r="AU3237" s="36"/>
      <c r="AV3237" s="36"/>
      <c r="AW3237" s="36"/>
      <c r="AX3237" s="36"/>
      <c r="DI3237" s="26"/>
    </row>
    <row r="3238" spans="1:113" ht="15" thickBot="1">
      <c r="A3238" s="37"/>
      <c r="B3238" s="36" t="s">
        <v>237</v>
      </c>
      <c r="C3238" s="34"/>
      <c r="D3238" s="34"/>
      <c r="E3238" s="34"/>
      <c r="F3238" s="34"/>
      <c r="G3238" s="34"/>
      <c r="H3238" s="34"/>
      <c r="I3238" s="34"/>
      <c r="J3238" s="34"/>
      <c r="K3238" s="34"/>
      <c r="L3238" s="35"/>
      <c r="M3238" s="35"/>
      <c r="N3238" s="35"/>
      <c r="O3238" s="35"/>
      <c r="P3238" s="34"/>
      <c r="Q3238" s="34"/>
      <c r="R3238" s="34"/>
      <c r="S3238" s="34"/>
      <c r="T3238" s="34"/>
      <c r="U3238" s="34"/>
      <c r="V3238" s="36"/>
      <c r="W3238" s="36"/>
      <c r="X3238" s="36"/>
      <c r="Y3238" s="36"/>
      <c r="Z3238" s="36"/>
      <c r="AA3238" s="36"/>
      <c r="AB3238" s="36"/>
      <c r="AC3238" s="36"/>
      <c r="AD3238" s="36"/>
      <c r="AE3238" s="36"/>
      <c r="AF3238" s="36"/>
      <c r="AG3238" s="36"/>
      <c r="AH3238" s="36"/>
      <c r="AI3238" s="36"/>
      <c r="AJ3238" s="36"/>
      <c r="AK3238" s="36"/>
      <c r="AL3238" s="36"/>
      <c r="AM3238" s="36"/>
      <c r="AN3238" s="36"/>
      <c r="AO3238" s="36"/>
      <c r="AP3238" s="36"/>
      <c r="AQ3238" s="36"/>
      <c r="AR3238" s="36"/>
      <c r="AS3238" s="36"/>
      <c r="AT3238" s="36"/>
      <c r="AU3238" s="36"/>
      <c r="AV3238" s="36"/>
      <c r="AW3238" s="36"/>
      <c r="AX3238" s="36"/>
      <c r="DI3238" s="26"/>
    </row>
    <row r="3239" spans="1:113" ht="14.25">
      <c r="A3239" s="34"/>
      <c r="B3239" s="38"/>
      <c r="C3239" s="33"/>
      <c r="D3239" s="33"/>
      <c r="E3239" s="33"/>
      <c r="F3239" s="33"/>
      <c r="G3239" s="33"/>
      <c r="H3239" s="33"/>
      <c r="I3239" s="33"/>
      <c r="J3239" s="33"/>
      <c r="K3239" s="33"/>
      <c r="L3239" s="39"/>
      <c r="M3239" s="39"/>
      <c r="N3239" s="39"/>
      <c r="O3239" s="39"/>
      <c r="P3239" s="33"/>
      <c r="Q3239" s="33"/>
      <c r="R3239" s="33"/>
      <c r="S3239" s="33"/>
      <c r="T3239" s="33"/>
      <c r="U3239" s="33"/>
      <c r="V3239" s="40"/>
      <c r="W3239" s="40"/>
      <c r="X3239" s="40"/>
      <c r="Y3239" s="40"/>
      <c r="Z3239" s="40"/>
      <c r="AA3239" s="40"/>
      <c r="AB3239" s="40"/>
      <c r="AC3239" s="40"/>
      <c r="AD3239" s="40"/>
      <c r="AE3239" s="40"/>
      <c r="AF3239" s="40"/>
      <c r="AG3239" s="40"/>
      <c r="AH3239" s="40"/>
      <c r="AI3239" s="40"/>
      <c r="AJ3239" s="40"/>
      <c r="AK3239" s="40"/>
      <c r="AL3239" s="40"/>
      <c r="AM3239" s="40"/>
      <c r="AN3239" s="40"/>
      <c r="AO3239" s="40"/>
      <c r="AP3239" s="40"/>
      <c r="AQ3239" s="40"/>
      <c r="AR3239" s="40"/>
      <c r="AS3239" s="40"/>
      <c r="AT3239" s="40"/>
      <c r="AU3239" s="40"/>
      <c r="AV3239" s="40"/>
      <c r="AW3239" s="40"/>
      <c r="AX3239" s="41"/>
    </row>
    <row r="3240" spans="1:113" ht="12" customHeight="1">
      <c r="A3240" s="34"/>
      <c r="B3240" s="116" t="s">
        <v>707</v>
      </c>
      <c r="C3240" s="117"/>
      <c r="D3240" s="117"/>
      <c r="E3240" s="117"/>
      <c r="F3240" s="117"/>
      <c r="G3240" s="117"/>
      <c r="H3240" s="117"/>
      <c r="I3240" s="117"/>
      <c r="J3240" s="117"/>
      <c r="K3240" s="117"/>
      <c r="L3240" s="117"/>
      <c r="M3240" s="117"/>
      <c r="N3240" s="117"/>
      <c r="O3240" s="117"/>
      <c r="P3240" s="117"/>
      <c r="Q3240" s="117"/>
      <c r="R3240" s="117"/>
      <c r="S3240" s="117"/>
      <c r="T3240" s="117"/>
      <c r="U3240" s="117"/>
      <c r="V3240" s="117"/>
      <c r="W3240" s="117"/>
      <c r="X3240" s="117"/>
      <c r="Y3240" s="117"/>
      <c r="Z3240" s="117"/>
      <c r="AA3240" s="117"/>
      <c r="AB3240" s="117"/>
      <c r="AC3240" s="117"/>
      <c r="AD3240" s="117"/>
      <c r="AE3240" s="117"/>
      <c r="AF3240" s="117"/>
      <c r="AG3240" s="117"/>
      <c r="AH3240" s="117"/>
      <c r="AI3240" s="117"/>
      <c r="AJ3240" s="117"/>
      <c r="AK3240" s="117"/>
      <c r="AL3240" s="117"/>
      <c r="AM3240" s="117"/>
      <c r="AN3240" s="117"/>
      <c r="AO3240" s="117"/>
      <c r="AP3240" s="117"/>
      <c r="AQ3240" s="117"/>
      <c r="AR3240" s="117"/>
      <c r="AS3240" s="117"/>
      <c r="AT3240" s="117"/>
      <c r="AU3240" s="117"/>
      <c r="AV3240" s="117"/>
      <c r="AW3240" s="117"/>
      <c r="AX3240" s="118"/>
    </row>
    <row r="3241" spans="1:113" ht="12" customHeight="1">
      <c r="A3241" s="34"/>
      <c r="B3241" s="116"/>
      <c r="C3241" s="117"/>
      <c r="D3241" s="117"/>
      <c r="E3241" s="117"/>
      <c r="F3241" s="117"/>
      <c r="G3241" s="117"/>
      <c r="H3241" s="117"/>
      <c r="I3241" s="117"/>
      <c r="J3241" s="117"/>
      <c r="K3241" s="117"/>
      <c r="L3241" s="117"/>
      <c r="M3241" s="117"/>
      <c r="N3241" s="117"/>
      <c r="O3241" s="117"/>
      <c r="P3241" s="117"/>
      <c r="Q3241" s="117"/>
      <c r="R3241" s="117"/>
      <c r="S3241" s="117"/>
      <c r="T3241" s="117"/>
      <c r="U3241" s="117"/>
      <c r="V3241" s="117"/>
      <c r="W3241" s="117"/>
      <c r="X3241" s="117"/>
      <c r="Y3241" s="117"/>
      <c r="Z3241" s="117"/>
      <c r="AA3241" s="117"/>
      <c r="AB3241" s="117"/>
      <c r="AC3241" s="117"/>
      <c r="AD3241" s="117"/>
      <c r="AE3241" s="117"/>
      <c r="AF3241" s="117"/>
      <c r="AG3241" s="117"/>
      <c r="AH3241" s="117"/>
      <c r="AI3241" s="117"/>
      <c r="AJ3241" s="117"/>
      <c r="AK3241" s="117"/>
      <c r="AL3241" s="117"/>
      <c r="AM3241" s="117"/>
      <c r="AN3241" s="117"/>
      <c r="AO3241" s="117"/>
      <c r="AP3241" s="117"/>
      <c r="AQ3241" s="117"/>
      <c r="AR3241" s="117"/>
      <c r="AS3241" s="117"/>
      <c r="AT3241" s="117"/>
      <c r="AU3241" s="117"/>
      <c r="AV3241" s="117"/>
      <c r="AW3241" s="117"/>
      <c r="AX3241" s="118"/>
      <c r="BC3241" s="42"/>
    </row>
    <row r="3242" spans="1:113" ht="12" customHeight="1">
      <c r="A3242" s="34"/>
      <c r="B3242" s="116"/>
      <c r="C3242" s="117"/>
      <c r="D3242" s="117"/>
      <c r="E3242" s="117"/>
      <c r="F3242" s="117"/>
      <c r="G3242" s="117"/>
      <c r="H3242" s="117"/>
      <c r="I3242" s="117"/>
      <c r="J3242" s="117"/>
      <c r="K3242" s="117"/>
      <c r="L3242" s="117"/>
      <c r="M3242" s="117"/>
      <c r="N3242" s="117"/>
      <c r="O3242" s="117"/>
      <c r="P3242" s="117"/>
      <c r="Q3242" s="117"/>
      <c r="R3242" s="117"/>
      <c r="S3242" s="117"/>
      <c r="T3242" s="117"/>
      <c r="U3242" s="117"/>
      <c r="V3242" s="117"/>
      <c r="W3242" s="117"/>
      <c r="X3242" s="117"/>
      <c r="Y3242" s="117"/>
      <c r="Z3242" s="117"/>
      <c r="AA3242" s="117"/>
      <c r="AB3242" s="117"/>
      <c r="AC3242" s="117"/>
      <c r="AD3242" s="117"/>
      <c r="AE3242" s="117"/>
      <c r="AF3242" s="117"/>
      <c r="AG3242" s="117"/>
      <c r="AH3242" s="117"/>
      <c r="AI3242" s="117"/>
      <c r="AJ3242" s="117"/>
      <c r="AK3242" s="117"/>
      <c r="AL3242" s="117"/>
      <c r="AM3242" s="117"/>
      <c r="AN3242" s="117"/>
      <c r="AO3242" s="117"/>
      <c r="AP3242" s="117"/>
      <c r="AQ3242" s="117"/>
      <c r="AR3242" s="117"/>
      <c r="AS3242" s="117"/>
      <c r="AT3242" s="117"/>
      <c r="AU3242" s="117"/>
      <c r="AV3242" s="117"/>
      <c r="AW3242" s="117"/>
      <c r="AX3242" s="118"/>
    </row>
    <row r="3243" spans="1:113" ht="12" customHeight="1">
      <c r="A3243" s="34"/>
      <c r="B3243" s="116"/>
      <c r="C3243" s="117"/>
      <c r="D3243" s="117"/>
      <c r="E3243" s="117"/>
      <c r="F3243" s="117"/>
      <c r="G3243" s="117"/>
      <c r="H3243" s="117"/>
      <c r="I3243" s="117"/>
      <c r="J3243" s="117"/>
      <c r="K3243" s="117"/>
      <c r="L3243" s="117"/>
      <c r="M3243" s="117"/>
      <c r="N3243" s="117"/>
      <c r="O3243" s="117"/>
      <c r="P3243" s="117"/>
      <c r="Q3243" s="117"/>
      <c r="R3243" s="117"/>
      <c r="S3243" s="117"/>
      <c r="T3243" s="117"/>
      <c r="U3243" s="117"/>
      <c r="V3243" s="117"/>
      <c r="W3243" s="117"/>
      <c r="X3243" s="117"/>
      <c r="Y3243" s="117"/>
      <c r="Z3243" s="117"/>
      <c r="AA3243" s="117"/>
      <c r="AB3243" s="117"/>
      <c r="AC3243" s="117"/>
      <c r="AD3243" s="117"/>
      <c r="AE3243" s="117"/>
      <c r="AF3243" s="117"/>
      <c r="AG3243" s="117"/>
      <c r="AH3243" s="117"/>
      <c r="AI3243" s="117"/>
      <c r="AJ3243" s="117"/>
      <c r="AK3243" s="117"/>
      <c r="AL3243" s="117"/>
      <c r="AM3243" s="117"/>
      <c r="AN3243" s="117"/>
      <c r="AO3243" s="117"/>
      <c r="AP3243" s="117"/>
      <c r="AQ3243" s="117"/>
      <c r="AR3243" s="117"/>
      <c r="AS3243" s="117"/>
      <c r="AT3243" s="117"/>
      <c r="AU3243" s="117"/>
      <c r="AV3243" s="117"/>
      <c r="AW3243" s="117"/>
      <c r="AX3243" s="118"/>
    </row>
    <row r="3244" spans="1:113" ht="12" customHeight="1">
      <c r="A3244" s="34"/>
      <c r="B3244" s="116"/>
      <c r="C3244" s="117"/>
      <c r="D3244" s="117"/>
      <c r="E3244" s="117"/>
      <c r="F3244" s="117"/>
      <c r="G3244" s="117"/>
      <c r="H3244" s="117"/>
      <c r="I3244" s="117"/>
      <c r="J3244" s="117"/>
      <c r="K3244" s="117"/>
      <c r="L3244" s="117"/>
      <c r="M3244" s="117"/>
      <c r="N3244" s="117"/>
      <c r="O3244" s="117"/>
      <c r="P3244" s="117"/>
      <c r="Q3244" s="117"/>
      <c r="R3244" s="117"/>
      <c r="S3244" s="117"/>
      <c r="T3244" s="117"/>
      <c r="U3244" s="117"/>
      <c r="V3244" s="117"/>
      <c r="W3244" s="117"/>
      <c r="X3244" s="117"/>
      <c r="Y3244" s="117"/>
      <c r="Z3244" s="117"/>
      <c r="AA3244" s="117"/>
      <c r="AB3244" s="117"/>
      <c r="AC3244" s="117"/>
      <c r="AD3244" s="117"/>
      <c r="AE3244" s="117"/>
      <c r="AF3244" s="117"/>
      <c r="AG3244" s="117"/>
      <c r="AH3244" s="117"/>
      <c r="AI3244" s="117"/>
      <c r="AJ3244" s="117"/>
      <c r="AK3244" s="117"/>
      <c r="AL3244" s="117"/>
      <c r="AM3244" s="117"/>
      <c r="AN3244" s="117"/>
      <c r="AO3244" s="117"/>
      <c r="AP3244" s="117"/>
      <c r="AQ3244" s="117"/>
      <c r="AR3244" s="117"/>
      <c r="AS3244" s="117"/>
      <c r="AT3244" s="117"/>
      <c r="AU3244" s="117"/>
      <c r="AV3244" s="117"/>
      <c r="AW3244" s="117"/>
      <c r="AX3244" s="118"/>
    </row>
    <row r="3245" spans="1:113" ht="15" thickBot="1">
      <c r="A3245" s="43"/>
      <c r="B3245" s="44"/>
      <c r="C3245" s="45"/>
      <c r="D3245" s="45"/>
      <c r="E3245" s="45"/>
      <c r="F3245" s="45"/>
      <c r="G3245" s="45"/>
      <c r="H3245" s="45"/>
      <c r="I3245" s="45"/>
      <c r="J3245" s="45"/>
      <c r="K3245" s="45"/>
      <c r="L3245" s="45"/>
      <c r="M3245" s="45"/>
      <c r="N3245" s="45"/>
      <c r="O3245" s="45"/>
      <c r="P3245" s="45"/>
      <c r="Q3245" s="45"/>
      <c r="R3245" s="45"/>
      <c r="S3245" s="45"/>
      <c r="T3245" s="45"/>
      <c r="U3245" s="45"/>
      <c r="V3245" s="45"/>
      <c r="W3245" s="45"/>
      <c r="X3245" s="45"/>
      <c r="Y3245" s="45"/>
      <c r="Z3245" s="45"/>
      <c r="AA3245" s="45"/>
      <c r="AB3245" s="45"/>
      <c r="AC3245" s="45"/>
      <c r="AD3245" s="45"/>
      <c r="AE3245" s="45"/>
      <c r="AF3245" s="45"/>
      <c r="AG3245" s="45"/>
      <c r="AH3245" s="45"/>
      <c r="AI3245" s="45"/>
      <c r="AJ3245" s="45"/>
      <c r="AK3245" s="45"/>
      <c r="AL3245" s="45"/>
      <c r="AM3245" s="45"/>
      <c r="AN3245" s="45"/>
      <c r="AO3245" s="45"/>
      <c r="AP3245" s="45"/>
      <c r="AQ3245" s="45"/>
      <c r="AR3245" s="45"/>
      <c r="AS3245" s="45"/>
      <c r="AT3245" s="45"/>
      <c r="AU3245" s="45"/>
      <c r="AV3245" s="45"/>
      <c r="AW3245" s="45"/>
      <c r="AX3245" s="46"/>
    </row>
    <row r="3246" spans="1:113">
      <c r="B3246" s="47"/>
    </row>
    <row r="3247" spans="1:113" ht="15" thickBot="1">
      <c r="A3247" s="37"/>
      <c r="B3247" s="36" t="s">
        <v>238</v>
      </c>
      <c r="C3247" s="34"/>
      <c r="D3247" s="34"/>
      <c r="E3247" s="34"/>
      <c r="F3247" s="34"/>
      <c r="G3247" s="34"/>
      <c r="H3247" s="34"/>
      <c r="I3247" s="34"/>
      <c r="J3247" s="34"/>
      <c r="K3247" s="34"/>
      <c r="L3247" s="35"/>
      <c r="M3247" s="35"/>
      <c r="N3247" s="35"/>
      <c r="O3247" s="35"/>
      <c r="P3247" s="34"/>
      <c r="Q3247" s="34"/>
      <c r="R3247" s="34"/>
      <c r="S3247" s="34"/>
      <c r="T3247" s="34"/>
      <c r="U3247" s="34"/>
      <c r="V3247" s="36"/>
      <c r="W3247" s="36"/>
      <c r="X3247" s="36"/>
      <c r="Y3247" s="36"/>
      <c r="Z3247" s="36"/>
      <c r="AA3247" s="36"/>
      <c r="AB3247" s="36"/>
      <c r="AC3247" s="36"/>
      <c r="AD3247" s="36"/>
      <c r="AE3247" s="36"/>
      <c r="AF3247" s="36"/>
      <c r="AG3247" s="36"/>
      <c r="AH3247" s="36"/>
      <c r="AI3247" s="36"/>
      <c r="AJ3247" s="36"/>
      <c r="AK3247" s="36"/>
      <c r="AL3247" s="36"/>
      <c r="AM3247" s="36"/>
      <c r="AN3247" s="36"/>
      <c r="AO3247" s="36"/>
      <c r="AP3247" s="36"/>
      <c r="AQ3247" s="36"/>
      <c r="AR3247" s="36"/>
      <c r="AS3247" s="36"/>
      <c r="AT3247" s="36"/>
      <c r="AU3247" s="36"/>
      <c r="AV3247" s="36"/>
      <c r="AW3247" s="36"/>
      <c r="AX3247" s="36"/>
      <c r="DI3247" s="26"/>
    </row>
    <row r="3248" spans="1:113" ht="14.25">
      <c r="A3248" s="34"/>
      <c r="B3248" s="38"/>
      <c r="C3248" s="33"/>
      <c r="D3248" s="33"/>
      <c r="E3248" s="33"/>
      <c r="F3248" s="33"/>
      <c r="G3248" s="33"/>
      <c r="H3248" s="33"/>
      <c r="I3248" s="33"/>
      <c r="J3248" s="33"/>
      <c r="K3248" s="33"/>
      <c r="L3248" s="39"/>
      <c r="M3248" s="39"/>
      <c r="N3248" s="39"/>
      <c r="O3248" s="39"/>
      <c r="P3248" s="33"/>
      <c r="Q3248" s="33"/>
      <c r="R3248" s="33"/>
      <c r="S3248" s="33"/>
      <c r="T3248" s="33"/>
      <c r="U3248" s="33"/>
      <c r="V3248" s="40"/>
      <c r="W3248" s="40"/>
      <c r="X3248" s="40"/>
      <c r="Y3248" s="40"/>
      <c r="Z3248" s="40"/>
      <c r="AA3248" s="40"/>
      <c r="AB3248" s="40"/>
      <c r="AC3248" s="40"/>
      <c r="AD3248" s="40"/>
      <c r="AE3248" s="40"/>
      <c r="AF3248" s="40"/>
      <c r="AG3248" s="40"/>
      <c r="AH3248" s="40"/>
      <c r="AI3248" s="40"/>
      <c r="AJ3248" s="40"/>
      <c r="AK3248" s="40"/>
      <c r="AL3248" s="40"/>
      <c r="AM3248" s="40"/>
      <c r="AN3248" s="40"/>
      <c r="AO3248" s="40"/>
      <c r="AP3248" s="40"/>
      <c r="AQ3248" s="40"/>
      <c r="AR3248" s="40"/>
      <c r="AS3248" s="40"/>
      <c r="AT3248" s="40"/>
      <c r="AU3248" s="40"/>
      <c r="AV3248" s="40"/>
      <c r="AW3248" s="40"/>
      <c r="AX3248" s="41"/>
    </row>
    <row r="3249" spans="1:251" ht="12" customHeight="1">
      <c r="A3249" s="34"/>
      <c r="B3249" s="116" t="s">
        <v>708</v>
      </c>
      <c r="C3249" s="117"/>
      <c r="D3249" s="117"/>
      <c r="E3249" s="117"/>
      <c r="F3249" s="117"/>
      <c r="G3249" s="117"/>
      <c r="H3249" s="117"/>
      <c r="I3249" s="117"/>
      <c r="J3249" s="117"/>
      <c r="K3249" s="117"/>
      <c r="L3249" s="117"/>
      <c r="M3249" s="117"/>
      <c r="N3249" s="117"/>
      <c r="O3249" s="117"/>
      <c r="P3249" s="117"/>
      <c r="Q3249" s="117"/>
      <c r="R3249" s="117"/>
      <c r="S3249" s="117"/>
      <c r="T3249" s="117"/>
      <c r="U3249" s="117"/>
      <c r="V3249" s="117"/>
      <c r="W3249" s="117"/>
      <c r="X3249" s="117"/>
      <c r="Y3249" s="117"/>
      <c r="Z3249" s="117"/>
      <c r="AA3249" s="117"/>
      <c r="AB3249" s="117"/>
      <c r="AC3249" s="117"/>
      <c r="AD3249" s="117"/>
      <c r="AE3249" s="117"/>
      <c r="AF3249" s="117"/>
      <c r="AG3249" s="117"/>
      <c r="AH3249" s="117"/>
      <c r="AI3249" s="117"/>
      <c r="AJ3249" s="117"/>
      <c r="AK3249" s="117"/>
      <c r="AL3249" s="117"/>
      <c r="AM3249" s="117"/>
      <c r="AN3249" s="117"/>
      <c r="AO3249" s="117"/>
      <c r="AP3249" s="117"/>
      <c r="AQ3249" s="117"/>
      <c r="AR3249" s="117"/>
      <c r="AS3249" s="117"/>
      <c r="AT3249" s="117"/>
      <c r="AU3249" s="117"/>
      <c r="AV3249" s="117"/>
      <c r="AW3249" s="117"/>
      <c r="AX3249" s="118"/>
    </row>
    <row r="3250" spans="1:251" ht="12" customHeight="1">
      <c r="A3250" s="34"/>
      <c r="B3250" s="116"/>
      <c r="C3250" s="117"/>
      <c r="D3250" s="117"/>
      <c r="E3250" s="117"/>
      <c r="F3250" s="117"/>
      <c r="G3250" s="117"/>
      <c r="H3250" s="117"/>
      <c r="I3250" s="117"/>
      <c r="J3250" s="117"/>
      <c r="K3250" s="117"/>
      <c r="L3250" s="117"/>
      <c r="M3250" s="117"/>
      <c r="N3250" s="117"/>
      <c r="O3250" s="117"/>
      <c r="P3250" s="117"/>
      <c r="Q3250" s="117"/>
      <c r="R3250" s="117"/>
      <c r="S3250" s="117"/>
      <c r="T3250" s="117"/>
      <c r="U3250" s="117"/>
      <c r="V3250" s="117"/>
      <c r="W3250" s="117"/>
      <c r="X3250" s="117"/>
      <c r="Y3250" s="117"/>
      <c r="Z3250" s="117"/>
      <c r="AA3250" s="117"/>
      <c r="AB3250" s="117"/>
      <c r="AC3250" s="117"/>
      <c r="AD3250" s="117"/>
      <c r="AE3250" s="117"/>
      <c r="AF3250" s="117"/>
      <c r="AG3250" s="117"/>
      <c r="AH3250" s="117"/>
      <c r="AI3250" s="117"/>
      <c r="AJ3250" s="117"/>
      <c r="AK3250" s="117"/>
      <c r="AL3250" s="117"/>
      <c r="AM3250" s="117"/>
      <c r="AN3250" s="117"/>
      <c r="AO3250" s="117"/>
      <c r="AP3250" s="117"/>
      <c r="AQ3250" s="117"/>
      <c r="AR3250" s="117"/>
      <c r="AS3250" s="117"/>
      <c r="AT3250" s="117"/>
      <c r="AU3250" s="117"/>
      <c r="AV3250" s="117"/>
      <c r="AW3250" s="117"/>
      <c r="AX3250" s="118"/>
    </row>
    <row r="3251" spans="1:251" ht="12" customHeight="1">
      <c r="A3251" s="34"/>
      <c r="B3251" s="116"/>
      <c r="C3251" s="117"/>
      <c r="D3251" s="117"/>
      <c r="E3251" s="117"/>
      <c r="F3251" s="117"/>
      <c r="G3251" s="117"/>
      <c r="H3251" s="117"/>
      <c r="I3251" s="117"/>
      <c r="J3251" s="117"/>
      <c r="K3251" s="117"/>
      <c r="L3251" s="117"/>
      <c r="M3251" s="117"/>
      <c r="N3251" s="117"/>
      <c r="O3251" s="117"/>
      <c r="P3251" s="117"/>
      <c r="Q3251" s="117"/>
      <c r="R3251" s="117"/>
      <c r="S3251" s="117"/>
      <c r="T3251" s="117"/>
      <c r="U3251" s="117"/>
      <c r="V3251" s="117"/>
      <c r="W3251" s="117"/>
      <c r="X3251" s="117"/>
      <c r="Y3251" s="117"/>
      <c r="Z3251" s="117"/>
      <c r="AA3251" s="117"/>
      <c r="AB3251" s="117"/>
      <c r="AC3251" s="117"/>
      <c r="AD3251" s="117"/>
      <c r="AE3251" s="117"/>
      <c r="AF3251" s="117"/>
      <c r="AG3251" s="117"/>
      <c r="AH3251" s="117"/>
      <c r="AI3251" s="117"/>
      <c r="AJ3251" s="117"/>
      <c r="AK3251" s="117"/>
      <c r="AL3251" s="117"/>
      <c r="AM3251" s="117"/>
      <c r="AN3251" s="117"/>
      <c r="AO3251" s="117"/>
      <c r="AP3251" s="117"/>
      <c r="AQ3251" s="117"/>
      <c r="AR3251" s="117"/>
      <c r="AS3251" s="117"/>
      <c r="AT3251" s="117"/>
      <c r="AU3251" s="117"/>
      <c r="AV3251" s="117"/>
      <c r="AW3251" s="117"/>
      <c r="AX3251" s="118"/>
      <c r="BC3251" s="42"/>
    </row>
    <row r="3252" spans="1:251" ht="12" customHeight="1">
      <c r="A3252" s="34"/>
      <c r="B3252" s="116"/>
      <c r="C3252" s="117"/>
      <c r="D3252" s="117"/>
      <c r="E3252" s="117"/>
      <c r="F3252" s="117"/>
      <c r="G3252" s="117"/>
      <c r="H3252" s="117"/>
      <c r="I3252" s="117"/>
      <c r="J3252" s="117"/>
      <c r="K3252" s="117"/>
      <c r="L3252" s="117"/>
      <c r="M3252" s="117"/>
      <c r="N3252" s="117"/>
      <c r="O3252" s="117"/>
      <c r="P3252" s="117"/>
      <c r="Q3252" s="117"/>
      <c r="R3252" s="117"/>
      <c r="S3252" s="117"/>
      <c r="T3252" s="117"/>
      <c r="U3252" s="117"/>
      <c r="V3252" s="117"/>
      <c r="W3252" s="117"/>
      <c r="X3252" s="117"/>
      <c r="Y3252" s="117"/>
      <c r="Z3252" s="117"/>
      <c r="AA3252" s="117"/>
      <c r="AB3252" s="117"/>
      <c r="AC3252" s="117"/>
      <c r="AD3252" s="117"/>
      <c r="AE3252" s="117"/>
      <c r="AF3252" s="117"/>
      <c r="AG3252" s="117"/>
      <c r="AH3252" s="117"/>
      <c r="AI3252" s="117"/>
      <c r="AJ3252" s="117"/>
      <c r="AK3252" s="117"/>
      <c r="AL3252" s="117"/>
      <c r="AM3252" s="117"/>
      <c r="AN3252" s="117"/>
      <c r="AO3252" s="117"/>
      <c r="AP3252" s="117"/>
      <c r="AQ3252" s="117"/>
      <c r="AR3252" s="117"/>
      <c r="AS3252" s="117"/>
      <c r="AT3252" s="117"/>
      <c r="AU3252" s="117"/>
      <c r="AV3252" s="117"/>
      <c r="AW3252" s="117"/>
      <c r="AX3252" s="118"/>
    </row>
    <row r="3253" spans="1:251" ht="12" customHeight="1">
      <c r="A3253" s="34"/>
      <c r="B3253" s="116"/>
      <c r="C3253" s="117"/>
      <c r="D3253" s="117"/>
      <c r="E3253" s="117"/>
      <c r="F3253" s="117"/>
      <c r="G3253" s="117"/>
      <c r="H3253" s="117"/>
      <c r="I3253" s="117"/>
      <c r="J3253" s="117"/>
      <c r="K3253" s="117"/>
      <c r="L3253" s="117"/>
      <c r="M3253" s="117"/>
      <c r="N3253" s="117"/>
      <c r="O3253" s="117"/>
      <c r="P3253" s="117"/>
      <c r="Q3253" s="117"/>
      <c r="R3253" s="117"/>
      <c r="S3253" s="117"/>
      <c r="T3253" s="117"/>
      <c r="U3253" s="117"/>
      <c r="V3253" s="117"/>
      <c r="W3253" s="117"/>
      <c r="X3253" s="117"/>
      <c r="Y3253" s="117"/>
      <c r="Z3253" s="117"/>
      <c r="AA3253" s="117"/>
      <c r="AB3253" s="117"/>
      <c r="AC3253" s="117"/>
      <c r="AD3253" s="117"/>
      <c r="AE3253" s="117"/>
      <c r="AF3253" s="117"/>
      <c r="AG3253" s="117"/>
      <c r="AH3253" s="117"/>
      <c r="AI3253" s="117"/>
      <c r="AJ3253" s="117"/>
      <c r="AK3253" s="117"/>
      <c r="AL3253" s="117"/>
      <c r="AM3253" s="117"/>
      <c r="AN3253" s="117"/>
      <c r="AO3253" s="117"/>
      <c r="AP3253" s="117"/>
      <c r="AQ3253" s="117"/>
      <c r="AR3253" s="117"/>
      <c r="AS3253" s="117"/>
      <c r="AT3253" s="117"/>
      <c r="AU3253" s="117"/>
      <c r="AV3253" s="117"/>
      <c r="AW3253" s="117"/>
      <c r="AX3253" s="118"/>
    </row>
    <row r="3254" spans="1:251" ht="15" thickBot="1">
      <c r="A3254" s="43"/>
      <c r="B3254" s="44"/>
      <c r="C3254" s="45"/>
      <c r="D3254" s="45"/>
      <c r="E3254" s="45"/>
      <c r="F3254" s="45"/>
      <c r="G3254" s="45"/>
      <c r="H3254" s="45"/>
      <c r="I3254" s="45"/>
      <c r="J3254" s="45"/>
      <c r="K3254" s="45"/>
      <c r="L3254" s="45"/>
      <c r="M3254" s="45"/>
      <c r="N3254" s="45"/>
      <c r="O3254" s="45"/>
      <c r="P3254" s="45"/>
      <c r="Q3254" s="45"/>
      <c r="R3254" s="45"/>
      <c r="S3254" s="45"/>
      <c r="T3254" s="45"/>
      <c r="U3254" s="45"/>
      <c r="V3254" s="45"/>
      <c r="W3254" s="45"/>
      <c r="X3254" s="45"/>
      <c r="Y3254" s="45"/>
      <c r="Z3254" s="45"/>
      <c r="AA3254" s="45"/>
      <c r="AB3254" s="45"/>
      <c r="AC3254" s="45"/>
      <c r="AD3254" s="45"/>
      <c r="AE3254" s="45"/>
      <c r="AF3254" s="45"/>
      <c r="AG3254" s="45"/>
      <c r="AH3254" s="45"/>
      <c r="AI3254" s="45"/>
      <c r="AJ3254" s="45"/>
      <c r="AK3254" s="45"/>
      <c r="AL3254" s="45"/>
      <c r="AM3254" s="45"/>
      <c r="AN3254" s="45"/>
      <c r="AO3254" s="45"/>
      <c r="AP3254" s="45"/>
      <c r="AQ3254" s="45"/>
      <c r="AR3254" s="45"/>
      <c r="AS3254" s="45"/>
      <c r="AT3254" s="45"/>
      <c r="AU3254" s="45"/>
      <c r="AV3254" s="45"/>
      <c r="AW3254" s="45"/>
      <c r="AX3254" s="46"/>
    </row>
    <row r="3255" spans="1:251">
      <c r="B3255" s="47"/>
    </row>
    <row r="3256" spans="1:251" ht="14.25">
      <c r="B3256" s="36" t="s">
        <v>240</v>
      </c>
      <c r="C3256" s="34"/>
      <c r="D3256" s="34"/>
      <c r="E3256" s="34"/>
      <c r="F3256" s="34"/>
      <c r="G3256" s="34"/>
      <c r="H3256" s="34"/>
      <c r="I3256" s="34"/>
      <c r="J3256" s="34"/>
      <c r="K3256" s="34"/>
      <c r="L3256" s="35"/>
      <c r="M3256" s="35"/>
      <c r="N3256" s="35"/>
      <c r="O3256" s="35"/>
      <c r="P3256" s="34"/>
      <c r="Q3256" s="34"/>
      <c r="R3256" s="34"/>
      <c r="S3256" s="34"/>
      <c r="T3256" s="34"/>
      <c r="U3256" s="34"/>
      <c r="V3256" s="36"/>
      <c r="W3256" s="36"/>
      <c r="X3256" s="36"/>
      <c r="Y3256" s="36"/>
      <c r="Z3256" s="36"/>
      <c r="AA3256" s="36"/>
      <c r="AB3256" s="36"/>
      <c r="AC3256" s="36"/>
      <c r="AD3256" s="36"/>
      <c r="AE3256" s="36"/>
      <c r="AF3256" s="36"/>
      <c r="AG3256" s="36"/>
      <c r="AH3256" s="36"/>
      <c r="AI3256" s="36"/>
      <c r="AJ3256" s="36"/>
      <c r="AK3256" s="36"/>
      <c r="AL3256" s="36"/>
      <c r="AM3256" s="36"/>
      <c r="AN3256" s="36"/>
      <c r="AO3256" s="36"/>
      <c r="AP3256" s="36"/>
      <c r="AQ3256" s="36"/>
      <c r="AR3256" s="36"/>
      <c r="AS3256" s="36"/>
      <c r="AT3256" s="36"/>
      <c r="AU3256" s="36"/>
      <c r="AV3256" s="36"/>
      <c r="AW3256" s="36"/>
      <c r="AX3256" s="36"/>
    </row>
    <row r="3257" spans="1:251" ht="15" thickBot="1">
      <c r="B3257" s="34"/>
      <c r="C3257" s="34"/>
      <c r="D3257" s="34"/>
      <c r="E3257" s="34"/>
      <c r="F3257" s="34"/>
      <c r="G3257" s="34"/>
      <c r="H3257" s="34"/>
      <c r="I3257" s="34"/>
      <c r="J3257" s="34"/>
      <c r="K3257" s="34"/>
      <c r="L3257" s="35"/>
      <c r="M3257" s="35"/>
      <c r="N3257" s="35"/>
      <c r="O3257" s="35"/>
      <c r="P3257" s="34"/>
      <c r="Q3257" s="34"/>
      <c r="R3257" s="34"/>
      <c r="S3257" s="34"/>
      <c r="T3257" s="34"/>
      <c r="U3257" s="34"/>
      <c r="V3257" s="36"/>
      <c r="W3257" s="36"/>
      <c r="X3257" s="36"/>
      <c r="Y3257" s="36"/>
      <c r="Z3257" s="36"/>
      <c r="AA3257" s="36"/>
      <c r="AB3257" s="36"/>
      <c r="AC3257" s="36"/>
      <c r="AD3257" s="36"/>
      <c r="AE3257" s="36"/>
      <c r="AF3257" s="36"/>
      <c r="AG3257" s="36"/>
      <c r="AH3257" s="36"/>
      <c r="AI3257" s="36"/>
      <c r="AJ3257" s="36"/>
      <c r="AK3257" s="36"/>
      <c r="AL3257" s="36"/>
      <c r="AM3257" s="36"/>
      <c r="AN3257" s="36"/>
      <c r="AO3257" s="36"/>
      <c r="AP3257" s="36"/>
      <c r="AQ3257" s="36"/>
      <c r="AR3257" s="36"/>
      <c r="AS3257" s="36"/>
      <c r="AT3257" s="36"/>
      <c r="AU3257" s="36"/>
      <c r="AV3257" s="36"/>
      <c r="AW3257" s="36"/>
      <c r="AX3257" s="48" t="s">
        <v>241</v>
      </c>
    </row>
    <row r="3258" spans="1:251" s="42" customFormat="1" ht="13.5" customHeight="1">
      <c r="A3258" s="34"/>
      <c r="B3258" s="119" t="s">
        <v>242</v>
      </c>
      <c r="C3258" s="120"/>
      <c r="D3258" s="120"/>
      <c r="E3258" s="120"/>
      <c r="F3258" s="120"/>
      <c r="G3258" s="120"/>
      <c r="H3258" s="120"/>
      <c r="I3258" s="120"/>
      <c r="J3258" s="120"/>
      <c r="K3258" s="120"/>
      <c r="L3258" s="120"/>
      <c r="M3258" s="120"/>
      <c r="N3258" s="120"/>
      <c r="O3258" s="120"/>
      <c r="P3258" s="120"/>
      <c r="Q3258" s="120"/>
      <c r="R3258" s="120"/>
      <c r="S3258" s="120"/>
      <c r="T3258" s="120"/>
      <c r="U3258" s="120"/>
      <c r="V3258" s="120"/>
      <c r="W3258" s="120"/>
      <c r="X3258" s="120"/>
      <c r="Y3258" s="120"/>
      <c r="Z3258" s="121"/>
      <c r="AA3258" s="125" t="s">
        <v>1062</v>
      </c>
      <c r="AB3258" s="120"/>
      <c r="AC3258" s="120"/>
      <c r="AD3258" s="120"/>
      <c r="AE3258" s="120"/>
      <c r="AF3258" s="120"/>
      <c r="AG3258" s="120"/>
      <c r="AH3258" s="120"/>
      <c r="AI3258" s="121"/>
      <c r="AJ3258" s="125" t="s">
        <v>1063</v>
      </c>
      <c r="AK3258" s="120"/>
      <c r="AL3258" s="120"/>
      <c r="AM3258" s="120"/>
      <c r="AN3258" s="120"/>
      <c r="AO3258" s="120"/>
      <c r="AP3258" s="120"/>
      <c r="AQ3258" s="120"/>
      <c r="AR3258" s="121"/>
      <c r="AS3258" s="125" t="s">
        <v>243</v>
      </c>
      <c r="AT3258" s="120"/>
      <c r="AU3258" s="120"/>
      <c r="AV3258" s="120"/>
      <c r="AW3258" s="120"/>
      <c r="AX3258" s="127"/>
      <c r="AY3258" s="29"/>
      <c r="AZ3258" s="29"/>
      <c r="BA3258" s="29"/>
      <c r="BB3258" s="29"/>
      <c r="BC3258" s="29"/>
      <c r="BD3258" s="29"/>
      <c r="BE3258" s="29"/>
      <c r="BF3258" s="29"/>
      <c r="BG3258" s="29"/>
      <c r="BH3258" s="29"/>
      <c r="BI3258" s="29"/>
      <c r="BJ3258" s="29"/>
      <c r="BK3258" s="29"/>
      <c r="BL3258" s="29"/>
      <c r="BM3258" s="29"/>
      <c r="BN3258" s="29"/>
      <c r="BO3258" s="29"/>
      <c r="BP3258" s="29"/>
      <c r="BQ3258" s="29"/>
      <c r="BR3258" s="29"/>
      <c r="BS3258" s="29"/>
      <c r="BT3258" s="29"/>
      <c r="BU3258" s="29"/>
      <c r="BV3258" s="29"/>
      <c r="BW3258" s="29"/>
      <c r="BX3258" s="29"/>
      <c r="BY3258" s="29"/>
      <c r="BZ3258" s="29"/>
      <c r="CA3258" s="29"/>
      <c r="CB3258" s="29"/>
      <c r="CC3258" s="29"/>
      <c r="CD3258" s="29"/>
      <c r="CE3258" s="29"/>
      <c r="CF3258" s="29"/>
      <c r="CG3258" s="29"/>
      <c r="CH3258" s="29"/>
      <c r="CI3258" s="29"/>
      <c r="CJ3258" s="29"/>
      <c r="CK3258" s="29"/>
      <c r="CL3258" s="29"/>
      <c r="CM3258" s="29"/>
      <c r="CN3258" s="29"/>
      <c r="CO3258" s="29"/>
      <c r="CP3258" s="29"/>
      <c r="CQ3258" s="29"/>
      <c r="CR3258" s="29"/>
      <c r="CS3258" s="29"/>
      <c r="CT3258" s="29"/>
      <c r="CU3258" s="29"/>
      <c r="CV3258" s="29"/>
      <c r="CW3258" s="29"/>
      <c r="CX3258" s="29"/>
      <c r="CY3258" s="29"/>
      <c r="CZ3258" s="29"/>
      <c r="DA3258" s="29"/>
      <c r="DB3258" s="29"/>
      <c r="DC3258" s="29"/>
      <c r="DD3258" s="29"/>
      <c r="DE3258" s="29"/>
      <c r="DF3258" s="29"/>
      <c r="DG3258" s="29"/>
      <c r="DH3258" s="29"/>
      <c r="DI3258" s="29"/>
      <c r="DJ3258" s="29"/>
      <c r="DK3258" s="29"/>
      <c r="DL3258" s="29"/>
      <c r="DM3258" s="29"/>
      <c r="DN3258" s="29"/>
      <c r="DO3258" s="29"/>
      <c r="DP3258" s="29"/>
      <c r="DQ3258" s="29"/>
      <c r="DR3258" s="29"/>
      <c r="DS3258" s="29"/>
      <c r="DT3258" s="29"/>
      <c r="DU3258" s="29"/>
      <c r="DV3258" s="29"/>
      <c r="DW3258" s="29"/>
      <c r="DX3258" s="29"/>
      <c r="DY3258" s="29"/>
      <c r="DZ3258" s="29"/>
      <c r="EA3258" s="29"/>
      <c r="EB3258" s="29"/>
      <c r="EC3258" s="29"/>
      <c r="ED3258" s="29"/>
      <c r="EE3258" s="29"/>
      <c r="EF3258" s="29"/>
      <c r="EG3258" s="29"/>
      <c r="EH3258" s="29"/>
      <c r="EI3258" s="29"/>
      <c r="EJ3258" s="29"/>
      <c r="EK3258" s="29"/>
      <c r="EL3258" s="29"/>
      <c r="EM3258" s="29"/>
      <c r="EN3258" s="29"/>
      <c r="EO3258" s="29"/>
      <c r="EP3258" s="29"/>
      <c r="EQ3258" s="29"/>
      <c r="ER3258" s="29"/>
      <c r="ES3258" s="29"/>
      <c r="ET3258" s="29"/>
      <c r="EU3258" s="29"/>
      <c r="EV3258" s="29"/>
      <c r="EW3258" s="29"/>
      <c r="EX3258" s="29"/>
      <c r="EY3258" s="29"/>
      <c r="EZ3258" s="29"/>
      <c r="FA3258" s="29"/>
      <c r="FB3258" s="29"/>
      <c r="FC3258" s="29"/>
      <c r="FD3258" s="29"/>
      <c r="FE3258" s="29"/>
      <c r="FF3258" s="29"/>
      <c r="FG3258" s="29"/>
      <c r="FH3258" s="29"/>
      <c r="FI3258" s="29"/>
      <c r="FJ3258" s="29"/>
      <c r="FK3258" s="29"/>
      <c r="FL3258" s="29"/>
      <c r="FM3258" s="29"/>
      <c r="FN3258" s="29"/>
      <c r="FO3258" s="29"/>
      <c r="FP3258" s="29"/>
      <c r="FQ3258" s="29"/>
      <c r="FR3258" s="29"/>
      <c r="FS3258" s="29"/>
      <c r="FT3258" s="29"/>
      <c r="FU3258" s="29"/>
      <c r="FV3258" s="29"/>
      <c r="FW3258" s="29"/>
      <c r="FX3258" s="29"/>
      <c r="FY3258" s="29"/>
      <c r="FZ3258" s="29"/>
      <c r="GA3258" s="29"/>
      <c r="GB3258" s="29"/>
      <c r="GC3258" s="29"/>
      <c r="GD3258" s="29"/>
      <c r="GE3258" s="29"/>
      <c r="GF3258" s="29"/>
      <c r="GG3258" s="29"/>
      <c r="GH3258" s="29"/>
      <c r="GI3258" s="29"/>
      <c r="GJ3258" s="29"/>
      <c r="GK3258" s="29"/>
      <c r="GL3258" s="29"/>
      <c r="GM3258" s="29"/>
      <c r="GN3258" s="29"/>
      <c r="GO3258" s="29"/>
      <c r="GP3258" s="29"/>
      <c r="GQ3258" s="29"/>
      <c r="GR3258" s="29"/>
      <c r="GS3258" s="29"/>
      <c r="GT3258" s="29"/>
      <c r="GU3258" s="29"/>
      <c r="GV3258" s="29"/>
      <c r="GW3258" s="29"/>
      <c r="GX3258" s="29"/>
      <c r="GY3258" s="29"/>
      <c r="GZ3258" s="29"/>
      <c r="HA3258" s="29"/>
      <c r="HB3258" s="29"/>
      <c r="HC3258" s="29"/>
      <c r="HD3258" s="29"/>
      <c r="HE3258" s="29"/>
      <c r="HF3258" s="29"/>
      <c r="HG3258" s="29"/>
      <c r="HH3258" s="29"/>
      <c r="HI3258" s="29"/>
      <c r="HJ3258" s="29"/>
      <c r="HK3258" s="29"/>
      <c r="HL3258" s="29"/>
      <c r="HM3258" s="29"/>
      <c r="HN3258" s="29"/>
      <c r="HO3258" s="29"/>
      <c r="HP3258" s="29"/>
      <c r="HQ3258" s="29"/>
      <c r="HR3258" s="29"/>
      <c r="HS3258" s="29"/>
      <c r="HT3258" s="29"/>
      <c r="HU3258" s="29"/>
      <c r="HV3258" s="29"/>
      <c r="HW3258" s="29"/>
      <c r="HX3258" s="29"/>
      <c r="HY3258" s="29"/>
      <c r="HZ3258" s="29"/>
      <c r="IA3258" s="29"/>
      <c r="IB3258" s="29"/>
      <c r="IC3258" s="29"/>
      <c r="ID3258" s="29"/>
      <c r="IE3258" s="29"/>
      <c r="IF3258" s="29"/>
      <c r="IG3258" s="29"/>
      <c r="IH3258" s="29"/>
      <c r="II3258" s="29"/>
      <c r="IJ3258" s="29"/>
      <c r="IK3258" s="29"/>
      <c r="IL3258" s="29"/>
      <c r="IM3258" s="29"/>
      <c r="IN3258" s="29"/>
      <c r="IO3258" s="29"/>
      <c r="IP3258" s="29"/>
      <c r="IQ3258" s="29"/>
    </row>
    <row r="3259" spans="1:251" s="42" customFormat="1" ht="13.5">
      <c r="A3259" s="34"/>
      <c r="B3259" s="122"/>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4"/>
      <c r="AA3259" s="126"/>
      <c r="AB3259" s="123"/>
      <c r="AC3259" s="123"/>
      <c r="AD3259" s="123"/>
      <c r="AE3259" s="123"/>
      <c r="AF3259" s="123"/>
      <c r="AG3259" s="123"/>
      <c r="AH3259" s="123"/>
      <c r="AI3259" s="124"/>
      <c r="AJ3259" s="126"/>
      <c r="AK3259" s="123"/>
      <c r="AL3259" s="123"/>
      <c r="AM3259" s="123"/>
      <c r="AN3259" s="123"/>
      <c r="AO3259" s="123"/>
      <c r="AP3259" s="123"/>
      <c r="AQ3259" s="123"/>
      <c r="AR3259" s="124"/>
      <c r="AS3259" s="126"/>
      <c r="AT3259" s="123"/>
      <c r="AU3259" s="123"/>
      <c r="AV3259" s="123"/>
      <c r="AW3259" s="123"/>
      <c r="AX3259" s="128"/>
      <c r="AY3259" s="29"/>
      <c r="AZ3259" s="29"/>
      <c r="BA3259" s="29"/>
      <c r="BB3259" s="65"/>
      <c r="BC3259" s="49"/>
      <c r="BE3259" s="29"/>
      <c r="BF3259" s="29"/>
      <c r="BG3259" s="29"/>
      <c r="BH3259" s="29"/>
      <c r="BI3259" s="29"/>
      <c r="BJ3259" s="29"/>
      <c r="BK3259" s="29"/>
      <c r="BL3259" s="29"/>
      <c r="BM3259" s="29"/>
      <c r="BN3259" s="29"/>
      <c r="BO3259" s="29"/>
      <c r="BP3259" s="29"/>
      <c r="BQ3259" s="29"/>
      <c r="BR3259" s="29"/>
      <c r="BS3259" s="29"/>
      <c r="BT3259" s="29"/>
      <c r="BU3259" s="29"/>
      <c r="BV3259" s="29"/>
      <c r="BW3259" s="29"/>
      <c r="BX3259" s="29"/>
      <c r="BY3259" s="29"/>
      <c r="BZ3259" s="29"/>
      <c r="CA3259" s="29"/>
      <c r="CB3259" s="29"/>
      <c r="CC3259" s="29"/>
      <c r="CD3259" s="29"/>
      <c r="CE3259" s="29"/>
      <c r="CF3259" s="29"/>
      <c r="CG3259" s="29"/>
      <c r="CH3259" s="29"/>
      <c r="CI3259" s="29"/>
      <c r="CJ3259" s="29"/>
      <c r="CK3259" s="29"/>
      <c r="CL3259" s="29"/>
      <c r="CM3259" s="29"/>
      <c r="CN3259" s="29"/>
      <c r="CO3259" s="29"/>
      <c r="CP3259" s="29"/>
      <c r="CQ3259" s="29"/>
      <c r="CR3259" s="29"/>
      <c r="CS3259" s="29"/>
      <c r="CT3259" s="29"/>
      <c r="CU3259" s="29"/>
      <c r="CV3259" s="29"/>
      <c r="CW3259" s="29"/>
      <c r="CX3259" s="29"/>
      <c r="CY3259" s="29"/>
      <c r="CZ3259" s="29"/>
      <c r="DA3259" s="29"/>
      <c r="DB3259" s="29"/>
      <c r="DC3259" s="29"/>
      <c r="DD3259" s="29"/>
      <c r="DE3259" s="29"/>
      <c r="DF3259" s="29"/>
      <c r="DG3259" s="29"/>
      <c r="DH3259" s="29"/>
      <c r="DI3259" s="29"/>
      <c r="DJ3259" s="29"/>
      <c r="DK3259" s="29"/>
      <c r="DL3259" s="29"/>
      <c r="DM3259" s="29"/>
      <c r="DN3259" s="29"/>
      <c r="DO3259" s="29"/>
      <c r="DP3259" s="29"/>
      <c r="DQ3259" s="29"/>
      <c r="DR3259" s="29"/>
      <c r="DS3259" s="29"/>
      <c r="DT3259" s="29"/>
      <c r="DU3259" s="29"/>
      <c r="DV3259" s="29"/>
      <c r="DW3259" s="29"/>
      <c r="DX3259" s="29"/>
      <c r="DY3259" s="29"/>
      <c r="DZ3259" s="29"/>
      <c r="EA3259" s="29"/>
      <c r="EB3259" s="29"/>
      <c r="EC3259" s="29"/>
      <c r="ED3259" s="29"/>
      <c r="EE3259" s="29"/>
      <c r="EF3259" s="29"/>
      <c r="EG3259" s="29"/>
      <c r="EH3259" s="29"/>
      <c r="EI3259" s="29"/>
      <c r="EJ3259" s="29"/>
      <c r="EK3259" s="29"/>
      <c r="EL3259" s="29"/>
      <c r="EM3259" s="29"/>
      <c r="EN3259" s="29"/>
      <c r="EO3259" s="29"/>
      <c r="EP3259" s="29"/>
      <c r="EQ3259" s="29"/>
      <c r="ER3259" s="29"/>
      <c r="ES3259" s="29"/>
      <c r="ET3259" s="29"/>
      <c r="EU3259" s="29"/>
      <c r="EV3259" s="29"/>
      <c r="EW3259" s="29"/>
      <c r="EX3259" s="29"/>
      <c r="EY3259" s="29"/>
      <c r="EZ3259" s="29"/>
      <c r="FA3259" s="29"/>
      <c r="FB3259" s="29"/>
      <c r="FC3259" s="29"/>
      <c r="FD3259" s="29"/>
      <c r="FE3259" s="29"/>
      <c r="FF3259" s="29"/>
      <c r="FG3259" s="29"/>
      <c r="FH3259" s="29"/>
      <c r="FI3259" s="29"/>
      <c r="FJ3259" s="29"/>
      <c r="FK3259" s="29"/>
      <c r="FL3259" s="29"/>
      <c r="FM3259" s="29"/>
      <c r="FN3259" s="29"/>
      <c r="FO3259" s="29"/>
      <c r="FP3259" s="29"/>
      <c r="FQ3259" s="29"/>
      <c r="FR3259" s="29"/>
      <c r="FS3259" s="29"/>
      <c r="FT3259" s="29"/>
      <c r="FU3259" s="29"/>
      <c r="FV3259" s="29"/>
      <c r="FW3259" s="29"/>
      <c r="FX3259" s="29"/>
      <c r="FY3259" s="29"/>
      <c r="FZ3259" s="29"/>
      <c r="GA3259" s="29"/>
      <c r="GB3259" s="29"/>
      <c r="GC3259" s="29"/>
      <c r="GD3259" s="29"/>
      <c r="GE3259" s="29"/>
      <c r="GF3259" s="29"/>
      <c r="GG3259" s="29"/>
      <c r="GH3259" s="29"/>
      <c r="GI3259" s="29"/>
      <c r="GJ3259" s="29"/>
      <c r="GK3259" s="29"/>
      <c r="GL3259" s="29"/>
      <c r="GM3259" s="29"/>
      <c r="GN3259" s="29"/>
      <c r="GO3259" s="29"/>
      <c r="GP3259" s="29"/>
      <c r="GQ3259" s="29"/>
      <c r="GR3259" s="29"/>
      <c r="GS3259" s="29"/>
      <c r="GT3259" s="29"/>
      <c r="GU3259" s="29"/>
      <c r="GV3259" s="29"/>
      <c r="GW3259" s="29"/>
      <c r="GX3259" s="29"/>
      <c r="GY3259" s="29"/>
      <c r="GZ3259" s="29"/>
      <c r="HA3259" s="29"/>
      <c r="HB3259" s="29"/>
      <c r="HC3259" s="29"/>
      <c r="HD3259" s="29"/>
      <c r="HE3259" s="29"/>
      <c r="HF3259" s="29"/>
      <c r="HG3259" s="29"/>
      <c r="HH3259" s="29"/>
      <c r="HI3259" s="29"/>
      <c r="HJ3259" s="29"/>
      <c r="HK3259" s="29"/>
      <c r="HL3259" s="29"/>
      <c r="HM3259" s="29"/>
      <c r="HN3259" s="29"/>
      <c r="HO3259" s="29"/>
      <c r="HP3259" s="29"/>
      <c r="HQ3259" s="29"/>
      <c r="HR3259" s="29"/>
      <c r="HS3259" s="29"/>
      <c r="HT3259" s="29"/>
      <c r="HU3259" s="29"/>
      <c r="HV3259" s="29"/>
      <c r="HW3259" s="29"/>
      <c r="HX3259" s="29"/>
      <c r="HY3259" s="29"/>
      <c r="HZ3259" s="29"/>
      <c r="IA3259" s="29"/>
      <c r="IB3259" s="29"/>
      <c r="IC3259" s="29"/>
      <c r="ID3259" s="29"/>
      <c r="IE3259" s="29"/>
      <c r="IF3259" s="29"/>
      <c r="IG3259" s="29"/>
      <c r="IH3259" s="29"/>
      <c r="II3259" s="29"/>
      <c r="IJ3259" s="29"/>
      <c r="IK3259" s="29"/>
      <c r="IL3259" s="29"/>
      <c r="IM3259" s="29"/>
      <c r="IN3259" s="29"/>
      <c r="IO3259" s="29"/>
      <c r="IP3259" s="29"/>
      <c r="IQ3259" s="29"/>
    </row>
    <row r="3260" spans="1:251" s="42" customFormat="1" ht="18.75" customHeight="1">
      <c r="A3260" s="34"/>
      <c r="B3260" s="50"/>
      <c r="C3260" s="129" t="s">
        <v>709</v>
      </c>
      <c r="D3260" s="147"/>
      <c r="E3260" s="147"/>
      <c r="F3260" s="147"/>
      <c r="G3260" s="147"/>
      <c r="H3260" s="147"/>
      <c r="I3260" s="147"/>
      <c r="J3260" s="147"/>
      <c r="K3260" s="147"/>
      <c r="L3260" s="147"/>
      <c r="M3260" s="147"/>
      <c r="N3260" s="147"/>
      <c r="O3260" s="147"/>
      <c r="P3260" s="147"/>
      <c r="Q3260" s="147"/>
      <c r="R3260" s="147"/>
      <c r="S3260" s="147"/>
      <c r="T3260" s="147"/>
      <c r="U3260" s="147"/>
      <c r="V3260" s="147"/>
      <c r="W3260" s="147"/>
      <c r="X3260" s="147"/>
      <c r="Y3260" s="147"/>
      <c r="Z3260" s="148"/>
      <c r="AA3260" s="132">
        <v>244720</v>
      </c>
      <c r="AB3260" s="133"/>
      <c r="AC3260" s="133"/>
      <c r="AD3260" s="133"/>
      <c r="AE3260" s="133"/>
      <c r="AF3260" s="133"/>
      <c r="AG3260" s="133"/>
      <c r="AH3260" s="133"/>
      <c r="AI3260" s="134"/>
      <c r="AJ3260" s="132">
        <v>749000</v>
      </c>
      <c r="AK3260" s="133"/>
      <c r="AL3260" s="133"/>
      <c r="AM3260" s="133"/>
      <c r="AN3260" s="133"/>
      <c r="AO3260" s="133"/>
      <c r="AP3260" s="133"/>
      <c r="AQ3260" s="133"/>
      <c r="AR3260" s="134"/>
      <c r="AS3260" s="135"/>
      <c r="AT3260" s="136"/>
      <c r="AU3260" s="136"/>
      <c r="AV3260" s="136"/>
      <c r="AW3260" s="136"/>
      <c r="AX3260" s="137"/>
      <c r="AY3260" s="29"/>
      <c r="AZ3260" s="29"/>
      <c r="BA3260" s="29"/>
      <c r="BB3260" s="29"/>
      <c r="BC3260" s="29"/>
      <c r="BD3260" s="29"/>
      <c r="BE3260" s="29"/>
      <c r="BF3260" s="29"/>
      <c r="BG3260" s="29"/>
      <c r="BH3260" s="29"/>
      <c r="BI3260" s="29"/>
      <c r="BJ3260" s="29"/>
      <c r="BK3260" s="29"/>
      <c r="BL3260" s="29"/>
      <c r="BM3260" s="29"/>
      <c r="BN3260" s="29"/>
      <c r="BO3260" s="29"/>
      <c r="BP3260" s="29"/>
      <c r="BQ3260" s="29"/>
      <c r="BR3260" s="29"/>
      <c r="BS3260" s="29"/>
      <c r="BT3260" s="29"/>
      <c r="BU3260" s="29"/>
      <c r="BV3260" s="29"/>
      <c r="BW3260" s="29"/>
      <c r="BX3260" s="29"/>
      <c r="BY3260" s="29"/>
      <c r="BZ3260" s="29"/>
      <c r="CA3260" s="29"/>
      <c r="CB3260" s="29"/>
      <c r="CC3260" s="29"/>
      <c r="CD3260" s="29"/>
      <c r="CE3260" s="29"/>
      <c r="CF3260" s="29"/>
      <c r="CG3260" s="29"/>
      <c r="CH3260" s="29"/>
      <c r="CI3260" s="29"/>
      <c r="CJ3260" s="29"/>
      <c r="CK3260" s="29"/>
      <c r="CL3260" s="29"/>
      <c r="CM3260" s="29"/>
      <c r="CN3260" s="29"/>
      <c r="CO3260" s="29"/>
      <c r="CP3260" s="29"/>
      <c r="CQ3260" s="29"/>
      <c r="CR3260" s="29"/>
      <c r="CS3260" s="29"/>
      <c r="CT3260" s="29"/>
      <c r="CU3260" s="29"/>
      <c r="CV3260" s="29"/>
      <c r="CW3260" s="29"/>
      <c r="CX3260" s="29"/>
      <c r="CY3260" s="29"/>
      <c r="CZ3260" s="29"/>
      <c r="DA3260" s="29"/>
      <c r="DB3260" s="29"/>
      <c r="DC3260" s="29"/>
      <c r="DD3260" s="29"/>
      <c r="DE3260" s="29"/>
      <c r="DF3260" s="29"/>
      <c r="DG3260" s="29"/>
      <c r="DH3260" s="29"/>
      <c r="DI3260" s="29"/>
      <c r="DJ3260" s="29"/>
      <c r="DK3260" s="29"/>
      <c r="DL3260" s="29"/>
      <c r="DM3260" s="29"/>
      <c r="DN3260" s="29"/>
      <c r="DO3260" s="29"/>
      <c r="DP3260" s="29"/>
      <c r="DQ3260" s="29"/>
      <c r="DR3260" s="29"/>
      <c r="DS3260" s="29"/>
      <c r="DT3260" s="29"/>
      <c r="DU3260" s="29"/>
      <c r="DV3260" s="29"/>
      <c r="DW3260" s="29"/>
      <c r="DX3260" s="29"/>
      <c r="DY3260" s="29"/>
      <c r="DZ3260" s="29"/>
      <c r="EA3260" s="29"/>
      <c r="EB3260" s="29"/>
      <c r="EC3260" s="29"/>
      <c r="ED3260" s="29"/>
      <c r="EE3260" s="29"/>
      <c r="EF3260" s="29"/>
      <c r="EG3260" s="29"/>
      <c r="EH3260" s="29"/>
      <c r="EI3260" s="29"/>
      <c r="EJ3260" s="29"/>
      <c r="EK3260" s="29"/>
      <c r="EL3260" s="29"/>
      <c r="EM3260" s="29"/>
      <c r="EN3260" s="29"/>
      <c r="EO3260" s="29"/>
      <c r="EP3260" s="29"/>
      <c r="EQ3260" s="29"/>
      <c r="ER3260" s="29"/>
      <c r="ES3260" s="29"/>
      <c r="ET3260" s="29"/>
      <c r="EU3260" s="29"/>
      <c r="EV3260" s="29"/>
      <c r="EW3260" s="29"/>
      <c r="EX3260" s="29"/>
      <c r="EY3260" s="29"/>
      <c r="EZ3260" s="29"/>
      <c r="FA3260" s="29"/>
      <c r="FB3260" s="29"/>
      <c r="FC3260" s="29"/>
      <c r="FD3260" s="29"/>
      <c r="FE3260" s="29"/>
      <c r="FF3260" s="29"/>
      <c r="FG3260" s="29"/>
      <c r="FH3260" s="29"/>
      <c r="FI3260" s="29"/>
      <c r="FJ3260" s="29"/>
      <c r="FK3260" s="29"/>
      <c r="FL3260" s="29"/>
      <c r="FM3260" s="29"/>
      <c r="FN3260" s="29"/>
      <c r="FO3260" s="29"/>
      <c r="FP3260" s="29"/>
      <c r="FQ3260" s="29"/>
      <c r="FR3260" s="29"/>
      <c r="FS3260" s="29"/>
      <c r="FT3260" s="29"/>
      <c r="FU3260" s="29"/>
      <c r="FV3260" s="29"/>
      <c r="FW3260" s="29"/>
      <c r="FX3260" s="29"/>
      <c r="FY3260" s="29"/>
      <c r="FZ3260" s="29"/>
      <c r="GA3260" s="29"/>
      <c r="GB3260" s="29"/>
      <c r="GC3260" s="29"/>
      <c r="GD3260" s="29"/>
      <c r="GE3260" s="29"/>
      <c r="GF3260" s="29"/>
      <c r="GG3260" s="29"/>
      <c r="GH3260" s="29"/>
      <c r="GI3260" s="29"/>
      <c r="GJ3260" s="29"/>
      <c r="GK3260" s="29"/>
      <c r="GL3260" s="29"/>
      <c r="GM3260" s="29"/>
      <c r="GN3260" s="29"/>
      <c r="GO3260" s="29"/>
      <c r="GP3260" s="29"/>
      <c r="GQ3260" s="29"/>
      <c r="GR3260" s="29"/>
      <c r="GS3260" s="29"/>
      <c r="GT3260" s="29"/>
      <c r="GU3260" s="29"/>
      <c r="GV3260" s="29"/>
      <c r="GW3260" s="29"/>
      <c r="GX3260" s="29"/>
      <c r="GY3260" s="29"/>
      <c r="GZ3260" s="29"/>
      <c r="HA3260" s="29"/>
      <c r="HB3260" s="29"/>
      <c r="HC3260" s="29"/>
      <c r="HD3260" s="29"/>
      <c r="HE3260" s="29"/>
      <c r="HF3260" s="29"/>
      <c r="HG3260" s="29"/>
      <c r="HH3260" s="29"/>
      <c r="HI3260" s="29"/>
      <c r="HJ3260" s="29"/>
      <c r="HK3260" s="29"/>
      <c r="HL3260" s="29"/>
      <c r="HM3260" s="29"/>
      <c r="HN3260" s="29"/>
      <c r="HO3260" s="29"/>
      <c r="HP3260" s="29"/>
      <c r="HQ3260" s="29"/>
      <c r="HR3260" s="29"/>
      <c r="HS3260" s="29"/>
      <c r="HT3260" s="29"/>
      <c r="HU3260" s="29"/>
      <c r="HV3260" s="29"/>
      <c r="HW3260" s="29"/>
      <c r="HX3260" s="29"/>
      <c r="HY3260" s="29"/>
      <c r="HZ3260" s="29"/>
      <c r="IA3260" s="29"/>
      <c r="IB3260" s="29"/>
      <c r="IC3260" s="29"/>
      <c r="ID3260" s="29"/>
      <c r="IE3260" s="29"/>
      <c r="IF3260" s="29"/>
      <c r="IG3260" s="29"/>
      <c r="IH3260" s="29"/>
      <c r="II3260" s="29"/>
      <c r="IJ3260" s="29"/>
      <c r="IK3260" s="29"/>
      <c r="IL3260" s="29"/>
      <c r="IM3260" s="29"/>
      <c r="IN3260" s="29"/>
      <c r="IO3260" s="29"/>
      <c r="IP3260" s="29"/>
      <c r="IQ3260" s="29"/>
    </row>
    <row r="3261" spans="1:251" s="42" customFormat="1" ht="18.75" customHeight="1" thickBot="1">
      <c r="A3261" s="43"/>
      <c r="B3261" s="138" t="s">
        <v>244</v>
      </c>
      <c r="C3261" s="139"/>
      <c r="D3261" s="139"/>
      <c r="E3261" s="139"/>
      <c r="F3261" s="139"/>
      <c r="G3261" s="139"/>
      <c r="H3261" s="139"/>
      <c r="I3261" s="139"/>
      <c r="J3261" s="139"/>
      <c r="K3261" s="139"/>
      <c r="L3261" s="139"/>
      <c r="M3261" s="139"/>
      <c r="N3261" s="139"/>
      <c r="O3261" s="139"/>
      <c r="P3261" s="139"/>
      <c r="Q3261" s="139"/>
      <c r="R3261" s="139"/>
      <c r="S3261" s="139"/>
      <c r="T3261" s="139"/>
      <c r="U3261" s="139"/>
      <c r="V3261" s="139"/>
      <c r="W3261" s="139"/>
      <c r="X3261" s="139"/>
      <c r="Y3261" s="139"/>
      <c r="Z3261" s="140"/>
      <c r="AA3261" s="141">
        <f>SUM($AA$3260:$AA$3260)</f>
        <v>244720</v>
      </c>
      <c r="AB3261" s="142"/>
      <c r="AC3261" s="142"/>
      <c r="AD3261" s="142"/>
      <c r="AE3261" s="142"/>
      <c r="AF3261" s="142"/>
      <c r="AG3261" s="142"/>
      <c r="AH3261" s="142"/>
      <c r="AI3261" s="143"/>
      <c r="AJ3261" s="141">
        <f>SUM($AJ$3260:$AJ$3260)</f>
        <v>749000</v>
      </c>
      <c r="AK3261" s="142"/>
      <c r="AL3261" s="142"/>
      <c r="AM3261" s="142"/>
      <c r="AN3261" s="142"/>
      <c r="AO3261" s="142"/>
      <c r="AP3261" s="142"/>
      <c r="AQ3261" s="142"/>
      <c r="AR3261" s="143"/>
      <c r="AS3261" s="144"/>
      <c r="AT3261" s="145"/>
      <c r="AU3261" s="145"/>
      <c r="AV3261" s="145"/>
      <c r="AW3261" s="145"/>
      <c r="AX3261" s="146"/>
      <c r="AY3261" s="29"/>
      <c r="AZ3261" s="29"/>
      <c r="BA3261" s="29"/>
      <c r="BB3261" s="29"/>
      <c r="BC3261" s="29"/>
      <c r="BD3261" s="29"/>
      <c r="BE3261" s="29"/>
      <c r="BF3261" s="29"/>
      <c r="BG3261" s="29"/>
      <c r="BH3261" s="29"/>
      <c r="BI3261" s="29"/>
      <c r="BJ3261" s="29"/>
      <c r="BK3261" s="29"/>
      <c r="BL3261" s="29"/>
      <c r="BM3261" s="29"/>
      <c r="BN3261" s="29"/>
      <c r="BO3261" s="29"/>
      <c r="BP3261" s="29"/>
      <c r="BQ3261" s="29"/>
      <c r="BR3261" s="29"/>
      <c r="BS3261" s="29"/>
      <c r="BT3261" s="29"/>
      <c r="BU3261" s="29"/>
      <c r="BV3261" s="29"/>
      <c r="BW3261" s="29"/>
      <c r="BX3261" s="29"/>
      <c r="BY3261" s="29"/>
      <c r="BZ3261" s="29"/>
      <c r="CA3261" s="29"/>
      <c r="CB3261" s="29"/>
      <c r="CC3261" s="29"/>
      <c r="CD3261" s="29"/>
      <c r="CE3261" s="29"/>
      <c r="CF3261" s="29"/>
      <c r="CG3261" s="29"/>
      <c r="CH3261" s="29"/>
      <c r="CI3261" s="29"/>
      <c r="CJ3261" s="29"/>
      <c r="CK3261" s="29"/>
      <c r="CL3261" s="29"/>
      <c r="CM3261" s="29"/>
      <c r="CN3261" s="29"/>
      <c r="CO3261" s="29"/>
      <c r="CP3261" s="29"/>
      <c r="CQ3261" s="29"/>
      <c r="CR3261" s="29"/>
      <c r="CS3261" s="29"/>
      <c r="CT3261" s="29"/>
      <c r="CU3261" s="29"/>
      <c r="CV3261" s="29"/>
      <c r="CW3261" s="29"/>
      <c r="CX3261" s="29"/>
      <c r="CY3261" s="29"/>
      <c r="CZ3261" s="29"/>
      <c r="DA3261" s="29"/>
      <c r="DB3261" s="29"/>
      <c r="DC3261" s="29"/>
      <c r="DD3261" s="29"/>
      <c r="DE3261" s="29"/>
      <c r="DF3261" s="29"/>
      <c r="DG3261" s="29"/>
      <c r="DH3261" s="29"/>
      <c r="DI3261" s="29"/>
      <c r="DJ3261" s="29"/>
      <c r="DK3261" s="29"/>
      <c r="DL3261" s="29"/>
      <c r="DM3261" s="29"/>
      <c r="DN3261" s="29"/>
      <c r="DO3261" s="29"/>
      <c r="DP3261" s="29"/>
      <c r="DQ3261" s="29"/>
      <c r="DR3261" s="29"/>
      <c r="DS3261" s="29"/>
      <c r="DT3261" s="29"/>
      <c r="DU3261" s="29"/>
      <c r="DV3261" s="29"/>
      <c r="DW3261" s="29"/>
      <c r="DX3261" s="29"/>
      <c r="DY3261" s="29"/>
      <c r="DZ3261" s="29"/>
      <c r="EA3261" s="29"/>
      <c r="EB3261" s="29"/>
      <c r="EC3261" s="29"/>
      <c r="ED3261" s="29"/>
      <c r="EE3261" s="29"/>
      <c r="EF3261" s="29"/>
      <c r="EG3261" s="29"/>
      <c r="EH3261" s="29"/>
      <c r="EI3261" s="29"/>
      <c r="EJ3261" s="29"/>
      <c r="EK3261" s="29"/>
      <c r="EL3261" s="29"/>
      <c r="EM3261" s="29"/>
      <c r="EN3261" s="29"/>
      <c r="EO3261" s="29"/>
      <c r="EP3261" s="29"/>
      <c r="EQ3261" s="29"/>
      <c r="ER3261" s="29"/>
      <c r="ES3261" s="29"/>
      <c r="ET3261" s="29"/>
      <c r="EU3261" s="29"/>
      <c r="EV3261" s="29"/>
      <c r="EW3261" s="29"/>
      <c r="EX3261" s="29"/>
      <c r="EY3261" s="29"/>
      <c r="EZ3261" s="29"/>
      <c r="FA3261" s="29"/>
      <c r="FB3261" s="29"/>
      <c r="FC3261" s="29"/>
      <c r="FD3261" s="29"/>
      <c r="FE3261" s="29"/>
      <c r="FF3261" s="29"/>
      <c r="FG3261" s="29"/>
      <c r="FH3261" s="29"/>
      <c r="FI3261" s="29"/>
      <c r="FJ3261" s="29"/>
      <c r="FK3261" s="29"/>
      <c r="FL3261" s="29"/>
      <c r="FM3261" s="29"/>
      <c r="FN3261" s="29"/>
      <c r="FO3261" s="29"/>
      <c r="FP3261" s="29"/>
      <c r="FQ3261" s="29"/>
      <c r="FR3261" s="29"/>
      <c r="FS3261" s="29"/>
      <c r="FT3261" s="29"/>
      <c r="FU3261" s="29"/>
      <c r="FV3261" s="29"/>
      <c r="FW3261" s="29"/>
      <c r="FX3261" s="29"/>
      <c r="FY3261" s="29"/>
      <c r="FZ3261" s="29"/>
      <c r="GA3261" s="29"/>
      <c r="GB3261" s="29"/>
      <c r="GC3261" s="29"/>
      <c r="GD3261" s="29"/>
      <c r="GE3261" s="29"/>
      <c r="GF3261" s="29"/>
      <c r="GG3261" s="29"/>
      <c r="GH3261" s="29"/>
      <c r="GI3261" s="29"/>
      <c r="GJ3261" s="29"/>
      <c r="GK3261" s="29"/>
      <c r="GL3261" s="29"/>
      <c r="GM3261" s="29"/>
      <c r="GN3261" s="29"/>
      <c r="GO3261" s="29"/>
      <c r="GP3261" s="29"/>
      <c r="GQ3261" s="29"/>
      <c r="GR3261" s="29"/>
      <c r="GS3261" s="29"/>
      <c r="GT3261" s="29"/>
      <c r="GU3261" s="29"/>
      <c r="GV3261" s="29"/>
      <c r="GW3261" s="29"/>
      <c r="GX3261" s="29"/>
      <c r="GY3261" s="29"/>
      <c r="GZ3261" s="29"/>
      <c r="HA3261" s="29"/>
      <c r="HB3261" s="29"/>
      <c r="HC3261" s="29"/>
      <c r="HD3261" s="29"/>
      <c r="HE3261" s="29"/>
      <c r="HF3261" s="29"/>
      <c r="HG3261" s="29"/>
      <c r="HH3261" s="29"/>
      <c r="HI3261" s="29"/>
      <c r="HJ3261" s="29"/>
      <c r="HK3261" s="29"/>
      <c r="HL3261" s="29"/>
      <c r="HM3261" s="29"/>
      <c r="HN3261" s="29"/>
      <c r="HO3261" s="29"/>
      <c r="HP3261" s="29"/>
      <c r="HQ3261" s="29"/>
      <c r="HR3261" s="29"/>
      <c r="HS3261" s="29"/>
      <c r="HT3261" s="29"/>
      <c r="HU3261" s="29"/>
      <c r="HV3261" s="29"/>
      <c r="HW3261" s="29"/>
      <c r="HX3261" s="29"/>
      <c r="HY3261" s="29"/>
      <c r="HZ3261" s="29"/>
      <c r="IA3261" s="29"/>
      <c r="IB3261" s="29"/>
      <c r="IC3261" s="29"/>
      <c r="ID3261" s="29"/>
      <c r="IE3261" s="29"/>
      <c r="IF3261" s="29"/>
      <c r="IG3261" s="29"/>
      <c r="IH3261" s="29"/>
      <c r="II3261" s="29"/>
      <c r="IJ3261" s="29"/>
      <c r="IK3261" s="29"/>
      <c r="IL3261" s="29"/>
      <c r="IM3261" s="29"/>
      <c r="IN3261" s="29"/>
      <c r="IO3261" s="29"/>
      <c r="IP3261" s="29"/>
      <c r="IQ3261" s="29"/>
    </row>
    <row r="3263" spans="1:251" ht="18.75">
      <c r="A3263" s="28" t="s">
        <v>234</v>
      </c>
      <c r="AW3263" s="30"/>
      <c r="AX3263" s="31"/>
      <c r="AY3263" s="30"/>
    </row>
    <row r="3265" spans="1:113" ht="18.75">
      <c r="B3265" s="109" t="s">
        <v>0</v>
      </c>
      <c r="C3265" s="150"/>
      <c r="D3265" s="150"/>
      <c r="E3265" s="150"/>
      <c r="F3265" s="150"/>
      <c r="G3265" s="150"/>
      <c r="H3265" s="150"/>
      <c r="I3265" s="150"/>
      <c r="J3265" s="150"/>
      <c r="K3265" s="150"/>
      <c r="L3265" s="150"/>
      <c r="M3265" s="150"/>
      <c r="N3265" s="150"/>
      <c r="O3265" s="150"/>
      <c r="P3265" s="150"/>
      <c r="Q3265" s="150"/>
      <c r="R3265" s="150"/>
      <c r="S3265" s="150"/>
      <c r="T3265" s="150"/>
      <c r="U3265" s="150"/>
      <c r="V3265" s="150"/>
      <c r="W3265" s="150"/>
      <c r="X3265" s="150"/>
      <c r="Y3265" s="150"/>
      <c r="Z3265" s="150"/>
      <c r="AA3265" s="150"/>
      <c r="AB3265" s="150"/>
      <c r="AC3265" s="150"/>
      <c r="AD3265" s="150"/>
      <c r="AE3265" s="150"/>
      <c r="AF3265" s="150"/>
      <c r="AG3265" s="150"/>
      <c r="AH3265" s="150"/>
      <c r="AI3265" s="150"/>
      <c r="AJ3265" s="150"/>
      <c r="AK3265" s="150"/>
      <c r="AL3265" s="150"/>
      <c r="AM3265" s="150"/>
      <c r="AN3265" s="150"/>
      <c r="AO3265" s="150"/>
      <c r="AP3265" s="150"/>
      <c r="AQ3265" s="150"/>
      <c r="AR3265" s="150"/>
      <c r="AS3265" s="150"/>
      <c r="AT3265" s="150"/>
      <c r="AU3265" s="150"/>
      <c r="AV3265" s="150"/>
      <c r="AW3265" s="150"/>
      <c r="AX3265" s="150"/>
    </row>
    <row r="3266" spans="1:113">
      <c r="Z3266" s="32"/>
      <c r="AD3266" s="32"/>
      <c r="AE3266" s="32"/>
      <c r="AF3266" s="32"/>
      <c r="AG3266" s="32"/>
      <c r="AH3266" s="32"/>
      <c r="AI3266" s="32"/>
      <c r="AO3266" s="32"/>
    </row>
    <row r="3267" spans="1:113" ht="13.5" thickBot="1">
      <c r="Z3267" s="32"/>
      <c r="AD3267" s="32"/>
      <c r="AE3267" s="32"/>
      <c r="AF3267" s="32"/>
      <c r="AG3267" s="32"/>
      <c r="AH3267" s="32"/>
      <c r="AI3267" s="32"/>
      <c r="AO3267" s="32"/>
      <c r="DI3267" s="26"/>
    </row>
    <row r="3268" spans="1:113" ht="24.75" customHeight="1" thickBot="1">
      <c r="B3268" s="111" t="s">
        <v>235</v>
      </c>
      <c r="C3268" s="112"/>
      <c r="D3268" s="112"/>
      <c r="E3268" s="112"/>
      <c r="F3268" s="112"/>
      <c r="G3268" s="112"/>
      <c r="H3268" s="113" t="s">
        <v>710</v>
      </c>
      <c r="I3268" s="114"/>
      <c r="J3268" s="114"/>
      <c r="K3268" s="114"/>
      <c r="L3268" s="114"/>
      <c r="M3268" s="114"/>
      <c r="N3268" s="114"/>
      <c r="O3268" s="114"/>
      <c r="P3268" s="114"/>
      <c r="Q3268" s="114"/>
      <c r="R3268" s="114"/>
      <c r="S3268" s="114"/>
      <c r="T3268" s="114"/>
      <c r="U3268" s="114"/>
      <c r="V3268" s="114"/>
      <c r="W3268" s="114"/>
      <c r="X3268" s="114"/>
      <c r="Y3268" s="114"/>
      <c r="Z3268" s="114"/>
      <c r="AA3268" s="114"/>
      <c r="AB3268" s="114"/>
      <c r="AC3268" s="114"/>
      <c r="AD3268" s="114"/>
      <c r="AE3268" s="114"/>
      <c r="AF3268" s="114"/>
      <c r="AG3268" s="114"/>
      <c r="AH3268" s="114"/>
      <c r="AI3268" s="114"/>
      <c r="AJ3268" s="114"/>
      <c r="AK3268" s="114"/>
      <c r="AL3268" s="114"/>
      <c r="AM3268" s="114"/>
      <c r="AN3268" s="114"/>
      <c r="AO3268" s="114"/>
      <c r="AP3268" s="114"/>
      <c r="AQ3268" s="114"/>
      <c r="AR3268" s="114"/>
      <c r="AS3268" s="114"/>
      <c r="AT3268" s="114"/>
      <c r="AU3268" s="114"/>
      <c r="AV3268" s="114"/>
      <c r="AW3268" s="114"/>
      <c r="AX3268" s="115"/>
      <c r="DI3268" s="26"/>
    </row>
    <row r="3269" spans="1:113" ht="14.25">
      <c r="B3269" s="33"/>
      <c r="C3269" s="33"/>
      <c r="D3269" s="33"/>
      <c r="E3269" s="33"/>
      <c r="F3269" s="33"/>
      <c r="G3269" s="33"/>
      <c r="H3269" s="34"/>
      <c r="I3269" s="34"/>
      <c r="J3269" s="34"/>
      <c r="K3269" s="34"/>
      <c r="L3269" s="35"/>
      <c r="M3269" s="35"/>
      <c r="N3269" s="35"/>
      <c r="O3269" s="35"/>
      <c r="P3269" s="34"/>
      <c r="Q3269" s="34"/>
      <c r="R3269" s="34"/>
      <c r="S3269" s="34"/>
      <c r="T3269" s="34"/>
      <c r="U3269" s="34"/>
      <c r="V3269" s="36"/>
      <c r="W3269" s="36"/>
      <c r="X3269" s="36"/>
      <c r="Y3269" s="36"/>
      <c r="Z3269" s="36"/>
      <c r="AA3269" s="36"/>
      <c r="AB3269" s="36"/>
      <c r="AC3269" s="36"/>
      <c r="AD3269" s="36"/>
      <c r="AE3269" s="36"/>
      <c r="AF3269" s="36"/>
      <c r="AG3269" s="36"/>
      <c r="AH3269" s="36"/>
      <c r="AI3269" s="36"/>
      <c r="AJ3269" s="36"/>
      <c r="AK3269" s="36"/>
      <c r="AL3269" s="36"/>
      <c r="AM3269" s="36"/>
      <c r="AN3269" s="36"/>
      <c r="AO3269" s="36"/>
      <c r="AP3269" s="36"/>
      <c r="AQ3269" s="36"/>
      <c r="AR3269" s="36"/>
      <c r="AS3269" s="36"/>
      <c r="AT3269" s="36"/>
      <c r="AU3269" s="36"/>
      <c r="AV3269" s="36"/>
      <c r="AW3269" s="36"/>
      <c r="AX3269" s="36"/>
      <c r="DI3269" s="26"/>
    </row>
    <row r="3270" spans="1:113" ht="15" thickBot="1">
      <c r="A3270" s="37"/>
      <c r="B3270" s="36" t="s">
        <v>237</v>
      </c>
      <c r="C3270" s="34"/>
      <c r="D3270" s="34"/>
      <c r="E3270" s="34"/>
      <c r="F3270" s="34"/>
      <c r="G3270" s="34"/>
      <c r="H3270" s="34"/>
      <c r="I3270" s="34"/>
      <c r="J3270" s="34"/>
      <c r="K3270" s="34"/>
      <c r="L3270" s="35"/>
      <c r="M3270" s="35"/>
      <c r="N3270" s="35"/>
      <c r="O3270" s="35"/>
      <c r="P3270" s="34"/>
      <c r="Q3270" s="34"/>
      <c r="R3270" s="34"/>
      <c r="S3270" s="34"/>
      <c r="T3270" s="34"/>
      <c r="U3270" s="34"/>
      <c r="V3270" s="36"/>
      <c r="W3270" s="36"/>
      <c r="X3270" s="36"/>
      <c r="Y3270" s="36"/>
      <c r="Z3270" s="36"/>
      <c r="AA3270" s="36"/>
      <c r="AB3270" s="36"/>
      <c r="AC3270" s="36"/>
      <c r="AD3270" s="36"/>
      <c r="AE3270" s="36"/>
      <c r="AF3270" s="36"/>
      <c r="AG3270" s="36"/>
      <c r="AH3270" s="36"/>
      <c r="AI3270" s="36"/>
      <c r="AJ3270" s="36"/>
      <c r="AK3270" s="36"/>
      <c r="AL3270" s="36"/>
      <c r="AM3270" s="36"/>
      <c r="AN3270" s="36"/>
      <c r="AO3270" s="36"/>
      <c r="AP3270" s="36"/>
      <c r="AQ3270" s="36"/>
      <c r="AR3270" s="36"/>
      <c r="AS3270" s="36"/>
      <c r="AT3270" s="36"/>
      <c r="AU3270" s="36"/>
      <c r="AV3270" s="36"/>
      <c r="AW3270" s="36"/>
      <c r="AX3270" s="36"/>
      <c r="DI3270" s="26"/>
    </row>
    <row r="3271" spans="1:113" ht="14.25">
      <c r="A3271" s="34"/>
      <c r="B3271" s="38"/>
      <c r="C3271" s="33"/>
      <c r="D3271" s="33"/>
      <c r="E3271" s="33"/>
      <c r="F3271" s="33"/>
      <c r="G3271" s="33"/>
      <c r="H3271" s="33"/>
      <c r="I3271" s="33"/>
      <c r="J3271" s="33"/>
      <c r="K3271" s="33"/>
      <c r="L3271" s="39"/>
      <c r="M3271" s="39"/>
      <c r="N3271" s="39"/>
      <c r="O3271" s="39"/>
      <c r="P3271" s="33"/>
      <c r="Q3271" s="33"/>
      <c r="R3271" s="33"/>
      <c r="S3271" s="33"/>
      <c r="T3271" s="33"/>
      <c r="U3271" s="33"/>
      <c r="V3271" s="40"/>
      <c r="W3271" s="40"/>
      <c r="X3271" s="40"/>
      <c r="Y3271" s="40"/>
      <c r="Z3271" s="40"/>
      <c r="AA3271" s="40"/>
      <c r="AB3271" s="40"/>
      <c r="AC3271" s="40"/>
      <c r="AD3271" s="40"/>
      <c r="AE3271" s="40"/>
      <c r="AF3271" s="40"/>
      <c r="AG3271" s="40"/>
      <c r="AH3271" s="40"/>
      <c r="AI3271" s="40"/>
      <c r="AJ3271" s="40"/>
      <c r="AK3271" s="40"/>
      <c r="AL3271" s="40"/>
      <c r="AM3271" s="40"/>
      <c r="AN3271" s="40"/>
      <c r="AO3271" s="40"/>
      <c r="AP3271" s="40"/>
      <c r="AQ3271" s="40"/>
      <c r="AR3271" s="40"/>
      <c r="AS3271" s="40"/>
      <c r="AT3271" s="40"/>
      <c r="AU3271" s="40"/>
      <c r="AV3271" s="40"/>
      <c r="AW3271" s="40"/>
      <c r="AX3271" s="41"/>
    </row>
    <row r="3272" spans="1:113" ht="12" customHeight="1">
      <c r="A3272" s="34"/>
      <c r="B3272" s="116" t="s">
        <v>711</v>
      </c>
      <c r="C3272" s="117"/>
      <c r="D3272" s="117"/>
      <c r="E3272" s="117"/>
      <c r="F3272" s="117"/>
      <c r="G3272" s="117"/>
      <c r="H3272" s="117"/>
      <c r="I3272" s="117"/>
      <c r="J3272" s="117"/>
      <c r="K3272" s="117"/>
      <c r="L3272" s="117"/>
      <c r="M3272" s="117"/>
      <c r="N3272" s="117"/>
      <c r="O3272" s="117"/>
      <c r="P3272" s="117"/>
      <c r="Q3272" s="117"/>
      <c r="R3272" s="117"/>
      <c r="S3272" s="117"/>
      <c r="T3272" s="117"/>
      <c r="U3272" s="117"/>
      <c r="V3272" s="117"/>
      <c r="W3272" s="117"/>
      <c r="X3272" s="117"/>
      <c r="Y3272" s="117"/>
      <c r="Z3272" s="117"/>
      <c r="AA3272" s="117"/>
      <c r="AB3272" s="117"/>
      <c r="AC3272" s="117"/>
      <c r="AD3272" s="117"/>
      <c r="AE3272" s="117"/>
      <c r="AF3272" s="117"/>
      <c r="AG3272" s="117"/>
      <c r="AH3272" s="117"/>
      <c r="AI3272" s="117"/>
      <c r="AJ3272" s="117"/>
      <c r="AK3272" s="117"/>
      <c r="AL3272" s="117"/>
      <c r="AM3272" s="117"/>
      <c r="AN3272" s="117"/>
      <c r="AO3272" s="117"/>
      <c r="AP3272" s="117"/>
      <c r="AQ3272" s="117"/>
      <c r="AR3272" s="117"/>
      <c r="AS3272" s="117"/>
      <c r="AT3272" s="117"/>
      <c r="AU3272" s="117"/>
      <c r="AV3272" s="117"/>
      <c r="AW3272" s="117"/>
      <c r="AX3272" s="118"/>
    </row>
    <row r="3273" spans="1:113" ht="12" customHeight="1">
      <c r="A3273" s="34"/>
      <c r="B3273" s="116"/>
      <c r="C3273" s="117"/>
      <c r="D3273" s="117"/>
      <c r="E3273" s="117"/>
      <c r="F3273" s="117"/>
      <c r="G3273" s="117"/>
      <c r="H3273" s="117"/>
      <c r="I3273" s="117"/>
      <c r="J3273" s="117"/>
      <c r="K3273" s="117"/>
      <c r="L3273" s="117"/>
      <c r="M3273" s="117"/>
      <c r="N3273" s="117"/>
      <c r="O3273" s="117"/>
      <c r="P3273" s="117"/>
      <c r="Q3273" s="117"/>
      <c r="R3273" s="117"/>
      <c r="S3273" s="117"/>
      <c r="T3273" s="117"/>
      <c r="U3273" s="117"/>
      <c r="V3273" s="117"/>
      <c r="W3273" s="117"/>
      <c r="X3273" s="117"/>
      <c r="Y3273" s="117"/>
      <c r="Z3273" s="117"/>
      <c r="AA3273" s="117"/>
      <c r="AB3273" s="117"/>
      <c r="AC3273" s="117"/>
      <c r="AD3273" s="117"/>
      <c r="AE3273" s="117"/>
      <c r="AF3273" s="117"/>
      <c r="AG3273" s="117"/>
      <c r="AH3273" s="117"/>
      <c r="AI3273" s="117"/>
      <c r="AJ3273" s="117"/>
      <c r="AK3273" s="117"/>
      <c r="AL3273" s="117"/>
      <c r="AM3273" s="117"/>
      <c r="AN3273" s="117"/>
      <c r="AO3273" s="117"/>
      <c r="AP3273" s="117"/>
      <c r="AQ3273" s="117"/>
      <c r="AR3273" s="117"/>
      <c r="AS3273" s="117"/>
      <c r="AT3273" s="117"/>
      <c r="AU3273" s="117"/>
      <c r="AV3273" s="117"/>
      <c r="AW3273" s="117"/>
      <c r="AX3273" s="118"/>
      <c r="BC3273" s="42"/>
    </row>
    <row r="3274" spans="1:113" ht="12" customHeight="1">
      <c r="A3274" s="34"/>
      <c r="B3274" s="116"/>
      <c r="C3274" s="117"/>
      <c r="D3274" s="117"/>
      <c r="E3274" s="117"/>
      <c r="F3274" s="117"/>
      <c r="G3274" s="117"/>
      <c r="H3274" s="117"/>
      <c r="I3274" s="117"/>
      <c r="J3274" s="117"/>
      <c r="K3274" s="117"/>
      <c r="L3274" s="117"/>
      <c r="M3274" s="117"/>
      <c r="N3274" s="117"/>
      <c r="O3274" s="117"/>
      <c r="P3274" s="117"/>
      <c r="Q3274" s="117"/>
      <c r="R3274" s="117"/>
      <c r="S3274" s="117"/>
      <c r="T3274" s="117"/>
      <c r="U3274" s="117"/>
      <c r="V3274" s="117"/>
      <c r="W3274" s="117"/>
      <c r="X3274" s="117"/>
      <c r="Y3274" s="117"/>
      <c r="Z3274" s="117"/>
      <c r="AA3274" s="117"/>
      <c r="AB3274" s="117"/>
      <c r="AC3274" s="117"/>
      <c r="AD3274" s="117"/>
      <c r="AE3274" s="117"/>
      <c r="AF3274" s="117"/>
      <c r="AG3274" s="117"/>
      <c r="AH3274" s="117"/>
      <c r="AI3274" s="117"/>
      <c r="AJ3274" s="117"/>
      <c r="AK3274" s="117"/>
      <c r="AL3274" s="117"/>
      <c r="AM3274" s="117"/>
      <c r="AN3274" s="117"/>
      <c r="AO3274" s="117"/>
      <c r="AP3274" s="117"/>
      <c r="AQ3274" s="117"/>
      <c r="AR3274" s="117"/>
      <c r="AS3274" s="117"/>
      <c r="AT3274" s="117"/>
      <c r="AU3274" s="117"/>
      <c r="AV3274" s="117"/>
      <c r="AW3274" s="117"/>
      <c r="AX3274" s="118"/>
    </row>
    <row r="3275" spans="1:113" ht="12" customHeight="1">
      <c r="A3275" s="34"/>
      <c r="B3275" s="116"/>
      <c r="C3275" s="117"/>
      <c r="D3275" s="117"/>
      <c r="E3275" s="117"/>
      <c r="F3275" s="117"/>
      <c r="G3275" s="117"/>
      <c r="H3275" s="117"/>
      <c r="I3275" s="117"/>
      <c r="J3275" s="117"/>
      <c r="K3275" s="117"/>
      <c r="L3275" s="117"/>
      <c r="M3275" s="117"/>
      <c r="N3275" s="117"/>
      <c r="O3275" s="117"/>
      <c r="P3275" s="117"/>
      <c r="Q3275" s="117"/>
      <c r="R3275" s="117"/>
      <c r="S3275" s="117"/>
      <c r="T3275" s="117"/>
      <c r="U3275" s="117"/>
      <c r="V3275" s="117"/>
      <c r="W3275" s="117"/>
      <c r="X3275" s="117"/>
      <c r="Y3275" s="117"/>
      <c r="Z3275" s="117"/>
      <c r="AA3275" s="117"/>
      <c r="AB3275" s="117"/>
      <c r="AC3275" s="117"/>
      <c r="AD3275" s="117"/>
      <c r="AE3275" s="117"/>
      <c r="AF3275" s="117"/>
      <c r="AG3275" s="117"/>
      <c r="AH3275" s="117"/>
      <c r="AI3275" s="117"/>
      <c r="AJ3275" s="117"/>
      <c r="AK3275" s="117"/>
      <c r="AL3275" s="117"/>
      <c r="AM3275" s="117"/>
      <c r="AN3275" s="117"/>
      <c r="AO3275" s="117"/>
      <c r="AP3275" s="117"/>
      <c r="AQ3275" s="117"/>
      <c r="AR3275" s="117"/>
      <c r="AS3275" s="117"/>
      <c r="AT3275" s="117"/>
      <c r="AU3275" s="117"/>
      <c r="AV3275" s="117"/>
      <c r="AW3275" s="117"/>
      <c r="AX3275" s="118"/>
    </row>
    <row r="3276" spans="1:113" ht="12" customHeight="1">
      <c r="A3276" s="34"/>
      <c r="B3276" s="116"/>
      <c r="C3276" s="117"/>
      <c r="D3276" s="117"/>
      <c r="E3276" s="117"/>
      <c r="F3276" s="117"/>
      <c r="G3276" s="117"/>
      <c r="H3276" s="117"/>
      <c r="I3276" s="117"/>
      <c r="J3276" s="117"/>
      <c r="K3276" s="117"/>
      <c r="L3276" s="117"/>
      <c r="M3276" s="117"/>
      <c r="N3276" s="117"/>
      <c r="O3276" s="117"/>
      <c r="P3276" s="117"/>
      <c r="Q3276" s="117"/>
      <c r="R3276" s="117"/>
      <c r="S3276" s="117"/>
      <c r="T3276" s="117"/>
      <c r="U3276" s="117"/>
      <c r="V3276" s="117"/>
      <c r="W3276" s="117"/>
      <c r="X3276" s="117"/>
      <c r="Y3276" s="117"/>
      <c r="Z3276" s="117"/>
      <c r="AA3276" s="117"/>
      <c r="AB3276" s="117"/>
      <c r="AC3276" s="117"/>
      <c r="AD3276" s="117"/>
      <c r="AE3276" s="117"/>
      <c r="AF3276" s="117"/>
      <c r="AG3276" s="117"/>
      <c r="AH3276" s="117"/>
      <c r="AI3276" s="117"/>
      <c r="AJ3276" s="117"/>
      <c r="AK3276" s="117"/>
      <c r="AL3276" s="117"/>
      <c r="AM3276" s="117"/>
      <c r="AN3276" s="117"/>
      <c r="AO3276" s="117"/>
      <c r="AP3276" s="117"/>
      <c r="AQ3276" s="117"/>
      <c r="AR3276" s="117"/>
      <c r="AS3276" s="117"/>
      <c r="AT3276" s="117"/>
      <c r="AU3276" s="117"/>
      <c r="AV3276" s="117"/>
      <c r="AW3276" s="117"/>
      <c r="AX3276" s="118"/>
    </row>
    <row r="3277" spans="1:113" ht="15" thickBot="1">
      <c r="A3277" s="43"/>
      <c r="B3277" s="44"/>
      <c r="C3277" s="45"/>
      <c r="D3277" s="45"/>
      <c r="E3277" s="45"/>
      <c r="F3277" s="45"/>
      <c r="G3277" s="45"/>
      <c r="H3277" s="45"/>
      <c r="I3277" s="45"/>
      <c r="J3277" s="45"/>
      <c r="K3277" s="45"/>
      <c r="L3277" s="45"/>
      <c r="M3277" s="45"/>
      <c r="N3277" s="45"/>
      <c r="O3277" s="45"/>
      <c r="P3277" s="45"/>
      <c r="Q3277" s="45"/>
      <c r="R3277" s="45"/>
      <c r="S3277" s="45"/>
      <c r="T3277" s="45"/>
      <c r="U3277" s="45"/>
      <c r="V3277" s="45"/>
      <c r="W3277" s="45"/>
      <c r="X3277" s="45"/>
      <c r="Y3277" s="45"/>
      <c r="Z3277" s="45"/>
      <c r="AA3277" s="45"/>
      <c r="AB3277" s="45"/>
      <c r="AC3277" s="45"/>
      <c r="AD3277" s="45"/>
      <c r="AE3277" s="45"/>
      <c r="AF3277" s="45"/>
      <c r="AG3277" s="45"/>
      <c r="AH3277" s="45"/>
      <c r="AI3277" s="45"/>
      <c r="AJ3277" s="45"/>
      <c r="AK3277" s="45"/>
      <c r="AL3277" s="45"/>
      <c r="AM3277" s="45"/>
      <c r="AN3277" s="45"/>
      <c r="AO3277" s="45"/>
      <c r="AP3277" s="45"/>
      <c r="AQ3277" s="45"/>
      <c r="AR3277" s="45"/>
      <c r="AS3277" s="45"/>
      <c r="AT3277" s="45"/>
      <c r="AU3277" s="45"/>
      <c r="AV3277" s="45"/>
      <c r="AW3277" s="45"/>
      <c r="AX3277" s="46"/>
    </row>
    <row r="3278" spans="1:113">
      <c r="B3278" s="47"/>
    </row>
    <row r="3279" spans="1:113" ht="15" thickBot="1">
      <c r="A3279" s="37"/>
      <c r="B3279" s="36" t="s">
        <v>238</v>
      </c>
      <c r="C3279" s="34"/>
      <c r="D3279" s="34"/>
      <c r="E3279" s="34"/>
      <c r="F3279" s="34"/>
      <c r="G3279" s="34"/>
      <c r="H3279" s="34"/>
      <c r="I3279" s="34"/>
      <c r="J3279" s="34"/>
      <c r="K3279" s="34"/>
      <c r="L3279" s="35"/>
      <c r="M3279" s="35"/>
      <c r="N3279" s="35"/>
      <c r="O3279" s="35"/>
      <c r="P3279" s="34"/>
      <c r="Q3279" s="34"/>
      <c r="R3279" s="34"/>
      <c r="S3279" s="34"/>
      <c r="T3279" s="34"/>
      <c r="U3279" s="34"/>
      <c r="V3279" s="36"/>
      <c r="W3279" s="36"/>
      <c r="X3279" s="36"/>
      <c r="Y3279" s="36"/>
      <c r="Z3279" s="36"/>
      <c r="AA3279" s="36"/>
      <c r="AB3279" s="36"/>
      <c r="AC3279" s="36"/>
      <c r="AD3279" s="36"/>
      <c r="AE3279" s="36"/>
      <c r="AF3279" s="36"/>
      <c r="AG3279" s="36"/>
      <c r="AH3279" s="36"/>
      <c r="AI3279" s="36"/>
      <c r="AJ3279" s="36"/>
      <c r="AK3279" s="36"/>
      <c r="AL3279" s="36"/>
      <c r="AM3279" s="36"/>
      <c r="AN3279" s="36"/>
      <c r="AO3279" s="36"/>
      <c r="AP3279" s="36"/>
      <c r="AQ3279" s="36"/>
      <c r="AR3279" s="36"/>
      <c r="AS3279" s="36"/>
      <c r="AT3279" s="36"/>
      <c r="AU3279" s="36"/>
      <c r="AV3279" s="36"/>
      <c r="AW3279" s="36"/>
      <c r="AX3279" s="36"/>
      <c r="DI3279" s="26"/>
    </row>
    <row r="3280" spans="1:113" ht="14.25">
      <c r="A3280" s="34"/>
      <c r="B3280" s="38"/>
      <c r="C3280" s="33"/>
      <c r="D3280" s="33"/>
      <c r="E3280" s="33"/>
      <c r="F3280" s="33"/>
      <c r="G3280" s="33"/>
      <c r="H3280" s="33"/>
      <c r="I3280" s="33"/>
      <c r="J3280" s="33"/>
      <c r="K3280" s="33"/>
      <c r="L3280" s="39"/>
      <c r="M3280" s="39"/>
      <c r="N3280" s="39"/>
      <c r="O3280" s="39"/>
      <c r="P3280" s="33"/>
      <c r="Q3280" s="33"/>
      <c r="R3280" s="33"/>
      <c r="S3280" s="33"/>
      <c r="T3280" s="33"/>
      <c r="U3280" s="33"/>
      <c r="V3280" s="40"/>
      <c r="W3280" s="40"/>
      <c r="X3280" s="40"/>
      <c r="Y3280" s="40"/>
      <c r="Z3280" s="40"/>
      <c r="AA3280" s="40"/>
      <c r="AB3280" s="40"/>
      <c r="AC3280" s="40"/>
      <c r="AD3280" s="40"/>
      <c r="AE3280" s="40"/>
      <c r="AF3280" s="40"/>
      <c r="AG3280" s="40"/>
      <c r="AH3280" s="40"/>
      <c r="AI3280" s="40"/>
      <c r="AJ3280" s="40"/>
      <c r="AK3280" s="40"/>
      <c r="AL3280" s="40"/>
      <c r="AM3280" s="40"/>
      <c r="AN3280" s="40"/>
      <c r="AO3280" s="40"/>
      <c r="AP3280" s="40"/>
      <c r="AQ3280" s="40"/>
      <c r="AR3280" s="40"/>
      <c r="AS3280" s="40"/>
      <c r="AT3280" s="40"/>
      <c r="AU3280" s="40"/>
      <c r="AV3280" s="40"/>
      <c r="AW3280" s="40"/>
      <c r="AX3280" s="41"/>
    </row>
    <row r="3281" spans="1:251" ht="12" customHeight="1">
      <c r="A3281" s="34"/>
      <c r="B3281" s="116" t="s">
        <v>1161</v>
      </c>
      <c r="C3281" s="117"/>
      <c r="D3281" s="117"/>
      <c r="E3281" s="117"/>
      <c r="F3281" s="117"/>
      <c r="G3281" s="117"/>
      <c r="H3281" s="117"/>
      <c r="I3281" s="117"/>
      <c r="J3281" s="117"/>
      <c r="K3281" s="117"/>
      <c r="L3281" s="117"/>
      <c r="M3281" s="117"/>
      <c r="N3281" s="117"/>
      <c r="O3281" s="117"/>
      <c r="P3281" s="117"/>
      <c r="Q3281" s="117"/>
      <c r="R3281" s="117"/>
      <c r="S3281" s="117"/>
      <c r="T3281" s="117"/>
      <c r="U3281" s="117"/>
      <c r="V3281" s="117"/>
      <c r="W3281" s="117"/>
      <c r="X3281" s="117"/>
      <c r="Y3281" s="117"/>
      <c r="Z3281" s="117"/>
      <c r="AA3281" s="117"/>
      <c r="AB3281" s="117"/>
      <c r="AC3281" s="117"/>
      <c r="AD3281" s="117"/>
      <c r="AE3281" s="117"/>
      <c r="AF3281" s="117"/>
      <c r="AG3281" s="117"/>
      <c r="AH3281" s="117"/>
      <c r="AI3281" s="117"/>
      <c r="AJ3281" s="117"/>
      <c r="AK3281" s="117"/>
      <c r="AL3281" s="117"/>
      <c r="AM3281" s="117"/>
      <c r="AN3281" s="117"/>
      <c r="AO3281" s="117"/>
      <c r="AP3281" s="117"/>
      <c r="AQ3281" s="117"/>
      <c r="AR3281" s="117"/>
      <c r="AS3281" s="117"/>
      <c r="AT3281" s="117"/>
      <c r="AU3281" s="117"/>
      <c r="AV3281" s="117"/>
      <c r="AW3281" s="117"/>
      <c r="AX3281" s="118"/>
    </row>
    <row r="3282" spans="1:251" ht="12" customHeight="1">
      <c r="A3282" s="34"/>
      <c r="B3282" s="116"/>
      <c r="C3282" s="117"/>
      <c r="D3282" s="117"/>
      <c r="E3282" s="117"/>
      <c r="F3282" s="117"/>
      <c r="G3282" s="117"/>
      <c r="H3282" s="117"/>
      <c r="I3282" s="117"/>
      <c r="J3282" s="117"/>
      <c r="K3282" s="117"/>
      <c r="L3282" s="117"/>
      <c r="M3282" s="117"/>
      <c r="N3282" s="117"/>
      <c r="O3282" s="117"/>
      <c r="P3282" s="117"/>
      <c r="Q3282" s="117"/>
      <c r="R3282" s="117"/>
      <c r="S3282" s="117"/>
      <c r="T3282" s="117"/>
      <c r="U3282" s="117"/>
      <c r="V3282" s="117"/>
      <c r="W3282" s="117"/>
      <c r="X3282" s="117"/>
      <c r="Y3282" s="117"/>
      <c r="Z3282" s="117"/>
      <c r="AA3282" s="117"/>
      <c r="AB3282" s="117"/>
      <c r="AC3282" s="117"/>
      <c r="AD3282" s="117"/>
      <c r="AE3282" s="117"/>
      <c r="AF3282" s="117"/>
      <c r="AG3282" s="117"/>
      <c r="AH3282" s="117"/>
      <c r="AI3282" s="117"/>
      <c r="AJ3282" s="117"/>
      <c r="AK3282" s="117"/>
      <c r="AL3282" s="117"/>
      <c r="AM3282" s="117"/>
      <c r="AN3282" s="117"/>
      <c r="AO3282" s="117"/>
      <c r="AP3282" s="117"/>
      <c r="AQ3282" s="117"/>
      <c r="AR3282" s="117"/>
      <c r="AS3282" s="117"/>
      <c r="AT3282" s="117"/>
      <c r="AU3282" s="117"/>
      <c r="AV3282" s="117"/>
      <c r="AW3282" s="117"/>
      <c r="AX3282" s="118"/>
    </row>
    <row r="3283" spans="1:251" ht="12" customHeight="1">
      <c r="A3283" s="34"/>
      <c r="B3283" s="116"/>
      <c r="C3283" s="117"/>
      <c r="D3283" s="117"/>
      <c r="E3283" s="117"/>
      <c r="F3283" s="117"/>
      <c r="G3283" s="117"/>
      <c r="H3283" s="117"/>
      <c r="I3283" s="117"/>
      <c r="J3283" s="117"/>
      <c r="K3283" s="117"/>
      <c r="L3283" s="117"/>
      <c r="M3283" s="117"/>
      <c r="N3283" s="117"/>
      <c r="O3283" s="117"/>
      <c r="P3283" s="117"/>
      <c r="Q3283" s="117"/>
      <c r="R3283" s="117"/>
      <c r="S3283" s="117"/>
      <c r="T3283" s="117"/>
      <c r="U3283" s="117"/>
      <c r="V3283" s="117"/>
      <c r="W3283" s="117"/>
      <c r="X3283" s="117"/>
      <c r="Y3283" s="117"/>
      <c r="Z3283" s="117"/>
      <c r="AA3283" s="117"/>
      <c r="AB3283" s="117"/>
      <c r="AC3283" s="117"/>
      <c r="AD3283" s="117"/>
      <c r="AE3283" s="117"/>
      <c r="AF3283" s="117"/>
      <c r="AG3283" s="117"/>
      <c r="AH3283" s="117"/>
      <c r="AI3283" s="117"/>
      <c r="AJ3283" s="117"/>
      <c r="AK3283" s="117"/>
      <c r="AL3283" s="117"/>
      <c r="AM3283" s="117"/>
      <c r="AN3283" s="117"/>
      <c r="AO3283" s="117"/>
      <c r="AP3283" s="117"/>
      <c r="AQ3283" s="117"/>
      <c r="AR3283" s="117"/>
      <c r="AS3283" s="117"/>
      <c r="AT3283" s="117"/>
      <c r="AU3283" s="117"/>
      <c r="AV3283" s="117"/>
      <c r="AW3283" s="117"/>
      <c r="AX3283" s="118"/>
    </row>
    <row r="3284" spans="1:251" ht="12" customHeight="1">
      <c r="A3284" s="34"/>
      <c r="B3284" s="116"/>
      <c r="C3284" s="117"/>
      <c r="D3284" s="117"/>
      <c r="E3284" s="117"/>
      <c r="F3284" s="117"/>
      <c r="G3284" s="117"/>
      <c r="H3284" s="117"/>
      <c r="I3284" s="117"/>
      <c r="J3284" s="117"/>
      <c r="K3284" s="117"/>
      <c r="L3284" s="117"/>
      <c r="M3284" s="117"/>
      <c r="N3284" s="117"/>
      <c r="O3284" s="117"/>
      <c r="P3284" s="117"/>
      <c r="Q3284" s="117"/>
      <c r="R3284" s="117"/>
      <c r="S3284" s="117"/>
      <c r="T3284" s="117"/>
      <c r="U3284" s="117"/>
      <c r="V3284" s="117"/>
      <c r="W3284" s="117"/>
      <c r="X3284" s="117"/>
      <c r="Y3284" s="117"/>
      <c r="Z3284" s="117"/>
      <c r="AA3284" s="117"/>
      <c r="AB3284" s="117"/>
      <c r="AC3284" s="117"/>
      <c r="AD3284" s="117"/>
      <c r="AE3284" s="117"/>
      <c r="AF3284" s="117"/>
      <c r="AG3284" s="117"/>
      <c r="AH3284" s="117"/>
      <c r="AI3284" s="117"/>
      <c r="AJ3284" s="117"/>
      <c r="AK3284" s="117"/>
      <c r="AL3284" s="117"/>
      <c r="AM3284" s="117"/>
      <c r="AN3284" s="117"/>
      <c r="AO3284" s="117"/>
      <c r="AP3284" s="117"/>
      <c r="AQ3284" s="117"/>
      <c r="AR3284" s="117"/>
      <c r="AS3284" s="117"/>
      <c r="AT3284" s="117"/>
      <c r="AU3284" s="117"/>
      <c r="AV3284" s="117"/>
      <c r="AW3284" s="117"/>
      <c r="AX3284" s="118"/>
    </row>
    <row r="3285" spans="1:251" ht="12" customHeight="1">
      <c r="A3285" s="34"/>
      <c r="B3285" s="116"/>
      <c r="C3285" s="117"/>
      <c r="D3285" s="117"/>
      <c r="E3285" s="117"/>
      <c r="F3285" s="117"/>
      <c r="G3285" s="117"/>
      <c r="H3285" s="117"/>
      <c r="I3285" s="117"/>
      <c r="J3285" s="117"/>
      <c r="K3285" s="117"/>
      <c r="L3285" s="117"/>
      <c r="M3285" s="117"/>
      <c r="N3285" s="117"/>
      <c r="O3285" s="117"/>
      <c r="P3285" s="117"/>
      <c r="Q3285" s="117"/>
      <c r="R3285" s="117"/>
      <c r="S3285" s="117"/>
      <c r="T3285" s="117"/>
      <c r="U3285" s="117"/>
      <c r="V3285" s="117"/>
      <c r="W3285" s="117"/>
      <c r="X3285" s="117"/>
      <c r="Y3285" s="117"/>
      <c r="Z3285" s="117"/>
      <c r="AA3285" s="117"/>
      <c r="AB3285" s="117"/>
      <c r="AC3285" s="117"/>
      <c r="AD3285" s="117"/>
      <c r="AE3285" s="117"/>
      <c r="AF3285" s="117"/>
      <c r="AG3285" s="117"/>
      <c r="AH3285" s="117"/>
      <c r="AI3285" s="117"/>
      <c r="AJ3285" s="117"/>
      <c r="AK3285" s="117"/>
      <c r="AL3285" s="117"/>
      <c r="AM3285" s="117"/>
      <c r="AN3285" s="117"/>
      <c r="AO3285" s="117"/>
      <c r="AP3285" s="117"/>
      <c r="AQ3285" s="117"/>
      <c r="AR3285" s="117"/>
      <c r="AS3285" s="117"/>
      <c r="AT3285" s="117"/>
      <c r="AU3285" s="117"/>
      <c r="AV3285" s="117"/>
      <c r="AW3285" s="117"/>
      <c r="AX3285" s="118"/>
    </row>
    <row r="3286" spans="1:251" ht="12" customHeight="1">
      <c r="A3286" s="34"/>
      <c r="B3286" s="116"/>
      <c r="C3286" s="117"/>
      <c r="D3286" s="117"/>
      <c r="E3286" s="117"/>
      <c r="F3286" s="117"/>
      <c r="G3286" s="117"/>
      <c r="H3286" s="117"/>
      <c r="I3286" s="117"/>
      <c r="J3286" s="117"/>
      <c r="K3286" s="117"/>
      <c r="L3286" s="117"/>
      <c r="M3286" s="117"/>
      <c r="N3286" s="117"/>
      <c r="O3286" s="117"/>
      <c r="P3286" s="117"/>
      <c r="Q3286" s="117"/>
      <c r="R3286" s="117"/>
      <c r="S3286" s="117"/>
      <c r="T3286" s="117"/>
      <c r="U3286" s="117"/>
      <c r="V3286" s="117"/>
      <c r="W3286" s="117"/>
      <c r="X3286" s="117"/>
      <c r="Y3286" s="117"/>
      <c r="Z3286" s="117"/>
      <c r="AA3286" s="117"/>
      <c r="AB3286" s="117"/>
      <c r="AC3286" s="117"/>
      <c r="AD3286" s="117"/>
      <c r="AE3286" s="117"/>
      <c r="AF3286" s="117"/>
      <c r="AG3286" s="117"/>
      <c r="AH3286" s="117"/>
      <c r="AI3286" s="117"/>
      <c r="AJ3286" s="117"/>
      <c r="AK3286" s="117"/>
      <c r="AL3286" s="117"/>
      <c r="AM3286" s="117"/>
      <c r="AN3286" s="117"/>
      <c r="AO3286" s="117"/>
      <c r="AP3286" s="117"/>
      <c r="AQ3286" s="117"/>
      <c r="AR3286" s="117"/>
      <c r="AS3286" s="117"/>
      <c r="AT3286" s="117"/>
      <c r="AU3286" s="117"/>
      <c r="AV3286" s="117"/>
      <c r="AW3286" s="117"/>
      <c r="AX3286" s="118"/>
    </row>
    <row r="3287" spans="1:251" ht="15" thickBot="1">
      <c r="A3287" s="43"/>
      <c r="B3287" s="44"/>
      <c r="C3287" s="45"/>
      <c r="D3287" s="45"/>
      <c r="E3287" s="45"/>
      <c r="F3287" s="45"/>
      <c r="G3287" s="45"/>
      <c r="H3287" s="45"/>
      <c r="I3287" s="45"/>
      <c r="J3287" s="45"/>
      <c r="K3287" s="45"/>
      <c r="L3287" s="45"/>
      <c r="M3287" s="45"/>
      <c r="N3287" s="45"/>
      <c r="O3287" s="45"/>
      <c r="P3287" s="45"/>
      <c r="Q3287" s="45"/>
      <c r="R3287" s="45"/>
      <c r="S3287" s="45"/>
      <c r="T3287" s="45"/>
      <c r="U3287" s="45"/>
      <c r="V3287" s="45"/>
      <c r="W3287" s="45"/>
      <c r="X3287" s="45"/>
      <c r="Y3287" s="45"/>
      <c r="Z3287" s="45"/>
      <c r="AA3287" s="45"/>
      <c r="AB3287" s="45"/>
      <c r="AC3287" s="45"/>
      <c r="AD3287" s="45"/>
      <c r="AE3287" s="45"/>
      <c r="AF3287" s="45"/>
      <c r="AG3287" s="45"/>
      <c r="AH3287" s="45"/>
      <c r="AI3287" s="45"/>
      <c r="AJ3287" s="45"/>
      <c r="AK3287" s="45"/>
      <c r="AL3287" s="45"/>
      <c r="AM3287" s="45"/>
      <c r="AN3287" s="45"/>
      <c r="AO3287" s="45"/>
      <c r="AP3287" s="45"/>
      <c r="AQ3287" s="45"/>
      <c r="AR3287" s="45"/>
      <c r="AS3287" s="45"/>
      <c r="AT3287" s="45"/>
      <c r="AU3287" s="45"/>
      <c r="AV3287" s="45"/>
      <c r="AW3287" s="45"/>
      <c r="AX3287" s="46"/>
    </row>
    <row r="3288" spans="1:251">
      <c r="B3288" s="47"/>
    </row>
    <row r="3289" spans="1:251" ht="14.25">
      <c r="B3289" s="36" t="s">
        <v>240</v>
      </c>
      <c r="C3289" s="34"/>
      <c r="D3289" s="34"/>
      <c r="E3289" s="34"/>
      <c r="F3289" s="34"/>
      <c r="G3289" s="34"/>
      <c r="H3289" s="34"/>
      <c r="I3289" s="34"/>
      <c r="J3289" s="34"/>
      <c r="K3289" s="34"/>
      <c r="L3289" s="35"/>
      <c r="M3289" s="35"/>
      <c r="N3289" s="35"/>
      <c r="O3289" s="35"/>
      <c r="P3289" s="34"/>
      <c r="Q3289" s="34"/>
      <c r="R3289" s="34"/>
      <c r="S3289" s="34"/>
      <c r="T3289" s="34"/>
      <c r="U3289" s="34"/>
      <c r="V3289" s="36"/>
      <c r="W3289" s="36"/>
      <c r="X3289" s="36"/>
      <c r="Y3289" s="36"/>
      <c r="Z3289" s="36"/>
      <c r="AA3289" s="36"/>
      <c r="AB3289" s="36"/>
      <c r="AC3289" s="36"/>
      <c r="AD3289" s="36"/>
      <c r="AE3289" s="36"/>
      <c r="AF3289" s="36"/>
      <c r="AG3289" s="36"/>
      <c r="AH3289" s="36"/>
      <c r="AI3289" s="36"/>
      <c r="AJ3289" s="36"/>
      <c r="AK3289" s="36"/>
      <c r="AL3289" s="36"/>
      <c r="AM3289" s="36"/>
      <c r="AN3289" s="36"/>
      <c r="AO3289" s="36"/>
      <c r="AP3289" s="36"/>
      <c r="AQ3289" s="36"/>
      <c r="AR3289" s="36"/>
      <c r="AS3289" s="36"/>
      <c r="AT3289" s="36"/>
      <c r="AU3289" s="36"/>
      <c r="AV3289" s="36"/>
      <c r="AW3289" s="36"/>
      <c r="AX3289" s="36"/>
    </row>
    <row r="3290" spans="1:251" ht="15" thickBot="1">
      <c r="B3290" s="34"/>
      <c r="C3290" s="34"/>
      <c r="D3290" s="34"/>
      <c r="E3290" s="34"/>
      <c r="F3290" s="34"/>
      <c r="G3290" s="34"/>
      <c r="H3290" s="34"/>
      <c r="I3290" s="34"/>
      <c r="J3290" s="34"/>
      <c r="K3290" s="34"/>
      <c r="L3290" s="35"/>
      <c r="M3290" s="35"/>
      <c r="N3290" s="35"/>
      <c r="O3290" s="35"/>
      <c r="P3290" s="34"/>
      <c r="Q3290" s="34"/>
      <c r="R3290" s="34"/>
      <c r="S3290" s="34"/>
      <c r="T3290" s="34"/>
      <c r="U3290" s="34"/>
      <c r="V3290" s="36"/>
      <c r="W3290" s="36"/>
      <c r="X3290" s="36"/>
      <c r="Y3290" s="36"/>
      <c r="Z3290" s="36"/>
      <c r="AA3290" s="36"/>
      <c r="AB3290" s="36"/>
      <c r="AC3290" s="36"/>
      <c r="AD3290" s="36"/>
      <c r="AE3290" s="36"/>
      <c r="AF3290" s="36"/>
      <c r="AG3290" s="36"/>
      <c r="AH3290" s="36"/>
      <c r="AI3290" s="36"/>
      <c r="AJ3290" s="36"/>
      <c r="AK3290" s="36"/>
      <c r="AL3290" s="36"/>
      <c r="AM3290" s="36"/>
      <c r="AN3290" s="36"/>
      <c r="AO3290" s="36"/>
      <c r="AP3290" s="36"/>
      <c r="AQ3290" s="36"/>
      <c r="AR3290" s="36"/>
      <c r="AS3290" s="36"/>
      <c r="AT3290" s="36"/>
      <c r="AU3290" s="36"/>
      <c r="AV3290" s="36"/>
      <c r="AW3290" s="36"/>
      <c r="AX3290" s="48" t="s">
        <v>241</v>
      </c>
    </row>
    <row r="3291" spans="1:251" s="42" customFormat="1" ht="13.5" customHeight="1">
      <c r="A3291" s="34"/>
      <c r="B3291" s="119" t="s">
        <v>242</v>
      </c>
      <c r="C3291" s="120"/>
      <c r="D3291" s="120"/>
      <c r="E3291" s="120"/>
      <c r="F3291" s="120"/>
      <c r="G3291" s="120"/>
      <c r="H3291" s="120"/>
      <c r="I3291" s="120"/>
      <c r="J3291" s="120"/>
      <c r="K3291" s="120"/>
      <c r="L3291" s="120"/>
      <c r="M3291" s="120"/>
      <c r="N3291" s="120"/>
      <c r="O3291" s="120"/>
      <c r="P3291" s="120"/>
      <c r="Q3291" s="120"/>
      <c r="R3291" s="120"/>
      <c r="S3291" s="120"/>
      <c r="T3291" s="120"/>
      <c r="U3291" s="120"/>
      <c r="V3291" s="120"/>
      <c r="W3291" s="120"/>
      <c r="X3291" s="120"/>
      <c r="Y3291" s="120"/>
      <c r="Z3291" s="121"/>
      <c r="AA3291" s="125" t="s">
        <v>1062</v>
      </c>
      <c r="AB3291" s="120"/>
      <c r="AC3291" s="120"/>
      <c r="AD3291" s="120"/>
      <c r="AE3291" s="120"/>
      <c r="AF3291" s="120"/>
      <c r="AG3291" s="120"/>
      <c r="AH3291" s="120"/>
      <c r="AI3291" s="121"/>
      <c r="AJ3291" s="125" t="s">
        <v>1063</v>
      </c>
      <c r="AK3291" s="120"/>
      <c r="AL3291" s="120"/>
      <c r="AM3291" s="120"/>
      <c r="AN3291" s="120"/>
      <c r="AO3291" s="120"/>
      <c r="AP3291" s="120"/>
      <c r="AQ3291" s="120"/>
      <c r="AR3291" s="121"/>
      <c r="AS3291" s="125" t="s">
        <v>243</v>
      </c>
      <c r="AT3291" s="120"/>
      <c r="AU3291" s="120"/>
      <c r="AV3291" s="120"/>
      <c r="AW3291" s="120"/>
      <c r="AX3291" s="127"/>
      <c r="AY3291" s="29"/>
      <c r="AZ3291" s="29"/>
      <c r="BA3291" s="29"/>
      <c r="BB3291" s="29"/>
      <c r="BC3291" s="29"/>
      <c r="BD3291" s="29"/>
      <c r="BE3291" s="29"/>
      <c r="BF3291" s="29"/>
      <c r="BG3291" s="29"/>
      <c r="BH3291" s="29"/>
      <c r="BI3291" s="29"/>
      <c r="BJ3291" s="29"/>
      <c r="BK3291" s="29"/>
      <c r="BL3291" s="29"/>
      <c r="BM3291" s="29"/>
      <c r="BN3291" s="29"/>
      <c r="BO3291" s="29"/>
      <c r="BP3291" s="29"/>
      <c r="BQ3291" s="29"/>
      <c r="BR3291" s="29"/>
      <c r="BS3291" s="29"/>
      <c r="BT3291" s="29"/>
      <c r="BU3291" s="29"/>
      <c r="BV3291" s="29"/>
      <c r="BW3291" s="29"/>
      <c r="BX3291" s="29"/>
      <c r="BY3291" s="29"/>
      <c r="BZ3291" s="29"/>
      <c r="CA3291" s="29"/>
      <c r="CB3291" s="29"/>
      <c r="CC3291" s="29"/>
      <c r="CD3291" s="29"/>
      <c r="CE3291" s="29"/>
      <c r="CF3291" s="29"/>
      <c r="CG3291" s="29"/>
      <c r="CH3291" s="29"/>
      <c r="CI3291" s="29"/>
      <c r="CJ3291" s="29"/>
      <c r="CK3291" s="29"/>
      <c r="CL3291" s="29"/>
      <c r="CM3291" s="29"/>
      <c r="CN3291" s="29"/>
      <c r="CO3291" s="29"/>
      <c r="CP3291" s="29"/>
      <c r="CQ3291" s="29"/>
      <c r="CR3291" s="29"/>
      <c r="CS3291" s="29"/>
      <c r="CT3291" s="29"/>
      <c r="CU3291" s="29"/>
      <c r="CV3291" s="29"/>
      <c r="CW3291" s="29"/>
      <c r="CX3291" s="29"/>
      <c r="CY3291" s="29"/>
      <c r="CZ3291" s="29"/>
      <c r="DA3291" s="29"/>
      <c r="DB3291" s="29"/>
      <c r="DC3291" s="29"/>
      <c r="DD3291" s="29"/>
      <c r="DE3291" s="29"/>
      <c r="DF3291" s="29"/>
      <c r="DG3291" s="29"/>
      <c r="DH3291" s="29"/>
      <c r="DI3291" s="29"/>
      <c r="DJ3291" s="29"/>
      <c r="DK3291" s="29"/>
      <c r="DL3291" s="29"/>
      <c r="DM3291" s="29"/>
      <c r="DN3291" s="29"/>
      <c r="DO3291" s="29"/>
      <c r="DP3291" s="29"/>
      <c r="DQ3291" s="29"/>
      <c r="DR3291" s="29"/>
      <c r="DS3291" s="29"/>
      <c r="DT3291" s="29"/>
      <c r="DU3291" s="29"/>
      <c r="DV3291" s="29"/>
      <c r="DW3291" s="29"/>
      <c r="DX3291" s="29"/>
      <c r="DY3291" s="29"/>
      <c r="DZ3291" s="29"/>
      <c r="EA3291" s="29"/>
      <c r="EB3291" s="29"/>
      <c r="EC3291" s="29"/>
      <c r="ED3291" s="29"/>
      <c r="EE3291" s="29"/>
      <c r="EF3291" s="29"/>
      <c r="EG3291" s="29"/>
      <c r="EH3291" s="29"/>
      <c r="EI3291" s="29"/>
      <c r="EJ3291" s="29"/>
      <c r="EK3291" s="29"/>
      <c r="EL3291" s="29"/>
      <c r="EM3291" s="29"/>
      <c r="EN3291" s="29"/>
      <c r="EO3291" s="29"/>
      <c r="EP3291" s="29"/>
      <c r="EQ3291" s="29"/>
      <c r="ER3291" s="29"/>
      <c r="ES3291" s="29"/>
      <c r="ET3291" s="29"/>
      <c r="EU3291" s="29"/>
      <c r="EV3291" s="29"/>
      <c r="EW3291" s="29"/>
      <c r="EX3291" s="29"/>
      <c r="EY3291" s="29"/>
      <c r="EZ3291" s="29"/>
      <c r="FA3291" s="29"/>
      <c r="FB3291" s="29"/>
      <c r="FC3291" s="29"/>
      <c r="FD3291" s="29"/>
      <c r="FE3291" s="29"/>
      <c r="FF3291" s="29"/>
      <c r="FG3291" s="29"/>
      <c r="FH3291" s="29"/>
      <c r="FI3291" s="29"/>
      <c r="FJ3291" s="29"/>
      <c r="FK3291" s="29"/>
      <c r="FL3291" s="29"/>
      <c r="FM3291" s="29"/>
      <c r="FN3291" s="29"/>
      <c r="FO3291" s="29"/>
      <c r="FP3291" s="29"/>
      <c r="FQ3291" s="29"/>
      <c r="FR3291" s="29"/>
      <c r="FS3291" s="29"/>
      <c r="FT3291" s="29"/>
      <c r="FU3291" s="29"/>
      <c r="FV3291" s="29"/>
      <c r="FW3291" s="29"/>
      <c r="FX3291" s="29"/>
      <c r="FY3291" s="29"/>
      <c r="FZ3291" s="29"/>
      <c r="GA3291" s="29"/>
      <c r="GB3291" s="29"/>
      <c r="GC3291" s="29"/>
      <c r="GD3291" s="29"/>
      <c r="GE3291" s="29"/>
      <c r="GF3291" s="29"/>
      <c r="GG3291" s="29"/>
      <c r="GH3291" s="29"/>
      <c r="GI3291" s="29"/>
      <c r="GJ3291" s="29"/>
      <c r="GK3291" s="29"/>
      <c r="GL3291" s="29"/>
      <c r="GM3291" s="29"/>
      <c r="GN3291" s="29"/>
      <c r="GO3291" s="29"/>
      <c r="GP3291" s="29"/>
      <c r="GQ3291" s="29"/>
      <c r="GR3291" s="29"/>
      <c r="GS3291" s="29"/>
      <c r="GT3291" s="29"/>
      <c r="GU3291" s="29"/>
      <c r="GV3291" s="29"/>
      <c r="GW3291" s="29"/>
      <c r="GX3291" s="29"/>
      <c r="GY3291" s="29"/>
      <c r="GZ3291" s="29"/>
      <c r="HA3291" s="29"/>
      <c r="HB3291" s="29"/>
      <c r="HC3291" s="29"/>
      <c r="HD3291" s="29"/>
      <c r="HE3291" s="29"/>
      <c r="HF3291" s="29"/>
      <c r="HG3291" s="29"/>
      <c r="HH3291" s="29"/>
      <c r="HI3291" s="29"/>
      <c r="HJ3291" s="29"/>
      <c r="HK3291" s="29"/>
      <c r="HL3291" s="29"/>
      <c r="HM3291" s="29"/>
      <c r="HN3291" s="29"/>
      <c r="HO3291" s="29"/>
      <c r="HP3291" s="29"/>
      <c r="HQ3291" s="29"/>
      <c r="HR3291" s="29"/>
      <c r="HS3291" s="29"/>
      <c r="HT3291" s="29"/>
      <c r="HU3291" s="29"/>
      <c r="HV3291" s="29"/>
      <c r="HW3291" s="29"/>
      <c r="HX3291" s="29"/>
      <c r="HY3291" s="29"/>
      <c r="HZ3291" s="29"/>
      <c r="IA3291" s="29"/>
      <c r="IB3291" s="29"/>
      <c r="IC3291" s="29"/>
      <c r="ID3291" s="29"/>
      <c r="IE3291" s="29"/>
      <c r="IF3291" s="29"/>
      <c r="IG3291" s="29"/>
      <c r="IH3291" s="29"/>
      <c r="II3291" s="29"/>
      <c r="IJ3291" s="29"/>
      <c r="IK3291" s="29"/>
      <c r="IL3291" s="29"/>
      <c r="IM3291" s="29"/>
      <c r="IN3291" s="29"/>
      <c r="IO3291" s="29"/>
      <c r="IP3291" s="29"/>
      <c r="IQ3291" s="29"/>
    </row>
    <row r="3292" spans="1:251" s="42" customFormat="1" ht="13.5">
      <c r="A3292" s="34"/>
      <c r="B3292" s="122"/>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4"/>
      <c r="AA3292" s="126"/>
      <c r="AB3292" s="123"/>
      <c r="AC3292" s="123"/>
      <c r="AD3292" s="123"/>
      <c r="AE3292" s="123"/>
      <c r="AF3292" s="123"/>
      <c r="AG3292" s="123"/>
      <c r="AH3292" s="123"/>
      <c r="AI3292" s="124"/>
      <c r="AJ3292" s="126"/>
      <c r="AK3292" s="123"/>
      <c r="AL3292" s="123"/>
      <c r="AM3292" s="123"/>
      <c r="AN3292" s="123"/>
      <c r="AO3292" s="123"/>
      <c r="AP3292" s="123"/>
      <c r="AQ3292" s="123"/>
      <c r="AR3292" s="124"/>
      <c r="AS3292" s="126"/>
      <c r="AT3292" s="123"/>
      <c r="AU3292" s="123"/>
      <c r="AV3292" s="123"/>
      <c r="AW3292" s="123"/>
      <c r="AX3292" s="128"/>
      <c r="AY3292" s="29"/>
      <c r="AZ3292" s="29"/>
      <c r="BA3292" s="29"/>
      <c r="BB3292" s="65"/>
      <c r="BC3292" s="49"/>
      <c r="BE3292" s="29"/>
      <c r="BF3292" s="29"/>
      <c r="BG3292" s="29"/>
      <c r="BH3292" s="29"/>
      <c r="BI3292" s="29"/>
      <c r="BJ3292" s="29"/>
      <c r="BK3292" s="29"/>
      <c r="BL3292" s="29"/>
      <c r="BM3292" s="29"/>
      <c r="BN3292" s="29"/>
      <c r="BO3292" s="29"/>
      <c r="BP3292" s="29"/>
      <c r="BQ3292" s="29"/>
      <c r="BR3292" s="29"/>
      <c r="BS3292" s="29"/>
      <c r="BT3292" s="29"/>
      <c r="BU3292" s="29"/>
      <c r="BV3292" s="29"/>
      <c r="BW3292" s="29"/>
      <c r="BX3292" s="29"/>
      <c r="BY3292" s="29"/>
      <c r="BZ3292" s="29"/>
      <c r="CA3292" s="29"/>
      <c r="CB3292" s="29"/>
      <c r="CC3292" s="29"/>
      <c r="CD3292" s="29"/>
      <c r="CE3292" s="29"/>
      <c r="CF3292" s="29"/>
      <c r="CG3292" s="29"/>
      <c r="CH3292" s="29"/>
      <c r="CI3292" s="29"/>
      <c r="CJ3292" s="29"/>
      <c r="CK3292" s="29"/>
      <c r="CL3292" s="29"/>
      <c r="CM3292" s="29"/>
      <c r="CN3292" s="29"/>
      <c r="CO3292" s="29"/>
      <c r="CP3292" s="29"/>
      <c r="CQ3292" s="29"/>
      <c r="CR3292" s="29"/>
      <c r="CS3292" s="29"/>
      <c r="CT3292" s="29"/>
      <c r="CU3292" s="29"/>
      <c r="CV3292" s="29"/>
      <c r="CW3292" s="29"/>
      <c r="CX3292" s="29"/>
      <c r="CY3292" s="29"/>
      <c r="CZ3292" s="29"/>
      <c r="DA3292" s="29"/>
      <c r="DB3292" s="29"/>
      <c r="DC3292" s="29"/>
      <c r="DD3292" s="29"/>
      <c r="DE3292" s="29"/>
      <c r="DF3292" s="29"/>
      <c r="DG3292" s="29"/>
      <c r="DH3292" s="29"/>
      <c r="DI3292" s="29"/>
      <c r="DJ3292" s="29"/>
      <c r="DK3292" s="29"/>
      <c r="DL3292" s="29"/>
      <c r="DM3292" s="29"/>
      <c r="DN3292" s="29"/>
      <c r="DO3292" s="29"/>
      <c r="DP3292" s="29"/>
      <c r="DQ3292" s="29"/>
      <c r="DR3292" s="29"/>
      <c r="DS3292" s="29"/>
      <c r="DT3292" s="29"/>
      <c r="DU3292" s="29"/>
      <c r="DV3292" s="29"/>
      <c r="DW3292" s="29"/>
      <c r="DX3292" s="29"/>
      <c r="DY3292" s="29"/>
      <c r="DZ3292" s="29"/>
      <c r="EA3292" s="29"/>
      <c r="EB3292" s="29"/>
      <c r="EC3292" s="29"/>
      <c r="ED3292" s="29"/>
      <c r="EE3292" s="29"/>
      <c r="EF3292" s="29"/>
      <c r="EG3292" s="29"/>
      <c r="EH3292" s="29"/>
      <c r="EI3292" s="29"/>
      <c r="EJ3292" s="29"/>
      <c r="EK3292" s="29"/>
      <c r="EL3292" s="29"/>
      <c r="EM3292" s="29"/>
      <c r="EN3292" s="29"/>
      <c r="EO3292" s="29"/>
      <c r="EP3292" s="29"/>
      <c r="EQ3292" s="29"/>
      <c r="ER3292" s="29"/>
      <c r="ES3292" s="29"/>
      <c r="ET3292" s="29"/>
      <c r="EU3292" s="29"/>
      <c r="EV3292" s="29"/>
      <c r="EW3292" s="29"/>
      <c r="EX3292" s="29"/>
      <c r="EY3292" s="29"/>
      <c r="EZ3292" s="29"/>
      <c r="FA3292" s="29"/>
      <c r="FB3292" s="29"/>
      <c r="FC3292" s="29"/>
      <c r="FD3292" s="29"/>
      <c r="FE3292" s="29"/>
      <c r="FF3292" s="29"/>
      <c r="FG3292" s="29"/>
      <c r="FH3292" s="29"/>
      <c r="FI3292" s="29"/>
      <c r="FJ3292" s="29"/>
      <c r="FK3292" s="29"/>
      <c r="FL3292" s="29"/>
      <c r="FM3292" s="29"/>
      <c r="FN3292" s="29"/>
      <c r="FO3292" s="29"/>
      <c r="FP3292" s="29"/>
      <c r="FQ3292" s="29"/>
      <c r="FR3292" s="29"/>
      <c r="FS3292" s="29"/>
      <c r="FT3292" s="29"/>
      <c r="FU3292" s="29"/>
      <c r="FV3292" s="29"/>
      <c r="FW3292" s="29"/>
      <c r="FX3292" s="29"/>
      <c r="FY3292" s="29"/>
      <c r="FZ3292" s="29"/>
      <c r="GA3292" s="29"/>
      <c r="GB3292" s="29"/>
      <c r="GC3292" s="29"/>
      <c r="GD3292" s="29"/>
      <c r="GE3292" s="29"/>
      <c r="GF3292" s="29"/>
      <c r="GG3292" s="29"/>
      <c r="GH3292" s="29"/>
      <c r="GI3292" s="29"/>
      <c r="GJ3292" s="29"/>
      <c r="GK3292" s="29"/>
      <c r="GL3292" s="29"/>
      <c r="GM3292" s="29"/>
      <c r="GN3292" s="29"/>
      <c r="GO3292" s="29"/>
      <c r="GP3292" s="29"/>
      <c r="GQ3292" s="29"/>
      <c r="GR3292" s="29"/>
      <c r="GS3292" s="29"/>
      <c r="GT3292" s="29"/>
      <c r="GU3292" s="29"/>
      <c r="GV3292" s="29"/>
      <c r="GW3292" s="29"/>
      <c r="GX3292" s="29"/>
      <c r="GY3292" s="29"/>
      <c r="GZ3292" s="29"/>
      <c r="HA3292" s="29"/>
      <c r="HB3292" s="29"/>
      <c r="HC3292" s="29"/>
      <c r="HD3292" s="29"/>
      <c r="HE3292" s="29"/>
      <c r="HF3292" s="29"/>
      <c r="HG3292" s="29"/>
      <c r="HH3292" s="29"/>
      <c r="HI3292" s="29"/>
      <c r="HJ3292" s="29"/>
      <c r="HK3292" s="29"/>
      <c r="HL3292" s="29"/>
      <c r="HM3292" s="29"/>
      <c r="HN3292" s="29"/>
      <c r="HO3292" s="29"/>
      <c r="HP3292" s="29"/>
      <c r="HQ3292" s="29"/>
      <c r="HR3292" s="29"/>
      <c r="HS3292" s="29"/>
      <c r="HT3292" s="29"/>
      <c r="HU3292" s="29"/>
      <c r="HV3292" s="29"/>
      <c r="HW3292" s="29"/>
      <c r="HX3292" s="29"/>
      <c r="HY3292" s="29"/>
      <c r="HZ3292" s="29"/>
      <c r="IA3292" s="29"/>
      <c r="IB3292" s="29"/>
      <c r="IC3292" s="29"/>
      <c r="ID3292" s="29"/>
      <c r="IE3292" s="29"/>
      <c r="IF3292" s="29"/>
      <c r="IG3292" s="29"/>
      <c r="IH3292" s="29"/>
      <c r="II3292" s="29"/>
      <c r="IJ3292" s="29"/>
      <c r="IK3292" s="29"/>
      <c r="IL3292" s="29"/>
      <c r="IM3292" s="29"/>
      <c r="IN3292" s="29"/>
      <c r="IO3292" s="29"/>
      <c r="IP3292" s="29"/>
      <c r="IQ3292" s="29"/>
    </row>
    <row r="3293" spans="1:251" s="42" customFormat="1" ht="18.75" customHeight="1">
      <c r="A3293" s="34"/>
      <c r="B3293" s="50"/>
      <c r="C3293" s="129" t="s">
        <v>712</v>
      </c>
      <c r="D3293" s="147"/>
      <c r="E3293" s="147"/>
      <c r="F3293" s="147"/>
      <c r="G3293" s="147"/>
      <c r="H3293" s="147"/>
      <c r="I3293" s="147"/>
      <c r="J3293" s="147"/>
      <c r="K3293" s="147"/>
      <c r="L3293" s="147"/>
      <c r="M3293" s="147"/>
      <c r="N3293" s="147"/>
      <c r="O3293" s="147"/>
      <c r="P3293" s="147"/>
      <c r="Q3293" s="147"/>
      <c r="R3293" s="147"/>
      <c r="S3293" s="147"/>
      <c r="T3293" s="147"/>
      <c r="U3293" s="147"/>
      <c r="V3293" s="147"/>
      <c r="W3293" s="147"/>
      <c r="X3293" s="147"/>
      <c r="Y3293" s="147"/>
      <c r="Z3293" s="148"/>
      <c r="AA3293" s="132">
        <v>459328</v>
      </c>
      <c r="AB3293" s="133"/>
      <c r="AC3293" s="133"/>
      <c r="AD3293" s="133"/>
      <c r="AE3293" s="133"/>
      <c r="AF3293" s="133"/>
      <c r="AG3293" s="133"/>
      <c r="AH3293" s="133"/>
      <c r="AI3293" s="134"/>
      <c r="AJ3293" s="132">
        <v>126825</v>
      </c>
      <c r="AK3293" s="133"/>
      <c r="AL3293" s="133"/>
      <c r="AM3293" s="133"/>
      <c r="AN3293" s="133"/>
      <c r="AO3293" s="133"/>
      <c r="AP3293" s="133"/>
      <c r="AQ3293" s="133"/>
      <c r="AR3293" s="134"/>
      <c r="AS3293" s="135"/>
      <c r="AT3293" s="136"/>
      <c r="AU3293" s="136"/>
      <c r="AV3293" s="136"/>
      <c r="AW3293" s="136"/>
      <c r="AX3293" s="137"/>
      <c r="AY3293" s="29"/>
      <c r="AZ3293" s="29"/>
      <c r="BA3293" s="29"/>
      <c r="BB3293" s="29"/>
      <c r="BC3293" s="29"/>
      <c r="BD3293" s="29"/>
      <c r="BE3293" s="29"/>
      <c r="BF3293" s="29"/>
      <c r="BG3293" s="29"/>
      <c r="BH3293" s="29"/>
      <c r="BI3293" s="29"/>
      <c r="BJ3293" s="29"/>
      <c r="BK3293" s="29"/>
      <c r="BL3293" s="29"/>
      <c r="BM3293" s="29"/>
      <c r="BN3293" s="29"/>
      <c r="BO3293" s="29"/>
      <c r="BP3293" s="29"/>
      <c r="BQ3293" s="29"/>
      <c r="BR3293" s="29"/>
      <c r="BS3293" s="29"/>
      <c r="BT3293" s="29"/>
      <c r="BU3293" s="29"/>
      <c r="BV3293" s="29"/>
      <c r="BW3293" s="29"/>
      <c r="BX3293" s="29"/>
      <c r="BY3293" s="29"/>
      <c r="BZ3293" s="29"/>
      <c r="CA3293" s="29"/>
      <c r="CB3293" s="29"/>
      <c r="CC3293" s="29"/>
      <c r="CD3293" s="29"/>
      <c r="CE3293" s="29"/>
      <c r="CF3293" s="29"/>
      <c r="CG3293" s="29"/>
      <c r="CH3293" s="29"/>
      <c r="CI3293" s="29"/>
      <c r="CJ3293" s="29"/>
      <c r="CK3293" s="29"/>
      <c r="CL3293" s="29"/>
      <c r="CM3293" s="29"/>
      <c r="CN3293" s="29"/>
      <c r="CO3293" s="29"/>
      <c r="CP3293" s="29"/>
      <c r="CQ3293" s="29"/>
      <c r="CR3293" s="29"/>
      <c r="CS3293" s="29"/>
      <c r="CT3293" s="29"/>
      <c r="CU3293" s="29"/>
      <c r="CV3293" s="29"/>
      <c r="CW3293" s="29"/>
      <c r="CX3293" s="29"/>
      <c r="CY3293" s="29"/>
      <c r="CZ3293" s="29"/>
      <c r="DA3293" s="29"/>
      <c r="DB3293" s="29"/>
      <c r="DC3293" s="29"/>
      <c r="DD3293" s="29"/>
      <c r="DE3293" s="29"/>
      <c r="DF3293" s="29"/>
      <c r="DG3293" s="29"/>
      <c r="DH3293" s="29"/>
      <c r="DI3293" s="29"/>
      <c r="DJ3293" s="29"/>
      <c r="DK3293" s="29"/>
      <c r="DL3293" s="29"/>
      <c r="DM3293" s="29"/>
      <c r="DN3293" s="29"/>
      <c r="DO3293" s="29"/>
      <c r="DP3293" s="29"/>
      <c r="DQ3293" s="29"/>
      <c r="DR3293" s="29"/>
      <c r="DS3293" s="29"/>
      <c r="DT3293" s="29"/>
      <c r="DU3293" s="29"/>
      <c r="DV3293" s="29"/>
      <c r="DW3293" s="29"/>
      <c r="DX3293" s="29"/>
      <c r="DY3293" s="29"/>
      <c r="DZ3293" s="29"/>
      <c r="EA3293" s="29"/>
      <c r="EB3293" s="29"/>
      <c r="EC3293" s="29"/>
      <c r="ED3293" s="29"/>
      <c r="EE3293" s="29"/>
      <c r="EF3293" s="29"/>
      <c r="EG3293" s="29"/>
      <c r="EH3293" s="29"/>
      <c r="EI3293" s="29"/>
      <c r="EJ3293" s="29"/>
      <c r="EK3293" s="29"/>
      <c r="EL3293" s="29"/>
      <c r="EM3293" s="29"/>
      <c r="EN3293" s="29"/>
      <c r="EO3293" s="29"/>
      <c r="EP3293" s="29"/>
      <c r="EQ3293" s="29"/>
      <c r="ER3293" s="29"/>
      <c r="ES3293" s="29"/>
      <c r="ET3293" s="29"/>
      <c r="EU3293" s="29"/>
      <c r="EV3293" s="29"/>
      <c r="EW3293" s="29"/>
      <c r="EX3293" s="29"/>
      <c r="EY3293" s="29"/>
      <c r="EZ3293" s="29"/>
      <c r="FA3293" s="29"/>
      <c r="FB3293" s="29"/>
      <c r="FC3293" s="29"/>
      <c r="FD3293" s="29"/>
      <c r="FE3293" s="29"/>
      <c r="FF3293" s="29"/>
      <c r="FG3293" s="29"/>
      <c r="FH3293" s="29"/>
      <c r="FI3293" s="29"/>
      <c r="FJ3293" s="29"/>
      <c r="FK3293" s="29"/>
      <c r="FL3293" s="29"/>
      <c r="FM3293" s="29"/>
      <c r="FN3293" s="29"/>
      <c r="FO3293" s="29"/>
      <c r="FP3293" s="29"/>
      <c r="FQ3293" s="29"/>
      <c r="FR3293" s="29"/>
      <c r="FS3293" s="29"/>
      <c r="FT3293" s="29"/>
      <c r="FU3293" s="29"/>
      <c r="FV3293" s="29"/>
      <c r="FW3293" s="29"/>
      <c r="FX3293" s="29"/>
      <c r="FY3293" s="29"/>
      <c r="FZ3293" s="29"/>
      <c r="GA3293" s="29"/>
      <c r="GB3293" s="29"/>
      <c r="GC3293" s="29"/>
      <c r="GD3293" s="29"/>
      <c r="GE3293" s="29"/>
      <c r="GF3293" s="29"/>
      <c r="GG3293" s="29"/>
      <c r="GH3293" s="29"/>
      <c r="GI3293" s="29"/>
      <c r="GJ3293" s="29"/>
      <c r="GK3293" s="29"/>
      <c r="GL3293" s="29"/>
      <c r="GM3293" s="29"/>
      <c r="GN3293" s="29"/>
      <c r="GO3293" s="29"/>
      <c r="GP3293" s="29"/>
      <c r="GQ3293" s="29"/>
      <c r="GR3293" s="29"/>
      <c r="GS3293" s="29"/>
      <c r="GT3293" s="29"/>
      <c r="GU3293" s="29"/>
      <c r="GV3293" s="29"/>
      <c r="GW3293" s="29"/>
      <c r="GX3293" s="29"/>
      <c r="GY3293" s="29"/>
      <c r="GZ3293" s="29"/>
      <c r="HA3293" s="29"/>
      <c r="HB3293" s="29"/>
      <c r="HC3293" s="29"/>
      <c r="HD3293" s="29"/>
      <c r="HE3293" s="29"/>
      <c r="HF3293" s="29"/>
      <c r="HG3293" s="29"/>
      <c r="HH3293" s="29"/>
      <c r="HI3293" s="29"/>
      <c r="HJ3293" s="29"/>
      <c r="HK3293" s="29"/>
      <c r="HL3293" s="29"/>
      <c r="HM3293" s="29"/>
      <c r="HN3293" s="29"/>
      <c r="HO3293" s="29"/>
      <c r="HP3293" s="29"/>
      <c r="HQ3293" s="29"/>
      <c r="HR3293" s="29"/>
      <c r="HS3293" s="29"/>
      <c r="HT3293" s="29"/>
      <c r="HU3293" s="29"/>
      <c r="HV3293" s="29"/>
      <c r="HW3293" s="29"/>
      <c r="HX3293" s="29"/>
      <c r="HY3293" s="29"/>
      <c r="HZ3293" s="29"/>
      <c r="IA3293" s="29"/>
      <c r="IB3293" s="29"/>
      <c r="IC3293" s="29"/>
      <c r="ID3293" s="29"/>
      <c r="IE3293" s="29"/>
      <c r="IF3293" s="29"/>
      <c r="IG3293" s="29"/>
      <c r="IH3293" s="29"/>
      <c r="II3293" s="29"/>
      <c r="IJ3293" s="29"/>
      <c r="IK3293" s="29"/>
      <c r="IL3293" s="29"/>
      <c r="IM3293" s="29"/>
      <c r="IN3293" s="29"/>
      <c r="IO3293" s="29"/>
      <c r="IP3293" s="29"/>
      <c r="IQ3293" s="29"/>
    </row>
    <row r="3294" spans="1:251" s="42" customFormat="1" ht="18.75" customHeight="1">
      <c r="A3294" s="34"/>
      <c r="B3294" s="50"/>
      <c r="C3294" s="129" t="s">
        <v>713</v>
      </c>
      <c r="D3294" s="147"/>
      <c r="E3294" s="147"/>
      <c r="F3294" s="147"/>
      <c r="G3294" s="147"/>
      <c r="H3294" s="147"/>
      <c r="I3294" s="147"/>
      <c r="J3294" s="147"/>
      <c r="K3294" s="147"/>
      <c r="L3294" s="147"/>
      <c r="M3294" s="147"/>
      <c r="N3294" s="147"/>
      <c r="O3294" s="147"/>
      <c r="P3294" s="147"/>
      <c r="Q3294" s="147"/>
      <c r="R3294" s="147"/>
      <c r="S3294" s="147"/>
      <c r="T3294" s="147"/>
      <c r="U3294" s="147"/>
      <c r="V3294" s="147"/>
      <c r="W3294" s="147"/>
      <c r="X3294" s="147"/>
      <c r="Y3294" s="147"/>
      <c r="Z3294" s="148"/>
      <c r="AA3294" s="132">
        <v>9000</v>
      </c>
      <c r="AB3294" s="133"/>
      <c r="AC3294" s="133"/>
      <c r="AD3294" s="133"/>
      <c r="AE3294" s="133"/>
      <c r="AF3294" s="133"/>
      <c r="AG3294" s="133"/>
      <c r="AH3294" s="133"/>
      <c r="AI3294" s="134"/>
      <c r="AJ3294" s="132">
        <v>45750</v>
      </c>
      <c r="AK3294" s="133"/>
      <c r="AL3294" s="133"/>
      <c r="AM3294" s="133"/>
      <c r="AN3294" s="133"/>
      <c r="AO3294" s="133"/>
      <c r="AP3294" s="133"/>
      <c r="AQ3294" s="133"/>
      <c r="AR3294" s="134"/>
      <c r="AS3294" s="135"/>
      <c r="AT3294" s="136"/>
      <c r="AU3294" s="136"/>
      <c r="AV3294" s="136"/>
      <c r="AW3294" s="136"/>
      <c r="AX3294" s="137"/>
      <c r="AY3294" s="29"/>
      <c r="AZ3294" s="29"/>
      <c r="BA3294" s="29"/>
      <c r="BB3294" s="29"/>
      <c r="BC3294" s="29"/>
      <c r="BD3294" s="29"/>
      <c r="BE3294" s="29"/>
      <c r="BF3294" s="29"/>
      <c r="BG3294" s="29"/>
      <c r="BH3294" s="29"/>
      <c r="BI3294" s="29"/>
      <c r="BJ3294" s="29"/>
      <c r="BK3294" s="29"/>
      <c r="BL3294" s="29"/>
      <c r="BM3294" s="29"/>
      <c r="BN3294" s="29"/>
      <c r="BO3294" s="29"/>
      <c r="BP3294" s="29"/>
      <c r="BQ3294" s="29"/>
      <c r="BR3294" s="29"/>
      <c r="BS3294" s="29"/>
      <c r="BT3294" s="29"/>
      <c r="BU3294" s="29"/>
      <c r="BV3294" s="29"/>
      <c r="BW3294" s="29"/>
      <c r="BX3294" s="29"/>
      <c r="BY3294" s="29"/>
      <c r="BZ3294" s="29"/>
      <c r="CA3294" s="29"/>
      <c r="CB3294" s="29"/>
      <c r="CC3294" s="29"/>
      <c r="CD3294" s="29"/>
      <c r="CE3294" s="29"/>
      <c r="CF3294" s="29"/>
      <c r="CG3294" s="29"/>
      <c r="CH3294" s="29"/>
      <c r="CI3294" s="29"/>
      <c r="CJ3294" s="29"/>
      <c r="CK3294" s="29"/>
      <c r="CL3294" s="29"/>
      <c r="CM3294" s="29"/>
      <c r="CN3294" s="29"/>
      <c r="CO3294" s="29"/>
      <c r="CP3294" s="29"/>
      <c r="CQ3294" s="29"/>
      <c r="CR3294" s="29"/>
      <c r="CS3294" s="29"/>
      <c r="CT3294" s="29"/>
      <c r="CU3294" s="29"/>
      <c r="CV3294" s="29"/>
      <c r="CW3294" s="29"/>
      <c r="CX3294" s="29"/>
      <c r="CY3294" s="29"/>
      <c r="CZ3294" s="29"/>
      <c r="DA3294" s="29"/>
      <c r="DB3294" s="29"/>
      <c r="DC3294" s="29"/>
      <c r="DD3294" s="29"/>
      <c r="DE3294" s="29"/>
      <c r="DF3294" s="29"/>
      <c r="DG3294" s="29"/>
      <c r="DH3294" s="29"/>
      <c r="DI3294" s="29"/>
      <c r="DJ3294" s="29"/>
      <c r="DK3294" s="29"/>
      <c r="DL3294" s="29"/>
      <c r="DM3294" s="29"/>
      <c r="DN3294" s="29"/>
      <c r="DO3294" s="29"/>
      <c r="DP3294" s="29"/>
      <c r="DQ3294" s="29"/>
      <c r="DR3294" s="29"/>
      <c r="DS3294" s="29"/>
      <c r="DT3294" s="29"/>
      <c r="DU3294" s="29"/>
      <c r="DV3294" s="29"/>
      <c r="DW3294" s="29"/>
      <c r="DX3294" s="29"/>
      <c r="DY3294" s="29"/>
      <c r="DZ3294" s="29"/>
      <c r="EA3294" s="29"/>
      <c r="EB3294" s="29"/>
      <c r="EC3294" s="29"/>
      <c r="ED3294" s="29"/>
      <c r="EE3294" s="29"/>
      <c r="EF3294" s="29"/>
      <c r="EG3294" s="29"/>
      <c r="EH3294" s="29"/>
      <c r="EI3294" s="29"/>
      <c r="EJ3294" s="29"/>
      <c r="EK3294" s="29"/>
      <c r="EL3294" s="29"/>
      <c r="EM3294" s="29"/>
      <c r="EN3294" s="29"/>
      <c r="EO3294" s="29"/>
      <c r="EP3294" s="29"/>
      <c r="EQ3294" s="29"/>
      <c r="ER3294" s="29"/>
      <c r="ES3294" s="29"/>
      <c r="ET3294" s="29"/>
      <c r="EU3294" s="29"/>
      <c r="EV3294" s="29"/>
      <c r="EW3294" s="29"/>
      <c r="EX3294" s="29"/>
      <c r="EY3294" s="29"/>
      <c r="EZ3294" s="29"/>
      <c r="FA3294" s="29"/>
      <c r="FB3294" s="29"/>
      <c r="FC3294" s="29"/>
      <c r="FD3294" s="29"/>
      <c r="FE3294" s="29"/>
      <c r="FF3294" s="29"/>
      <c r="FG3294" s="29"/>
      <c r="FH3294" s="29"/>
      <c r="FI3294" s="29"/>
      <c r="FJ3294" s="29"/>
      <c r="FK3294" s="29"/>
      <c r="FL3294" s="29"/>
      <c r="FM3294" s="29"/>
      <c r="FN3294" s="29"/>
      <c r="FO3294" s="29"/>
      <c r="FP3294" s="29"/>
      <c r="FQ3294" s="29"/>
      <c r="FR3294" s="29"/>
      <c r="FS3294" s="29"/>
      <c r="FT3294" s="29"/>
      <c r="FU3294" s="29"/>
      <c r="FV3294" s="29"/>
      <c r="FW3294" s="29"/>
      <c r="FX3294" s="29"/>
      <c r="FY3294" s="29"/>
      <c r="FZ3294" s="29"/>
      <c r="GA3294" s="29"/>
      <c r="GB3294" s="29"/>
      <c r="GC3294" s="29"/>
      <c r="GD3294" s="29"/>
      <c r="GE3294" s="29"/>
      <c r="GF3294" s="29"/>
      <c r="GG3294" s="29"/>
      <c r="GH3294" s="29"/>
      <c r="GI3294" s="29"/>
      <c r="GJ3294" s="29"/>
      <c r="GK3294" s="29"/>
      <c r="GL3294" s="29"/>
      <c r="GM3294" s="29"/>
      <c r="GN3294" s="29"/>
      <c r="GO3294" s="29"/>
      <c r="GP3294" s="29"/>
      <c r="GQ3294" s="29"/>
      <c r="GR3294" s="29"/>
      <c r="GS3294" s="29"/>
      <c r="GT3294" s="29"/>
      <c r="GU3294" s="29"/>
      <c r="GV3294" s="29"/>
      <c r="GW3294" s="29"/>
      <c r="GX3294" s="29"/>
      <c r="GY3294" s="29"/>
      <c r="GZ3294" s="29"/>
      <c r="HA3294" s="29"/>
      <c r="HB3294" s="29"/>
      <c r="HC3294" s="29"/>
      <c r="HD3294" s="29"/>
      <c r="HE3294" s="29"/>
      <c r="HF3294" s="29"/>
      <c r="HG3294" s="29"/>
      <c r="HH3294" s="29"/>
      <c r="HI3294" s="29"/>
      <c r="HJ3294" s="29"/>
      <c r="HK3294" s="29"/>
      <c r="HL3294" s="29"/>
      <c r="HM3294" s="29"/>
      <c r="HN3294" s="29"/>
      <c r="HO3294" s="29"/>
      <c r="HP3294" s="29"/>
      <c r="HQ3294" s="29"/>
      <c r="HR3294" s="29"/>
      <c r="HS3294" s="29"/>
      <c r="HT3294" s="29"/>
      <c r="HU3294" s="29"/>
      <c r="HV3294" s="29"/>
      <c r="HW3294" s="29"/>
      <c r="HX3294" s="29"/>
      <c r="HY3294" s="29"/>
      <c r="HZ3294" s="29"/>
      <c r="IA3294" s="29"/>
      <c r="IB3294" s="29"/>
      <c r="IC3294" s="29"/>
      <c r="ID3294" s="29"/>
      <c r="IE3294" s="29"/>
      <c r="IF3294" s="29"/>
      <c r="IG3294" s="29"/>
      <c r="IH3294" s="29"/>
      <c r="II3294" s="29"/>
      <c r="IJ3294" s="29"/>
      <c r="IK3294" s="29"/>
      <c r="IL3294" s="29"/>
      <c r="IM3294" s="29"/>
      <c r="IN3294" s="29"/>
      <c r="IO3294" s="29"/>
      <c r="IP3294" s="29"/>
      <c r="IQ3294" s="29"/>
    </row>
    <row r="3295" spans="1:251" s="42" customFormat="1" ht="18.75" customHeight="1">
      <c r="A3295" s="34"/>
      <c r="B3295" s="50"/>
      <c r="C3295" s="129" t="s">
        <v>714</v>
      </c>
      <c r="D3295" s="147"/>
      <c r="E3295" s="147"/>
      <c r="F3295" s="147"/>
      <c r="G3295" s="147"/>
      <c r="H3295" s="147"/>
      <c r="I3295" s="147"/>
      <c r="J3295" s="147"/>
      <c r="K3295" s="147"/>
      <c r="L3295" s="147"/>
      <c r="M3295" s="147"/>
      <c r="N3295" s="147"/>
      <c r="O3295" s="147"/>
      <c r="P3295" s="147"/>
      <c r="Q3295" s="147"/>
      <c r="R3295" s="147"/>
      <c r="S3295" s="147"/>
      <c r="T3295" s="147"/>
      <c r="U3295" s="147"/>
      <c r="V3295" s="147"/>
      <c r="W3295" s="147"/>
      <c r="X3295" s="147"/>
      <c r="Y3295" s="147"/>
      <c r="Z3295" s="148"/>
      <c r="AA3295" s="132">
        <v>5000</v>
      </c>
      <c r="AB3295" s="133"/>
      <c r="AC3295" s="133"/>
      <c r="AD3295" s="133"/>
      <c r="AE3295" s="133"/>
      <c r="AF3295" s="133"/>
      <c r="AG3295" s="133"/>
      <c r="AH3295" s="133"/>
      <c r="AI3295" s="134"/>
      <c r="AJ3295" s="132">
        <v>54110</v>
      </c>
      <c r="AK3295" s="133"/>
      <c r="AL3295" s="133"/>
      <c r="AM3295" s="133"/>
      <c r="AN3295" s="133"/>
      <c r="AO3295" s="133"/>
      <c r="AP3295" s="133"/>
      <c r="AQ3295" s="133"/>
      <c r="AR3295" s="134"/>
      <c r="AS3295" s="135"/>
      <c r="AT3295" s="136"/>
      <c r="AU3295" s="136"/>
      <c r="AV3295" s="136"/>
      <c r="AW3295" s="136"/>
      <c r="AX3295" s="137"/>
      <c r="AY3295" s="29"/>
      <c r="AZ3295" s="29"/>
      <c r="BA3295" s="29"/>
      <c r="BB3295" s="29"/>
      <c r="BC3295" s="29"/>
      <c r="BD3295" s="29"/>
      <c r="BE3295" s="29"/>
      <c r="BF3295" s="29"/>
      <c r="BG3295" s="29"/>
      <c r="BH3295" s="29"/>
      <c r="BI3295" s="29"/>
      <c r="BJ3295" s="29"/>
      <c r="BK3295" s="29"/>
      <c r="BL3295" s="29"/>
      <c r="BM3295" s="29"/>
      <c r="BN3295" s="29"/>
      <c r="BO3295" s="29"/>
      <c r="BP3295" s="29"/>
      <c r="BQ3295" s="29"/>
      <c r="BR3295" s="29"/>
      <c r="BS3295" s="29"/>
      <c r="BT3295" s="29"/>
      <c r="BU3295" s="29"/>
      <c r="BV3295" s="29"/>
      <c r="BW3295" s="29"/>
      <c r="BX3295" s="29"/>
      <c r="BY3295" s="29"/>
      <c r="BZ3295" s="29"/>
      <c r="CA3295" s="29"/>
      <c r="CB3295" s="29"/>
      <c r="CC3295" s="29"/>
      <c r="CD3295" s="29"/>
      <c r="CE3295" s="29"/>
      <c r="CF3295" s="29"/>
      <c r="CG3295" s="29"/>
      <c r="CH3295" s="29"/>
      <c r="CI3295" s="29"/>
      <c r="CJ3295" s="29"/>
      <c r="CK3295" s="29"/>
      <c r="CL3295" s="29"/>
      <c r="CM3295" s="29"/>
      <c r="CN3295" s="29"/>
      <c r="CO3295" s="29"/>
      <c r="CP3295" s="29"/>
      <c r="CQ3295" s="29"/>
      <c r="CR3295" s="29"/>
      <c r="CS3295" s="29"/>
      <c r="CT3295" s="29"/>
      <c r="CU3295" s="29"/>
      <c r="CV3295" s="29"/>
      <c r="CW3295" s="29"/>
      <c r="CX3295" s="29"/>
      <c r="CY3295" s="29"/>
      <c r="CZ3295" s="29"/>
      <c r="DA3295" s="29"/>
      <c r="DB3295" s="29"/>
      <c r="DC3295" s="29"/>
      <c r="DD3295" s="29"/>
      <c r="DE3295" s="29"/>
      <c r="DF3295" s="29"/>
      <c r="DG3295" s="29"/>
      <c r="DH3295" s="29"/>
      <c r="DI3295" s="29"/>
      <c r="DJ3295" s="29"/>
      <c r="DK3295" s="29"/>
      <c r="DL3295" s="29"/>
      <c r="DM3295" s="29"/>
      <c r="DN3295" s="29"/>
      <c r="DO3295" s="29"/>
      <c r="DP3295" s="29"/>
      <c r="DQ3295" s="29"/>
      <c r="DR3295" s="29"/>
      <c r="DS3295" s="29"/>
      <c r="DT3295" s="29"/>
      <c r="DU3295" s="29"/>
      <c r="DV3295" s="29"/>
      <c r="DW3295" s="29"/>
      <c r="DX3295" s="29"/>
      <c r="DY3295" s="29"/>
      <c r="DZ3295" s="29"/>
      <c r="EA3295" s="29"/>
      <c r="EB3295" s="29"/>
      <c r="EC3295" s="29"/>
      <c r="ED3295" s="29"/>
      <c r="EE3295" s="29"/>
      <c r="EF3295" s="29"/>
      <c r="EG3295" s="29"/>
      <c r="EH3295" s="29"/>
      <c r="EI3295" s="29"/>
      <c r="EJ3295" s="29"/>
      <c r="EK3295" s="29"/>
      <c r="EL3295" s="29"/>
      <c r="EM3295" s="29"/>
      <c r="EN3295" s="29"/>
      <c r="EO3295" s="29"/>
      <c r="EP3295" s="29"/>
      <c r="EQ3295" s="29"/>
      <c r="ER3295" s="29"/>
      <c r="ES3295" s="29"/>
      <c r="ET3295" s="29"/>
      <c r="EU3295" s="29"/>
      <c r="EV3295" s="29"/>
      <c r="EW3295" s="29"/>
      <c r="EX3295" s="29"/>
      <c r="EY3295" s="29"/>
      <c r="EZ3295" s="29"/>
      <c r="FA3295" s="29"/>
      <c r="FB3295" s="29"/>
      <c r="FC3295" s="29"/>
      <c r="FD3295" s="29"/>
      <c r="FE3295" s="29"/>
      <c r="FF3295" s="29"/>
      <c r="FG3295" s="29"/>
      <c r="FH3295" s="29"/>
      <c r="FI3295" s="29"/>
      <c r="FJ3295" s="29"/>
      <c r="FK3295" s="29"/>
      <c r="FL3295" s="29"/>
      <c r="FM3295" s="29"/>
      <c r="FN3295" s="29"/>
      <c r="FO3295" s="29"/>
      <c r="FP3295" s="29"/>
      <c r="FQ3295" s="29"/>
      <c r="FR3295" s="29"/>
      <c r="FS3295" s="29"/>
      <c r="FT3295" s="29"/>
      <c r="FU3295" s="29"/>
      <c r="FV3295" s="29"/>
      <c r="FW3295" s="29"/>
      <c r="FX3295" s="29"/>
      <c r="FY3295" s="29"/>
      <c r="FZ3295" s="29"/>
      <c r="GA3295" s="29"/>
      <c r="GB3295" s="29"/>
      <c r="GC3295" s="29"/>
      <c r="GD3295" s="29"/>
      <c r="GE3295" s="29"/>
      <c r="GF3295" s="29"/>
      <c r="GG3295" s="29"/>
      <c r="GH3295" s="29"/>
      <c r="GI3295" s="29"/>
      <c r="GJ3295" s="29"/>
      <c r="GK3295" s="29"/>
      <c r="GL3295" s="29"/>
      <c r="GM3295" s="29"/>
      <c r="GN3295" s="29"/>
      <c r="GO3295" s="29"/>
      <c r="GP3295" s="29"/>
      <c r="GQ3295" s="29"/>
      <c r="GR3295" s="29"/>
      <c r="GS3295" s="29"/>
      <c r="GT3295" s="29"/>
      <c r="GU3295" s="29"/>
      <c r="GV3295" s="29"/>
      <c r="GW3295" s="29"/>
      <c r="GX3295" s="29"/>
      <c r="GY3295" s="29"/>
      <c r="GZ3295" s="29"/>
      <c r="HA3295" s="29"/>
      <c r="HB3295" s="29"/>
      <c r="HC3295" s="29"/>
      <c r="HD3295" s="29"/>
      <c r="HE3295" s="29"/>
      <c r="HF3295" s="29"/>
      <c r="HG3295" s="29"/>
      <c r="HH3295" s="29"/>
      <c r="HI3295" s="29"/>
      <c r="HJ3295" s="29"/>
      <c r="HK3295" s="29"/>
      <c r="HL3295" s="29"/>
      <c r="HM3295" s="29"/>
      <c r="HN3295" s="29"/>
      <c r="HO3295" s="29"/>
      <c r="HP3295" s="29"/>
      <c r="HQ3295" s="29"/>
      <c r="HR3295" s="29"/>
      <c r="HS3295" s="29"/>
      <c r="HT3295" s="29"/>
      <c r="HU3295" s="29"/>
      <c r="HV3295" s="29"/>
      <c r="HW3295" s="29"/>
      <c r="HX3295" s="29"/>
      <c r="HY3295" s="29"/>
      <c r="HZ3295" s="29"/>
      <c r="IA3295" s="29"/>
      <c r="IB3295" s="29"/>
      <c r="IC3295" s="29"/>
      <c r="ID3295" s="29"/>
      <c r="IE3295" s="29"/>
      <c r="IF3295" s="29"/>
      <c r="IG3295" s="29"/>
      <c r="IH3295" s="29"/>
      <c r="II3295" s="29"/>
      <c r="IJ3295" s="29"/>
      <c r="IK3295" s="29"/>
      <c r="IL3295" s="29"/>
      <c r="IM3295" s="29"/>
      <c r="IN3295" s="29"/>
      <c r="IO3295" s="29"/>
      <c r="IP3295" s="29"/>
      <c r="IQ3295" s="29"/>
    </row>
    <row r="3296" spans="1:251" s="42" customFormat="1" ht="18.75" customHeight="1">
      <c r="A3296" s="34"/>
      <c r="B3296" s="50"/>
      <c r="C3296" s="129" t="s">
        <v>715</v>
      </c>
      <c r="D3296" s="147"/>
      <c r="E3296" s="147"/>
      <c r="F3296" s="147"/>
      <c r="G3296" s="147"/>
      <c r="H3296" s="147"/>
      <c r="I3296" s="147"/>
      <c r="J3296" s="147"/>
      <c r="K3296" s="147"/>
      <c r="L3296" s="147"/>
      <c r="M3296" s="147"/>
      <c r="N3296" s="147"/>
      <c r="O3296" s="147"/>
      <c r="P3296" s="147"/>
      <c r="Q3296" s="147"/>
      <c r="R3296" s="147"/>
      <c r="S3296" s="147"/>
      <c r="T3296" s="147"/>
      <c r="U3296" s="147"/>
      <c r="V3296" s="147"/>
      <c r="W3296" s="147"/>
      <c r="X3296" s="147"/>
      <c r="Y3296" s="147"/>
      <c r="Z3296" s="148"/>
      <c r="AA3296" s="132">
        <v>0</v>
      </c>
      <c r="AB3296" s="133"/>
      <c r="AC3296" s="133"/>
      <c r="AD3296" s="133"/>
      <c r="AE3296" s="133"/>
      <c r="AF3296" s="133"/>
      <c r="AG3296" s="133"/>
      <c r="AH3296" s="133"/>
      <c r="AI3296" s="134"/>
      <c r="AJ3296" s="132">
        <v>7730</v>
      </c>
      <c r="AK3296" s="133"/>
      <c r="AL3296" s="133"/>
      <c r="AM3296" s="133"/>
      <c r="AN3296" s="133"/>
      <c r="AO3296" s="133"/>
      <c r="AP3296" s="133"/>
      <c r="AQ3296" s="133"/>
      <c r="AR3296" s="134"/>
      <c r="AS3296" s="135"/>
      <c r="AT3296" s="136"/>
      <c r="AU3296" s="136"/>
      <c r="AV3296" s="136"/>
      <c r="AW3296" s="136"/>
      <c r="AX3296" s="137"/>
      <c r="AY3296" s="29"/>
      <c r="AZ3296" s="29"/>
      <c r="BA3296" s="29"/>
      <c r="BB3296" s="29"/>
      <c r="BC3296" s="29"/>
      <c r="BD3296" s="29"/>
      <c r="BE3296" s="29"/>
      <c r="BF3296" s="29"/>
      <c r="BG3296" s="29"/>
      <c r="BH3296" s="29"/>
      <c r="BI3296" s="29"/>
      <c r="BJ3296" s="29"/>
      <c r="BK3296" s="29"/>
      <c r="BL3296" s="29"/>
      <c r="BM3296" s="29"/>
      <c r="BN3296" s="29"/>
      <c r="BO3296" s="29"/>
      <c r="BP3296" s="29"/>
      <c r="BQ3296" s="29"/>
      <c r="BR3296" s="29"/>
      <c r="BS3296" s="29"/>
      <c r="BT3296" s="29"/>
      <c r="BU3296" s="29"/>
      <c r="BV3296" s="29"/>
      <c r="BW3296" s="29"/>
      <c r="BX3296" s="29"/>
      <c r="BY3296" s="29"/>
      <c r="BZ3296" s="29"/>
      <c r="CA3296" s="29"/>
      <c r="CB3296" s="29"/>
      <c r="CC3296" s="29"/>
      <c r="CD3296" s="29"/>
      <c r="CE3296" s="29"/>
      <c r="CF3296" s="29"/>
      <c r="CG3296" s="29"/>
      <c r="CH3296" s="29"/>
      <c r="CI3296" s="29"/>
      <c r="CJ3296" s="29"/>
      <c r="CK3296" s="29"/>
      <c r="CL3296" s="29"/>
      <c r="CM3296" s="29"/>
      <c r="CN3296" s="29"/>
      <c r="CO3296" s="29"/>
      <c r="CP3296" s="29"/>
      <c r="CQ3296" s="29"/>
      <c r="CR3296" s="29"/>
      <c r="CS3296" s="29"/>
      <c r="CT3296" s="29"/>
      <c r="CU3296" s="29"/>
      <c r="CV3296" s="29"/>
      <c r="CW3296" s="29"/>
      <c r="CX3296" s="29"/>
      <c r="CY3296" s="29"/>
      <c r="CZ3296" s="29"/>
      <c r="DA3296" s="29"/>
      <c r="DB3296" s="29"/>
      <c r="DC3296" s="29"/>
      <c r="DD3296" s="29"/>
      <c r="DE3296" s="29"/>
      <c r="DF3296" s="29"/>
      <c r="DG3296" s="29"/>
      <c r="DH3296" s="29"/>
      <c r="DI3296" s="29"/>
      <c r="DJ3296" s="29"/>
      <c r="DK3296" s="29"/>
      <c r="DL3296" s="29"/>
      <c r="DM3296" s="29"/>
      <c r="DN3296" s="29"/>
      <c r="DO3296" s="29"/>
      <c r="DP3296" s="29"/>
      <c r="DQ3296" s="29"/>
      <c r="DR3296" s="29"/>
      <c r="DS3296" s="29"/>
      <c r="DT3296" s="29"/>
      <c r="DU3296" s="29"/>
      <c r="DV3296" s="29"/>
      <c r="DW3296" s="29"/>
      <c r="DX3296" s="29"/>
      <c r="DY3296" s="29"/>
      <c r="DZ3296" s="29"/>
      <c r="EA3296" s="29"/>
      <c r="EB3296" s="29"/>
      <c r="EC3296" s="29"/>
      <c r="ED3296" s="29"/>
      <c r="EE3296" s="29"/>
      <c r="EF3296" s="29"/>
      <c r="EG3296" s="29"/>
      <c r="EH3296" s="29"/>
      <c r="EI3296" s="29"/>
      <c r="EJ3296" s="29"/>
      <c r="EK3296" s="29"/>
      <c r="EL3296" s="29"/>
      <c r="EM3296" s="29"/>
      <c r="EN3296" s="29"/>
      <c r="EO3296" s="29"/>
      <c r="EP3296" s="29"/>
      <c r="EQ3296" s="29"/>
      <c r="ER3296" s="29"/>
      <c r="ES3296" s="29"/>
      <c r="ET3296" s="29"/>
      <c r="EU3296" s="29"/>
      <c r="EV3296" s="29"/>
      <c r="EW3296" s="29"/>
      <c r="EX3296" s="29"/>
      <c r="EY3296" s="29"/>
      <c r="EZ3296" s="29"/>
      <c r="FA3296" s="29"/>
      <c r="FB3296" s="29"/>
      <c r="FC3296" s="29"/>
      <c r="FD3296" s="29"/>
      <c r="FE3296" s="29"/>
      <c r="FF3296" s="29"/>
      <c r="FG3296" s="29"/>
      <c r="FH3296" s="29"/>
      <c r="FI3296" s="29"/>
      <c r="FJ3296" s="29"/>
      <c r="FK3296" s="29"/>
      <c r="FL3296" s="29"/>
      <c r="FM3296" s="29"/>
      <c r="FN3296" s="29"/>
      <c r="FO3296" s="29"/>
      <c r="FP3296" s="29"/>
      <c r="FQ3296" s="29"/>
      <c r="FR3296" s="29"/>
      <c r="FS3296" s="29"/>
      <c r="FT3296" s="29"/>
      <c r="FU3296" s="29"/>
      <c r="FV3296" s="29"/>
      <c r="FW3296" s="29"/>
      <c r="FX3296" s="29"/>
      <c r="FY3296" s="29"/>
      <c r="FZ3296" s="29"/>
      <c r="GA3296" s="29"/>
      <c r="GB3296" s="29"/>
      <c r="GC3296" s="29"/>
      <c r="GD3296" s="29"/>
      <c r="GE3296" s="29"/>
      <c r="GF3296" s="29"/>
      <c r="GG3296" s="29"/>
      <c r="GH3296" s="29"/>
      <c r="GI3296" s="29"/>
      <c r="GJ3296" s="29"/>
      <c r="GK3296" s="29"/>
      <c r="GL3296" s="29"/>
      <c r="GM3296" s="29"/>
      <c r="GN3296" s="29"/>
      <c r="GO3296" s="29"/>
      <c r="GP3296" s="29"/>
      <c r="GQ3296" s="29"/>
      <c r="GR3296" s="29"/>
      <c r="GS3296" s="29"/>
      <c r="GT3296" s="29"/>
      <c r="GU3296" s="29"/>
      <c r="GV3296" s="29"/>
      <c r="GW3296" s="29"/>
      <c r="GX3296" s="29"/>
      <c r="GY3296" s="29"/>
      <c r="GZ3296" s="29"/>
      <c r="HA3296" s="29"/>
      <c r="HB3296" s="29"/>
      <c r="HC3296" s="29"/>
      <c r="HD3296" s="29"/>
      <c r="HE3296" s="29"/>
      <c r="HF3296" s="29"/>
      <c r="HG3296" s="29"/>
      <c r="HH3296" s="29"/>
      <c r="HI3296" s="29"/>
      <c r="HJ3296" s="29"/>
      <c r="HK3296" s="29"/>
      <c r="HL3296" s="29"/>
      <c r="HM3296" s="29"/>
      <c r="HN3296" s="29"/>
      <c r="HO3296" s="29"/>
      <c r="HP3296" s="29"/>
      <c r="HQ3296" s="29"/>
      <c r="HR3296" s="29"/>
      <c r="HS3296" s="29"/>
      <c r="HT3296" s="29"/>
      <c r="HU3296" s="29"/>
      <c r="HV3296" s="29"/>
      <c r="HW3296" s="29"/>
      <c r="HX3296" s="29"/>
      <c r="HY3296" s="29"/>
      <c r="HZ3296" s="29"/>
      <c r="IA3296" s="29"/>
      <c r="IB3296" s="29"/>
      <c r="IC3296" s="29"/>
      <c r="ID3296" s="29"/>
      <c r="IE3296" s="29"/>
      <c r="IF3296" s="29"/>
      <c r="IG3296" s="29"/>
      <c r="IH3296" s="29"/>
      <c r="II3296" s="29"/>
      <c r="IJ3296" s="29"/>
      <c r="IK3296" s="29"/>
      <c r="IL3296" s="29"/>
      <c r="IM3296" s="29"/>
      <c r="IN3296" s="29"/>
      <c r="IO3296" s="29"/>
      <c r="IP3296" s="29"/>
      <c r="IQ3296" s="29"/>
    </row>
    <row r="3297" spans="1:251" s="42" customFormat="1" ht="18.75" customHeight="1">
      <c r="A3297" s="34"/>
      <c r="B3297" s="50"/>
      <c r="C3297" s="129" t="s">
        <v>1090</v>
      </c>
      <c r="D3297" s="147"/>
      <c r="E3297" s="147"/>
      <c r="F3297" s="147"/>
      <c r="G3297" s="147"/>
      <c r="H3297" s="147"/>
      <c r="I3297" s="147"/>
      <c r="J3297" s="147"/>
      <c r="K3297" s="147"/>
      <c r="L3297" s="147"/>
      <c r="M3297" s="147"/>
      <c r="N3297" s="147"/>
      <c r="O3297" s="147"/>
      <c r="P3297" s="147"/>
      <c r="Q3297" s="147"/>
      <c r="R3297" s="147"/>
      <c r="S3297" s="147"/>
      <c r="T3297" s="147"/>
      <c r="U3297" s="147"/>
      <c r="V3297" s="147"/>
      <c r="W3297" s="147"/>
      <c r="X3297" s="147"/>
      <c r="Y3297" s="147"/>
      <c r="Z3297" s="148"/>
      <c r="AA3297" s="132">
        <v>0</v>
      </c>
      <c r="AB3297" s="133"/>
      <c r="AC3297" s="133"/>
      <c r="AD3297" s="133"/>
      <c r="AE3297" s="133"/>
      <c r="AF3297" s="133"/>
      <c r="AG3297" s="133"/>
      <c r="AH3297" s="133"/>
      <c r="AI3297" s="134"/>
      <c r="AJ3297" s="132">
        <v>3696</v>
      </c>
      <c r="AK3297" s="133"/>
      <c r="AL3297" s="133"/>
      <c r="AM3297" s="133"/>
      <c r="AN3297" s="133"/>
      <c r="AO3297" s="133"/>
      <c r="AP3297" s="133"/>
      <c r="AQ3297" s="133"/>
      <c r="AR3297" s="134"/>
      <c r="AS3297" s="135"/>
      <c r="AT3297" s="136"/>
      <c r="AU3297" s="136"/>
      <c r="AV3297" s="136"/>
      <c r="AW3297" s="136"/>
      <c r="AX3297" s="137"/>
      <c r="AY3297" s="29"/>
      <c r="AZ3297" s="29"/>
      <c r="BA3297" s="29"/>
      <c r="BB3297" s="29"/>
      <c r="BC3297" s="29"/>
      <c r="BD3297" s="29"/>
      <c r="BE3297" s="29"/>
      <c r="BF3297" s="29"/>
      <c r="BG3297" s="29"/>
      <c r="BH3297" s="29"/>
      <c r="BI3297" s="29"/>
      <c r="BJ3297" s="29"/>
      <c r="BK3297" s="29"/>
      <c r="BL3297" s="29"/>
      <c r="BM3297" s="29"/>
      <c r="BN3297" s="29"/>
      <c r="BO3297" s="29"/>
      <c r="BP3297" s="29"/>
      <c r="BQ3297" s="29"/>
      <c r="BR3297" s="29"/>
      <c r="BS3297" s="29"/>
      <c r="BT3297" s="29"/>
      <c r="BU3297" s="29"/>
      <c r="BV3297" s="29"/>
      <c r="BW3297" s="29"/>
      <c r="BX3297" s="29"/>
      <c r="BY3297" s="29"/>
      <c r="BZ3297" s="29"/>
      <c r="CA3297" s="29"/>
      <c r="CB3297" s="29"/>
      <c r="CC3297" s="29"/>
      <c r="CD3297" s="29"/>
      <c r="CE3297" s="29"/>
      <c r="CF3297" s="29"/>
      <c r="CG3297" s="29"/>
      <c r="CH3297" s="29"/>
      <c r="CI3297" s="29"/>
      <c r="CJ3297" s="29"/>
      <c r="CK3297" s="29"/>
      <c r="CL3297" s="29"/>
      <c r="CM3297" s="29"/>
      <c r="CN3297" s="29"/>
      <c r="CO3297" s="29"/>
      <c r="CP3297" s="29"/>
      <c r="CQ3297" s="29"/>
      <c r="CR3297" s="29"/>
      <c r="CS3297" s="29"/>
      <c r="CT3297" s="29"/>
      <c r="CU3297" s="29"/>
      <c r="CV3297" s="29"/>
      <c r="CW3297" s="29"/>
      <c r="CX3297" s="29"/>
      <c r="CY3297" s="29"/>
      <c r="CZ3297" s="29"/>
      <c r="DA3297" s="29"/>
      <c r="DB3297" s="29"/>
      <c r="DC3297" s="29"/>
      <c r="DD3297" s="29"/>
      <c r="DE3297" s="29"/>
      <c r="DF3297" s="29"/>
      <c r="DG3297" s="29"/>
      <c r="DH3297" s="29"/>
      <c r="DI3297" s="29"/>
      <c r="DJ3297" s="29"/>
      <c r="DK3297" s="29"/>
      <c r="DL3297" s="29"/>
      <c r="DM3297" s="29"/>
      <c r="DN3297" s="29"/>
      <c r="DO3297" s="29"/>
      <c r="DP3297" s="29"/>
      <c r="DQ3297" s="29"/>
      <c r="DR3297" s="29"/>
      <c r="DS3297" s="29"/>
      <c r="DT3297" s="29"/>
      <c r="DU3297" s="29"/>
      <c r="DV3297" s="29"/>
      <c r="DW3297" s="29"/>
      <c r="DX3297" s="29"/>
      <c r="DY3297" s="29"/>
      <c r="DZ3297" s="29"/>
      <c r="EA3297" s="29"/>
      <c r="EB3297" s="29"/>
      <c r="EC3297" s="29"/>
      <c r="ED3297" s="29"/>
      <c r="EE3297" s="29"/>
      <c r="EF3297" s="29"/>
      <c r="EG3297" s="29"/>
      <c r="EH3297" s="29"/>
      <c r="EI3297" s="29"/>
      <c r="EJ3297" s="29"/>
      <c r="EK3297" s="29"/>
      <c r="EL3297" s="29"/>
      <c r="EM3297" s="29"/>
      <c r="EN3297" s="29"/>
      <c r="EO3297" s="29"/>
      <c r="EP3297" s="29"/>
      <c r="EQ3297" s="29"/>
      <c r="ER3297" s="29"/>
      <c r="ES3297" s="29"/>
      <c r="ET3297" s="29"/>
      <c r="EU3297" s="29"/>
      <c r="EV3297" s="29"/>
      <c r="EW3297" s="29"/>
      <c r="EX3297" s="29"/>
      <c r="EY3297" s="29"/>
      <c r="EZ3297" s="29"/>
      <c r="FA3297" s="29"/>
      <c r="FB3297" s="29"/>
      <c r="FC3297" s="29"/>
      <c r="FD3297" s="29"/>
      <c r="FE3297" s="29"/>
      <c r="FF3297" s="29"/>
      <c r="FG3297" s="29"/>
      <c r="FH3297" s="29"/>
      <c r="FI3297" s="29"/>
      <c r="FJ3297" s="29"/>
      <c r="FK3297" s="29"/>
      <c r="FL3297" s="29"/>
      <c r="FM3297" s="29"/>
      <c r="FN3297" s="29"/>
      <c r="FO3297" s="29"/>
      <c r="FP3297" s="29"/>
      <c r="FQ3297" s="29"/>
      <c r="FR3297" s="29"/>
      <c r="FS3297" s="29"/>
      <c r="FT3297" s="29"/>
      <c r="FU3297" s="29"/>
      <c r="FV3297" s="29"/>
      <c r="FW3297" s="29"/>
      <c r="FX3297" s="29"/>
      <c r="FY3297" s="29"/>
      <c r="FZ3297" s="29"/>
      <c r="GA3297" s="29"/>
      <c r="GB3297" s="29"/>
      <c r="GC3297" s="29"/>
      <c r="GD3297" s="29"/>
      <c r="GE3297" s="29"/>
      <c r="GF3297" s="29"/>
      <c r="GG3297" s="29"/>
      <c r="GH3297" s="29"/>
      <c r="GI3297" s="29"/>
      <c r="GJ3297" s="29"/>
      <c r="GK3297" s="29"/>
      <c r="GL3297" s="29"/>
      <c r="GM3297" s="29"/>
      <c r="GN3297" s="29"/>
      <c r="GO3297" s="29"/>
      <c r="GP3297" s="29"/>
      <c r="GQ3297" s="29"/>
      <c r="GR3297" s="29"/>
      <c r="GS3297" s="29"/>
      <c r="GT3297" s="29"/>
      <c r="GU3297" s="29"/>
      <c r="GV3297" s="29"/>
      <c r="GW3297" s="29"/>
      <c r="GX3297" s="29"/>
      <c r="GY3297" s="29"/>
      <c r="GZ3297" s="29"/>
      <c r="HA3297" s="29"/>
      <c r="HB3297" s="29"/>
      <c r="HC3297" s="29"/>
      <c r="HD3297" s="29"/>
      <c r="HE3297" s="29"/>
      <c r="HF3297" s="29"/>
      <c r="HG3297" s="29"/>
      <c r="HH3297" s="29"/>
      <c r="HI3297" s="29"/>
      <c r="HJ3297" s="29"/>
      <c r="HK3297" s="29"/>
      <c r="HL3297" s="29"/>
      <c r="HM3297" s="29"/>
      <c r="HN3297" s="29"/>
      <c r="HO3297" s="29"/>
      <c r="HP3297" s="29"/>
      <c r="HQ3297" s="29"/>
      <c r="HR3297" s="29"/>
      <c r="HS3297" s="29"/>
      <c r="HT3297" s="29"/>
      <c r="HU3297" s="29"/>
      <c r="HV3297" s="29"/>
      <c r="HW3297" s="29"/>
      <c r="HX3297" s="29"/>
      <c r="HY3297" s="29"/>
      <c r="HZ3297" s="29"/>
      <c r="IA3297" s="29"/>
      <c r="IB3297" s="29"/>
      <c r="IC3297" s="29"/>
      <c r="ID3297" s="29"/>
      <c r="IE3297" s="29"/>
      <c r="IF3297" s="29"/>
      <c r="IG3297" s="29"/>
      <c r="IH3297" s="29"/>
      <c r="II3297" s="29"/>
      <c r="IJ3297" s="29"/>
      <c r="IK3297" s="29"/>
      <c r="IL3297" s="29"/>
      <c r="IM3297" s="29"/>
      <c r="IN3297" s="29"/>
      <c r="IO3297" s="29"/>
      <c r="IP3297" s="29"/>
      <c r="IQ3297" s="29"/>
    </row>
    <row r="3298" spans="1:251" s="42" customFormat="1" ht="18.75" customHeight="1" thickBot="1">
      <c r="A3298" s="43"/>
      <c r="B3298" s="138" t="s">
        <v>244</v>
      </c>
      <c r="C3298" s="139"/>
      <c r="D3298" s="139"/>
      <c r="E3298" s="139"/>
      <c r="F3298" s="139"/>
      <c r="G3298" s="139"/>
      <c r="H3298" s="139"/>
      <c r="I3298" s="139"/>
      <c r="J3298" s="139"/>
      <c r="K3298" s="139"/>
      <c r="L3298" s="139"/>
      <c r="M3298" s="139"/>
      <c r="N3298" s="139"/>
      <c r="O3298" s="139"/>
      <c r="P3298" s="139"/>
      <c r="Q3298" s="139"/>
      <c r="R3298" s="139"/>
      <c r="S3298" s="139"/>
      <c r="T3298" s="139"/>
      <c r="U3298" s="139"/>
      <c r="V3298" s="139"/>
      <c r="W3298" s="139"/>
      <c r="X3298" s="139"/>
      <c r="Y3298" s="139"/>
      <c r="Z3298" s="140"/>
      <c r="AA3298" s="141">
        <f>SUM($AA$3293:$AA$3297)</f>
        <v>473328</v>
      </c>
      <c r="AB3298" s="142"/>
      <c r="AC3298" s="142"/>
      <c r="AD3298" s="142"/>
      <c r="AE3298" s="142"/>
      <c r="AF3298" s="142"/>
      <c r="AG3298" s="142"/>
      <c r="AH3298" s="142"/>
      <c r="AI3298" s="143"/>
      <c r="AJ3298" s="141">
        <f>SUM($AJ$3293:$AJ$3297)</f>
        <v>238111</v>
      </c>
      <c r="AK3298" s="142"/>
      <c r="AL3298" s="142"/>
      <c r="AM3298" s="142"/>
      <c r="AN3298" s="142"/>
      <c r="AO3298" s="142"/>
      <c r="AP3298" s="142"/>
      <c r="AQ3298" s="142"/>
      <c r="AR3298" s="143"/>
      <c r="AS3298" s="144"/>
      <c r="AT3298" s="145"/>
      <c r="AU3298" s="145"/>
      <c r="AV3298" s="145"/>
      <c r="AW3298" s="145"/>
      <c r="AX3298" s="146"/>
      <c r="AY3298" s="29"/>
      <c r="AZ3298" s="29"/>
      <c r="BA3298" s="29"/>
      <c r="BB3298" s="29"/>
      <c r="BC3298" s="29"/>
      <c r="BD3298" s="29"/>
      <c r="BE3298" s="29"/>
      <c r="BF3298" s="29"/>
      <c r="BG3298" s="29"/>
      <c r="BH3298" s="29"/>
      <c r="BI3298" s="29"/>
      <c r="BJ3298" s="29"/>
      <c r="BK3298" s="29"/>
      <c r="BL3298" s="29"/>
      <c r="BM3298" s="29"/>
      <c r="BN3298" s="29"/>
      <c r="BO3298" s="29"/>
      <c r="BP3298" s="29"/>
      <c r="BQ3298" s="29"/>
      <c r="BR3298" s="29"/>
      <c r="BS3298" s="29"/>
      <c r="BT3298" s="29"/>
      <c r="BU3298" s="29"/>
      <c r="BV3298" s="29"/>
      <c r="BW3298" s="29"/>
      <c r="BX3298" s="29"/>
      <c r="BY3298" s="29"/>
      <c r="BZ3298" s="29"/>
      <c r="CA3298" s="29"/>
      <c r="CB3298" s="29"/>
      <c r="CC3298" s="29"/>
      <c r="CD3298" s="29"/>
      <c r="CE3298" s="29"/>
      <c r="CF3298" s="29"/>
      <c r="CG3298" s="29"/>
      <c r="CH3298" s="29"/>
      <c r="CI3298" s="29"/>
      <c r="CJ3298" s="29"/>
      <c r="CK3298" s="29"/>
      <c r="CL3298" s="29"/>
      <c r="CM3298" s="29"/>
      <c r="CN3298" s="29"/>
      <c r="CO3298" s="29"/>
      <c r="CP3298" s="29"/>
      <c r="CQ3298" s="29"/>
      <c r="CR3298" s="29"/>
      <c r="CS3298" s="29"/>
      <c r="CT3298" s="29"/>
      <c r="CU3298" s="29"/>
      <c r="CV3298" s="29"/>
      <c r="CW3298" s="29"/>
      <c r="CX3298" s="29"/>
      <c r="CY3298" s="29"/>
      <c r="CZ3298" s="29"/>
      <c r="DA3298" s="29"/>
      <c r="DB3298" s="29"/>
      <c r="DC3298" s="29"/>
      <c r="DD3298" s="29"/>
      <c r="DE3298" s="29"/>
      <c r="DF3298" s="29"/>
      <c r="DG3298" s="29"/>
      <c r="DH3298" s="29"/>
      <c r="DI3298" s="29"/>
      <c r="DJ3298" s="29"/>
      <c r="DK3298" s="29"/>
      <c r="DL3298" s="29"/>
      <c r="DM3298" s="29"/>
      <c r="DN3298" s="29"/>
      <c r="DO3298" s="29"/>
      <c r="DP3298" s="29"/>
      <c r="DQ3298" s="29"/>
      <c r="DR3298" s="29"/>
      <c r="DS3298" s="29"/>
      <c r="DT3298" s="29"/>
      <c r="DU3298" s="29"/>
      <c r="DV3298" s="29"/>
      <c r="DW3298" s="29"/>
      <c r="DX3298" s="29"/>
      <c r="DY3298" s="29"/>
      <c r="DZ3298" s="29"/>
      <c r="EA3298" s="29"/>
      <c r="EB3298" s="29"/>
      <c r="EC3298" s="29"/>
      <c r="ED3298" s="29"/>
      <c r="EE3298" s="29"/>
      <c r="EF3298" s="29"/>
      <c r="EG3298" s="29"/>
      <c r="EH3298" s="29"/>
      <c r="EI3298" s="29"/>
      <c r="EJ3298" s="29"/>
      <c r="EK3298" s="29"/>
      <c r="EL3298" s="29"/>
      <c r="EM3298" s="29"/>
      <c r="EN3298" s="29"/>
      <c r="EO3298" s="29"/>
      <c r="EP3298" s="29"/>
      <c r="EQ3298" s="29"/>
      <c r="ER3298" s="29"/>
      <c r="ES3298" s="29"/>
      <c r="ET3298" s="29"/>
      <c r="EU3298" s="29"/>
      <c r="EV3298" s="29"/>
      <c r="EW3298" s="29"/>
      <c r="EX3298" s="29"/>
      <c r="EY3298" s="29"/>
      <c r="EZ3298" s="29"/>
      <c r="FA3298" s="29"/>
      <c r="FB3298" s="29"/>
      <c r="FC3298" s="29"/>
      <c r="FD3298" s="29"/>
      <c r="FE3298" s="29"/>
      <c r="FF3298" s="29"/>
      <c r="FG3298" s="29"/>
      <c r="FH3298" s="29"/>
      <c r="FI3298" s="29"/>
      <c r="FJ3298" s="29"/>
      <c r="FK3298" s="29"/>
      <c r="FL3298" s="29"/>
      <c r="FM3298" s="29"/>
      <c r="FN3298" s="29"/>
      <c r="FO3298" s="29"/>
      <c r="FP3298" s="29"/>
      <c r="FQ3298" s="29"/>
      <c r="FR3298" s="29"/>
      <c r="FS3298" s="29"/>
      <c r="FT3298" s="29"/>
      <c r="FU3298" s="29"/>
      <c r="FV3298" s="29"/>
      <c r="FW3298" s="29"/>
      <c r="FX3298" s="29"/>
      <c r="FY3298" s="29"/>
      <c r="FZ3298" s="29"/>
      <c r="GA3298" s="29"/>
      <c r="GB3298" s="29"/>
      <c r="GC3298" s="29"/>
      <c r="GD3298" s="29"/>
      <c r="GE3298" s="29"/>
      <c r="GF3298" s="29"/>
      <c r="GG3298" s="29"/>
      <c r="GH3298" s="29"/>
      <c r="GI3298" s="29"/>
      <c r="GJ3298" s="29"/>
      <c r="GK3298" s="29"/>
      <c r="GL3298" s="29"/>
      <c r="GM3298" s="29"/>
      <c r="GN3298" s="29"/>
      <c r="GO3298" s="29"/>
      <c r="GP3298" s="29"/>
      <c r="GQ3298" s="29"/>
      <c r="GR3298" s="29"/>
      <c r="GS3298" s="29"/>
      <c r="GT3298" s="29"/>
      <c r="GU3298" s="29"/>
      <c r="GV3298" s="29"/>
      <c r="GW3298" s="29"/>
      <c r="GX3298" s="29"/>
      <c r="GY3298" s="29"/>
      <c r="GZ3298" s="29"/>
      <c r="HA3298" s="29"/>
      <c r="HB3298" s="29"/>
      <c r="HC3298" s="29"/>
      <c r="HD3298" s="29"/>
      <c r="HE3298" s="29"/>
      <c r="HF3298" s="29"/>
      <c r="HG3298" s="29"/>
      <c r="HH3298" s="29"/>
      <c r="HI3298" s="29"/>
      <c r="HJ3298" s="29"/>
      <c r="HK3298" s="29"/>
      <c r="HL3298" s="29"/>
      <c r="HM3298" s="29"/>
      <c r="HN3298" s="29"/>
      <c r="HO3298" s="29"/>
      <c r="HP3298" s="29"/>
      <c r="HQ3298" s="29"/>
      <c r="HR3298" s="29"/>
      <c r="HS3298" s="29"/>
      <c r="HT3298" s="29"/>
      <c r="HU3298" s="29"/>
      <c r="HV3298" s="29"/>
      <c r="HW3298" s="29"/>
      <c r="HX3298" s="29"/>
      <c r="HY3298" s="29"/>
      <c r="HZ3298" s="29"/>
      <c r="IA3298" s="29"/>
      <c r="IB3298" s="29"/>
      <c r="IC3298" s="29"/>
      <c r="ID3298" s="29"/>
      <c r="IE3298" s="29"/>
      <c r="IF3298" s="29"/>
      <c r="IG3298" s="29"/>
      <c r="IH3298" s="29"/>
      <c r="II3298" s="29"/>
      <c r="IJ3298" s="29"/>
      <c r="IK3298" s="29"/>
      <c r="IL3298" s="29"/>
      <c r="IM3298" s="29"/>
      <c r="IN3298" s="29"/>
      <c r="IO3298" s="29"/>
      <c r="IP3298" s="29"/>
      <c r="IQ3298" s="29"/>
    </row>
    <row r="3300" spans="1:251" ht="18.75">
      <c r="A3300" s="28" t="s">
        <v>234</v>
      </c>
      <c r="AW3300" s="30"/>
      <c r="AX3300" s="31"/>
      <c r="AY3300" s="30"/>
    </row>
    <row r="3302" spans="1:251" ht="18.75">
      <c r="B3302" s="109" t="s">
        <v>0</v>
      </c>
      <c r="C3302" s="150"/>
      <c r="D3302" s="150"/>
      <c r="E3302" s="150"/>
      <c r="F3302" s="150"/>
      <c r="G3302" s="150"/>
      <c r="H3302" s="150"/>
      <c r="I3302" s="150"/>
      <c r="J3302" s="150"/>
      <c r="K3302" s="150"/>
      <c r="L3302" s="150"/>
      <c r="M3302" s="150"/>
      <c r="N3302" s="150"/>
      <c r="O3302" s="150"/>
      <c r="P3302" s="150"/>
      <c r="Q3302" s="150"/>
      <c r="R3302" s="150"/>
      <c r="S3302" s="150"/>
      <c r="T3302" s="150"/>
      <c r="U3302" s="150"/>
      <c r="V3302" s="150"/>
      <c r="W3302" s="150"/>
      <c r="X3302" s="150"/>
      <c r="Y3302" s="150"/>
      <c r="Z3302" s="150"/>
      <c r="AA3302" s="150"/>
      <c r="AB3302" s="150"/>
      <c r="AC3302" s="150"/>
      <c r="AD3302" s="150"/>
      <c r="AE3302" s="150"/>
      <c r="AF3302" s="150"/>
      <c r="AG3302" s="150"/>
      <c r="AH3302" s="150"/>
      <c r="AI3302" s="150"/>
      <c r="AJ3302" s="150"/>
      <c r="AK3302" s="150"/>
      <c r="AL3302" s="150"/>
      <c r="AM3302" s="150"/>
      <c r="AN3302" s="150"/>
      <c r="AO3302" s="150"/>
      <c r="AP3302" s="150"/>
      <c r="AQ3302" s="150"/>
      <c r="AR3302" s="150"/>
      <c r="AS3302" s="150"/>
      <c r="AT3302" s="150"/>
      <c r="AU3302" s="150"/>
      <c r="AV3302" s="150"/>
      <c r="AW3302" s="150"/>
      <c r="AX3302" s="150"/>
    </row>
    <row r="3303" spans="1:251">
      <c r="Z3303" s="32"/>
      <c r="AD3303" s="32"/>
      <c r="AE3303" s="32"/>
      <c r="AF3303" s="32"/>
      <c r="AG3303" s="32"/>
      <c r="AH3303" s="32"/>
      <c r="AI3303" s="32"/>
      <c r="AO3303" s="32"/>
    </row>
    <row r="3304" spans="1:251" ht="13.5" thickBot="1">
      <c r="Z3304" s="32"/>
      <c r="AD3304" s="32"/>
      <c r="AE3304" s="32"/>
      <c r="AF3304" s="32"/>
      <c r="AG3304" s="32"/>
      <c r="AH3304" s="32"/>
      <c r="AI3304" s="32"/>
      <c r="AO3304" s="32"/>
      <c r="DI3304" s="26"/>
    </row>
    <row r="3305" spans="1:251" ht="24.75" customHeight="1" thickBot="1">
      <c r="B3305" s="111" t="s">
        <v>235</v>
      </c>
      <c r="C3305" s="112"/>
      <c r="D3305" s="112"/>
      <c r="E3305" s="112"/>
      <c r="F3305" s="112"/>
      <c r="G3305" s="112"/>
      <c r="H3305" s="113" t="s">
        <v>716</v>
      </c>
      <c r="I3305" s="114"/>
      <c r="J3305" s="114"/>
      <c r="K3305" s="114"/>
      <c r="L3305" s="114"/>
      <c r="M3305" s="114"/>
      <c r="N3305" s="114"/>
      <c r="O3305" s="114"/>
      <c r="P3305" s="114"/>
      <c r="Q3305" s="114"/>
      <c r="R3305" s="114"/>
      <c r="S3305" s="114"/>
      <c r="T3305" s="114"/>
      <c r="U3305" s="114"/>
      <c r="V3305" s="114"/>
      <c r="W3305" s="114"/>
      <c r="X3305" s="114"/>
      <c r="Y3305" s="114"/>
      <c r="Z3305" s="114"/>
      <c r="AA3305" s="114"/>
      <c r="AB3305" s="114"/>
      <c r="AC3305" s="114"/>
      <c r="AD3305" s="114"/>
      <c r="AE3305" s="114"/>
      <c r="AF3305" s="114"/>
      <c r="AG3305" s="114"/>
      <c r="AH3305" s="114"/>
      <c r="AI3305" s="114"/>
      <c r="AJ3305" s="114"/>
      <c r="AK3305" s="114"/>
      <c r="AL3305" s="114"/>
      <c r="AM3305" s="114"/>
      <c r="AN3305" s="114"/>
      <c r="AO3305" s="114"/>
      <c r="AP3305" s="114"/>
      <c r="AQ3305" s="114"/>
      <c r="AR3305" s="114"/>
      <c r="AS3305" s="114"/>
      <c r="AT3305" s="114"/>
      <c r="AU3305" s="114"/>
      <c r="AV3305" s="114"/>
      <c r="AW3305" s="114"/>
      <c r="AX3305" s="115"/>
      <c r="DI3305" s="26"/>
    </row>
    <row r="3306" spans="1:251" ht="14.25">
      <c r="B3306" s="33"/>
      <c r="C3306" s="33"/>
      <c r="D3306" s="33"/>
      <c r="E3306" s="33"/>
      <c r="F3306" s="33"/>
      <c r="G3306" s="33"/>
      <c r="H3306" s="34"/>
      <c r="I3306" s="34"/>
      <c r="J3306" s="34"/>
      <c r="K3306" s="34"/>
      <c r="L3306" s="35"/>
      <c r="M3306" s="35"/>
      <c r="N3306" s="35"/>
      <c r="O3306" s="35"/>
      <c r="P3306" s="34"/>
      <c r="Q3306" s="34"/>
      <c r="R3306" s="34"/>
      <c r="S3306" s="34"/>
      <c r="T3306" s="34"/>
      <c r="U3306" s="34"/>
      <c r="V3306" s="36"/>
      <c r="W3306" s="36"/>
      <c r="X3306" s="36"/>
      <c r="Y3306" s="36"/>
      <c r="Z3306" s="36"/>
      <c r="AA3306" s="36"/>
      <c r="AB3306" s="36"/>
      <c r="AC3306" s="36"/>
      <c r="AD3306" s="36"/>
      <c r="AE3306" s="36"/>
      <c r="AF3306" s="36"/>
      <c r="AG3306" s="36"/>
      <c r="AH3306" s="36"/>
      <c r="AI3306" s="36"/>
      <c r="AJ3306" s="36"/>
      <c r="AK3306" s="36"/>
      <c r="AL3306" s="36"/>
      <c r="AM3306" s="36"/>
      <c r="AN3306" s="36"/>
      <c r="AO3306" s="36"/>
      <c r="AP3306" s="36"/>
      <c r="AQ3306" s="36"/>
      <c r="AR3306" s="36"/>
      <c r="AS3306" s="36"/>
      <c r="AT3306" s="36"/>
      <c r="AU3306" s="36"/>
      <c r="AV3306" s="36"/>
      <c r="AW3306" s="36"/>
      <c r="AX3306" s="36"/>
      <c r="DI3306" s="26"/>
    </row>
    <row r="3307" spans="1:251" ht="15" thickBot="1">
      <c r="A3307" s="37"/>
      <c r="B3307" s="36" t="s">
        <v>237</v>
      </c>
      <c r="C3307" s="34"/>
      <c r="D3307" s="34"/>
      <c r="E3307" s="34"/>
      <c r="F3307" s="34"/>
      <c r="G3307" s="34"/>
      <c r="H3307" s="34"/>
      <c r="I3307" s="34"/>
      <c r="J3307" s="34"/>
      <c r="K3307" s="34"/>
      <c r="L3307" s="35"/>
      <c r="M3307" s="35"/>
      <c r="N3307" s="35"/>
      <c r="O3307" s="35"/>
      <c r="P3307" s="34"/>
      <c r="Q3307" s="34"/>
      <c r="R3307" s="34"/>
      <c r="S3307" s="34"/>
      <c r="T3307" s="34"/>
      <c r="U3307" s="34"/>
      <c r="V3307" s="36"/>
      <c r="W3307" s="36"/>
      <c r="X3307" s="36"/>
      <c r="Y3307" s="36"/>
      <c r="Z3307" s="36"/>
      <c r="AA3307" s="36"/>
      <c r="AB3307" s="36"/>
      <c r="AC3307" s="36"/>
      <c r="AD3307" s="36"/>
      <c r="AE3307" s="36"/>
      <c r="AF3307" s="36"/>
      <c r="AG3307" s="36"/>
      <c r="AH3307" s="36"/>
      <c r="AI3307" s="36"/>
      <c r="AJ3307" s="36"/>
      <c r="AK3307" s="36"/>
      <c r="AL3307" s="36"/>
      <c r="AM3307" s="36"/>
      <c r="AN3307" s="36"/>
      <c r="AO3307" s="36"/>
      <c r="AP3307" s="36"/>
      <c r="AQ3307" s="36"/>
      <c r="AR3307" s="36"/>
      <c r="AS3307" s="36"/>
      <c r="AT3307" s="36"/>
      <c r="AU3307" s="36"/>
      <c r="AV3307" s="36"/>
      <c r="AW3307" s="36"/>
      <c r="AX3307" s="36"/>
      <c r="DI3307" s="26"/>
    </row>
    <row r="3308" spans="1:251" ht="14.25">
      <c r="A3308" s="34"/>
      <c r="B3308" s="38"/>
      <c r="C3308" s="33"/>
      <c r="D3308" s="33"/>
      <c r="E3308" s="33"/>
      <c r="F3308" s="33"/>
      <c r="G3308" s="33"/>
      <c r="H3308" s="33"/>
      <c r="I3308" s="33"/>
      <c r="J3308" s="33"/>
      <c r="K3308" s="33"/>
      <c r="L3308" s="39"/>
      <c r="M3308" s="39"/>
      <c r="N3308" s="39"/>
      <c r="O3308" s="39"/>
      <c r="P3308" s="33"/>
      <c r="Q3308" s="33"/>
      <c r="R3308" s="33"/>
      <c r="S3308" s="33"/>
      <c r="T3308" s="33"/>
      <c r="U3308" s="33"/>
      <c r="V3308" s="40"/>
      <c r="W3308" s="40"/>
      <c r="X3308" s="40"/>
      <c r="Y3308" s="40"/>
      <c r="Z3308" s="40"/>
      <c r="AA3308" s="40"/>
      <c r="AB3308" s="40"/>
      <c r="AC3308" s="40"/>
      <c r="AD3308" s="40"/>
      <c r="AE3308" s="40"/>
      <c r="AF3308" s="40"/>
      <c r="AG3308" s="40"/>
      <c r="AH3308" s="40"/>
      <c r="AI3308" s="40"/>
      <c r="AJ3308" s="40"/>
      <c r="AK3308" s="40"/>
      <c r="AL3308" s="40"/>
      <c r="AM3308" s="40"/>
      <c r="AN3308" s="40"/>
      <c r="AO3308" s="40"/>
      <c r="AP3308" s="40"/>
      <c r="AQ3308" s="40"/>
      <c r="AR3308" s="40"/>
      <c r="AS3308" s="40"/>
      <c r="AT3308" s="40"/>
      <c r="AU3308" s="40"/>
      <c r="AV3308" s="40"/>
      <c r="AW3308" s="40"/>
      <c r="AX3308" s="41"/>
    </row>
    <row r="3309" spans="1:251" ht="12" customHeight="1">
      <c r="A3309" s="34"/>
      <c r="B3309" s="116" t="s">
        <v>717</v>
      </c>
      <c r="C3309" s="117"/>
      <c r="D3309" s="117"/>
      <c r="E3309" s="117"/>
      <c r="F3309" s="117"/>
      <c r="G3309" s="117"/>
      <c r="H3309" s="117"/>
      <c r="I3309" s="117"/>
      <c r="J3309" s="117"/>
      <c r="K3309" s="117"/>
      <c r="L3309" s="117"/>
      <c r="M3309" s="117"/>
      <c r="N3309" s="117"/>
      <c r="O3309" s="117"/>
      <c r="P3309" s="117"/>
      <c r="Q3309" s="117"/>
      <c r="R3309" s="117"/>
      <c r="S3309" s="117"/>
      <c r="T3309" s="117"/>
      <c r="U3309" s="117"/>
      <c r="V3309" s="117"/>
      <c r="W3309" s="117"/>
      <c r="X3309" s="117"/>
      <c r="Y3309" s="117"/>
      <c r="Z3309" s="117"/>
      <c r="AA3309" s="117"/>
      <c r="AB3309" s="117"/>
      <c r="AC3309" s="117"/>
      <c r="AD3309" s="117"/>
      <c r="AE3309" s="117"/>
      <c r="AF3309" s="117"/>
      <c r="AG3309" s="117"/>
      <c r="AH3309" s="117"/>
      <c r="AI3309" s="117"/>
      <c r="AJ3309" s="117"/>
      <c r="AK3309" s="117"/>
      <c r="AL3309" s="117"/>
      <c r="AM3309" s="117"/>
      <c r="AN3309" s="117"/>
      <c r="AO3309" s="117"/>
      <c r="AP3309" s="117"/>
      <c r="AQ3309" s="117"/>
      <c r="AR3309" s="117"/>
      <c r="AS3309" s="117"/>
      <c r="AT3309" s="117"/>
      <c r="AU3309" s="117"/>
      <c r="AV3309" s="117"/>
      <c r="AW3309" s="117"/>
      <c r="AX3309" s="118"/>
    </row>
    <row r="3310" spans="1:251" ht="12" customHeight="1">
      <c r="A3310" s="34"/>
      <c r="B3310" s="116"/>
      <c r="C3310" s="117"/>
      <c r="D3310" s="117"/>
      <c r="E3310" s="117"/>
      <c r="F3310" s="117"/>
      <c r="G3310" s="117"/>
      <c r="H3310" s="117"/>
      <c r="I3310" s="117"/>
      <c r="J3310" s="117"/>
      <c r="K3310" s="117"/>
      <c r="L3310" s="117"/>
      <c r="M3310" s="117"/>
      <c r="N3310" s="117"/>
      <c r="O3310" s="117"/>
      <c r="P3310" s="117"/>
      <c r="Q3310" s="117"/>
      <c r="R3310" s="117"/>
      <c r="S3310" s="117"/>
      <c r="T3310" s="117"/>
      <c r="U3310" s="117"/>
      <c r="V3310" s="117"/>
      <c r="W3310" s="117"/>
      <c r="X3310" s="117"/>
      <c r="Y3310" s="117"/>
      <c r="Z3310" s="117"/>
      <c r="AA3310" s="117"/>
      <c r="AB3310" s="117"/>
      <c r="AC3310" s="117"/>
      <c r="AD3310" s="117"/>
      <c r="AE3310" s="117"/>
      <c r="AF3310" s="117"/>
      <c r="AG3310" s="117"/>
      <c r="AH3310" s="117"/>
      <c r="AI3310" s="117"/>
      <c r="AJ3310" s="117"/>
      <c r="AK3310" s="117"/>
      <c r="AL3310" s="117"/>
      <c r="AM3310" s="117"/>
      <c r="AN3310" s="117"/>
      <c r="AO3310" s="117"/>
      <c r="AP3310" s="117"/>
      <c r="AQ3310" s="117"/>
      <c r="AR3310" s="117"/>
      <c r="AS3310" s="117"/>
      <c r="AT3310" s="117"/>
      <c r="AU3310" s="117"/>
      <c r="AV3310" s="117"/>
      <c r="AW3310" s="117"/>
      <c r="AX3310" s="118"/>
    </row>
    <row r="3311" spans="1:251" ht="12" customHeight="1">
      <c r="A3311" s="34"/>
      <c r="B3311" s="116"/>
      <c r="C3311" s="117"/>
      <c r="D3311" s="117"/>
      <c r="E3311" s="117"/>
      <c r="F3311" s="117"/>
      <c r="G3311" s="117"/>
      <c r="H3311" s="117"/>
      <c r="I3311" s="117"/>
      <c r="J3311" s="117"/>
      <c r="K3311" s="117"/>
      <c r="L3311" s="117"/>
      <c r="M3311" s="117"/>
      <c r="N3311" s="117"/>
      <c r="O3311" s="117"/>
      <c r="P3311" s="117"/>
      <c r="Q3311" s="117"/>
      <c r="R3311" s="117"/>
      <c r="S3311" s="117"/>
      <c r="T3311" s="117"/>
      <c r="U3311" s="117"/>
      <c r="V3311" s="117"/>
      <c r="W3311" s="117"/>
      <c r="X3311" s="117"/>
      <c r="Y3311" s="117"/>
      <c r="Z3311" s="117"/>
      <c r="AA3311" s="117"/>
      <c r="AB3311" s="117"/>
      <c r="AC3311" s="117"/>
      <c r="AD3311" s="117"/>
      <c r="AE3311" s="117"/>
      <c r="AF3311" s="117"/>
      <c r="AG3311" s="117"/>
      <c r="AH3311" s="117"/>
      <c r="AI3311" s="117"/>
      <c r="AJ3311" s="117"/>
      <c r="AK3311" s="117"/>
      <c r="AL3311" s="117"/>
      <c r="AM3311" s="117"/>
      <c r="AN3311" s="117"/>
      <c r="AO3311" s="117"/>
      <c r="AP3311" s="117"/>
      <c r="AQ3311" s="117"/>
      <c r="AR3311" s="117"/>
      <c r="AS3311" s="117"/>
      <c r="AT3311" s="117"/>
      <c r="AU3311" s="117"/>
      <c r="AV3311" s="117"/>
      <c r="AW3311" s="117"/>
      <c r="AX3311" s="118"/>
      <c r="BC3311" s="42"/>
    </row>
    <row r="3312" spans="1:251" ht="12" customHeight="1">
      <c r="A3312" s="34"/>
      <c r="B3312" s="116"/>
      <c r="C3312" s="117"/>
      <c r="D3312" s="117"/>
      <c r="E3312" s="117"/>
      <c r="F3312" s="117"/>
      <c r="G3312" s="117"/>
      <c r="H3312" s="117"/>
      <c r="I3312" s="117"/>
      <c r="J3312" s="117"/>
      <c r="K3312" s="117"/>
      <c r="L3312" s="117"/>
      <c r="M3312" s="117"/>
      <c r="N3312" s="117"/>
      <c r="O3312" s="117"/>
      <c r="P3312" s="117"/>
      <c r="Q3312" s="117"/>
      <c r="R3312" s="117"/>
      <c r="S3312" s="117"/>
      <c r="T3312" s="117"/>
      <c r="U3312" s="117"/>
      <c r="V3312" s="117"/>
      <c r="W3312" s="117"/>
      <c r="X3312" s="117"/>
      <c r="Y3312" s="117"/>
      <c r="Z3312" s="117"/>
      <c r="AA3312" s="117"/>
      <c r="AB3312" s="117"/>
      <c r="AC3312" s="117"/>
      <c r="AD3312" s="117"/>
      <c r="AE3312" s="117"/>
      <c r="AF3312" s="117"/>
      <c r="AG3312" s="117"/>
      <c r="AH3312" s="117"/>
      <c r="AI3312" s="117"/>
      <c r="AJ3312" s="117"/>
      <c r="AK3312" s="117"/>
      <c r="AL3312" s="117"/>
      <c r="AM3312" s="117"/>
      <c r="AN3312" s="117"/>
      <c r="AO3312" s="117"/>
      <c r="AP3312" s="117"/>
      <c r="AQ3312" s="117"/>
      <c r="AR3312" s="117"/>
      <c r="AS3312" s="117"/>
      <c r="AT3312" s="117"/>
      <c r="AU3312" s="117"/>
      <c r="AV3312" s="117"/>
      <c r="AW3312" s="117"/>
      <c r="AX3312" s="118"/>
    </row>
    <row r="3313" spans="1:251" ht="12" customHeight="1">
      <c r="A3313" s="34"/>
      <c r="B3313" s="116"/>
      <c r="C3313" s="117"/>
      <c r="D3313" s="117"/>
      <c r="E3313" s="117"/>
      <c r="F3313" s="117"/>
      <c r="G3313" s="117"/>
      <c r="H3313" s="117"/>
      <c r="I3313" s="117"/>
      <c r="J3313" s="117"/>
      <c r="K3313" s="117"/>
      <c r="L3313" s="117"/>
      <c r="M3313" s="117"/>
      <c r="N3313" s="117"/>
      <c r="O3313" s="117"/>
      <c r="P3313" s="117"/>
      <c r="Q3313" s="117"/>
      <c r="R3313" s="117"/>
      <c r="S3313" s="117"/>
      <c r="T3313" s="117"/>
      <c r="U3313" s="117"/>
      <c r="V3313" s="117"/>
      <c r="W3313" s="117"/>
      <c r="X3313" s="117"/>
      <c r="Y3313" s="117"/>
      <c r="Z3313" s="117"/>
      <c r="AA3313" s="117"/>
      <c r="AB3313" s="117"/>
      <c r="AC3313" s="117"/>
      <c r="AD3313" s="117"/>
      <c r="AE3313" s="117"/>
      <c r="AF3313" s="117"/>
      <c r="AG3313" s="117"/>
      <c r="AH3313" s="117"/>
      <c r="AI3313" s="117"/>
      <c r="AJ3313" s="117"/>
      <c r="AK3313" s="117"/>
      <c r="AL3313" s="117"/>
      <c r="AM3313" s="117"/>
      <c r="AN3313" s="117"/>
      <c r="AO3313" s="117"/>
      <c r="AP3313" s="117"/>
      <c r="AQ3313" s="117"/>
      <c r="AR3313" s="117"/>
      <c r="AS3313" s="117"/>
      <c r="AT3313" s="117"/>
      <c r="AU3313" s="117"/>
      <c r="AV3313" s="117"/>
      <c r="AW3313" s="117"/>
      <c r="AX3313" s="118"/>
    </row>
    <row r="3314" spans="1:251" ht="15" thickBot="1">
      <c r="A3314" s="43"/>
      <c r="B3314" s="44"/>
      <c r="C3314" s="45"/>
      <c r="D3314" s="45"/>
      <c r="E3314" s="45"/>
      <c r="F3314" s="45"/>
      <c r="G3314" s="45"/>
      <c r="H3314" s="45"/>
      <c r="I3314" s="45"/>
      <c r="J3314" s="45"/>
      <c r="K3314" s="45"/>
      <c r="L3314" s="45"/>
      <c r="M3314" s="45"/>
      <c r="N3314" s="45"/>
      <c r="O3314" s="45"/>
      <c r="P3314" s="45"/>
      <c r="Q3314" s="45"/>
      <c r="R3314" s="45"/>
      <c r="S3314" s="45"/>
      <c r="T3314" s="45"/>
      <c r="U3314" s="45"/>
      <c r="V3314" s="45"/>
      <c r="W3314" s="45"/>
      <c r="X3314" s="45"/>
      <c r="Y3314" s="45"/>
      <c r="Z3314" s="45"/>
      <c r="AA3314" s="45"/>
      <c r="AB3314" s="45"/>
      <c r="AC3314" s="45"/>
      <c r="AD3314" s="45"/>
      <c r="AE3314" s="45"/>
      <c r="AF3314" s="45"/>
      <c r="AG3314" s="45"/>
      <c r="AH3314" s="45"/>
      <c r="AI3314" s="45"/>
      <c r="AJ3314" s="45"/>
      <c r="AK3314" s="45"/>
      <c r="AL3314" s="45"/>
      <c r="AM3314" s="45"/>
      <c r="AN3314" s="45"/>
      <c r="AO3314" s="45"/>
      <c r="AP3314" s="45"/>
      <c r="AQ3314" s="45"/>
      <c r="AR3314" s="45"/>
      <c r="AS3314" s="45"/>
      <c r="AT3314" s="45"/>
      <c r="AU3314" s="45"/>
      <c r="AV3314" s="45"/>
      <c r="AW3314" s="45"/>
      <c r="AX3314" s="46"/>
    </row>
    <row r="3315" spans="1:251">
      <c r="B3315" s="47"/>
    </row>
    <row r="3316" spans="1:251" ht="15" thickBot="1">
      <c r="A3316" s="37"/>
      <c r="B3316" s="36" t="s">
        <v>238</v>
      </c>
      <c r="C3316" s="34"/>
      <c r="D3316" s="34"/>
      <c r="E3316" s="34"/>
      <c r="F3316" s="34"/>
      <c r="G3316" s="34"/>
      <c r="H3316" s="34"/>
      <c r="I3316" s="34"/>
      <c r="J3316" s="34"/>
      <c r="K3316" s="34"/>
      <c r="L3316" s="35"/>
      <c r="M3316" s="35"/>
      <c r="N3316" s="35"/>
      <c r="O3316" s="35"/>
      <c r="P3316" s="34"/>
      <c r="Q3316" s="34"/>
      <c r="R3316" s="34"/>
      <c r="S3316" s="34"/>
      <c r="T3316" s="34"/>
      <c r="U3316" s="34"/>
      <c r="V3316" s="36"/>
      <c r="W3316" s="36"/>
      <c r="X3316" s="36"/>
      <c r="Y3316" s="36"/>
      <c r="Z3316" s="36"/>
      <c r="AA3316" s="36"/>
      <c r="AB3316" s="36"/>
      <c r="AC3316" s="36"/>
      <c r="AD3316" s="36"/>
      <c r="AE3316" s="36"/>
      <c r="AF3316" s="36"/>
      <c r="AG3316" s="36"/>
      <c r="AH3316" s="36"/>
      <c r="AI3316" s="36"/>
      <c r="AJ3316" s="36"/>
      <c r="AK3316" s="36"/>
      <c r="AL3316" s="36"/>
      <c r="AM3316" s="36"/>
      <c r="AN3316" s="36"/>
      <c r="AO3316" s="36"/>
      <c r="AP3316" s="36"/>
      <c r="AQ3316" s="36"/>
      <c r="AR3316" s="36"/>
      <c r="AS3316" s="36"/>
      <c r="AT3316" s="36"/>
      <c r="AU3316" s="36"/>
      <c r="AV3316" s="36"/>
      <c r="AW3316" s="36"/>
      <c r="AX3316" s="36"/>
      <c r="DI3316" s="26"/>
    </row>
    <row r="3317" spans="1:251" ht="14.25">
      <c r="A3317" s="34"/>
      <c r="B3317" s="38"/>
      <c r="C3317" s="33"/>
      <c r="D3317" s="33"/>
      <c r="E3317" s="33"/>
      <c r="F3317" s="33"/>
      <c r="G3317" s="33"/>
      <c r="H3317" s="33"/>
      <c r="I3317" s="33"/>
      <c r="J3317" s="33"/>
      <c r="K3317" s="33"/>
      <c r="L3317" s="39"/>
      <c r="M3317" s="39"/>
      <c r="N3317" s="39"/>
      <c r="O3317" s="39"/>
      <c r="P3317" s="33"/>
      <c r="Q3317" s="33"/>
      <c r="R3317" s="33"/>
      <c r="S3317" s="33"/>
      <c r="T3317" s="33"/>
      <c r="U3317" s="33"/>
      <c r="V3317" s="40"/>
      <c r="W3317" s="40"/>
      <c r="X3317" s="40"/>
      <c r="Y3317" s="40"/>
      <c r="Z3317" s="40"/>
      <c r="AA3317" s="40"/>
      <c r="AB3317" s="40"/>
      <c r="AC3317" s="40"/>
      <c r="AD3317" s="40"/>
      <c r="AE3317" s="40"/>
      <c r="AF3317" s="40"/>
      <c r="AG3317" s="40"/>
      <c r="AH3317" s="40"/>
      <c r="AI3317" s="40"/>
      <c r="AJ3317" s="40"/>
      <c r="AK3317" s="40"/>
      <c r="AL3317" s="40"/>
      <c r="AM3317" s="40"/>
      <c r="AN3317" s="40"/>
      <c r="AO3317" s="40"/>
      <c r="AP3317" s="40"/>
      <c r="AQ3317" s="40"/>
      <c r="AR3317" s="40"/>
      <c r="AS3317" s="40"/>
      <c r="AT3317" s="40"/>
      <c r="AU3317" s="40"/>
      <c r="AV3317" s="40"/>
      <c r="AW3317" s="40"/>
      <c r="AX3317" s="41"/>
    </row>
    <row r="3318" spans="1:251" ht="12" customHeight="1">
      <c r="A3318" s="34"/>
      <c r="B3318" s="116" t="s">
        <v>718</v>
      </c>
      <c r="C3318" s="117"/>
      <c r="D3318" s="117"/>
      <c r="E3318" s="117"/>
      <c r="F3318" s="117"/>
      <c r="G3318" s="117"/>
      <c r="H3318" s="117"/>
      <c r="I3318" s="117"/>
      <c r="J3318" s="117"/>
      <c r="K3318" s="117"/>
      <c r="L3318" s="117"/>
      <c r="M3318" s="117"/>
      <c r="N3318" s="117"/>
      <c r="O3318" s="117"/>
      <c r="P3318" s="117"/>
      <c r="Q3318" s="117"/>
      <c r="R3318" s="117"/>
      <c r="S3318" s="117"/>
      <c r="T3318" s="117"/>
      <c r="U3318" s="117"/>
      <c r="V3318" s="117"/>
      <c r="W3318" s="117"/>
      <c r="X3318" s="117"/>
      <c r="Y3318" s="117"/>
      <c r="Z3318" s="117"/>
      <c r="AA3318" s="117"/>
      <c r="AB3318" s="117"/>
      <c r="AC3318" s="117"/>
      <c r="AD3318" s="117"/>
      <c r="AE3318" s="117"/>
      <c r="AF3318" s="117"/>
      <c r="AG3318" s="117"/>
      <c r="AH3318" s="117"/>
      <c r="AI3318" s="117"/>
      <c r="AJ3318" s="117"/>
      <c r="AK3318" s="117"/>
      <c r="AL3318" s="117"/>
      <c r="AM3318" s="117"/>
      <c r="AN3318" s="117"/>
      <c r="AO3318" s="117"/>
      <c r="AP3318" s="117"/>
      <c r="AQ3318" s="117"/>
      <c r="AR3318" s="117"/>
      <c r="AS3318" s="117"/>
      <c r="AT3318" s="117"/>
      <c r="AU3318" s="117"/>
      <c r="AV3318" s="117"/>
      <c r="AW3318" s="117"/>
      <c r="AX3318" s="118"/>
    </row>
    <row r="3319" spans="1:251" ht="12" customHeight="1">
      <c r="A3319" s="34"/>
      <c r="B3319" s="116"/>
      <c r="C3319" s="117"/>
      <c r="D3319" s="117"/>
      <c r="E3319" s="117"/>
      <c r="F3319" s="117"/>
      <c r="G3319" s="117"/>
      <c r="H3319" s="117"/>
      <c r="I3319" s="117"/>
      <c r="J3319" s="117"/>
      <c r="K3319" s="117"/>
      <c r="L3319" s="117"/>
      <c r="M3319" s="117"/>
      <c r="N3319" s="117"/>
      <c r="O3319" s="117"/>
      <c r="P3319" s="117"/>
      <c r="Q3319" s="117"/>
      <c r="R3319" s="117"/>
      <c r="S3319" s="117"/>
      <c r="T3319" s="117"/>
      <c r="U3319" s="117"/>
      <c r="V3319" s="117"/>
      <c r="W3319" s="117"/>
      <c r="X3319" s="117"/>
      <c r="Y3319" s="117"/>
      <c r="Z3319" s="117"/>
      <c r="AA3319" s="117"/>
      <c r="AB3319" s="117"/>
      <c r="AC3319" s="117"/>
      <c r="AD3319" s="117"/>
      <c r="AE3319" s="117"/>
      <c r="AF3319" s="117"/>
      <c r="AG3319" s="117"/>
      <c r="AH3319" s="117"/>
      <c r="AI3319" s="117"/>
      <c r="AJ3319" s="117"/>
      <c r="AK3319" s="117"/>
      <c r="AL3319" s="117"/>
      <c r="AM3319" s="117"/>
      <c r="AN3319" s="117"/>
      <c r="AO3319" s="117"/>
      <c r="AP3319" s="117"/>
      <c r="AQ3319" s="117"/>
      <c r="AR3319" s="117"/>
      <c r="AS3319" s="117"/>
      <c r="AT3319" s="117"/>
      <c r="AU3319" s="117"/>
      <c r="AV3319" s="117"/>
      <c r="AW3319" s="117"/>
      <c r="AX3319" s="118"/>
    </row>
    <row r="3320" spans="1:251" ht="12" customHeight="1">
      <c r="A3320" s="34"/>
      <c r="B3320" s="116"/>
      <c r="C3320" s="117"/>
      <c r="D3320" s="117"/>
      <c r="E3320" s="117"/>
      <c r="F3320" s="117"/>
      <c r="G3320" s="117"/>
      <c r="H3320" s="117"/>
      <c r="I3320" s="117"/>
      <c r="J3320" s="117"/>
      <c r="K3320" s="117"/>
      <c r="L3320" s="117"/>
      <c r="M3320" s="117"/>
      <c r="N3320" s="117"/>
      <c r="O3320" s="117"/>
      <c r="P3320" s="117"/>
      <c r="Q3320" s="117"/>
      <c r="R3320" s="117"/>
      <c r="S3320" s="117"/>
      <c r="T3320" s="117"/>
      <c r="U3320" s="117"/>
      <c r="V3320" s="117"/>
      <c r="W3320" s="117"/>
      <c r="X3320" s="117"/>
      <c r="Y3320" s="117"/>
      <c r="Z3320" s="117"/>
      <c r="AA3320" s="117"/>
      <c r="AB3320" s="117"/>
      <c r="AC3320" s="117"/>
      <c r="AD3320" s="117"/>
      <c r="AE3320" s="117"/>
      <c r="AF3320" s="117"/>
      <c r="AG3320" s="117"/>
      <c r="AH3320" s="117"/>
      <c r="AI3320" s="117"/>
      <c r="AJ3320" s="117"/>
      <c r="AK3320" s="117"/>
      <c r="AL3320" s="117"/>
      <c r="AM3320" s="117"/>
      <c r="AN3320" s="117"/>
      <c r="AO3320" s="117"/>
      <c r="AP3320" s="117"/>
      <c r="AQ3320" s="117"/>
      <c r="AR3320" s="117"/>
      <c r="AS3320" s="117"/>
      <c r="AT3320" s="117"/>
      <c r="AU3320" s="117"/>
      <c r="AV3320" s="117"/>
      <c r="AW3320" s="117"/>
      <c r="AX3320" s="118"/>
      <c r="BC3320" s="42"/>
    </row>
    <row r="3321" spans="1:251" ht="12" customHeight="1">
      <c r="A3321" s="34"/>
      <c r="B3321" s="116"/>
      <c r="C3321" s="117"/>
      <c r="D3321" s="117"/>
      <c r="E3321" s="117"/>
      <c r="F3321" s="117"/>
      <c r="G3321" s="117"/>
      <c r="H3321" s="117"/>
      <c r="I3321" s="117"/>
      <c r="J3321" s="117"/>
      <c r="K3321" s="117"/>
      <c r="L3321" s="117"/>
      <c r="M3321" s="117"/>
      <c r="N3321" s="117"/>
      <c r="O3321" s="117"/>
      <c r="P3321" s="117"/>
      <c r="Q3321" s="117"/>
      <c r="R3321" s="117"/>
      <c r="S3321" s="117"/>
      <c r="T3321" s="117"/>
      <c r="U3321" s="117"/>
      <c r="V3321" s="117"/>
      <c r="W3321" s="117"/>
      <c r="X3321" s="117"/>
      <c r="Y3321" s="117"/>
      <c r="Z3321" s="117"/>
      <c r="AA3321" s="117"/>
      <c r="AB3321" s="117"/>
      <c r="AC3321" s="117"/>
      <c r="AD3321" s="117"/>
      <c r="AE3321" s="117"/>
      <c r="AF3321" s="117"/>
      <c r="AG3321" s="117"/>
      <c r="AH3321" s="117"/>
      <c r="AI3321" s="117"/>
      <c r="AJ3321" s="117"/>
      <c r="AK3321" s="117"/>
      <c r="AL3321" s="117"/>
      <c r="AM3321" s="117"/>
      <c r="AN3321" s="117"/>
      <c r="AO3321" s="117"/>
      <c r="AP3321" s="117"/>
      <c r="AQ3321" s="117"/>
      <c r="AR3321" s="117"/>
      <c r="AS3321" s="117"/>
      <c r="AT3321" s="117"/>
      <c r="AU3321" s="117"/>
      <c r="AV3321" s="117"/>
      <c r="AW3321" s="117"/>
      <c r="AX3321" s="118"/>
    </row>
    <row r="3322" spans="1:251" ht="12" customHeight="1">
      <c r="A3322" s="34"/>
      <c r="B3322" s="116"/>
      <c r="C3322" s="117"/>
      <c r="D3322" s="117"/>
      <c r="E3322" s="117"/>
      <c r="F3322" s="117"/>
      <c r="G3322" s="117"/>
      <c r="H3322" s="117"/>
      <c r="I3322" s="117"/>
      <c r="J3322" s="117"/>
      <c r="K3322" s="117"/>
      <c r="L3322" s="117"/>
      <c r="M3322" s="117"/>
      <c r="N3322" s="117"/>
      <c r="O3322" s="117"/>
      <c r="P3322" s="117"/>
      <c r="Q3322" s="117"/>
      <c r="R3322" s="117"/>
      <c r="S3322" s="117"/>
      <c r="T3322" s="117"/>
      <c r="U3322" s="117"/>
      <c r="V3322" s="117"/>
      <c r="W3322" s="117"/>
      <c r="X3322" s="117"/>
      <c r="Y3322" s="117"/>
      <c r="Z3322" s="117"/>
      <c r="AA3322" s="117"/>
      <c r="AB3322" s="117"/>
      <c r="AC3322" s="117"/>
      <c r="AD3322" s="117"/>
      <c r="AE3322" s="117"/>
      <c r="AF3322" s="117"/>
      <c r="AG3322" s="117"/>
      <c r="AH3322" s="117"/>
      <c r="AI3322" s="117"/>
      <c r="AJ3322" s="117"/>
      <c r="AK3322" s="117"/>
      <c r="AL3322" s="117"/>
      <c r="AM3322" s="117"/>
      <c r="AN3322" s="117"/>
      <c r="AO3322" s="117"/>
      <c r="AP3322" s="117"/>
      <c r="AQ3322" s="117"/>
      <c r="AR3322" s="117"/>
      <c r="AS3322" s="117"/>
      <c r="AT3322" s="117"/>
      <c r="AU3322" s="117"/>
      <c r="AV3322" s="117"/>
      <c r="AW3322" s="117"/>
      <c r="AX3322" s="118"/>
    </row>
    <row r="3323" spans="1:251" ht="15" thickBot="1">
      <c r="A3323" s="43"/>
      <c r="B3323" s="44"/>
      <c r="C3323" s="45"/>
      <c r="D3323" s="45"/>
      <c r="E3323" s="45"/>
      <c r="F3323" s="45"/>
      <c r="G3323" s="45"/>
      <c r="H3323" s="45"/>
      <c r="I3323" s="45"/>
      <c r="J3323" s="45"/>
      <c r="K3323" s="45"/>
      <c r="L3323" s="45"/>
      <c r="M3323" s="45"/>
      <c r="N3323" s="45"/>
      <c r="O3323" s="45"/>
      <c r="P3323" s="45"/>
      <c r="Q3323" s="45"/>
      <c r="R3323" s="45"/>
      <c r="S3323" s="45"/>
      <c r="T3323" s="45"/>
      <c r="U3323" s="45"/>
      <c r="V3323" s="45"/>
      <c r="W3323" s="45"/>
      <c r="X3323" s="45"/>
      <c r="Y3323" s="45"/>
      <c r="Z3323" s="45"/>
      <c r="AA3323" s="45"/>
      <c r="AB3323" s="45"/>
      <c r="AC3323" s="45"/>
      <c r="AD3323" s="45"/>
      <c r="AE3323" s="45"/>
      <c r="AF3323" s="45"/>
      <c r="AG3323" s="45"/>
      <c r="AH3323" s="45"/>
      <c r="AI3323" s="45"/>
      <c r="AJ3323" s="45"/>
      <c r="AK3323" s="45"/>
      <c r="AL3323" s="45"/>
      <c r="AM3323" s="45"/>
      <c r="AN3323" s="45"/>
      <c r="AO3323" s="45"/>
      <c r="AP3323" s="45"/>
      <c r="AQ3323" s="45"/>
      <c r="AR3323" s="45"/>
      <c r="AS3323" s="45"/>
      <c r="AT3323" s="45"/>
      <c r="AU3323" s="45"/>
      <c r="AV3323" s="45"/>
      <c r="AW3323" s="45"/>
      <c r="AX3323" s="46"/>
    </row>
    <row r="3324" spans="1:251">
      <c r="B3324" s="47"/>
    </row>
    <row r="3325" spans="1:251" ht="14.25">
      <c r="B3325" s="36" t="s">
        <v>240</v>
      </c>
      <c r="C3325" s="34"/>
      <c r="D3325" s="34"/>
      <c r="E3325" s="34"/>
      <c r="F3325" s="34"/>
      <c r="G3325" s="34"/>
      <c r="H3325" s="34"/>
      <c r="I3325" s="34"/>
      <c r="J3325" s="34"/>
      <c r="K3325" s="34"/>
      <c r="L3325" s="35"/>
      <c r="M3325" s="35"/>
      <c r="N3325" s="35"/>
      <c r="O3325" s="35"/>
      <c r="P3325" s="34"/>
      <c r="Q3325" s="34"/>
      <c r="R3325" s="34"/>
      <c r="S3325" s="34"/>
      <c r="T3325" s="34"/>
      <c r="U3325" s="34"/>
      <c r="V3325" s="36"/>
      <c r="W3325" s="36"/>
      <c r="X3325" s="36"/>
      <c r="Y3325" s="36"/>
      <c r="Z3325" s="36"/>
      <c r="AA3325" s="36"/>
      <c r="AB3325" s="36"/>
      <c r="AC3325" s="36"/>
      <c r="AD3325" s="36"/>
      <c r="AE3325" s="36"/>
      <c r="AF3325" s="36"/>
      <c r="AG3325" s="36"/>
      <c r="AH3325" s="36"/>
      <c r="AI3325" s="36"/>
      <c r="AJ3325" s="36"/>
      <c r="AK3325" s="36"/>
      <c r="AL3325" s="36"/>
      <c r="AM3325" s="36"/>
      <c r="AN3325" s="36"/>
      <c r="AO3325" s="36"/>
      <c r="AP3325" s="36"/>
      <c r="AQ3325" s="36"/>
      <c r="AR3325" s="36"/>
      <c r="AS3325" s="36"/>
      <c r="AT3325" s="36"/>
      <c r="AU3325" s="36"/>
      <c r="AV3325" s="36"/>
      <c r="AW3325" s="36"/>
      <c r="AX3325" s="36"/>
    </row>
    <row r="3326" spans="1:251" ht="15" thickBot="1">
      <c r="B3326" s="34"/>
      <c r="C3326" s="34"/>
      <c r="D3326" s="34"/>
      <c r="E3326" s="34"/>
      <c r="F3326" s="34"/>
      <c r="G3326" s="34"/>
      <c r="H3326" s="34"/>
      <c r="I3326" s="34"/>
      <c r="J3326" s="34"/>
      <c r="K3326" s="34"/>
      <c r="L3326" s="35"/>
      <c r="M3326" s="35"/>
      <c r="N3326" s="35"/>
      <c r="O3326" s="35"/>
      <c r="P3326" s="34"/>
      <c r="Q3326" s="34"/>
      <c r="R3326" s="34"/>
      <c r="S3326" s="34"/>
      <c r="T3326" s="34"/>
      <c r="U3326" s="34"/>
      <c r="V3326" s="36"/>
      <c r="W3326" s="36"/>
      <c r="X3326" s="36"/>
      <c r="Y3326" s="36"/>
      <c r="Z3326" s="36"/>
      <c r="AA3326" s="36"/>
      <c r="AB3326" s="36"/>
      <c r="AC3326" s="36"/>
      <c r="AD3326" s="36"/>
      <c r="AE3326" s="36"/>
      <c r="AF3326" s="36"/>
      <c r="AG3326" s="36"/>
      <c r="AH3326" s="36"/>
      <c r="AI3326" s="36"/>
      <c r="AJ3326" s="36"/>
      <c r="AK3326" s="36"/>
      <c r="AL3326" s="36"/>
      <c r="AM3326" s="36"/>
      <c r="AN3326" s="36"/>
      <c r="AO3326" s="36"/>
      <c r="AP3326" s="36"/>
      <c r="AQ3326" s="36"/>
      <c r="AR3326" s="36"/>
      <c r="AS3326" s="36"/>
      <c r="AT3326" s="36"/>
      <c r="AU3326" s="36"/>
      <c r="AV3326" s="36"/>
      <c r="AW3326" s="36"/>
      <c r="AX3326" s="48" t="s">
        <v>241</v>
      </c>
    </row>
    <row r="3327" spans="1:251" s="42" customFormat="1" ht="13.5" customHeight="1">
      <c r="A3327" s="34"/>
      <c r="B3327" s="119" t="s">
        <v>242</v>
      </c>
      <c r="C3327" s="120"/>
      <c r="D3327" s="120"/>
      <c r="E3327" s="120"/>
      <c r="F3327" s="120"/>
      <c r="G3327" s="120"/>
      <c r="H3327" s="120"/>
      <c r="I3327" s="120"/>
      <c r="J3327" s="120"/>
      <c r="K3327" s="120"/>
      <c r="L3327" s="120"/>
      <c r="M3327" s="120"/>
      <c r="N3327" s="120"/>
      <c r="O3327" s="120"/>
      <c r="P3327" s="120"/>
      <c r="Q3327" s="120"/>
      <c r="R3327" s="120"/>
      <c r="S3327" s="120"/>
      <c r="T3327" s="120"/>
      <c r="U3327" s="120"/>
      <c r="V3327" s="120"/>
      <c r="W3327" s="120"/>
      <c r="X3327" s="120"/>
      <c r="Y3327" s="120"/>
      <c r="Z3327" s="121"/>
      <c r="AA3327" s="125" t="s">
        <v>1062</v>
      </c>
      <c r="AB3327" s="120"/>
      <c r="AC3327" s="120"/>
      <c r="AD3327" s="120"/>
      <c r="AE3327" s="120"/>
      <c r="AF3327" s="120"/>
      <c r="AG3327" s="120"/>
      <c r="AH3327" s="120"/>
      <c r="AI3327" s="121"/>
      <c r="AJ3327" s="125" t="s">
        <v>1063</v>
      </c>
      <c r="AK3327" s="120"/>
      <c r="AL3327" s="120"/>
      <c r="AM3327" s="120"/>
      <c r="AN3327" s="120"/>
      <c r="AO3327" s="120"/>
      <c r="AP3327" s="120"/>
      <c r="AQ3327" s="120"/>
      <c r="AR3327" s="121"/>
      <c r="AS3327" s="125" t="s">
        <v>243</v>
      </c>
      <c r="AT3327" s="120"/>
      <c r="AU3327" s="120"/>
      <c r="AV3327" s="120"/>
      <c r="AW3327" s="120"/>
      <c r="AX3327" s="127"/>
      <c r="AY3327" s="29"/>
      <c r="AZ3327" s="29"/>
      <c r="BA3327" s="29"/>
      <c r="BB3327" s="29"/>
      <c r="BC3327" s="29"/>
      <c r="BD3327" s="29"/>
      <c r="BE3327" s="29"/>
      <c r="BF3327" s="29"/>
      <c r="BG3327" s="29"/>
      <c r="BH3327" s="29"/>
      <c r="BI3327" s="29"/>
      <c r="BJ3327" s="29"/>
      <c r="BK3327" s="29"/>
      <c r="BL3327" s="29"/>
      <c r="BM3327" s="29"/>
      <c r="BN3327" s="29"/>
      <c r="BO3327" s="29"/>
      <c r="BP3327" s="29"/>
      <c r="BQ3327" s="29"/>
      <c r="BR3327" s="29"/>
      <c r="BS3327" s="29"/>
      <c r="BT3327" s="29"/>
      <c r="BU3327" s="29"/>
      <c r="BV3327" s="29"/>
      <c r="BW3327" s="29"/>
      <c r="BX3327" s="29"/>
      <c r="BY3327" s="29"/>
      <c r="BZ3327" s="29"/>
      <c r="CA3327" s="29"/>
      <c r="CB3327" s="29"/>
      <c r="CC3327" s="29"/>
      <c r="CD3327" s="29"/>
      <c r="CE3327" s="29"/>
      <c r="CF3327" s="29"/>
      <c r="CG3327" s="29"/>
      <c r="CH3327" s="29"/>
      <c r="CI3327" s="29"/>
      <c r="CJ3327" s="29"/>
      <c r="CK3327" s="29"/>
      <c r="CL3327" s="29"/>
      <c r="CM3327" s="29"/>
      <c r="CN3327" s="29"/>
      <c r="CO3327" s="29"/>
      <c r="CP3327" s="29"/>
      <c r="CQ3327" s="29"/>
      <c r="CR3327" s="29"/>
      <c r="CS3327" s="29"/>
      <c r="CT3327" s="29"/>
      <c r="CU3327" s="29"/>
      <c r="CV3327" s="29"/>
      <c r="CW3327" s="29"/>
      <c r="CX3327" s="29"/>
      <c r="CY3327" s="29"/>
      <c r="CZ3327" s="29"/>
      <c r="DA3327" s="29"/>
      <c r="DB3327" s="29"/>
      <c r="DC3327" s="29"/>
      <c r="DD3327" s="29"/>
      <c r="DE3327" s="29"/>
      <c r="DF3327" s="29"/>
      <c r="DG3327" s="29"/>
      <c r="DH3327" s="29"/>
      <c r="DI3327" s="29"/>
      <c r="DJ3327" s="29"/>
      <c r="DK3327" s="29"/>
      <c r="DL3327" s="29"/>
      <c r="DM3327" s="29"/>
      <c r="DN3327" s="29"/>
      <c r="DO3327" s="29"/>
      <c r="DP3327" s="29"/>
      <c r="DQ3327" s="29"/>
      <c r="DR3327" s="29"/>
      <c r="DS3327" s="29"/>
      <c r="DT3327" s="29"/>
      <c r="DU3327" s="29"/>
      <c r="DV3327" s="29"/>
      <c r="DW3327" s="29"/>
      <c r="DX3327" s="29"/>
      <c r="DY3327" s="29"/>
      <c r="DZ3327" s="29"/>
      <c r="EA3327" s="29"/>
      <c r="EB3327" s="29"/>
      <c r="EC3327" s="29"/>
      <c r="ED3327" s="29"/>
      <c r="EE3327" s="29"/>
      <c r="EF3327" s="29"/>
      <c r="EG3327" s="29"/>
      <c r="EH3327" s="29"/>
      <c r="EI3327" s="29"/>
      <c r="EJ3327" s="29"/>
      <c r="EK3327" s="29"/>
      <c r="EL3327" s="29"/>
      <c r="EM3327" s="29"/>
      <c r="EN3327" s="29"/>
      <c r="EO3327" s="29"/>
      <c r="EP3327" s="29"/>
      <c r="EQ3327" s="29"/>
      <c r="ER3327" s="29"/>
      <c r="ES3327" s="29"/>
      <c r="ET3327" s="29"/>
      <c r="EU3327" s="29"/>
      <c r="EV3327" s="29"/>
      <c r="EW3327" s="29"/>
      <c r="EX3327" s="29"/>
      <c r="EY3327" s="29"/>
      <c r="EZ3327" s="29"/>
      <c r="FA3327" s="29"/>
      <c r="FB3327" s="29"/>
      <c r="FC3327" s="29"/>
      <c r="FD3327" s="29"/>
      <c r="FE3327" s="29"/>
      <c r="FF3327" s="29"/>
      <c r="FG3327" s="29"/>
      <c r="FH3327" s="29"/>
      <c r="FI3327" s="29"/>
      <c r="FJ3327" s="29"/>
      <c r="FK3327" s="29"/>
      <c r="FL3327" s="29"/>
      <c r="FM3327" s="29"/>
      <c r="FN3327" s="29"/>
      <c r="FO3327" s="29"/>
      <c r="FP3327" s="29"/>
      <c r="FQ3327" s="29"/>
      <c r="FR3327" s="29"/>
      <c r="FS3327" s="29"/>
      <c r="FT3327" s="29"/>
      <c r="FU3327" s="29"/>
      <c r="FV3327" s="29"/>
      <c r="FW3327" s="29"/>
      <c r="FX3327" s="29"/>
      <c r="FY3327" s="29"/>
      <c r="FZ3327" s="29"/>
      <c r="GA3327" s="29"/>
      <c r="GB3327" s="29"/>
      <c r="GC3327" s="29"/>
      <c r="GD3327" s="29"/>
      <c r="GE3327" s="29"/>
      <c r="GF3327" s="29"/>
      <c r="GG3327" s="29"/>
      <c r="GH3327" s="29"/>
      <c r="GI3327" s="29"/>
      <c r="GJ3327" s="29"/>
      <c r="GK3327" s="29"/>
      <c r="GL3327" s="29"/>
      <c r="GM3327" s="29"/>
      <c r="GN3327" s="29"/>
      <c r="GO3327" s="29"/>
      <c r="GP3327" s="29"/>
      <c r="GQ3327" s="29"/>
      <c r="GR3327" s="29"/>
      <c r="GS3327" s="29"/>
      <c r="GT3327" s="29"/>
      <c r="GU3327" s="29"/>
      <c r="GV3327" s="29"/>
      <c r="GW3327" s="29"/>
      <c r="GX3327" s="29"/>
      <c r="GY3327" s="29"/>
      <c r="GZ3327" s="29"/>
      <c r="HA3327" s="29"/>
      <c r="HB3327" s="29"/>
      <c r="HC3327" s="29"/>
      <c r="HD3327" s="29"/>
      <c r="HE3327" s="29"/>
      <c r="HF3327" s="29"/>
      <c r="HG3327" s="29"/>
      <c r="HH3327" s="29"/>
      <c r="HI3327" s="29"/>
      <c r="HJ3327" s="29"/>
      <c r="HK3327" s="29"/>
      <c r="HL3327" s="29"/>
      <c r="HM3327" s="29"/>
      <c r="HN3327" s="29"/>
      <c r="HO3327" s="29"/>
      <c r="HP3327" s="29"/>
      <c r="HQ3327" s="29"/>
      <c r="HR3327" s="29"/>
      <c r="HS3327" s="29"/>
      <c r="HT3327" s="29"/>
      <c r="HU3327" s="29"/>
      <c r="HV3327" s="29"/>
      <c r="HW3327" s="29"/>
      <c r="HX3327" s="29"/>
      <c r="HY3327" s="29"/>
      <c r="HZ3327" s="29"/>
      <c r="IA3327" s="29"/>
      <c r="IB3327" s="29"/>
      <c r="IC3327" s="29"/>
      <c r="ID3327" s="29"/>
      <c r="IE3327" s="29"/>
      <c r="IF3327" s="29"/>
      <c r="IG3327" s="29"/>
      <c r="IH3327" s="29"/>
      <c r="II3327" s="29"/>
      <c r="IJ3327" s="29"/>
      <c r="IK3327" s="29"/>
      <c r="IL3327" s="29"/>
      <c r="IM3327" s="29"/>
      <c r="IN3327" s="29"/>
      <c r="IO3327" s="29"/>
      <c r="IP3327" s="29"/>
      <c r="IQ3327" s="29"/>
    </row>
    <row r="3328" spans="1:251" s="42" customFormat="1" ht="13.5">
      <c r="A3328" s="34"/>
      <c r="B3328" s="122"/>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4"/>
      <c r="AA3328" s="126"/>
      <c r="AB3328" s="123"/>
      <c r="AC3328" s="123"/>
      <c r="AD3328" s="123"/>
      <c r="AE3328" s="123"/>
      <c r="AF3328" s="123"/>
      <c r="AG3328" s="123"/>
      <c r="AH3328" s="123"/>
      <c r="AI3328" s="124"/>
      <c r="AJ3328" s="126"/>
      <c r="AK3328" s="123"/>
      <c r="AL3328" s="123"/>
      <c r="AM3328" s="123"/>
      <c r="AN3328" s="123"/>
      <c r="AO3328" s="123"/>
      <c r="AP3328" s="123"/>
      <c r="AQ3328" s="123"/>
      <c r="AR3328" s="124"/>
      <c r="AS3328" s="126"/>
      <c r="AT3328" s="123"/>
      <c r="AU3328" s="123"/>
      <c r="AV3328" s="123"/>
      <c r="AW3328" s="123"/>
      <c r="AX3328" s="128"/>
      <c r="AY3328" s="29"/>
      <c r="AZ3328" s="29"/>
      <c r="BA3328" s="29"/>
      <c r="BB3328" s="65"/>
      <c r="BC3328" s="49"/>
      <c r="BE3328" s="29"/>
      <c r="BF3328" s="29"/>
      <c r="BG3328" s="29"/>
      <c r="BH3328" s="29"/>
      <c r="BI3328" s="29"/>
      <c r="BJ3328" s="29"/>
      <c r="BK3328" s="29"/>
      <c r="BL3328" s="29"/>
      <c r="BM3328" s="29"/>
      <c r="BN3328" s="29"/>
      <c r="BO3328" s="29"/>
      <c r="BP3328" s="29"/>
      <c r="BQ3328" s="29"/>
      <c r="BR3328" s="29"/>
      <c r="BS3328" s="29"/>
      <c r="BT3328" s="29"/>
      <c r="BU3328" s="29"/>
      <c r="BV3328" s="29"/>
      <c r="BW3328" s="29"/>
      <c r="BX3328" s="29"/>
      <c r="BY3328" s="29"/>
      <c r="BZ3328" s="29"/>
      <c r="CA3328" s="29"/>
      <c r="CB3328" s="29"/>
      <c r="CC3328" s="29"/>
      <c r="CD3328" s="29"/>
      <c r="CE3328" s="29"/>
      <c r="CF3328" s="29"/>
      <c r="CG3328" s="29"/>
      <c r="CH3328" s="29"/>
      <c r="CI3328" s="29"/>
      <c r="CJ3328" s="29"/>
      <c r="CK3328" s="29"/>
      <c r="CL3328" s="29"/>
      <c r="CM3328" s="29"/>
      <c r="CN3328" s="29"/>
      <c r="CO3328" s="29"/>
      <c r="CP3328" s="29"/>
      <c r="CQ3328" s="29"/>
      <c r="CR3328" s="29"/>
      <c r="CS3328" s="29"/>
      <c r="CT3328" s="29"/>
      <c r="CU3328" s="29"/>
      <c r="CV3328" s="29"/>
      <c r="CW3328" s="29"/>
      <c r="CX3328" s="29"/>
      <c r="CY3328" s="29"/>
      <c r="CZ3328" s="29"/>
      <c r="DA3328" s="29"/>
      <c r="DB3328" s="29"/>
      <c r="DC3328" s="29"/>
      <c r="DD3328" s="29"/>
      <c r="DE3328" s="29"/>
      <c r="DF3328" s="29"/>
      <c r="DG3328" s="29"/>
      <c r="DH3328" s="29"/>
      <c r="DI3328" s="29"/>
      <c r="DJ3328" s="29"/>
      <c r="DK3328" s="29"/>
      <c r="DL3328" s="29"/>
      <c r="DM3328" s="29"/>
      <c r="DN3328" s="29"/>
      <c r="DO3328" s="29"/>
      <c r="DP3328" s="29"/>
      <c r="DQ3328" s="29"/>
      <c r="DR3328" s="29"/>
      <c r="DS3328" s="29"/>
      <c r="DT3328" s="29"/>
      <c r="DU3328" s="29"/>
      <c r="DV3328" s="29"/>
      <c r="DW3328" s="29"/>
      <c r="DX3328" s="29"/>
      <c r="DY3328" s="29"/>
      <c r="DZ3328" s="29"/>
      <c r="EA3328" s="29"/>
      <c r="EB3328" s="29"/>
      <c r="EC3328" s="29"/>
      <c r="ED3328" s="29"/>
      <c r="EE3328" s="29"/>
      <c r="EF3328" s="29"/>
      <c r="EG3328" s="29"/>
      <c r="EH3328" s="29"/>
      <c r="EI3328" s="29"/>
      <c r="EJ3328" s="29"/>
      <c r="EK3328" s="29"/>
      <c r="EL3328" s="29"/>
      <c r="EM3328" s="29"/>
      <c r="EN3328" s="29"/>
      <c r="EO3328" s="29"/>
      <c r="EP3328" s="29"/>
      <c r="EQ3328" s="29"/>
      <c r="ER3328" s="29"/>
      <c r="ES3328" s="29"/>
      <c r="ET3328" s="29"/>
      <c r="EU3328" s="29"/>
      <c r="EV3328" s="29"/>
      <c r="EW3328" s="29"/>
      <c r="EX3328" s="29"/>
      <c r="EY3328" s="29"/>
      <c r="EZ3328" s="29"/>
      <c r="FA3328" s="29"/>
      <c r="FB3328" s="29"/>
      <c r="FC3328" s="29"/>
      <c r="FD3328" s="29"/>
      <c r="FE3328" s="29"/>
      <c r="FF3328" s="29"/>
      <c r="FG3328" s="29"/>
      <c r="FH3328" s="29"/>
      <c r="FI3328" s="29"/>
      <c r="FJ3328" s="29"/>
      <c r="FK3328" s="29"/>
      <c r="FL3328" s="29"/>
      <c r="FM3328" s="29"/>
      <c r="FN3328" s="29"/>
      <c r="FO3328" s="29"/>
      <c r="FP3328" s="29"/>
      <c r="FQ3328" s="29"/>
      <c r="FR3328" s="29"/>
      <c r="FS3328" s="29"/>
      <c r="FT3328" s="29"/>
      <c r="FU3328" s="29"/>
      <c r="FV3328" s="29"/>
      <c r="FW3328" s="29"/>
      <c r="FX3328" s="29"/>
      <c r="FY3328" s="29"/>
      <c r="FZ3328" s="29"/>
      <c r="GA3328" s="29"/>
      <c r="GB3328" s="29"/>
      <c r="GC3328" s="29"/>
      <c r="GD3328" s="29"/>
      <c r="GE3328" s="29"/>
      <c r="GF3328" s="29"/>
      <c r="GG3328" s="29"/>
      <c r="GH3328" s="29"/>
      <c r="GI3328" s="29"/>
      <c r="GJ3328" s="29"/>
      <c r="GK3328" s="29"/>
      <c r="GL3328" s="29"/>
      <c r="GM3328" s="29"/>
      <c r="GN3328" s="29"/>
      <c r="GO3328" s="29"/>
      <c r="GP3328" s="29"/>
      <c r="GQ3328" s="29"/>
      <c r="GR3328" s="29"/>
      <c r="GS3328" s="29"/>
      <c r="GT3328" s="29"/>
      <c r="GU3328" s="29"/>
      <c r="GV3328" s="29"/>
      <c r="GW3328" s="29"/>
      <c r="GX3328" s="29"/>
      <c r="GY3328" s="29"/>
      <c r="GZ3328" s="29"/>
      <c r="HA3328" s="29"/>
      <c r="HB3328" s="29"/>
      <c r="HC3328" s="29"/>
      <c r="HD3328" s="29"/>
      <c r="HE3328" s="29"/>
      <c r="HF3328" s="29"/>
      <c r="HG3328" s="29"/>
      <c r="HH3328" s="29"/>
      <c r="HI3328" s="29"/>
      <c r="HJ3328" s="29"/>
      <c r="HK3328" s="29"/>
      <c r="HL3328" s="29"/>
      <c r="HM3328" s="29"/>
      <c r="HN3328" s="29"/>
      <c r="HO3328" s="29"/>
      <c r="HP3328" s="29"/>
      <c r="HQ3328" s="29"/>
      <c r="HR3328" s="29"/>
      <c r="HS3328" s="29"/>
      <c r="HT3328" s="29"/>
      <c r="HU3328" s="29"/>
      <c r="HV3328" s="29"/>
      <c r="HW3328" s="29"/>
      <c r="HX3328" s="29"/>
      <c r="HY3328" s="29"/>
      <c r="HZ3328" s="29"/>
      <c r="IA3328" s="29"/>
      <c r="IB3328" s="29"/>
      <c r="IC3328" s="29"/>
      <c r="ID3328" s="29"/>
      <c r="IE3328" s="29"/>
      <c r="IF3328" s="29"/>
      <c r="IG3328" s="29"/>
      <c r="IH3328" s="29"/>
      <c r="II3328" s="29"/>
      <c r="IJ3328" s="29"/>
      <c r="IK3328" s="29"/>
      <c r="IL3328" s="29"/>
      <c r="IM3328" s="29"/>
      <c r="IN3328" s="29"/>
      <c r="IO3328" s="29"/>
      <c r="IP3328" s="29"/>
      <c r="IQ3328" s="29"/>
    </row>
    <row r="3329" spans="1:251" s="42" customFormat="1" ht="18.75" customHeight="1">
      <c r="A3329" s="34"/>
      <c r="B3329" s="50"/>
      <c r="C3329" s="129" t="s">
        <v>719</v>
      </c>
      <c r="D3329" s="147"/>
      <c r="E3329" s="147"/>
      <c r="F3329" s="147"/>
      <c r="G3329" s="147"/>
      <c r="H3329" s="147"/>
      <c r="I3329" s="147"/>
      <c r="J3329" s="147"/>
      <c r="K3329" s="147"/>
      <c r="L3329" s="147"/>
      <c r="M3329" s="147"/>
      <c r="N3329" s="147"/>
      <c r="O3329" s="147"/>
      <c r="P3329" s="147"/>
      <c r="Q3329" s="147"/>
      <c r="R3329" s="147"/>
      <c r="S3329" s="147"/>
      <c r="T3329" s="147"/>
      <c r="U3329" s="147"/>
      <c r="V3329" s="147"/>
      <c r="W3329" s="147"/>
      <c r="X3329" s="147"/>
      <c r="Y3329" s="147"/>
      <c r="Z3329" s="148"/>
      <c r="AA3329" s="132">
        <v>465992</v>
      </c>
      <c r="AB3329" s="133"/>
      <c r="AC3329" s="133"/>
      <c r="AD3329" s="133"/>
      <c r="AE3329" s="133"/>
      <c r="AF3329" s="133"/>
      <c r="AG3329" s="133"/>
      <c r="AH3329" s="133"/>
      <c r="AI3329" s="134"/>
      <c r="AJ3329" s="132">
        <v>467853</v>
      </c>
      <c r="AK3329" s="133"/>
      <c r="AL3329" s="133"/>
      <c r="AM3329" s="133"/>
      <c r="AN3329" s="133"/>
      <c r="AO3329" s="133"/>
      <c r="AP3329" s="133"/>
      <c r="AQ3329" s="133"/>
      <c r="AR3329" s="134"/>
      <c r="AS3329" s="135" t="s">
        <v>249</v>
      </c>
      <c r="AT3329" s="136"/>
      <c r="AU3329" s="136"/>
      <c r="AV3329" s="136"/>
      <c r="AW3329" s="136"/>
      <c r="AX3329" s="137"/>
      <c r="AY3329" s="29"/>
      <c r="AZ3329" s="29"/>
      <c r="BA3329" s="29"/>
      <c r="BB3329" s="29"/>
      <c r="BC3329" s="29"/>
      <c r="BD3329" s="29"/>
      <c r="BE3329" s="29"/>
      <c r="BF3329" s="29"/>
      <c r="BG3329" s="29"/>
      <c r="BH3329" s="29"/>
      <c r="BI3329" s="29"/>
      <c r="BJ3329" s="29"/>
      <c r="BK3329" s="29"/>
      <c r="BL3329" s="29"/>
      <c r="BM3329" s="29"/>
      <c r="BN3329" s="29"/>
      <c r="BO3329" s="29"/>
      <c r="BP3329" s="29"/>
      <c r="BQ3329" s="29"/>
      <c r="BR3329" s="29"/>
      <c r="BS3329" s="29"/>
      <c r="BT3329" s="29"/>
      <c r="BU3329" s="29"/>
      <c r="BV3329" s="29"/>
      <c r="BW3329" s="29"/>
      <c r="BX3329" s="29"/>
      <c r="BY3329" s="29"/>
      <c r="BZ3329" s="29"/>
      <c r="CA3329" s="29"/>
      <c r="CB3329" s="29"/>
      <c r="CC3329" s="29"/>
      <c r="CD3329" s="29"/>
      <c r="CE3329" s="29"/>
      <c r="CF3329" s="29"/>
      <c r="CG3329" s="29"/>
      <c r="CH3329" s="29"/>
      <c r="CI3329" s="29"/>
      <c r="CJ3329" s="29"/>
      <c r="CK3329" s="29"/>
      <c r="CL3329" s="29"/>
      <c r="CM3329" s="29"/>
      <c r="CN3329" s="29"/>
      <c r="CO3329" s="29"/>
      <c r="CP3329" s="29"/>
      <c r="CQ3329" s="29"/>
      <c r="CR3329" s="29"/>
      <c r="CS3329" s="29"/>
      <c r="CT3329" s="29"/>
      <c r="CU3329" s="29"/>
      <c r="CV3329" s="29"/>
      <c r="CW3329" s="29"/>
      <c r="CX3329" s="29"/>
      <c r="CY3329" s="29"/>
      <c r="CZ3329" s="29"/>
      <c r="DA3329" s="29"/>
      <c r="DB3329" s="29"/>
      <c r="DC3329" s="29"/>
      <c r="DD3329" s="29"/>
      <c r="DE3329" s="29"/>
      <c r="DF3329" s="29"/>
      <c r="DG3329" s="29"/>
      <c r="DH3329" s="29"/>
      <c r="DI3329" s="29"/>
      <c r="DJ3329" s="29"/>
      <c r="DK3329" s="29"/>
      <c r="DL3329" s="29"/>
      <c r="DM3329" s="29"/>
      <c r="DN3329" s="29"/>
      <c r="DO3329" s="29"/>
      <c r="DP3329" s="29"/>
      <c r="DQ3329" s="29"/>
      <c r="DR3329" s="29"/>
      <c r="DS3329" s="29"/>
      <c r="DT3329" s="29"/>
      <c r="DU3329" s="29"/>
      <c r="DV3329" s="29"/>
      <c r="DW3329" s="29"/>
      <c r="DX3329" s="29"/>
      <c r="DY3329" s="29"/>
      <c r="DZ3329" s="29"/>
      <c r="EA3329" s="29"/>
      <c r="EB3329" s="29"/>
      <c r="EC3329" s="29"/>
      <c r="ED3329" s="29"/>
      <c r="EE3329" s="29"/>
      <c r="EF3329" s="29"/>
      <c r="EG3329" s="29"/>
      <c r="EH3329" s="29"/>
      <c r="EI3329" s="29"/>
      <c r="EJ3329" s="29"/>
      <c r="EK3329" s="29"/>
      <c r="EL3329" s="29"/>
      <c r="EM3329" s="29"/>
      <c r="EN3329" s="29"/>
      <c r="EO3329" s="29"/>
      <c r="EP3329" s="29"/>
      <c r="EQ3329" s="29"/>
      <c r="ER3329" s="29"/>
      <c r="ES3329" s="29"/>
      <c r="ET3329" s="29"/>
      <c r="EU3329" s="29"/>
      <c r="EV3329" s="29"/>
      <c r="EW3329" s="29"/>
      <c r="EX3329" s="29"/>
      <c r="EY3329" s="29"/>
      <c r="EZ3329" s="29"/>
      <c r="FA3329" s="29"/>
      <c r="FB3329" s="29"/>
      <c r="FC3329" s="29"/>
      <c r="FD3329" s="29"/>
      <c r="FE3329" s="29"/>
      <c r="FF3329" s="29"/>
      <c r="FG3329" s="29"/>
      <c r="FH3329" s="29"/>
      <c r="FI3329" s="29"/>
      <c r="FJ3329" s="29"/>
      <c r="FK3329" s="29"/>
      <c r="FL3329" s="29"/>
      <c r="FM3329" s="29"/>
      <c r="FN3329" s="29"/>
      <c r="FO3329" s="29"/>
      <c r="FP3329" s="29"/>
      <c r="FQ3329" s="29"/>
      <c r="FR3329" s="29"/>
      <c r="FS3329" s="29"/>
      <c r="FT3329" s="29"/>
      <c r="FU3329" s="29"/>
      <c r="FV3329" s="29"/>
      <c r="FW3329" s="29"/>
      <c r="FX3329" s="29"/>
      <c r="FY3329" s="29"/>
      <c r="FZ3329" s="29"/>
      <c r="GA3329" s="29"/>
      <c r="GB3329" s="29"/>
      <c r="GC3329" s="29"/>
      <c r="GD3329" s="29"/>
      <c r="GE3329" s="29"/>
      <c r="GF3329" s="29"/>
      <c r="GG3329" s="29"/>
      <c r="GH3329" s="29"/>
      <c r="GI3329" s="29"/>
      <c r="GJ3329" s="29"/>
      <c r="GK3329" s="29"/>
      <c r="GL3329" s="29"/>
      <c r="GM3329" s="29"/>
      <c r="GN3329" s="29"/>
      <c r="GO3329" s="29"/>
      <c r="GP3329" s="29"/>
      <c r="GQ3329" s="29"/>
      <c r="GR3329" s="29"/>
      <c r="GS3329" s="29"/>
      <c r="GT3329" s="29"/>
      <c r="GU3329" s="29"/>
      <c r="GV3329" s="29"/>
      <c r="GW3329" s="29"/>
      <c r="GX3329" s="29"/>
      <c r="GY3329" s="29"/>
      <c r="GZ3329" s="29"/>
      <c r="HA3329" s="29"/>
      <c r="HB3329" s="29"/>
      <c r="HC3329" s="29"/>
      <c r="HD3329" s="29"/>
      <c r="HE3329" s="29"/>
      <c r="HF3329" s="29"/>
      <c r="HG3329" s="29"/>
      <c r="HH3329" s="29"/>
      <c r="HI3329" s="29"/>
      <c r="HJ3329" s="29"/>
      <c r="HK3329" s="29"/>
      <c r="HL3329" s="29"/>
      <c r="HM3329" s="29"/>
      <c r="HN3329" s="29"/>
      <c r="HO3329" s="29"/>
      <c r="HP3329" s="29"/>
      <c r="HQ3329" s="29"/>
      <c r="HR3329" s="29"/>
      <c r="HS3329" s="29"/>
      <c r="HT3329" s="29"/>
      <c r="HU3329" s="29"/>
      <c r="HV3329" s="29"/>
      <c r="HW3329" s="29"/>
      <c r="HX3329" s="29"/>
      <c r="HY3329" s="29"/>
      <c r="HZ3329" s="29"/>
      <c r="IA3329" s="29"/>
      <c r="IB3329" s="29"/>
      <c r="IC3329" s="29"/>
      <c r="ID3329" s="29"/>
      <c r="IE3329" s="29"/>
      <c r="IF3329" s="29"/>
      <c r="IG3329" s="29"/>
      <c r="IH3329" s="29"/>
      <c r="II3329" s="29"/>
      <c r="IJ3329" s="29"/>
      <c r="IK3329" s="29"/>
      <c r="IL3329" s="29"/>
      <c r="IM3329" s="29"/>
      <c r="IN3329" s="29"/>
      <c r="IO3329" s="29"/>
      <c r="IP3329" s="29"/>
      <c r="IQ3329" s="29"/>
    </row>
    <row r="3330" spans="1:251" s="42" customFormat="1" ht="18.75" customHeight="1">
      <c r="A3330" s="34"/>
      <c r="B3330" s="50"/>
      <c r="C3330" s="129" t="s">
        <v>720</v>
      </c>
      <c r="D3330" s="147"/>
      <c r="E3330" s="147"/>
      <c r="F3330" s="147"/>
      <c r="G3330" s="147"/>
      <c r="H3330" s="147"/>
      <c r="I3330" s="147"/>
      <c r="J3330" s="147"/>
      <c r="K3330" s="147"/>
      <c r="L3330" s="147"/>
      <c r="M3330" s="147"/>
      <c r="N3330" s="147"/>
      <c r="O3330" s="147"/>
      <c r="P3330" s="147"/>
      <c r="Q3330" s="147"/>
      <c r="R3330" s="147"/>
      <c r="S3330" s="147"/>
      <c r="T3330" s="147"/>
      <c r="U3330" s="147"/>
      <c r="V3330" s="147"/>
      <c r="W3330" s="147"/>
      <c r="X3330" s="147"/>
      <c r="Y3330" s="147"/>
      <c r="Z3330" s="148"/>
      <c r="AA3330" s="132">
        <v>710</v>
      </c>
      <c r="AB3330" s="133"/>
      <c r="AC3330" s="133"/>
      <c r="AD3330" s="133"/>
      <c r="AE3330" s="133"/>
      <c r="AF3330" s="133"/>
      <c r="AG3330" s="133"/>
      <c r="AH3330" s="133"/>
      <c r="AI3330" s="134"/>
      <c r="AJ3330" s="132">
        <v>0</v>
      </c>
      <c r="AK3330" s="133"/>
      <c r="AL3330" s="133"/>
      <c r="AM3330" s="133"/>
      <c r="AN3330" s="133"/>
      <c r="AO3330" s="133"/>
      <c r="AP3330" s="133"/>
      <c r="AQ3330" s="133"/>
      <c r="AR3330" s="134"/>
      <c r="AS3330" s="135"/>
      <c r="AT3330" s="136"/>
      <c r="AU3330" s="136"/>
      <c r="AV3330" s="136"/>
      <c r="AW3330" s="136"/>
      <c r="AX3330" s="137"/>
      <c r="AY3330" s="29"/>
      <c r="AZ3330" s="29"/>
      <c r="BA3330" s="29"/>
      <c r="BB3330" s="29"/>
      <c r="BC3330" s="29"/>
      <c r="BD3330" s="29"/>
      <c r="BE3330" s="29"/>
      <c r="BF3330" s="29"/>
      <c r="BG3330" s="29"/>
      <c r="BH3330" s="29"/>
      <c r="BI3330" s="29"/>
      <c r="BJ3330" s="29"/>
      <c r="BK3330" s="29"/>
      <c r="BL3330" s="29"/>
      <c r="BM3330" s="29"/>
      <c r="BN3330" s="29"/>
      <c r="BO3330" s="29"/>
      <c r="BP3330" s="29"/>
      <c r="BQ3330" s="29"/>
      <c r="BR3330" s="29"/>
      <c r="BS3330" s="29"/>
      <c r="BT3330" s="29"/>
      <c r="BU3330" s="29"/>
      <c r="BV3330" s="29"/>
      <c r="BW3330" s="29"/>
      <c r="BX3330" s="29"/>
      <c r="BY3330" s="29"/>
      <c r="BZ3330" s="29"/>
      <c r="CA3330" s="29"/>
      <c r="CB3330" s="29"/>
      <c r="CC3330" s="29"/>
      <c r="CD3330" s="29"/>
      <c r="CE3330" s="29"/>
      <c r="CF3330" s="29"/>
      <c r="CG3330" s="29"/>
      <c r="CH3330" s="29"/>
      <c r="CI3330" s="29"/>
      <c r="CJ3330" s="29"/>
      <c r="CK3330" s="29"/>
      <c r="CL3330" s="29"/>
      <c r="CM3330" s="29"/>
      <c r="CN3330" s="29"/>
      <c r="CO3330" s="29"/>
      <c r="CP3330" s="29"/>
      <c r="CQ3330" s="29"/>
      <c r="CR3330" s="29"/>
      <c r="CS3330" s="29"/>
      <c r="CT3330" s="29"/>
      <c r="CU3330" s="29"/>
      <c r="CV3330" s="29"/>
      <c r="CW3330" s="29"/>
      <c r="CX3330" s="29"/>
      <c r="CY3330" s="29"/>
      <c r="CZ3330" s="29"/>
      <c r="DA3330" s="29"/>
      <c r="DB3330" s="29"/>
      <c r="DC3330" s="29"/>
      <c r="DD3330" s="29"/>
      <c r="DE3330" s="29"/>
      <c r="DF3330" s="29"/>
      <c r="DG3330" s="29"/>
      <c r="DH3330" s="29"/>
      <c r="DI3330" s="29"/>
      <c r="DJ3330" s="29"/>
      <c r="DK3330" s="29"/>
      <c r="DL3330" s="29"/>
      <c r="DM3330" s="29"/>
      <c r="DN3330" s="29"/>
      <c r="DO3330" s="29"/>
      <c r="DP3330" s="29"/>
      <c r="DQ3330" s="29"/>
      <c r="DR3330" s="29"/>
      <c r="DS3330" s="29"/>
      <c r="DT3330" s="29"/>
      <c r="DU3330" s="29"/>
      <c r="DV3330" s="29"/>
      <c r="DW3330" s="29"/>
      <c r="DX3330" s="29"/>
      <c r="DY3330" s="29"/>
      <c r="DZ3330" s="29"/>
      <c r="EA3330" s="29"/>
      <c r="EB3330" s="29"/>
      <c r="EC3330" s="29"/>
      <c r="ED3330" s="29"/>
      <c r="EE3330" s="29"/>
      <c r="EF3330" s="29"/>
      <c r="EG3330" s="29"/>
      <c r="EH3330" s="29"/>
      <c r="EI3330" s="29"/>
      <c r="EJ3330" s="29"/>
      <c r="EK3330" s="29"/>
      <c r="EL3330" s="29"/>
      <c r="EM3330" s="29"/>
      <c r="EN3330" s="29"/>
      <c r="EO3330" s="29"/>
      <c r="EP3330" s="29"/>
      <c r="EQ3330" s="29"/>
      <c r="ER3330" s="29"/>
      <c r="ES3330" s="29"/>
      <c r="ET3330" s="29"/>
      <c r="EU3330" s="29"/>
      <c r="EV3330" s="29"/>
      <c r="EW3330" s="29"/>
      <c r="EX3330" s="29"/>
      <c r="EY3330" s="29"/>
      <c r="EZ3330" s="29"/>
      <c r="FA3330" s="29"/>
      <c r="FB3330" s="29"/>
      <c r="FC3330" s="29"/>
      <c r="FD3330" s="29"/>
      <c r="FE3330" s="29"/>
      <c r="FF3330" s="29"/>
      <c r="FG3330" s="29"/>
      <c r="FH3330" s="29"/>
      <c r="FI3330" s="29"/>
      <c r="FJ3330" s="29"/>
      <c r="FK3330" s="29"/>
      <c r="FL3330" s="29"/>
      <c r="FM3330" s="29"/>
      <c r="FN3330" s="29"/>
      <c r="FO3330" s="29"/>
      <c r="FP3330" s="29"/>
      <c r="FQ3330" s="29"/>
      <c r="FR3330" s="29"/>
      <c r="FS3330" s="29"/>
      <c r="FT3330" s="29"/>
      <c r="FU3330" s="29"/>
      <c r="FV3330" s="29"/>
      <c r="FW3330" s="29"/>
      <c r="FX3330" s="29"/>
      <c r="FY3330" s="29"/>
      <c r="FZ3330" s="29"/>
      <c r="GA3330" s="29"/>
      <c r="GB3330" s="29"/>
      <c r="GC3330" s="29"/>
      <c r="GD3330" s="29"/>
      <c r="GE3330" s="29"/>
      <c r="GF3330" s="29"/>
      <c r="GG3330" s="29"/>
      <c r="GH3330" s="29"/>
      <c r="GI3330" s="29"/>
      <c r="GJ3330" s="29"/>
      <c r="GK3330" s="29"/>
      <c r="GL3330" s="29"/>
      <c r="GM3330" s="29"/>
      <c r="GN3330" s="29"/>
      <c r="GO3330" s="29"/>
      <c r="GP3330" s="29"/>
      <c r="GQ3330" s="29"/>
      <c r="GR3330" s="29"/>
      <c r="GS3330" s="29"/>
      <c r="GT3330" s="29"/>
      <c r="GU3330" s="29"/>
      <c r="GV3330" s="29"/>
      <c r="GW3330" s="29"/>
      <c r="GX3330" s="29"/>
      <c r="GY3330" s="29"/>
      <c r="GZ3330" s="29"/>
      <c r="HA3330" s="29"/>
      <c r="HB3330" s="29"/>
      <c r="HC3330" s="29"/>
      <c r="HD3330" s="29"/>
      <c r="HE3330" s="29"/>
      <c r="HF3330" s="29"/>
      <c r="HG3330" s="29"/>
      <c r="HH3330" s="29"/>
      <c r="HI3330" s="29"/>
      <c r="HJ3330" s="29"/>
      <c r="HK3330" s="29"/>
      <c r="HL3330" s="29"/>
      <c r="HM3330" s="29"/>
      <c r="HN3330" s="29"/>
      <c r="HO3330" s="29"/>
      <c r="HP3330" s="29"/>
      <c r="HQ3330" s="29"/>
      <c r="HR3330" s="29"/>
      <c r="HS3330" s="29"/>
      <c r="HT3330" s="29"/>
      <c r="HU3330" s="29"/>
      <c r="HV3330" s="29"/>
      <c r="HW3330" s="29"/>
      <c r="HX3330" s="29"/>
      <c r="HY3330" s="29"/>
      <c r="HZ3330" s="29"/>
      <c r="IA3330" s="29"/>
      <c r="IB3330" s="29"/>
      <c r="IC3330" s="29"/>
      <c r="ID3330" s="29"/>
      <c r="IE3330" s="29"/>
      <c r="IF3330" s="29"/>
      <c r="IG3330" s="29"/>
      <c r="IH3330" s="29"/>
      <c r="II3330" s="29"/>
      <c r="IJ3330" s="29"/>
      <c r="IK3330" s="29"/>
      <c r="IL3330" s="29"/>
      <c r="IM3330" s="29"/>
      <c r="IN3330" s="29"/>
      <c r="IO3330" s="29"/>
      <c r="IP3330" s="29"/>
      <c r="IQ3330" s="29"/>
    </row>
    <row r="3331" spans="1:251" s="42" customFormat="1" ht="18.75" customHeight="1">
      <c r="A3331" s="34"/>
      <c r="B3331" s="50"/>
      <c r="C3331" s="129" t="s">
        <v>721</v>
      </c>
      <c r="D3331" s="147"/>
      <c r="E3331" s="147"/>
      <c r="F3331" s="147"/>
      <c r="G3331" s="147"/>
      <c r="H3331" s="147"/>
      <c r="I3331" s="147"/>
      <c r="J3331" s="147"/>
      <c r="K3331" s="147"/>
      <c r="L3331" s="147"/>
      <c r="M3331" s="147"/>
      <c r="N3331" s="147"/>
      <c r="O3331" s="147"/>
      <c r="P3331" s="147"/>
      <c r="Q3331" s="147"/>
      <c r="R3331" s="147"/>
      <c r="S3331" s="147"/>
      <c r="T3331" s="147"/>
      <c r="U3331" s="147"/>
      <c r="V3331" s="147"/>
      <c r="W3331" s="147"/>
      <c r="X3331" s="147"/>
      <c r="Y3331" s="147"/>
      <c r="Z3331" s="148"/>
      <c r="AA3331" s="132">
        <v>20113</v>
      </c>
      <c r="AB3331" s="133"/>
      <c r="AC3331" s="133"/>
      <c r="AD3331" s="133"/>
      <c r="AE3331" s="133"/>
      <c r="AF3331" s="133"/>
      <c r="AG3331" s="133"/>
      <c r="AH3331" s="133"/>
      <c r="AI3331" s="134"/>
      <c r="AJ3331" s="132">
        <v>20811</v>
      </c>
      <c r="AK3331" s="133"/>
      <c r="AL3331" s="133"/>
      <c r="AM3331" s="133"/>
      <c r="AN3331" s="133"/>
      <c r="AO3331" s="133"/>
      <c r="AP3331" s="133"/>
      <c r="AQ3331" s="133"/>
      <c r="AR3331" s="134"/>
      <c r="AS3331" s="135" t="s">
        <v>249</v>
      </c>
      <c r="AT3331" s="136"/>
      <c r="AU3331" s="136"/>
      <c r="AV3331" s="136"/>
      <c r="AW3331" s="136"/>
      <c r="AX3331" s="137"/>
      <c r="AY3331" s="29"/>
      <c r="AZ3331" s="29"/>
      <c r="BA3331" s="29"/>
      <c r="BB3331" s="29"/>
      <c r="BC3331" s="29"/>
      <c r="BD3331" s="29"/>
      <c r="BE3331" s="29"/>
      <c r="BF3331" s="29"/>
      <c r="BG3331" s="29"/>
      <c r="BH3331" s="29"/>
      <c r="BI3331" s="29"/>
      <c r="BJ3331" s="29"/>
      <c r="BK3331" s="29"/>
      <c r="BL3331" s="29"/>
      <c r="BM3331" s="29"/>
      <c r="BN3331" s="29"/>
      <c r="BO3331" s="29"/>
      <c r="BP3331" s="29"/>
      <c r="BQ3331" s="29"/>
      <c r="BR3331" s="29"/>
      <c r="BS3331" s="29"/>
      <c r="BT3331" s="29"/>
      <c r="BU3331" s="29"/>
      <c r="BV3331" s="29"/>
      <c r="BW3331" s="29"/>
      <c r="BX3331" s="29"/>
      <c r="BY3331" s="29"/>
      <c r="BZ3331" s="29"/>
      <c r="CA3331" s="29"/>
      <c r="CB3331" s="29"/>
      <c r="CC3331" s="29"/>
      <c r="CD3331" s="29"/>
      <c r="CE3331" s="29"/>
      <c r="CF3331" s="29"/>
      <c r="CG3331" s="29"/>
      <c r="CH3331" s="29"/>
      <c r="CI3331" s="29"/>
      <c r="CJ3331" s="29"/>
      <c r="CK3331" s="29"/>
      <c r="CL3331" s="29"/>
      <c r="CM3331" s="29"/>
      <c r="CN3331" s="29"/>
      <c r="CO3331" s="29"/>
      <c r="CP3331" s="29"/>
      <c r="CQ3331" s="29"/>
      <c r="CR3331" s="29"/>
      <c r="CS3331" s="29"/>
      <c r="CT3331" s="29"/>
      <c r="CU3331" s="29"/>
      <c r="CV3331" s="29"/>
      <c r="CW3331" s="29"/>
      <c r="CX3331" s="29"/>
      <c r="CY3331" s="29"/>
      <c r="CZ3331" s="29"/>
      <c r="DA3331" s="29"/>
      <c r="DB3331" s="29"/>
      <c r="DC3331" s="29"/>
      <c r="DD3331" s="29"/>
      <c r="DE3331" s="29"/>
      <c r="DF3331" s="29"/>
      <c r="DG3331" s="29"/>
      <c r="DH3331" s="29"/>
      <c r="DI3331" s="29"/>
      <c r="DJ3331" s="29"/>
      <c r="DK3331" s="29"/>
      <c r="DL3331" s="29"/>
      <c r="DM3331" s="29"/>
      <c r="DN3331" s="29"/>
      <c r="DO3331" s="29"/>
      <c r="DP3331" s="29"/>
      <c r="DQ3331" s="29"/>
      <c r="DR3331" s="29"/>
      <c r="DS3331" s="29"/>
      <c r="DT3331" s="29"/>
      <c r="DU3331" s="29"/>
      <c r="DV3331" s="29"/>
      <c r="DW3331" s="29"/>
      <c r="DX3331" s="29"/>
      <c r="DY3331" s="29"/>
      <c r="DZ3331" s="29"/>
      <c r="EA3331" s="29"/>
      <c r="EB3331" s="29"/>
      <c r="EC3331" s="29"/>
      <c r="ED3331" s="29"/>
      <c r="EE3331" s="29"/>
      <c r="EF3331" s="29"/>
      <c r="EG3331" s="29"/>
      <c r="EH3331" s="29"/>
      <c r="EI3331" s="29"/>
      <c r="EJ3331" s="29"/>
      <c r="EK3331" s="29"/>
      <c r="EL3331" s="29"/>
      <c r="EM3331" s="29"/>
      <c r="EN3331" s="29"/>
      <c r="EO3331" s="29"/>
      <c r="EP3331" s="29"/>
      <c r="EQ3331" s="29"/>
      <c r="ER3331" s="29"/>
      <c r="ES3331" s="29"/>
      <c r="ET3331" s="29"/>
      <c r="EU3331" s="29"/>
      <c r="EV3331" s="29"/>
      <c r="EW3331" s="29"/>
      <c r="EX3331" s="29"/>
      <c r="EY3331" s="29"/>
      <c r="EZ3331" s="29"/>
      <c r="FA3331" s="29"/>
      <c r="FB3331" s="29"/>
      <c r="FC3331" s="29"/>
      <c r="FD3331" s="29"/>
      <c r="FE3331" s="29"/>
      <c r="FF3331" s="29"/>
      <c r="FG3331" s="29"/>
      <c r="FH3331" s="29"/>
      <c r="FI3331" s="29"/>
      <c r="FJ3331" s="29"/>
      <c r="FK3331" s="29"/>
      <c r="FL3331" s="29"/>
      <c r="FM3331" s="29"/>
      <c r="FN3331" s="29"/>
      <c r="FO3331" s="29"/>
      <c r="FP3331" s="29"/>
      <c r="FQ3331" s="29"/>
      <c r="FR3331" s="29"/>
      <c r="FS3331" s="29"/>
      <c r="FT3331" s="29"/>
      <c r="FU3331" s="29"/>
      <c r="FV3331" s="29"/>
      <c r="FW3331" s="29"/>
      <c r="FX3331" s="29"/>
      <c r="FY3331" s="29"/>
      <c r="FZ3331" s="29"/>
      <c r="GA3331" s="29"/>
      <c r="GB3331" s="29"/>
      <c r="GC3331" s="29"/>
      <c r="GD3331" s="29"/>
      <c r="GE3331" s="29"/>
      <c r="GF3331" s="29"/>
      <c r="GG3331" s="29"/>
      <c r="GH3331" s="29"/>
      <c r="GI3331" s="29"/>
      <c r="GJ3331" s="29"/>
      <c r="GK3331" s="29"/>
      <c r="GL3331" s="29"/>
      <c r="GM3331" s="29"/>
      <c r="GN3331" s="29"/>
      <c r="GO3331" s="29"/>
      <c r="GP3331" s="29"/>
      <c r="GQ3331" s="29"/>
      <c r="GR3331" s="29"/>
      <c r="GS3331" s="29"/>
      <c r="GT3331" s="29"/>
      <c r="GU3331" s="29"/>
      <c r="GV3331" s="29"/>
      <c r="GW3331" s="29"/>
      <c r="GX3331" s="29"/>
      <c r="GY3331" s="29"/>
      <c r="GZ3331" s="29"/>
      <c r="HA3331" s="29"/>
      <c r="HB3331" s="29"/>
      <c r="HC3331" s="29"/>
      <c r="HD3331" s="29"/>
      <c r="HE3331" s="29"/>
      <c r="HF3331" s="29"/>
      <c r="HG3331" s="29"/>
      <c r="HH3331" s="29"/>
      <c r="HI3331" s="29"/>
      <c r="HJ3331" s="29"/>
      <c r="HK3331" s="29"/>
      <c r="HL3331" s="29"/>
      <c r="HM3331" s="29"/>
      <c r="HN3331" s="29"/>
      <c r="HO3331" s="29"/>
      <c r="HP3331" s="29"/>
      <c r="HQ3331" s="29"/>
      <c r="HR3331" s="29"/>
      <c r="HS3331" s="29"/>
      <c r="HT3331" s="29"/>
      <c r="HU3331" s="29"/>
      <c r="HV3331" s="29"/>
      <c r="HW3331" s="29"/>
      <c r="HX3331" s="29"/>
      <c r="HY3331" s="29"/>
      <c r="HZ3331" s="29"/>
      <c r="IA3331" s="29"/>
      <c r="IB3331" s="29"/>
      <c r="IC3331" s="29"/>
      <c r="ID3331" s="29"/>
      <c r="IE3331" s="29"/>
      <c r="IF3331" s="29"/>
      <c r="IG3331" s="29"/>
      <c r="IH3331" s="29"/>
      <c r="II3331" s="29"/>
      <c r="IJ3331" s="29"/>
      <c r="IK3331" s="29"/>
      <c r="IL3331" s="29"/>
      <c r="IM3331" s="29"/>
      <c r="IN3331" s="29"/>
      <c r="IO3331" s="29"/>
      <c r="IP3331" s="29"/>
      <c r="IQ3331" s="29"/>
    </row>
    <row r="3332" spans="1:251" s="42" customFormat="1" ht="18.75" customHeight="1">
      <c r="A3332" s="34"/>
      <c r="B3332" s="50"/>
      <c r="C3332" s="129" t="s">
        <v>722</v>
      </c>
      <c r="D3332" s="129"/>
      <c r="E3332" s="129"/>
      <c r="F3332" s="129"/>
      <c r="G3332" s="129"/>
      <c r="H3332" s="129"/>
      <c r="I3332" s="129"/>
      <c r="J3332" s="129"/>
      <c r="K3332" s="129"/>
      <c r="L3332" s="129"/>
      <c r="M3332" s="129"/>
      <c r="N3332" s="129"/>
      <c r="O3332" s="129"/>
      <c r="P3332" s="129"/>
      <c r="Q3332" s="129"/>
      <c r="R3332" s="129"/>
      <c r="S3332" s="129"/>
      <c r="T3332" s="129"/>
      <c r="U3332" s="129"/>
      <c r="V3332" s="129"/>
      <c r="W3332" s="129"/>
      <c r="X3332" s="129"/>
      <c r="Y3332" s="129"/>
      <c r="Z3332" s="182"/>
      <c r="AA3332" s="132">
        <v>254057</v>
      </c>
      <c r="AB3332" s="180"/>
      <c r="AC3332" s="180"/>
      <c r="AD3332" s="180"/>
      <c r="AE3332" s="180"/>
      <c r="AF3332" s="180"/>
      <c r="AG3332" s="180"/>
      <c r="AH3332" s="180"/>
      <c r="AI3332" s="181"/>
      <c r="AJ3332" s="132">
        <v>370752</v>
      </c>
      <c r="AK3332" s="180"/>
      <c r="AL3332" s="180"/>
      <c r="AM3332" s="180"/>
      <c r="AN3332" s="180"/>
      <c r="AO3332" s="180"/>
      <c r="AP3332" s="180"/>
      <c r="AQ3332" s="180"/>
      <c r="AR3332" s="181"/>
      <c r="AS3332" s="135"/>
      <c r="AT3332" s="164"/>
      <c r="AU3332" s="164"/>
      <c r="AV3332" s="164"/>
      <c r="AW3332" s="164"/>
      <c r="AX3332" s="165"/>
      <c r="AY3332" s="29"/>
      <c r="AZ3332" s="29"/>
      <c r="BA3332" s="29"/>
      <c r="BB3332" s="29"/>
      <c r="BC3332" s="29"/>
      <c r="BD3332" s="29"/>
      <c r="BE3332" s="29"/>
      <c r="BF3332" s="29"/>
      <c r="BG3332" s="29"/>
      <c r="BH3332" s="29"/>
      <c r="BI3332" s="29"/>
      <c r="BJ3332" s="29"/>
      <c r="BK3332" s="29"/>
      <c r="BL3332" s="29"/>
      <c r="BM3332" s="29"/>
      <c r="BN3332" s="29"/>
      <c r="BO3332" s="29"/>
      <c r="BP3332" s="29"/>
      <c r="BQ3332" s="29"/>
      <c r="BR3332" s="29"/>
      <c r="BS3332" s="29"/>
      <c r="BT3332" s="29"/>
      <c r="BU3332" s="29"/>
      <c r="BV3332" s="29"/>
      <c r="BW3332" s="29"/>
      <c r="BX3332" s="29"/>
      <c r="BY3332" s="29"/>
      <c r="BZ3332" s="29"/>
      <c r="CA3332" s="29"/>
      <c r="CB3332" s="29"/>
      <c r="CC3332" s="29"/>
      <c r="CD3332" s="29"/>
      <c r="CE3332" s="29"/>
      <c r="CF3332" s="29"/>
      <c r="CG3332" s="29"/>
      <c r="CH3332" s="29"/>
      <c r="CI3332" s="29"/>
      <c r="CJ3332" s="29"/>
      <c r="CK3332" s="29"/>
      <c r="CL3332" s="29"/>
      <c r="CM3332" s="29"/>
      <c r="CN3332" s="29"/>
      <c r="CO3332" s="29"/>
      <c r="CP3332" s="29"/>
      <c r="CQ3332" s="29"/>
      <c r="CR3332" s="29"/>
      <c r="CS3332" s="29"/>
      <c r="CT3332" s="29"/>
      <c r="CU3332" s="29"/>
      <c r="CV3332" s="29"/>
      <c r="CW3332" s="29"/>
      <c r="CX3332" s="29"/>
      <c r="CY3332" s="29"/>
      <c r="CZ3332" s="29"/>
      <c r="DA3332" s="29"/>
      <c r="DB3332" s="29"/>
      <c r="DC3332" s="29"/>
      <c r="DD3332" s="29"/>
      <c r="DE3332" s="29"/>
      <c r="DF3332" s="29"/>
      <c r="DG3332" s="29"/>
      <c r="DH3332" s="29"/>
      <c r="DI3332" s="29"/>
      <c r="DJ3332" s="29"/>
      <c r="DK3332" s="29"/>
      <c r="DL3332" s="29"/>
      <c r="DM3332" s="29"/>
      <c r="DN3332" s="29"/>
      <c r="DO3332" s="29"/>
      <c r="DP3332" s="29"/>
      <c r="DQ3332" s="29"/>
      <c r="DR3332" s="29"/>
      <c r="DS3332" s="29"/>
      <c r="DT3332" s="29"/>
      <c r="DU3332" s="29"/>
      <c r="DV3332" s="29"/>
      <c r="DW3332" s="29"/>
      <c r="DX3332" s="29"/>
      <c r="DY3332" s="29"/>
      <c r="DZ3332" s="29"/>
      <c r="EA3332" s="29"/>
      <c r="EB3332" s="29"/>
      <c r="EC3332" s="29"/>
      <c r="ED3332" s="29"/>
      <c r="EE3332" s="29"/>
      <c r="EF3332" s="29"/>
      <c r="EG3332" s="29"/>
      <c r="EH3332" s="29"/>
      <c r="EI3332" s="29"/>
      <c r="EJ3332" s="29"/>
      <c r="EK3332" s="29"/>
      <c r="EL3332" s="29"/>
      <c r="EM3332" s="29"/>
      <c r="EN3332" s="29"/>
      <c r="EO3332" s="29"/>
      <c r="EP3332" s="29"/>
      <c r="EQ3332" s="29"/>
      <c r="ER3332" s="29"/>
      <c r="ES3332" s="29"/>
      <c r="ET3332" s="29"/>
      <c r="EU3332" s="29"/>
      <c r="EV3332" s="29"/>
      <c r="EW3332" s="29"/>
      <c r="EX3332" s="29"/>
      <c r="EY3332" s="29"/>
      <c r="EZ3332" s="29"/>
      <c r="FA3332" s="29"/>
      <c r="FB3332" s="29"/>
      <c r="FC3332" s="29"/>
      <c r="FD3332" s="29"/>
      <c r="FE3332" s="29"/>
      <c r="FF3332" s="29"/>
      <c r="FG3332" s="29"/>
      <c r="FH3332" s="29"/>
      <c r="FI3332" s="29"/>
      <c r="FJ3332" s="29"/>
      <c r="FK3332" s="29"/>
      <c r="FL3332" s="29"/>
      <c r="FM3332" s="29"/>
      <c r="FN3332" s="29"/>
      <c r="FO3332" s="29"/>
      <c r="FP3332" s="29"/>
      <c r="FQ3332" s="29"/>
      <c r="FR3332" s="29"/>
      <c r="FS3332" s="29"/>
      <c r="FT3332" s="29"/>
      <c r="FU3332" s="29"/>
      <c r="FV3332" s="29"/>
      <c r="FW3332" s="29"/>
      <c r="FX3332" s="29"/>
      <c r="FY3332" s="29"/>
      <c r="FZ3332" s="29"/>
      <c r="GA3332" s="29"/>
      <c r="GB3332" s="29"/>
      <c r="GC3332" s="29"/>
      <c r="GD3332" s="29"/>
      <c r="GE3332" s="29"/>
      <c r="GF3332" s="29"/>
      <c r="GG3332" s="29"/>
      <c r="GH3332" s="29"/>
      <c r="GI3332" s="29"/>
      <c r="GJ3332" s="29"/>
      <c r="GK3332" s="29"/>
      <c r="GL3332" s="29"/>
      <c r="GM3332" s="29"/>
      <c r="GN3332" s="29"/>
      <c r="GO3332" s="29"/>
      <c r="GP3332" s="29"/>
      <c r="GQ3332" s="29"/>
      <c r="GR3332" s="29"/>
      <c r="GS3332" s="29"/>
      <c r="GT3332" s="29"/>
      <c r="GU3332" s="29"/>
      <c r="GV3332" s="29"/>
      <c r="GW3332" s="29"/>
      <c r="GX3332" s="29"/>
      <c r="GY3332" s="29"/>
      <c r="GZ3332" s="29"/>
      <c r="HA3332" s="29"/>
      <c r="HB3332" s="29"/>
      <c r="HC3332" s="29"/>
      <c r="HD3332" s="29"/>
      <c r="HE3332" s="29"/>
      <c r="HF3332" s="29"/>
      <c r="HG3332" s="29"/>
      <c r="HH3332" s="29"/>
      <c r="HI3332" s="29"/>
      <c r="HJ3332" s="29"/>
      <c r="HK3332" s="29"/>
      <c r="HL3332" s="29"/>
      <c r="HM3332" s="29"/>
      <c r="HN3332" s="29"/>
      <c r="HO3332" s="29"/>
      <c r="HP3332" s="29"/>
      <c r="HQ3332" s="29"/>
      <c r="HR3332" s="29"/>
      <c r="HS3332" s="29"/>
      <c r="HT3332" s="29"/>
      <c r="HU3332" s="29"/>
      <c r="HV3332" s="29"/>
      <c r="HW3332" s="29"/>
      <c r="HX3332" s="29"/>
      <c r="HY3332" s="29"/>
      <c r="HZ3332" s="29"/>
      <c r="IA3332" s="29"/>
      <c r="IB3332" s="29"/>
      <c r="IC3332" s="29"/>
      <c r="ID3332" s="29"/>
      <c r="IE3332" s="29"/>
      <c r="IF3332" s="29"/>
      <c r="IG3332" s="29"/>
      <c r="IH3332" s="29"/>
      <c r="II3332" s="29"/>
      <c r="IJ3332" s="29"/>
      <c r="IK3332" s="29"/>
      <c r="IL3332" s="29"/>
      <c r="IM3332" s="29"/>
      <c r="IN3332" s="29"/>
      <c r="IO3332" s="29"/>
      <c r="IP3332" s="29"/>
      <c r="IQ3332" s="29"/>
    </row>
    <row r="3333" spans="1:251" s="42" customFormat="1" ht="18.75" customHeight="1">
      <c r="A3333" s="34"/>
      <c r="B3333" s="50"/>
      <c r="C3333" s="129" t="s">
        <v>723</v>
      </c>
      <c r="D3333" s="147"/>
      <c r="E3333" s="147"/>
      <c r="F3333" s="147"/>
      <c r="G3333" s="147"/>
      <c r="H3333" s="147"/>
      <c r="I3333" s="147"/>
      <c r="J3333" s="147"/>
      <c r="K3333" s="147"/>
      <c r="L3333" s="147"/>
      <c r="M3333" s="147"/>
      <c r="N3333" s="147"/>
      <c r="O3333" s="147"/>
      <c r="P3333" s="147"/>
      <c r="Q3333" s="147"/>
      <c r="R3333" s="147"/>
      <c r="S3333" s="147"/>
      <c r="T3333" s="147"/>
      <c r="U3333" s="147"/>
      <c r="V3333" s="147"/>
      <c r="W3333" s="147"/>
      <c r="X3333" s="147"/>
      <c r="Y3333" s="147"/>
      <c r="Z3333" s="148"/>
      <c r="AA3333" s="132">
        <v>74037</v>
      </c>
      <c r="AB3333" s="133"/>
      <c r="AC3333" s="133"/>
      <c r="AD3333" s="133"/>
      <c r="AE3333" s="133"/>
      <c r="AF3333" s="133"/>
      <c r="AG3333" s="133"/>
      <c r="AH3333" s="133"/>
      <c r="AI3333" s="134"/>
      <c r="AJ3333" s="132">
        <v>28431</v>
      </c>
      <c r="AK3333" s="133"/>
      <c r="AL3333" s="133"/>
      <c r="AM3333" s="133"/>
      <c r="AN3333" s="133"/>
      <c r="AO3333" s="133"/>
      <c r="AP3333" s="133"/>
      <c r="AQ3333" s="133"/>
      <c r="AR3333" s="134"/>
      <c r="AS3333" s="135"/>
      <c r="AT3333" s="136"/>
      <c r="AU3333" s="136"/>
      <c r="AV3333" s="136"/>
      <c r="AW3333" s="136"/>
      <c r="AX3333" s="137"/>
      <c r="AY3333" s="29"/>
      <c r="AZ3333" s="29"/>
      <c r="BA3333" s="29"/>
      <c r="BB3333" s="29"/>
      <c r="BC3333" s="29"/>
      <c r="BD3333" s="29"/>
      <c r="BE3333" s="29"/>
      <c r="BF3333" s="29"/>
      <c r="BG3333" s="29"/>
      <c r="BH3333" s="29"/>
      <c r="BI3333" s="29"/>
      <c r="BJ3333" s="29"/>
      <c r="BK3333" s="29"/>
      <c r="BL3333" s="29"/>
      <c r="BM3333" s="29"/>
      <c r="BN3333" s="29"/>
      <c r="BO3333" s="29"/>
      <c r="BP3333" s="29"/>
      <c r="BQ3333" s="29"/>
      <c r="BR3333" s="29"/>
      <c r="BS3333" s="29"/>
      <c r="BT3333" s="29"/>
      <c r="BU3333" s="29"/>
      <c r="BV3333" s="29"/>
      <c r="BW3333" s="29"/>
      <c r="BX3333" s="29"/>
      <c r="BY3333" s="29"/>
      <c r="BZ3333" s="29"/>
      <c r="CA3333" s="29"/>
      <c r="CB3333" s="29"/>
      <c r="CC3333" s="29"/>
      <c r="CD3333" s="29"/>
      <c r="CE3333" s="29"/>
      <c r="CF3333" s="29"/>
      <c r="CG3333" s="29"/>
      <c r="CH3333" s="29"/>
      <c r="CI3333" s="29"/>
      <c r="CJ3333" s="29"/>
      <c r="CK3333" s="29"/>
      <c r="CL3333" s="29"/>
      <c r="CM3333" s="29"/>
      <c r="CN3333" s="29"/>
      <c r="CO3333" s="29"/>
      <c r="CP3333" s="29"/>
      <c r="CQ3333" s="29"/>
      <c r="CR3333" s="29"/>
      <c r="CS3333" s="29"/>
      <c r="CT3333" s="29"/>
      <c r="CU3333" s="29"/>
      <c r="CV3333" s="29"/>
      <c r="CW3333" s="29"/>
      <c r="CX3333" s="29"/>
      <c r="CY3333" s="29"/>
      <c r="CZ3333" s="29"/>
      <c r="DA3333" s="29"/>
      <c r="DB3333" s="29"/>
      <c r="DC3333" s="29"/>
      <c r="DD3333" s="29"/>
      <c r="DE3333" s="29"/>
      <c r="DF3333" s="29"/>
      <c r="DG3333" s="29"/>
      <c r="DH3333" s="29"/>
      <c r="DI3333" s="29"/>
      <c r="DJ3333" s="29"/>
      <c r="DK3333" s="29"/>
      <c r="DL3333" s="29"/>
      <c r="DM3333" s="29"/>
      <c r="DN3333" s="29"/>
      <c r="DO3333" s="29"/>
      <c r="DP3333" s="29"/>
      <c r="DQ3333" s="29"/>
      <c r="DR3333" s="29"/>
      <c r="DS3333" s="29"/>
      <c r="DT3333" s="29"/>
      <c r="DU3333" s="29"/>
      <c r="DV3333" s="29"/>
      <c r="DW3333" s="29"/>
      <c r="DX3333" s="29"/>
      <c r="DY3333" s="29"/>
      <c r="DZ3333" s="29"/>
      <c r="EA3333" s="29"/>
      <c r="EB3333" s="29"/>
      <c r="EC3333" s="29"/>
      <c r="ED3333" s="29"/>
      <c r="EE3333" s="29"/>
      <c r="EF3333" s="29"/>
      <c r="EG3333" s="29"/>
      <c r="EH3333" s="29"/>
      <c r="EI3333" s="29"/>
      <c r="EJ3333" s="29"/>
      <c r="EK3333" s="29"/>
      <c r="EL3333" s="29"/>
      <c r="EM3333" s="29"/>
      <c r="EN3333" s="29"/>
      <c r="EO3333" s="29"/>
      <c r="EP3333" s="29"/>
      <c r="EQ3333" s="29"/>
      <c r="ER3333" s="29"/>
      <c r="ES3333" s="29"/>
      <c r="ET3333" s="29"/>
      <c r="EU3333" s="29"/>
      <c r="EV3333" s="29"/>
      <c r="EW3333" s="29"/>
      <c r="EX3333" s="29"/>
      <c r="EY3333" s="29"/>
      <c r="EZ3333" s="29"/>
      <c r="FA3333" s="29"/>
      <c r="FB3333" s="29"/>
      <c r="FC3333" s="29"/>
      <c r="FD3333" s="29"/>
      <c r="FE3333" s="29"/>
      <c r="FF3333" s="29"/>
      <c r="FG3333" s="29"/>
      <c r="FH3333" s="29"/>
      <c r="FI3333" s="29"/>
      <c r="FJ3333" s="29"/>
      <c r="FK3333" s="29"/>
      <c r="FL3333" s="29"/>
      <c r="FM3333" s="29"/>
      <c r="FN3333" s="29"/>
      <c r="FO3333" s="29"/>
      <c r="FP3333" s="29"/>
      <c r="FQ3333" s="29"/>
      <c r="FR3333" s="29"/>
      <c r="FS3333" s="29"/>
      <c r="FT3333" s="29"/>
      <c r="FU3333" s="29"/>
      <c r="FV3333" s="29"/>
      <c r="FW3333" s="29"/>
      <c r="FX3333" s="29"/>
      <c r="FY3333" s="29"/>
      <c r="FZ3333" s="29"/>
      <c r="GA3333" s="29"/>
      <c r="GB3333" s="29"/>
      <c r="GC3333" s="29"/>
      <c r="GD3333" s="29"/>
      <c r="GE3333" s="29"/>
      <c r="GF3333" s="29"/>
      <c r="GG3333" s="29"/>
      <c r="GH3333" s="29"/>
      <c r="GI3333" s="29"/>
      <c r="GJ3333" s="29"/>
      <c r="GK3333" s="29"/>
      <c r="GL3333" s="29"/>
      <c r="GM3333" s="29"/>
      <c r="GN3333" s="29"/>
      <c r="GO3333" s="29"/>
      <c r="GP3333" s="29"/>
      <c r="GQ3333" s="29"/>
      <c r="GR3333" s="29"/>
      <c r="GS3333" s="29"/>
      <c r="GT3333" s="29"/>
      <c r="GU3333" s="29"/>
      <c r="GV3333" s="29"/>
      <c r="GW3333" s="29"/>
      <c r="GX3333" s="29"/>
      <c r="GY3333" s="29"/>
      <c r="GZ3333" s="29"/>
      <c r="HA3333" s="29"/>
      <c r="HB3333" s="29"/>
      <c r="HC3333" s="29"/>
      <c r="HD3333" s="29"/>
      <c r="HE3333" s="29"/>
      <c r="HF3333" s="29"/>
      <c r="HG3333" s="29"/>
      <c r="HH3333" s="29"/>
      <c r="HI3333" s="29"/>
      <c r="HJ3333" s="29"/>
      <c r="HK3333" s="29"/>
      <c r="HL3333" s="29"/>
      <c r="HM3333" s="29"/>
      <c r="HN3333" s="29"/>
      <c r="HO3333" s="29"/>
      <c r="HP3333" s="29"/>
      <c r="HQ3333" s="29"/>
      <c r="HR3333" s="29"/>
      <c r="HS3333" s="29"/>
      <c r="HT3333" s="29"/>
      <c r="HU3333" s="29"/>
      <c r="HV3333" s="29"/>
      <c r="HW3333" s="29"/>
      <c r="HX3333" s="29"/>
      <c r="HY3333" s="29"/>
      <c r="HZ3333" s="29"/>
      <c r="IA3333" s="29"/>
      <c r="IB3333" s="29"/>
      <c r="IC3333" s="29"/>
      <c r="ID3333" s="29"/>
      <c r="IE3333" s="29"/>
      <c r="IF3333" s="29"/>
      <c r="IG3333" s="29"/>
      <c r="IH3333" s="29"/>
      <c r="II3333" s="29"/>
      <c r="IJ3333" s="29"/>
      <c r="IK3333" s="29"/>
      <c r="IL3333" s="29"/>
      <c r="IM3333" s="29"/>
      <c r="IN3333" s="29"/>
      <c r="IO3333" s="29"/>
      <c r="IP3333" s="29"/>
      <c r="IQ3333" s="29"/>
    </row>
    <row r="3334" spans="1:251" s="42" customFormat="1" ht="18.75" customHeight="1">
      <c r="A3334" s="34"/>
      <c r="B3334" s="50"/>
      <c r="C3334" s="129" t="s">
        <v>724</v>
      </c>
      <c r="D3334" s="147"/>
      <c r="E3334" s="147"/>
      <c r="F3334" s="147"/>
      <c r="G3334" s="147"/>
      <c r="H3334" s="147"/>
      <c r="I3334" s="147"/>
      <c r="J3334" s="147"/>
      <c r="K3334" s="147"/>
      <c r="L3334" s="147"/>
      <c r="M3334" s="147"/>
      <c r="N3334" s="147"/>
      <c r="O3334" s="147"/>
      <c r="P3334" s="147"/>
      <c r="Q3334" s="147"/>
      <c r="R3334" s="147"/>
      <c r="S3334" s="147"/>
      <c r="T3334" s="147"/>
      <c r="U3334" s="147"/>
      <c r="V3334" s="147"/>
      <c r="W3334" s="147"/>
      <c r="X3334" s="147"/>
      <c r="Y3334" s="147"/>
      <c r="Z3334" s="148"/>
      <c r="AA3334" s="132">
        <v>269187</v>
      </c>
      <c r="AB3334" s="133"/>
      <c r="AC3334" s="133"/>
      <c r="AD3334" s="133"/>
      <c r="AE3334" s="133"/>
      <c r="AF3334" s="133"/>
      <c r="AG3334" s="133"/>
      <c r="AH3334" s="133"/>
      <c r="AI3334" s="134"/>
      <c r="AJ3334" s="132">
        <v>231313</v>
      </c>
      <c r="AK3334" s="133"/>
      <c r="AL3334" s="133"/>
      <c r="AM3334" s="133"/>
      <c r="AN3334" s="133"/>
      <c r="AO3334" s="133"/>
      <c r="AP3334" s="133"/>
      <c r="AQ3334" s="133"/>
      <c r="AR3334" s="134"/>
      <c r="AS3334" s="135"/>
      <c r="AT3334" s="136"/>
      <c r="AU3334" s="136"/>
      <c r="AV3334" s="136"/>
      <c r="AW3334" s="136"/>
      <c r="AX3334" s="137"/>
      <c r="AY3334" s="29"/>
      <c r="AZ3334" s="29"/>
      <c r="BA3334" s="29"/>
      <c r="BB3334" s="29"/>
      <c r="BC3334" s="29"/>
      <c r="BD3334" s="29"/>
      <c r="BE3334" s="29"/>
      <c r="BF3334" s="29"/>
      <c r="BG3334" s="29"/>
      <c r="BH3334" s="29"/>
      <c r="BI3334" s="29"/>
      <c r="BJ3334" s="29"/>
      <c r="BK3334" s="29"/>
      <c r="BL3334" s="29"/>
      <c r="BM3334" s="29"/>
      <c r="BN3334" s="29"/>
      <c r="BO3334" s="29"/>
      <c r="BP3334" s="29"/>
      <c r="BQ3334" s="29"/>
      <c r="BR3334" s="29"/>
      <c r="BS3334" s="29"/>
      <c r="BT3334" s="29"/>
      <c r="BU3334" s="29"/>
      <c r="BV3334" s="29"/>
      <c r="BW3334" s="29"/>
      <c r="BX3334" s="29"/>
      <c r="BY3334" s="29"/>
      <c r="BZ3334" s="29"/>
      <c r="CA3334" s="29"/>
      <c r="CB3334" s="29"/>
      <c r="CC3334" s="29"/>
      <c r="CD3334" s="29"/>
      <c r="CE3334" s="29"/>
      <c r="CF3334" s="29"/>
      <c r="CG3334" s="29"/>
      <c r="CH3334" s="29"/>
      <c r="CI3334" s="29"/>
      <c r="CJ3334" s="29"/>
      <c r="CK3334" s="29"/>
      <c r="CL3334" s="29"/>
      <c r="CM3334" s="29"/>
      <c r="CN3334" s="29"/>
      <c r="CO3334" s="29"/>
      <c r="CP3334" s="29"/>
      <c r="CQ3334" s="29"/>
      <c r="CR3334" s="29"/>
      <c r="CS3334" s="29"/>
      <c r="CT3334" s="29"/>
      <c r="CU3334" s="29"/>
      <c r="CV3334" s="29"/>
      <c r="CW3334" s="29"/>
      <c r="CX3334" s="29"/>
      <c r="CY3334" s="29"/>
      <c r="CZ3334" s="29"/>
      <c r="DA3334" s="29"/>
      <c r="DB3334" s="29"/>
      <c r="DC3334" s="29"/>
      <c r="DD3334" s="29"/>
      <c r="DE3334" s="29"/>
      <c r="DF3334" s="29"/>
      <c r="DG3334" s="29"/>
      <c r="DH3334" s="29"/>
      <c r="DI3334" s="29"/>
      <c r="DJ3334" s="29"/>
      <c r="DK3334" s="29"/>
      <c r="DL3334" s="29"/>
      <c r="DM3334" s="29"/>
      <c r="DN3334" s="29"/>
      <c r="DO3334" s="29"/>
      <c r="DP3334" s="29"/>
      <c r="DQ3334" s="29"/>
      <c r="DR3334" s="29"/>
      <c r="DS3334" s="29"/>
      <c r="DT3334" s="29"/>
      <c r="DU3334" s="29"/>
      <c r="DV3334" s="29"/>
      <c r="DW3334" s="29"/>
      <c r="DX3334" s="29"/>
      <c r="DY3334" s="29"/>
      <c r="DZ3334" s="29"/>
      <c r="EA3334" s="29"/>
      <c r="EB3334" s="29"/>
      <c r="EC3334" s="29"/>
      <c r="ED3334" s="29"/>
      <c r="EE3334" s="29"/>
      <c r="EF3334" s="29"/>
      <c r="EG3334" s="29"/>
      <c r="EH3334" s="29"/>
      <c r="EI3334" s="29"/>
      <c r="EJ3334" s="29"/>
      <c r="EK3334" s="29"/>
      <c r="EL3334" s="29"/>
      <c r="EM3334" s="29"/>
      <c r="EN3334" s="29"/>
      <c r="EO3334" s="29"/>
      <c r="EP3334" s="29"/>
      <c r="EQ3334" s="29"/>
      <c r="ER3334" s="29"/>
      <c r="ES3334" s="29"/>
      <c r="ET3334" s="29"/>
      <c r="EU3334" s="29"/>
      <c r="EV3334" s="29"/>
      <c r="EW3334" s="29"/>
      <c r="EX3334" s="29"/>
      <c r="EY3334" s="29"/>
      <c r="EZ3334" s="29"/>
      <c r="FA3334" s="29"/>
      <c r="FB3334" s="29"/>
      <c r="FC3334" s="29"/>
      <c r="FD3334" s="29"/>
      <c r="FE3334" s="29"/>
      <c r="FF3334" s="29"/>
      <c r="FG3334" s="29"/>
      <c r="FH3334" s="29"/>
      <c r="FI3334" s="29"/>
      <c r="FJ3334" s="29"/>
      <c r="FK3334" s="29"/>
      <c r="FL3334" s="29"/>
      <c r="FM3334" s="29"/>
      <c r="FN3334" s="29"/>
      <c r="FO3334" s="29"/>
      <c r="FP3334" s="29"/>
      <c r="FQ3334" s="29"/>
      <c r="FR3334" s="29"/>
      <c r="FS3334" s="29"/>
      <c r="FT3334" s="29"/>
      <c r="FU3334" s="29"/>
      <c r="FV3334" s="29"/>
      <c r="FW3334" s="29"/>
      <c r="FX3334" s="29"/>
      <c r="FY3334" s="29"/>
      <c r="FZ3334" s="29"/>
      <c r="GA3334" s="29"/>
      <c r="GB3334" s="29"/>
      <c r="GC3334" s="29"/>
      <c r="GD3334" s="29"/>
      <c r="GE3334" s="29"/>
      <c r="GF3334" s="29"/>
      <c r="GG3334" s="29"/>
      <c r="GH3334" s="29"/>
      <c r="GI3334" s="29"/>
      <c r="GJ3334" s="29"/>
      <c r="GK3334" s="29"/>
      <c r="GL3334" s="29"/>
      <c r="GM3334" s="29"/>
      <c r="GN3334" s="29"/>
      <c r="GO3334" s="29"/>
      <c r="GP3334" s="29"/>
      <c r="GQ3334" s="29"/>
      <c r="GR3334" s="29"/>
      <c r="GS3334" s="29"/>
      <c r="GT3334" s="29"/>
      <c r="GU3334" s="29"/>
      <c r="GV3334" s="29"/>
      <c r="GW3334" s="29"/>
      <c r="GX3334" s="29"/>
      <c r="GY3334" s="29"/>
      <c r="GZ3334" s="29"/>
      <c r="HA3334" s="29"/>
      <c r="HB3334" s="29"/>
      <c r="HC3334" s="29"/>
      <c r="HD3334" s="29"/>
      <c r="HE3334" s="29"/>
      <c r="HF3334" s="29"/>
      <c r="HG3334" s="29"/>
      <c r="HH3334" s="29"/>
      <c r="HI3334" s="29"/>
      <c r="HJ3334" s="29"/>
      <c r="HK3334" s="29"/>
      <c r="HL3334" s="29"/>
      <c r="HM3334" s="29"/>
      <c r="HN3334" s="29"/>
      <c r="HO3334" s="29"/>
      <c r="HP3334" s="29"/>
      <c r="HQ3334" s="29"/>
      <c r="HR3334" s="29"/>
      <c r="HS3334" s="29"/>
      <c r="HT3334" s="29"/>
      <c r="HU3334" s="29"/>
      <c r="HV3334" s="29"/>
      <c r="HW3334" s="29"/>
      <c r="HX3334" s="29"/>
      <c r="HY3334" s="29"/>
      <c r="HZ3334" s="29"/>
      <c r="IA3334" s="29"/>
      <c r="IB3334" s="29"/>
      <c r="IC3334" s="29"/>
      <c r="ID3334" s="29"/>
      <c r="IE3334" s="29"/>
      <c r="IF3334" s="29"/>
      <c r="IG3334" s="29"/>
      <c r="IH3334" s="29"/>
      <c r="II3334" s="29"/>
      <c r="IJ3334" s="29"/>
      <c r="IK3334" s="29"/>
      <c r="IL3334" s="29"/>
      <c r="IM3334" s="29"/>
      <c r="IN3334" s="29"/>
      <c r="IO3334" s="29"/>
      <c r="IP3334" s="29"/>
      <c r="IQ3334" s="29"/>
    </row>
    <row r="3335" spans="1:251" s="42" customFormat="1" ht="18.75" customHeight="1">
      <c r="A3335" s="34"/>
      <c r="B3335" s="50"/>
      <c r="C3335" s="129" t="s">
        <v>725</v>
      </c>
      <c r="D3335" s="147"/>
      <c r="E3335" s="147"/>
      <c r="F3335" s="147"/>
      <c r="G3335" s="147"/>
      <c r="H3335" s="147"/>
      <c r="I3335" s="147"/>
      <c r="J3335" s="147"/>
      <c r="K3335" s="147"/>
      <c r="L3335" s="147"/>
      <c r="M3335" s="147"/>
      <c r="N3335" s="147"/>
      <c r="O3335" s="147"/>
      <c r="P3335" s="147"/>
      <c r="Q3335" s="147"/>
      <c r="R3335" s="147"/>
      <c r="S3335" s="147"/>
      <c r="T3335" s="147"/>
      <c r="U3335" s="147"/>
      <c r="V3335" s="147"/>
      <c r="W3335" s="147"/>
      <c r="X3335" s="147"/>
      <c r="Y3335" s="147"/>
      <c r="Z3335" s="148"/>
      <c r="AA3335" s="132">
        <v>44440</v>
      </c>
      <c r="AB3335" s="133"/>
      <c r="AC3335" s="133"/>
      <c r="AD3335" s="133"/>
      <c r="AE3335" s="133"/>
      <c r="AF3335" s="133"/>
      <c r="AG3335" s="133"/>
      <c r="AH3335" s="133"/>
      <c r="AI3335" s="134"/>
      <c r="AJ3335" s="132">
        <v>0</v>
      </c>
      <c r="AK3335" s="133"/>
      <c r="AL3335" s="133"/>
      <c r="AM3335" s="133"/>
      <c r="AN3335" s="133"/>
      <c r="AO3335" s="133"/>
      <c r="AP3335" s="133"/>
      <c r="AQ3335" s="133"/>
      <c r="AR3335" s="134"/>
      <c r="AS3335" s="135"/>
      <c r="AT3335" s="136"/>
      <c r="AU3335" s="136"/>
      <c r="AV3335" s="136"/>
      <c r="AW3335" s="136"/>
      <c r="AX3335" s="137"/>
      <c r="AY3335" s="29"/>
      <c r="AZ3335" s="29"/>
      <c r="BA3335" s="29"/>
      <c r="BB3335" s="29"/>
      <c r="BC3335" s="29"/>
      <c r="BD3335" s="29"/>
      <c r="BE3335" s="29"/>
      <c r="BF3335" s="29"/>
      <c r="BG3335" s="29"/>
      <c r="BH3335" s="29"/>
      <c r="BI3335" s="29"/>
      <c r="BJ3335" s="29"/>
      <c r="BK3335" s="29"/>
      <c r="BL3335" s="29"/>
      <c r="BM3335" s="29"/>
      <c r="BN3335" s="29"/>
      <c r="BO3335" s="29"/>
      <c r="BP3335" s="29"/>
      <c r="BQ3335" s="29"/>
      <c r="BR3335" s="29"/>
      <c r="BS3335" s="29"/>
      <c r="BT3335" s="29"/>
      <c r="BU3335" s="29"/>
      <c r="BV3335" s="29"/>
      <c r="BW3335" s="29"/>
      <c r="BX3335" s="29"/>
      <c r="BY3335" s="29"/>
      <c r="BZ3335" s="29"/>
      <c r="CA3335" s="29"/>
      <c r="CB3335" s="29"/>
      <c r="CC3335" s="29"/>
      <c r="CD3335" s="29"/>
      <c r="CE3335" s="29"/>
      <c r="CF3335" s="29"/>
      <c r="CG3335" s="29"/>
      <c r="CH3335" s="29"/>
      <c r="CI3335" s="29"/>
      <c r="CJ3335" s="29"/>
      <c r="CK3335" s="29"/>
      <c r="CL3335" s="29"/>
      <c r="CM3335" s="29"/>
      <c r="CN3335" s="29"/>
      <c r="CO3335" s="29"/>
      <c r="CP3335" s="29"/>
      <c r="CQ3335" s="29"/>
      <c r="CR3335" s="29"/>
      <c r="CS3335" s="29"/>
      <c r="CT3335" s="29"/>
      <c r="CU3335" s="29"/>
      <c r="CV3335" s="29"/>
      <c r="CW3335" s="29"/>
      <c r="CX3335" s="29"/>
      <c r="CY3335" s="29"/>
      <c r="CZ3335" s="29"/>
      <c r="DA3335" s="29"/>
      <c r="DB3335" s="29"/>
      <c r="DC3335" s="29"/>
      <c r="DD3335" s="29"/>
      <c r="DE3335" s="29"/>
      <c r="DF3335" s="29"/>
      <c r="DG3335" s="29"/>
      <c r="DH3335" s="29"/>
      <c r="DI3335" s="29"/>
      <c r="DJ3335" s="29"/>
      <c r="DK3335" s="29"/>
      <c r="DL3335" s="29"/>
      <c r="DM3335" s="29"/>
      <c r="DN3335" s="29"/>
      <c r="DO3335" s="29"/>
      <c r="DP3335" s="29"/>
      <c r="DQ3335" s="29"/>
      <c r="DR3335" s="29"/>
      <c r="DS3335" s="29"/>
      <c r="DT3335" s="29"/>
      <c r="DU3335" s="29"/>
      <c r="DV3335" s="29"/>
      <c r="DW3335" s="29"/>
      <c r="DX3335" s="29"/>
      <c r="DY3335" s="29"/>
      <c r="DZ3335" s="29"/>
      <c r="EA3335" s="29"/>
      <c r="EB3335" s="29"/>
      <c r="EC3335" s="29"/>
      <c r="ED3335" s="29"/>
      <c r="EE3335" s="29"/>
      <c r="EF3335" s="29"/>
      <c r="EG3335" s="29"/>
      <c r="EH3335" s="29"/>
      <c r="EI3335" s="29"/>
      <c r="EJ3335" s="29"/>
      <c r="EK3335" s="29"/>
      <c r="EL3335" s="29"/>
      <c r="EM3335" s="29"/>
      <c r="EN3335" s="29"/>
      <c r="EO3335" s="29"/>
      <c r="EP3335" s="29"/>
      <c r="EQ3335" s="29"/>
      <c r="ER3335" s="29"/>
      <c r="ES3335" s="29"/>
      <c r="ET3335" s="29"/>
      <c r="EU3335" s="29"/>
      <c r="EV3335" s="29"/>
      <c r="EW3335" s="29"/>
      <c r="EX3335" s="29"/>
      <c r="EY3335" s="29"/>
      <c r="EZ3335" s="29"/>
      <c r="FA3335" s="29"/>
      <c r="FB3335" s="29"/>
      <c r="FC3335" s="29"/>
      <c r="FD3335" s="29"/>
      <c r="FE3335" s="29"/>
      <c r="FF3335" s="29"/>
      <c r="FG3335" s="29"/>
      <c r="FH3335" s="29"/>
      <c r="FI3335" s="29"/>
      <c r="FJ3335" s="29"/>
      <c r="FK3335" s="29"/>
      <c r="FL3335" s="29"/>
      <c r="FM3335" s="29"/>
      <c r="FN3335" s="29"/>
      <c r="FO3335" s="29"/>
      <c r="FP3335" s="29"/>
      <c r="FQ3335" s="29"/>
      <c r="FR3335" s="29"/>
      <c r="FS3335" s="29"/>
      <c r="FT3335" s="29"/>
      <c r="FU3335" s="29"/>
      <c r="FV3335" s="29"/>
      <c r="FW3335" s="29"/>
      <c r="FX3335" s="29"/>
      <c r="FY3335" s="29"/>
      <c r="FZ3335" s="29"/>
      <c r="GA3335" s="29"/>
      <c r="GB3335" s="29"/>
      <c r="GC3335" s="29"/>
      <c r="GD3335" s="29"/>
      <c r="GE3335" s="29"/>
      <c r="GF3335" s="29"/>
      <c r="GG3335" s="29"/>
      <c r="GH3335" s="29"/>
      <c r="GI3335" s="29"/>
      <c r="GJ3335" s="29"/>
      <c r="GK3335" s="29"/>
      <c r="GL3335" s="29"/>
      <c r="GM3335" s="29"/>
      <c r="GN3335" s="29"/>
      <c r="GO3335" s="29"/>
      <c r="GP3335" s="29"/>
      <c r="GQ3335" s="29"/>
      <c r="GR3335" s="29"/>
      <c r="GS3335" s="29"/>
      <c r="GT3335" s="29"/>
      <c r="GU3335" s="29"/>
      <c r="GV3335" s="29"/>
      <c r="GW3335" s="29"/>
      <c r="GX3335" s="29"/>
      <c r="GY3335" s="29"/>
      <c r="GZ3335" s="29"/>
      <c r="HA3335" s="29"/>
      <c r="HB3335" s="29"/>
      <c r="HC3335" s="29"/>
      <c r="HD3335" s="29"/>
      <c r="HE3335" s="29"/>
      <c r="HF3335" s="29"/>
      <c r="HG3335" s="29"/>
      <c r="HH3335" s="29"/>
      <c r="HI3335" s="29"/>
      <c r="HJ3335" s="29"/>
      <c r="HK3335" s="29"/>
      <c r="HL3335" s="29"/>
      <c r="HM3335" s="29"/>
      <c r="HN3335" s="29"/>
      <c r="HO3335" s="29"/>
      <c r="HP3335" s="29"/>
      <c r="HQ3335" s="29"/>
      <c r="HR3335" s="29"/>
      <c r="HS3335" s="29"/>
      <c r="HT3335" s="29"/>
      <c r="HU3335" s="29"/>
      <c r="HV3335" s="29"/>
      <c r="HW3335" s="29"/>
      <c r="HX3335" s="29"/>
      <c r="HY3335" s="29"/>
      <c r="HZ3335" s="29"/>
      <c r="IA3335" s="29"/>
      <c r="IB3335" s="29"/>
      <c r="IC3335" s="29"/>
      <c r="ID3335" s="29"/>
      <c r="IE3335" s="29"/>
      <c r="IF3335" s="29"/>
      <c r="IG3335" s="29"/>
      <c r="IH3335" s="29"/>
      <c r="II3335" s="29"/>
      <c r="IJ3335" s="29"/>
      <c r="IK3335" s="29"/>
      <c r="IL3335" s="29"/>
      <c r="IM3335" s="29"/>
      <c r="IN3335" s="29"/>
      <c r="IO3335" s="29"/>
      <c r="IP3335" s="29"/>
      <c r="IQ3335" s="29"/>
    </row>
    <row r="3336" spans="1:251" s="42" customFormat="1" ht="18.75" customHeight="1" thickBot="1">
      <c r="A3336" s="43"/>
      <c r="B3336" s="138" t="s">
        <v>244</v>
      </c>
      <c r="C3336" s="139"/>
      <c r="D3336" s="139"/>
      <c r="E3336" s="139"/>
      <c r="F3336" s="139"/>
      <c r="G3336" s="139"/>
      <c r="H3336" s="139"/>
      <c r="I3336" s="139"/>
      <c r="J3336" s="139"/>
      <c r="K3336" s="139"/>
      <c r="L3336" s="139"/>
      <c r="M3336" s="139"/>
      <c r="N3336" s="139"/>
      <c r="O3336" s="139"/>
      <c r="P3336" s="139"/>
      <c r="Q3336" s="139"/>
      <c r="R3336" s="139"/>
      <c r="S3336" s="139"/>
      <c r="T3336" s="139"/>
      <c r="U3336" s="139"/>
      <c r="V3336" s="139"/>
      <c r="W3336" s="139"/>
      <c r="X3336" s="139"/>
      <c r="Y3336" s="139"/>
      <c r="Z3336" s="140"/>
      <c r="AA3336" s="141">
        <f>SUM(AA3329:AI3335)</f>
        <v>1128536</v>
      </c>
      <c r="AB3336" s="142"/>
      <c r="AC3336" s="142"/>
      <c r="AD3336" s="142"/>
      <c r="AE3336" s="142"/>
      <c r="AF3336" s="142"/>
      <c r="AG3336" s="142"/>
      <c r="AH3336" s="142"/>
      <c r="AI3336" s="143"/>
      <c r="AJ3336" s="141">
        <f>SUM(AJ3329:AR3335)</f>
        <v>1119160</v>
      </c>
      <c r="AK3336" s="142"/>
      <c r="AL3336" s="142"/>
      <c r="AM3336" s="142"/>
      <c r="AN3336" s="142"/>
      <c r="AO3336" s="142"/>
      <c r="AP3336" s="142"/>
      <c r="AQ3336" s="142"/>
      <c r="AR3336" s="143"/>
      <c r="AS3336" s="144"/>
      <c r="AT3336" s="145"/>
      <c r="AU3336" s="145"/>
      <c r="AV3336" s="145"/>
      <c r="AW3336" s="145"/>
      <c r="AX3336" s="146"/>
      <c r="AY3336" s="29"/>
      <c r="AZ3336" s="29"/>
      <c r="BA3336" s="29"/>
      <c r="BB3336" s="29"/>
      <c r="BC3336" s="29"/>
      <c r="BD3336" s="29"/>
      <c r="BE3336" s="29"/>
      <c r="BF3336" s="29"/>
      <c r="BG3336" s="29"/>
      <c r="BH3336" s="29"/>
      <c r="BI3336" s="29"/>
      <c r="BJ3336" s="29"/>
      <c r="BK3336" s="29"/>
      <c r="BL3336" s="29"/>
      <c r="BM3336" s="29"/>
      <c r="BN3336" s="29"/>
      <c r="BO3336" s="29"/>
      <c r="BP3336" s="29"/>
      <c r="BQ3336" s="29"/>
      <c r="BR3336" s="29"/>
      <c r="BS3336" s="29"/>
      <c r="BT3336" s="29"/>
      <c r="BU3336" s="29"/>
      <c r="BV3336" s="29"/>
      <c r="BW3336" s="29"/>
      <c r="BX3336" s="29"/>
      <c r="BY3336" s="29"/>
      <c r="BZ3336" s="29"/>
      <c r="CA3336" s="29"/>
      <c r="CB3336" s="29"/>
      <c r="CC3336" s="29"/>
      <c r="CD3336" s="29"/>
      <c r="CE3336" s="29"/>
      <c r="CF3336" s="29"/>
      <c r="CG3336" s="29"/>
      <c r="CH3336" s="29"/>
      <c r="CI3336" s="29"/>
      <c r="CJ3336" s="29"/>
      <c r="CK3336" s="29"/>
      <c r="CL3336" s="29"/>
      <c r="CM3336" s="29"/>
      <c r="CN3336" s="29"/>
      <c r="CO3336" s="29"/>
      <c r="CP3336" s="29"/>
      <c r="CQ3336" s="29"/>
      <c r="CR3336" s="29"/>
      <c r="CS3336" s="29"/>
      <c r="CT3336" s="29"/>
      <c r="CU3336" s="29"/>
      <c r="CV3336" s="29"/>
      <c r="CW3336" s="29"/>
      <c r="CX3336" s="29"/>
      <c r="CY3336" s="29"/>
      <c r="CZ3336" s="29"/>
      <c r="DA3336" s="29"/>
      <c r="DB3336" s="29"/>
      <c r="DC3336" s="29"/>
      <c r="DD3336" s="29"/>
      <c r="DE3336" s="29"/>
      <c r="DF3336" s="29"/>
      <c r="DG3336" s="29"/>
      <c r="DH3336" s="29"/>
      <c r="DI3336" s="29"/>
      <c r="DJ3336" s="29"/>
      <c r="DK3336" s="29"/>
      <c r="DL3336" s="29"/>
      <c r="DM3336" s="29"/>
      <c r="DN3336" s="29"/>
      <c r="DO3336" s="29"/>
      <c r="DP3336" s="29"/>
      <c r="DQ3336" s="29"/>
      <c r="DR3336" s="29"/>
      <c r="DS3336" s="29"/>
      <c r="DT3336" s="29"/>
      <c r="DU3336" s="29"/>
      <c r="DV3336" s="29"/>
      <c r="DW3336" s="29"/>
      <c r="DX3336" s="29"/>
      <c r="DY3336" s="29"/>
      <c r="DZ3336" s="29"/>
      <c r="EA3336" s="29"/>
      <c r="EB3336" s="29"/>
      <c r="EC3336" s="29"/>
      <c r="ED3336" s="29"/>
      <c r="EE3336" s="29"/>
      <c r="EF3336" s="29"/>
      <c r="EG3336" s="29"/>
      <c r="EH3336" s="29"/>
      <c r="EI3336" s="29"/>
      <c r="EJ3336" s="29"/>
      <c r="EK3336" s="29"/>
      <c r="EL3336" s="29"/>
      <c r="EM3336" s="29"/>
      <c r="EN3336" s="29"/>
      <c r="EO3336" s="29"/>
      <c r="EP3336" s="29"/>
      <c r="EQ3336" s="29"/>
      <c r="ER3336" s="29"/>
      <c r="ES3336" s="29"/>
      <c r="ET3336" s="29"/>
      <c r="EU3336" s="29"/>
      <c r="EV3336" s="29"/>
      <c r="EW3336" s="29"/>
      <c r="EX3336" s="29"/>
      <c r="EY3336" s="29"/>
      <c r="EZ3336" s="29"/>
      <c r="FA3336" s="29"/>
      <c r="FB3336" s="29"/>
      <c r="FC3336" s="29"/>
      <c r="FD3336" s="29"/>
      <c r="FE3336" s="29"/>
      <c r="FF3336" s="29"/>
      <c r="FG3336" s="29"/>
      <c r="FH3336" s="29"/>
      <c r="FI3336" s="29"/>
      <c r="FJ3336" s="29"/>
      <c r="FK3336" s="29"/>
      <c r="FL3336" s="29"/>
      <c r="FM3336" s="29"/>
      <c r="FN3336" s="29"/>
      <c r="FO3336" s="29"/>
      <c r="FP3336" s="29"/>
      <c r="FQ3336" s="29"/>
      <c r="FR3336" s="29"/>
      <c r="FS3336" s="29"/>
      <c r="FT3336" s="29"/>
      <c r="FU3336" s="29"/>
      <c r="FV3336" s="29"/>
      <c r="FW3336" s="29"/>
      <c r="FX3336" s="29"/>
      <c r="FY3336" s="29"/>
      <c r="FZ3336" s="29"/>
      <c r="GA3336" s="29"/>
      <c r="GB3336" s="29"/>
      <c r="GC3336" s="29"/>
      <c r="GD3336" s="29"/>
      <c r="GE3336" s="29"/>
      <c r="GF3336" s="29"/>
      <c r="GG3336" s="29"/>
      <c r="GH3336" s="29"/>
      <c r="GI3336" s="29"/>
      <c r="GJ3336" s="29"/>
      <c r="GK3336" s="29"/>
      <c r="GL3336" s="29"/>
      <c r="GM3336" s="29"/>
      <c r="GN3336" s="29"/>
      <c r="GO3336" s="29"/>
      <c r="GP3336" s="29"/>
      <c r="GQ3336" s="29"/>
      <c r="GR3336" s="29"/>
      <c r="GS3336" s="29"/>
      <c r="GT3336" s="29"/>
      <c r="GU3336" s="29"/>
      <c r="GV3336" s="29"/>
      <c r="GW3336" s="29"/>
      <c r="GX3336" s="29"/>
      <c r="GY3336" s="29"/>
      <c r="GZ3336" s="29"/>
      <c r="HA3336" s="29"/>
      <c r="HB3336" s="29"/>
      <c r="HC3336" s="29"/>
      <c r="HD3336" s="29"/>
      <c r="HE3336" s="29"/>
      <c r="HF3336" s="29"/>
      <c r="HG3336" s="29"/>
      <c r="HH3336" s="29"/>
      <c r="HI3336" s="29"/>
      <c r="HJ3336" s="29"/>
      <c r="HK3336" s="29"/>
      <c r="HL3336" s="29"/>
      <c r="HM3336" s="29"/>
      <c r="HN3336" s="29"/>
      <c r="HO3336" s="29"/>
      <c r="HP3336" s="29"/>
      <c r="HQ3336" s="29"/>
      <c r="HR3336" s="29"/>
      <c r="HS3336" s="29"/>
      <c r="HT3336" s="29"/>
      <c r="HU3336" s="29"/>
      <c r="HV3336" s="29"/>
      <c r="HW3336" s="29"/>
      <c r="HX3336" s="29"/>
      <c r="HY3336" s="29"/>
      <c r="HZ3336" s="29"/>
      <c r="IA3336" s="29"/>
      <c r="IB3336" s="29"/>
      <c r="IC3336" s="29"/>
      <c r="ID3336" s="29"/>
      <c r="IE3336" s="29"/>
      <c r="IF3336" s="29"/>
      <c r="IG3336" s="29"/>
      <c r="IH3336" s="29"/>
      <c r="II3336" s="29"/>
      <c r="IJ3336" s="29"/>
      <c r="IK3336" s="29"/>
      <c r="IL3336" s="29"/>
      <c r="IM3336" s="29"/>
      <c r="IN3336" s="29"/>
      <c r="IO3336" s="29"/>
      <c r="IP3336" s="29"/>
      <c r="IQ3336" s="29"/>
    </row>
    <row r="3338" spans="1:251" ht="18.75">
      <c r="A3338" s="28" t="s">
        <v>234</v>
      </c>
      <c r="AW3338" s="30"/>
      <c r="AX3338" s="31"/>
      <c r="AY3338" s="30"/>
    </row>
    <row r="3340" spans="1:251" ht="18.75">
      <c r="B3340" s="109" t="s">
        <v>0</v>
      </c>
      <c r="C3340" s="150"/>
      <c r="D3340" s="150"/>
      <c r="E3340" s="150"/>
      <c r="F3340" s="150"/>
      <c r="G3340" s="150"/>
      <c r="H3340" s="150"/>
      <c r="I3340" s="150"/>
      <c r="J3340" s="150"/>
      <c r="K3340" s="150"/>
      <c r="L3340" s="150"/>
      <c r="M3340" s="150"/>
      <c r="N3340" s="150"/>
      <c r="O3340" s="150"/>
      <c r="P3340" s="150"/>
      <c r="Q3340" s="150"/>
      <c r="R3340" s="150"/>
      <c r="S3340" s="150"/>
      <c r="T3340" s="150"/>
      <c r="U3340" s="150"/>
      <c r="V3340" s="150"/>
      <c r="W3340" s="150"/>
      <c r="X3340" s="150"/>
      <c r="Y3340" s="150"/>
      <c r="Z3340" s="150"/>
      <c r="AA3340" s="150"/>
      <c r="AB3340" s="150"/>
      <c r="AC3340" s="150"/>
      <c r="AD3340" s="150"/>
      <c r="AE3340" s="150"/>
      <c r="AF3340" s="150"/>
      <c r="AG3340" s="150"/>
      <c r="AH3340" s="150"/>
      <c r="AI3340" s="150"/>
      <c r="AJ3340" s="150"/>
      <c r="AK3340" s="150"/>
      <c r="AL3340" s="150"/>
      <c r="AM3340" s="150"/>
      <c r="AN3340" s="150"/>
      <c r="AO3340" s="150"/>
      <c r="AP3340" s="150"/>
      <c r="AQ3340" s="150"/>
      <c r="AR3340" s="150"/>
      <c r="AS3340" s="150"/>
      <c r="AT3340" s="150"/>
      <c r="AU3340" s="150"/>
      <c r="AV3340" s="150"/>
      <c r="AW3340" s="150"/>
      <c r="AX3340" s="150"/>
    </row>
    <row r="3341" spans="1:251">
      <c r="Z3341" s="32"/>
      <c r="AD3341" s="32"/>
      <c r="AE3341" s="32"/>
      <c r="AF3341" s="32"/>
      <c r="AG3341" s="32"/>
      <c r="AH3341" s="32"/>
      <c r="AI3341" s="32"/>
      <c r="AO3341" s="32"/>
    </row>
    <row r="3342" spans="1:251" ht="13.5" thickBot="1">
      <c r="Z3342" s="32"/>
      <c r="AD3342" s="32"/>
      <c r="AE3342" s="32"/>
      <c r="AF3342" s="32"/>
      <c r="AG3342" s="32"/>
      <c r="AH3342" s="32"/>
      <c r="AI3342" s="32"/>
      <c r="AO3342" s="32"/>
      <c r="DI3342" s="26"/>
    </row>
    <row r="3343" spans="1:251" ht="24.75" customHeight="1" thickBot="1">
      <c r="B3343" s="111" t="s">
        <v>235</v>
      </c>
      <c r="C3343" s="112"/>
      <c r="D3343" s="112"/>
      <c r="E3343" s="112"/>
      <c r="F3343" s="112"/>
      <c r="G3343" s="112"/>
      <c r="H3343" s="113" t="s">
        <v>726</v>
      </c>
      <c r="I3343" s="114"/>
      <c r="J3343" s="114"/>
      <c r="K3343" s="114"/>
      <c r="L3343" s="114"/>
      <c r="M3343" s="114"/>
      <c r="N3343" s="114"/>
      <c r="O3343" s="114"/>
      <c r="P3343" s="114"/>
      <c r="Q3343" s="114"/>
      <c r="R3343" s="114"/>
      <c r="S3343" s="114"/>
      <c r="T3343" s="114"/>
      <c r="U3343" s="114"/>
      <c r="V3343" s="114"/>
      <c r="W3343" s="114"/>
      <c r="X3343" s="114"/>
      <c r="Y3343" s="114"/>
      <c r="Z3343" s="114"/>
      <c r="AA3343" s="114"/>
      <c r="AB3343" s="114"/>
      <c r="AC3343" s="114"/>
      <c r="AD3343" s="114"/>
      <c r="AE3343" s="114"/>
      <c r="AF3343" s="114"/>
      <c r="AG3343" s="114"/>
      <c r="AH3343" s="114"/>
      <c r="AI3343" s="114"/>
      <c r="AJ3343" s="114"/>
      <c r="AK3343" s="114"/>
      <c r="AL3343" s="114"/>
      <c r="AM3343" s="114"/>
      <c r="AN3343" s="114"/>
      <c r="AO3343" s="114"/>
      <c r="AP3343" s="114"/>
      <c r="AQ3343" s="114"/>
      <c r="AR3343" s="114"/>
      <c r="AS3343" s="114"/>
      <c r="AT3343" s="114"/>
      <c r="AU3343" s="114"/>
      <c r="AV3343" s="114"/>
      <c r="AW3343" s="114"/>
      <c r="AX3343" s="115"/>
      <c r="DI3343" s="26"/>
    </row>
    <row r="3344" spans="1:251" ht="14.25">
      <c r="B3344" s="33"/>
      <c r="C3344" s="33"/>
      <c r="D3344" s="33"/>
      <c r="E3344" s="33"/>
      <c r="F3344" s="33"/>
      <c r="G3344" s="33"/>
      <c r="H3344" s="34"/>
      <c r="I3344" s="34"/>
      <c r="J3344" s="34"/>
      <c r="K3344" s="34"/>
      <c r="L3344" s="35"/>
      <c r="M3344" s="35"/>
      <c r="N3344" s="35"/>
      <c r="O3344" s="35"/>
      <c r="P3344" s="34"/>
      <c r="Q3344" s="34"/>
      <c r="R3344" s="34"/>
      <c r="S3344" s="34"/>
      <c r="T3344" s="34"/>
      <c r="U3344" s="34"/>
      <c r="V3344" s="36"/>
      <c r="W3344" s="36"/>
      <c r="X3344" s="36"/>
      <c r="Y3344" s="36"/>
      <c r="Z3344" s="36"/>
      <c r="AA3344" s="36"/>
      <c r="AB3344" s="36"/>
      <c r="AC3344" s="36"/>
      <c r="AD3344" s="36"/>
      <c r="AE3344" s="36"/>
      <c r="AF3344" s="36"/>
      <c r="AG3344" s="36"/>
      <c r="AH3344" s="36"/>
      <c r="AI3344" s="36"/>
      <c r="AJ3344" s="36"/>
      <c r="AK3344" s="36"/>
      <c r="AL3344" s="36"/>
      <c r="AM3344" s="36"/>
      <c r="AN3344" s="36"/>
      <c r="AO3344" s="36"/>
      <c r="AP3344" s="36"/>
      <c r="AQ3344" s="36"/>
      <c r="AR3344" s="36"/>
      <c r="AS3344" s="36"/>
      <c r="AT3344" s="36"/>
      <c r="AU3344" s="36"/>
      <c r="AV3344" s="36"/>
      <c r="AW3344" s="36"/>
      <c r="AX3344" s="36"/>
      <c r="DI3344" s="26"/>
    </row>
    <row r="3345" spans="1:113" ht="15" thickBot="1">
      <c r="A3345" s="37"/>
      <c r="B3345" s="36" t="s">
        <v>237</v>
      </c>
      <c r="C3345" s="34"/>
      <c r="D3345" s="34"/>
      <c r="E3345" s="34"/>
      <c r="F3345" s="34"/>
      <c r="G3345" s="34"/>
      <c r="H3345" s="34"/>
      <c r="I3345" s="34"/>
      <c r="J3345" s="34"/>
      <c r="K3345" s="34"/>
      <c r="L3345" s="35"/>
      <c r="M3345" s="35"/>
      <c r="N3345" s="35"/>
      <c r="O3345" s="35"/>
      <c r="P3345" s="34"/>
      <c r="Q3345" s="34"/>
      <c r="R3345" s="34"/>
      <c r="S3345" s="34"/>
      <c r="T3345" s="34"/>
      <c r="U3345" s="34"/>
      <c r="V3345" s="36"/>
      <c r="W3345" s="36"/>
      <c r="X3345" s="36"/>
      <c r="Y3345" s="36"/>
      <c r="Z3345" s="36"/>
      <c r="AA3345" s="36"/>
      <c r="AB3345" s="36"/>
      <c r="AC3345" s="36"/>
      <c r="AD3345" s="36"/>
      <c r="AE3345" s="36"/>
      <c r="AF3345" s="36"/>
      <c r="AG3345" s="36"/>
      <c r="AH3345" s="36"/>
      <c r="AI3345" s="36"/>
      <c r="AJ3345" s="36"/>
      <c r="AK3345" s="36"/>
      <c r="AL3345" s="36"/>
      <c r="AM3345" s="36"/>
      <c r="AN3345" s="36"/>
      <c r="AO3345" s="36"/>
      <c r="AP3345" s="36"/>
      <c r="AQ3345" s="36"/>
      <c r="AR3345" s="36"/>
      <c r="AS3345" s="36"/>
      <c r="AT3345" s="36"/>
      <c r="AU3345" s="36"/>
      <c r="AV3345" s="36"/>
      <c r="AW3345" s="36"/>
      <c r="AX3345" s="36"/>
      <c r="DI3345" s="26"/>
    </row>
    <row r="3346" spans="1:113" ht="14.25">
      <c r="A3346" s="34"/>
      <c r="B3346" s="38"/>
      <c r="C3346" s="33"/>
      <c r="D3346" s="33"/>
      <c r="E3346" s="33"/>
      <c r="F3346" s="33"/>
      <c r="G3346" s="33"/>
      <c r="H3346" s="33"/>
      <c r="I3346" s="33"/>
      <c r="J3346" s="33"/>
      <c r="K3346" s="33"/>
      <c r="L3346" s="39"/>
      <c r="M3346" s="39"/>
      <c r="N3346" s="39"/>
      <c r="O3346" s="39"/>
      <c r="P3346" s="33"/>
      <c r="Q3346" s="33"/>
      <c r="R3346" s="33"/>
      <c r="S3346" s="33"/>
      <c r="T3346" s="33"/>
      <c r="U3346" s="33"/>
      <c r="V3346" s="40"/>
      <c r="W3346" s="40"/>
      <c r="X3346" s="40"/>
      <c r="Y3346" s="40"/>
      <c r="Z3346" s="40"/>
      <c r="AA3346" s="40"/>
      <c r="AB3346" s="40"/>
      <c r="AC3346" s="40"/>
      <c r="AD3346" s="40"/>
      <c r="AE3346" s="40"/>
      <c r="AF3346" s="40"/>
      <c r="AG3346" s="40"/>
      <c r="AH3346" s="40"/>
      <c r="AI3346" s="40"/>
      <c r="AJ3346" s="40"/>
      <c r="AK3346" s="40"/>
      <c r="AL3346" s="40"/>
      <c r="AM3346" s="40"/>
      <c r="AN3346" s="40"/>
      <c r="AO3346" s="40"/>
      <c r="AP3346" s="40"/>
      <c r="AQ3346" s="40"/>
      <c r="AR3346" s="40"/>
      <c r="AS3346" s="40"/>
      <c r="AT3346" s="40"/>
      <c r="AU3346" s="40"/>
      <c r="AV3346" s="40"/>
      <c r="AW3346" s="40"/>
      <c r="AX3346" s="41"/>
    </row>
    <row r="3347" spans="1:113" ht="12" customHeight="1">
      <c r="A3347" s="34"/>
      <c r="B3347" s="116" t="s">
        <v>727</v>
      </c>
      <c r="C3347" s="117"/>
      <c r="D3347" s="117"/>
      <c r="E3347" s="117"/>
      <c r="F3347" s="117"/>
      <c r="G3347" s="117"/>
      <c r="H3347" s="117"/>
      <c r="I3347" s="117"/>
      <c r="J3347" s="117"/>
      <c r="K3347" s="117"/>
      <c r="L3347" s="117"/>
      <c r="M3347" s="117"/>
      <c r="N3347" s="117"/>
      <c r="O3347" s="117"/>
      <c r="P3347" s="117"/>
      <c r="Q3347" s="117"/>
      <c r="R3347" s="117"/>
      <c r="S3347" s="117"/>
      <c r="T3347" s="117"/>
      <c r="U3347" s="117"/>
      <c r="V3347" s="117"/>
      <c r="W3347" s="117"/>
      <c r="X3347" s="117"/>
      <c r="Y3347" s="117"/>
      <c r="Z3347" s="117"/>
      <c r="AA3347" s="117"/>
      <c r="AB3347" s="117"/>
      <c r="AC3347" s="117"/>
      <c r="AD3347" s="117"/>
      <c r="AE3347" s="117"/>
      <c r="AF3347" s="117"/>
      <c r="AG3347" s="117"/>
      <c r="AH3347" s="117"/>
      <c r="AI3347" s="117"/>
      <c r="AJ3347" s="117"/>
      <c r="AK3347" s="117"/>
      <c r="AL3347" s="117"/>
      <c r="AM3347" s="117"/>
      <c r="AN3347" s="117"/>
      <c r="AO3347" s="117"/>
      <c r="AP3347" s="117"/>
      <c r="AQ3347" s="117"/>
      <c r="AR3347" s="117"/>
      <c r="AS3347" s="117"/>
      <c r="AT3347" s="117"/>
      <c r="AU3347" s="117"/>
      <c r="AV3347" s="117"/>
      <c r="AW3347" s="117"/>
      <c r="AX3347" s="118"/>
    </row>
    <row r="3348" spans="1:113" ht="12" customHeight="1">
      <c r="A3348" s="34"/>
      <c r="B3348" s="116"/>
      <c r="C3348" s="117"/>
      <c r="D3348" s="117"/>
      <c r="E3348" s="117"/>
      <c r="F3348" s="117"/>
      <c r="G3348" s="117"/>
      <c r="H3348" s="117"/>
      <c r="I3348" s="117"/>
      <c r="J3348" s="117"/>
      <c r="K3348" s="117"/>
      <c r="L3348" s="117"/>
      <c r="M3348" s="117"/>
      <c r="N3348" s="117"/>
      <c r="O3348" s="117"/>
      <c r="P3348" s="117"/>
      <c r="Q3348" s="117"/>
      <c r="R3348" s="117"/>
      <c r="S3348" s="117"/>
      <c r="T3348" s="117"/>
      <c r="U3348" s="117"/>
      <c r="V3348" s="117"/>
      <c r="W3348" s="117"/>
      <c r="X3348" s="117"/>
      <c r="Y3348" s="117"/>
      <c r="Z3348" s="117"/>
      <c r="AA3348" s="117"/>
      <c r="AB3348" s="117"/>
      <c r="AC3348" s="117"/>
      <c r="AD3348" s="117"/>
      <c r="AE3348" s="117"/>
      <c r="AF3348" s="117"/>
      <c r="AG3348" s="117"/>
      <c r="AH3348" s="117"/>
      <c r="AI3348" s="117"/>
      <c r="AJ3348" s="117"/>
      <c r="AK3348" s="117"/>
      <c r="AL3348" s="117"/>
      <c r="AM3348" s="117"/>
      <c r="AN3348" s="117"/>
      <c r="AO3348" s="117"/>
      <c r="AP3348" s="117"/>
      <c r="AQ3348" s="117"/>
      <c r="AR3348" s="117"/>
      <c r="AS3348" s="117"/>
      <c r="AT3348" s="117"/>
      <c r="AU3348" s="117"/>
      <c r="AV3348" s="117"/>
      <c r="AW3348" s="117"/>
      <c r="AX3348" s="118"/>
      <c r="BC3348" s="42"/>
    </row>
    <row r="3349" spans="1:113" ht="12" customHeight="1">
      <c r="A3349" s="34"/>
      <c r="B3349" s="116"/>
      <c r="C3349" s="117"/>
      <c r="D3349" s="117"/>
      <c r="E3349" s="117"/>
      <c r="F3349" s="117"/>
      <c r="G3349" s="117"/>
      <c r="H3349" s="117"/>
      <c r="I3349" s="117"/>
      <c r="J3349" s="117"/>
      <c r="K3349" s="117"/>
      <c r="L3349" s="117"/>
      <c r="M3349" s="117"/>
      <c r="N3349" s="117"/>
      <c r="O3349" s="117"/>
      <c r="P3349" s="117"/>
      <c r="Q3349" s="117"/>
      <c r="R3349" s="117"/>
      <c r="S3349" s="117"/>
      <c r="T3349" s="117"/>
      <c r="U3349" s="117"/>
      <c r="V3349" s="117"/>
      <c r="W3349" s="117"/>
      <c r="X3349" s="117"/>
      <c r="Y3349" s="117"/>
      <c r="Z3349" s="117"/>
      <c r="AA3349" s="117"/>
      <c r="AB3349" s="117"/>
      <c r="AC3349" s="117"/>
      <c r="AD3349" s="117"/>
      <c r="AE3349" s="117"/>
      <c r="AF3349" s="117"/>
      <c r="AG3349" s="117"/>
      <c r="AH3349" s="117"/>
      <c r="AI3349" s="117"/>
      <c r="AJ3349" s="117"/>
      <c r="AK3349" s="117"/>
      <c r="AL3349" s="117"/>
      <c r="AM3349" s="117"/>
      <c r="AN3349" s="117"/>
      <c r="AO3349" s="117"/>
      <c r="AP3349" s="117"/>
      <c r="AQ3349" s="117"/>
      <c r="AR3349" s="117"/>
      <c r="AS3349" s="117"/>
      <c r="AT3349" s="117"/>
      <c r="AU3349" s="117"/>
      <c r="AV3349" s="117"/>
      <c r="AW3349" s="117"/>
      <c r="AX3349" s="118"/>
    </row>
    <row r="3350" spans="1:113" ht="12" customHeight="1">
      <c r="A3350" s="34"/>
      <c r="B3350" s="116"/>
      <c r="C3350" s="117"/>
      <c r="D3350" s="117"/>
      <c r="E3350" s="117"/>
      <c r="F3350" s="117"/>
      <c r="G3350" s="117"/>
      <c r="H3350" s="117"/>
      <c r="I3350" s="117"/>
      <c r="J3350" s="117"/>
      <c r="K3350" s="117"/>
      <c r="L3350" s="117"/>
      <c r="M3350" s="117"/>
      <c r="N3350" s="117"/>
      <c r="O3350" s="117"/>
      <c r="P3350" s="117"/>
      <c r="Q3350" s="117"/>
      <c r="R3350" s="117"/>
      <c r="S3350" s="117"/>
      <c r="T3350" s="117"/>
      <c r="U3350" s="117"/>
      <c r="V3350" s="117"/>
      <c r="W3350" s="117"/>
      <c r="X3350" s="117"/>
      <c r="Y3350" s="117"/>
      <c r="Z3350" s="117"/>
      <c r="AA3350" s="117"/>
      <c r="AB3350" s="117"/>
      <c r="AC3350" s="117"/>
      <c r="AD3350" s="117"/>
      <c r="AE3350" s="117"/>
      <c r="AF3350" s="117"/>
      <c r="AG3350" s="117"/>
      <c r="AH3350" s="117"/>
      <c r="AI3350" s="117"/>
      <c r="AJ3350" s="117"/>
      <c r="AK3350" s="117"/>
      <c r="AL3350" s="117"/>
      <c r="AM3350" s="117"/>
      <c r="AN3350" s="117"/>
      <c r="AO3350" s="117"/>
      <c r="AP3350" s="117"/>
      <c r="AQ3350" s="117"/>
      <c r="AR3350" s="117"/>
      <c r="AS3350" s="117"/>
      <c r="AT3350" s="117"/>
      <c r="AU3350" s="117"/>
      <c r="AV3350" s="117"/>
      <c r="AW3350" s="117"/>
      <c r="AX3350" s="118"/>
    </row>
    <row r="3351" spans="1:113" ht="12" customHeight="1">
      <c r="A3351" s="34"/>
      <c r="B3351" s="116"/>
      <c r="C3351" s="117"/>
      <c r="D3351" s="117"/>
      <c r="E3351" s="117"/>
      <c r="F3351" s="117"/>
      <c r="G3351" s="117"/>
      <c r="H3351" s="117"/>
      <c r="I3351" s="117"/>
      <c r="J3351" s="117"/>
      <c r="K3351" s="117"/>
      <c r="L3351" s="117"/>
      <c r="M3351" s="117"/>
      <c r="N3351" s="117"/>
      <c r="O3351" s="117"/>
      <c r="P3351" s="117"/>
      <c r="Q3351" s="117"/>
      <c r="R3351" s="117"/>
      <c r="S3351" s="117"/>
      <c r="T3351" s="117"/>
      <c r="U3351" s="117"/>
      <c r="V3351" s="117"/>
      <c r="W3351" s="117"/>
      <c r="X3351" s="117"/>
      <c r="Y3351" s="117"/>
      <c r="Z3351" s="117"/>
      <c r="AA3351" s="117"/>
      <c r="AB3351" s="117"/>
      <c r="AC3351" s="117"/>
      <c r="AD3351" s="117"/>
      <c r="AE3351" s="117"/>
      <c r="AF3351" s="117"/>
      <c r="AG3351" s="117"/>
      <c r="AH3351" s="117"/>
      <c r="AI3351" s="117"/>
      <c r="AJ3351" s="117"/>
      <c r="AK3351" s="117"/>
      <c r="AL3351" s="117"/>
      <c r="AM3351" s="117"/>
      <c r="AN3351" s="117"/>
      <c r="AO3351" s="117"/>
      <c r="AP3351" s="117"/>
      <c r="AQ3351" s="117"/>
      <c r="AR3351" s="117"/>
      <c r="AS3351" s="117"/>
      <c r="AT3351" s="117"/>
      <c r="AU3351" s="117"/>
      <c r="AV3351" s="117"/>
      <c r="AW3351" s="117"/>
      <c r="AX3351" s="118"/>
    </row>
    <row r="3352" spans="1:113" ht="15" thickBot="1">
      <c r="A3352" s="43"/>
      <c r="B3352" s="44"/>
      <c r="C3352" s="45"/>
      <c r="D3352" s="45"/>
      <c r="E3352" s="45"/>
      <c r="F3352" s="45"/>
      <c r="G3352" s="45"/>
      <c r="H3352" s="45"/>
      <c r="I3352" s="45"/>
      <c r="J3352" s="45"/>
      <c r="K3352" s="45"/>
      <c r="L3352" s="45"/>
      <c r="M3352" s="45"/>
      <c r="N3352" s="45"/>
      <c r="O3352" s="45"/>
      <c r="P3352" s="45"/>
      <c r="Q3352" s="45"/>
      <c r="R3352" s="45"/>
      <c r="S3352" s="45"/>
      <c r="T3352" s="45"/>
      <c r="U3352" s="45"/>
      <c r="V3352" s="45"/>
      <c r="W3352" s="45"/>
      <c r="X3352" s="45"/>
      <c r="Y3352" s="45"/>
      <c r="Z3352" s="45"/>
      <c r="AA3352" s="45"/>
      <c r="AB3352" s="45"/>
      <c r="AC3352" s="45"/>
      <c r="AD3352" s="45"/>
      <c r="AE3352" s="45"/>
      <c r="AF3352" s="45"/>
      <c r="AG3352" s="45"/>
      <c r="AH3352" s="45"/>
      <c r="AI3352" s="45"/>
      <c r="AJ3352" s="45"/>
      <c r="AK3352" s="45"/>
      <c r="AL3352" s="45"/>
      <c r="AM3352" s="45"/>
      <c r="AN3352" s="45"/>
      <c r="AO3352" s="45"/>
      <c r="AP3352" s="45"/>
      <c r="AQ3352" s="45"/>
      <c r="AR3352" s="45"/>
      <c r="AS3352" s="45"/>
      <c r="AT3352" s="45"/>
      <c r="AU3352" s="45"/>
      <c r="AV3352" s="45"/>
      <c r="AW3352" s="45"/>
      <c r="AX3352" s="46"/>
    </row>
    <row r="3353" spans="1:113">
      <c r="B3353" s="47"/>
    </row>
    <row r="3354" spans="1:113" ht="15" thickBot="1">
      <c r="A3354" s="37"/>
      <c r="B3354" s="36" t="s">
        <v>238</v>
      </c>
      <c r="C3354" s="34"/>
      <c r="D3354" s="34"/>
      <c r="E3354" s="34"/>
      <c r="F3354" s="34"/>
      <c r="G3354" s="34"/>
      <c r="H3354" s="34"/>
      <c r="I3354" s="34"/>
      <c r="J3354" s="34"/>
      <c r="K3354" s="34"/>
      <c r="L3354" s="35"/>
      <c r="M3354" s="35"/>
      <c r="N3354" s="35"/>
      <c r="O3354" s="35"/>
      <c r="P3354" s="34"/>
      <c r="Q3354" s="34"/>
      <c r="R3354" s="34"/>
      <c r="S3354" s="34"/>
      <c r="T3354" s="34"/>
      <c r="U3354" s="34"/>
      <c r="V3354" s="36"/>
      <c r="W3354" s="36"/>
      <c r="X3354" s="36"/>
      <c r="Y3354" s="36"/>
      <c r="Z3354" s="36"/>
      <c r="AA3354" s="36"/>
      <c r="AB3354" s="36"/>
      <c r="AC3354" s="36"/>
      <c r="AD3354" s="36"/>
      <c r="AE3354" s="36"/>
      <c r="AF3354" s="36"/>
      <c r="AG3354" s="36"/>
      <c r="AH3354" s="36"/>
      <c r="AI3354" s="36"/>
      <c r="AJ3354" s="36"/>
      <c r="AK3354" s="36"/>
      <c r="AL3354" s="36"/>
      <c r="AM3354" s="36"/>
      <c r="AN3354" s="36"/>
      <c r="AO3354" s="36"/>
      <c r="AP3354" s="36"/>
      <c r="AQ3354" s="36"/>
      <c r="AR3354" s="36"/>
      <c r="AS3354" s="36"/>
      <c r="AT3354" s="36"/>
      <c r="AU3354" s="36"/>
      <c r="AV3354" s="36"/>
      <c r="AW3354" s="36"/>
      <c r="AX3354" s="36"/>
      <c r="DI3354" s="26"/>
    </row>
    <row r="3355" spans="1:113" ht="14.25">
      <c r="A3355" s="34"/>
      <c r="B3355" s="38"/>
      <c r="C3355" s="33"/>
      <c r="D3355" s="33"/>
      <c r="E3355" s="33"/>
      <c r="F3355" s="33"/>
      <c r="G3355" s="33"/>
      <c r="H3355" s="33"/>
      <c r="I3355" s="33"/>
      <c r="J3355" s="33"/>
      <c r="K3355" s="33"/>
      <c r="L3355" s="39"/>
      <c r="M3355" s="39"/>
      <c r="N3355" s="39"/>
      <c r="O3355" s="39"/>
      <c r="P3355" s="33"/>
      <c r="Q3355" s="33"/>
      <c r="R3355" s="33"/>
      <c r="S3355" s="33"/>
      <c r="T3355" s="33"/>
      <c r="U3355" s="33"/>
      <c r="V3355" s="40"/>
      <c r="W3355" s="40"/>
      <c r="X3355" s="40"/>
      <c r="Y3355" s="40"/>
      <c r="Z3355" s="40"/>
      <c r="AA3355" s="40"/>
      <c r="AB3355" s="40"/>
      <c r="AC3355" s="40"/>
      <c r="AD3355" s="40"/>
      <c r="AE3355" s="40"/>
      <c r="AF3355" s="40"/>
      <c r="AG3355" s="40"/>
      <c r="AH3355" s="40"/>
      <c r="AI3355" s="40"/>
      <c r="AJ3355" s="40"/>
      <c r="AK3355" s="40"/>
      <c r="AL3355" s="40"/>
      <c r="AM3355" s="40"/>
      <c r="AN3355" s="40"/>
      <c r="AO3355" s="40"/>
      <c r="AP3355" s="40"/>
      <c r="AQ3355" s="40"/>
      <c r="AR3355" s="40"/>
      <c r="AS3355" s="40"/>
      <c r="AT3355" s="40"/>
      <c r="AU3355" s="40"/>
      <c r="AV3355" s="40"/>
      <c r="AW3355" s="40"/>
      <c r="AX3355" s="41"/>
    </row>
    <row r="3356" spans="1:113" ht="12" customHeight="1">
      <c r="A3356" s="34"/>
      <c r="B3356" s="116" t="s">
        <v>728</v>
      </c>
      <c r="C3356" s="117"/>
      <c r="D3356" s="117"/>
      <c r="E3356" s="117"/>
      <c r="F3356" s="117"/>
      <c r="G3356" s="117"/>
      <c r="H3356" s="117"/>
      <c r="I3356" s="117"/>
      <c r="J3356" s="117"/>
      <c r="K3356" s="117"/>
      <c r="L3356" s="117"/>
      <c r="M3356" s="117"/>
      <c r="N3356" s="117"/>
      <c r="O3356" s="117"/>
      <c r="P3356" s="117"/>
      <c r="Q3356" s="117"/>
      <c r="R3356" s="117"/>
      <c r="S3356" s="117"/>
      <c r="T3356" s="117"/>
      <c r="U3356" s="117"/>
      <c r="V3356" s="117"/>
      <c r="W3356" s="117"/>
      <c r="X3356" s="117"/>
      <c r="Y3356" s="117"/>
      <c r="Z3356" s="117"/>
      <c r="AA3356" s="117"/>
      <c r="AB3356" s="117"/>
      <c r="AC3356" s="117"/>
      <c r="AD3356" s="117"/>
      <c r="AE3356" s="117"/>
      <c r="AF3356" s="117"/>
      <c r="AG3356" s="117"/>
      <c r="AH3356" s="117"/>
      <c r="AI3356" s="117"/>
      <c r="AJ3356" s="117"/>
      <c r="AK3356" s="117"/>
      <c r="AL3356" s="117"/>
      <c r="AM3356" s="117"/>
      <c r="AN3356" s="117"/>
      <c r="AO3356" s="117"/>
      <c r="AP3356" s="117"/>
      <c r="AQ3356" s="117"/>
      <c r="AR3356" s="117"/>
      <c r="AS3356" s="117"/>
      <c r="AT3356" s="117"/>
      <c r="AU3356" s="117"/>
      <c r="AV3356" s="117"/>
      <c r="AW3356" s="117"/>
      <c r="AX3356" s="118"/>
    </row>
    <row r="3357" spans="1:113" ht="12" customHeight="1">
      <c r="A3357" s="34"/>
      <c r="B3357" s="116"/>
      <c r="C3357" s="117"/>
      <c r="D3357" s="117"/>
      <c r="E3357" s="117"/>
      <c r="F3357" s="117"/>
      <c r="G3357" s="117"/>
      <c r="H3357" s="117"/>
      <c r="I3357" s="117"/>
      <c r="J3357" s="117"/>
      <c r="K3357" s="117"/>
      <c r="L3357" s="117"/>
      <c r="M3357" s="117"/>
      <c r="N3357" s="117"/>
      <c r="O3357" s="117"/>
      <c r="P3357" s="117"/>
      <c r="Q3357" s="117"/>
      <c r="R3357" s="117"/>
      <c r="S3357" s="117"/>
      <c r="T3357" s="117"/>
      <c r="U3357" s="117"/>
      <c r="V3357" s="117"/>
      <c r="W3357" s="117"/>
      <c r="X3357" s="117"/>
      <c r="Y3357" s="117"/>
      <c r="Z3357" s="117"/>
      <c r="AA3357" s="117"/>
      <c r="AB3357" s="117"/>
      <c r="AC3357" s="117"/>
      <c r="AD3357" s="117"/>
      <c r="AE3357" s="117"/>
      <c r="AF3357" s="117"/>
      <c r="AG3357" s="117"/>
      <c r="AH3357" s="117"/>
      <c r="AI3357" s="117"/>
      <c r="AJ3357" s="117"/>
      <c r="AK3357" s="117"/>
      <c r="AL3357" s="117"/>
      <c r="AM3357" s="117"/>
      <c r="AN3357" s="117"/>
      <c r="AO3357" s="117"/>
      <c r="AP3357" s="117"/>
      <c r="AQ3357" s="117"/>
      <c r="AR3357" s="117"/>
      <c r="AS3357" s="117"/>
      <c r="AT3357" s="117"/>
      <c r="AU3357" s="117"/>
      <c r="AV3357" s="117"/>
      <c r="AW3357" s="117"/>
      <c r="AX3357" s="118"/>
    </row>
    <row r="3358" spans="1:113" ht="12" customHeight="1">
      <c r="A3358" s="34"/>
      <c r="B3358" s="116"/>
      <c r="C3358" s="117"/>
      <c r="D3358" s="117"/>
      <c r="E3358" s="117"/>
      <c r="F3358" s="117"/>
      <c r="G3358" s="117"/>
      <c r="H3358" s="117"/>
      <c r="I3358" s="117"/>
      <c r="J3358" s="117"/>
      <c r="K3358" s="117"/>
      <c r="L3358" s="117"/>
      <c r="M3358" s="117"/>
      <c r="N3358" s="117"/>
      <c r="O3358" s="117"/>
      <c r="P3358" s="117"/>
      <c r="Q3358" s="117"/>
      <c r="R3358" s="117"/>
      <c r="S3358" s="117"/>
      <c r="T3358" s="117"/>
      <c r="U3358" s="117"/>
      <c r="V3358" s="117"/>
      <c r="W3358" s="117"/>
      <c r="X3358" s="117"/>
      <c r="Y3358" s="117"/>
      <c r="Z3358" s="117"/>
      <c r="AA3358" s="117"/>
      <c r="AB3358" s="117"/>
      <c r="AC3358" s="117"/>
      <c r="AD3358" s="117"/>
      <c r="AE3358" s="117"/>
      <c r="AF3358" s="117"/>
      <c r="AG3358" s="117"/>
      <c r="AH3358" s="117"/>
      <c r="AI3358" s="117"/>
      <c r="AJ3358" s="117"/>
      <c r="AK3358" s="117"/>
      <c r="AL3358" s="117"/>
      <c r="AM3358" s="117"/>
      <c r="AN3358" s="117"/>
      <c r="AO3358" s="117"/>
      <c r="AP3358" s="117"/>
      <c r="AQ3358" s="117"/>
      <c r="AR3358" s="117"/>
      <c r="AS3358" s="117"/>
      <c r="AT3358" s="117"/>
      <c r="AU3358" s="117"/>
      <c r="AV3358" s="117"/>
      <c r="AW3358" s="117"/>
      <c r="AX3358" s="118"/>
      <c r="BC3358" s="42"/>
    </row>
    <row r="3359" spans="1:113" ht="12" customHeight="1">
      <c r="A3359" s="34"/>
      <c r="B3359" s="116"/>
      <c r="C3359" s="117"/>
      <c r="D3359" s="117"/>
      <c r="E3359" s="117"/>
      <c r="F3359" s="117"/>
      <c r="G3359" s="117"/>
      <c r="H3359" s="117"/>
      <c r="I3359" s="117"/>
      <c r="J3359" s="117"/>
      <c r="K3359" s="117"/>
      <c r="L3359" s="117"/>
      <c r="M3359" s="117"/>
      <c r="N3359" s="117"/>
      <c r="O3359" s="117"/>
      <c r="P3359" s="117"/>
      <c r="Q3359" s="117"/>
      <c r="R3359" s="117"/>
      <c r="S3359" s="117"/>
      <c r="T3359" s="117"/>
      <c r="U3359" s="117"/>
      <c r="V3359" s="117"/>
      <c r="W3359" s="117"/>
      <c r="X3359" s="117"/>
      <c r="Y3359" s="117"/>
      <c r="Z3359" s="117"/>
      <c r="AA3359" s="117"/>
      <c r="AB3359" s="117"/>
      <c r="AC3359" s="117"/>
      <c r="AD3359" s="117"/>
      <c r="AE3359" s="117"/>
      <c r="AF3359" s="117"/>
      <c r="AG3359" s="117"/>
      <c r="AH3359" s="117"/>
      <c r="AI3359" s="117"/>
      <c r="AJ3359" s="117"/>
      <c r="AK3359" s="117"/>
      <c r="AL3359" s="117"/>
      <c r="AM3359" s="117"/>
      <c r="AN3359" s="117"/>
      <c r="AO3359" s="117"/>
      <c r="AP3359" s="117"/>
      <c r="AQ3359" s="117"/>
      <c r="AR3359" s="117"/>
      <c r="AS3359" s="117"/>
      <c r="AT3359" s="117"/>
      <c r="AU3359" s="117"/>
      <c r="AV3359" s="117"/>
      <c r="AW3359" s="117"/>
      <c r="AX3359" s="118"/>
    </row>
    <row r="3360" spans="1:113" ht="12" customHeight="1">
      <c r="A3360" s="34"/>
      <c r="B3360" s="116"/>
      <c r="C3360" s="117"/>
      <c r="D3360" s="117"/>
      <c r="E3360" s="117"/>
      <c r="F3360" s="117"/>
      <c r="G3360" s="117"/>
      <c r="H3360" s="117"/>
      <c r="I3360" s="117"/>
      <c r="J3360" s="117"/>
      <c r="K3360" s="117"/>
      <c r="L3360" s="117"/>
      <c r="M3360" s="117"/>
      <c r="N3360" s="117"/>
      <c r="O3360" s="117"/>
      <c r="P3360" s="117"/>
      <c r="Q3360" s="117"/>
      <c r="R3360" s="117"/>
      <c r="S3360" s="117"/>
      <c r="T3360" s="117"/>
      <c r="U3360" s="117"/>
      <c r="V3360" s="117"/>
      <c r="W3360" s="117"/>
      <c r="X3360" s="117"/>
      <c r="Y3360" s="117"/>
      <c r="Z3360" s="117"/>
      <c r="AA3360" s="117"/>
      <c r="AB3360" s="117"/>
      <c r="AC3360" s="117"/>
      <c r="AD3360" s="117"/>
      <c r="AE3360" s="117"/>
      <c r="AF3360" s="117"/>
      <c r="AG3360" s="117"/>
      <c r="AH3360" s="117"/>
      <c r="AI3360" s="117"/>
      <c r="AJ3360" s="117"/>
      <c r="AK3360" s="117"/>
      <c r="AL3360" s="117"/>
      <c r="AM3360" s="117"/>
      <c r="AN3360" s="117"/>
      <c r="AO3360" s="117"/>
      <c r="AP3360" s="117"/>
      <c r="AQ3360" s="117"/>
      <c r="AR3360" s="117"/>
      <c r="AS3360" s="117"/>
      <c r="AT3360" s="117"/>
      <c r="AU3360" s="117"/>
      <c r="AV3360" s="117"/>
      <c r="AW3360" s="117"/>
      <c r="AX3360" s="118"/>
    </row>
    <row r="3361" spans="1:251" ht="12" customHeight="1">
      <c r="A3361" s="34"/>
      <c r="B3361" s="116"/>
      <c r="C3361" s="117"/>
      <c r="D3361" s="117"/>
      <c r="E3361" s="117"/>
      <c r="F3361" s="117"/>
      <c r="G3361" s="117"/>
      <c r="H3361" s="117"/>
      <c r="I3361" s="117"/>
      <c r="J3361" s="117"/>
      <c r="K3361" s="117"/>
      <c r="L3361" s="117"/>
      <c r="M3361" s="117"/>
      <c r="N3361" s="117"/>
      <c r="O3361" s="117"/>
      <c r="P3361" s="117"/>
      <c r="Q3361" s="117"/>
      <c r="R3361" s="117"/>
      <c r="S3361" s="117"/>
      <c r="T3361" s="117"/>
      <c r="U3361" s="117"/>
      <c r="V3361" s="117"/>
      <c r="W3361" s="117"/>
      <c r="X3361" s="117"/>
      <c r="Y3361" s="117"/>
      <c r="Z3361" s="117"/>
      <c r="AA3361" s="117"/>
      <c r="AB3361" s="117"/>
      <c r="AC3361" s="117"/>
      <c r="AD3361" s="117"/>
      <c r="AE3361" s="117"/>
      <c r="AF3361" s="117"/>
      <c r="AG3361" s="117"/>
      <c r="AH3361" s="117"/>
      <c r="AI3361" s="117"/>
      <c r="AJ3361" s="117"/>
      <c r="AK3361" s="117"/>
      <c r="AL3361" s="117"/>
      <c r="AM3361" s="117"/>
      <c r="AN3361" s="117"/>
      <c r="AO3361" s="117"/>
      <c r="AP3361" s="117"/>
      <c r="AQ3361" s="117"/>
      <c r="AR3361" s="117"/>
      <c r="AS3361" s="117"/>
      <c r="AT3361" s="117"/>
      <c r="AU3361" s="117"/>
      <c r="AV3361" s="117"/>
      <c r="AW3361" s="117"/>
      <c r="AX3361" s="118"/>
    </row>
    <row r="3362" spans="1:251" ht="15" thickBot="1">
      <c r="A3362" s="43"/>
      <c r="B3362" s="44"/>
      <c r="C3362" s="45"/>
      <c r="D3362" s="45"/>
      <c r="E3362" s="45"/>
      <c r="F3362" s="45"/>
      <c r="G3362" s="45"/>
      <c r="H3362" s="45"/>
      <c r="I3362" s="45"/>
      <c r="J3362" s="45"/>
      <c r="K3362" s="45"/>
      <c r="L3362" s="45"/>
      <c r="M3362" s="45"/>
      <c r="N3362" s="45"/>
      <c r="O3362" s="45"/>
      <c r="P3362" s="45"/>
      <c r="Q3362" s="45"/>
      <c r="R3362" s="45"/>
      <c r="S3362" s="45"/>
      <c r="T3362" s="45"/>
      <c r="U3362" s="45"/>
      <c r="V3362" s="45"/>
      <c r="W3362" s="45"/>
      <c r="X3362" s="45"/>
      <c r="Y3362" s="45"/>
      <c r="Z3362" s="45"/>
      <c r="AA3362" s="45"/>
      <c r="AB3362" s="45"/>
      <c r="AC3362" s="45"/>
      <c r="AD3362" s="45"/>
      <c r="AE3362" s="45"/>
      <c r="AF3362" s="45"/>
      <c r="AG3362" s="45"/>
      <c r="AH3362" s="45"/>
      <c r="AI3362" s="45"/>
      <c r="AJ3362" s="45"/>
      <c r="AK3362" s="45"/>
      <c r="AL3362" s="45"/>
      <c r="AM3362" s="45"/>
      <c r="AN3362" s="45"/>
      <c r="AO3362" s="45"/>
      <c r="AP3362" s="45"/>
      <c r="AQ3362" s="45"/>
      <c r="AR3362" s="45"/>
      <c r="AS3362" s="45"/>
      <c r="AT3362" s="45"/>
      <c r="AU3362" s="45"/>
      <c r="AV3362" s="45"/>
      <c r="AW3362" s="45"/>
      <c r="AX3362" s="46"/>
    </row>
    <row r="3363" spans="1:251">
      <c r="B3363" s="47"/>
    </row>
    <row r="3364" spans="1:251" ht="14.25">
      <c r="B3364" s="36" t="s">
        <v>240</v>
      </c>
      <c r="C3364" s="34"/>
      <c r="D3364" s="34"/>
      <c r="E3364" s="34"/>
      <c r="F3364" s="34"/>
      <c r="G3364" s="34"/>
      <c r="H3364" s="34"/>
      <c r="I3364" s="34"/>
      <c r="J3364" s="34"/>
      <c r="K3364" s="34"/>
      <c r="L3364" s="35"/>
      <c r="M3364" s="35"/>
      <c r="N3364" s="35"/>
      <c r="O3364" s="35"/>
      <c r="P3364" s="34"/>
      <c r="Q3364" s="34"/>
      <c r="R3364" s="34"/>
      <c r="S3364" s="34"/>
      <c r="T3364" s="34"/>
      <c r="U3364" s="34"/>
      <c r="V3364" s="36"/>
      <c r="W3364" s="36"/>
      <c r="X3364" s="36"/>
      <c r="Y3364" s="36"/>
      <c r="Z3364" s="36"/>
      <c r="AA3364" s="36"/>
      <c r="AB3364" s="36"/>
      <c r="AC3364" s="36"/>
      <c r="AD3364" s="36"/>
      <c r="AE3364" s="36"/>
      <c r="AF3364" s="36"/>
      <c r="AG3364" s="36"/>
      <c r="AH3364" s="36"/>
      <c r="AI3364" s="36"/>
      <c r="AJ3364" s="36"/>
      <c r="AK3364" s="36"/>
      <c r="AL3364" s="36"/>
      <c r="AM3364" s="36"/>
      <c r="AN3364" s="36"/>
      <c r="AO3364" s="36"/>
      <c r="AP3364" s="36"/>
      <c r="AQ3364" s="36"/>
      <c r="AR3364" s="36"/>
      <c r="AS3364" s="36"/>
      <c r="AT3364" s="36"/>
      <c r="AU3364" s="36"/>
      <c r="AV3364" s="36"/>
      <c r="AW3364" s="36"/>
      <c r="AX3364" s="36"/>
    </row>
    <row r="3365" spans="1:251" ht="15" thickBot="1">
      <c r="B3365" s="34"/>
      <c r="C3365" s="34"/>
      <c r="D3365" s="34"/>
      <c r="E3365" s="34"/>
      <c r="F3365" s="34"/>
      <c r="G3365" s="34"/>
      <c r="H3365" s="34"/>
      <c r="I3365" s="34"/>
      <c r="J3365" s="34"/>
      <c r="K3365" s="34"/>
      <c r="L3365" s="35"/>
      <c r="M3365" s="35"/>
      <c r="N3365" s="35"/>
      <c r="O3365" s="35"/>
      <c r="P3365" s="34"/>
      <c r="Q3365" s="34"/>
      <c r="R3365" s="34"/>
      <c r="S3365" s="34"/>
      <c r="T3365" s="34"/>
      <c r="U3365" s="34"/>
      <c r="V3365" s="36"/>
      <c r="W3365" s="36"/>
      <c r="X3365" s="36"/>
      <c r="Y3365" s="36"/>
      <c r="Z3365" s="36"/>
      <c r="AA3365" s="36"/>
      <c r="AB3365" s="36"/>
      <c r="AC3365" s="36"/>
      <c r="AD3365" s="36"/>
      <c r="AE3365" s="36"/>
      <c r="AF3365" s="36"/>
      <c r="AG3365" s="36"/>
      <c r="AH3365" s="36"/>
      <c r="AI3365" s="36"/>
      <c r="AJ3365" s="36"/>
      <c r="AK3365" s="36"/>
      <c r="AL3365" s="36"/>
      <c r="AM3365" s="36"/>
      <c r="AN3365" s="36"/>
      <c r="AO3365" s="36"/>
      <c r="AP3365" s="36"/>
      <c r="AQ3365" s="36"/>
      <c r="AR3365" s="36"/>
      <c r="AS3365" s="36"/>
      <c r="AT3365" s="36"/>
      <c r="AU3365" s="36"/>
      <c r="AV3365" s="36"/>
      <c r="AW3365" s="36"/>
      <c r="AX3365" s="48" t="s">
        <v>241</v>
      </c>
    </row>
    <row r="3366" spans="1:251" s="42" customFormat="1" ht="13.5" customHeight="1">
      <c r="A3366" s="34"/>
      <c r="B3366" s="119" t="s">
        <v>242</v>
      </c>
      <c r="C3366" s="120"/>
      <c r="D3366" s="120"/>
      <c r="E3366" s="120"/>
      <c r="F3366" s="120"/>
      <c r="G3366" s="120"/>
      <c r="H3366" s="120"/>
      <c r="I3366" s="120"/>
      <c r="J3366" s="120"/>
      <c r="K3366" s="120"/>
      <c r="L3366" s="120"/>
      <c r="M3366" s="120"/>
      <c r="N3366" s="120"/>
      <c r="O3366" s="120"/>
      <c r="P3366" s="120"/>
      <c r="Q3366" s="120"/>
      <c r="R3366" s="120"/>
      <c r="S3366" s="120"/>
      <c r="T3366" s="120"/>
      <c r="U3366" s="120"/>
      <c r="V3366" s="120"/>
      <c r="W3366" s="120"/>
      <c r="X3366" s="120"/>
      <c r="Y3366" s="120"/>
      <c r="Z3366" s="121"/>
      <c r="AA3366" s="125" t="s">
        <v>1062</v>
      </c>
      <c r="AB3366" s="120"/>
      <c r="AC3366" s="120"/>
      <c r="AD3366" s="120"/>
      <c r="AE3366" s="120"/>
      <c r="AF3366" s="120"/>
      <c r="AG3366" s="120"/>
      <c r="AH3366" s="120"/>
      <c r="AI3366" s="121"/>
      <c r="AJ3366" s="125" t="s">
        <v>1063</v>
      </c>
      <c r="AK3366" s="120"/>
      <c r="AL3366" s="120"/>
      <c r="AM3366" s="120"/>
      <c r="AN3366" s="120"/>
      <c r="AO3366" s="120"/>
      <c r="AP3366" s="120"/>
      <c r="AQ3366" s="120"/>
      <c r="AR3366" s="121"/>
      <c r="AS3366" s="125" t="s">
        <v>243</v>
      </c>
      <c r="AT3366" s="120"/>
      <c r="AU3366" s="120"/>
      <c r="AV3366" s="120"/>
      <c r="AW3366" s="120"/>
      <c r="AX3366" s="127"/>
      <c r="AY3366" s="29"/>
      <c r="AZ3366" s="29"/>
      <c r="BA3366" s="29"/>
      <c r="BB3366" s="29"/>
      <c r="BC3366" s="29"/>
      <c r="BD3366" s="29"/>
      <c r="BE3366" s="29"/>
      <c r="BF3366" s="29"/>
      <c r="BG3366" s="29"/>
      <c r="BH3366" s="29"/>
      <c r="BI3366" s="29"/>
      <c r="BJ3366" s="29"/>
      <c r="BK3366" s="29"/>
      <c r="BL3366" s="29"/>
      <c r="BM3366" s="29"/>
      <c r="BN3366" s="29"/>
      <c r="BO3366" s="29"/>
      <c r="BP3366" s="29"/>
      <c r="BQ3366" s="29"/>
      <c r="BR3366" s="29"/>
      <c r="BS3366" s="29"/>
      <c r="BT3366" s="29"/>
      <c r="BU3366" s="29"/>
      <c r="BV3366" s="29"/>
      <c r="BW3366" s="29"/>
      <c r="BX3366" s="29"/>
      <c r="BY3366" s="29"/>
      <c r="BZ3366" s="29"/>
      <c r="CA3366" s="29"/>
      <c r="CB3366" s="29"/>
      <c r="CC3366" s="29"/>
      <c r="CD3366" s="29"/>
      <c r="CE3366" s="29"/>
      <c r="CF3366" s="29"/>
      <c r="CG3366" s="29"/>
      <c r="CH3366" s="29"/>
      <c r="CI3366" s="29"/>
      <c r="CJ3366" s="29"/>
      <c r="CK3366" s="29"/>
      <c r="CL3366" s="29"/>
      <c r="CM3366" s="29"/>
      <c r="CN3366" s="29"/>
      <c r="CO3366" s="29"/>
      <c r="CP3366" s="29"/>
      <c r="CQ3366" s="29"/>
      <c r="CR3366" s="29"/>
      <c r="CS3366" s="29"/>
      <c r="CT3366" s="29"/>
      <c r="CU3366" s="29"/>
      <c r="CV3366" s="29"/>
      <c r="CW3366" s="29"/>
      <c r="CX3366" s="29"/>
      <c r="CY3366" s="29"/>
      <c r="CZ3366" s="29"/>
      <c r="DA3366" s="29"/>
      <c r="DB3366" s="29"/>
      <c r="DC3366" s="29"/>
      <c r="DD3366" s="29"/>
      <c r="DE3366" s="29"/>
      <c r="DF3366" s="29"/>
      <c r="DG3366" s="29"/>
      <c r="DH3366" s="29"/>
      <c r="DI3366" s="29"/>
      <c r="DJ3366" s="29"/>
      <c r="DK3366" s="29"/>
      <c r="DL3366" s="29"/>
      <c r="DM3366" s="29"/>
      <c r="DN3366" s="29"/>
      <c r="DO3366" s="29"/>
      <c r="DP3366" s="29"/>
      <c r="DQ3366" s="29"/>
      <c r="DR3366" s="29"/>
      <c r="DS3366" s="29"/>
      <c r="DT3366" s="29"/>
      <c r="DU3366" s="29"/>
      <c r="DV3366" s="29"/>
      <c r="DW3366" s="29"/>
      <c r="DX3366" s="29"/>
      <c r="DY3366" s="29"/>
      <c r="DZ3366" s="29"/>
      <c r="EA3366" s="29"/>
      <c r="EB3366" s="29"/>
      <c r="EC3366" s="29"/>
      <c r="ED3366" s="29"/>
      <c r="EE3366" s="29"/>
      <c r="EF3366" s="29"/>
      <c r="EG3366" s="29"/>
      <c r="EH3366" s="29"/>
      <c r="EI3366" s="29"/>
      <c r="EJ3366" s="29"/>
      <c r="EK3366" s="29"/>
      <c r="EL3366" s="29"/>
      <c r="EM3366" s="29"/>
      <c r="EN3366" s="29"/>
      <c r="EO3366" s="29"/>
      <c r="EP3366" s="29"/>
      <c r="EQ3366" s="29"/>
      <c r="ER3366" s="29"/>
      <c r="ES3366" s="29"/>
      <c r="ET3366" s="29"/>
      <c r="EU3366" s="29"/>
      <c r="EV3366" s="29"/>
      <c r="EW3366" s="29"/>
      <c r="EX3366" s="29"/>
      <c r="EY3366" s="29"/>
      <c r="EZ3366" s="29"/>
      <c r="FA3366" s="29"/>
      <c r="FB3366" s="29"/>
      <c r="FC3366" s="29"/>
      <c r="FD3366" s="29"/>
      <c r="FE3366" s="29"/>
      <c r="FF3366" s="29"/>
      <c r="FG3366" s="29"/>
      <c r="FH3366" s="29"/>
      <c r="FI3366" s="29"/>
      <c r="FJ3366" s="29"/>
      <c r="FK3366" s="29"/>
      <c r="FL3366" s="29"/>
      <c r="FM3366" s="29"/>
      <c r="FN3366" s="29"/>
      <c r="FO3366" s="29"/>
      <c r="FP3366" s="29"/>
      <c r="FQ3366" s="29"/>
      <c r="FR3366" s="29"/>
      <c r="FS3366" s="29"/>
      <c r="FT3366" s="29"/>
      <c r="FU3366" s="29"/>
      <c r="FV3366" s="29"/>
      <c r="FW3366" s="29"/>
      <c r="FX3366" s="29"/>
      <c r="FY3366" s="29"/>
      <c r="FZ3366" s="29"/>
      <c r="GA3366" s="29"/>
      <c r="GB3366" s="29"/>
      <c r="GC3366" s="29"/>
      <c r="GD3366" s="29"/>
      <c r="GE3366" s="29"/>
      <c r="GF3366" s="29"/>
      <c r="GG3366" s="29"/>
      <c r="GH3366" s="29"/>
      <c r="GI3366" s="29"/>
      <c r="GJ3366" s="29"/>
      <c r="GK3366" s="29"/>
      <c r="GL3366" s="29"/>
      <c r="GM3366" s="29"/>
      <c r="GN3366" s="29"/>
      <c r="GO3366" s="29"/>
      <c r="GP3366" s="29"/>
      <c r="GQ3366" s="29"/>
      <c r="GR3366" s="29"/>
      <c r="GS3366" s="29"/>
      <c r="GT3366" s="29"/>
      <c r="GU3366" s="29"/>
      <c r="GV3366" s="29"/>
      <c r="GW3366" s="29"/>
      <c r="GX3366" s="29"/>
      <c r="GY3366" s="29"/>
      <c r="GZ3366" s="29"/>
      <c r="HA3366" s="29"/>
      <c r="HB3366" s="29"/>
      <c r="HC3366" s="29"/>
      <c r="HD3366" s="29"/>
      <c r="HE3366" s="29"/>
      <c r="HF3366" s="29"/>
      <c r="HG3366" s="29"/>
      <c r="HH3366" s="29"/>
      <c r="HI3366" s="29"/>
      <c r="HJ3366" s="29"/>
      <c r="HK3366" s="29"/>
      <c r="HL3366" s="29"/>
      <c r="HM3366" s="29"/>
      <c r="HN3366" s="29"/>
      <c r="HO3366" s="29"/>
      <c r="HP3366" s="29"/>
      <c r="HQ3366" s="29"/>
      <c r="HR3366" s="29"/>
      <c r="HS3366" s="29"/>
      <c r="HT3366" s="29"/>
      <c r="HU3366" s="29"/>
      <c r="HV3366" s="29"/>
      <c r="HW3366" s="29"/>
      <c r="HX3366" s="29"/>
      <c r="HY3366" s="29"/>
      <c r="HZ3366" s="29"/>
      <c r="IA3366" s="29"/>
      <c r="IB3366" s="29"/>
      <c r="IC3366" s="29"/>
      <c r="ID3366" s="29"/>
      <c r="IE3366" s="29"/>
      <c r="IF3366" s="29"/>
      <c r="IG3366" s="29"/>
      <c r="IH3366" s="29"/>
      <c r="II3366" s="29"/>
      <c r="IJ3366" s="29"/>
      <c r="IK3366" s="29"/>
      <c r="IL3366" s="29"/>
      <c r="IM3366" s="29"/>
      <c r="IN3366" s="29"/>
      <c r="IO3366" s="29"/>
      <c r="IP3366" s="29"/>
      <c r="IQ3366" s="29"/>
    </row>
    <row r="3367" spans="1:251" s="42" customFormat="1" ht="13.5">
      <c r="A3367" s="34"/>
      <c r="B3367" s="122"/>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4"/>
      <c r="AA3367" s="126"/>
      <c r="AB3367" s="123"/>
      <c r="AC3367" s="123"/>
      <c r="AD3367" s="123"/>
      <c r="AE3367" s="123"/>
      <c r="AF3367" s="123"/>
      <c r="AG3367" s="123"/>
      <c r="AH3367" s="123"/>
      <c r="AI3367" s="124"/>
      <c r="AJ3367" s="126"/>
      <c r="AK3367" s="123"/>
      <c r="AL3367" s="123"/>
      <c r="AM3367" s="123"/>
      <c r="AN3367" s="123"/>
      <c r="AO3367" s="123"/>
      <c r="AP3367" s="123"/>
      <c r="AQ3367" s="123"/>
      <c r="AR3367" s="124"/>
      <c r="AS3367" s="126"/>
      <c r="AT3367" s="123"/>
      <c r="AU3367" s="123"/>
      <c r="AV3367" s="123"/>
      <c r="AW3367" s="123"/>
      <c r="AX3367" s="128"/>
      <c r="AY3367" s="29"/>
      <c r="AZ3367" s="29"/>
      <c r="BA3367" s="29"/>
      <c r="BB3367" s="65"/>
      <c r="BC3367" s="49"/>
      <c r="BE3367" s="29"/>
      <c r="BF3367" s="29"/>
      <c r="BG3367" s="29"/>
      <c r="BH3367" s="29"/>
      <c r="BI3367" s="29"/>
      <c r="BJ3367" s="29"/>
      <c r="BK3367" s="29"/>
      <c r="BL3367" s="29"/>
      <c r="BM3367" s="29"/>
      <c r="BN3367" s="29"/>
      <c r="BO3367" s="29"/>
      <c r="BP3367" s="29"/>
      <c r="BQ3367" s="29"/>
      <c r="BR3367" s="29"/>
      <c r="BS3367" s="29"/>
      <c r="BT3367" s="29"/>
      <c r="BU3367" s="29"/>
      <c r="BV3367" s="29"/>
      <c r="BW3367" s="29"/>
      <c r="BX3367" s="29"/>
      <c r="BY3367" s="29"/>
      <c r="BZ3367" s="29"/>
      <c r="CA3367" s="29"/>
      <c r="CB3367" s="29"/>
      <c r="CC3367" s="29"/>
      <c r="CD3367" s="29"/>
      <c r="CE3367" s="29"/>
      <c r="CF3367" s="29"/>
      <c r="CG3367" s="29"/>
      <c r="CH3367" s="29"/>
      <c r="CI3367" s="29"/>
      <c r="CJ3367" s="29"/>
      <c r="CK3367" s="29"/>
      <c r="CL3367" s="29"/>
      <c r="CM3367" s="29"/>
      <c r="CN3367" s="29"/>
      <c r="CO3367" s="29"/>
      <c r="CP3367" s="29"/>
      <c r="CQ3367" s="29"/>
      <c r="CR3367" s="29"/>
      <c r="CS3367" s="29"/>
      <c r="CT3367" s="29"/>
      <c r="CU3367" s="29"/>
      <c r="CV3367" s="29"/>
      <c r="CW3367" s="29"/>
      <c r="CX3367" s="29"/>
      <c r="CY3367" s="29"/>
      <c r="CZ3367" s="29"/>
      <c r="DA3367" s="29"/>
      <c r="DB3367" s="29"/>
      <c r="DC3367" s="29"/>
      <c r="DD3367" s="29"/>
      <c r="DE3367" s="29"/>
      <c r="DF3367" s="29"/>
      <c r="DG3367" s="29"/>
      <c r="DH3367" s="29"/>
      <c r="DI3367" s="29"/>
      <c r="DJ3367" s="29"/>
      <c r="DK3367" s="29"/>
      <c r="DL3367" s="29"/>
      <c r="DM3367" s="29"/>
      <c r="DN3367" s="29"/>
      <c r="DO3367" s="29"/>
      <c r="DP3367" s="29"/>
      <c r="DQ3367" s="29"/>
      <c r="DR3367" s="29"/>
      <c r="DS3367" s="29"/>
      <c r="DT3367" s="29"/>
      <c r="DU3367" s="29"/>
      <c r="DV3367" s="29"/>
      <c r="DW3367" s="29"/>
      <c r="DX3367" s="29"/>
      <c r="DY3367" s="29"/>
      <c r="DZ3367" s="29"/>
      <c r="EA3367" s="29"/>
      <c r="EB3367" s="29"/>
      <c r="EC3367" s="29"/>
      <c r="ED3367" s="29"/>
      <c r="EE3367" s="29"/>
      <c r="EF3367" s="29"/>
      <c r="EG3367" s="29"/>
      <c r="EH3367" s="29"/>
      <c r="EI3367" s="29"/>
      <c r="EJ3367" s="29"/>
      <c r="EK3367" s="29"/>
      <c r="EL3367" s="29"/>
      <c r="EM3367" s="29"/>
      <c r="EN3367" s="29"/>
      <c r="EO3367" s="29"/>
      <c r="EP3367" s="29"/>
      <c r="EQ3367" s="29"/>
      <c r="ER3367" s="29"/>
      <c r="ES3367" s="29"/>
      <c r="ET3367" s="29"/>
      <c r="EU3367" s="29"/>
      <c r="EV3367" s="29"/>
      <c r="EW3367" s="29"/>
      <c r="EX3367" s="29"/>
      <c r="EY3367" s="29"/>
      <c r="EZ3367" s="29"/>
      <c r="FA3367" s="29"/>
      <c r="FB3367" s="29"/>
      <c r="FC3367" s="29"/>
      <c r="FD3367" s="29"/>
      <c r="FE3367" s="29"/>
      <c r="FF3367" s="29"/>
      <c r="FG3367" s="29"/>
      <c r="FH3367" s="29"/>
      <c r="FI3367" s="29"/>
      <c r="FJ3367" s="29"/>
      <c r="FK3367" s="29"/>
      <c r="FL3367" s="29"/>
      <c r="FM3367" s="29"/>
      <c r="FN3367" s="29"/>
      <c r="FO3367" s="29"/>
      <c r="FP3367" s="29"/>
      <c r="FQ3367" s="29"/>
      <c r="FR3367" s="29"/>
      <c r="FS3367" s="29"/>
      <c r="FT3367" s="29"/>
      <c r="FU3367" s="29"/>
      <c r="FV3367" s="29"/>
      <c r="FW3367" s="29"/>
      <c r="FX3367" s="29"/>
      <c r="FY3367" s="29"/>
      <c r="FZ3367" s="29"/>
      <c r="GA3367" s="29"/>
      <c r="GB3367" s="29"/>
      <c r="GC3367" s="29"/>
      <c r="GD3367" s="29"/>
      <c r="GE3367" s="29"/>
      <c r="GF3367" s="29"/>
      <c r="GG3367" s="29"/>
      <c r="GH3367" s="29"/>
      <c r="GI3367" s="29"/>
      <c r="GJ3367" s="29"/>
      <c r="GK3367" s="29"/>
      <c r="GL3367" s="29"/>
      <c r="GM3367" s="29"/>
      <c r="GN3367" s="29"/>
      <c r="GO3367" s="29"/>
      <c r="GP3367" s="29"/>
      <c r="GQ3367" s="29"/>
      <c r="GR3367" s="29"/>
      <c r="GS3367" s="29"/>
      <c r="GT3367" s="29"/>
      <c r="GU3367" s="29"/>
      <c r="GV3367" s="29"/>
      <c r="GW3367" s="29"/>
      <c r="GX3367" s="29"/>
      <c r="GY3367" s="29"/>
      <c r="GZ3367" s="29"/>
      <c r="HA3367" s="29"/>
      <c r="HB3367" s="29"/>
      <c r="HC3367" s="29"/>
      <c r="HD3367" s="29"/>
      <c r="HE3367" s="29"/>
      <c r="HF3367" s="29"/>
      <c r="HG3367" s="29"/>
      <c r="HH3367" s="29"/>
      <c r="HI3367" s="29"/>
      <c r="HJ3367" s="29"/>
      <c r="HK3367" s="29"/>
      <c r="HL3367" s="29"/>
      <c r="HM3367" s="29"/>
      <c r="HN3367" s="29"/>
      <c r="HO3367" s="29"/>
      <c r="HP3367" s="29"/>
      <c r="HQ3367" s="29"/>
      <c r="HR3367" s="29"/>
      <c r="HS3367" s="29"/>
      <c r="HT3367" s="29"/>
      <c r="HU3367" s="29"/>
      <c r="HV3367" s="29"/>
      <c r="HW3367" s="29"/>
      <c r="HX3367" s="29"/>
      <c r="HY3367" s="29"/>
      <c r="HZ3367" s="29"/>
      <c r="IA3367" s="29"/>
      <c r="IB3367" s="29"/>
      <c r="IC3367" s="29"/>
      <c r="ID3367" s="29"/>
      <c r="IE3367" s="29"/>
      <c r="IF3367" s="29"/>
      <c r="IG3367" s="29"/>
      <c r="IH3367" s="29"/>
      <c r="II3367" s="29"/>
      <c r="IJ3367" s="29"/>
      <c r="IK3367" s="29"/>
      <c r="IL3367" s="29"/>
      <c r="IM3367" s="29"/>
      <c r="IN3367" s="29"/>
      <c r="IO3367" s="29"/>
      <c r="IP3367" s="29"/>
      <c r="IQ3367" s="29"/>
    </row>
    <row r="3368" spans="1:251" s="42" customFormat="1" ht="18.75" customHeight="1">
      <c r="A3368" s="34"/>
      <c r="B3368" s="50"/>
      <c r="C3368" s="129" t="s">
        <v>729</v>
      </c>
      <c r="D3368" s="147"/>
      <c r="E3368" s="147"/>
      <c r="F3368" s="147"/>
      <c r="G3368" s="147"/>
      <c r="H3368" s="147"/>
      <c r="I3368" s="147"/>
      <c r="J3368" s="147"/>
      <c r="K3368" s="147"/>
      <c r="L3368" s="147"/>
      <c r="M3368" s="147"/>
      <c r="N3368" s="147"/>
      <c r="O3368" s="147"/>
      <c r="P3368" s="147"/>
      <c r="Q3368" s="147"/>
      <c r="R3368" s="147"/>
      <c r="S3368" s="147"/>
      <c r="T3368" s="147"/>
      <c r="U3368" s="147"/>
      <c r="V3368" s="147"/>
      <c r="W3368" s="147"/>
      <c r="X3368" s="147"/>
      <c r="Y3368" s="147"/>
      <c r="Z3368" s="148"/>
      <c r="AA3368" s="132">
        <v>75153</v>
      </c>
      <c r="AB3368" s="133"/>
      <c r="AC3368" s="133"/>
      <c r="AD3368" s="133"/>
      <c r="AE3368" s="133"/>
      <c r="AF3368" s="133"/>
      <c r="AG3368" s="133"/>
      <c r="AH3368" s="133"/>
      <c r="AI3368" s="134"/>
      <c r="AJ3368" s="132">
        <v>78105</v>
      </c>
      <c r="AK3368" s="133"/>
      <c r="AL3368" s="133"/>
      <c r="AM3368" s="133"/>
      <c r="AN3368" s="133"/>
      <c r="AO3368" s="133"/>
      <c r="AP3368" s="133"/>
      <c r="AQ3368" s="133"/>
      <c r="AR3368" s="134"/>
      <c r="AS3368" s="135"/>
      <c r="AT3368" s="136"/>
      <c r="AU3368" s="136"/>
      <c r="AV3368" s="136"/>
      <c r="AW3368" s="136"/>
      <c r="AX3368" s="137"/>
      <c r="AY3368" s="29"/>
      <c r="AZ3368" s="29"/>
      <c r="BA3368" s="29"/>
      <c r="BB3368" s="29"/>
      <c r="BC3368" s="29"/>
      <c r="BD3368" s="29"/>
      <c r="BE3368" s="29"/>
      <c r="BF3368" s="29"/>
      <c r="BG3368" s="29"/>
      <c r="BH3368" s="29"/>
      <c r="BI3368" s="29"/>
      <c r="BJ3368" s="29"/>
      <c r="BK3368" s="29"/>
      <c r="BL3368" s="29"/>
      <c r="BM3368" s="29"/>
      <c r="BN3368" s="29"/>
      <c r="BO3368" s="29"/>
      <c r="BP3368" s="29"/>
      <c r="BQ3368" s="29"/>
      <c r="BR3368" s="29"/>
      <c r="BS3368" s="29"/>
      <c r="BT3368" s="29"/>
      <c r="BU3368" s="29"/>
      <c r="BV3368" s="29"/>
      <c r="BW3368" s="29"/>
      <c r="BX3368" s="29"/>
      <c r="BY3368" s="29"/>
      <c r="BZ3368" s="29"/>
      <c r="CA3368" s="29"/>
      <c r="CB3368" s="29"/>
      <c r="CC3368" s="29"/>
      <c r="CD3368" s="29"/>
      <c r="CE3368" s="29"/>
      <c r="CF3368" s="29"/>
      <c r="CG3368" s="29"/>
      <c r="CH3368" s="29"/>
      <c r="CI3368" s="29"/>
      <c r="CJ3368" s="29"/>
      <c r="CK3368" s="29"/>
      <c r="CL3368" s="29"/>
      <c r="CM3368" s="29"/>
      <c r="CN3368" s="29"/>
      <c r="CO3368" s="29"/>
      <c r="CP3368" s="29"/>
      <c r="CQ3368" s="29"/>
      <c r="CR3368" s="29"/>
      <c r="CS3368" s="29"/>
      <c r="CT3368" s="29"/>
      <c r="CU3368" s="29"/>
      <c r="CV3368" s="29"/>
      <c r="CW3368" s="29"/>
      <c r="CX3368" s="29"/>
      <c r="CY3368" s="29"/>
      <c r="CZ3368" s="29"/>
      <c r="DA3368" s="29"/>
      <c r="DB3368" s="29"/>
      <c r="DC3368" s="29"/>
      <c r="DD3368" s="29"/>
      <c r="DE3368" s="29"/>
      <c r="DF3368" s="29"/>
      <c r="DG3368" s="29"/>
      <c r="DH3368" s="29"/>
      <c r="DI3368" s="29"/>
      <c r="DJ3368" s="29"/>
      <c r="DK3368" s="29"/>
      <c r="DL3368" s="29"/>
      <c r="DM3368" s="29"/>
      <c r="DN3368" s="29"/>
      <c r="DO3368" s="29"/>
      <c r="DP3368" s="29"/>
      <c r="DQ3368" s="29"/>
      <c r="DR3368" s="29"/>
      <c r="DS3368" s="29"/>
      <c r="DT3368" s="29"/>
      <c r="DU3368" s="29"/>
      <c r="DV3368" s="29"/>
      <c r="DW3368" s="29"/>
      <c r="DX3368" s="29"/>
      <c r="DY3368" s="29"/>
      <c r="DZ3368" s="29"/>
      <c r="EA3368" s="29"/>
      <c r="EB3368" s="29"/>
      <c r="EC3368" s="29"/>
      <c r="ED3368" s="29"/>
      <c r="EE3368" s="29"/>
      <c r="EF3368" s="29"/>
      <c r="EG3368" s="29"/>
      <c r="EH3368" s="29"/>
      <c r="EI3368" s="29"/>
      <c r="EJ3368" s="29"/>
      <c r="EK3368" s="29"/>
      <c r="EL3368" s="29"/>
      <c r="EM3368" s="29"/>
      <c r="EN3368" s="29"/>
      <c r="EO3368" s="29"/>
      <c r="EP3368" s="29"/>
      <c r="EQ3368" s="29"/>
      <c r="ER3368" s="29"/>
      <c r="ES3368" s="29"/>
      <c r="ET3368" s="29"/>
      <c r="EU3368" s="29"/>
      <c r="EV3368" s="29"/>
      <c r="EW3368" s="29"/>
      <c r="EX3368" s="29"/>
      <c r="EY3368" s="29"/>
      <c r="EZ3368" s="29"/>
      <c r="FA3368" s="29"/>
      <c r="FB3368" s="29"/>
      <c r="FC3368" s="29"/>
      <c r="FD3368" s="29"/>
      <c r="FE3368" s="29"/>
      <c r="FF3368" s="29"/>
      <c r="FG3368" s="29"/>
      <c r="FH3368" s="29"/>
      <c r="FI3368" s="29"/>
      <c r="FJ3368" s="29"/>
      <c r="FK3368" s="29"/>
      <c r="FL3368" s="29"/>
      <c r="FM3368" s="29"/>
      <c r="FN3368" s="29"/>
      <c r="FO3368" s="29"/>
      <c r="FP3368" s="29"/>
      <c r="FQ3368" s="29"/>
      <c r="FR3368" s="29"/>
      <c r="FS3368" s="29"/>
      <c r="FT3368" s="29"/>
      <c r="FU3368" s="29"/>
      <c r="FV3368" s="29"/>
      <c r="FW3368" s="29"/>
      <c r="FX3368" s="29"/>
      <c r="FY3368" s="29"/>
      <c r="FZ3368" s="29"/>
      <c r="GA3368" s="29"/>
      <c r="GB3368" s="29"/>
      <c r="GC3368" s="29"/>
      <c r="GD3368" s="29"/>
      <c r="GE3368" s="29"/>
      <c r="GF3368" s="29"/>
      <c r="GG3368" s="29"/>
      <c r="GH3368" s="29"/>
      <c r="GI3368" s="29"/>
      <c r="GJ3368" s="29"/>
      <c r="GK3368" s="29"/>
      <c r="GL3368" s="29"/>
      <c r="GM3368" s="29"/>
      <c r="GN3368" s="29"/>
      <c r="GO3368" s="29"/>
      <c r="GP3368" s="29"/>
      <c r="GQ3368" s="29"/>
      <c r="GR3368" s="29"/>
      <c r="GS3368" s="29"/>
      <c r="GT3368" s="29"/>
      <c r="GU3368" s="29"/>
      <c r="GV3368" s="29"/>
      <c r="GW3368" s="29"/>
      <c r="GX3368" s="29"/>
      <c r="GY3368" s="29"/>
      <c r="GZ3368" s="29"/>
      <c r="HA3368" s="29"/>
      <c r="HB3368" s="29"/>
      <c r="HC3368" s="29"/>
      <c r="HD3368" s="29"/>
      <c r="HE3368" s="29"/>
      <c r="HF3368" s="29"/>
      <c r="HG3368" s="29"/>
      <c r="HH3368" s="29"/>
      <c r="HI3368" s="29"/>
      <c r="HJ3368" s="29"/>
      <c r="HK3368" s="29"/>
      <c r="HL3368" s="29"/>
      <c r="HM3368" s="29"/>
      <c r="HN3368" s="29"/>
      <c r="HO3368" s="29"/>
      <c r="HP3368" s="29"/>
      <c r="HQ3368" s="29"/>
      <c r="HR3368" s="29"/>
      <c r="HS3368" s="29"/>
      <c r="HT3368" s="29"/>
      <c r="HU3368" s="29"/>
      <c r="HV3368" s="29"/>
      <c r="HW3368" s="29"/>
      <c r="HX3368" s="29"/>
      <c r="HY3368" s="29"/>
      <c r="HZ3368" s="29"/>
      <c r="IA3368" s="29"/>
      <c r="IB3368" s="29"/>
      <c r="IC3368" s="29"/>
      <c r="ID3368" s="29"/>
      <c r="IE3368" s="29"/>
      <c r="IF3368" s="29"/>
      <c r="IG3368" s="29"/>
      <c r="IH3368" s="29"/>
      <c r="II3368" s="29"/>
      <c r="IJ3368" s="29"/>
      <c r="IK3368" s="29"/>
      <c r="IL3368" s="29"/>
      <c r="IM3368" s="29"/>
      <c r="IN3368" s="29"/>
      <c r="IO3368" s="29"/>
      <c r="IP3368" s="29"/>
      <c r="IQ3368" s="29"/>
    </row>
    <row r="3369" spans="1:251" s="42" customFormat="1" ht="18.75" customHeight="1">
      <c r="A3369" s="34"/>
      <c r="B3369" s="50"/>
      <c r="C3369" s="129" t="s">
        <v>730</v>
      </c>
      <c r="D3369" s="147"/>
      <c r="E3369" s="147"/>
      <c r="F3369" s="147"/>
      <c r="G3369" s="147"/>
      <c r="H3369" s="147"/>
      <c r="I3369" s="147"/>
      <c r="J3369" s="147"/>
      <c r="K3369" s="147"/>
      <c r="L3369" s="147"/>
      <c r="M3369" s="147"/>
      <c r="N3369" s="147"/>
      <c r="O3369" s="147"/>
      <c r="P3369" s="147"/>
      <c r="Q3369" s="147"/>
      <c r="R3369" s="147"/>
      <c r="S3369" s="147"/>
      <c r="T3369" s="147"/>
      <c r="U3369" s="147"/>
      <c r="V3369" s="147"/>
      <c r="W3369" s="147"/>
      <c r="X3369" s="147"/>
      <c r="Y3369" s="147"/>
      <c r="Z3369" s="148"/>
      <c r="AA3369" s="132">
        <v>21511</v>
      </c>
      <c r="AB3369" s="133"/>
      <c r="AC3369" s="133"/>
      <c r="AD3369" s="133"/>
      <c r="AE3369" s="133"/>
      <c r="AF3369" s="133"/>
      <c r="AG3369" s="133"/>
      <c r="AH3369" s="133"/>
      <c r="AI3369" s="134"/>
      <c r="AJ3369" s="132">
        <v>21506</v>
      </c>
      <c r="AK3369" s="133"/>
      <c r="AL3369" s="133"/>
      <c r="AM3369" s="133"/>
      <c r="AN3369" s="133"/>
      <c r="AO3369" s="133"/>
      <c r="AP3369" s="133"/>
      <c r="AQ3369" s="133"/>
      <c r="AR3369" s="134"/>
      <c r="AS3369" s="135"/>
      <c r="AT3369" s="136"/>
      <c r="AU3369" s="136"/>
      <c r="AV3369" s="136"/>
      <c r="AW3369" s="136"/>
      <c r="AX3369" s="137"/>
      <c r="AY3369" s="29"/>
      <c r="AZ3369" s="29"/>
      <c r="BA3369" s="29"/>
      <c r="BB3369" s="29"/>
      <c r="BC3369" s="29"/>
      <c r="BD3369" s="29"/>
      <c r="BE3369" s="29"/>
      <c r="BF3369" s="29"/>
      <c r="BG3369" s="29"/>
      <c r="BH3369" s="29"/>
      <c r="BI3369" s="29"/>
      <c r="BJ3369" s="29"/>
      <c r="BK3369" s="29"/>
      <c r="BL3369" s="29"/>
      <c r="BM3369" s="29"/>
      <c r="BN3369" s="29"/>
      <c r="BO3369" s="29"/>
      <c r="BP3369" s="29"/>
      <c r="BQ3369" s="29"/>
      <c r="BR3369" s="29"/>
      <c r="BS3369" s="29"/>
      <c r="BT3369" s="29"/>
      <c r="BU3369" s="29"/>
      <c r="BV3369" s="29"/>
      <c r="BW3369" s="29"/>
      <c r="BX3369" s="29"/>
      <c r="BY3369" s="29"/>
      <c r="BZ3369" s="29"/>
      <c r="CA3369" s="29"/>
      <c r="CB3369" s="29"/>
      <c r="CC3369" s="29"/>
      <c r="CD3369" s="29"/>
      <c r="CE3369" s="29"/>
      <c r="CF3369" s="29"/>
      <c r="CG3369" s="29"/>
      <c r="CH3369" s="29"/>
      <c r="CI3369" s="29"/>
      <c r="CJ3369" s="29"/>
      <c r="CK3369" s="29"/>
      <c r="CL3369" s="29"/>
      <c r="CM3369" s="29"/>
      <c r="CN3369" s="29"/>
      <c r="CO3369" s="29"/>
      <c r="CP3369" s="29"/>
      <c r="CQ3369" s="29"/>
      <c r="CR3369" s="29"/>
      <c r="CS3369" s="29"/>
      <c r="CT3369" s="29"/>
      <c r="CU3369" s="29"/>
      <c r="CV3369" s="29"/>
      <c r="CW3369" s="29"/>
      <c r="CX3369" s="29"/>
      <c r="CY3369" s="29"/>
      <c r="CZ3369" s="29"/>
      <c r="DA3369" s="29"/>
      <c r="DB3369" s="29"/>
      <c r="DC3369" s="29"/>
      <c r="DD3369" s="29"/>
      <c r="DE3369" s="29"/>
      <c r="DF3369" s="29"/>
      <c r="DG3369" s="29"/>
      <c r="DH3369" s="29"/>
      <c r="DI3369" s="29"/>
      <c r="DJ3369" s="29"/>
      <c r="DK3369" s="29"/>
      <c r="DL3369" s="29"/>
      <c r="DM3369" s="29"/>
      <c r="DN3369" s="29"/>
      <c r="DO3369" s="29"/>
      <c r="DP3369" s="29"/>
      <c r="DQ3369" s="29"/>
      <c r="DR3369" s="29"/>
      <c r="DS3369" s="29"/>
      <c r="DT3369" s="29"/>
      <c r="DU3369" s="29"/>
      <c r="DV3369" s="29"/>
      <c r="DW3369" s="29"/>
      <c r="DX3369" s="29"/>
      <c r="DY3369" s="29"/>
      <c r="DZ3369" s="29"/>
      <c r="EA3369" s="29"/>
      <c r="EB3369" s="29"/>
      <c r="EC3369" s="29"/>
      <c r="ED3369" s="29"/>
      <c r="EE3369" s="29"/>
      <c r="EF3369" s="29"/>
      <c r="EG3369" s="29"/>
      <c r="EH3369" s="29"/>
      <c r="EI3369" s="29"/>
      <c r="EJ3369" s="29"/>
      <c r="EK3369" s="29"/>
      <c r="EL3369" s="29"/>
      <c r="EM3369" s="29"/>
      <c r="EN3369" s="29"/>
      <c r="EO3369" s="29"/>
      <c r="EP3369" s="29"/>
      <c r="EQ3369" s="29"/>
      <c r="ER3369" s="29"/>
      <c r="ES3369" s="29"/>
      <c r="ET3369" s="29"/>
      <c r="EU3369" s="29"/>
      <c r="EV3369" s="29"/>
      <c r="EW3369" s="29"/>
      <c r="EX3369" s="29"/>
      <c r="EY3369" s="29"/>
      <c r="EZ3369" s="29"/>
      <c r="FA3369" s="29"/>
      <c r="FB3369" s="29"/>
      <c r="FC3369" s="29"/>
      <c r="FD3369" s="29"/>
      <c r="FE3369" s="29"/>
      <c r="FF3369" s="29"/>
      <c r="FG3369" s="29"/>
      <c r="FH3369" s="29"/>
      <c r="FI3369" s="29"/>
      <c r="FJ3369" s="29"/>
      <c r="FK3369" s="29"/>
      <c r="FL3369" s="29"/>
      <c r="FM3369" s="29"/>
      <c r="FN3369" s="29"/>
      <c r="FO3369" s="29"/>
      <c r="FP3369" s="29"/>
      <c r="FQ3369" s="29"/>
      <c r="FR3369" s="29"/>
      <c r="FS3369" s="29"/>
      <c r="FT3369" s="29"/>
      <c r="FU3369" s="29"/>
      <c r="FV3369" s="29"/>
      <c r="FW3369" s="29"/>
      <c r="FX3369" s="29"/>
      <c r="FY3369" s="29"/>
      <c r="FZ3369" s="29"/>
      <c r="GA3369" s="29"/>
      <c r="GB3369" s="29"/>
      <c r="GC3369" s="29"/>
      <c r="GD3369" s="29"/>
      <c r="GE3369" s="29"/>
      <c r="GF3369" s="29"/>
      <c r="GG3369" s="29"/>
      <c r="GH3369" s="29"/>
      <c r="GI3369" s="29"/>
      <c r="GJ3369" s="29"/>
      <c r="GK3369" s="29"/>
      <c r="GL3369" s="29"/>
      <c r="GM3369" s="29"/>
      <c r="GN3369" s="29"/>
      <c r="GO3369" s="29"/>
      <c r="GP3369" s="29"/>
      <c r="GQ3369" s="29"/>
      <c r="GR3369" s="29"/>
      <c r="GS3369" s="29"/>
      <c r="GT3369" s="29"/>
      <c r="GU3369" s="29"/>
      <c r="GV3369" s="29"/>
      <c r="GW3369" s="29"/>
      <c r="GX3369" s="29"/>
      <c r="GY3369" s="29"/>
      <c r="GZ3369" s="29"/>
      <c r="HA3369" s="29"/>
      <c r="HB3369" s="29"/>
      <c r="HC3369" s="29"/>
      <c r="HD3369" s="29"/>
      <c r="HE3369" s="29"/>
      <c r="HF3369" s="29"/>
      <c r="HG3369" s="29"/>
      <c r="HH3369" s="29"/>
      <c r="HI3369" s="29"/>
      <c r="HJ3369" s="29"/>
      <c r="HK3369" s="29"/>
      <c r="HL3369" s="29"/>
      <c r="HM3369" s="29"/>
      <c r="HN3369" s="29"/>
      <c r="HO3369" s="29"/>
      <c r="HP3369" s="29"/>
      <c r="HQ3369" s="29"/>
      <c r="HR3369" s="29"/>
      <c r="HS3369" s="29"/>
      <c r="HT3369" s="29"/>
      <c r="HU3369" s="29"/>
      <c r="HV3369" s="29"/>
      <c r="HW3369" s="29"/>
      <c r="HX3369" s="29"/>
      <c r="HY3369" s="29"/>
      <c r="HZ3369" s="29"/>
      <c r="IA3369" s="29"/>
      <c r="IB3369" s="29"/>
      <c r="IC3369" s="29"/>
      <c r="ID3369" s="29"/>
      <c r="IE3369" s="29"/>
      <c r="IF3369" s="29"/>
      <c r="IG3369" s="29"/>
      <c r="IH3369" s="29"/>
      <c r="II3369" s="29"/>
      <c r="IJ3369" s="29"/>
      <c r="IK3369" s="29"/>
      <c r="IL3369" s="29"/>
      <c r="IM3369" s="29"/>
      <c r="IN3369" s="29"/>
      <c r="IO3369" s="29"/>
      <c r="IP3369" s="29"/>
      <c r="IQ3369" s="29"/>
    </row>
    <row r="3370" spans="1:251" s="42" customFormat="1" ht="18.75" customHeight="1">
      <c r="A3370" s="34"/>
      <c r="B3370" s="50"/>
      <c r="C3370" s="129" t="s">
        <v>731</v>
      </c>
      <c r="D3370" s="147"/>
      <c r="E3370" s="147"/>
      <c r="F3370" s="147"/>
      <c r="G3370" s="147"/>
      <c r="H3370" s="147"/>
      <c r="I3370" s="147"/>
      <c r="J3370" s="147"/>
      <c r="K3370" s="147"/>
      <c r="L3370" s="147"/>
      <c r="M3370" s="147"/>
      <c r="N3370" s="147"/>
      <c r="O3370" s="147"/>
      <c r="P3370" s="147"/>
      <c r="Q3370" s="147"/>
      <c r="R3370" s="147"/>
      <c r="S3370" s="147"/>
      <c r="T3370" s="147"/>
      <c r="U3370" s="147"/>
      <c r="V3370" s="147"/>
      <c r="W3370" s="147"/>
      <c r="X3370" s="147"/>
      <c r="Y3370" s="147"/>
      <c r="Z3370" s="148"/>
      <c r="AA3370" s="132">
        <v>48870</v>
      </c>
      <c r="AB3370" s="133"/>
      <c r="AC3370" s="133"/>
      <c r="AD3370" s="133"/>
      <c r="AE3370" s="133"/>
      <c r="AF3370" s="133"/>
      <c r="AG3370" s="133"/>
      <c r="AH3370" s="133"/>
      <c r="AI3370" s="134"/>
      <c r="AJ3370" s="132">
        <v>44237</v>
      </c>
      <c r="AK3370" s="133"/>
      <c r="AL3370" s="133"/>
      <c r="AM3370" s="133"/>
      <c r="AN3370" s="133"/>
      <c r="AO3370" s="133"/>
      <c r="AP3370" s="133"/>
      <c r="AQ3370" s="133"/>
      <c r="AR3370" s="134"/>
      <c r="AS3370" s="135"/>
      <c r="AT3370" s="136"/>
      <c r="AU3370" s="136"/>
      <c r="AV3370" s="136"/>
      <c r="AW3370" s="136"/>
      <c r="AX3370" s="137"/>
      <c r="AY3370" s="29"/>
      <c r="AZ3370" s="29"/>
      <c r="BA3370" s="29"/>
      <c r="BB3370" s="29"/>
      <c r="BC3370" s="29"/>
      <c r="BD3370" s="29"/>
      <c r="BE3370" s="29"/>
      <c r="BF3370" s="29"/>
      <c r="BG3370" s="29"/>
      <c r="BH3370" s="29"/>
      <c r="BI3370" s="29"/>
      <c r="BJ3370" s="29"/>
      <c r="BK3370" s="29"/>
      <c r="BL3370" s="29"/>
      <c r="BM3370" s="29"/>
      <c r="BN3370" s="29"/>
      <c r="BO3370" s="29"/>
      <c r="BP3370" s="29"/>
      <c r="BQ3370" s="29"/>
      <c r="BR3370" s="29"/>
      <c r="BS3370" s="29"/>
      <c r="BT3370" s="29"/>
      <c r="BU3370" s="29"/>
      <c r="BV3370" s="29"/>
      <c r="BW3370" s="29"/>
      <c r="BX3370" s="29"/>
      <c r="BY3370" s="29"/>
      <c r="BZ3370" s="29"/>
      <c r="CA3370" s="29"/>
      <c r="CB3370" s="29"/>
      <c r="CC3370" s="29"/>
      <c r="CD3370" s="29"/>
      <c r="CE3370" s="29"/>
      <c r="CF3370" s="29"/>
      <c r="CG3370" s="29"/>
      <c r="CH3370" s="29"/>
      <c r="CI3370" s="29"/>
      <c r="CJ3370" s="29"/>
      <c r="CK3370" s="29"/>
      <c r="CL3370" s="29"/>
      <c r="CM3370" s="29"/>
      <c r="CN3370" s="29"/>
      <c r="CO3370" s="29"/>
      <c r="CP3370" s="29"/>
      <c r="CQ3370" s="29"/>
      <c r="CR3370" s="29"/>
      <c r="CS3370" s="29"/>
      <c r="CT3370" s="29"/>
      <c r="CU3370" s="29"/>
      <c r="CV3370" s="29"/>
      <c r="CW3370" s="29"/>
      <c r="CX3370" s="29"/>
      <c r="CY3370" s="29"/>
      <c r="CZ3370" s="29"/>
      <c r="DA3370" s="29"/>
      <c r="DB3370" s="29"/>
      <c r="DC3370" s="29"/>
      <c r="DD3370" s="29"/>
      <c r="DE3370" s="29"/>
      <c r="DF3370" s="29"/>
      <c r="DG3370" s="29"/>
      <c r="DH3370" s="29"/>
      <c r="DI3370" s="29"/>
      <c r="DJ3370" s="29"/>
      <c r="DK3370" s="29"/>
      <c r="DL3370" s="29"/>
      <c r="DM3370" s="29"/>
      <c r="DN3370" s="29"/>
      <c r="DO3370" s="29"/>
      <c r="DP3370" s="29"/>
      <c r="DQ3370" s="29"/>
      <c r="DR3370" s="29"/>
      <c r="DS3370" s="29"/>
      <c r="DT3370" s="29"/>
      <c r="DU3370" s="29"/>
      <c r="DV3370" s="29"/>
      <c r="DW3370" s="29"/>
      <c r="DX3370" s="29"/>
      <c r="DY3370" s="29"/>
      <c r="DZ3370" s="29"/>
      <c r="EA3370" s="29"/>
      <c r="EB3370" s="29"/>
      <c r="EC3370" s="29"/>
      <c r="ED3370" s="29"/>
      <c r="EE3370" s="29"/>
      <c r="EF3370" s="29"/>
      <c r="EG3370" s="29"/>
      <c r="EH3370" s="29"/>
      <c r="EI3370" s="29"/>
      <c r="EJ3370" s="29"/>
      <c r="EK3370" s="29"/>
      <c r="EL3370" s="29"/>
      <c r="EM3370" s="29"/>
      <c r="EN3370" s="29"/>
      <c r="EO3370" s="29"/>
      <c r="EP3370" s="29"/>
      <c r="EQ3370" s="29"/>
      <c r="ER3370" s="29"/>
      <c r="ES3370" s="29"/>
      <c r="ET3370" s="29"/>
      <c r="EU3370" s="29"/>
      <c r="EV3370" s="29"/>
      <c r="EW3370" s="29"/>
      <c r="EX3370" s="29"/>
      <c r="EY3370" s="29"/>
      <c r="EZ3370" s="29"/>
      <c r="FA3370" s="29"/>
      <c r="FB3370" s="29"/>
      <c r="FC3370" s="29"/>
      <c r="FD3370" s="29"/>
      <c r="FE3370" s="29"/>
      <c r="FF3370" s="29"/>
      <c r="FG3370" s="29"/>
      <c r="FH3370" s="29"/>
      <c r="FI3370" s="29"/>
      <c r="FJ3370" s="29"/>
      <c r="FK3370" s="29"/>
      <c r="FL3370" s="29"/>
      <c r="FM3370" s="29"/>
      <c r="FN3370" s="29"/>
      <c r="FO3370" s="29"/>
      <c r="FP3370" s="29"/>
      <c r="FQ3370" s="29"/>
      <c r="FR3370" s="29"/>
      <c r="FS3370" s="29"/>
      <c r="FT3370" s="29"/>
      <c r="FU3370" s="29"/>
      <c r="FV3370" s="29"/>
      <c r="FW3370" s="29"/>
      <c r="FX3370" s="29"/>
      <c r="FY3370" s="29"/>
      <c r="FZ3370" s="29"/>
      <c r="GA3370" s="29"/>
      <c r="GB3370" s="29"/>
      <c r="GC3370" s="29"/>
      <c r="GD3370" s="29"/>
      <c r="GE3370" s="29"/>
      <c r="GF3370" s="29"/>
      <c r="GG3370" s="29"/>
      <c r="GH3370" s="29"/>
      <c r="GI3370" s="29"/>
      <c r="GJ3370" s="29"/>
      <c r="GK3370" s="29"/>
      <c r="GL3370" s="29"/>
      <c r="GM3370" s="29"/>
      <c r="GN3370" s="29"/>
      <c r="GO3370" s="29"/>
      <c r="GP3370" s="29"/>
      <c r="GQ3370" s="29"/>
      <c r="GR3370" s="29"/>
      <c r="GS3370" s="29"/>
      <c r="GT3370" s="29"/>
      <c r="GU3370" s="29"/>
      <c r="GV3370" s="29"/>
      <c r="GW3370" s="29"/>
      <c r="GX3370" s="29"/>
      <c r="GY3370" s="29"/>
      <c r="GZ3370" s="29"/>
      <c r="HA3370" s="29"/>
      <c r="HB3370" s="29"/>
      <c r="HC3370" s="29"/>
      <c r="HD3370" s="29"/>
      <c r="HE3370" s="29"/>
      <c r="HF3370" s="29"/>
      <c r="HG3370" s="29"/>
      <c r="HH3370" s="29"/>
      <c r="HI3370" s="29"/>
      <c r="HJ3370" s="29"/>
      <c r="HK3370" s="29"/>
      <c r="HL3370" s="29"/>
      <c r="HM3370" s="29"/>
      <c r="HN3370" s="29"/>
      <c r="HO3370" s="29"/>
      <c r="HP3370" s="29"/>
      <c r="HQ3370" s="29"/>
      <c r="HR3370" s="29"/>
      <c r="HS3370" s="29"/>
      <c r="HT3370" s="29"/>
      <c r="HU3370" s="29"/>
      <c r="HV3370" s="29"/>
      <c r="HW3370" s="29"/>
      <c r="HX3370" s="29"/>
      <c r="HY3370" s="29"/>
      <c r="HZ3370" s="29"/>
      <c r="IA3370" s="29"/>
      <c r="IB3370" s="29"/>
      <c r="IC3370" s="29"/>
      <c r="ID3370" s="29"/>
      <c r="IE3370" s="29"/>
      <c r="IF3370" s="29"/>
      <c r="IG3370" s="29"/>
      <c r="IH3370" s="29"/>
      <c r="II3370" s="29"/>
      <c r="IJ3370" s="29"/>
      <c r="IK3370" s="29"/>
      <c r="IL3370" s="29"/>
      <c r="IM3370" s="29"/>
      <c r="IN3370" s="29"/>
      <c r="IO3370" s="29"/>
      <c r="IP3370" s="29"/>
      <c r="IQ3370" s="29"/>
    </row>
    <row r="3371" spans="1:251" s="42" customFormat="1" ht="18.75" customHeight="1">
      <c r="A3371" s="34"/>
      <c r="B3371" s="50"/>
      <c r="C3371" s="129" t="s">
        <v>732</v>
      </c>
      <c r="D3371" s="147"/>
      <c r="E3371" s="147"/>
      <c r="F3371" s="147"/>
      <c r="G3371" s="147"/>
      <c r="H3371" s="147"/>
      <c r="I3371" s="147"/>
      <c r="J3371" s="147"/>
      <c r="K3371" s="147"/>
      <c r="L3371" s="147"/>
      <c r="M3371" s="147"/>
      <c r="N3371" s="147"/>
      <c r="O3371" s="147"/>
      <c r="P3371" s="147"/>
      <c r="Q3371" s="147"/>
      <c r="R3371" s="147"/>
      <c r="S3371" s="147"/>
      <c r="T3371" s="147"/>
      <c r="U3371" s="147"/>
      <c r="V3371" s="147"/>
      <c r="W3371" s="147"/>
      <c r="X3371" s="147"/>
      <c r="Y3371" s="147"/>
      <c r="Z3371" s="148"/>
      <c r="AA3371" s="132">
        <v>7894</v>
      </c>
      <c r="AB3371" s="133"/>
      <c r="AC3371" s="133"/>
      <c r="AD3371" s="133"/>
      <c r="AE3371" s="133"/>
      <c r="AF3371" s="133"/>
      <c r="AG3371" s="133"/>
      <c r="AH3371" s="133"/>
      <c r="AI3371" s="134"/>
      <c r="AJ3371" s="132">
        <v>7476</v>
      </c>
      <c r="AK3371" s="133"/>
      <c r="AL3371" s="133"/>
      <c r="AM3371" s="133"/>
      <c r="AN3371" s="133"/>
      <c r="AO3371" s="133"/>
      <c r="AP3371" s="133"/>
      <c r="AQ3371" s="133"/>
      <c r="AR3371" s="134"/>
      <c r="AS3371" s="135"/>
      <c r="AT3371" s="136"/>
      <c r="AU3371" s="136"/>
      <c r="AV3371" s="136"/>
      <c r="AW3371" s="136"/>
      <c r="AX3371" s="137"/>
      <c r="AY3371" s="29"/>
      <c r="AZ3371" s="29"/>
      <c r="BA3371" s="29"/>
      <c r="BB3371" s="29"/>
      <c r="BC3371" s="29"/>
      <c r="BD3371" s="29"/>
      <c r="BE3371" s="29"/>
      <c r="BF3371" s="29"/>
      <c r="BG3371" s="29"/>
      <c r="BH3371" s="29"/>
      <c r="BI3371" s="29"/>
      <c r="BJ3371" s="29"/>
      <c r="BK3371" s="29"/>
      <c r="BL3371" s="29"/>
      <c r="BM3371" s="29"/>
      <c r="BN3371" s="29"/>
      <c r="BO3371" s="29"/>
      <c r="BP3371" s="29"/>
      <c r="BQ3371" s="29"/>
      <c r="BR3371" s="29"/>
      <c r="BS3371" s="29"/>
      <c r="BT3371" s="29"/>
      <c r="BU3371" s="29"/>
      <c r="BV3371" s="29"/>
      <c r="BW3371" s="29"/>
      <c r="BX3371" s="29"/>
      <c r="BY3371" s="29"/>
      <c r="BZ3371" s="29"/>
      <c r="CA3371" s="29"/>
      <c r="CB3371" s="29"/>
      <c r="CC3371" s="29"/>
      <c r="CD3371" s="29"/>
      <c r="CE3371" s="29"/>
      <c r="CF3371" s="29"/>
      <c r="CG3371" s="29"/>
      <c r="CH3371" s="29"/>
      <c r="CI3371" s="29"/>
      <c r="CJ3371" s="29"/>
      <c r="CK3371" s="29"/>
      <c r="CL3371" s="29"/>
      <c r="CM3371" s="29"/>
      <c r="CN3371" s="29"/>
      <c r="CO3371" s="29"/>
      <c r="CP3371" s="29"/>
      <c r="CQ3371" s="29"/>
      <c r="CR3371" s="29"/>
      <c r="CS3371" s="29"/>
      <c r="CT3371" s="29"/>
      <c r="CU3371" s="29"/>
      <c r="CV3371" s="29"/>
      <c r="CW3371" s="29"/>
      <c r="CX3371" s="29"/>
      <c r="CY3371" s="29"/>
      <c r="CZ3371" s="29"/>
      <c r="DA3371" s="29"/>
      <c r="DB3371" s="29"/>
      <c r="DC3371" s="29"/>
      <c r="DD3371" s="29"/>
      <c r="DE3371" s="29"/>
      <c r="DF3371" s="29"/>
      <c r="DG3371" s="29"/>
      <c r="DH3371" s="29"/>
      <c r="DI3371" s="29"/>
      <c r="DJ3371" s="29"/>
      <c r="DK3371" s="29"/>
      <c r="DL3371" s="29"/>
      <c r="DM3371" s="29"/>
      <c r="DN3371" s="29"/>
      <c r="DO3371" s="29"/>
      <c r="DP3371" s="29"/>
      <c r="DQ3371" s="29"/>
      <c r="DR3371" s="29"/>
      <c r="DS3371" s="29"/>
      <c r="DT3371" s="29"/>
      <c r="DU3371" s="29"/>
      <c r="DV3371" s="29"/>
      <c r="DW3371" s="29"/>
      <c r="DX3371" s="29"/>
      <c r="DY3371" s="29"/>
      <c r="DZ3371" s="29"/>
      <c r="EA3371" s="29"/>
      <c r="EB3371" s="29"/>
      <c r="EC3371" s="29"/>
      <c r="ED3371" s="29"/>
      <c r="EE3371" s="29"/>
      <c r="EF3371" s="29"/>
      <c r="EG3371" s="29"/>
      <c r="EH3371" s="29"/>
      <c r="EI3371" s="29"/>
      <c r="EJ3371" s="29"/>
      <c r="EK3371" s="29"/>
      <c r="EL3371" s="29"/>
      <c r="EM3371" s="29"/>
      <c r="EN3371" s="29"/>
      <c r="EO3371" s="29"/>
      <c r="EP3371" s="29"/>
      <c r="EQ3371" s="29"/>
      <c r="ER3371" s="29"/>
      <c r="ES3371" s="29"/>
      <c r="ET3371" s="29"/>
      <c r="EU3371" s="29"/>
      <c r="EV3371" s="29"/>
      <c r="EW3371" s="29"/>
      <c r="EX3371" s="29"/>
      <c r="EY3371" s="29"/>
      <c r="EZ3371" s="29"/>
      <c r="FA3371" s="29"/>
      <c r="FB3371" s="29"/>
      <c r="FC3371" s="29"/>
      <c r="FD3371" s="29"/>
      <c r="FE3371" s="29"/>
      <c r="FF3371" s="29"/>
      <c r="FG3371" s="29"/>
      <c r="FH3371" s="29"/>
      <c r="FI3371" s="29"/>
      <c r="FJ3371" s="29"/>
      <c r="FK3371" s="29"/>
      <c r="FL3371" s="29"/>
      <c r="FM3371" s="29"/>
      <c r="FN3371" s="29"/>
      <c r="FO3371" s="29"/>
      <c r="FP3371" s="29"/>
      <c r="FQ3371" s="29"/>
      <c r="FR3371" s="29"/>
      <c r="FS3371" s="29"/>
      <c r="FT3371" s="29"/>
      <c r="FU3371" s="29"/>
      <c r="FV3371" s="29"/>
      <c r="FW3371" s="29"/>
      <c r="FX3371" s="29"/>
      <c r="FY3371" s="29"/>
      <c r="FZ3371" s="29"/>
      <c r="GA3371" s="29"/>
      <c r="GB3371" s="29"/>
      <c r="GC3371" s="29"/>
      <c r="GD3371" s="29"/>
      <c r="GE3371" s="29"/>
      <c r="GF3371" s="29"/>
      <c r="GG3371" s="29"/>
      <c r="GH3371" s="29"/>
      <c r="GI3371" s="29"/>
      <c r="GJ3371" s="29"/>
      <c r="GK3371" s="29"/>
      <c r="GL3371" s="29"/>
      <c r="GM3371" s="29"/>
      <c r="GN3371" s="29"/>
      <c r="GO3371" s="29"/>
      <c r="GP3371" s="29"/>
      <c r="GQ3371" s="29"/>
      <c r="GR3371" s="29"/>
      <c r="GS3371" s="29"/>
      <c r="GT3371" s="29"/>
      <c r="GU3371" s="29"/>
      <c r="GV3371" s="29"/>
      <c r="GW3371" s="29"/>
      <c r="GX3371" s="29"/>
      <c r="GY3371" s="29"/>
      <c r="GZ3371" s="29"/>
      <c r="HA3371" s="29"/>
      <c r="HB3371" s="29"/>
      <c r="HC3371" s="29"/>
      <c r="HD3371" s="29"/>
      <c r="HE3371" s="29"/>
      <c r="HF3371" s="29"/>
      <c r="HG3371" s="29"/>
      <c r="HH3371" s="29"/>
      <c r="HI3371" s="29"/>
      <c r="HJ3371" s="29"/>
      <c r="HK3371" s="29"/>
      <c r="HL3371" s="29"/>
      <c r="HM3371" s="29"/>
      <c r="HN3371" s="29"/>
      <c r="HO3371" s="29"/>
      <c r="HP3371" s="29"/>
      <c r="HQ3371" s="29"/>
      <c r="HR3371" s="29"/>
      <c r="HS3371" s="29"/>
      <c r="HT3371" s="29"/>
      <c r="HU3371" s="29"/>
      <c r="HV3371" s="29"/>
      <c r="HW3371" s="29"/>
      <c r="HX3371" s="29"/>
      <c r="HY3371" s="29"/>
      <c r="HZ3371" s="29"/>
      <c r="IA3371" s="29"/>
      <c r="IB3371" s="29"/>
      <c r="IC3371" s="29"/>
      <c r="ID3371" s="29"/>
      <c r="IE3371" s="29"/>
      <c r="IF3371" s="29"/>
      <c r="IG3371" s="29"/>
      <c r="IH3371" s="29"/>
      <c r="II3371" s="29"/>
      <c r="IJ3371" s="29"/>
      <c r="IK3371" s="29"/>
      <c r="IL3371" s="29"/>
      <c r="IM3371" s="29"/>
      <c r="IN3371" s="29"/>
      <c r="IO3371" s="29"/>
      <c r="IP3371" s="29"/>
      <c r="IQ3371" s="29"/>
    </row>
    <row r="3372" spans="1:251" s="42" customFormat="1" ht="18.75" customHeight="1">
      <c r="A3372" s="34"/>
      <c r="B3372" s="50"/>
      <c r="C3372" s="129" t="s">
        <v>733</v>
      </c>
      <c r="D3372" s="147"/>
      <c r="E3372" s="147"/>
      <c r="F3372" s="147"/>
      <c r="G3372" s="147"/>
      <c r="H3372" s="147"/>
      <c r="I3372" s="147"/>
      <c r="J3372" s="147"/>
      <c r="K3372" s="147"/>
      <c r="L3372" s="147"/>
      <c r="M3372" s="147"/>
      <c r="N3372" s="147"/>
      <c r="O3372" s="147"/>
      <c r="P3372" s="147"/>
      <c r="Q3372" s="147"/>
      <c r="R3372" s="147"/>
      <c r="S3372" s="147"/>
      <c r="T3372" s="147"/>
      <c r="U3372" s="147"/>
      <c r="V3372" s="147"/>
      <c r="W3372" s="147"/>
      <c r="X3372" s="147"/>
      <c r="Y3372" s="147"/>
      <c r="Z3372" s="148"/>
      <c r="AA3372" s="132">
        <v>1556</v>
      </c>
      <c r="AB3372" s="133"/>
      <c r="AC3372" s="133"/>
      <c r="AD3372" s="133"/>
      <c r="AE3372" s="133"/>
      <c r="AF3372" s="133"/>
      <c r="AG3372" s="133"/>
      <c r="AH3372" s="133"/>
      <c r="AI3372" s="134"/>
      <c r="AJ3372" s="132">
        <v>965</v>
      </c>
      <c r="AK3372" s="133"/>
      <c r="AL3372" s="133"/>
      <c r="AM3372" s="133"/>
      <c r="AN3372" s="133"/>
      <c r="AO3372" s="133"/>
      <c r="AP3372" s="133"/>
      <c r="AQ3372" s="133"/>
      <c r="AR3372" s="134"/>
      <c r="AS3372" s="135"/>
      <c r="AT3372" s="136"/>
      <c r="AU3372" s="136"/>
      <c r="AV3372" s="136"/>
      <c r="AW3372" s="136"/>
      <c r="AX3372" s="137"/>
      <c r="AY3372" s="29"/>
      <c r="AZ3372" s="29"/>
      <c r="BA3372" s="29"/>
      <c r="BB3372" s="29"/>
      <c r="BC3372" s="29"/>
      <c r="BD3372" s="29"/>
      <c r="BE3372" s="29"/>
      <c r="BF3372" s="29"/>
      <c r="BG3372" s="29"/>
      <c r="BH3372" s="29"/>
      <c r="BI3372" s="29"/>
      <c r="BJ3372" s="29"/>
      <c r="BK3372" s="29"/>
      <c r="BL3372" s="29"/>
      <c r="BM3372" s="29"/>
      <c r="BN3372" s="29"/>
      <c r="BO3372" s="29"/>
      <c r="BP3372" s="29"/>
      <c r="BQ3372" s="29"/>
      <c r="BR3372" s="29"/>
      <c r="BS3372" s="29"/>
      <c r="BT3372" s="29"/>
      <c r="BU3372" s="29"/>
      <c r="BV3372" s="29"/>
      <c r="BW3372" s="29"/>
      <c r="BX3372" s="29"/>
      <c r="BY3372" s="29"/>
      <c r="BZ3372" s="29"/>
      <c r="CA3372" s="29"/>
      <c r="CB3372" s="29"/>
      <c r="CC3372" s="29"/>
      <c r="CD3372" s="29"/>
      <c r="CE3372" s="29"/>
      <c r="CF3372" s="29"/>
      <c r="CG3372" s="29"/>
      <c r="CH3372" s="29"/>
      <c r="CI3372" s="29"/>
      <c r="CJ3372" s="29"/>
      <c r="CK3372" s="29"/>
      <c r="CL3372" s="29"/>
      <c r="CM3372" s="29"/>
      <c r="CN3372" s="29"/>
      <c r="CO3372" s="29"/>
      <c r="CP3372" s="29"/>
      <c r="CQ3372" s="29"/>
      <c r="CR3372" s="29"/>
      <c r="CS3372" s="29"/>
      <c r="CT3372" s="29"/>
      <c r="CU3372" s="29"/>
      <c r="CV3372" s="29"/>
      <c r="CW3372" s="29"/>
      <c r="CX3372" s="29"/>
      <c r="CY3372" s="29"/>
      <c r="CZ3372" s="29"/>
      <c r="DA3372" s="29"/>
      <c r="DB3372" s="29"/>
      <c r="DC3372" s="29"/>
      <c r="DD3372" s="29"/>
      <c r="DE3372" s="29"/>
      <c r="DF3372" s="29"/>
      <c r="DG3372" s="29"/>
      <c r="DH3372" s="29"/>
      <c r="DI3372" s="29"/>
      <c r="DJ3372" s="29"/>
      <c r="DK3372" s="29"/>
      <c r="DL3372" s="29"/>
      <c r="DM3372" s="29"/>
      <c r="DN3372" s="29"/>
      <c r="DO3372" s="29"/>
      <c r="DP3372" s="29"/>
      <c r="DQ3372" s="29"/>
      <c r="DR3372" s="29"/>
      <c r="DS3372" s="29"/>
      <c r="DT3372" s="29"/>
      <c r="DU3372" s="29"/>
      <c r="DV3372" s="29"/>
      <c r="DW3372" s="29"/>
      <c r="DX3372" s="29"/>
      <c r="DY3372" s="29"/>
      <c r="DZ3372" s="29"/>
      <c r="EA3372" s="29"/>
      <c r="EB3372" s="29"/>
      <c r="EC3372" s="29"/>
      <c r="ED3372" s="29"/>
      <c r="EE3372" s="29"/>
      <c r="EF3372" s="29"/>
      <c r="EG3372" s="29"/>
      <c r="EH3372" s="29"/>
      <c r="EI3372" s="29"/>
      <c r="EJ3372" s="29"/>
      <c r="EK3372" s="29"/>
      <c r="EL3372" s="29"/>
      <c r="EM3372" s="29"/>
      <c r="EN3372" s="29"/>
      <c r="EO3372" s="29"/>
      <c r="EP3372" s="29"/>
      <c r="EQ3372" s="29"/>
      <c r="ER3372" s="29"/>
      <c r="ES3372" s="29"/>
      <c r="ET3372" s="29"/>
      <c r="EU3372" s="29"/>
      <c r="EV3372" s="29"/>
      <c r="EW3372" s="29"/>
      <c r="EX3372" s="29"/>
      <c r="EY3372" s="29"/>
      <c r="EZ3372" s="29"/>
      <c r="FA3372" s="29"/>
      <c r="FB3372" s="29"/>
      <c r="FC3372" s="29"/>
      <c r="FD3372" s="29"/>
      <c r="FE3372" s="29"/>
      <c r="FF3372" s="29"/>
      <c r="FG3372" s="29"/>
      <c r="FH3372" s="29"/>
      <c r="FI3372" s="29"/>
      <c r="FJ3372" s="29"/>
      <c r="FK3372" s="29"/>
      <c r="FL3372" s="29"/>
      <c r="FM3372" s="29"/>
      <c r="FN3372" s="29"/>
      <c r="FO3372" s="29"/>
      <c r="FP3372" s="29"/>
      <c r="FQ3372" s="29"/>
      <c r="FR3372" s="29"/>
      <c r="FS3372" s="29"/>
      <c r="FT3372" s="29"/>
      <c r="FU3372" s="29"/>
      <c r="FV3372" s="29"/>
      <c r="FW3372" s="29"/>
      <c r="FX3372" s="29"/>
      <c r="FY3372" s="29"/>
      <c r="FZ3372" s="29"/>
      <c r="GA3372" s="29"/>
      <c r="GB3372" s="29"/>
      <c r="GC3372" s="29"/>
      <c r="GD3372" s="29"/>
      <c r="GE3372" s="29"/>
      <c r="GF3372" s="29"/>
      <c r="GG3372" s="29"/>
      <c r="GH3372" s="29"/>
      <c r="GI3372" s="29"/>
      <c r="GJ3372" s="29"/>
      <c r="GK3372" s="29"/>
      <c r="GL3372" s="29"/>
      <c r="GM3372" s="29"/>
      <c r="GN3372" s="29"/>
      <c r="GO3372" s="29"/>
      <c r="GP3372" s="29"/>
      <c r="GQ3372" s="29"/>
      <c r="GR3372" s="29"/>
      <c r="GS3372" s="29"/>
      <c r="GT3372" s="29"/>
      <c r="GU3372" s="29"/>
      <c r="GV3372" s="29"/>
      <c r="GW3372" s="29"/>
      <c r="GX3372" s="29"/>
      <c r="GY3372" s="29"/>
      <c r="GZ3372" s="29"/>
      <c r="HA3372" s="29"/>
      <c r="HB3372" s="29"/>
      <c r="HC3372" s="29"/>
      <c r="HD3372" s="29"/>
      <c r="HE3372" s="29"/>
      <c r="HF3372" s="29"/>
      <c r="HG3372" s="29"/>
      <c r="HH3372" s="29"/>
      <c r="HI3372" s="29"/>
      <c r="HJ3372" s="29"/>
      <c r="HK3372" s="29"/>
      <c r="HL3372" s="29"/>
      <c r="HM3372" s="29"/>
      <c r="HN3372" s="29"/>
      <c r="HO3372" s="29"/>
      <c r="HP3372" s="29"/>
      <c r="HQ3372" s="29"/>
      <c r="HR3372" s="29"/>
      <c r="HS3372" s="29"/>
      <c r="HT3372" s="29"/>
      <c r="HU3372" s="29"/>
      <c r="HV3372" s="29"/>
      <c r="HW3372" s="29"/>
      <c r="HX3372" s="29"/>
      <c r="HY3372" s="29"/>
      <c r="HZ3372" s="29"/>
      <c r="IA3372" s="29"/>
      <c r="IB3372" s="29"/>
      <c r="IC3372" s="29"/>
      <c r="ID3372" s="29"/>
      <c r="IE3372" s="29"/>
      <c r="IF3372" s="29"/>
      <c r="IG3372" s="29"/>
      <c r="IH3372" s="29"/>
      <c r="II3372" s="29"/>
      <c r="IJ3372" s="29"/>
      <c r="IK3372" s="29"/>
      <c r="IL3372" s="29"/>
      <c r="IM3372" s="29"/>
      <c r="IN3372" s="29"/>
      <c r="IO3372" s="29"/>
      <c r="IP3372" s="29"/>
      <c r="IQ3372" s="29"/>
    </row>
    <row r="3373" spans="1:251" s="42" customFormat="1" ht="18.75" customHeight="1" thickBot="1">
      <c r="A3373" s="43"/>
      <c r="B3373" s="138" t="s">
        <v>244</v>
      </c>
      <c r="C3373" s="139"/>
      <c r="D3373" s="139"/>
      <c r="E3373" s="139"/>
      <c r="F3373" s="139"/>
      <c r="G3373" s="139"/>
      <c r="H3373" s="139"/>
      <c r="I3373" s="139"/>
      <c r="J3373" s="139"/>
      <c r="K3373" s="139"/>
      <c r="L3373" s="139"/>
      <c r="M3373" s="139"/>
      <c r="N3373" s="139"/>
      <c r="O3373" s="139"/>
      <c r="P3373" s="139"/>
      <c r="Q3373" s="139"/>
      <c r="R3373" s="139"/>
      <c r="S3373" s="139"/>
      <c r="T3373" s="139"/>
      <c r="U3373" s="139"/>
      <c r="V3373" s="139"/>
      <c r="W3373" s="139"/>
      <c r="X3373" s="139"/>
      <c r="Y3373" s="139"/>
      <c r="Z3373" s="140"/>
      <c r="AA3373" s="141">
        <f>SUM(AA3368:AI3372)</f>
        <v>154984</v>
      </c>
      <c r="AB3373" s="142"/>
      <c r="AC3373" s="142"/>
      <c r="AD3373" s="142"/>
      <c r="AE3373" s="142"/>
      <c r="AF3373" s="142"/>
      <c r="AG3373" s="142"/>
      <c r="AH3373" s="142"/>
      <c r="AI3373" s="143"/>
      <c r="AJ3373" s="141">
        <f>SUM(AJ3368:AR3372)</f>
        <v>152289</v>
      </c>
      <c r="AK3373" s="142"/>
      <c r="AL3373" s="142"/>
      <c r="AM3373" s="142"/>
      <c r="AN3373" s="142"/>
      <c r="AO3373" s="142"/>
      <c r="AP3373" s="142"/>
      <c r="AQ3373" s="142"/>
      <c r="AR3373" s="143"/>
      <c r="AS3373" s="144"/>
      <c r="AT3373" s="145"/>
      <c r="AU3373" s="145"/>
      <c r="AV3373" s="145"/>
      <c r="AW3373" s="145"/>
      <c r="AX3373" s="146"/>
      <c r="AY3373" s="29"/>
      <c r="AZ3373" s="29"/>
      <c r="BA3373" s="29"/>
      <c r="BB3373" s="29"/>
      <c r="BC3373" s="29"/>
      <c r="BD3373" s="29"/>
      <c r="BE3373" s="29"/>
      <c r="BF3373" s="29"/>
      <c r="BG3373" s="29"/>
      <c r="BH3373" s="29"/>
      <c r="BI3373" s="29"/>
      <c r="BJ3373" s="29"/>
      <c r="BK3373" s="29"/>
      <c r="BL3373" s="29"/>
      <c r="BM3373" s="29"/>
      <c r="BN3373" s="29"/>
      <c r="BO3373" s="29"/>
      <c r="BP3373" s="29"/>
      <c r="BQ3373" s="29"/>
      <c r="BR3373" s="29"/>
      <c r="BS3373" s="29"/>
      <c r="BT3373" s="29"/>
      <c r="BU3373" s="29"/>
      <c r="BV3373" s="29"/>
      <c r="BW3373" s="29"/>
      <c r="BX3373" s="29"/>
      <c r="BY3373" s="29"/>
      <c r="BZ3373" s="29"/>
      <c r="CA3373" s="29"/>
      <c r="CB3373" s="29"/>
      <c r="CC3373" s="29"/>
      <c r="CD3373" s="29"/>
      <c r="CE3373" s="29"/>
      <c r="CF3373" s="29"/>
      <c r="CG3373" s="29"/>
      <c r="CH3373" s="29"/>
      <c r="CI3373" s="29"/>
      <c r="CJ3373" s="29"/>
      <c r="CK3373" s="29"/>
      <c r="CL3373" s="29"/>
      <c r="CM3373" s="29"/>
      <c r="CN3373" s="29"/>
      <c r="CO3373" s="29"/>
      <c r="CP3373" s="29"/>
      <c r="CQ3373" s="29"/>
      <c r="CR3373" s="29"/>
      <c r="CS3373" s="29"/>
      <c r="CT3373" s="29"/>
      <c r="CU3373" s="29"/>
      <c r="CV3373" s="29"/>
      <c r="CW3373" s="29"/>
      <c r="CX3373" s="29"/>
      <c r="CY3373" s="29"/>
      <c r="CZ3373" s="29"/>
      <c r="DA3373" s="29"/>
      <c r="DB3373" s="29"/>
      <c r="DC3373" s="29"/>
      <c r="DD3373" s="29"/>
      <c r="DE3373" s="29"/>
      <c r="DF3373" s="29"/>
      <c r="DG3373" s="29"/>
      <c r="DH3373" s="29"/>
      <c r="DI3373" s="29"/>
      <c r="DJ3373" s="29"/>
      <c r="DK3373" s="29"/>
      <c r="DL3373" s="29"/>
      <c r="DM3373" s="29"/>
      <c r="DN3373" s="29"/>
      <c r="DO3373" s="29"/>
      <c r="DP3373" s="29"/>
      <c r="DQ3373" s="29"/>
      <c r="DR3373" s="29"/>
      <c r="DS3373" s="29"/>
      <c r="DT3373" s="29"/>
      <c r="DU3373" s="29"/>
      <c r="DV3373" s="29"/>
      <c r="DW3373" s="29"/>
      <c r="DX3373" s="29"/>
      <c r="DY3373" s="29"/>
      <c r="DZ3373" s="29"/>
      <c r="EA3373" s="29"/>
      <c r="EB3373" s="29"/>
      <c r="EC3373" s="29"/>
      <c r="ED3373" s="29"/>
      <c r="EE3373" s="29"/>
      <c r="EF3373" s="29"/>
      <c r="EG3373" s="29"/>
      <c r="EH3373" s="29"/>
      <c r="EI3373" s="29"/>
      <c r="EJ3373" s="29"/>
      <c r="EK3373" s="29"/>
      <c r="EL3373" s="29"/>
      <c r="EM3373" s="29"/>
      <c r="EN3373" s="29"/>
      <c r="EO3373" s="29"/>
      <c r="EP3373" s="29"/>
      <c r="EQ3373" s="29"/>
      <c r="ER3373" s="29"/>
      <c r="ES3373" s="29"/>
      <c r="ET3373" s="29"/>
      <c r="EU3373" s="29"/>
      <c r="EV3373" s="29"/>
      <c r="EW3373" s="29"/>
      <c r="EX3373" s="29"/>
      <c r="EY3373" s="29"/>
      <c r="EZ3373" s="29"/>
      <c r="FA3373" s="29"/>
      <c r="FB3373" s="29"/>
      <c r="FC3373" s="29"/>
      <c r="FD3373" s="29"/>
      <c r="FE3373" s="29"/>
      <c r="FF3373" s="29"/>
      <c r="FG3373" s="29"/>
      <c r="FH3373" s="29"/>
      <c r="FI3373" s="29"/>
      <c r="FJ3373" s="29"/>
      <c r="FK3373" s="29"/>
      <c r="FL3373" s="29"/>
      <c r="FM3373" s="29"/>
      <c r="FN3373" s="29"/>
      <c r="FO3373" s="29"/>
      <c r="FP3373" s="29"/>
      <c r="FQ3373" s="29"/>
      <c r="FR3373" s="29"/>
      <c r="FS3373" s="29"/>
      <c r="FT3373" s="29"/>
      <c r="FU3373" s="29"/>
      <c r="FV3373" s="29"/>
      <c r="FW3373" s="29"/>
      <c r="FX3373" s="29"/>
      <c r="FY3373" s="29"/>
      <c r="FZ3373" s="29"/>
      <c r="GA3373" s="29"/>
      <c r="GB3373" s="29"/>
      <c r="GC3373" s="29"/>
      <c r="GD3373" s="29"/>
      <c r="GE3373" s="29"/>
      <c r="GF3373" s="29"/>
      <c r="GG3373" s="29"/>
      <c r="GH3373" s="29"/>
      <c r="GI3373" s="29"/>
      <c r="GJ3373" s="29"/>
      <c r="GK3373" s="29"/>
      <c r="GL3373" s="29"/>
      <c r="GM3373" s="29"/>
      <c r="GN3373" s="29"/>
      <c r="GO3373" s="29"/>
      <c r="GP3373" s="29"/>
      <c r="GQ3373" s="29"/>
      <c r="GR3373" s="29"/>
      <c r="GS3373" s="29"/>
      <c r="GT3373" s="29"/>
      <c r="GU3373" s="29"/>
      <c r="GV3373" s="29"/>
      <c r="GW3373" s="29"/>
      <c r="GX3373" s="29"/>
      <c r="GY3373" s="29"/>
      <c r="GZ3373" s="29"/>
      <c r="HA3373" s="29"/>
      <c r="HB3373" s="29"/>
      <c r="HC3373" s="29"/>
      <c r="HD3373" s="29"/>
      <c r="HE3373" s="29"/>
      <c r="HF3373" s="29"/>
      <c r="HG3373" s="29"/>
      <c r="HH3373" s="29"/>
      <c r="HI3373" s="29"/>
      <c r="HJ3373" s="29"/>
      <c r="HK3373" s="29"/>
      <c r="HL3373" s="29"/>
      <c r="HM3373" s="29"/>
      <c r="HN3373" s="29"/>
      <c r="HO3373" s="29"/>
      <c r="HP3373" s="29"/>
      <c r="HQ3373" s="29"/>
      <c r="HR3373" s="29"/>
      <c r="HS3373" s="29"/>
      <c r="HT3373" s="29"/>
      <c r="HU3373" s="29"/>
      <c r="HV3373" s="29"/>
      <c r="HW3373" s="29"/>
      <c r="HX3373" s="29"/>
      <c r="HY3373" s="29"/>
      <c r="HZ3373" s="29"/>
      <c r="IA3373" s="29"/>
      <c r="IB3373" s="29"/>
      <c r="IC3373" s="29"/>
      <c r="ID3373" s="29"/>
      <c r="IE3373" s="29"/>
      <c r="IF3373" s="29"/>
      <c r="IG3373" s="29"/>
      <c r="IH3373" s="29"/>
      <c r="II3373" s="29"/>
      <c r="IJ3373" s="29"/>
      <c r="IK3373" s="29"/>
      <c r="IL3373" s="29"/>
      <c r="IM3373" s="29"/>
      <c r="IN3373" s="29"/>
      <c r="IO3373" s="29"/>
      <c r="IP3373" s="29"/>
      <c r="IQ3373" s="29"/>
    </row>
    <row r="3375" spans="1:251" ht="18.75">
      <c r="A3375" s="28" t="s">
        <v>234</v>
      </c>
      <c r="AW3375" s="30"/>
      <c r="AX3375" s="31"/>
      <c r="AY3375" s="30"/>
    </row>
    <row r="3377" spans="1:113" ht="18.75">
      <c r="B3377" s="109" t="s">
        <v>0</v>
      </c>
      <c r="C3377" s="150"/>
      <c r="D3377" s="150"/>
      <c r="E3377" s="150"/>
      <c r="F3377" s="150"/>
      <c r="G3377" s="150"/>
      <c r="H3377" s="150"/>
      <c r="I3377" s="150"/>
      <c r="J3377" s="150"/>
      <c r="K3377" s="150"/>
      <c r="L3377" s="150"/>
      <c r="M3377" s="150"/>
      <c r="N3377" s="150"/>
      <c r="O3377" s="150"/>
      <c r="P3377" s="150"/>
      <c r="Q3377" s="150"/>
      <c r="R3377" s="150"/>
      <c r="S3377" s="150"/>
      <c r="T3377" s="150"/>
      <c r="U3377" s="150"/>
      <c r="V3377" s="150"/>
      <c r="W3377" s="150"/>
      <c r="X3377" s="150"/>
      <c r="Y3377" s="150"/>
      <c r="Z3377" s="150"/>
      <c r="AA3377" s="150"/>
      <c r="AB3377" s="150"/>
      <c r="AC3377" s="150"/>
      <c r="AD3377" s="150"/>
      <c r="AE3377" s="150"/>
      <c r="AF3377" s="150"/>
      <c r="AG3377" s="150"/>
      <c r="AH3377" s="150"/>
      <c r="AI3377" s="150"/>
      <c r="AJ3377" s="150"/>
      <c r="AK3377" s="150"/>
      <c r="AL3377" s="150"/>
      <c r="AM3377" s="150"/>
      <c r="AN3377" s="150"/>
      <c r="AO3377" s="150"/>
      <c r="AP3377" s="150"/>
      <c r="AQ3377" s="150"/>
      <c r="AR3377" s="150"/>
      <c r="AS3377" s="150"/>
      <c r="AT3377" s="150"/>
      <c r="AU3377" s="150"/>
      <c r="AV3377" s="150"/>
      <c r="AW3377" s="150"/>
      <c r="AX3377" s="150"/>
    </row>
    <row r="3378" spans="1:113">
      <c r="Z3378" s="32"/>
      <c r="AD3378" s="32"/>
      <c r="AE3378" s="32"/>
      <c r="AF3378" s="32"/>
      <c r="AG3378" s="32"/>
      <c r="AH3378" s="32"/>
      <c r="AI3378" s="32"/>
      <c r="AO3378" s="32"/>
    </row>
    <row r="3379" spans="1:113" ht="13.5" thickBot="1">
      <c r="Z3379" s="32"/>
      <c r="AD3379" s="32"/>
      <c r="AE3379" s="32"/>
      <c r="AF3379" s="32"/>
      <c r="AG3379" s="32"/>
      <c r="AH3379" s="32"/>
      <c r="AI3379" s="32"/>
      <c r="AO3379" s="32"/>
      <c r="DI3379" s="26"/>
    </row>
    <row r="3380" spans="1:113" ht="24.75" customHeight="1" thickBot="1">
      <c r="B3380" s="111" t="s">
        <v>235</v>
      </c>
      <c r="C3380" s="112"/>
      <c r="D3380" s="112"/>
      <c r="E3380" s="112"/>
      <c r="F3380" s="112"/>
      <c r="G3380" s="112"/>
      <c r="H3380" s="113" t="s">
        <v>734</v>
      </c>
      <c r="I3380" s="114"/>
      <c r="J3380" s="114"/>
      <c r="K3380" s="114"/>
      <c r="L3380" s="114"/>
      <c r="M3380" s="114"/>
      <c r="N3380" s="114"/>
      <c r="O3380" s="114"/>
      <c r="P3380" s="114"/>
      <c r="Q3380" s="114"/>
      <c r="R3380" s="114"/>
      <c r="S3380" s="114"/>
      <c r="T3380" s="114"/>
      <c r="U3380" s="114"/>
      <c r="V3380" s="114"/>
      <c r="W3380" s="114"/>
      <c r="X3380" s="114"/>
      <c r="Y3380" s="114"/>
      <c r="Z3380" s="114"/>
      <c r="AA3380" s="114"/>
      <c r="AB3380" s="114"/>
      <c r="AC3380" s="114"/>
      <c r="AD3380" s="114"/>
      <c r="AE3380" s="114"/>
      <c r="AF3380" s="114"/>
      <c r="AG3380" s="114"/>
      <c r="AH3380" s="114"/>
      <c r="AI3380" s="114"/>
      <c r="AJ3380" s="114"/>
      <c r="AK3380" s="114"/>
      <c r="AL3380" s="114"/>
      <c r="AM3380" s="114"/>
      <c r="AN3380" s="114"/>
      <c r="AO3380" s="114"/>
      <c r="AP3380" s="114"/>
      <c r="AQ3380" s="114"/>
      <c r="AR3380" s="114"/>
      <c r="AS3380" s="114"/>
      <c r="AT3380" s="114"/>
      <c r="AU3380" s="114"/>
      <c r="AV3380" s="114"/>
      <c r="AW3380" s="114"/>
      <c r="AX3380" s="115"/>
      <c r="DI3380" s="26"/>
    </row>
    <row r="3381" spans="1:113" ht="14.25">
      <c r="B3381" s="33"/>
      <c r="C3381" s="33"/>
      <c r="D3381" s="33"/>
      <c r="E3381" s="33"/>
      <c r="F3381" s="33"/>
      <c r="G3381" s="33"/>
      <c r="H3381" s="34"/>
      <c r="I3381" s="34"/>
      <c r="J3381" s="34"/>
      <c r="K3381" s="34"/>
      <c r="L3381" s="35"/>
      <c r="M3381" s="35"/>
      <c r="N3381" s="35"/>
      <c r="O3381" s="35"/>
      <c r="P3381" s="34"/>
      <c r="Q3381" s="34"/>
      <c r="R3381" s="34"/>
      <c r="S3381" s="34"/>
      <c r="T3381" s="34"/>
      <c r="U3381" s="34"/>
      <c r="V3381" s="36"/>
      <c r="W3381" s="36"/>
      <c r="X3381" s="36"/>
      <c r="Y3381" s="36"/>
      <c r="Z3381" s="36"/>
      <c r="AA3381" s="36"/>
      <c r="AB3381" s="36"/>
      <c r="AC3381" s="36"/>
      <c r="AD3381" s="36"/>
      <c r="AE3381" s="36"/>
      <c r="AF3381" s="36"/>
      <c r="AG3381" s="36"/>
      <c r="AH3381" s="36"/>
      <c r="AI3381" s="36"/>
      <c r="AJ3381" s="36"/>
      <c r="AK3381" s="36"/>
      <c r="AL3381" s="36"/>
      <c r="AM3381" s="36"/>
      <c r="AN3381" s="36"/>
      <c r="AO3381" s="36"/>
      <c r="AP3381" s="36"/>
      <c r="AQ3381" s="36"/>
      <c r="AR3381" s="36"/>
      <c r="AS3381" s="36"/>
      <c r="AT3381" s="36"/>
      <c r="AU3381" s="36"/>
      <c r="AV3381" s="36"/>
      <c r="AW3381" s="36"/>
      <c r="AX3381" s="36"/>
      <c r="DI3381" s="26"/>
    </row>
    <row r="3382" spans="1:113" ht="15" thickBot="1">
      <c r="A3382" s="37"/>
      <c r="B3382" s="36" t="s">
        <v>237</v>
      </c>
      <c r="C3382" s="34"/>
      <c r="D3382" s="34"/>
      <c r="E3382" s="34"/>
      <c r="F3382" s="34"/>
      <c r="G3382" s="34"/>
      <c r="H3382" s="34"/>
      <c r="I3382" s="34"/>
      <c r="J3382" s="34"/>
      <c r="K3382" s="34"/>
      <c r="L3382" s="35"/>
      <c r="M3382" s="35"/>
      <c r="N3382" s="35"/>
      <c r="O3382" s="35"/>
      <c r="P3382" s="34"/>
      <c r="Q3382" s="34"/>
      <c r="R3382" s="34"/>
      <c r="S3382" s="34"/>
      <c r="T3382" s="34"/>
      <c r="U3382" s="34"/>
      <c r="V3382" s="36"/>
      <c r="W3382" s="36"/>
      <c r="X3382" s="36"/>
      <c r="Y3382" s="36"/>
      <c r="Z3382" s="36"/>
      <c r="AA3382" s="36"/>
      <c r="AB3382" s="36"/>
      <c r="AC3382" s="36"/>
      <c r="AD3382" s="36"/>
      <c r="AE3382" s="36"/>
      <c r="AF3382" s="36"/>
      <c r="AG3382" s="36"/>
      <c r="AH3382" s="36"/>
      <c r="AI3382" s="36"/>
      <c r="AJ3382" s="36"/>
      <c r="AK3382" s="36"/>
      <c r="AL3382" s="36"/>
      <c r="AM3382" s="36"/>
      <c r="AN3382" s="36"/>
      <c r="AO3382" s="36"/>
      <c r="AP3382" s="36"/>
      <c r="AQ3382" s="36"/>
      <c r="AR3382" s="36"/>
      <c r="AS3382" s="36"/>
      <c r="AT3382" s="36"/>
      <c r="AU3382" s="36"/>
      <c r="AV3382" s="36"/>
      <c r="AW3382" s="36"/>
      <c r="AX3382" s="36"/>
      <c r="DI3382" s="26"/>
    </row>
    <row r="3383" spans="1:113" ht="14.25">
      <c r="A3383" s="34"/>
      <c r="B3383" s="38"/>
      <c r="C3383" s="33"/>
      <c r="D3383" s="33"/>
      <c r="E3383" s="33"/>
      <c r="F3383" s="33"/>
      <c r="G3383" s="33"/>
      <c r="H3383" s="33"/>
      <c r="I3383" s="33"/>
      <c r="J3383" s="33"/>
      <c r="K3383" s="33"/>
      <c r="L3383" s="39"/>
      <c r="M3383" s="39"/>
      <c r="N3383" s="39"/>
      <c r="O3383" s="39"/>
      <c r="P3383" s="33"/>
      <c r="Q3383" s="33"/>
      <c r="R3383" s="33"/>
      <c r="S3383" s="33"/>
      <c r="T3383" s="33"/>
      <c r="U3383" s="33"/>
      <c r="V3383" s="40"/>
      <c r="W3383" s="40"/>
      <c r="X3383" s="40"/>
      <c r="Y3383" s="40"/>
      <c r="Z3383" s="40"/>
      <c r="AA3383" s="40"/>
      <c r="AB3383" s="40"/>
      <c r="AC3383" s="40"/>
      <c r="AD3383" s="40"/>
      <c r="AE3383" s="40"/>
      <c r="AF3383" s="40"/>
      <c r="AG3383" s="40"/>
      <c r="AH3383" s="40"/>
      <c r="AI3383" s="40"/>
      <c r="AJ3383" s="40"/>
      <c r="AK3383" s="40"/>
      <c r="AL3383" s="40"/>
      <c r="AM3383" s="40"/>
      <c r="AN3383" s="40"/>
      <c r="AO3383" s="40"/>
      <c r="AP3383" s="40"/>
      <c r="AQ3383" s="40"/>
      <c r="AR3383" s="40"/>
      <c r="AS3383" s="40"/>
      <c r="AT3383" s="40"/>
      <c r="AU3383" s="40"/>
      <c r="AV3383" s="40"/>
      <c r="AW3383" s="40"/>
      <c r="AX3383" s="41"/>
    </row>
    <row r="3384" spans="1:113" ht="12" customHeight="1">
      <c r="A3384" s="34"/>
      <c r="B3384" s="116" t="s">
        <v>735</v>
      </c>
      <c r="C3384" s="117"/>
      <c r="D3384" s="117"/>
      <c r="E3384" s="117"/>
      <c r="F3384" s="117"/>
      <c r="G3384" s="117"/>
      <c r="H3384" s="117"/>
      <c r="I3384" s="117"/>
      <c r="J3384" s="117"/>
      <c r="K3384" s="117"/>
      <c r="L3384" s="117"/>
      <c r="M3384" s="117"/>
      <c r="N3384" s="117"/>
      <c r="O3384" s="117"/>
      <c r="P3384" s="117"/>
      <c r="Q3384" s="117"/>
      <c r="R3384" s="117"/>
      <c r="S3384" s="117"/>
      <c r="T3384" s="117"/>
      <c r="U3384" s="117"/>
      <c r="V3384" s="117"/>
      <c r="W3384" s="117"/>
      <c r="X3384" s="117"/>
      <c r="Y3384" s="117"/>
      <c r="Z3384" s="117"/>
      <c r="AA3384" s="117"/>
      <c r="AB3384" s="117"/>
      <c r="AC3384" s="117"/>
      <c r="AD3384" s="117"/>
      <c r="AE3384" s="117"/>
      <c r="AF3384" s="117"/>
      <c r="AG3384" s="117"/>
      <c r="AH3384" s="117"/>
      <c r="AI3384" s="117"/>
      <c r="AJ3384" s="117"/>
      <c r="AK3384" s="117"/>
      <c r="AL3384" s="117"/>
      <c r="AM3384" s="117"/>
      <c r="AN3384" s="117"/>
      <c r="AO3384" s="117"/>
      <c r="AP3384" s="117"/>
      <c r="AQ3384" s="117"/>
      <c r="AR3384" s="117"/>
      <c r="AS3384" s="117"/>
      <c r="AT3384" s="117"/>
      <c r="AU3384" s="117"/>
      <c r="AV3384" s="117"/>
      <c r="AW3384" s="117"/>
      <c r="AX3384" s="118"/>
    </row>
    <row r="3385" spans="1:113" ht="12" customHeight="1">
      <c r="A3385" s="34"/>
      <c r="B3385" s="116"/>
      <c r="C3385" s="117"/>
      <c r="D3385" s="117"/>
      <c r="E3385" s="117"/>
      <c r="F3385" s="117"/>
      <c r="G3385" s="117"/>
      <c r="H3385" s="117"/>
      <c r="I3385" s="117"/>
      <c r="J3385" s="117"/>
      <c r="K3385" s="117"/>
      <c r="L3385" s="117"/>
      <c r="M3385" s="117"/>
      <c r="N3385" s="117"/>
      <c r="O3385" s="117"/>
      <c r="P3385" s="117"/>
      <c r="Q3385" s="117"/>
      <c r="R3385" s="117"/>
      <c r="S3385" s="117"/>
      <c r="T3385" s="117"/>
      <c r="U3385" s="117"/>
      <c r="V3385" s="117"/>
      <c r="W3385" s="117"/>
      <c r="X3385" s="117"/>
      <c r="Y3385" s="117"/>
      <c r="Z3385" s="117"/>
      <c r="AA3385" s="117"/>
      <c r="AB3385" s="117"/>
      <c r="AC3385" s="117"/>
      <c r="AD3385" s="117"/>
      <c r="AE3385" s="117"/>
      <c r="AF3385" s="117"/>
      <c r="AG3385" s="117"/>
      <c r="AH3385" s="117"/>
      <c r="AI3385" s="117"/>
      <c r="AJ3385" s="117"/>
      <c r="AK3385" s="117"/>
      <c r="AL3385" s="117"/>
      <c r="AM3385" s="117"/>
      <c r="AN3385" s="117"/>
      <c r="AO3385" s="117"/>
      <c r="AP3385" s="117"/>
      <c r="AQ3385" s="117"/>
      <c r="AR3385" s="117"/>
      <c r="AS3385" s="117"/>
      <c r="AT3385" s="117"/>
      <c r="AU3385" s="117"/>
      <c r="AV3385" s="117"/>
      <c r="AW3385" s="117"/>
      <c r="AX3385" s="118"/>
      <c r="BC3385" s="42"/>
    </row>
    <row r="3386" spans="1:113" ht="12" customHeight="1">
      <c r="A3386" s="34"/>
      <c r="B3386" s="116"/>
      <c r="C3386" s="117"/>
      <c r="D3386" s="117"/>
      <c r="E3386" s="117"/>
      <c r="F3386" s="117"/>
      <c r="G3386" s="117"/>
      <c r="H3386" s="117"/>
      <c r="I3386" s="117"/>
      <c r="J3386" s="117"/>
      <c r="K3386" s="117"/>
      <c r="L3386" s="117"/>
      <c r="M3386" s="117"/>
      <c r="N3386" s="117"/>
      <c r="O3386" s="117"/>
      <c r="P3386" s="117"/>
      <c r="Q3386" s="117"/>
      <c r="R3386" s="117"/>
      <c r="S3386" s="117"/>
      <c r="T3386" s="117"/>
      <c r="U3386" s="117"/>
      <c r="V3386" s="117"/>
      <c r="W3386" s="117"/>
      <c r="X3386" s="117"/>
      <c r="Y3386" s="117"/>
      <c r="Z3386" s="117"/>
      <c r="AA3386" s="117"/>
      <c r="AB3386" s="117"/>
      <c r="AC3386" s="117"/>
      <c r="AD3386" s="117"/>
      <c r="AE3386" s="117"/>
      <c r="AF3386" s="117"/>
      <c r="AG3386" s="117"/>
      <c r="AH3386" s="117"/>
      <c r="AI3386" s="117"/>
      <c r="AJ3386" s="117"/>
      <c r="AK3386" s="117"/>
      <c r="AL3386" s="117"/>
      <c r="AM3386" s="117"/>
      <c r="AN3386" s="117"/>
      <c r="AO3386" s="117"/>
      <c r="AP3386" s="117"/>
      <c r="AQ3386" s="117"/>
      <c r="AR3386" s="117"/>
      <c r="AS3386" s="117"/>
      <c r="AT3386" s="117"/>
      <c r="AU3386" s="117"/>
      <c r="AV3386" s="117"/>
      <c r="AW3386" s="117"/>
      <c r="AX3386" s="118"/>
    </row>
    <row r="3387" spans="1:113" ht="12" customHeight="1">
      <c r="A3387" s="34"/>
      <c r="B3387" s="116"/>
      <c r="C3387" s="117"/>
      <c r="D3387" s="117"/>
      <c r="E3387" s="117"/>
      <c r="F3387" s="117"/>
      <c r="G3387" s="117"/>
      <c r="H3387" s="117"/>
      <c r="I3387" s="117"/>
      <c r="J3387" s="117"/>
      <c r="K3387" s="117"/>
      <c r="L3387" s="117"/>
      <c r="M3387" s="117"/>
      <c r="N3387" s="117"/>
      <c r="O3387" s="117"/>
      <c r="P3387" s="117"/>
      <c r="Q3387" s="117"/>
      <c r="R3387" s="117"/>
      <c r="S3387" s="117"/>
      <c r="T3387" s="117"/>
      <c r="U3387" s="117"/>
      <c r="V3387" s="117"/>
      <c r="W3387" s="117"/>
      <c r="X3387" s="117"/>
      <c r="Y3387" s="117"/>
      <c r="Z3387" s="117"/>
      <c r="AA3387" s="117"/>
      <c r="AB3387" s="117"/>
      <c r="AC3387" s="117"/>
      <c r="AD3387" s="117"/>
      <c r="AE3387" s="117"/>
      <c r="AF3387" s="117"/>
      <c r="AG3387" s="117"/>
      <c r="AH3387" s="117"/>
      <c r="AI3387" s="117"/>
      <c r="AJ3387" s="117"/>
      <c r="AK3387" s="117"/>
      <c r="AL3387" s="117"/>
      <c r="AM3387" s="117"/>
      <c r="AN3387" s="117"/>
      <c r="AO3387" s="117"/>
      <c r="AP3387" s="117"/>
      <c r="AQ3387" s="117"/>
      <c r="AR3387" s="117"/>
      <c r="AS3387" s="117"/>
      <c r="AT3387" s="117"/>
      <c r="AU3387" s="117"/>
      <c r="AV3387" s="117"/>
      <c r="AW3387" s="117"/>
      <c r="AX3387" s="118"/>
    </row>
    <row r="3388" spans="1:113" ht="12" customHeight="1">
      <c r="A3388" s="34"/>
      <c r="B3388" s="116"/>
      <c r="C3388" s="117"/>
      <c r="D3388" s="117"/>
      <c r="E3388" s="117"/>
      <c r="F3388" s="117"/>
      <c r="G3388" s="117"/>
      <c r="H3388" s="117"/>
      <c r="I3388" s="117"/>
      <c r="J3388" s="117"/>
      <c r="K3388" s="117"/>
      <c r="L3388" s="117"/>
      <c r="M3388" s="117"/>
      <c r="N3388" s="117"/>
      <c r="O3388" s="117"/>
      <c r="P3388" s="117"/>
      <c r="Q3388" s="117"/>
      <c r="R3388" s="117"/>
      <c r="S3388" s="117"/>
      <c r="T3388" s="117"/>
      <c r="U3388" s="117"/>
      <c r="V3388" s="117"/>
      <c r="W3388" s="117"/>
      <c r="X3388" s="117"/>
      <c r="Y3388" s="117"/>
      <c r="Z3388" s="117"/>
      <c r="AA3388" s="117"/>
      <c r="AB3388" s="117"/>
      <c r="AC3388" s="117"/>
      <c r="AD3388" s="117"/>
      <c r="AE3388" s="117"/>
      <c r="AF3388" s="117"/>
      <c r="AG3388" s="117"/>
      <c r="AH3388" s="117"/>
      <c r="AI3388" s="117"/>
      <c r="AJ3388" s="117"/>
      <c r="AK3388" s="117"/>
      <c r="AL3388" s="117"/>
      <c r="AM3388" s="117"/>
      <c r="AN3388" s="117"/>
      <c r="AO3388" s="117"/>
      <c r="AP3388" s="117"/>
      <c r="AQ3388" s="117"/>
      <c r="AR3388" s="117"/>
      <c r="AS3388" s="117"/>
      <c r="AT3388" s="117"/>
      <c r="AU3388" s="117"/>
      <c r="AV3388" s="117"/>
      <c r="AW3388" s="117"/>
      <c r="AX3388" s="118"/>
    </row>
    <row r="3389" spans="1:113" ht="15" thickBot="1">
      <c r="A3389" s="43"/>
      <c r="B3389" s="44"/>
      <c r="C3389" s="45"/>
      <c r="D3389" s="45"/>
      <c r="E3389" s="45"/>
      <c r="F3389" s="45"/>
      <c r="G3389" s="45"/>
      <c r="H3389" s="45"/>
      <c r="I3389" s="45"/>
      <c r="J3389" s="45"/>
      <c r="K3389" s="45"/>
      <c r="L3389" s="45"/>
      <c r="M3389" s="45"/>
      <c r="N3389" s="45"/>
      <c r="O3389" s="45"/>
      <c r="P3389" s="45"/>
      <c r="Q3389" s="45"/>
      <c r="R3389" s="45"/>
      <c r="S3389" s="45"/>
      <c r="T3389" s="45"/>
      <c r="U3389" s="45"/>
      <c r="V3389" s="45"/>
      <c r="W3389" s="45"/>
      <c r="X3389" s="45"/>
      <c r="Y3389" s="45"/>
      <c r="Z3389" s="45"/>
      <c r="AA3389" s="45"/>
      <c r="AB3389" s="45"/>
      <c r="AC3389" s="45"/>
      <c r="AD3389" s="45"/>
      <c r="AE3389" s="45"/>
      <c r="AF3389" s="45"/>
      <c r="AG3389" s="45"/>
      <c r="AH3389" s="45"/>
      <c r="AI3389" s="45"/>
      <c r="AJ3389" s="45"/>
      <c r="AK3389" s="45"/>
      <c r="AL3389" s="45"/>
      <c r="AM3389" s="45"/>
      <c r="AN3389" s="45"/>
      <c r="AO3389" s="45"/>
      <c r="AP3389" s="45"/>
      <c r="AQ3389" s="45"/>
      <c r="AR3389" s="45"/>
      <c r="AS3389" s="45"/>
      <c r="AT3389" s="45"/>
      <c r="AU3389" s="45"/>
      <c r="AV3389" s="45"/>
      <c r="AW3389" s="45"/>
      <c r="AX3389" s="46"/>
    </row>
    <row r="3390" spans="1:113">
      <c r="B3390" s="47"/>
    </row>
    <row r="3391" spans="1:113" ht="15" thickBot="1">
      <c r="A3391" s="37"/>
      <c r="B3391" s="36" t="s">
        <v>238</v>
      </c>
      <c r="C3391" s="34"/>
      <c r="D3391" s="34"/>
      <c r="E3391" s="34"/>
      <c r="F3391" s="34"/>
      <c r="G3391" s="34"/>
      <c r="H3391" s="34"/>
      <c r="I3391" s="34"/>
      <c r="J3391" s="34"/>
      <c r="K3391" s="34"/>
      <c r="L3391" s="35"/>
      <c r="M3391" s="35"/>
      <c r="N3391" s="35"/>
      <c r="O3391" s="35"/>
      <c r="P3391" s="34"/>
      <c r="Q3391" s="34"/>
      <c r="R3391" s="34"/>
      <c r="S3391" s="34"/>
      <c r="T3391" s="34"/>
      <c r="U3391" s="34"/>
      <c r="V3391" s="36"/>
      <c r="W3391" s="36"/>
      <c r="X3391" s="36"/>
      <c r="Y3391" s="36"/>
      <c r="Z3391" s="36"/>
      <c r="AA3391" s="36"/>
      <c r="AB3391" s="36"/>
      <c r="AC3391" s="36"/>
      <c r="AD3391" s="36"/>
      <c r="AE3391" s="36"/>
      <c r="AF3391" s="36"/>
      <c r="AG3391" s="36"/>
      <c r="AH3391" s="36"/>
      <c r="AI3391" s="36"/>
      <c r="AJ3391" s="36"/>
      <c r="AK3391" s="36"/>
      <c r="AL3391" s="36"/>
      <c r="AM3391" s="36"/>
      <c r="AN3391" s="36"/>
      <c r="AO3391" s="36"/>
      <c r="AP3391" s="36"/>
      <c r="AQ3391" s="36"/>
      <c r="AR3391" s="36"/>
      <c r="AS3391" s="36"/>
      <c r="AT3391" s="36"/>
      <c r="AU3391" s="36"/>
      <c r="AV3391" s="36"/>
      <c r="AW3391" s="36"/>
      <c r="AX3391" s="36"/>
      <c r="DI3391" s="26"/>
    </row>
    <row r="3392" spans="1:113" ht="14.25">
      <c r="A3392" s="34"/>
      <c r="B3392" s="38"/>
      <c r="C3392" s="33"/>
      <c r="D3392" s="33"/>
      <c r="E3392" s="33"/>
      <c r="F3392" s="33"/>
      <c r="G3392" s="33"/>
      <c r="H3392" s="33"/>
      <c r="I3392" s="33"/>
      <c r="J3392" s="33"/>
      <c r="K3392" s="33"/>
      <c r="L3392" s="39"/>
      <c r="M3392" s="39"/>
      <c r="N3392" s="39"/>
      <c r="O3392" s="39"/>
      <c r="P3392" s="33"/>
      <c r="Q3392" s="33"/>
      <c r="R3392" s="33"/>
      <c r="S3392" s="33"/>
      <c r="T3392" s="33"/>
      <c r="U3392" s="33"/>
      <c r="V3392" s="40"/>
      <c r="W3392" s="40"/>
      <c r="X3392" s="40"/>
      <c r="Y3392" s="40"/>
      <c r="Z3392" s="40"/>
      <c r="AA3392" s="40"/>
      <c r="AB3392" s="40"/>
      <c r="AC3392" s="40"/>
      <c r="AD3392" s="40"/>
      <c r="AE3392" s="40"/>
      <c r="AF3392" s="40"/>
      <c r="AG3392" s="40"/>
      <c r="AH3392" s="40"/>
      <c r="AI3392" s="40"/>
      <c r="AJ3392" s="40"/>
      <c r="AK3392" s="40"/>
      <c r="AL3392" s="40"/>
      <c r="AM3392" s="40"/>
      <c r="AN3392" s="40"/>
      <c r="AO3392" s="40"/>
      <c r="AP3392" s="40"/>
      <c r="AQ3392" s="40"/>
      <c r="AR3392" s="40"/>
      <c r="AS3392" s="40"/>
      <c r="AT3392" s="40"/>
      <c r="AU3392" s="40"/>
      <c r="AV3392" s="40"/>
      <c r="AW3392" s="40"/>
      <c r="AX3392" s="41"/>
    </row>
    <row r="3393" spans="1:251" ht="12" customHeight="1">
      <c r="A3393" s="34"/>
      <c r="B3393" s="116" t="s">
        <v>736</v>
      </c>
      <c r="C3393" s="117"/>
      <c r="D3393" s="117"/>
      <c r="E3393" s="117"/>
      <c r="F3393" s="117"/>
      <c r="G3393" s="117"/>
      <c r="H3393" s="117"/>
      <c r="I3393" s="117"/>
      <c r="J3393" s="117"/>
      <c r="K3393" s="117"/>
      <c r="L3393" s="117"/>
      <c r="M3393" s="117"/>
      <c r="N3393" s="117"/>
      <c r="O3393" s="117"/>
      <c r="P3393" s="117"/>
      <c r="Q3393" s="117"/>
      <c r="R3393" s="117"/>
      <c r="S3393" s="117"/>
      <c r="T3393" s="117"/>
      <c r="U3393" s="117"/>
      <c r="V3393" s="117"/>
      <c r="W3393" s="117"/>
      <c r="X3393" s="117"/>
      <c r="Y3393" s="117"/>
      <c r="Z3393" s="117"/>
      <c r="AA3393" s="117"/>
      <c r="AB3393" s="117"/>
      <c r="AC3393" s="117"/>
      <c r="AD3393" s="117"/>
      <c r="AE3393" s="117"/>
      <c r="AF3393" s="117"/>
      <c r="AG3393" s="117"/>
      <c r="AH3393" s="117"/>
      <c r="AI3393" s="117"/>
      <c r="AJ3393" s="117"/>
      <c r="AK3393" s="117"/>
      <c r="AL3393" s="117"/>
      <c r="AM3393" s="117"/>
      <c r="AN3393" s="117"/>
      <c r="AO3393" s="117"/>
      <c r="AP3393" s="117"/>
      <c r="AQ3393" s="117"/>
      <c r="AR3393" s="117"/>
      <c r="AS3393" s="117"/>
      <c r="AT3393" s="117"/>
      <c r="AU3393" s="117"/>
      <c r="AV3393" s="117"/>
      <c r="AW3393" s="117"/>
      <c r="AX3393" s="118"/>
    </row>
    <row r="3394" spans="1:251" ht="12" customHeight="1">
      <c r="A3394" s="34"/>
      <c r="B3394" s="116"/>
      <c r="C3394" s="117"/>
      <c r="D3394" s="117"/>
      <c r="E3394" s="117"/>
      <c r="F3394" s="117"/>
      <c r="G3394" s="117"/>
      <c r="H3394" s="117"/>
      <c r="I3394" s="117"/>
      <c r="J3394" s="117"/>
      <c r="K3394" s="117"/>
      <c r="L3394" s="117"/>
      <c r="M3394" s="117"/>
      <c r="N3394" s="117"/>
      <c r="O3394" s="117"/>
      <c r="P3394" s="117"/>
      <c r="Q3394" s="117"/>
      <c r="R3394" s="117"/>
      <c r="S3394" s="117"/>
      <c r="T3394" s="117"/>
      <c r="U3394" s="117"/>
      <c r="V3394" s="117"/>
      <c r="W3394" s="117"/>
      <c r="X3394" s="117"/>
      <c r="Y3394" s="117"/>
      <c r="Z3394" s="117"/>
      <c r="AA3394" s="117"/>
      <c r="AB3394" s="117"/>
      <c r="AC3394" s="117"/>
      <c r="AD3394" s="117"/>
      <c r="AE3394" s="117"/>
      <c r="AF3394" s="117"/>
      <c r="AG3394" s="117"/>
      <c r="AH3394" s="117"/>
      <c r="AI3394" s="117"/>
      <c r="AJ3394" s="117"/>
      <c r="AK3394" s="117"/>
      <c r="AL3394" s="117"/>
      <c r="AM3394" s="117"/>
      <c r="AN3394" s="117"/>
      <c r="AO3394" s="117"/>
      <c r="AP3394" s="117"/>
      <c r="AQ3394" s="117"/>
      <c r="AR3394" s="117"/>
      <c r="AS3394" s="117"/>
      <c r="AT3394" s="117"/>
      <c r="AU3394" s="117"/>
      <c r="AV3394" s="117"/>
      <c r="AW3394" s="117"/>
      <c r="AX3394" s="118"/>
    </row>
    <row r="3395" spans="1:251" ht="12" customHeight="1">
      <c r="A3395" s="34"/>
      <c r="B3395" s="116"/>
      <c r="C3395" s="117"/>
      <c r="D3395" s="117"/>
      <c r="E3395" s="117"/>
      <c r="F3395" s="117"/>
      <c r="G3395" s="117"/>
      <c r="H3395" s="117"/>
      <c r="I3395" s="117"/>
      <c r="J3395" s="117"/>
      <c r="K3395" s="117"/>
      <c r="L3395" s="117"/>
      <c r="M3395" s="117"/>
      <c r="N3395" s="117"/>
      <c r="O3395" s="117"/>
      <c r="P3395" s="117"/>
      <c r="Q3395" s="117"/>
      <c r="R3395" s="117"/>
      <c r="S3395" s="117"/>
      <c r="T3395" s="117"/>
      <c r="U3395" s="117"/>
      <c r="V3395" s="117"/>
      <c r="W3395" s="117"/>
      <c r="X3395" s="117"/>
      <c r="Y3395" s="117"/>
      <c r="Z3395" s="117"/>
      <c r="AA3395" s="117"/>
      <c r="AB3395" s="117"/>
      <c r="AC3395" s="117"/>
      <c r="AD3395" s="117"/>
      <c r="AE3395" s="117"/>
      <c r="AF3395" s="117"/>
      <c r="AG3395" s="117"/>
      <c r="AH3395" s="117"/>
      <c r="AI3395" s="117"/>
      <c r="AJ3395" s="117"/>
      <c r="AK3395" s="117"/>
      <c r="AL3395" s="117"/>
      <c r="AM3395" s="117"/>
      <c r="AN3395" s="117"/>
      <c r="AO3395" s="117"/>
      <c r="AP3395" s="117"/>
      <c r="AQ3395" s="117"/>
      <c r="AR3395" s="117"/>
      <c r="AS3395" s="117"/>
      <c r="AT3395" s="117"/>
      <c r="AU3395" s="117"/>
      <c r="AV3395" s="117"/>
      <c r="AW3395" s="117"/>
      <c r="AX3395" s="118"/>
      <c r="BC3395" s="42"/>
    </row>
    <row r="3396" spans="1:251" ht="12" customHeight="1">
      <c r="A3396" s="34"/>
      <c r="B3396" s="116"/>
      <c r="C3396" s="117"/>
      <c r="D3396" s="117"/>
      <c r="E3396" s="117"/>
      <c r="F3396" s="117"/>
      <c r="G3396" s="117"/>
      <c r="H3396" s="117"/>
      <c r="I3396" s="117"/>
      <c r="J3396" s="117"/>
      <c r="K3396" s="117"/>
      <c r="L3396" s="117"/>
      <c r="M3396" s="117"/>
      <c r="N3396" s="117"/>
      <c r="O3396" s="117"/>
      <c r="P3396" s="117"/>
      <c r="Q3396" s="117"/>
      <c r="R3396" s="117"/>
      <c r="S3396" s="117"/>
      <c r="T3396" s="117"/>
      <c r="U3396" s="117"/>
      <c r="V3396" s="117"/>
      <c r="W3396" s="117"/>
      <c r="X3396" s="117"/>
      <c r="Y3396" s="117"/>
      <c r="Z3396" s="117"/>
      <c r="AA3396" s="117"/>
      <c r="AB3396" s="117"/>
      <c r="AC3396" s="117"/>
      <c r="AD3396" s="117"/>
      <c r="AE3396" s="117"/>
      <c r="AF3396" s="117"/>
      <c r="AG3396" s="117"/>
      <c r="AH3396" s="117"/>
      <c r="AI3396" s="117"/>
      <c r="AJ3396" s="117"/>
      <c r="AK3396" s="117"/>
      <c r="AL3396" s="117"/>
      <c r="AM3396" s="117"/>
      <c r="AN3396" s="117"/>
      <c r="AO3396" s="117"/>
      <c r="AP3396" s="117"/>
      <c r="AQ3396" s="117"/>
      <c r="AR3396" s="117"/>
      <c r="AS3396" s="117"/>
      <c r="AT3396" s="117"/>
      <c r="AU3396" s="117"/>
      <c r="AV3396" s="117"/>
      <c r="AW3396" s="117"/>
      <c r="AX3396" s="118"/>
    </row>
    <row r="3397" spans="1:251" ht="12" customHeight="1">
      <c r="A3397" s="34"/>
      <c r="B3397" s="116"/>
      <c r="C3397" s="117"/>
      <c r="D3397" s="117"/>
      <c r="E3397" s="117"/>
      <c r="F3397" s="117"/>
      <c r="G3397" s="117"/>
      <c r="H3397" s="117"/>
      <c r="I3397" s="117"/>
      <c r="J3397" s="117"/>
      <c r="K3397" s="117"/>
      <c r="L3397" s="117"/>
      <c r="M3397" s="117"/>
      <c r="N3397" s="117"/>
      <c r="O3397" s="117"/>
      <c r="P3397" s="117"/>
      <c r="Q3397" s="117"/>
      <c r="R3397" s="117"/>
      <c r="S3397" s="117"/>
      <c r="T3397" s="117"/>
      <c r="U3397" s="117"/>
      <c r="V3397" s="117"/>
      <c r="W3397" s="117"/>
      <c r="X3397" s="117"/>
      <c r="Y3397" s="117"/>
      <c r="Z3397" s="117"/>
      <c r="AA3397" s="117"/>
      <c r="AB3397" s="117"/>
      <c r="AC3397" s="117"/>
      <c r="AD3397" s="117"/>
      <c r="AE3397" s="117"/>
      <c r="AF3397" s="117"/>
      <c r="AG3397" s="117"/>
      <c r="AH3397" s="117"/>
      <c r="AI3397" s="117"/>
      <c r="AJ3397" s="117"/>
      <c r="AK3397" s="117"/>
      <c r="AL3397" s="117"/>
      <c r="AM3397" s="117"/>
      <c r="AN3397" s="117"/>
      <c r="AO3397" s="117"/>
      <c r="AP3397" s="117"/>
      <c r="AQ3397" s="117"/>
      <c r="AR3397" s="117"/>
      <c r="AS3397" s="117"/>
      <c r="AT3397" s="117"/>
      <c r="AU3397" s="117"/>
      <c r="AV3397" s="117"/>
      <c r="AW3397" s="117"/>
      <c r="AX3397" s="118"/>
    </row>
    <row r="3398" spans="1:251" ht="15" thickBot="1">
      <c r="A3398" s="43"/>
      <c r="B3398" s="44"/>
      <c r="C3398" s="45"/>
      <c r="D3398" s="45"/>
      <c r="E3398" s="45"/>
      <c r="F3398" s="45"/>
      <c r="G3398" s="45"/>
      <c r="H3398" s="45"/>
      <c r="I3398" s="45"/>
      <c r="J3398" s="45"/>
      <c r="K3398" s="45"/>
      <c r="L3398" s="45"/>
      <c r="M3398" s="45"/>
      <c r="N3398" s="45"/>
      <c r="O3398" s="45"/>
      <c r="P3398" s="45"/>
      <c r="Q3398" s="45"/>
      <c r="R3398" s="45"/>
      <c r="S3398" s="45"/>
      <c r="T3398" s="45"/>
      <c r="U3398" s="45"/>
      <c r="V3398" s="45"/>
      <c r="W3398" s="45"/>
      <c r="X3398" s="45"/>
      <c r="Y3398" s="45"/>
      <c r="Z3398" s="45"/>
      <c r="AA3398" s="45"/>
      <c r="AB3398" s="45"/>
      <c r="AC3398" s="45"/>
      <c r="AD3398" s="45"/>
      <c r="AE3398" s="45"/>
      <c r="AF3398" s="45"/>
      <c r="AG3398" s="45"/>
      <c r="AH3398" s="45"/>
      <c r="AI3398" s="45"/>
      <c r="AJ3398" s="45"/>
      <c r="AK3398" s="45"/>
      <c r="AL3398" s="45"/>
      <c r="AM3398" s="45"/>
      <c r="AN3398" s="45"/>
      <c r="AO3398" s="45"/>
      <c r="AP3398" s="45"/>
      <c r="AQ3398" s="45"/>
      <c r="AR3398" s="45"/>
      <c r="AS3398" s="45"/>
      <c r="AT3398" s="45"/>
      <c r="AU3398" s="45"/>
      <c r="AV3398" s="45"/>
      <c r="AW3398" s="45"/>
      <c r="AX3398" s="46"/>
    </row>
    <row r="3399" spans="1:251">
      <c r="B3399" s="47"/>
    </row>
    <row r="3400" spans="1:251" ht="14.25">
      <c r="B3400" s="36" t="s">
        <v>240</v>
      </c>
      <c r="C3400" s="34"/>
      <c r="D3400" s="34"/>
      <c r="E3400" s="34"/>
      <c r="F3400" s="34"/>
      <c r="G3400" s="34"/>
      <c r="H3400" s="34"/>
      <c r="I3400" s="34"/>
      <c r="J3400" s="34"/>
      <c r="K3400" s="34"/>
      <c r="L3400" s="35"/>
      <c r="M3400" s="35"/>
      <c r="N3400" s="35"/>
      <c r="O3400" s="35"/>
      <c r="P3400" s="34"/>
      <c r="Q3400" s="34"/>
      <c r="R3400" s="34"/>
      <c r="S3400" s="34"/>
      <c r="T3400" s="34"/>
      <c r="U3400" s="34"/>
      <c r="V3400" s="36"/>
      <c r="W3400" s="36"/>
      <c r="X3400" s="36"/>
      <c r="Y3400" s="36"/>
      <c r="Z3400" s="36"/>
      <c r="AA3400" s="36"/>
      <c r="AB3400" s="36"/>
      <c r="AC3400" s="36"/>
      <c r="AD3400" s="36"/>
      <c r="AE3400" s="36"/>
      <c r="AF3400" s="36"/>
      <c r="AG3400" s="36"/>
      <c r="AH3400" s="36"/>
      <c r="AI3400" s="36"/>
      <c r="AJ3400" s="36"/>
      <c r="AK3400" s="36"/>
      <c r="AL3400" s="36"/>
      <c r="AM3400" s="36"/>
      <c r="AN3400" s="36"/>
      <c r="AO3400" s="36"/>
      <c r="AP3400" s="36"/>
      <c r="AQ3400" s="36"/>
      <c r="AR3400" s="36"/>
      <c r="AS3400" s="36"/>
      <c r="AT3400" s="36"/>
      <c r="AU3400" s="36"/>
      <c r="AV3400" s="36"/>
      <c r="AW3400" s="36"/>
      <c r="AX3400" s="36"/>
    </row>
    <row r="3401" spans="1:251" ht="15" thickBot="1">
      <c r="B3401" s="34"/>
      <c r="C3401" s="34"/>
      <c r="D3401" s="34"/>
      <c r="E3401" s="34"/>
      <c r="F3401" s="34"/>
      <c r="G3401" s="34"/>
      <c r="H3401" s="34"/>
      <c r="I3401" s="34"/>
      <c r="J3401" s="34"/>
      <c r="K3401" s="34"/>
      <c r="L3401" s="35"/>
      <c r="M3401" s="35"/>
      <c r="N3401" s="35"/>
      <c r="O3401" s="35"/>
      <c r="P3401" s="34"/>
      <c r="Q3401" s="34"/>
      <c r="R3401" s="34"/>
      <c r="S3401" s="34"/>
      <c r="T3401" s="34"/>
      <c r="U3401" s="34"/>
      <c r="V3401" s="36"/>
      <c r="W3401" s="36"/>
      <c r="X3401" s="36"/>
      <c r="Y3401" s="36"/>
      <c r="Z3401" s="36"/>
      <c r="AA3401" s="36"/>
      <c r="AB3401" s="36"/>
      <c r="AC3401" s="36"/>
      <c r="AD3401" s="36"/>
      <c r="AE3401" s="36"/>
      <c r="AF3401" s="36"/>
      <c r="AG3401" s="36"/>
      <c r="AH3401" s="36"/>
      <c r="AI3401" s="36"/>
      <c r="AJ3401" s="36"/>
      <c r="AK3401" s="36"/>
      <c r="AL3401" s="36"/>
      <c r="AM3401" s="36"/>
      <c r="AN3401" s="36"/>
      <c r="AO3401" s="36"/>
      <c r="AP3401" s="36"/>
      <c r="AQ3401" s="36"/>
      <c r="AR3401" s="36"/>
      <c r="AS3401" s="36"/>
      <c r="AT3401" s="36"/>
      <c r="AU3401" s="36"/>
      <c r="AV3401" s="36"/>
      <c r="AW3401" s="36"/>
      <c r="AX3401" s="48" t="s">
        <v>241</v>
      </c>
    </row>
    <row r="3402" spans="1:251" s="42" customFormat="1" ht="13.5" customHeight="1">
      <c r="A3402" s="34"/>
      <c r="B3402" s="119" t="s">
        <v>242</v>
      </c>
      <c r="C3402" s="120"/>
      <c r="D3402" s="120"/>
      <c r="E3402" s="120"/>
      <c r="F3402" s="120"/>
      <c r="G3402" s="120"/>
      <c r="H3402" s="120"/>
      <c r="I3402" s="120"/>
      <c r="J3402" s="120"/>
      <c r="K3402" s="120"/>
      <c r="L3402" s="120"/>
      <c r="M3402" s="120"/>
      <c r="N3402" s="120"/>
      <c r="O3402" s="120"/>
      <c r="P3402" s="120"/>
      <c r="Q3402" s="120"/>
      <c r="R3402" s="120"/>
      <c r="S3402" s="120"/>
      <c r="T3402" s="120"/>
      <c r="U3402" s="120"/>
      <c r="V3402" s="120"/>
      <c r="W3402" s="120"/>
      <c r="X3402" s="120"/>
      <c r="Y3402" s="120"/>
      <c r="Z3402" s="121"/>
      <c r="AA3402" s="125" t="s">
        <v>1062</v>
      </c>
      <c r="AB3402" s="120"/>
      <c r="AC3402" s="120"/>
      <c r="AD3402" s="120"/>
      <c r="AE3402" s="120"/>
      <c r="AF3402" s="120"/>
      <c r="AG3402" s="120"/>
      <c r="AH3402" s="120"/>
      <c r="AI3402" s="121"/>
      <c r="AJ3402" s="125" t="s">
        <v>1063</v>
      </c>
      <c r="AK3402" s="120"/>
      <c r="AL3402" s="120"/>
      <c r="AM3402" s="120"/>
      <c r="AN3402" s="120"/>
      <c r="AO3402" s="120"/>
      <c r="AP3402" s="120"/>
      <c r="AQ3402" s="120"/>
      <c r="AR3402" s="121"/>
      <c r="AS3402" s="125" t="s">
        <v>243</v>
      </c>
      <c r="AT3402" s="120"/>
      <c r="AU3402" s="120"/>
      <c r="AV3402" s="120"/>
      <c r="AW3402" s="120"/>
      <c r="AX3402" s="127"/>
      <c r="AY3402" s="29"/>
      <c r="AZ3402" s="29"/>
      <c r="BA3402" s="29"/>
      <c r="BB3402" s="29"/>
      <c r="BC3402" s="29"/>
      <c r="BD3402" s="29"/>
      <c r="BE3402" s="29"/>
      <c r="BF3402" s="29"/>
      <c r="BG3402" s="29"/>
      <c r="BH3402" s="29"/>
      <c r="BI3402" s="29"/>
      <c r="BJ3402" s="29"/>
      <c r="BK3402" s="29"/>
      <c r="BL3402" s="29"/>
      <c r="BM3402" s="29"/>
      <c r="BN3402" s="29"/>
      <c r="BO3402" s="29"/>
      <c r="BP3402" s="29"/>
      <c r="BQ3402" s="29"/>
      <c r="BR3402" s="29"/>
      <c r="BS3402" s="29"/>
      <c r="BT3402" s="29"/>
      <c r="BU3402" s="29"/>
      <c r="BV3402" s="29"/>
      <c r="BW3402" s="29"/>
      <c r="BX3402" s="29"/>
      <c r="BY3402" s="29"/>
      <c r="BZ3402" s="29"/>
      <c r="CA3402" s="29"/>
      <c r="CB3402" s="29"/>
      <c r="CC3402" s="29"/>
      <c r="CD3402" s="29"/>
      <c r="CE3402" s="29"/>
      <c r="CF3402" s="29"/>
      <c r="CG3402" s="29"/>
      <c r="CH3402" s="29"/>
      <c r="CI3402" s="29"/>
      <c r="CJ3402" s="29"/>
      <c r="CK3402" s="29"/>
      <c r="CL3402" s="29"/>
      <c r="CM3402" s="29"/>
      <c r="CN3402" s="29"/>
      <c r="CO3402" s="29"/>
      <c r="CP3402" s="29"/>
      <c r="CQ3402" s="29"/>
      <c r="CR3402" s="29"/>
      <c r="CS3402" s="29"/>
      <c r="CT3402" s="29"/>
      <c r="CU3402" s="29"/>
      <c r="CV3402" s="29"/>
      <c r="CW3402" s="29"/>
      <c r="CX3402" s="29"/>
      <c r="CY3402" s="29"/>
      <c r="CZ3402" s="29"/>
      <c r="DA3402" s="29"/>
      <c r="DB3402" s="29"/>
      <c r="DC3402" s="29"/>
      <c r="DD3402" s="29"/>
      <c r="DE3402" s="29"/>
      <c r="DF3402" s="29"/>
      <c r="DG3402" s="29"/>
      <c r="DH3402" s="29"/>
      <c r="DI3402" s="29"/>
      <c r="DJ3402" s="29"/>
      <c r="DK3402" s="29"/>
      <c r="DL3402" s="29"/>
      <c r="DM3402" s="29"/>
      <c r="DN3402" s="29"/>
      <c r="DO3402" s="29"/>
      <c r="DP3402" s="29"/>
      <c r="DQ3402" s="29"/>
      <c r="DR3402" s="29"/>
      <c r="DS3402" s="29"/>
      <c r="DT3402" s="29"/>
      <c r="DU3402" s="29"/>
      <c r="DV3402" s="29"/>
      <c r="DW3402" s="29"/>
      <c r="DX3402" s="29"/>
      <c r="DY3402" s="29"/>
      <c r="DZ3402" s="29"/>
      <c r="EA3402" s="29"/>
      <c r="EB3402" s="29"/>
      <c r="EC3402" s="29"/>
      <c r="ED3402" s="29"/>
      <c r="EE3402" s="29"/>
      <c r="EF3402" s="29"/>
      <c r="EG3402" s="29"/>
      <c r="EH3402" s="29"/>
      <c r="EI3402" s="29"/>
      <c r="EJ3402" s="29"/>
      <c r="EK3402" s="29"/>
      <c r="EL3402" s="29"/>
      <c r="EM3402" s="29"/>
      <c r="EN3402" s="29"/>
      <c r="EO3402" s="29"/>
      <c r="EP3402" s="29"/>
      <c r="EQ3402" s="29"/>
      <c r="ER3402" s="29"/>
      <c r="ES3402" s="29"/>
      <c r="ET3402" s="29"/>
      <c r="EU3402" s="29"/>
      <c r="EV3402" s="29"/>
      <c r="EW3402" s="29"/>
      <c r="EX3402" s="29"/>
      <c r="EY3402" s="29"/>
      <c r="EZ3402" s="29"/>
      <c r="FA3402" s="29"/>
      <c r="FB3402" s="29"/>
      <c r="FC3402" s="29"/>
      <c r="FD3402" s="29"/>
      <c r="FE3402" s="29"/>
      <c r="FF3402" s="29"/>
      <c r="FG3402" s="29"/>
      <c r="FH3402" s="29"/>
      <c r="FI3402" s="29"/>
      <c r="FJ3402" s="29"/>
      <c r="FK3402" s="29"/>
      <c r="FL3402" s="29"/>
      <c r="FM3402" s="29"/>
      <c r="FN3402" s="29"/>
      <c r="FO3402" s="29"/>
      <c r="FP3402" s="29"/>
      <c r="FQ3402" s="29"/>
      <c r="FR3402" s="29"/>
      <c r="FS3402" s="29"/>
      <c r="FT3402" s="29"/>
      <c r="FU3402" s="29"/>
      <c r="FV3402" s="29"/>
      <c r="FW3402" s="29"/>
      <c r="FX3402" s="29"/>
      <c r="FY3402" s="29"/>
      <c r="FZ3402" s="29"/>
      <c r="GA3402" s="29"/>
      <c r="GB3402" s="29"/>
      <c r="GC3402" s="29"/>
      <c r="GD3402" s="29"/>
      <c r="GE3402" s="29"/>
      <c r="GF3402" s="29"/>
      <c r="GG3402" s="29"/>
      <c r="GH3402" s="29"/>
      <c r="GI3402" s="29"/>
      <c r="GJ3402" s="29"/>
      <c r="GK3402" s="29"/>
      <c r="GL3402" s="29"/>
      <c r="GM3402" s="29"/>
      <c r="GN3402" s="29"/>
      <c r="GO3402" s="29"/>
      <c r="GP3402" s="29"/>
      <c r="GQ3402" s="29"/>
      <c r="GR3402" s="29"/>
      <c r="GS3402" s="29"/>
      <c r="GT3402" s="29"/>
      <c r="GU3402" s="29"/>
      <c r="GV3402" s="29"/>
      <c r="GW3402" s="29"/>
      <c r="GX3402" s="29"/>
      <c r="GY3402" s="29"/>
      <c r="GZ3402" s="29"/>
      <c r="HA3402" s="29"/>
      <c r="HB3402" s="29"/>
      <c r="HC3402" s="29"/>
      <c r="HD3402" s="29"/>
      <c r="HE3402" s="29"/>
      <c r="HF3402" s="29"/>
      <c r="HG3402" s="29"/>
      <c r="HH3402" s="29"/>
      <c r="HI3402" s="29"/>
      <c r="HJ3402" s="29"/>
      <c r="HK3402" s="29"/>
      <c r="HL3402" s="29"/>
      <c r="HM3402" s="29"/>
      <c r="HN3402" s="29"/>
      <c r="HO3402" s="29"/>
      <c r="HP3402" s="29"/>
      <c r="HQ3402" s="29"/>
      <c r="HR3402" s="29"/>
      <c r="HS3402" s="29"/>
      <c r="HT3402" s="29"/>
      <c r="HU3402" s="29"/>
      <c r="HV3402" s="29"/>
      <c r="HW3402" s="29"/>
      <c r="HX3402" s="29"/>
      <c r="HY3402" s="29"/>
      <c r="HZ3402" s="29"/>
      <c r="IA3402" s="29"/>
      <c r="IB3402" s="29"/>
      <c r="IC3402" s="29"/>
      <c r="ID3402" s="29"/>
      <c r="IE3402" s="29"/>
      <c r="IF3402" s="29"/>
      <c r="IG3402" s="29"/>
      <c r="IH3402" s="29"/>
      <c r="II3402" s="29"/>
      <c r="IJ3402" s="29"/>
      <c r="IK3402" s="29"/>
      <c r="IL3402" s="29"/>
      <c r="IM3402" s="29"/>
      <c r="IN3402" s="29"/>
      <c r="IO3402" s="29"/>
      <c r="IP3402" s="29"/>
      <c r="IQ3402" s="29"/>
    </row>
    <row r="3403" spans="1:251" s="42" customFormat="1" ht="13.5">
      <c r="A3403" s="34"/>
      <c r="B3403" s="122"/>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4"/>
      <c r="AA3403" s="126"/>
      <c r="AB3403" s="123"/>
      <c r="AC3403" s="123"/>
      <c r="AD3403" s="123"/>
      <c r="AE3403" s="123"/>
      <c r="AF3403" s="123"/>
      <c r="AG3403" s="123"/>
      <c r="AH3403" s="123"/>
      <c r="AI3403" s="124"/>
      <c r="AJ3403" s="126"/>
      <c r="AK3403" s="123"/>
      <c r="AL3403" s="123"/>
      <c r="AM3403" s="123"/>
      <c r="AN3403" s="123"/>
      <c r="AO3403" s="123"/>
      <c r="AP3403" s="123"/>
      <c r="AQ3403" s="123"/>
      <c r="AR3403" s="124"/>
      <c r="AS3403" s="126"/>
      <c r="AT3403" s="123"/>
      <c r="AU3403" s="123"/>
      <c r="AV3403" s="123"/>
      <c r="AW3403" s="123"/>
      <c r="AX3403" s="128"/>
      <c r="AY3403" s="29"/>
      <c r="AZ3403" s="29"/>
      <c r="BA3403" s="29"/>
      <c r="BB3403" s="65"/>
      <c r="BC3403" s="49"/>
      <c r="BE3403" s="29"/>
      <c r="BF3403" s="29"/>
      <c r="BG3403" s="29"/>
      <c r="BH3403" s="29"/>
      <c r="BI3403" s="29"/>
      <c r="BJ3403" s="29"/>
      <c r="BK3403" s="29"/>
      <c r="BL3403" s="29"/>
      <c r="BM3403" s="29"/>
      <c r="BN3403" s="29"/>
      <c r="BO3403" s="29"/>
      <c r="BP3403" s="29"/>
      <c r="BQ3403" s="29"/>
      <c r="BR3403" s="29"/>
      <c r="BS3403" s="29"/>
      <c r="BT3403" s="29"/>
      <c r="BU3403" s="29"/>
      <c r="BV3403" s="29"/>
      <c r="BW3403" s="29"/>
      <c r="BX3403" s="29"/>
      <c r="BY3403" s="29"/>
      <c r="BZ3403" s="29"/>
      <c r="CA3403" s="29"/>
      <c r="CB3403" s="29"/>
      <c r="CC3403" s="29"/>
      <c r="CD3403" s="29"/>
      <c r="CE3403" s="29"/>
      <c r="CF3403" s="29"/>
      <c r="CG3403" s="29"/>
      <c r="CH3403" s="29"/>
      <c r="CI3403" s="29"/>
      <c r="CJ3403" s="29"/>
      <c r="CK3403" s="29"/>
      <c r="CL3403" s="29"/>
      <c r="CM3403" s="29"/>
      <c r="CN3403" s="29"/>
      <c r="CO3403" s="29"/>
      <c r="CP3403" s="29"/>
      <c r="CQ3403" s="29"/>
      <c r="CR3403" s="29"/>
      <c r="CS3403" s="29"/>
      <c r="CT3403" s="29"/>
      <c r="CU3403" s="29"/>
      <c r="CV3403" s="29"/>
      <c r="CW3403" s="29"/>
      <c r="CX3403" s="29"/>
      <c r="CY3403" s="29"/>
      <c r="CZ3403" s="29"/>
      <c r="DA3403" s="29"/>
      <c r="DB3403" s="29"/>
      <c r="DC3403" s="29"/>
      <c r="DD3403" s="29"/>
      <c r="DE3403" s="29"/>
      <c r="DF3403" s="29"/>
      <c r="DG3403" s="29"/>
      <c r="DH3403" s="29"/>
      <c r="DI3403" s="29"/>
      <c r="DJ3403" s="29"/>
      <c r="DK3403" s="29"/>
      <c r="DL3403" s="29"/>
      <c r="DM3403" s="29"/>
      <c r="DN3403" s="29"/>
      <c r="DO3403" s="29"/>
      <c r="DP3403" s="29"/>
      <c r="DQ3403" s="29"/>
      <c r="DR3403" s="29"/>
      <c r="DS3403" s="29"/>
      <c r="DT3403" s="29"/>
      <c r="DU3403" s="29"/>
      <c r="DV3403" s="29"/>
      <c r="DW3403" s="29"/>
      <c r="DX3403" s="29"/>
      <c r="DY3403" s="29"/>
      <c r="DZ3403" s="29"/>
      <c r="EA3403" s="29"/>
      <c r="EB3403" s="29"/>
      <c r="EC3403" s="29"/>
      <c r="ED3403" s="29"/>
      <c r="EE3403" s="29"/>
      <c r="EF3403" s="29"/>
      <c r="EG3403" s="29"/>
      <c r="EH3403" s="29"/>
      <c r="EI3403" s="29"/>
      <c r="EJ3403" s="29"/>
      <c r="EK3403" s="29"/>
      <c r="EL3403" s="29"/>
      <c r="EM3403" s="29"/>
      <c r="EN3403" s="29"/>
      <c r="EO3403" s="29"/>
      <c r="EP3403" s="29"/>
      <c r="EQ3403" s="29"/>
      <c r="ER3403" s="29"/>
      <c r="ES3403" s="29"/>
      <c r="ET3403" s="29"/>
      <c r="EU3403" s="29"/>
      <c r="EV3403" s="29"/>
      <c r="EW3403" s="29"/>
      <c r="EX3403" s="29"/>
      <c r="EY3403" s="29"/>
      <c r="EZ3403" s="29"/>
      <c r="FA3403" s="29"/>
      <c r="FB3403" s="29"/>
      <c r="FC3403" s="29"/>
      <c r="FD3403" s="29"/>
      <c r="FE3403" s="29"/>
      <c r="FF3403" s="29"/>
      <c r="FG3403" s="29"/>
      <c r="FH3403" s="29"/>
      <c r="FI3403" s="29"/>
      <c r="FJ3403" s="29"/>
      <c r="FK3403" s="29"/>
      <c r="FL3403" s="29"/>
      <c r="FM3403" s="29"/>
      <c r="FN3403" s="29"/>
      <c r="FO3403" s="29"/>
      <c r="FP3403" s="29"/>
      <c r="FQ3403" s="29"/>
      <c r="FR3403" s="29"/>
      <c r="FS3403" s="29"/>
      <c r="FT3403" s="29"/>
      <c r="FU3403" s="29"/>
      <c r="FV3403" s="29"/>
      <c r="FW3403" s="29"/>
      <c r="FX3403" s="29"/>
      <c r="FY3403" s="29"/>
      <c r="FZ3403" s="29"/>
      <c r="GA3403" s="29"/>
      <c r="GB3403" s="29"/>
      <c r="GC3403" s="29"/>
      <c r="GD3403" s="29"/>
      <c r="GE3403" s="29"/>
      <c r="GF3403" s="29"/>
      <c r="GG3403" s="29"/>
      <c r="GH3403" s="29"/>
      <c r="GI3403" s="29"/>
      <c r="GJ3403" s="29"/>
      <c r="GK3403" s="29"/>
      <c r="GL3403" s="29"/>
      <c r="GM3403" s="29"/>
      <c r="GN3403" s="29"/>
      <c r="GO3403" s="29"/>
      <c r="GP3403" s="29"/>
      <c r="GQ3403" s="29"/>
      <c r="GR3403" s="29"/>
      <c r="GS3403" s="29"/>
      <c r="GT3403" s="29"/>
      <c r="GU3403" s="29"/>
      <c r="GV3403" s="29"/>
      <c r="GW3403" s="29"/>
      <c r="GX3403" s="29"/>
      <c r="GY3403" s="29"/>
      <c r="GZ3403" s="29"/>
      <c r="HA3403" s="29"/>
      <c r="HB3403" s="29"/>
      <c r="HC3403" s="29"/>
      <c r="HD3403" s="29"/>
      <c r="HE3403" s="29"/>
      <c r="HF3403" s="29"/>
      <c r="HG3403" s="29"/>
      <c r="HH3403" s="29"/>
      <c r="HI3403" s="29"/>
      <c r="HJ3403" s="29"/>
      <c r="HK3403" s="29"/>
      <c r="HL3403" s="29"/>
      <c r="HM3403" s="29"/>
      <c r="HN3403" s="29"/>
      <c r="HO3403" s="29"/>
      <c r="HP3403" s="29"/>
      <c r="HQ3403" s="29"/>
      <c r="HR3403" s="29"/>
      <c r="HS3403" s="29"/>
      <c r="HT3403" s="29"/>
      <c r="HU3403" s="29"/>
      <c r="HV3403" s="29"/>
      <c r="HW3403" s="29"/>
      <c r="HX3403" s="29"/>
      <c r="HY3403" s="29"/>
      <c r="HZ3403" s="29"/>
      <c r="IA3403" s="29"/>
      <c r="IB3403" s="29"/>
      <c r="IC3403" s="29"/>
      <c r="ID3403" s="29"/>
      <c r="IE3403" s="29"/>
      <c r="IF3403" s="29"/>
      <c r="IG3403" s="29"/>
      <c r="IH3403" s="29"/>
      <c r="II3403" s="29"/>
      <c r="IJ3403" s="29"/>
      <c r="IK3403" s="29"/>
      <c r="IL3403" s="29"/>
      <c r="IM3403" s="29"/>
      <c r="IN3403" s="29"/>
      <c r="IO3403" s="29"/>
      <c r="IP3403" s="29"/>
      <c r="IQ3403" s="29"/>
    </row>
    <row r="3404" spans="1:251" s="42" customFormat="1" ht="18.75" customHeight="1">
      <c r="A3404" s="34"/>
      <c r="B3404" s="50"/>
      <c r="C3404" s="129" t="s">
        <v>737</v>
      </c>
      <c r="D3404" s="147"/>
      <c r="E3404" s="147"/>
      <c r="F3404" s="147"/>
      <c r="G3404" s="147"/>
      <c r="H3404" s="147"/>
      <c r="I3404" s="147"/>
      <c r="J3404" s="147"/>
      <c r="K3404" s="147"/>
      <c r="L3404" s="147"/>
      <c r="M3404" s="147"/>
      <c r="N3404" s="147"/>
      <c r="O3404" s="147"/>
      <c r="P3404" s="147"/>
      <c r="Q3404" s="147"/>
      <c r="R3404" s="147"/>
      <c r="S3404" s="147"/>
      <c r="T3404" s="147"/>
      <c r="U3404" s="147"/>
      <c r="V3404" s="147"/>
      <c r="W3404" s="147"/>
      <c r="X3404" s="147"/>
      <c r="Y3404" s="147"/>
      <c r="Z3404" s="148"/>
      <c r="AA3404" s="132">
        <v>5344960</v>
      </c>
      <c r="AB3404" s="133"/>
      <c r="AC3404" s="133"/>
      <c r="AD3404" s="133"/>
      <c r="AE3404" s="133"/>
      <c r="AF3404" s="133"/>
      <c r="AG3404" s="133"/>
      <c r="AH3404" s="133"/>
      <c r="AI3404" s="134"/>
      <c r="AJ3404" s="132">
        <v>5806506</v>
      </c>
      <c r="AK3404" s="133"/>
      <c r="AL3404" s="133"/>
      <c r="AM3404" s="133"/>
      <c r="AN3404" s="133"/>
      <c r="AO3404" s="133"/>
      <c r="AP3404" s="133"/>
      <c r="AQ3404" s="133"/>
      <c r="AR3404" s="134"/>
      <c r="AS3404" s="135"/>
      <c r="AT3404" s="136"/>
      <c r="AU3404" s="136"/>
      <c r="AV3404" s="136"/>
      <c r="AW3404" s="136"/>
      <c r="AX3404" s="137"/>
      <c r="AY3404" s="29"/>
      <c r="AZ3404" s="29"/>
      <c r="BA3404" s="29"/>
      <c r="BB3404" s="29"/>
      <c r="BC3404" s="29"/>
      <c r="BD3404" s="29"/>
      <c r="BE3404" s="29"/>
      <c r="BF3404" s="29"/>
      <c r="BG3404" s="29"/>
      <c r="BH3404" s="29"/>
      <c r="BI3404" s="29"/>
      <c r="BJ3404" s="29"/>
      <c r="BK3404" s="29"/>
      <c r="BL3404" s="29"/>
      <c r="BM3404" s="29"/>
      <c r="BN3404" s="29"/>
      <c r="BO3404" s="29"/>
      <c r="BP3404" s="29"/>
      <c r="BQ3404" s="29"/>
      <c r="BR3404" s="29"/>
      <c r="BS3404" s="29"/>
      <c r="BT3404" s="29"/>
      <c r="BU3404" s="29"/>
      <c r="BV3404" s="29"/>
      <c r="BW3404" s="29"/>
      <c r="BX3404" s="29"/>
      <c r="BY3404" s="29"/>
      <c r="BZ3404" s="29"/>
      <c r="CA3404" s="29"/>
      <c r="CB3404" s="29"/>
      <c r="CC3404" s="29"/>
      <c r="CD3404" s="29"/>
      <c r="CE3404" s="29"/>
      <c r="CF3404" s="29"/>
      <c r="CG3404" s="29"/>
      <c r="CH3404" s="29"/>
      <c r="CI3404" s="29"/>
      <c r="CJ3404" s="29"/>
      <c r="CK3404" s="29"/>
      <c r="CL3404" s="29"/>
      <c r="CM3404" s="29"/>
      <c r="CN3404" s="29"/>
      <c r="CO3404" s="29"/>
      <c r="CP3404" s="29"/>
      <c r="CQ3404" s="29"/>
      <c r="CR3404" s="29"/>
      <c r="CS3404" s="29"/>
      <c r="CT3404" s="29"/>
      <c r="CU3404" s="29"/>
      <c r="CV3404" s="29"/>
      <c r="CW3404" s="29"/>
      <c r="CX3404" s="29"/>
      <c r="CY3404" s="29"/>
      <c r="CZ3404" s="29"/>
      <c r="DA3404" s="29"/>
      <c r="DB3404" s="29"/>
      <c r="DC3404" s="29"/>
      <c r="DD3404" s="29"/>
      <c r="DE3404" s="29"/>
      <c r="DF3404" s="29"/>
      <c r="DG3404" s="29"/>
      <c r="DH3404" s="29"/>
      <c r="DI3404" s="29"/>
      <c r="DJ3404" s="29"/>
      <c r="DK3404" s="29"/>
      <c r="DL3404" s="29"/>
      <c r="DM3404" s="29"/>
      <c r="DN3404" s="29"/>
      <c r="DO3404" s="29"/>
      <c r="DP3404" s="29"/>
      <c r="DQ3404" s="29"/>
      <c r="DR3404" s="29"/>
      <c r="DS3404" s="29"/>
      <c r="DT3404" s="29"/>
      <c r="DU3404" s="29"/>
      <c r="DV3404" s="29"/>
      <c r="DW3404" s="29"/>
      <c r="DX3404" s="29"/>
      <c r="DY3404" s="29"/>
      <c r="DZ3404" s="29"/>
      <c r="EA3404" s="29"/>
      <c r="EB3404" s="29"/>
      <c r="EC3404" s="29"/>
      <c r="ED3404" s="29"/>
      <c r="EE3404" s="29"/>
      <c r="EF3404" s="29"/>
      <c r="EG3404" s="29"/>
      <c r="EH3404" s="29"/>
      <c r="EI3404" s="29"/>
      <c r="EJ3404" s="29"/>
      <c r="EK3404" s="29"/>
      <c r="EL3404" s="29"/>
      <c r="EM3404" s="29"/>
      <c r="EN3404" s="29"/>
      <c r="EO3404" s="29"/>
      <c r="EP3404" s="29"/>
      <c r="EQ3404" s="29"/>
      <c r="ER3404" s="29"/>
      <c r="ES3404" s="29"/>
      <c r="ET3404" s="29"/>
      <c r="EU3404" s="29"/>
      <c r="EV3404" s="29"/>
      <c r="EW3404" s="29"/>
      <c r="EX3404" s="29"/>
      <c r="EY3404" s="29"/>
      <c r="EZ3404" s="29"/>
      <c r="FA3404" s="29"/>
      <c r="FB3404" s="29"/>
      <c r="FC3404" s="29"/>
      <c r="FD3404" s="29"/>
      <c r="FE3404" s="29"/>
      <c r="FF3404" s="29"/>
      <c r="FG3404" s="29"/>
      <c r="FH3404" s="29"/>
      <c r="FI3404" s="29"/>
      <c r="FJ3404" s="29"/>
      <c r="FK3404" s="29"/>
      <c r="FL3404" s="29"/>
      <c r="FM3404" s="29"/>
      <c r="FN3404" s="29"/>
      <c r="FO3404" s="29"/>
      <c r="FP3404" s="29"/>
      <c r="FQ3404" s="29"/>
      <c r="FR3404" s="29"/>
      <c r="FS3404" s="29"/>
      <c r="FT3404" s="29"/>
      <c r="FU3404" s="29"/>
      <c r="FV3404" s="29"/>
      <c r="FW3404" s="29"/>
      <c r="FX3404" s="29"/>
      <c r="FY3404" s="29"/>
      <c r="FZ3404" s="29"/>
      <c r="GA3404" s="29"/>
      <c r="GB3404" s="29"/>
      <c r="GC3404" s="29"/>
      <c r="GD3404" s="29"/>
      <c r="GE3404" s="29"/>
      <c r="GF3404" s="29"/>
      <c r="GG3404" s="29"/>
      <c r="GH3404" s="29"/>
      <c r="GI3404" s="29"/>
      <c r="GJ3404" s="29"/>
      <c r="GK3404" s="29"/>
      <c r="GL3404" s="29"/>
      <c r="GM3404" s="29"/>
      <c r="GN3404" s="29"/>
      <c r="GO3404" s="29"/>
      <c r="GP3404" s="29"/>
      <c r="GQ3404" s="29"/>
      <c r="GR3404" s="29"/>
      <c r="GS3404" s="29"/>
      <c r="GT3404" s="29"/>
      <c r="GU3404" s="29"/>
      <c r="GV3404" s="29"/>
      <c r="GW3404" s="29"/>
      <c r="GX3404" s="29"/>
      <c r="GY3404" s="29"/>
      <c r="GZ3404" s="29"/>
      <c r="HA3404" s="29"/>
      <c r="HB3404" s="29"/>
      <c r="HC3404" s="29"/>
      <c r="HD3404" s="29"/>
      <c r="HE3404" s="29"/>
      <c r="HF3404" s="29"/>
      <c r="HG3404" s="29"/>
      <c r="HH3404" s="29"/>
      <c r="HI3404" s="29"/>
      <c r="HJ3404" s="29"/>
      <c r="HK3404" s="29"/>
      <c r="HL3404" s="29"/>
      <c r="HM3404" s="29"/>
      <c r="HN3404" s="29"/>
      <c r="HO3404" s="29"/>
      <c r="HP3404" s="29"/>
      <c r="HQ3404" s="29"/>
      <c r="HR3404" s="29"/>
      <c r="HS3404" s="29"/>
      <c r="HT3404" s="29"/>
      <c r="HU3404" s="29"/>
      <c r="HV3404" s="29"/>
      <c r="HW3404" s="29"/>
      <c r="HX3404" s="29"/>
      <c r="HY3404" s="29"/>
      <c r="HZ3404" s="29"/>
      <c r="IA3404" s="29"/>
      <c r="IB3404" s="29"/>
      <c r="IC3404" s="29"/>
      <c r="ID3404" s="29"/>
      <c r="IE3404" s="29"/>
      <c r="IF3404" s="29"/>
      <c r="IG3404" s="29"/>
      <c r="IH3404" s="29"/>
      <c r="II3404" s="29"/>
      <c r="IJ3404" s="29"/>
      <c r="IK3404" s="29"/>
      <c r="IL3404" s="29"/>
      <c r="IM3404" s="29"/>
      <c r="IN3404" s="29"/>
      <c r="IO3404" s="29"/>
      <c r="IP3404" s="29"/>
      <c r="IQ3404" s="29"/>
    </row>
    <row r="3405" spans="1:251" s="42" customFormat="1" ht="18.75" customHeight="1">
      <c r="A3405" s="34"/>
      <c r="B3405" s="50"/>
      <c r="C3405" s="129" t="s">
        <v>738</v>
      </c>
      <c r="D3405" s="147"/>
      <c r="E3405" s="147"/>
      <c r="F3405" s="147"/>
      <c r="G3405" s="147"/>
      <c r="H3405" s="147"/>
      <c r="I3405" s="147"/>
      <c r="J3405" s="147"/>
      <c r="K3405" s="147"/>
      <c r="L3405" s="147"/>
      <c r="M3405" s="147"/>
      <c r="N3405" s="147"/>
      <c r="O3405" s="147"/>
      <c r="P3405" s="147"/>
      <c r="Q3405" s="147"/>
      <c r="R3405" s="147"/>
      <c r="S3405" s="147"/>
      <c r="T3405" s="147"/>
      <c r="U3405" s="147"/>
      <c r="V3405" s="147"/>
      <c r="W3405" s="147"/>
      <c r="X3405" s="147"/>
      <c r="Y3405" s="147"/>
      <c r="Z3405" s="148"/>
      <c r="AA3405" s="132">
        <v>412808</v>
      </c>
      <c r="AB3405" s="133"/>
      <c r="AC3405" s="133"/>
      <c r="AD3405" s="133"/>
      <c r="AE3405" s="133"/>
      <c r="AF3405" s="133"/>
      <c r="AG3405" s="133"/>
      <c r="AH3405" s="133"/>
      <c r="AI3405" s="134"/>
      <c r="AJ3405" s="132">
        <v>466896</v>
      </c>
      <c r="AK3405" s="133"/>
      <c r="AL3405" s="133"/>
      <c r="AM3405" s="133"/>
      <c r="AN3405" s="133"/>
      <c r="AO3405" s="133"/>
      <c r="AP3405" s="133"/>
      <c r="AQ3405" s="133"/>
      <c r="AR3405" s="134"/>
      <c r="AS3405" s="135"/>
      <c r="AT3405" s="136"/>
      <c r="AU3405" s="136"/>
      <c r="AV3405" s="136"/>
      <c r="AW3405" s="136"/>
      <c r="AX3405" s="137"/>
      <c r="AY3405" s="29"/>
      <c r="AZ3405" s="29"/>
      <c r="BA3405" s="29"/>
      <c r="BB3405" s="29"/>
      <c r="BC3405" s="29"/>
      <c r="BD3405" s="29"/>
      <c r="BE3405" s="29"/>
      <c r="BF3405" s="29"/>
      <c r="BG3405" s="29"/>
      <c r="BH3405" s="29"/>
      <c r="BI3405" s="29"/>
      <c r="BJ3405" s="29"/>
      <c r="BK3405" s="29"/>
      <c r="BL3405" s="29"/>
      <c r="BM3405" s="29"/>
      <c r="BN3405" s="29"/>
      <c r="BO3405" s="29"/>
      <c r="BP3405" s="29"/>
      <c r="BQ3405" s="29"/>
      <c r="BR3405" s="29"/>
      <c r="BS3405" s="29"/>
      <c r="BT3405" s="29"/>
      <c r="BU3405" s="29"/>
      <c r="BV3405" s="29"/>
      <c r="BW3405" s="29"/>
      <c r="BX3405" s="29"/>
      <c r="BY3405" s="29"/>
      <c r="BZ3405" s="29"/>
      <c r="CA3405" s="29"/>
      <c r="CB3405" s="29"/>
      <c r="CC3405" s="29"/>
      <c r="CD3405" s="29"/>
      <c r="CE3405" s="29"/>
      <c r="CF3405" s="29"/>
      <c r="CG3405" s="29"/>
      <c r="CH3405" s="29"/>
      <c r="CI3405" s="29"/>
      <c r="CJ3405" s="29"/>
      <c r="CK3405" s="29"/>
      <c r="CL3405" s="29"/>
      <c r="CM3405" s="29"/>
      <c r="CN3405" s="29"/>
      <c r="CO3405" s="29"/>
      <c r="CP3405" s="29"/>
      <c r="CQ3405" s="29"/>
      <c r="CR3405" s="29"/>
      <c r="CS3405" s="29"/>
      <c r="CT3405" s="29"/>
      <c r="CU3405" s="29"/>
      <c r="CV3405" s="29"/>
      <c r="CW3405" s="29"/>
      <c r="CX3405" s="29"/>
      <c r="CY3405" s="29"/>
      <c r="CZ3405" s="29"/>
      <c r="DA3405" s="29"/>
      <c r="DB3405" s="29"/>
      <c r="DC3405" s="29"/>
      <c r="DD3405" s="29"/>
      <c r="DE3405" s="29"/>
      <c r="DF3405" s="29"/>
      <c r="DG3405" s="29"/>
      <c r="DH3405" s="29"/>
      <c r="DI3405" s="29"/>
      <c r="DJ3405" s="29"/>
      <c r="DK3405" s="29"/>
      <c r="DL3405" s="29"/>
      <c r="DM3405" s="29"/>
      <c r="DN3405" s="29"/>
      <c r="DO3405" s="29"/>
      <c r="DP3405" s="29"/>
      <c r="DQ3405" s="29"/>
      <c r="DR3405" s="29"/>
      <c r="DS3405" s="29"/>
      <c r="DT3405" s="29"/>
      <c r="DU3405" s="29"/>
      <c r="DV3405" s="29"/>
      <c r="DW3405" s="29"/>
      <c r="DX3405" s="29"/>
      <c r="DY3405" s="29"/>
      <c r="DZ3405" s="29"/>
      <c r="EA3405" s="29"/>
      <c r="EB3405" s="29"/>
      <c r="EC3405" s="29"/>
      <c r="ED3405" s="29"/>
      <c r="EE3405" s="29"/>
      <c r="EF3405" s="29"/>
      <c r="EG3405" s="29"/>
      <c r="EH3405" s="29"/>
      <c r="EI3405" s="29"/>
      <c r="EJ3405" s="29"/>
      <c r="EK3405" s="29"/>
      <c r="EL3405" s="29"/>
      <c r="EM3405" s="29"/>
      <c r="EN3405" s="29"/>
      <c r="EO3405" s="29"/>
      <c r="EP3405" s="29"/>
      <c r="EQ3405" s="29"/>
      <c r="ER3405" s="29"/>
      <c r="ES3405" s="29"/>
      <c r="ET3405" s="29"/>
      <c r="EU3405" s="29"/>
      <c r="EV3405" s="29"/>
      <c r="EW3405" s="29"/>
      <c r="EX3405" s="29"/>
      <c r="EY3405" s="29"/>
      <c r="EZ3405" s="29"/>
      <c r="FA3405" s="29"/>
      <c r="FB3405" s="29"/>
      <c r="FC3405" s="29"/>
      <c r="FD3405" s="29"/>
      <c r="FE3405" s="29"/>
      <c r="FF3405" s="29"/>
      <c r="FG3405" s="29"/>
      <c r="FH3405" s="29"/>
      <c r="FI3405" s="29"/>
      <c r="FJ3405" s="29"/>
      <c r="FK3405" s="29"/>
      <c r="FL3405" s="29"/>
      <c r="FM3405" s="29"/>
      <c r="FN3405" s="29"/>
      <c r="FO3405" s="29"/>
      <c r="FP3405" s="29"/>
      <c r="FQ3405" s="29"/>
      <c r="FR3405" s="29"/>
      <c r="FS3405" s="29"/>
      <c r="FT3405" s="29"/>
      <c r="FU3405" s="29"/>
      <c r="FV3405" s="29"/>
      <c r="FW3405" s="29"/>
      <c r="FX3405" s="29"/>
      <c r="FY3405" s="29"/>
      <c r="FZ3405" s="29"/>
      <c r="GA3405" s="29"/>
      <c r="GB3405" s="29"/>
      <c r="GC3405" s="29"/>
      <c r="GD3405" s="29"/>
      <c r="GE3405" s="29"/>
      <c r="GF3405" s="29"/>
      <c r="GG3405" s="29"/>
      <c r="GH3405" s="29"/>
      <c r="GI3405" s="29"/>
      <c r="GJ3405" s="29"/>
      <c r="GK3405" s="29"/>
      <c r="GL3405" s="29"/>
      <c r="GM3405" s="29"/>
      <c r="GN3405" s="29"/>
      <c r="GO3405" s="29"/>
      <c r="GP3405" s="29"/>
      <c r="GQ3405" s="29"/>
      <c r="GR3405" s="29"/>
      <c r="GS3405" s="29"/>
      <c r="GT3405" s="29"/>
      <c r="GU3405" s="29"/>
      <c r="GV3405" s="29"/>
      <c r="GW3405" s="29"/>
      <c r="GX3405" s="29"/>
      <c r="GY3405" s="29"/>
      <c r="GZ3405" s="29"/>
      <c r="HA3405" s="29"/>
      <c r="HB3405" s="29"/>
      <c r="HC3405" s="29"/>
      <c r="HD3405" s="29"/>
      <c r="HE3405" s="29"/>
      <c r="HF3405" s="29"/>
      <c r="HG3405" s="29"/>
      <c r="HH3405" s="29"/>
      <c r="HI3405" s="29"/>
      <c r="HJ3405" s="29"/>
      <c r="HK3405" s="29"/>
      <c r="HL3405" s="29"/>
      <c r="HM3405" s="29"/>
      <c r="HN3405" s="29"/>
      <c r="HO3405" s="29"/>
      <c r="HP3405" s="29"/>
      <c r="HQ3405" s="29"/>
      <c r="HR3405" s="29"/>
      <c r="HS3405" s="29"/>
      <c r="HT3405" s="29"/>
      <c r="HU3405" s="29"/>
      <c r="HV3405" s="29"/>
      <c r="HW3405" s="29"/>
      <c r="HX3405" s="29"/>
      <c r="HY3405" s="29"/>
      <c r="HZ3405" s="29"/>
      <c r="IA3405" s="29"/>
      <c r="IB3405" s="29"/>
      <c r="IC3405" s="29"/>
      <c r="ID3405" s="29"/>
      <c r="IE3405" s="29"/>
      <c r="IF3405" s="29"/>
      <c r="IG3405" s="29"/>
      <c r="IH3405" s="29"/>
      <c r="II3405" s="29"/>
      <c r="IJ3405" s="29"/>
      <c r="IK3405" s="29"/>
      <c r="IL3405" s="29"/>
      <c r="IM3405" s="29"/>
      <c r="IN3405" s="29"/>
      <c r="IO3405" s="29"/>
      <c r="IP3405" s="29"/>
      <c r="IQ3405" s="29"/>
    </row>
    <row r="3406" spans="1:251" s="42" customFormat="1" ht="18.75" customHeight="1">
      <c r="A3406" s="34"/>
      <c r="B3406" s="50"/>
      <c r="C3406" s="129" t="s">
        <v>739</v>
      </c>
      <c r="D3406" s="147"/>
      <c r="E3406" s="147"/>
      <c r="F3406" s="147"/>
      <c r="G3406" s="147"/>
      <c r="H3406" s="147"/>
      <c r="I3406" s="147"/>
      <c r="J3406" s="147"/>
      <c r="K3406" s="147"/>
      <c r="L3406" s="147"/>
      <c r="M3406" s="147"/>
      <c r="N3406" s="147"/>
      <c r="O3406" s="147"/>
      <c r="P3406" s="147"/>
      <c r="Q3406" s="147"/>
      <c r="R3406" s="147"/>
      <c r="S3406" s="147"/>
      <c r="T3406" s="147"/>
      <c r="U3406" s="147"/>
      <c r="V3406" s="147"/>
      <c r="W3406" s="147"/>
      <c r="X3406" s="147"/>
      <c r="Y3406" s="147"/>
      <c r="Z3406" s="148"/>
      <c r="AA3406" s="132">
        <v>3719</v>
      </c>
      <c r="AB3406" s="133"/>
      <c r="AC3406" s="133"/>
      <c r="AD3406" s="133"/>
      <c r="AE3406" s="133"/>
      <c r="AF3406" s="133"/>
      <c r="AG3406" s="133"/>
      <c r="AH3406" s="133"/>
      <c r="AI3406" s="134"/>
      <c r="AJ3406" s="132">
        <v>3939</v>
      </c>
      <c r="AK3406" s="133"/>
      <c r="AL3406" s="133"/>
      <c r="AM3406" s="133"/>
      <c r="AN3406" s="133"/>
      <c r="AO3406" s="133"/>
      <c r="AP3406" s="133"/>
      <c r="AQ3406" s="133"/>
      <c r="AR3406" s="134"/>
      <c r="AS3406" s="135"/>
      <c r="AT3406" s="136"/>
      <c r="AU3406" s="136"/>
      <c r="AV3406" s="136"/>
      <c r="AW3406" s="136"/>
      <c r="AX3406" s="137"/>
      <c r="AY3406" s="29"/>
      <c r="AZ3406" s="29"/>
      <c r="BA3406" s="29"/>
      <c r="BB3406" s="29"/>
      <c r="BC3406" s="29"/>
      <c r="BD3406" s="29"/>
      <c r="BE3406" s="29"/>
      <c r="BF3406" s="29"/>
      <c r="BG3406" s="29"/>
      <c r="BH3406" s="29"/>
      <c r="BI3406" s="29"/>
      <c r="BJ3406" s="29"/>
      <c r="BK3406" s="29"/>
      <c r="BL3406" s="29"/>
      <c r="BM3406" s="29"/>
      <c r="BN3406" s="29"/>
      <c r="BO3406" s="29"/>
      <c r="BP3406" s="29"/>
      <c r="BQ3406" s="29"/>
      <c r="BR3406" s="29"/>
      <c r="BS3406" s="29"/>
      <c r="BT3406" s="29"/>
      <c r="BU3406" s="29"/>
      <c r="BV3406" s="29"/>
      <c r="BW3406" s="29"/>
      <c r="BX3406" s="29"/>
      <c r="BY3406" s="29"/>
      <c r="BZ3406" s="29"/>
      <c r="CA3406" s="29"/>
      <c r="CB3406" s="29"/>
      <c r="CC3406" s="29"/>
      <c r="CD3406" s="29"/>
      <c r="CE3406" s="29"/>
      <c r="CF3406" s="29"/>
      <c r="CG3406" s="29"/>
      <c r="CH3406" s="29"/>
      <c r="CI3406" s="29"/>
      <c r="CJ3406" s="29"/>
      <c r="CK3406" s="29"/>
      <c r="CL3406" s="29"/>
      <c r="CM3406" s="29"/>
      <c r="CN3406" s="29"/>
      <c r="CO3406" s="29"/>
      <c r="CP3406" s="29"/>
      <c r="CQ3406" s="29"/>
      <c r="CR3406" s="29"/>
      <c r="CS3406" s="29"/>
      <c r="CT3406" s="29"/>
      <c r="CU3406" s="29"/>
      <c r="CV3406" s="29"/>
      <c r="CW3406" s="29"/>
      <c r="CX3406" s="29"/>
      <c r="CY3406" s="29"/>
      <c r="CZ3406" s="29"/>
      <c r="DA3406" s="29"/>
      <c r="DB3406" s="29"/>
      <c r="DC3406" s="29"/>
      <c r="DD3406" s="29"/>
      <c r="DE3406" s="29"/>
      <c r="DF3406" s="29"/>
      <c r="DG3406" s="29"/>
      <c r="DH3406" s="29"/>
      <c r="DI3406" s="29"/>
      <c r="DJ3406" s="29"/>
      <c r="DK3406" s="29"/>
      <c r="DL3406" s="29"/>
      <c r="DM3406" s="29"/>
      <c r="DN3406" s="29"/>
      <c r="DO3406" s="29"/>
      <c r="DP3406" s="29"/>
      <c r="DQ3406" s="29"/>
      <c r="DR3406" s="29"/>
      <c r="DS3406" s="29"/>
      <c r="DT3406" s="29"/>
      <c r="DU3406" s="29"/>
      <c r="DV3406" s="29"/>
      <c r="DW3406" s="29"/>
      <c r="DX3406" s="29"/>
      <c r="DY3406" s="29"/>
      <c r="DZ3406" s="29"/>
      <c r="EA3406" s="29"/>
      <c r="EB3406" s="29"/>
      <c r="EC3406" s="29"/>
      <c r="ED3406" s="29"/>
      <c r="EE3406" s="29"/>
      <c r="EF3406" s="29"/>
      <c r="EG3406" s="29"/>
      <c r="EH3406" s="29"/>
      <c r="EI3406" s="29"/>
      <c r="EJ3406" s="29"/>
      <c r="EK3406" s="29"/>
      <c r="EL3406" s="29"/>
      <c r="EM3406" s="29"/>
      <c r="EN3406" s="29"/>
      <c r="EO3406" s="29"/>
      <c r="EP3406" s="29"/>
      <c r="EQ3406" s="29"/>
      <c r="ER3406" s="29"/>
      <c r="ES3406" s="29"/>
      <c r="ET3406" s="29"/>
      <c r="EU3406" s="29"/>
      <c r="EV3406" s="29"/>
      <c r="EW3406" s="29"/>
      <c r="EX3406" s="29"/>
      <c r="EY3406" s="29"/>
      <c r="EZ3406" s="29"/>
      <c r="FA3406" s="29"/>
      <c r="FB3406" s="29"/>
      <c r="FC3406" s="29"/>
      <c r="FD3406" s="29"/>
      <c r="FE3406" s="29"/>
      <c r="FF3406" s="29"/>
      <c r="FG3406" s="29"/>
      <c r="FH3406" s="29"/>
      <c r="FI3406" s="29"/>
      <c r="FJ3406" s="29"/>
      <c r="FK3406" s="29"/>
      <c r="FL3406" s="29"/>
      <c r="FM3406" s="29"/>
      <c r="FN3406" s="29"/>
      <c r="FO3406" s="29"/>
      <c r="FP3406" s="29"/>
      <c r="FQ3406" s="29"/>
      <c r="FR3406" s="29"/>
      <c r="FS3406" s="29"/>
      <c r="FT3406" s="29"/>
      <c r="FU3406" s="29"/>
      <c r="FV3406" s="29"/>
      <c r="FW3406" s="29"/>
      <c r="FX3406" s="29"/>
      <c r="FY3406" s="29"/>
      <c r="FZ3406" s="29"/>
      <c r="GA3406" s="29"/>
      <c r="GB3406" s="29"/>
      <c r="GC3406" s="29"/>
      <c r="GD3406" s="29"/>
      <c r="GE3406" s="29"/>
      <c r="GF3406" s="29"/>
      <c r="GG3406" s="29"/>
      <c r="GH3406" s="29"/>
      <c r="GI3406" s="29"/>
      <c r="GJ3406" s="29"/>
      <c r="GK3406" s="29"/>
      <c r="GL3406" s="29"/>
      <c r="GM3406" s="29"/>
      <c r="GN3406" s="29"/>
      <c r="GO3406" s="29"/>
      <c r="GP3406" s="29"/>
      <c r="GQ3406" s="29"/>
      <c r="GR3406" s="29"/>
      <c r="GS3406" s="29"/>
      <c r="GT3406" s="29"/>
      <c r="GU3406" s="29"/>
      <c r="GV3406" s="29"/>
      <c r="GW3406" s="29"/>
      <c r="GX3406" s="29"/>
      <c r="GY3406" s="29"/>
      <c r="GZ3406" s="29"/>
      <c r="HA3406" s="29"/>
      <c r="HB3406" s="29"/>
      <c r="HC3406" s="29"/>
      <c r="HD3406" s="29"/>
      <c r="HE3406" s="29"/>
      <c r="HF3406" s="29"/>
      <c r="HG3406" s="29"/>
      <c r="HH3406" s="29"/>
      <c r="HI3406" s="29"/>
      <c r="HJ3406" s="29"/>
      <c r="HK3406" s="29"/>
      <c r="HL3406" s="29"/>
      <c r="HM3406" s="29"/>
      <c r="HN3406" s="29"/>
      <c r="HO3406" s="29"/>
      <c r="HP3406" s="29"/>
      <c r="HQ3406" s="29"/>
      <c r="HR3406" s="29"/>
      <c r="HS3406" s="29"/>
      <c r="HT3406" s="29"/>
      <c r="HU3406" s="29"/>
      <c r="HV3406" s="29"/>
      <c r="HW3406" s="29"/>
      <c r="HX3406" s="29"/>
      <c r="HY3406" s="29"/>
      <c r="HZ3406" s="29"/>
      <c r="IA3406" s="29"/>
      <c r="IB3406" s="29"/>
      <c r="IC3406" s="29"/>
      <c r="ID3406" s="29"/>
      <c r="IE3406" s="29"/>
      <c r="IF3406" s="29"/>
      <c r="IG3406" s="29"/>
      <c r="IH3406" s="29"/>
      <c r="II3406" s="29"/>
      <c r="IJ3406" s="29"/>
      <c r="IK3406" s="29"/>
      <c r="IL3406" s="29"/>
      <c r="IM3406" s="29"/>
      <c r="IN3406" s="29"/>
      <c r="IO3406" s="29"/>
      <c r="IP3406" s="29"/>
      <c r="IQ3406" s="29"/>
    </row>
    <row r="3407" spans="1:251" s="42" customFormat="1" ht="18.75" customHeight="1" thickBot="1">
      <c r="A3407" s="43"/>
      <c r="B3407" s="138" t="s">
        <v>244</v>
      </c>
      <c r="C3407" s="139"/>
      <c r="D3407" s="139"/>
      <c r="E3407" s="139"/>
      <c r="F3407" s="139"/>
      <c r="G3407" s="139"/>
      <c r="H3407" s="139"/>
      <c r="I3407" s="139"/>
      <c r="J3407" s="139"/>
      <c r="K3407" s="139"/>
      <c r="L3407" s="139"/>
      <c r="M3407" s="139"/>
      <c r="N3407" s="139"/>
      <c r="O3407" s="139"/>
      <c r="P3407" s="139"/>
      <c r="Q3407" s="139"/>
      <c r="R3407" s="139"/>
      <c r="S3407" s="139"/>
      <c r="T3407" s="139"/>
      <c r="U3407" s="139"/>
      <c r="V3407" s="139"/>
      <c r="W3407" s="139"/>
      <c r="X3407" s="139"/>
      <c r="Y3407" s="139"/>
      <c r="Z3407" s="140"/>
      <c r="AA3407" s="141">
        <f>SUM($AA$3404:$AA$3406)</f>
        <v>5761487</v>
      </c>
      <c r="AB3407" s="142"/>
      <c r="AC3407" s="142"/>
      <c r="AD3407" s="142"/>
      <c r="AE3407" s="142"/>
      <c r="AF3407" s="142"/>
      <c r="AG3407" s="142"/>
      <c r="AH3407" s="142"/>
      <c r="AI3407" s="143"/>
      <c r="AJ3407" s="141">
        <f>SUM($AJ$3404:$AJ$3406)</f>
        <v>6277341</v>
      </c>
      <c r="AK3407" s="142"/>
      <c r="AL3407" s="142"/>
      <c r="AM3407" s="142"/>
      <c r="AN3407" s="142"/>
      <c r="AO3407" s="142"/>
      <c r="AP3407" s="142"/>
      <c r="AQ3407" s="142"/>
      <c r="AR3407" s="143"/>
      <c r="AS3407" s="144"/>
      <c r="AT3407" s="145"/>
      <c r="AU3407" s="145"/>
      <c r="AV3407" s="145"/>
      <c r="AW3407" s="145"/>
      <c r="AX3407" s="146"/>
      <c r="AY3407" s="29"/>
      <c r="AZ3407" s="29"/>
      <c r="BA3407" s="29"/>
      <c r="BB3407" s="29"/>
      <c r="BC3407" s="29"/>
      <c r="BD3407" s="29"/>
      <c r="BE3407" s="29"/>
      <c r="BF3407" s="29"/>
      <c r="BG3407" s="29"/>
      <c r="BH3407" s="29"/>
      <c r="BI3407" s="29"/>
      <c r="BJ3407" s="29"/>
      <c r="BK3407" s="29"/>
      <c r="BL3407" s="29"/>
      <c r="BM3407" s="29"/>
      <c r="BN3407" s="29"/>
      <c r="BO3407" s="29"/>
      <c r="BP3407" s="29"/>
      <c r="BQ3407" s="29"/>
      <c r="BR3407" s="29"/>
      <c r="BS3407" s="29"/>
      <c r="BT3407" s="29"/>
      <c r="BU3407" s="29"/>
      <c r="BV3407" s="29"/>
      <c r="BW3407" s="29"/>
      <c r="BX3407" s="29"/>
      <c r="BY3407" s="29"/>
      <c r="BZ3407" s="29"/>
      <c r="CA3407" s="29"/>
      <c r="CB3407" s="29"/>
      <c r="CC3407" s="29"/>
      <c r="CD3407" s="29"/>
      <c r="CE3407" s="29"/>
      <c r="CF3407" s="29"/>
      <c r="CG3407" s="29"/>
      <c r="CH3407" s="29"/>
      <c r="CI3407" s="29"/>
      <c r="CJ3407" s="29"/>
      <c r="CK3407" s="29"/>
      <c r="CL3407" s="29"/>
      <c r="CM3407" s="29"/>
      <c r="CN3407" s="29"/>
      <c r="CO3407" s="29"/>
      <c r="CP3407" s="29"/>
      <c r="CQ3407" s="29"/>
      <c r="CR3407" s="29"/>
      <c r="CS3407" s="29"/>
      <c r="CT3407" s="29"/>
      <c r="CU3407" s="29"/>
      <c r="CV3407" s="29"/>
      <c r="CW3407" s="29"/>
      <c r="CX3407" s="29"/>
      <c r="CY3407" s="29"/>
      <c r="CZ3407" s="29"/>
      <c r="DA3407" s="29"/>
      <c r="DB3407" s="29"/>
      <c r="DC3407" s="29"/>
      <c r="DD3407" s="29"/>
      <c r="DE3407" s="29"/>
      <c r="DF3407" s="29"/>
      <c r="DG3407" s="29"/>
      <c r="DH3407" s="29"/>
      <c r="DI3407" s="29"/>
      <c r="DJ3407" s="29"/>
      <c r="DK3407" s="29"/>
      <c r="DL3407" s="29"/>
      <c r="DM3407" s="29"/>
      <c r="DN3407" s="29"/>
      <c r="DO3407" s="29"/>
      <c r="DP3407" s="29"/>
      <c r="DQ3407" s="29"/>
      <c r="DR3407" s="29"/>
      <c r="DS3407" s="29"/>
      <c r="DT3407" s="29"/>
      <c r="DU3407" s="29"/>
      <c r="DV3407" s="29"/>
      <c r="DW3407" s="29"/>
      <c r="DX3407" s="29"/>
      <c r="DY3407" s="29"/>
      <c r="DZ3407" s="29"/>
      <c r="EA3407" s="29"/>
      <c r="EB3407" s="29"/>
      <c r="EC3407" s="29"/>
      <c r="ED3407" s="29"/>
      <c r="EE3407" s="29"/>
      <c r="EF3407" s="29"/>
      <c r="EG3407" s="29"/>
      <c r="EH3407" s="29"/>
      <c r="EI3407" s="29"/>
      <c r="EJ3407" s="29"/>
      <c r="EK3407" s="29"/>
      <c r="EL3407" s="29"/>
      <c r="EM3407" s="29"/>
      <c r="EN3407" s="29"/>
      <c r="EO3407" s="29"/>
      <c r="EP3407" s="29"/>
      <c r="EQ3407" s="29"/>
      <c r="ER3407" s="29"/>
      <c r="ES3407" s="29"/>
      <c r="ET3407" s="29"/>
      <c r="EU3407" s="29"/>
      <c r="EV3407" s="29"/>
      <c r="EW3407" s="29"/>
      <c r="EX3407" s="29"/>
      <c r="EY3407" s="29"/>
      <c r="EZ3407" s="29"/>
      <c r="FA3407" s="29"/>
      <c r="FB3407" s="29"/>
      <c r="FC3407" s="29"/>
      <c r="FD3407" s="29"/>
      <c r="FE3407" s="29"/>
      <c r="FF3407" s="29"/>
      <c r="FG3407" s="29"/>
      <c r="FH3407" s="29"/>
      <c r="FI3407" s="29"/>
      <c r="FJ3407" s="29"/>
      <c r="FK3407" s="29"/>
      <c r="FL3407" s="29"/>
      <c r="FM3407" s="29"/>
      <c r="FN3407" s="29"/>
      <c r="FO3407" s="29"/>
      <c r="FP3407" s="29"/>
      <c r="FQ3407" s="29"/>
      <c r="FR3407" s="29"/>
      <c r="FS3407" s="29"/>
      <c r="FT3407" s="29"/>
      <c r="FU3407" s="29"/>
      <c r="FV3407" s="29"/>
      <c r="FW3407" s="29"/>
      <c r="FX3407" s="29"/>
      <c r="FY3407" s="29"/>
      <c r="FZ3407" s="29"/>
      <c r="GA3407" s="29"/>
      <c r="GB3407" s="29"/>
      <c r="GC3407" s="29"/>
      <c r="GD3407" s="29"/>
      <c r="GE3407" s="29"/>
      <c r="GF3407" s="29"/>
      <c r="GG3407" s="29"/>
      <c r="GH3407" s="29"/>
      <c r="GI3407" s="29"/>
      <c r="GJ3407" s="29"/>
      <c r="GK3407" s="29"/>
      <c r="GL3407" s="29"/>
      <c r="GM3407" s="29"/>
      <c r="GN3407" s="29"/>
      <c r="GO3407" s="29"/>
      <c r="GP3407" s="29"/>
      <c r="GQ3407" s="29"/>
      <c r="GR3407" s="29"/>
      <c r="GS3407" s="29"/>
      <c r="GT3407" s="29"/>
      <c r="GU3407" s="29"/>
      <c r="GV3407" s="29"/>
      <c r="GW3407" s="29"/>
      <c r="GX3407" s="29"/>
      <c r="GY3407" s="29"/>
      <c r="GZ3407" s="29"/>
      <c r="HA3407" s="29"/>
      <c r="HB3407" s="29"/>
      <c r="HC3407" s="29"/>
      <c r="HD3407" s="29"/>
      <c r="HE3407" s="29"/>
      <c r="HF3407" s="29"/>
      <c r="HG3407" s="29"/>
      <c r="HH3407" s="29"/>
      <c r="HI3407" s="29"/>
      <c r="HJ3407" s="29"/>
      <c r="HK3407" s="29"/>
      <c r="HL3407" s="29"/>
      <c r="HM3407" s="29"/>
      <c r="HN3407" s="29"/>
      <c r="HO3407" s="29"/>
      <c r="HP3407" s="29"/>
      <c r="HQ3407" s="29"/>
      <c r="HR3407" s="29"/>
      <c r="HS3407" s="29"/>
      <c r="HT3407" s="29"/>
      <c r="HU3407" s="29"/>
      <c r="HV3407" s="29"/>
      <c r="HW3407" s="29"/>
      <c r="HX3407" s="29"/>
      <c r="HY3407" s="29"/>
      <c r="HZ3407" s="29"/>
      <c r="IA3407" s="29"/>
      <c r="IB3407" s="29"/>
      <c r="IC3407" s="29"/>
      <c r="ID3407" s="29"/>
      <c r="IE3407" s="29"/>
      <c r="IF3407" s="29"/>
      <c r="IG3407" s="29"/>
      <c r="IH3407" s="29"/>
      <c r="II3407" s="29"/>
      <c r="IJ3407" s="29"/>
      <c r="IK3407" s="29"/>
      <c r="IL3407" s="29"/>
      <c r="IM3407" s="29"/>
      <c r="IN3407" s="29"/>
      <c r="IO3407" s="29"/>
      <c r="IP3407" s="29"/>
      <c r="IQ3407" s="29"/>
    </row>
    <row r="3409" spans="1:113" ht="18.75">
      <c r="A3409" s="28" t="s">
        <v>234</v>
      </c>
      <c r="AW3409" s="30"/>
      <c r="AX3409" s="31"/>
      <c r="AY3409" s="30"/>
    </row>
    <row r="3411" spans="1:113" ht="18.75">
      <c r="B3411" s="109" t="s">
        <v>0</v>
      </c>
      <c r="C3411" s="150"/>
      <c r="D3411" s="150"/>
      <c r="E3411" s="150"/>
      <c r="F3411" s="150"/>
      <c r="G3411" s="150"/>
      <c r="H3411" s="150"/>
      <c r="I3411" s="150"/>
      <c r="J3411" s="150"/>
      <c r="K3411" s="150"/>
      <c r="L3411" s="150"/>
      <c r="M3411" s="150"/>
      <c r="N3411" s="150"/>
      <c r="O3411" s="150"/>
      <c r="P3411" s="150"/>
      <c r="Q3411" s="150"/>
      <c r="R3411" s="150"/>
      <c r="S3411" s="150"/>
      <c r="T3411" s="150"/>
      <c r="U3411" s="150"/>
      <c r="V3411" s="150"/>
      <c r="W3411" s="150"/>
      <c r="X3411" s="150"/>
      <c r="Y3411" s="150"/>
      <c r="Z3411" s="150"/>
      <c r="AA3411" s="150"/>
      <c r="AB3411" s="150"/>
      <c r="AC3411" s="150"/>
      <c r="AD3411" s="150"/>
      <c r="AE3411" s="150"/>
      <c r="AF3411" s="150"/>
      <c r="AG3411" s="150"/>
      <c r="AH3411" s="150"/>
      <c r="AI3411" s="150"/>
      <c r="AJ3411" s="150"/>
      <c r="AK3411" s="150"/>
      <c r="AL3411" s="150"/>
      <c r="AM3411" s="150"/>
      <c r="AN3411" s="150"/>
      <c r="AO3411" s="150"/>
      <c r="AP3411" s="150"/>
      <c r="AQ3411" s="150"/>
      <c r="AR3411" s="150"/>
      <c r="AS3411" s="150"/>
      <c r="AT3411" s="150"/>
      <c r="AU3411" s="150"/>
      <c r="AV3411" s="150"/>
      <c r="AW3411" s="150"/>
      <c r="AX3411" s="150"/>
    </row>
    <row r="3412" spans="1:113">
      <c r="Z3412" s="32"/>
      <c r="AD3412" s="32"/>
      <c r="AE3412" s="32"/>
      <c r="AF3412" s="32"/>
      <c r="AG3412" s="32"/>
      <c r="AH3412" s="32"/>
      <c r="AI3412" s="32"/>
      <c r="AO3412" s="32"/>
    </row>
    <row r="3413" spans="1:113" ht="13.5" thickBot="1">
      <c r="Z3413" s="32"/>
      <c r="AD3413" s="32"/>
      <c r="AE3413" s="32"/>
      <c r="AF3413" s="32"/>
      <c r="AG3413" s="32"/>
      <c r="AH3413" s="32"/>
      <c r="AI3413" s="32"/>
      <c r="AO3413" s="32"/>
      <c r="DI3413" s="26"/>
    </row>
    <row r="3414" spans="1:113" ht="24.75" customHeight="1" thickBot="1">
      <c r="B3414" s="111" t="s">
        <v>235</v>
      </c>
      <c r="C3414" s="112"/>
      <c r="D3414" s="112"/>
      <c r="E3414" s="112"/>
      <c r="F3414" s="112"/>
      <c r="G3414" s="112"/>
      <c r="H3414" s="113" t="s">
        <v>740</v>
      </c>
      <c r="I3414" s="114"/>
      <c r="J3414" s="114"/>
      <c r="K3414" s="114"/>
      <c r="L3414" s="114"/>
      <c r="M3414" s="114"/>
      <c r="N3414" s="114"/>
      <c r="O3414" s="114"/>
      <c r="P3414" s="114"/>
      <c r="Q3414" s="114"/>
      <c r="R3414" s="114"/>
      <c r="S3414" s="114"/>
      <c r="T3414" s="114"/>
      <c r="U3414" s="114"/>
      <c r="V3414" s="114"/>
      <c r="W3414" s="114"/>
      <c r="X3414" s="114"/>
      <c r="Y3414" s="114"/>
      <c r="Z3414" s="114"/>
      <c r="AA3414" s="114"/>
      <c r="AB3414" s="114"/>
      <c r="AC3414" s="114"/>
      <c r="AD3414" s="114"/>
      <c r="AE3414" s="114"/>
      <c r="AF3414" s="114"/>
      <c r="AG3414" s="114"/>
      <c r="AH3414" s="114"/>
      <c r="AI3414" s="114"/>
      <c r="AJ3414" s="114"/>
      <c r="AK3414" s="114"/>
      <c r="AL3414" s="114"/>
      <c r="AM3414" s="114"/>
      <c r="AN3414" s="114"/>
      <c r="AO3414" s="114"/>
      <c r="AP3414" s="114"/>
      <c r="AQ3414" s="114"/>
      <c r="AR3414" s="114"/>
      <c r="AS3414" s="114"/>
      <c r="AT3414" s="114"/>
      <c r="AU3414" s="114"/>
      <c r="AV3414" s="114"/>
      <c r="AW3414" s="114"/>
      <c r="AX3414" s="115"/>
      <c r="DI3414" s="26"/>
    </row>
    <row r="3415" spans="1:113" ht="14.25">
      <c r="B3415" s="33"/>
      <c r="C3415" s="33"/>
      <c r="D3415" s="33"/>
      <c r="E3415" s="33"/>
      <c r="F3415" s="33"/>
      <c r="G3415" s="33"/>
      <c r="H3415" s="34"/>
      <c r="I3415" s="34"/>
      <c r="J3415" s="34"/>
      <c r="K3415" s="34"/>
      <c r="L3415" s="35"/>
      <c r="M3415" s="35"/>
      <c r="N3415" s="35"/>
      <c r="O3415" s="35"/>
      <c r="P3415" s="34"/>
      <c r="Q3415" s="34"/>
      <c r="R3415" s="34"/>
      <c r="S3415" s="34"/>
      <c r="T3415" s="34"/>
      <c r="U3415" s="34"/>
      <c r="V3415" s="36"/>
      <c r="W3415" s="36"/>
      <c r="X3415" s="36"/>
      <c r="Y3415" s="36"/>
      <c r="Z3415" s="36"/>
      <c r="AA3415" s="36"/>
      <c r="AB3415" s="36"/>
      <c r="AC3415" s="36"/>
      <c r="AD3415" s="36"/>
      <c r="AE3415" s="36"/>
      <c r="AF3415" s="36"/>
      <c r="AG3415" s="36"/>
      <c r="AH3415" s="36"/>
      <c r="AI3415" s="36"/>
      <c r="AJ3415" s="36"/>
      <c r="AK3415" s="36"/>
      <c r="AL3415" s="36"/>
      <c r="AM3415" s="36"/>
      <c r="AN3415" s="36"/>
      <c r="AO3415" s="36"/>
      <c r="AP3415" s="36"/>
      <c r="AQ3415" s="36"/>
      <c r="AR3415" s="36"/>
      <c r="AS3415" s="36"/>
      <c r="AT3415" s="36"/>
      <c r="AU3415" s="36"/>
      <c r="AV3415" s="36"/>
      <c r="AW3415" s="36"/>
      <c r="AX3415" s="36"/>
      <c r="DI3415" s="26"/>
    </row>
    <row r="3416" spans="1:113" ht="15" thickBot="1">
      <c r="A3416" s="37"/>
      <c r="B3416" s="36" t="s">
        <v>237</v>
      </c>
      <c r="C3416" s="34"/>
      <c r="D3416" s="34"/>
      <c r="E3416" s="34"/>
      <c r="F3416" s="34"/>
      <c r="G3416" s="34"/>
      <c r="H3416" s="34"/>
      <c r="I3416" s="34"/>
      <c r="J3416" s="34"/>
      <c r="K3416" s="34"/>
      <c r="L3416" s="35"/>
      <c r="M3416" s="35"/>
      <c r="N3416" s="35"/>
      <c r="O3416" s="35"/>
      <c r="P3416" s="34"/>
      <c r="Q3416" s="34"/>
      <c r="R3416" s="34"/>
      <c r="S3416" s="34"/>
      <c r="T3416" s="34"/>
      <c r="U3416" s="34"/>
      <c r="V3416" s="36"/>
      <c r="W3416" s="36"/>
      <c r="X3416" s="36"/>
      <c r="Y3416" s="36"/>
      <c r="Z3416" s="36"/>
      <c r="AA3416" s="36"/>
      <c r="AB3416" s="36"/>
      <c r="AC3416" s="36"/>
      <c r="AD3416" s="36"/>
      <c r="AE3416" s="36"/>
      <c r="AF3416" s="36"/>
      <c r="AG3416" s="36"/>
      <c r="AH3416" s="36"/>
      <c r="AI3416" s="36"/>
      <c r="AJ3416" s="36"/>
      <c r="AK3416" s="36"/>
      <c r="AL3416" s="36"/>
      <c r="AM3416" s="36"/>
      <c r="AN3416" s="36"/>
      <c r="AO3416" s="36"/>
      <c r="AP3416" s="36"/>
      <c r="AQ3416" s="36"/>
      <c r="AR3416" s="36"/>
      <c r="AS3416" s="36"/>
      <c r="AT3416" s="36"/>
      <c r="AU3416" s="36"/>
      <c r="AV3416" s="36"/>
      <c r="AW3416" s="36"/>
      <c r="AX3416" s="36"/>
      <c r="DI3416" s="26"/>
    </row>
    <row r="3417" spans="1:113" ht="14.25">
      <c r="A3417" s="34"/>
      <c r="B3417" s="38"/>
      <c r="C3417" s="33"/>
      <c r="D3417" s="33"/>
      <c r="E3417" s="33"/>
      <c r="F3417" s="33"/>
      <c r="G3417" s="33"/>
      <c r="H3417" s="33"/>
      <c r="I3417" s="33"/>
      <c r="J3417" s="33"/>
      <c r="K3417" s="33"/>
      <c r="L3417" s="39"/>
      <c r="M3417" s="39"/>
      <c r="N3417" s="39"/>
      <c r="O3417" s="39"/>
      <c r="P3417" s="33"/>
      <c r="Q3417" s="33"/>
      <c r="R3417" s="33"/>
      <c r="S3417" s="33"/>
      <c r="T3417" s="33"/>
      <c r="U3417" s="33"/>
      <c r="V3417" s="40"/>
      <c r="W3417" s="40"/>
      <c r="X3417" s="40"/>
      <c r="Y3417" s="40"/>
      <c r="Z3417" s="40"/>
      <c r="AA3417" s="40"/>
      <c r="AB3417" s="40"/>
      <c r="AC3417" s="40"/>
      <c r="AD3417" s="40"/>
      <c r="AE3417" s="40"/>
      <c r="AF3417" s="40"/>
      <c r="AG3417" s="40"/>
      <c r="AH3417" s="40"/>
      <c r="AI3417" s="40"/>
      <c r="AJ3417" s="40"/>
      <c r="AK3417" s="40"/>
      <c r="AL3417" s="40"/>
      <c r="AM3417" s="40"/>
      <c r="AN3417" s="40"/>
      <c r="AO3417" s="40"/>
      <c r="AP3417" s="40"/>
      <c r="AQ3417" s="40"/>
      <c r="AR3417" s="40"/>
      <c r="AS3417" s="40"/>
      <c r="AT3417" s="40"/>
      <c r="AU3417" s="40"/>
      <c r="AV3417" s="40"/>
      <c r="AW3417" s="40"/>
      <c r="AX3417" s="41"/>
    </row>
    <row r="3418" spans="1:113" ht="12" customHeight="1">
      <c r="A3418" s="34"/>
      <c r="B3418" s="116" t="s">
        <v>741</v>
      </c>
      <c r="C3418" s="117"/>
      <c r="D3418" s="117"/>
      <c r="E3418" s="117"/>
      <c r="F3418" s="117"/>
      <c r="G3418" s="117"/>
      <c r="H3418" s="117"/>
      <c r="I3418" s="117"/>
      <c r="J3418" s="117"/>
      <c r="K3418" s="117"/>
      <c r="L3418" s="117"/>
      <c r="M3418" s="117"/>
      <c r="N3418" s="117"/>
      <c r="O3418" s="117"/>
      <c r="P3418" s="117"/>
      <c r="Q3418" s="117"/>
      <c r="R3418" s="117"/>
      <c r="S3418" s="117"/>
      <c r="T3418" s="117"/>
      <c r="U3418" s="117"/>
      <c r="V3418" s="117"/>
      <c r="W3418" s="117"/>
      <c r="X3418" s="117"/>
      <c r="Y3418" s="117"/>
      <c r="Z3418" s="117"/>
      <c r="AA3418" s="117"/>
      <c r="AB3418" s="117"/>
      <c r="AC3418" s="117"/>
      <c r="AD3418" s="117"/>
      <c r="AE3418" s="117"/>
      <c r="AF3418" s="117"/>
      <c r="AG3418" s="117"/>
      <c r="AH3418" s="117"/>
      <c r="AI3418" s="117"/>
      <c r="AJ3418" s="117"/>
      <c r="AK3418" s="117"/>
      <c r="AL3418" s="117"/>
      <c r="AM3418" s="117"/>
      <c r="AN3418" s="117"/>
      <c r="AO3418" s="117"/>
      <c r="AP3418" s="117"/>
      <c r="AQ3418" s="117"/>
      <c r="AR3418" s="117"/>
      <c r="AS3418" s="117"/>
      <c r="AT3418" s="117"/>
      <c r="AU3418" s="117"/>
      <c r="AV3418" s="117"/>
      <c r="AW3418" s="117"/>
      <c r="AX3418" s="118"/>
    </row>
    <row r="3419" spans="1:113" ht="12" customHeight="1">
      <c r="A3419" s="34"/>
      <c r="B3419" s="116"/>
      <c r="C3419" s="117"/>
      <c r="D3419" s="117"/>
      <c r="E3419" s="117"/>
      <c r="F3419" s="117"/>
      <c r="G3419" s="117"/>
      <c r="H3419" s="117"/>
      <c r="I3419" s="117"/>
      <c r="J3419" s="117"/>
      <c r="K3419" s="117"/>
      <c r="L3419" s="117"/>
      <c r="M3419" s="117"/>
      <c r="N3419" s="117"/>
      <c r="O3419" s="117"/>
      <c r="P3419" s="117"/>
      <c r="Q3419" s="117"/>
      <c r="R3419" s="117"/>
      <c r="S3419" s="117"/>
      <c r="T3419" s="117"/>
      <c r="U3419" s="117"/>
      <c r="V3419" s="117"/>
      <c r="W3419" s="117"/>
      <c r="X3419" s="117"/>
      <c r="Y3419" s="117"/>
      <c r="Z3419" s="117"/>
      <c r="AA3419" s="117"/>
      <c r="AB3419" s="117"/>
      <c r="AC3419" s="117"/>
      <c r="AD3419" s="117"/>
      <c r="AE3419" s="117"/>
      <c r="AF3419" s="117"/>
      <c r="AG3419" s="117"/>
      <c r="AH3419" s="117"/>
      <c r="AI3419" s="117"/>
      <c r="AJ3419" s="117"/>
      <c r="AK3419" s="117"/>
      <c r="AL3419" s="117"/>
      <c r="AM3419" s="117"/>
      <c r="AN3419" s="117"/>
      <c r="AO3419" s="117"/>
      <c r="AP3419" s="117"/>
      <c r="AQ3419" s="117"/>
      <c r="AR3419" s="117"/>
      <c r="AS3419" s="117"/>
      <c r="AT3419" s="117"/>
      <c r="AU3419" s="117"/>
      <c r="AV3419" s="117"/>
      <c r="AW3419" s="117"/>
      <c r="AX3419" s="118"/>
      <c r="BC3419" s="42"/>
    </row>
    <row r="3420" spans="1:113" ht="12" customHeight="1">
      <c r="A3420" s="34"/>
      <c r="B3420" s="116"/>
      <c r="C3420" s="117"/>
      <c r="D3420" s="117"/>
      <c r="E3420" s="117"/>
      <c r="F3420" s="117"/>
      <c r="G3420" s="117"/>
      <c r="H3420" s="117"/>
      <c r="I3420" s="117"/>
      <c r="J3420" s="117"/>
      <c r="K3420" s="117"/>
      <c r="L3420" s="117"/>
      <c r="M3420" s="117"/>
      <c r="N3420" s="117"/>
      <c r="O3420" s="117"/>
      <c r="P3420" s="117"/>
      <c r="Q3420" s="117"/>
      <c r="R3420" s="117"/>
      <c r="S3420" s="117"/>
      <c r="T3420" s="117"/>
      <c r="U3420" s="117"/>
      <c r="V3420" s="117"/>
      <c r="W3420" s="117"/>
      <c r="X3420" s="117"/>
      <c r="Y3420" s="117"/>
      <c r="Z3420" s="117"/>
      <c r="AA3420" s="117"/>
      <c r="AB3420" s="117"/>
      <c r="AC3420" s="117"/>
      <c r="AD3420" s="117"/>
      <c r="AE3420" s="117"/>
      <c r="AF3420" s="117"/>
      <c r="AG3420" s="117"/>
      <c r="AH3420" s="117"/>
      <c r="AI3420" s="117"/>
      <c r="AJ3420" s="117"/>
      <c r="AK3420" s="117"/>
      <c r="AL3420" s="117"/>
      <c r="AM3420" s="117"/>
      <c r="AN3420" s="117"/>
      <c r="AO3420" s="117"/>
      <c r="AP3420" s="117"/>
      <c r="AQ3420" s="117"/>
      <c r="AR3420" s="117"/>
      <c r="AS3420" s="117"/>
      <c r="AT3420" s="117"/>
      <c r="AU3420" s="117"/>
      <c r="AV3420" s="117"/>
      <c r="AW3420" s="117"/>
      <c r="AX3420" s="118"/>
    </row>
    <row r="3421" spans="1:113" ht="12" customHeight="1">
      <c r="A3421" s="34"/>
      <c r="B3421" s="116"/>
      <c r="C3421" s="117"/>
      <c r="D3421" s="117"/>
      <c r="E3421" s="117"/>
      <c r="F3421" s="117"/>
      <c r="G3421" s="117"/>
      <c r="H3421" s="117"/>
      <c r="I3421" s="117"/>
      <c r="J3421" s="117"/>
      <c r="K3421" s="117"/>
      <c r="L3421" s="117"/>
      <c r="M3421" s="117"/>
      <c r="N3421" s="117"/>
      <c r="O3421" s="117"/>
      <c r="P3421" s="117"/>
      <c r="Q3421" s="117"/>
      <c r="R3421" s="117"/>
      <c r="S3421" s="117"/>
      <c r="T3421" s="117"/>
      <c r="U3421" s="117"/>
      <c r="V3421" s="117"/>
      <c r="W3421" s="117"/>
      <c r="X3421" s="117"/>
      <c r="Y3421" s="117"/>
      <c r="Z3421" s="117"/>
      <c r="AA3421" s="117"/>
      <c r="AB3421" s="117"/>
      <c r="AC3421" s="117"/>
      <c r="AD3421" s="117"/>
      <c r="AE3421" s="117"/>
      <c r="AF3421" s="117"/>
      <c r="AG3421" s="117"/>
      <c r="AH3421" s="117"/>
      <c r="AI3421" s="117"/>
      <c r="AJ3421" s="117"/>
      <c r="AK3421" s="117"/>
      <c r="AL3421" s="117"/>
      <c r="AM3421" s="117"/>
      <c r="AN3421" s="117"/>
      <c r="AO3421" s="117"/>
      <c r="AP3421" s="117"/>
      <c r="AQ3421" s="117"/>
      <c r="AR3421" s="117"/>
      <c r="AS3421" s="117"/>
      <c r="AT3421" s="117"/>
      <c r="AU3421" s="117"/>
      <c r="AV3421" s="117"/>
      <c r="AW3421" s="117"/>
      <c r="AX3421" s="118"/>
    </row>
    <row r="3422" spans="1:113" ht="12" customHeight="1">
      <c r="A3422" s="34"/>
      <c r="B3422" s="116"/>
      <c r="C3422" s="117"/>
      <c r="D3422" s="117"/>
      <c r="E3422" s="117"/>
      <c r="F3422" s="117"/>
      <c r="G3422" s="117"/>
      <c r="H3422" s="117"/>
      <c r="I3422" s="117"/>
      <c r="J3422" s="117"/>
      <c r="K3422" s="117"/>
      <c r="L3422" s="117"/>
      <c r="M3422" s="117"/>
      <c r="N3422" s="117"/>
      <c r="O3422" s="117"/>
      <c r="P3422" s="117"/>
      <c r="Q3422" s="117"/>
      <c r="R3422" s="117"/>
      <c r="S3422" s="117"/>
      <c r="T3422" s="117"/>
      <c r="U3422" s="117"/>
      <c r="V3422" s="117"/>
      <c r="W3422" s="117"/>
      <c r="X3422" s="117"/>
      <c r="Y3422" s="117"/>
      <c r="Z3422" s="117"/>
      <c r="AA3422" s="117"/>
      <c r="AB3422" s="117"/>
      <c r="AC3422" s="117"/>
      <c r="AD3422" s="117"/>
      <c r="AE3422" s="117"/>
      <c r="AF3422" s="117"/>
      <c r="AG3422" s="117"/>
      <c r="AH3422" s="117"/>
      <c r="AI3422" s="117"/>
      <c r="AJ3422" s="117"/>
      <c r="AK3422" s="117"/>
      <c r="AL3422" s="117"/>
      <c r="AM3422" s="117"/>
      <c r="AN3422" s="117"/>
      <c r="AO3422" s="117"/>
      <c r="AP3422" s="117"/>
      <c r="AQ3422" s="117"/>
      <c r="AR3422" s="117"/>
      <c r="AS3422" s="117"/>
      <c r="AT3422" s="117"/>
      <c r="AU3422" s="117"/>
      <c r="AV3422" s="117"/>
      <c r="AW3422" s="117"/>
      <c r="AX3422" s="118"/>
    </row>
    <row r="3423" spans="1:113" ht="15" thickBot="1">
      <c r="A3423" s="43"/>
      <c r="B3423" s="44"/>
      <c r="C3423" s="45"/>
      <c r="D3423" s="45"/>
      <c r="E3423" s="45"/>
      <c r="F3423" s="45"/>
      <c r="G3423" s="45"/>
      <c r="H3423" s="45"/>
      <c r="I3423" s="45"/>
      <c r="J3423" s="45"/>
      <c r="K3423" s="45"/>
      <c r="L3423" s="45"/>
      <c r="M3423" s="45"/>
      <c r="N3423" s="45"/>
      <c r="O3423" s="45"/>
      <c r="P3423" s="45"/>
      <c r="Q3423" s="45"/>
      <c r="R3423" s="45"/>
      <c r="S3423" s="45"/>
      <c r="T3423" s="45"/>
      <c r="U3423" s="45"/>
      <c r="V3423" s="45"/>
      <c r="W3423" s="45"/>
      <c r="X3423" s="45"/>
      <c r="Y3423" s="45"/>
      <c r="Z3423" s="45"/>
      <c r="AA3423" s="45"/>
      <c r="AB3423" s="45"/>
      <c r="AC3423" s="45"/>
      <c r="AD3423" s="45"/>
      <c r="AE3423" s="45"/>
      <c r="AF3423" s="45"/>
      <c r="AG3423" s="45"/>
      <c r="AH3423" s="45"/>
      <c r="AI3423" s="45"/>
      <c r="AJ3423" s="45"/>
      <c r="AK3423" s="45"/>
      <c r="AL3423" s="45"/>
      <c r="AM3423" s="45"/>
      <c r="AN3423" s="45"/>
      <c r="AO3423" s="45"/>
      <c r="AP3423" s="45"/>
      <c r="AQ3423" s="45"/>
      <c r="AR3423" s="45"/>
      <c r="AS3423" s="45"/>
      <c r="AT3423" s="45"/>
      <c r="AU3423" s="45"/>
      <c r="AV3423" s="45"/>
      <c r="AW3423" s="45"/>
      <c r="AX3423" s="46"/>
    </row>
    <row r="3424" spans="1:113">
      <c r="B3424" s="47"/>
    </row>
    <row r="3425" spans="1:251" ht="15" thickBot="1">
      <c r="A3425" s="37"/>
      <c r="B3425" s="36" t="s">
        <v>238</v>
      </c>
      <c r="C3425" s="34"/>
      <c r="D3425" s="34"/>
      <c r="E3425" s="34"/>
      <c r="F3425" s="34"/>
      <c r="G3425" s="34"/>
      <c r="H3425" s="34"/>
      <c r="I3425" s="34"/>
      <c r="J3425" s="34"/>
      <c r="K3425" s="34"/>
      <c r="L3425" s="35"/>
      <c r="M3425" s="35"/>
      <c r="N3425" s="35"/>
      <c r="O3425" s="35"/>
      <c r="P3425" s="34"/>
      <c r="Q3425" s="34"/>
      <c r="R3425" s="34"/>
      <c r="S3425" s="34"/>
      <c r="T3425" s="34"/>
      <c r="U3425" s="34"/>
      <c r="V3425" s="36"/>
      <c r="W3425" s="36"/>
      <c r="X3425" s="36"/>
      <c r="Y3425" s="36"/>
      <c r="Z3425" s="36"/>
      <c r="AA3425" s="36"/>
      <c r="AB3425" s="36"/>
      <c r="AC3425" s="36"/>
      <c r="AD3425" s="36"/>
      <c r="AE3425" s="36"/>
      <c r="AF3425" s="36"/>
      <c r="AG3425" s="36"/>
      <c r="AH3425" s="36"/>
      <c r="AI3425" s="36"/>
      <c r="AJ3425" s="36"/>
      <c r="AK3425" s="36"/>
      <c r="AL3425" s="36"/>
      <c r="AM3425" s="36"/>
      <c r="AN3425" s="36"/>
      <c r="AO3425" s="36"/>
      <c r="AP3425" s="36"/>
      <c r="AQ3425" s="36"/>
      <c r="AR3425" s="36"/>
      <c r="AS3425" s="36"/>
      <c r="AT3425" s="36"/>
      <c r="AU3425" s="36"/>
      <c r="AV3425" s="36"/>
      <c r="AW3425" s="36"/>
      <c r="AX3425" s="36"/>
      <c r="DI3425" s="26"/>
    </row>
    <row r="3426" spans="1:251" ht="14.25">
      <c r="A3426" s="34"/>
      <c r="B3426" s="38"/>
      <c r="C3426" s="33"/>
      <c r="D3426" s="33"/>
      <c r="E3426" s="33"/>
      <c r="F3426" s="33"/>
      <c r="G3426" s="33"/>
      <c r="H3426" s="33"/>
      <c r="I3426" s="33"/>
      <c r="J3426" s="33"/>
      <c r="K3426" s="33"/>
      <c r="L3426" s="39"/>
      <c r="M3426" s="39"/>
      <c r="N3426" s="39"/>
      <c r="O3426" s="39"/>
      <c r="P3426" s="33"/>
      <c r="Q3426" s="33"/>
      <c r="R3426" s="33"/>
      <c r="S3426" s="33"/>
      <c r="T3426" s="33"/>
      <c r="U3426" s="33"/>
      <c r="V3426" s="40"/>
      <c r="W3426" s="40"/>
      <c r="X3426" s="40"/>
      <c r="Y3426" s="40"/>
      <c r="Z3426" s="40"/>
      <c r="AA3426" s="40"/>
      <c r="AB3426" s="40"/>
      <c r="AC3426" s="40"/>
      <c r="AD3426" s="40"/>
      <c r="AE3426" s="40"/>
      <c r="AF3426" s="40"/>
      <c r="AG3426" s="40"/>
      <c r="AH3426" s="40"/>
      <c r="AI3426" s="40"/>
      <c r="AJ3426" s="40"/>
      <c r="AK3426" s="40"/>
      <c r="AL3426" s="40"/>
      <c r="AM3426" s="40"/>
      <c r="AN3426" s="40"/>
      <c r="AO3426" s="40"/>
      <c r="AP3426" s="40"/>
      <c r="AQ3426" s="40"/>
      <c r="AR3426" s="40"/>
      <c r="AS3426" s="40"/>
      <c r="AT3426" s="40"/>
      <c r="AU3426" s="40"/>
      <c r="AV3426" s="40"/>
      <c r="AW3426" s="40"/>
      <c r="AX3426" s="41"/>
    </row>
    <row r="3427" spans="1:251" ht="12" customHeight="1">
      <c r="A3427" s="34"/>
      <c r="B3427" s="116" t="s">
        <v>742</v>
      </c>
      <c r="C3427" s="117"/>
      <c r="D3427" s="117"/>
      <c r="E3427" s="117"/>
      <c r="F3427" s="117"/>
      <c r="G3427" s="117"/>
      <c r="H3427" s="117"/>
      <c r="I3427" s="117"/>
      <c r="J3427" s="117"/>
      <c r="K3427" s="117"/>
      <c r="L3427" s="117"/>
      <c r="M3427" s="117"/>
      <c r="N3427" s="117"/>
      <c r="O3427" s="117"/>
      <c r="P3427" s="117"/>
      <c r="Q3427" s="117"/>
      <c r="R3427" s="117"/>
      <c r="S3427" s="117"/>
      <c r="T3427" s="117"/>
      <c r="U3427" s="117"/>
      <c r="V3427" s="117"/>
      <c r="W3427" s="117"/>
      <c r="X3427" s="117"/>
      <c r="Y3427" s="117"/>
      <c r="Z3427" s="117"/>
      <c r="AA3427" s="117"/>
      <c r="AB3427" s="117"/>
      <c r="AC3427" s="117"/>
      <c r="AD3427" s="117"/>
      <c r="AE3427" s="117"/>
      <c r="AF3427" s="117"/>
      <c r="AG3427" s="117"/>
      <c r="AH3427" s="117"/>
      <c r="AI3427" s="117"/>
      <c r="AJ3427" s="117"/>
      <c r="AK3427" s="117"/>
      <c r="AL3427" s="117"/>
      <c r="AM3427" s="117"/>
      <c r="AN3427" s="117"/>
      <c r="AO3427" s="117"/>
      <c r="AP3427" s="117"/>
      <c r="AQ3427" s="117"/>
      <c r="AR3427" s="117"/>
      <c r="AS3427" s="117"/>
      <c r="AT3427" s="117"/>
      <c r="AU3427" s="117"/>
      <c r="AV3427" s="117"/>
      <c r="AW3427" s="117"/>
      <c r="AX3427" s="118"/>
    </row>
    <row r="3428" spans="1:251" ht="12" customHeight="1">
      <c r="A3428" s="34"/>
      <c r="B3428" s="116"/>
      <c r="C3428" s="117"/>
      <c r="D3428" s="117"/>
      <c r="E3428" s="117"/>
      <c r="F3428" s="117"/>
      <c r="G3428" s="117"/>
      <c r="H3428" s="117"/>
      <c r="I3428" s="117"/>
      <c r="J3428" s="117"/>
      <c r="K3428" s="117"/>
      <c r="L3428" s="117"/>
      <c r="M3428" s="117"/>
      <c r="N3428" s="117"/>
      <c r="O3428" s="117"/>
      <c r="P3428" s="117"/>
      <c r="Q3428" s="117"/>
      <c r="R3428" s="117"/>
      <c r="S3428" s="117"/>
      <c r="T3428" s="117"/>
      <c r="U3428" s="117"/>
      <c r="V3428" s="117"/>
      <c r="W3428" s="117"/>
      <c r="X3428" s="117"/>
      <c r="Y3428" s="117"/>
      <c r="Z3428" s="117"/>
      <c r="AA3428" s="117"/>
      <c r="AB3428" s="117"/>
      <c r="AC3428" s="117"/>
      <c r="AD3428" s="117"/>
      <c r="AE3428" s="117"/>
      <c r="AF3428" s="117"/>
      <c r="AG3428" s="117"/>
      <c r="AH3428" s="117"/>
      <c r="AI3428" s="117"/>
      <c r="AJ3428" s="117"/>
      <c r="AK3428" s="117"/>
      <c r="AL3428" s="117"/>
      <c r="AM3428" s="117"/>
      <c r="AN3428" s="117"/>
      <c r="AO3428" s="117"/>
      <c r="AP3428" s="117"/>
      <c r="AQ3428" s="117"/>
      <c r="AR3428" s="117"/>
      <c r="AS3428" s="117"/>
      <c r="AT3428" s="117"/>
      <c r="AU3428" s="117"/>
      <c r="AV3428" s="117"/>
      <c r="AW3428" s="117"/>
      <c r="AX3428" s="118"/>
    </row>
    <row r="3429" spans="1:251" ht="12" customHeight="1">
      <c r="A3429" s="34"/>
      <c r="B3429" s="116"/>
      <c r="C3429" s="117"/>
      <c r="D3429" s="117"/>
      <c r="E3429" s="117"/>
      <c r="F3429" s="117"/>
      <c r="G3429" s="117"/>
      <c r="H3429" s="117"/>
      <c r="I3429" s="117"/>
      <c r="J3429" s="117"/>
      <c r="K3429" s="117"/>
      <c r="L3429" s="117"/>
      <c r="M3429" s="117"/>
      <c r="N3429" s="117"/>
      <c r="O3429" s="117"/>
      <c r="P3429" s="117"/>
      <c r="Q3429" s="117"/>
      <c r="R3429" s="117"/>
      <c r="S3429" s="117"/>
      <c r="T3429" s="117"/>
      <c r="U3429" s="117"/>
      <c r="V3429" s="117"/>
      <c r="W3429" s="117"/>
      <c r="X3429" s="117"/>
      <c r="Y3429" s="117"/>
      <c r="Z3429" s="117"/>
      <c r="AA3429" s="117"/>
      <c r="AB3429" s="117"/>
      <c r="AC3429" s="117"/>
      <c r="AD3429" s="117"/>
      <c r="AE3429" s="117"/>
      <c r="AF3429" s="117"/>
      <c r="AG3429" s="117"/>
      <c r="AH3429" s="117"/>
      <c r="AI3429" s="117"/>
      <c r="AJ3429" s="117"/>
      <c r="AK3429" s="117"/>
      <c r="AL3429" s="117"/>
      <c r="AM3429" s="117"/>
      <c r="AN3429" s="117"/>
      <c r="AO3429" s="117"/>
      <c r="AP3429" s="117"/>
      <c r="AQ3429" s="117"/>
      <c r="AR3429" s="117"/>
      <c r="AS3429" s="117"/>
      <c r="AT3429" s="117"/>
      <c r="AU3429" s="117"/>
      <c r="AV3429" s="117"/>
      <c r="AW3429" s="117"/>
      <c r="AX3429" s="118"/>
    </row>
    <row r="3430" spans="1:251" ht="12" customHeight="1">
      <c r="A3430" s="34"/>
      <c r="B3430" s="116"/>
      <c r="C3430" s="117"/>
      <c r="D3430" s="117"/>
      <c r="E3430" s="117"/>
      <c r="F3430" s="117"/>
      <c r="G3430" s="117"/>
      <c r="H3430" s="117"/>
      <c r="I3430" s="117"/>
      <c r="J3430" s="117"/>
      <c r="K3430" s="117"/>
      <c r="L3430" s="117"/>
      <c r="M3430" s="117"/>
      <c r="N3430" s="117"/>
      <c r="O3430" s="117"/>
      <c r="P3430" s="117"/>
      <c r="Q3430" s="117"/>
      <c r="R3430" s="117"/>
      <c r="S3430" s="117"/>
      <c r="T3430" s="117"/>
      <c r="U3430" s="117"/>
      <c r="V3430" s="117"/>
      <c r="W3430" s="117"/>
      <c r="X3430" s="117"/>
      <c r="Y3430" s="117"/>
      <c r="Z3430" s="117"/>
      <c r="AA3430" s="117"/>
      <c r="AB3430" s="117"/>
      <c r="AC3430" s="117"/>
      <c r="AD3430" s="117"/>
      <c r="AE3430" s="117"/>
      <c r="AF3430" s="117"/>
      <c r="AG3430" s="117"/>
      <c r="AH3430" s="117"/>
      <c r="AI3430" s="117"/>
      <c r="AJ3430" s="117"/>
      <c r="AK3430" s="117"/>
      <c r="AL3430" s="117"/>
      <c r="AM3430" s="117"/>
      <c r="AN3430" s="117"/>
      <c r="AO3430" s="117"/>
      <c r="AP3430" s="117"/>
      <c r="AQ3430" s="117"/>
      <c r="AR3430" s="117"/>
      <c r="AS3430" s="117"/>
      <c r="AT3430" s="117"/>
      <c r="AU3430" s="117"/>
      <c r="AV3430" s="117"/>
      <c r="AW3430" s="117"/>
      <c r="AX3430" s="118"/>
      <c r="BC3430" s="42"/>
    </row>
    <row r="3431" spans="1:251" ht="12" customHeight="1">
      <c r="A3431" s="34"/>
      <c r="B3431" s="116"/>
      <c r="C3431" s="117"/>
      <c r="D3431" s="117"/>
      <c r="E3431" s="117"/>
      <c r="F3431" s="117"/>
      <c r="G3431" s="117"/>
      <c r="H3431" s="117"/>
      <c r="I3431" s="117"/>
      <c r="J3431" s="117"/>
      <c r="K3431" s="117"/>
      <c r="L3431" s="117"/>
      <c r="M3431" s="117"/>
      <c r="N3431" s="117"/>
      <c r="O3431" s="117"/>
      <c r="P3431" s="117"/>
      <c r="Q3431" s="117"/>
      <c r="R3431" s="117"/>
      <c r="S3431" s="117"/>
      <c r="T3431" s="117"/>
      <c r="U3431" s="117"/>
      <c r="V3431" s="117"/>
      <c r="W3431" s="117"/>
      <c r="X3431" s="117"/>
      <c r="Y3431" s="117"/>
      <c r="Z3431" s="117"/>
      <c r="AA3431" s="117"/>
      <c r="AB3431" s="117"/>
      <c r="AC3431" s="117"/>
      <c r="AD3431" s="117"/>
      <c r="AE3431" s="117"/>
      <c r="AF3431" s="117"/>
      <c r="AG3431" s="117"/>
      <c r="AH3431" s="117"/>
      <c r="AI3431" s="117"/>
      <c r="AJ3431" s="117"/>
      <c r="AK3431" s="117"/>
      <c r="AL3431" s="117"/>
      <c r="AM3431" s="117"/>
      <c r="AN3431" s="117"/>
      <c r="AO3431" s="117"/>
      <c r="AP3431" s="117"/>
      <c r="AQ3431" s="117"/>
      <c r="AR3431" s="117"/>
      <c r="AS3431" s="117"/>
      <c r="AT3431" s="117"/>
      <c r="AU3431" s="117"/>
      <c r="AV3431" s="117"/>
      <c r="AW3431" s="117"/>
      <c r="AX3431" s="118"/>
    </row>
    <row r="3432" spans="1:251" ht="15" thickBot="1">
      <c r="A3432" s="43"/>
      <c r="B3432" s="44"/>
      <c r="C3432" s="45"/>
      <c r="D3432" s="45"/>
      <c r="E3432" s="45"/>
      <c r="F3432" s="45"/>
      <c r="G3432" s="45"/>
      <c r="H3432" s="45"/>
      <c r="I3432" s="45"/>
      <c r="J3432" s="45"/>
      <c r="K3432" s="45"/>
      <c r="L3432" s="45"/>
      <c r="M3432" s="45"/>
      <c r="N3432" s="45"/>
      <c r="O3432" s="45"/>
      <c r="P3432" s="45"/>
      <c r="Q3432" s="45"/>
      <c r="R3432" s="45"/>
      <c r="S3432" s="45"/>
      <c r="T3432" s="45"/>
      <c r="U3432" s="45"/>
      <c r="V3432" s="45"/>
      <c r="W3432" s="45"/>
      <c r="X3432" s="45"/>
      <c r="Y3432" s="45"/>
      <c r="Z3432" s="45"/>
      <c r="AA3432" s="45"/>
      <c r="AB3432" s="45"/>
      <c r="AC3432" s="45"/>
      <c r="AD3432" s="45"/>
      <c r="AE3432" s="45"/>
      <c r="AF3432" s="45"/>
      <c r="AG3432" s="45"/>
      <c r="AH3432" s="45"/>
      <c r="AI3432" s="45"/>
      <c r="AJ3432" s="45"/>
      <c r="AK3432" s="45"/>
      <c r="AL3432" s="45"/>
      <c r="AM3432" s="45"/>
      <c r="AN3432" s="45"/>
      <c r="AO3432" s="45"/>
      <c r="AP3432" s="45"/>
      <c r="AQ3432" s="45"/>
      <c r="AR3432" s="45"/>
      <c r="AS3432" s="45"/>
      <c r="AT3432" s="45"/>
      <c r="AU3432" s="45"/>
      <c r="AV3432" s="45"/>
      <c r="AW3432" s="45"/>
      <c r="AX3432" s="46"/>
    </row>
    <row r="3433" spans="1:251">
      <c r="B3433" s="47"/>
    </row>
    <row r="3434" spans="1:251" ht="14.25">
      <c r="B3434" s="36" t="s">
        <v>240</v>
      </c>
      <c r="C3434" s="34"/>
      <c r="D3434" s="34"/>
      <c r="E3434" s="34"/>
      <c r="F3434" s="34"/>
      <c r="G3434" s="34"/>
      <c r="H3434" s="34"/>
      <c r="I3434" s="34"/>
      <c r="J3434" s="34"/>
      <c r="K3434" s="34"/>
      <c r="L3434" s="35"/>
      <c r="M3434" s="35"/>
      <c r="N3434" s="35"/>
      <c r="O3434" s="35"/>
      <c r="P3434" s="34"/>
      <c r="Q3434" s="34"/>
      <c r="R3434" s="34"/>
      <c r="S3434" s="34"/>
      <c r="T3434" s="34"/>
      <c r="U3434" s="34"/>
      <c r="V3434" s="36"/>
      <c r="W3434" s="36"/>
      <c r="X3434" s="36"/>
      <c r="Y3434" s="36"/>
      <c r="Z3434" s="36"/>
      <c r="AA3434" s="36"/>
      <c r="AB3434" s="36"/>
      <c r="AC3434" s="36"/>
      <c r="AD3434" s="36"/>
      <c r="AE3434" s="36"/>
      <c r="AF3434" s="36"/>
      <c r="AG3434" s="36"/>
      <c r="AH3434" s="36"/>
      <c r="AI3434" s="36"/>
      <c r="AJ3434" s="36"/>
      <c r="AK3434" s="36"/>
      <c r="AL3434" s="36"/>
      <c r="AM3434" s="36"/>
      <c r="AN3434" s="36"/>
      <c r="AO3434" s="36"/>
      <c r="AP3434" s="36"/>
      <c r="AQ3434" s="36"/>
      <c r="AR3434" s="36"/>
      <c r="AS3434" s="36"/>
      <c r="AT3434" s="36"/>
      <c r="AU3434" s="36"/>
      <c r="AV3434" s="36"/>
      <c r="AW3434" s="36"/>
      <c r="AX3434" s="36"/>
    </row>
    <row r="3435" spans="1:251" ht="15" thickBot="1">
      <c r="B3435" s="34"/>
      <c r="C3435" s="34"/>
      <c r="D3435" s="34"/>
      <c r="E3435" s="34"/>
      <c r="F3435" s="34"/>
      <c r="G3435" s="34"/>
      <c r="H3435" s="34"/>
      <c r="I3435" s="34"/>
      <c r="J3435" s="34"/>
      <c r="K3435" s="34"/>
      <c r="L3435" s="35"/>
      <c r="M3435" s="35"/>
      <c r="N3435" s="35"/>
      <c r="O3435" s="35"/>
      <c r="P3435" s="34"/>
      <c r="Q3435" s="34"/>
      <c r="R3435" s="34"/>
      <c r="S3435" s="34"/>
      <c r="T3435" s="34"/>
      <c r="U3435" s="34"/>
      <c r="V3435" s="36"/>
      <c r="W3435" s="36"/>
      <c r="X3435" s="36"/>
      <c r="Y3435" s="36"/>
      <c r="Z3435" s="36"/>
      <c r="AA3435" s="36"/>
      <c r="AB3435" s="36"/>
      <c r="AC3435" s="36"/>
      <c r="AD3435" s="36"/>
      <c r="AE3435" s="36"/>
      <c r="AF3435" s="36"/>
      <c r="AG3435" s="36"/>
      <c r="AH3435" s="36"/>
      <c r="AI3435" s="36"/>
      <c r="AJ3435" s="36"/>
      <c r="AK3435" s="36"/>
      <c r="AL3435" s="36"/>
      <c r="AM3435" s="36"/>
      <c r="AN3435" s="36"/>
      <c r="AO3435" s="36"/>
      <c r="AP3435" s="36"/>
      <c r="AQ3435" s="36"/>
      <c r="AR3435" s="36"/>
      <c r="AS3435" s="36"/>
      <c r="AT3435" s="36"/>
      <c r="AU3435" s="36"/>
      <c r="AV3435" s="36"/>
      <c r="AW3435" s="36"/>
      <c r="AX3435" s="48" t="s">
        <v>241</v>
      </c>
    </row>
    <row r="3436" spans="1:251" s="42" customFormat="1" ht="13.5" customHeight="1">
      <c r="A3436" s="34"/>
      <c r="B3436" s="119" t="s">
        <v>242</v>
      </c>
      <c r="C3436" s="120"/>
      <c r="D3436" s="120"/>
      <c r="E3436" s="120"/>
      <c r="F3436" s="120"/>
      <c r="G3436" s="120"/>
      <c r="H3436" s="120"/>
      <c r="I3436" s="120"/>
      <c r="J3436" s="120"/>
      <c r="K3436" s="120"/>
      <c r="L3436" s="120"/>
      <c r="M3436" s="120"/>
      <c r="N3436" s="120"/>
      <c r="O3436" s="120"/>
      <c r="P3436" s="120"/>
      <c r="Q3436" s="120"/>
      <c r="R3436" s="120"/>
      <c r="S3436" s="120"/>
      <c r="T3436" s="120"/>
      <c r="U3436" s="120"/>
      <c r="V3436" s="120"/>
      <c r="W3436" s="120"/>
      <c r="X3436" s="120"/>
      <c r="Y3436" s="120"/>
      <c r="Z3436" s="121"/>
      <c r="AA3436" s="125" t="s">
        <v>1062</v>
      </c>
      <c r="AB3436" s="120"/>
      <c r="AC3436" s="120"/>
      <c r="AD3436" s="120"/>
      <c r="AE3436" s="120"/>
      <c r="AF3436" s="120"/>
      <c r="AG3436" s="120"/>
      <c r="AH3436" s="120"/>
      <c r="AI3436" s="121"/>
      <c r="AJ3436" s="125" t="s">
        <v>1063</v>
      </c>
      <c r="AK3436" s="120"/>
      <c r="AL3436" s="120"/>
      <c r="AM3436" s="120"/>
      <c r="AN3436" s="120"/>
      <c r="AO3436" s="120"/>
      <c r="AP3436" s="120"/>
      <c r="AQ3436" s="120"/>
      <c r="AR3436" s="121"/>
      <c r="AS3436" s="125" t="s">
        <v>243</v>
      </c>
      <c r="AT3436" s="120"/>
      <c r="AU3436" s="120"/>
      <c r="AV3436" s="120"/>
      <c r="AW3436" s="120"/>
      <c r="AX3436" s="127"/>
      <c r="AY3436" s="29"/>
      <c r="AZ3436" s="29"/>
      <c r="BA3436" s="29"/>
      <c r="BB3436" s="29"/>
      <c r="BC3436" s="29"/>
      <c r="BD3436" s="29"/>
      <c r="BE3436" s="29"/>
      <c r="BF3436" s="29"/>
      <c r="BG3436" s="29"/>
      <c r="BH3436" s="29"/>
      <c r="BI3436" s="29"/>
      <c r="BJ3436" s="29"/>
      <c r="BK3436" s="29"/>
      <c r="BL3436" s="29"/>
      <c r="BM3436" s="29"/>
      <c r="BN3436" s="29"/>
      <c r="BO3436" s="29"/>
      <c r="BP3436" s="29"/>
      <c r="BQ3436" s="29"/>
      <c r="BR3436" s="29"/>
      <c r="BS3436" s="29"/>
      <c r="BT3436" s="29"/>
      <c r="BU3436" s="29"/>
      <c r="BV3436" s="29"/>
      <c r="BW3436" s="29"/>
      <c r="BX3436" s="29"/>
      <c r="BY3436" s="29"/>
      <c r="BZ3436" s="29"/>
      <c r="CA3436" s="29"/>
      <c r="CB3436" s="29"/>
      <c r="CC3436" s="29"/>
      <c r="CD3436" s="29"/>
      <c r="CE3436" s="29"/>
      <c r="CF3436" s="29"/>
      <c r="CG3436" s="29"/>
      <c r="CH3436" s="29"/>
      <c r="CI3436" s="29"/>
      <c r="CJ3436" s="29"/>
      <c r="CK3436" s="29"/>
      <c r="CL3436" s="29"/>
      <c r="CM3436" s="29"/>
      <c r="CN3436" s="29"/>
      <c r="CO3436" s="29"/>
      <c r="CP3436" s="29"/>
      <c r="CQ3436" s="29"/>
      <c r="CR3436" s="29"/>
      <c r="CS3436" s="29"/>
      <c r="CT3436" s="29"/>
      <c r="CU3436" s="29"/>
      <c r="CV3436" s="29"/>
      <c r="CW3436" s="29"/>
      <c r="CX3436" s="29"/>
      <c r="CY3436" s="29"/>
      <c r="CZ3436" s="29"/>
      <c r="DA3436" s="29"/>
      <c r="DB3436" s="29"/>
      <c r="DC3436" s="29"/>
      <c r="DD3436" s="29"/>
      <c r="DE3436" s="29"/>
      <c r="DF3436" s="29"/>
      <c r="DG3436" s="29"/>
      <c r="DH3436" s="29"/>
      <c r="DI3436" s="29"/>
      <c r="DJ3436" s="29"/>
      <c r="DK3436" s="29"/>
      <c r="DL3436" s="29"/>
      <c r="DM3436" s="29"/>
      <c r="DN3436" s="29"/>
      <c r="DO3436" s="29"/>
      <c r="DP3436" s="29"/>
      <c r="DQ3436" s="29"/>
      <c r="DR3436" s="29"/>
      <c r="DS3436" s="29"/>
      <c r="DT3436" s="29"/>
      <c r="DU3436" s="29"/>
      <c r="DV3436" s="29"/>
      <c r="DW3436" s="29"/>
      <c r="DX3436" s="29"/>
      <c r="DY3436" s="29"/>
      <c r="DZ3436" s="29"/>
      <c r="EA3436" s="29"/>
      <c r="EB3436" s="29"/>
      <c r="EC3436" s="29"/>
      <c r="ED3436" s="29"/>
      <c r="EE3436" s="29"/>
      <c r="EF3436" s="29"/>
      <c r="EG3436" s="29"/>
      <c r="EH3436" s="29"/>
      <c r="EI3436" s="29"/>
      <c r="EJ3436" s="29"/>
      <c r="EK3436" s="29"/>
      <c r="EL3436" s="29"/>
      <c r="EM3436" s="29"/>
      <c r="EN3436" s="29"/>
      <c r="EO3436" s="29"/>
      <c r="EP3436" s="29"/>
      <c r="EQ3436" s="29"/>
      <c r="ER3436" s="29"/>
      <c r="ES3436" s="29"/>
      <c r="ET3436" s="29"/>
      <c r="EU3436" s="29"/>
      <c r="EV3436" s="29"/>
      <c r="EW3436" s="29"/>
      <c r="EX3436" s="29"/>
      <c r="EY3436" s="29"/>
      <c r="EZ3436" s="29"/>
      <c r="FA3436" s="29"/>
      <c r="FB3436" s="29"/>
      <c r="FC3436" s="29"/>
      <c r="FD3436" s="29"/>
      <c r="FE3436" s="29"/>
      <c r="FF3436" s="29"/>
      <c r="FG3436" s="29"/>
      <c r="FH3436" s="29"/>
      <c r="FI3436" s="29"/>
      <c r="FJ3436" s="29"/>
      <c r="FK3436" s="29"/>
      <c r="FL3436" s="29"/>
      <c r="FM3436" s="29"/>
      <c r="FN3436" s="29"/>
      <c r="FO3436" s="29"/>
      <c r="FP3436" s="29"/>
      <c r="FQ3436" s="29"/>
      <c r="FR3436" s="29"/>
      <c r="FS3436" s="29"/>
      <c r="FT3436" s="29"/>
      <c r="FU3436" s="29"/>
      <c r="FV3436" s="29"/>
      <c r="FW3436" s="29"/>
      <c r="FX3436" s="29"/>
      <c r="FY3436" s="29"/>
      <c r="FZ3436" s="29"/>
      <c r="GA3436" s="29"/>
      <c r="GB3436" s="29"/>
      <c r="GC3436" s="29"/>
      <c r="GD3436" s="29"/>
      <c r="GE3436" s="29"/>
      <c r="GF3436" s="29"/>
      <c r="GG3436" s="29"/>
      <c r="GH3436" s="29"/>
      <c r="GI3436" s="29"/>
      <c r="GJ3436" s="29"/>
      <c r="GK3436" s="29"/>
      <c r="GL3436" s="29"/>
      <c r="GM3436" s="29"/>
      <c r="GN3436" s="29"/>
      <c r="GO3436" s="29"/>
      <c r="GP3436" s="29"/>
      <c r="GQ3436" s="29"/>
      <c r="GR3436" s="29"/>
      <c r="GS3436" s="29"/>
      <c r="GT3436" s="29"/>
      <c r="GU3436" s="29"/>
      <c r="GV3436" s="29"/>
      <c r="GW3436" s="29"/>
      <c r="GX3436" s="29"/>
      <c r="GY3436" s="29"/>
      <c r="GZ3436" s="29"/>
      <c r="HA3436" s="29"/>
      <c r="HB3436" s="29"/>
      <c r="HC3436" s="29"/>
      <c r="HD3436" s="29"/>
      <c r="HE3436" s="29"/>
      <c r="HF3436" s="29"/>
      <c r="HG3436" s="29"/>
      <c r="HH3436" s="29"/>
      <c r="HI3436" s="29"/>
      <c r="HJ3436" s="29"/>
      <c r="HK3436" s="29"/>
      <c r="HL3436" s="29"/>
      <c r="HM3436" s="29"/>
      <c r="HN3436" s="29"/>
      <c r="HO3436" s="29"/>
      <c r="HP3436" s="29"/>
      <c r="HQ3436" s="29"/>
      <c r="HR3436" s="29"/>
      <c r="HS3436" s="29"/>
      <c r="HT3436" s="29"/>
      <c r="HU3436" s="29"/>
      <c r="HV3436" s="29"/>
      <c r="HW3436" s="29"/>
      <c r="HX3436" s="29"/>
      <c r="HY3436" s="29"/>
      <c r="HZ3436" s="29"/>
      <c r="IA3436" s="29"/>
      <c r="IB3436" s="29"/>
      <c r="IC3436" s="29"/>
      <c r="ID3436" s="29"/>
      <c r="IE3436" s="29"/>
      <c r="IF3436" s="29"/>
      <c r="IG3436" s="29"/>
      <c r="IH3436" s="29"/>
      <c r="II3436" s="29"/>
      <c r="IJ3436" s="29"/>
      <c r="IK3436" s="29"/>
      <c r="IL3436" s="29"/>
      <c r="IM3436" s="29"/>
      <c r="IN3436" s="29"/>
      <c r="IO3436" s="29"/>
      <c r="IP3436" s="29"/>
      <c r="IQ3436" s="29"/>
    </row>
    <row r="3437" spans="1:251" s="42" customFormat="1" ht="13.5">
      <c r="A3437" s="34"/>
      <c r="B3437" s="122"/>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4"/>
      <c r="AA3437" s="126"/>
      <c r="AB3437" s="123"/>
      <c r="AC3437" s="123"/>
      <c r="AD3437" s="123"/>
      <c r="AE3437" s="123"/>
      <c r="AF3437" s="123"/>
      <c r="AG3437" s="123"/>
      <c r="AH3437" s="123"/>
      <c r="AI3437" s="124"/>
      <c r="AJ3437" s="126"/>
      <c r="AK3437" s="123"/>
      <c r="AL3437" s="123"/>
      <c r="AM3437" s="123"/>
      <c r="AN3437" s="123"/>
      <c r="AO3437" s="123"/>
      <c r="AP3437" s="123"/>
      <c r="AQ3437" s="123"/>
      <c r="AR3437" s="124"/>
      <c r="AS3437" s="126"/>
      <c r="AT3437" s="123"/>
      <c r="AU3437" s="123"/>
      <c r="AV3437" s="123"/>
      <c r="AW3437" s="123"/>
      <c r="AX3437" s="128"/>
      <c r="AY3437" s="29"/>
      <c r="AZ3437" s="29"/>
      <c r="BA3437" s="29"/>
      <c r="BB3437" s="65"/>
      <c r="BC3437" s="49"/>
      <c r="BE3437" s="29"/>
      <c r="BF3437" s="29"/>
      <c r="BG3437" s="29"/>
      <c r="BH3437" s="29"/>
      <c r="BI3437" s="29"/>
      <c r="BJ3437" s="29"/>
      <c r="BK3437" s="29"/>
      <c r="BL3437" s="29"/>
      <c r="BM3437" s="29"/>
      <c r="BN3437" s="29"/>
      <c r="BO3437" s="29"/>
      <c r="BP3437" s="29"/>
      <c r="BQ3437" s="29"/>
      <c r="BR3437" s="29"/>
      <c r="BS3437" s="29"/>
      <c r="BT3437" s="29"/>
      <c r="BU3437" s="29"/>
      <c r="BV3437" s="29"/>
      <c r="BW3437" s="29"/>
      <c r="BX3437" s="29"/>
      <c r="BY3437" s="29"/>
      <c r="BZ3437" s="29"/>
      <c r="CA3437" s="29"/>
      <c r="CB3437" s="29"/>
      <c r="CC3437" s="29"/>
      <c r="CD3437" s="29"/>
      <c r="CE3437" s="29"/>
      <c r="CF3437" s="29"/>
      <c r="CG3437" s="29"/>
      <c r="CH3437" s="29"/>
      <c r="CI3437" s="29"/>
      <c r="CJ3437" s="29"/>
      <c r="CK3437" s="29"/>
      <c r="CL3437" s="29"/>
      <c r="CM3437" s="29"/>
      <c r="CN3437" s="29"/>
      <c r="CO3437" s="29"/>
      <c r="CP3437" s="29"/>
      <c r="CQ3437" s="29"/>
      <c r="CR3437" s="29"/>
      <c r="CS3437" s="29"/>
      <c r="CT3437" s="29"/>
      <c r="CU3437" s="29"/>
      <c r="CV3437" s="29"/>
      <c r="CW3437" s="29"/>
      <c r="CX3437" s="29"/>
      <c r="CY3437" s="29"/>
      <c r="CZ3437" s="29"/>
      <c r="DA3437" s="29"/>
      <c r="DB3437" s="29"/>
      <c r="DC3437" s="29"/>
      <c r="DD3437" s="29"/>
      <c r="DE3437" s="29"/>
      <c r="DF3437" s="29"/>
      <c r="DG3437" s="29"/>
      <c r="DH3437" s="29"/>
      <c r="DI3437" s="29"/>
      <c r="DJ3437" s="29"/>
      <c r="DK3437" s="29"/>
      <c r="DL3437" s="29"/>
      <c r="DM3437" s="29"/>
      <c r="DN3437" s="29"/>
      <c r="DO3437" s="29"/>
      <c r="DP3437" s="29"/>
      <c r="DQ3437" s="29"/>
      <c r="DR3437" s="29"/>
      <c r="DS3437" s="29"/>
      <c r="DT3437" s="29"/>
      <c r="DU3437" s="29"/>
      <c r="DV3437" s="29"/>
      <c r="DW3437" s="29"/>
      <c r="DX3437" s="29"/>
      <c r="DY3437" s="29"/>
      <c r="DZ3437" s="29"/>
      <c r="EA3437" s="29"/>
      <c r="EB3437" s="29"/>
      <c r="EC3437" s="29"/>
      <c r="ED3437" s="29"/>
      <c r="EE3437" s="29"/>
      <c r="EF3437" s="29"/>
      <c r="EG3437" s="29"/>
      <c r="EH3437" s="29"/>
      <c r="EI3437" s="29"/>
      <c r="EJ3437" s="29"/>
      <c r="EK3437" s="29"/>
      <c r="EL3437" s="29"/>
      <c r="EM3437" s="29"/>
      <c r="EN3437" s="29"/>
      <c r="EO3437" s="29"/>
      <c r="EP3437" s="29"/>
      <c r="EQ3437" s="29"/>
      <c r="ER3437" s="29"/>
      <c r="ES3437" s="29"/>
      <c r="ET3437" s="29"/>
      <c r="EU3437" s="29"/>
      <c r="EV3437" s="29"/>
      <c r="EW3437" s="29"/>
      <c r="EX3437" s="29"/>
      <c r="EY3437" s="29"/>
      <c r="EZ3437" s="29"/>
      <c r="FA3437" s="29"/>
      <c r="FB3437" s="29"/>
      <c r="FC3437" s="29"/>
      <c r="FD3437" s="29"/>
      <c r="FE3437" s="29"/>
      <c r="FF3437" s="29"/>
      <c r="FG3437" s="29"/>
      <c r="FH3437" s="29"/>
      <c r="FI3437" s="29"/>
      <c r="FJ3437" s="29"/>
      <c r="FK3437" s="29"/>
      <c r="FL3437" s="29"/>
      <c r="FM3437" s="29"/>
      <c r="FN3437" s="29"/>
      <c r="FO3437" s="29"/>
      <c r="FP3437" s="29"/>
      <c r="FQ3437" s="29"/>
      <c r="FR3437" s="29"/>
      <c r="FS3437" s="29"/>
      <c r="FT3437" s="29"/>
      <c r="FU3437" s="29"/>
      <c r="FV3437" s="29"/>
      <c r="FW3437" s="29"/>
      <c r="FX3437" s="29"/>
      <c r="FY3437" s="29"/>
      <c r="FZ3437" s="29"/>
      <c r="GA3437" s="29"/>
      <c r="GB3437" s="29"/>
      <c r="GC3437" s="29"/>
      <c r="GD3437" s="29"/>
      <c r="GE3437" s="29"/>
      <c r="GF3437" s="29"/>
      <c r="GG3437" s="29"/>
      <c r="GH3437" s="29"/>
      <c r="GI3437" s="29"/>
      <c r="GJ3437" s="29"/>
      <c r="GK3437" s="29"/>
      <c r="GL3437" s="29"/>
      <c r="GM3437" s="29"/>
      <c r="GN3437" s="29"/>
      <c r="GO3437" s="29"/>
      <c r="GP3437" s="29"/>
      <c r="GQ3437" s="29"/>
      <c r="GR3437" s="29"/>
      <c r="GS3437" s="29"/>
      <c r="GT3437" s="29"/>
      <c r="GU3437" s="29"/>
      <c r="GV3437" s="29"/>
      <c r="GW3437" s="29"/>
      <c r="GX3437" s="29"/>
      <c r="GY3437" s="29"/>
      <c r="GZ3437" s="29"/>
      <c r="HA3437" s="29"/>
      <c r="HB3437" s="29"/>
      <c r="HC3437" s="29"/>
      <c r="HD3437" s="29"/>
      <c r="HE3437" s="29"/>
      <c r="HF3437" s="29"/>
      <c r="HG3437" s="29"/>
      <c r="HH3437" s="29"/>
      <c r="HI3437" s="29"/>
      <c r="HJ3437" s="29"/>
      <c r="HK3437" s="29"/>
      <c r="HL3437" s="29"/>
      <c r="HM3437" s="29"/>
      <c r="HN3437" s="29"/>
      <c r="HO3437" s="29"/>
      <c r="HP3437" s="29"/>
      <c r="HQ3437" s="29"/>
      <c r="HR3437" s="29"/>
      <c r="HS3437" s="29"/>
      <c r="HT3437" s="29"/>
      <c r="HU3437" s="29"/>
      <c r="HV3437" s="29"/>
      <c r="HW3437" s="29"/>
      <c r="HX3437" s="29"/>
      <c r="HY3437" s="29"/>
      <c r="HZ3437" s="29"/>
      <c r="IA3437" s="29"/>
      <c r="IB3437" s="29"/>
      <c r="IC3437" s="29"/>
      <c r="ID3437" s="29"/>
      <c r="IE3437" s="29"/>
      <c r="IF3437" s="29"/>
      <c r="IG3437" s="29"/>
      <c r="IH3437" s="29"/>
      <c r="II3437" s="29"/>
      <c r="IJ3437" s="29"/>
      <c r="IK3437" s="29"/>
      <c r="IL3437" s="29"/>
      <c r="IM3437" s="29"/>
      <c r="IN3437" s="29"/>
      <c r="IO3437" s="29"/>
      <c r="IP3437" s="29"/>
      <c r="IQ3437" s="29"/>
    </row>
    <row r="3438" spans="1:251" s="42" customFormat="1" ht="18.75" customHeight="1">
      <c r="A3438" s="34"/>
      <c r="B3438" s="50"/>
      <c r="C3438" s="129" t="s">
        <v>743</v>
      </c>
      <c r="D3438" s="147"/>
      <c r="E3438" s="147"/>
      <c r="F3438" s="147"/>
      <c r="G3438" s="147"/>
      <c r="H3438" s="147"/>
      <c r="I3438" s="147"/>
      <c r="J3438" s="147"/>
      <c r="K3438" s="147"/>
      <c r="L3438" s="147"/>
      <c r="M3438" s="147"/>
      <c r="N3438" s="147"/>
      <c r="O3438" s="147"/>
      <c r="P3438" s="147"/>
      <c r="Q3438" s="147"/>
      <c r="R3438" s="147"/>
      <c r="S3438" s="147"/>
      <c r="T3438" s="147"/>
      <c r="U3438" s="147"/>
      <c r="V3438" s="147"/>
      <c r="W3438" s="147"/>
      <c r="X3438" s="147"/>
      <c r="Y3438" s="147"/>
      <c r="Z3438" s="148"/>
      <c r="AA3438" s="132">
        <v>16502</v>
      </c>
      <c r="AB3438" s="133"/>
      <c r="AC3438" s="133"/>
      <c r="AD3438" s="133"/>
      <c r="AE3438" s="133"/>
      <c r="AF3438" s="133"/>
      <c r="AG3438" s="133"/>
      <c r="AH3438" s="133"/>
      <c r="AI3438" s="134"/>
      <c r="AJ3438" s="132">
        <v>29925</v>
      </c>
      <c r="AK3438" s="133"/>
      <c r="AL3438" s="133"/>
      <c r="AM3438" s="133"/>
      <c r="AN3438" s="133"/>
      <c r="AO3438" s="133"/>
      <c r="AP3438" s="133"/>
      <c r="AQ3438" s="133"/>
      <c r="AR3438" s="134"/>
      <c r="AS3438" s="135"/>
      <c r="AT3438" s="136"/>
      <c r="AU3438" s="136"/>
      <c r="AV3438" s="136"/>
      <c r="AW3438" s="136"/>
      <c r="AX3438" s="137"/>
      <c r="AY3438" s="29"/>
      <c r="AZ3438" s="29"/>
      <c r="BA3438" s="29"/>
      <c r="BB3438" s="29"/>
      <c r="BC3438" s="29"/>
      <c r="BD3438" s="29"/>
      <c r="BE3438" s="29"/>
      <c r="BF3438" s="29"/>
      <c r="BG3438" s="29"/>
      <c r="BH3438" s="29"/>
      <c r="BI3438" s="29"/>
      <c r="BJ3438" s="29"/>
      <c r="BK3438" s="29"/>
      <c r="BL3438" s="29"/>
      <c r="BM3438" s="29"/>
      <c r="BN3438" s="29"/>
      <c r="BO3438" s="29"/>
      <c r="BP3438" s="29"/>
      <c r="BQ3438" s="29"/>
      <c r="BR3438" s="29"/>
      <c r="BS3438" s="29"/>
      <c r="BT3438" s="29"/>
      <c r="BU3438" s="29"/>
      <c r="BV3438" s="29"/>
      <c r="BW3438" s="29"/>
      <c r="BX3438" s="29"/>
      <c r="BY3438" s="29"/>
      <c r="BZ3438" s="29"/>
      <c r="CA3438" s="29"/>
      <c r="CB3438" s="29"/>
      <c r="CC3438" s="29"/>
      <c r="CD3438" s="29"/>
      <c r="CE3438" s="29"/>
      <c r="CF3438" s="29"/>
      <c r="CG3438" s="29"/>
      <c r="CH3438" s="29"/>
      <c r="CI3438" s="29"/>
      <c r="CJ3438" s="29"/>
      <c r="CK3438" s="29"/>
      <c r="CL3438" s="29"/>
      <c r="CM3438" s="29"/>
      <c r="CN3438" s="29"/>
      <c r="CO3438" s="29"/>
      <c r="CP3438" s="29"/>
      <c r="CQ3438" s="29"/>
      <c r="CR3438" s="29"/>
      <c r="CS3438" s="29"/>
      <c r="CT3438" s="29"/>
      <c r="CU3438" s="29"/>
      <c r="CV3438" s="29"/>
      <c r="CW3438" s="29"/>
      <c r="CX3438" s="29"/>
      <c r="CY3438" s="29"/>
      <c r="CZ3438" s="29"/>
      <c r="DA3438" s="29"/>
      <c r="DB3438" s="29"/>
      <c r="DC3438" s="29"/>
      <c r="DD3438" s="29"/>
      <c r="DE3438" s="29"/>
      <c r="DF3438" s="29"/>
      <c r="DG3438" s="29"/>
      <c r="DH3438" s="29"/>
      <c r="DI3438" s="29"/>
      <c r="DJ3438" s="29"/>
      <c r="DK3438" s="29"/>
      <c r="DL3438" s="29"/>
      <c r="DM3438" s="29"/>
      <c r="DN3438" s="29"/>
      <c r="DO3438" s="29"/>
      <c r="DP3438" s="29"/>
      <c r="DQ3438" s="29"/>
      <c r="DR3438" s="29"/>
      <c r="DS3438" s="29"/>
      <c r="DT3438" s="29"/>
      <c r="DU3438" s="29"/>
      <c r="DV3438" s="29"/>
      <c r="DW3438" s="29"/>
      <c r="DX3438" s="29"/>
      <c r="DY3438" s="29"/>
      <c r="DZ3438" s="29"/>
      <c r="EA3438" s="29"/>
      <c r="EB3438" s="29"/>
      <c r="EC3438" s="29"/>
      <c r="ED3438" s="29"/>
      <c r="EE3438" s="29"/>
      <c r="EF3438" s="29"/>
      <c r="EG3438" s="29"/>
      <c r="EH3438" s="29"/>
      <c r="EI3438" s="29"/>
      <c r="EJ3438" s="29"/>
      <c r="EK3438" s="29"/>
      <c r="EL3438" s="29"/>
      <c r="EM3438" s="29"/>
      <c r="EN3438" s="29"/>
      <c r="EO3438" s="29"/>
      <c r="EP3438" s="29"/>
      <c r="EQ3438" s="29"/>
      <c r="ER3438" s="29"/>
      <c r="ES3438" s="29"/>
      <c r="ET3438" s="29"/>
      <c r="EU3438" s="29"/>
      <c r="EV3438" s="29"/>
      <c r="EW3438" s="29"/>
      <c r="EX3438" s="29"/>
      <c r="EY3438" s="29"/>
      <c r="EZ3438" s="29"/>
      <c r="FA3438" s="29"/>
      <c r="FB3438" s="29"/>
      <c r="FC3438" s="29"/>
      <c r="FD3438" s="29"/>
      <c r="FE3438" s="29"/>
      <c r="FF3438" s="29"/>
      <c r="FG3438" s="29"/>
      <c r="FH3438" s="29"/>
      <c r="FI3438" s="29"/>
      <c r="FJ3438" s="29"/>
      <c r="FK3438" s="29"/>
      <c r="FL3438" s="29"/>
      <c r="FM3438" s="29"/>
      <c r="FN3438" s="29"/>
      <c r="FO3438" s="29"/>
      <c r="FP3438" s="29"/>
      <c r="FQ3438" s="29"/>
      <c r="FR3438" s="29"/>
      <c r="FS3438" s="29"/>
      <c r="FT3438" s="29"/>
      <c r="FU3438" s="29"/>
      <c r="FV3438" s="29"/>
      <c r="FW3438" s="29"/>
      <c r="FX3438" s="29"/>
      <c r="FY3438" s="29"/>
      <c r="FZ3438" s="29"/>
      <c r="GA3438" s="29"/>
      <c r="GB3438" s="29"/>
      <c r="GC3438" s="29"/>
      <c r="GD3438" s="29"/>
      <c r="GE3438" s="29"/>
      <c r="GF3438" s="29"/>
      <c r="GG3438" s="29"/>
      <c r="GH3438" s="29"/>
      <c r="GI3438" s="29"/>
      <c r="GJ3438" s="29"/>
      <c r="GK3438" s="29"/>
      <c r="GL3438" s="29"/>
      <c r="GM3438" s="29"/>
      <c r="GN3438" s="29"/>
      <c r="GO3438" s="29"/>
      <c r="GP3438" s="29"/>
      <c r="GQ3438" s="29"/>
      <c r="GR3438" s="29"/>
      <c r="GS3438" s="29"/>
      <c r="GT3438" s="29"/>
      <c r="GU3438" s="29"/>
      <c r="GV3438" s="29"/>
      <c r="GW3438" s="29"/>
      <c r="GX3438" s="29"/>
      <c r="GY3438" s="29"/>
      <c r="GZ3438" s="29"/>
      <c r="HA3438" s="29"/>
      <c r="HB3438" s="29"/>
      <c r="HC3438" s="29"/>
      <c r="HD3438" s="29"/>
      <c r="HE3438" s="29"/>
      <c r="HF3438" s="29"/>
      <c r="HG3438" s="29"/>
      <c r="HH3438" s="29"/>
      <c r="HI3438" s="29"/>
      <c r="HJ3438" s="29"/>
      <c r="HK3438" s="29"/>
      <c r="HL3438" s="29"/>
      <c r="HM3438" s="29"/>
      <c r="HN3438" s="29"/>
      <c r="HO3438" s="29"/>
      <c r="HP3438" s="29"/>
      <c r="HQ3438" s="29"/>
      <c r="HR3438" s="29"/>
      <c r="HS3438" s="29"/>
      <c r="HT3438" s="29"/>
      <c r="HU3438" s="29"/>
      <c r="HV3438" s="29"/>
      <c r="HW3438" s="29"/>
      <c r="HX3438" s="29"/>
      <c r="HY3438" s="29"/>
      <c r="HZ3438" s="29"/>
      <c r="IA3438" s="29"/>
      <c r="IB3438" s="29"/>
      <c r="IC3438" s="29"/>
      <c r="ID3438" s="29"/>
      <c r="IE3438" s="29"/>
      <c r="IF3438" s="29"/>
      <c r="IG3438" s="29"/>
      <c r="IH3438" s="29"/>
      <c r="II3438" s="29"/>
      <c r="IJ3438" s="29"/>
      <c r="IK3438" s="29"/>
      <c r="IL3438" s="29"/>
      <c r="IM3438" s="29"/>
      <c r="IN3438" s="29"/>
      <c r="IO3438" s="29"/>
      <c r="IP3438" s="29"/>
      <c r="IQ3438" s="29"/>
    </row>
    <row r="3439" spans="1:251" s="42" customFormat="1" ht="18.75" customHeight="1">
      <c r="A3439" s="34"/>
      <c r="B3439" s="50"/>
      <c r="C3439" s="129" t="s">
        <v>744</v>
      </c>
      <c r="D3439" s="147"/>
      <c r="E3439" s="147"/>
      <c r="F3439" s="147"/>
      <c r="G3439" s="147"/>
      <c r="H3439" s="147"/>
      <c r="I3439" s="147"/>
      <c r="J3439" s="147"/>
      <c r="K3439" s="147"/>
      <c r="L3439" s="147"/>
      <c r="M3439" s="147"/>
      <c r="N3439" s="147"/>
      <c r="O3439" s="147"/>
      <c r="P3439" s="147"/>
      <c r="Q3439" s="147"/>
      <c r="R3439" s="147"/>
      <c r="S3439" s="147"/>
      <c r="T3439" s="147"/>
      <c r="U3439" s="147"/>
      <c r="V3439" s="147"/>
      <c r="W3439" s="147"/>
      <c r="X3439" s="147"/>
      <c r="Y3439" s="147"/>
      <c r="Z3439" s="148"/>
      <c r="AA3439" s="132">
        <v>3696</v>
      </c>
      <c r="AB3439" s="133"/>
      <c r="AC3439" s="133"/>
      <c r="AD3439" s="133"/>
      <c r="AE3439" s="133"/>
      <c r="AF3439" s="133"/>
      <c r="AG3439" s="133"/>
      <c r="AH3439" s="133"/>
      <c r="AI3439" s="134"/>
      <c r="AJ3439" s="132">
        <v>4771</v>
      </c>
      <c r="AK3439" s="133"/>
      <c r="AL3439" s="133"/>
      <c r="AM3439" s="133"/>
      <c r="AN3439" s="133"/>
      <c r="AO3439" s="133"/>
      <c r="AP3439" s="133"/>
      <c r="AQ3439" s="133"/>
      <c r="AR3439" s="134"/>
      <c r="AS3439" s="135"/>
      <c r="AT3439" s="136"/>
      <c r="AU3439" s="136"/>
      <c r="AV3439" s="136"/>
      <c r="AW3439" s="136"/>
      <c r="AX3439" s="137"/>
      <c r="AY3439" s="29"/>
      <c r="AZ3439" s="29"/>
      <c r="BA3439" s="29"/>
      <c r="BB3439" s="29"/>
      <c r="BC3439" s="29"/>
      <c r="BD3439" s="29"/>
      <c r="BE3439" s="29"/>
      <c r="BF3439" s="29"/>
      <c r="BG3439" s="29"/>
      <c r="BH3439" s="29"/>
      <c r="BI3439" s="29"/>
      <c r="BJ3439" s="29"/>
      <c r="BK3439" s="29"/>
      <c r="BL3439" s="29"/>
      <c r="BM3439" s="29"/>
      <c r="BN3439" s="29"/>
      <c r="BO3439" s="29"/>
      <c r="BP3439" s="29"/>
      <c r="BQ3439" s="29"/>
      <c r="BR3439" s="29"/>
      <c r="BS3439" s="29"/>
      <c r="BT3439" s="29"/>
      <c r="BU3439" s="29"/>
      <c r="BV3439" s="29"/>
      <c r="BW3439" s="29"/>
      <c r="BX3439" s="29"/>
      <c r="BY3439" s="29"/>
      <c r="BZ3439" s="29"/>
      <c r="CA3439" s="29"/>
      <c r="CB3439" s="29"/>
      <c r="CC3439" s="29"/>
      <c r="CD3439" s="29"/>
      <c r="CE3439" s="29"/>
      <c r="CF3439" s="29"/>
      <c r="CG3439" s="29"/>
      <c r="CH3439" s="29"/>
      <c r="CI3439" s="29"/>
      <c r="CJ3439" s="29"/>
      <c r="CK3439" s="29"/>
      <c r="CL3439" s="29"/>
      <c r="CM3439" s="29"/>
      <c r="CN3439" s="29"/>
      <c r="CO3439" s="29"/>
      <c r="CP3439" s="29"/>
      <c r="CQ3439" s="29"/>
      <c r="CR3439" s="29"/>
      <c r="CS3439" s="29"/>
      <c r="CT3439" s="29"/>
      <c r="CU3439" s="29"/>
      <c r="CV3439" s="29"/>
      <c r="CW3439" s="29"/>
      <c r="CX3439" s="29"/>
      <c r="CY3439" s="29"/>
      <c r="CZ3439" s="29"/>
      <c r="DA3439" s="29"/>
      <c r="DB3439" s="29"/>
      <c r="DC3439" s="29"/>
      <c r="DD3439" s="29"/>
      <c r="DE3439" s="29"/>
      <c r="DF3439" s="29"/>
      <c r="DG3439" s="29"/>
      <c r="DH3439" s="29"/>
      <c r="DI3439" s="29"/>
      <c r="DJ3439" s="29"/>
      <c r="DK3439" s="29"/>
      <c r="DL3439" s="29"/>
      <c r="DM3439" s="29"/>
      <c r="DN3439" s="29"/>
      <c r="DO3439" s="29"/>
      <c r="DP3439" s="29"/>
      <c r="DQ3439" s="29"/>
      <c r="DR3439" s="29"/>
      <c r="DS3439" s="29"/>
      <c r="DT3439" s="29"/>
      <c r="DU3439" s="29"/>
      <c r="DV3439" s="29"/>
      <c r="DW3439" s="29"/>
      <c r="DX3439" s="29"/>
      <c r="DY3439" s="29"/>
      <c r="DZ3439" s="29"/>
      <c r="EA3439" s="29"/>
      <c r="EB3439" s="29"/>
      <c r="EC3439" s="29"/>
      <c r="ED3439" s="29"/>
      <c r="EE3439" s="29"/>
      <c r="EF3439" s="29"/>
      <c r="EG3439" s="29"/>
      <c r="EH3439" s="29"/>
      <c r="EI3439" s="29"/>
      <c r="EJ3439" s="29"/>
      <c r="EK3439" s="29"/>
      <c r="EL3439" s="29"/>
      <c r="EM3439" s="29"/>
      <c r="EN3439" s="29"/>
      <c r="EO3439" s="29"/>
      <c r="EP3439" s="29"/>
      <c r="EQ3439" s="29"/>
      <c r="ER3439" s="29"/>
      <c r="ES3439" s="29"/>
      <c r="ET3439" s="29"/>
      <c r="EU3439" s="29"/>
      <c r="EV3439" s="29"/>
      <c r="EW3439" s="29"/>
      <c r="EX3439" s="29"/>
      <c r="EY3439" s="29"/>
      <c r="EZ3439" s="29"/>
      <c r="FA3439" s="29"/>
      <c r="FB3439" s="29"/>
      <c r="FC3439" s="29"/>
      <c r="FD3439" s="29"/>
      <c r="FE3439" s="29"/>
      <c r="FF3439" s="29"/>
      <c r="FG3439" s="29"/>
      <c r="FH3439" s="29"/>
      <c r="FI3439" s="29"/>
      <c r="FJ3439" s="29"/>
      <c r="FK3439" s="29"/>
      <c r="FL3439" s="29"/>
      <c r="FM3439" s="29"/>
      <c r="FN3439" s="29"/>
      <c r="FO3439" s="29"/>
      <c r="FP3439" s="29"/>
      <c r="FQ3439" s="29"/>
      <c r="FR3439" s="29"/>
      <c r="FS3439" s="29"/>
      <c r="FT3439" s="29"/>
      <c r="FU3439" s="29"/>
      <c r="FV3439" s="29"/>
      <c r="FW3439" s="29"/>
      <c r="FX3439" s="29"/>
      <c r="FY3439" s="29"/>
      <c r="FZ3439" s="29"/>
      <c r="GA3439" s="29"/>
      <c r="GB3439" s="29"/>
      <c r="GC3439" s="29"/>
      <c r="GD3439" s="29"/>
      <c r="GE3439" s="29"/>
      <c r="GF3439" s="29"/>
      <c r="GG3439" s="29"/>
      <c r="GH3439" s="29"/>
      <c r="GI3439" s="29"/>
      <c r="GJ3439" s="29"/>
      <c r="GK3439" s="29"/>
      <c r="GL3439" s="29"/>
      <c r="GM3439" s="29"/>
      <c r="GN3439" s="29"/>
      <c r="GO3439" s="29"/>
      <c r="GP3439" s="29"/>
      <c r="GQ3439" s="29"/>
      <c r="GR3439" s="29"/>
      <c r="GS3439" s="29"/>
      <c r="GT3439" s="29"/>
      <c r="GU3439" s="29"/>
      <c r="GV3439" s="29"/>
      <c r="GW3439" s="29"/>
      <c r="GX3439" s="29"/>
      <c r="GY3439" s="29"/>
      <c r="GZ3439" s="29"/>
      <c r="HA3439" s="29"/>
      <c r="HB3439" s="29"/>
      <c r="HC3439" s="29"/>
      <c r="HD3439" s="29"/>
      <c r="HE3439" s="29"/>
      <c r="HF3439" s="29"/>
      <c r="HG3439" s="29"/>
      <c r="HH3439" s="29"/>
      <c r="HI3439" s="29"/>
      <c r="HJ3439" s="29"/>
      <c r="HK3439" s="29"/>
      <c r="HL3439" s="29"/>
      <c r="HM3439" s="29"/>
      <c r="HN3439" s="29"/>
      <c r="HO3439" s="29"/>
      <c r="HP3439" s="29"/>
      <c r="HQ3439" s="29"/>
      <c r="HR3439" s="29"/>
      <c r="HS3439" s="29"/>
      <c r="HT3439" s="29"/>
      <c r="HU3439" s="29"/>
      <c r="HV3439" s="29"/>
      <c r="HW3439" s="29"/>
      <c r="HX3439" s="29"/>
      <c r="HY3439" s="29"/>
      <c r="HZ3439" s="29"/>
      <c r="IA3439" s="29"/>
      <c r="IB3439" s="29"/>
      <c r="IC3439" s="29"/>
      <c r="ID3439" s="29"/>
      <c r="IE3439" s="29"/>
      <c r="IF3439" s="29"/>
      <c r="IG3439" s="29"/>
      <c r="IH3439" s="29"/>
      <c r="II3439" s="29"/>
      <c r="IJ3439" s="29"/>
      <c r="IK3439" s="29"/>
      <c r="IL3439" s="29"/>
      <c r="IM3439" s="29"/>
      <c r="IN3439" s="29"/>
      <c r="IO3439" s="29"/>
      <c r="IP3439" s="29"/>
      <c r="IQ3439" s="29"/>
    </row>
    <row r="3440" spans="1:251" s="42" customFormat="1" ht="18.75" customHeight="1">
      <c r="A3440" s="34"/>
      <c r="B3440" s="50"/>
      <c r="C3440" s="129" t="s">
        <v>745</v>
      </c>
      <c r="D3440" s="147"/>
      <c r="E3440" s="147"/>
      <c r="F3440" s="147"/>
      <c r="G3440" s="147"/>
      <c r="H3440" s="147"/>
      <c r="I3440" s="147"/>
      <c r="J3440" s="147"/>
      <c r="K3440" s="147"/>
      <c r="L3440" s="147"/>
      <c r="M3440" s="147"/>
      <c r="N3440" s="147"/>
      <c r="O3440" s="147"/>
      <c r="P3440" s="147"/>
      <c r="Q3440" s="147"/>
      <c r="R3440" s="147"/>
      <c r="S3440" s="147"/>
      <c r="T3440" s="147"/>
      <c r="U3440" s="147"/>
      <c r="V3440" s="147"/>
      <c r="W3440" s="147"/>
      <c r="X3440" s="147"/>
      <c r="Y3440" s="147"/>
      <c r="Z3440" s="148"/>
      <c r="AA3440" s="132">
        <v>438</v>
      </c>
      <c r="AB3440" s="133"/>
      <c r="AC3440" s="133"/>
      <c r="AD3440" s="133"/>
      <c r="AE3440" s="133"/>
      <c r="AF3440" s="133"/>
      <c r="AG3440" s="133"/>
      <c r="AH3440" s="133"/>
      <c r="AI3440" s="134"/>
      <c r="AJ3440" s="132">
        <v>684</v>
      </c>
      <c r="AK3440" s="133"/>
      <c r="AL3440" s="133"/>
      <c r="AM3440" s="133"/>
      <c r="AN3440" s="133"/>
      <c r="AO3440" s="133"/>
      <c r="AP3440" s="133"/>
      <c r="AQ3440" s="133"/>
      <c r="AR3440" s="134"/>
      <c r="AS3440" s="135"/>
      <c r="AT3440" s="136"/>
      <c r="AU3440" s="136"/>
      <c r="AV3440" s="136"/>
      <c r="AW3440" s="136"/>
      <c r="AX3440" s="137"/>
      <c r="AY3440" s="29"/>
      <c r="AZ3440" s="29"/>
      <c r="BA3440" s="29"/>
      <c r="BB3440" s="29"/>
      <c r="BC3440" s="29"/>
      <c r="BD3440" s="29"/>
      <c r="BE3440" s="29"/>
      <c r="BF3440" s="29"/>
      <c r="BG3440" s="29"/>
      <c r="BH3440" s="29"/>
      <c r="BI3440" s="29"/>
      <c r="BJ3440" s="29"/>
      <c r="BK3440" s="29"/>
      <c r="BL3440" s="29"/>
      <c r="BM3440" s="29"/>
      <c r="BN3440" s="29"/>
      <c r="BO3440" s="29"/>
      <c r="BP3440" s="29"/>
      <c r="BQ3440" s="29"/>
      <c r="BR3440" s="29"/>
      <c r="BS3440" s="29"/>
      <c r="BT3440" s="29"/>
      <c r="BU3440" s="29"/>
      <c r="BV3440" s="29"/>
      <c r="BW3440" s="29"/>
      <c r="BX3440" s="29"/>
      <c r="BY3440" s="29"/>
      <c r="BZ3440" s="29"/>
      <c r="CA3440" s="29"/>
      <c r="CB3440" s="29"/>
      <c r="CC3440" s="29"/>
      <c r="CD3440" s="29"/>
      <c r="CE3440" s="29"/>
      <c r="CF3440" s="29"/>
      <c r="CG3440" s="29"/>
      <c r="CH3440" s="29"/>
      <c r="CI3440" s="29"/>
      <c r="CJ3440" s="29"/>
      <c r="CK3440" s="29"/>
      <c r="CL3440" s="29"/>
      <c r="CM3440" s="29"/>
      <c r="CN3440" s="29"/>
      <c r="CO3440" s="29"/>
      <c r="CP3440" s="29"/>
      <c r="CQ3440" s="29"/>
      <c r="CR3440" s="29"/>
      <c r="CS3440" s="29"/>
      <c r="CT3440" s="29"/>
      <c r="CU3440" s="29"/>
      <c r="CV3440" s="29"/>
      <c r="CW3440" s="29"/>
      <c r="CX3440" s="29"/>
      <c r="CY3440" s="29"/>
      <c r="CZ3440" s="29"/>
      <c r="DA3440" s="29"/>
      <c r="DB3440" s="29"/>
      <c r="DC3440" s="29"/>
      <c r="DD3440" s="29"/>
      <c r="DE3440" s="29"/>
      <c r="DF3440" s="29"/>
      <c r="DG3440" s="29"/>
      <c r="DH3440" s="29"/>
      <c r="DI3440" s="29"/>
      <c r="DJ3440" s="29"/>
      <c r="DK3440" s="29"/>
      <c r="DL3440" s="29"/>
      <c r="DM3440" s="29"/>
      <c r="DN3440" s="29"/>
      <c r="DO3440" s="29"/>
      <c r="DP3440" s="29"/>
      <c r="DQ3440" s="29"/>
      <c r="DR3440" s="29"/>
      <c r="DS3440" s="29"/>
      <c r="DT3440" s="29"/>
      <c r="DU3440" s="29"/>
      <c r="DV3440" s="29"/>
      <c r="DW3440" s="29"/>
      <c r="DX3440" s="29"/>
      <c r="DY3440" s="29"/>
      <c r="DZ3440" s="29"/>
      <c r="EA3440" s="29"/>
      <c r="EB3440" s="29"/>
      <c r="EC3440" s="29"/>
      <c r="ED3440" s="29"/>
      <c r="EE3440" s="29"/>
      <c r="EF3440" s="29"/>
      <c r="EG3440" s="29"/>
      <c r="EH3440" s="29"/>
      <c r="EI3440" s="29"/>
      <c r="EJ3440" s="29"/>
      <c r="EK3440" s="29"/>
      <c r="EL3440" s="29"/>
      <c r="EM3440" s="29"/>
      <c r="EN3440" s="29"/>
      <c r="EO3440" s="29"/>
      <c r="EP3440" s="29"/>
      <c r="EQ3440" s="29"/>
      <c r="ER3440" s="29"/>
      <c r="ES3440" s="29"/>
      <c r="ET3440" s="29"/>
      <c r="EU3440" s="29"/>
      <c r="EV3440" s="29"/>
      <c r="EW3440" s="29"/>
      <c r="EX3440" s="29"/>
      <c r="EY3440" s="29"/>
      <c r="EZ3440" s="29"/>
      <c r="FA3440" s="29"/>
      <c r="FB3440" s="29"/>
      <c r="FC3440" s="29"/>
      <c r="FD3440" s="29"/>
      <c r="FE3440" s="29"/>
      <c r="FF3440" s="29"/>
      <c r="FG3440" s="29"/>
      <c r="FH3440" s="29"/>
      <c r="FI3440" s="29"/>
      <c r="FJ3440" s="29"/>
      <c r="FK3440" s="29"/>
      <c r="FL3440" s="29"/>
      <c r="FM3440" s="29"/>
      <c r="FN3440" s="29"/>
      <c r="FO3440" s="29"/>
      <c r="FP3440" s="29"/>
      <c r="FQ3440" s="29"/>
      <c r="FR3440" s="29"/>
      <c r="FS3440" s="29"/>
      <c r="FT3440" s="29"/>
      <c r="FU3440" s="29"/>
      <c r="FV3440" s="29"/>
      <c r="FW3440" s="29"/>
      <c r="FX3440" s="29"/>
      <c r="FY3440" s="29"/>
      <c r="FZ3440" s="29"/>
      <c r="GA3440" s="29"/>
      <c r="GB3440" s="29"/>
      <c r="GC3440" s="29"/>
      <c r="GD3440" s="29"/>
      <c r="GE3440" s="29"/>
      <c r="GF3440" s="29"/>
      <c r="GG3440" s="29"/>
      <c r="GH3440" s="29"/>
      <c r="GI3440" s="29"/>
      <c r="GJ3440" s="29"/>
      <c r="GK3440" s="29"/>
      <c r="GL3440" s="29"/>
      <c r="GM3440" s="29"/>
      <c r="GN3440" s="29"/>
      <c r="GO3440" s="29"/>
      <c r="GP3440" s="29"/>
      <c r="GQ3440" s="29"/>
      <c r="GR3440" s="29"/>
      <c r="GS3440" s="29"/>
      <c r="GT3440" s="29"/>
      <c r="GU3440" s="29"/>
      <c r="GV3440" s="29"/>
      <c r="GW3440" s="29"/>
      <c r="GX3440" s="29"/>
      <c r="GY3440" s="29"/>
      <c r="GZ3440" s="29"/>
      <c r="HA3440" s="29"/>
      <c r="HB3440" s="29"/>
      <c r="HC3440" s="29"/>
      <c r="HD3440" s="29"/>
      <c r="HE3440" s="29"/>
      <c r="HF3440" s="29"/>
      <c r="HG3440" s="29"/>
      <c r="HH3440" s="29"/>
      <c r="HI3440" s="29"/>
      <c r="HJ3440" s="29"/>
      <c r="HK3440" s="29"/>
      <c r="HL3440" s="29"/>
      <c r="HM3440" s="29"/>
      <c r="HN3440" s="29"/>
      <c r="HO3440" s="29"/>
      <c r="HP3440" s="29"/>
      <c r="HQ3440" s="29"/>
      <c r="HR3440" s="29"/>
      <c r="HS3440" s="29"/>
      <c r="HT3440" s="29"/>
      <c r="HU3440" s="29"/>
      <c r="HV3440" s="29"/>
      <c r="HW3440" s="29"/>
      <c r="HX3440" s="29"/>
      <c r="HY3440" s="29"/>
      <c r="HZ3440" s="29"/>
      <c r="IA3440" s="29"/>
      <c r="IB3440" s="29"/>
      <c r="IC3440" s="29"/>
      <c r="ID3440" s="29"/>
      <c r="IE3440" s="29"/>
      <c r="IF3440" s="29"/>
      <c r="IG3440" s="29"/>
      <c r="IH3440" s="29"/>
      <c r="II3440" s="29"/>
      <c r="IJ3440" s="29"/>
      <c r="IK3440" s="29"/>
      <c r="IL3440" s="29"/>
      <c r="IM3440" s="29"/>
      <c r="IN3440" s="29"/>
      <c r="IO3440" s="29"/>
      <c r="IP3440" s="29"/>
      <c r="IQ3440" s="29"/>
    </row>
    <row r="3441" spans="1:251" s="42" customFormat="1" ht="18.75" customHeight="1">
      <c r="A3441" s="34"/>
      <c r="B3441" s="50"/>
      <c r="C3441" s="129" t="s">
        <v>746</v>
      </c>
      <c r="D3441" s="147"/>
      <c r="E3441" s="147"/>
      <c r="F3441" s="147"/>
      <c r="G3441" s="147"/>
      <c r="H3441" s="147"/>
      <c r="I3441" s="147"/>
      <c r="J3441" s="147"/>
      <c r="K3441" s="147"/>
      <c r="L3441" s="147"/>
      <c r="M3441" s="147"/>
      <c r="N3441" s="147"/>
      <c r="O3441" s="147"/>
      <c r="P3441" s="147"/>
      <c r="Q3441" s="147"/>
      <c r="R3441" s="147"/>
      <c r="S3441" s="147"/>
      <c r="T3441" s="147"/>
      <c r="U3441" s="147"/>
      <c r="V3441" s="147"/>
      <c r="W3441" s="147"/>
      <c r="X3441" s="147"/>
      <c r="Y3441" s="147"/>
      <c r="Z3441" s="148"/>
      <c r="AA3441" s="132">
        <v>114</v>
      </c>
      <c r="AB3441" s="133"/>
      <c r="AC3441" s="133"/>
      <c r="AD3441" s="133"/>
      <c r="AE3441" s="133"/>
      <c r="AF3441" s="133"/>
      <c r="AG3441" s="133"/>
      <c r="AH3441" s="133"/>
      <c r="AI3441" s="134"/>
      <c r="AJ3441" s="132">
        <v>105</v>
      </c>
      <c r="AK3441" s="133"/>
      <c r="AL3441" s="133"/>
      <c r="AM3441" s="133"/>
      <c r="AN3441" s="133"/>
      <c r="AO3441" s="133"/>
      <c r="AP3441" s="133"/>
      <c r="AQ3441" s="133"/>
      <c r="AR3441" s="134"/>
      <c r="AS3441" s="135"/>
      <c r="AT3441" s="136"/>
      <c r="AU3441" s="136"/>
      <c r="AV3441" s="136"/>
      <c r="AW3441" s="136"/>
      <c r="AX3441" s="137"/>
      <c r="AY3441" s="29"/>
      <c r="AZ3441" s="29"/>
      <c r="BA3441" s="29"/>
      <c r="BB3441" s="29"/>
      <c r="BC3441" s="29"/>
      <c r="BD3441" s="29"/>
      <c r="BE3441" s="29"/>
      <c r="BF3441" s="29"/>
      <c r="BG3441" s="29"/>
      <c r="BH3441" s="29"/>
      <c r="BI3441" s="29"/>
      <c r="BJ3441" s="29"/>
      <c r="BK3441" s="29"/>
      <c r="BL3441" s="29"/>
      <c r="BM3441" s="29"/>
      <c r="BN3441" s="29"/>
      <c r="BO3441" s="29"/>
      <c r="BP3441" s="29"/>
      <c r="BQ3441" s="29"/>
      <c r="BR3441" s="29"/>
      <c r="BS3441" s="29"/>
      <c r="BT3441" s="29"/>
      <c r="BU3441" s="29"/>
      <c r="BV3441" s="29"/>
      <c r="BW3441" s="29"/>
      <c r="BX3441" s="29"/>
      <c r="BY3441" s="29"/>
      <c r="BZ3441" s="29"/>
      <c r="CA3441" s="29"/>
      <c r="CB3441" s="29"/>
      <c r="CC3441" s="29"/>
      <c r="CD3441" s="29"/>
      <c r="CE3441" s="29"/>
      <c r="CF3441" s="29"/>
      <c r="CG3441" s="29"/>
      <c r="CH3441" s="29"/>
      <c r="CI3441" s="29"/>
      <c r="CJ3441" s="29"/>
      <c r="CK3441" s="29"/>
      <c r="CL3441" s="29"/>
      <c r="CM3441" s="29"/>
      <c r="CN3441" s="29"/>
      <c r="CO3441" s="29"/>
      <c r="CP3441" s="29"/>
      <c r="CQ3441" s="29"/>
      <c r="CR3441" s="29"/>
      <c r="CS3441" s="29"/>
      <c r="CT3441" s="29"/>
      <c r="CU3441" s="29"/>
      <c r="CV3441" s="29"/>
      <c r="CW3441" s="29"/>
      <c r="CX3441" s="29"/>
      <c r="CY3441" s="29"/>
      <c r="CZ3441" s="29"/>
      <c r="DA3441" s="29"/>
      <c r="DB3441" s="29"/>
      <c r="DC3441" s="29"/>
      <c r="DD3441" s="29"/>
      <c r="DE3441" s="29"/>
      <c r="DF3441" s="29"/>
      <c r="DG3441" s="29"/>
      <c r="DH3441" s="29"/>
      <c r="DI3441" s="29"/>
      <c r="DJ3441" s="29"/>
      <c r="DK3441" s="29"/>
      <c r="DL3441" s="29"/>
      <c r="DM3441" s="29"/>
      <c r="DN3441" s="29"/>
      <c r="DO3441" s="29"/>
      <c r="DP3441" s="29"/>
      <c r="DQ3441" s="29"/>
      <c r="DR3441" s="29"/>
      <c r="DS3441" s="29"/>
      <c r="DT3441" s="29"/>
      <c r="DU3441" s="29"/>
      <c r="DV3441" s="29"/>
      <c r="DW3441" s="29"/>
      <c r="DX3441" s="29"/>
      <c r="DY3441" s="29"/>
      <c r="DZ3441" s="29"/>
      <c r="EA3441" s="29"/>
      <c r="EB3441" s="29"/>
      <c r="EC3441" s="29"/>
      <c r="ED3441" s="29"/>
      <c r="EE3441" s="29"/>
      <c r="EF3441" s="29"/>
      <c r="EG3441" s="29"/>
      <c r="EH3441" s="29"/>
      <c r="EI3441" s="29"/>
      <c r="EJ3441" s="29"/>
      <c r="EK3441" s="29"/>
      <c r="EL3441" s="29"/>
      <c r="EM3441" s="29"/>
      <c r="EN3441" s="29"/>
      <c r="EO3441" s="29"/>
      <c r="EP3441" s="29"/>
      <c r="EQ3441" s="29"/>
      <c r="ER3441" s="29"/>
      <c r="ES3441" s="29"/>
      <c r="ET3441" s="29"/>
      <c r="EU3441" s="29"/>
      <c r="EV3441" s="29"/>
      <c r="EW3441" s="29"/>
      <c r="EX3441" s="29"/>
      <c r="EY3441" s="29"/>
      <c r="EZ3441" s="29"/>
      <c r="FA3441" s="29"/>
      <c r="FB3441" s="29"/>
      <c r="FC3441" s="29"/>
      <c r="FD3441" s="29"/>
      <c r="FE3441" s="29"/>
      <c r="FF3441" s="29"/>
      <c r="FG3441" s="29"/>
      <c r="FH3441" s="29"/>
      <c r="FI3441" s="29"/>
      <c r="FJ3441" s="29"/>
      <c r="FK3441" s="29"/>
      <c r="FL3441" s="29"/>
      <c r="FM3441" s="29"/>
      <c r="FN3441" s="29"/>
      <c r="FO3441" s="29"/>
      <c r="FP3441" s="29"/>
      <c r="FQ3441" s="29"/>
      <c r="FR3441" s="29"/>
      <c r="FS3441" s="29"/>
      <c r="FT3441" s="29"/>
      <c r="FU3441" s="29"/>
      <c r="FV3441" s="29"/>
      <c r="FW3441" s="29"/>
      <c r="FX3441" s="29"/>
      <c r="FY3441" s="29"/>
      <c r="FZ3441" s="29"/>
      <c r="GA3441" s="29"/>
      <c r="GB3441" s="29"/>
      <c r="GC3441" s="29"/>
      <c r="GD3441" s="29"/>
      <c r="GE3441" s="29"/>
      <c r="GF3441" s="29"/>
      <c r="GG3441" s="29"/>
      <c r="GH3441" s="29"/>
      <c r="GI3441" s="29"/>
      <c r="GJ3441" s="29"/>
      <c r="GK3441" s="29"/>
      <c r="GL3441" s="29"/>
      <c r="GM3441" s="29"/>
      <c r="GN3441" s="29"/>
      <c r="GO3441" s="29"/>
      <c r="GP3441" s="29"/>
      <c r="GQ3441" s="29"/>
      <c r="GR3441" s="29"/>
      <c r="GS3441" s="29"/>
      <c r="GT3441" s="29"/>
      <c r="GU3441" s="29"/>
      <c r="GV3441" s="29"/>
      <c r="GW3441" s="29"/>
      <c r="GX3441" s="29"/>
      <c r="GY3441" s="29"/>
      <c r="GZ3441" s="29"/>
      <c r="HA3441" s="29"/>
      <c r="HB3441" s="29"/>
      <c r="HC3441" s="29"/>
      <c r="HD3441" s="29"/>
      <c r="HE3441" s="29"/>
      <c r="HF3441" s="29"/>
      <c r="HG3441" s="29"/>
      <c r="HH3441" s="29"/>
      <c r="HI3441" s="29"/>
      <c r="HJ3441" s="29"/>
      <c r="HK3441" s="29"/>
      <c r="HL3441" s="29"/>
      <c r="HM3441" s="29"/>
      <c r="HN3441" s="29"/>
      <c r="HO3441" s="29"/>
      <c r="HP3441" s="29"/>
      <c r="HQ3441" s="29"/>
      <c r="HR3441" s="29"/>
      <c r="HS3441" s="29"/>
      <c r="HT3441" s="29"/>
      <c r="HU3441" s="29"/>
      <c r="HV3441" s="29"/>
      <c r="HW3441" s="29"/>
      <c r="HX3441" s="29"/>
      <c r="HY3441" s="29"/>
      <c r="HZ3441" s="29"/>
      <c r="IA3441" s="29"/>
      <c r="IB3441" s="29"/>
      <c r="IC3441" s="29"/>
      <c r="ID3441" s="29"/>
      <c r="IE3441" s="29"/>
      <c r="IF3441" s="29"/>
      <c r="IG3441" s="29"/>
      <c r="IH3441" s="29"/>
      <c r="II3441" s="29"/>
      <c r="IJ3441" s="29"/>
      <c r="IK3441" s="29"/>
      <c r="IL3441" s="29"/>
      <c r="IM3441" s="29"/>
      <c r="IN3441" s="29"/>
      <c r="IO3441" s="29"/>
      <c r="IP3441" s="29"/>
      <c r="IQ3441" s="29"/>
    </row>
    <row r="3442" spans="1:251" s="42" customFormat="1" ht="18.75" customHeight="1" thickBot="1">
      <c r="A3442" s="43"/>
      <c r="B3442" s="138" t="s">
        <v>244</v>
      </c>
      <c r="C3442" s="139"/>
      <c r="D3442" s="139"/>
      <c r="E3442" s="139"/>
      <c r="F3442" s="139"/>
      <c r="G3442" s="139"/>
      <c r="H3442" s="139"/>
      <c r="I3442" s="139"/>
      <c r="J3442" s="139"/>
      <c r="K3442" s="139"/>
      <c r="L3442" s="139"/>
      <c r="M3442" s="139"/>
      <c r="N3442" s="139"/>
      <c r="O3442" s="139"/>
      <c r="P3442" s="139"/>
      <c r="Q3442" s="139"/>
      <c r="R3442" s="139"/>
      <c r="S3442" s="139"/>
      <c r="T3442" s="139"/>
      <c r="U3442" s="139"/>
      <c r="V3442" s="139"/>
      <c r="W3442" s="139"/>
      <c r="X3442" s="139"/>
      <c r="Y3442" s="139"/>
      <c r="Z3442" s="140"/>
      <c r="AA3442" s="141">
        <f>SUM($AA$3438:$AA$3441)</f>
        <v>20750</v>
      </c>
      <c r="AB3442" s="142"/>
      <c r="AC3442" s="142"/>
      <c r="AD3442" s="142"/>
      <c r="AE3442" s="142"/>
      <c r="AF3442" s="142"/>
      <c r="AG3442" s="142"/>
      <c r="AH3442" s="142"/>
      <c r="AI3442" s="143"/>
      <c r="AJ3442" s="141">
        <f>SUM($AJ$3438:$AJ$3441)</f>
        <v>35485</v>
      </c>
      <c r="AK3442" s="142"/>
      <c r="AL3442" s="142"/>
      <c r="AM3442" s="142"/>
      <c r="AN3442" s="142"/>
      <c r="AO3442" s="142"/>
      <c r="AP3442" s="142"/>
      <c r="AQ3442" s="142"/>
      <c r="AR3442" s="143"/>
      <c r="AS3442" s="144"/>
      <c r="AT3442" s="145"/>
      <c r="AU3442" s="145"/>
      <c r="AV3442" s="145"/>
      <c r="AW3442" s="145"/>
      <c r="AX3442" s="146"/>
      <c r="AY3442" s="29"/>
      <c r="AZ3442" s="29"/>
      <c r="BA3442" s="29"/>
      <c r="BB3442" s="29"/>
      <c r="BC3442" s="29"/>
      <c r="BD3442" s="29"/>
      <c r="BE3442" s="29"/>
      <c r="BF3442" s="29"/>
      <c r="BG3442" s="29"/>
      <c r="BH3442" s="29"/>
      <c r="BI3442" s="29"/>
      <c r="BJ3442" s="29"/>
      <c r="BK3442" s="29"/>
      <c r="BL3442" s="29"/>
      <c r="BM3442" s="29"/>
      <c r="BN3442" s="29"/>
      <c r="BO3442" s="29"/>
      <c r="BP3442" s="29"/>
      <c r="BQ3442" s="29"/>
      <c r="BR3442" s="29"/>
      <c r="BS3442" s="29"/>
      <c r="BT3442" s="29"/>
      <c r="BU3442" s="29"/>
      <c r="BV3442" s="29"/>
      <c r="BW3442" s="29"/>
      <c r="BX3442" s="29"/>
      <c r="BY3442" s="29"/>
      <c r="BZ3442" s="29"/>
      <c r="CA3442" s="29"/>
      <c r="CB3442" s="29"/>
      <c r="CC3442" s="29"/>
      <c r="CD3442" s="29"/>
      <c r="CE3442" s="29"/>
      <c r="CF3442" s="29"/>
      <c r="CG3442" s="29"/>
      <c r="CH3442" s="29"/>
      <c r="CI3442" s="29"/>
      <c r="CJ3442" s="29"/>
      <c r="CK3442" s="29"/>
      <c r="CL3442" s="29"/>
      <c r="CM3442" s="29"/>
      <c r="CN3442" s="29"/>
      <c r="CO3442" s="29"/>
      <c r="CP3442" s="29"/>
      <c r="CQ3442" s="29"/>
      <c r="CR3442" s="29"/>
      <c r="CS3442" s="29"/>
      <c r="CT3442" s="29"/>
      <c r="CU3442" s="29"/>
      <c r="CV3442" s="29"/>
      <c r="CW3442" s="29"/>
      <c r="CX3442" s="29"/>
      <c r="CY3442" s="29"/>
      <c r="CZ3442" s="29"/>
      <c r="DA3442" s="29"/>
      <c r="DB3442" s="29"/>
      <c r="DC3442" s="29"/>
      <c r="DD3442" s="29"/>
      <c r="DE3442" s="29"/>
      <c r="DF3442" s="29"/>
      <c r="DG3442" s="29"/>
      <c r="DH3442" s="29"/>
      <c r="DI3442" s="29"/>
      <c r="DJ3442" s="29"/>
      <c r="DK3442" s="29"/>
      <c r="DL3442" s="29"/>
      <c r="DM3442" s="29"/>
      <c r="DN3442" s="29"/>
      <c r="DO3442" s="29"/>
      <c r="DP3442" s="29"/>
      <c r="DQ3442" s="29"/>
      <c r="DR3442" s="29"/>
      <c r="DS3442" s="29"/>
      <c r="DT3442" s="29"/>
      <c r="DU3442" s="29"/>
      <c r="DV3442" s="29"/>
      <c r="DW3442" s="29"/>
      <c r="DX3442" s="29"/>
      <c r="DY3442" s="29"/>
      <c r="DZ3442" s="29"/>
      <c r="EA3442" s="29"/>
      <c r="EB3442" s="29"/>
      <c r="EC3442" s="29"/>
      <c r="ED3442" s="29"/>
      <c r="EE3442" s="29"/>
      <c r="EF3442" s="29"/>
      <c r="EG3442" s="29"/>
      <c r="EH3442" s="29"/>
      <c r="EI3442" s="29"/>
      <c r="EJ3442" s="29"/>
      <c r="EK3442" s="29"/>
      <c r="EL3442" s="29"/>
      <c r="EM3442" s="29"/>
      <c r="EN3442" s="29"/>
      <c r="EO3442" s="29"/>
      <c r="EP3442" s="29"/>
      <c r="EQ3442" s="29"/>
      <c r="ER3442" s="29"/>
      <c r="ES3442" s="29"/>
      <c r="ET3442" s="29"/>
      <c r="EU3442" s="29"/>
      <c r="EV3442" s="29"/>
      <c r="EW3442" s="29"/>
      <c r="EX3442" s="29"/>
      <c r="EY3442" s="29"/>
      <c r="EZ3442" s="29"/>
      <c r="FA3442" s="29"/>
      <c r="FB3442" s="29"/>
      <c r="FC3442" s="29"/>
      <c r="FD3442" s="29"/>
      <c r="FE3442" s="29"/>
      <c r="FF3442" s="29"/>
      <c r="FG3442" s="29"/>
      <c r="FH3442" s="29"/>
      <c r="FI3442" s="29"/>
      <c r="FJ3442" s="29"/>
      <c r="FK3442" s="29"/>
      <c r="FL3442" s="29"/>
      <c r="FM3442" s="29"/>
      <c r="FN3442" s="29"/>
      <c r="FO3442" s="29"/>
      <c r="FP3442" s="29"/>
      <c r="FQ3442" s="29"/>
      <c r="FR3442" s="29"/>
      <c r="FS3442" s="29"/>
      <c r="FT3442" s="29"/>
      <c r="FU3442" s="29"/>
      <c r="FV3442" s="29"/>
      <c r="FW3442" s="29"/>
      <c r="FX3442" s="29"/>
      <c r="FY3442" s="29"/>
      <c r="FZ3442" s="29"/>
      <c r="GA3442" s="29"/>
      <c r="GB3442" s="29"/>
      <c r="GC3442" s="29"/>
      <c r="GD3442" s="29"/>
      <c r="GE3442" s="29"/>
      <c r="GF3442" s="29"/>
      <c r="GG3442" s="29"/>
      <c r="GH3442" s="29"/>
      <c r="GI3442" s="29"/>
      <c r="GJ3442" s="29"/>
      <c r="GK3442" s="29"/>
      <c r="GL3442" s="29"/>
      <c r="GM3442" s="29"/>
      <c r="GN3442" s="29"/>
      <c r="GO3442" s="29"/>
      <c r="GP3442" s="29"/>
      <c r="GQ3442" s="29"/>
      <c r="GR3442" s="29"/>
      <c r="GS3442" s="29"/>
      <c r="GT3442" s="29"/>
      <c r="GU3442" s="29"/>
      <c r="GV3442" s="29"/>
      <c r="GW3442" s="29"/>
      <c r="GX3442" s="29"/>
      <c r="GY3442" s="29"/>
      <c r="GZ3442" s="29"/>
      <c r="HA3442" s="29"/>
      <c r="HB3442" s="29"/>
      <c r="HC3442" s="29"/>
      <c r="HD3442" s="29"/>
      <c r="HE3442" s="29"/>
      <c r="HF3442" s="29"/>
      <c r="HG3442" s="29"/>
      <c r="HH3442" s="29"/>
      <c r="HI3442" s="29"/>
      <c r="HJ3442" s="29"/>
      <c r="HK3442" s="29"/>
      <c r="HL3442" s="29"/>
      <c r="HM3442" s="29"/>
      <c r="HN3442" s="29"/>
      <c r="HO3442" s="29"/>
      <c r="HP3442" s="29"/>
      <c r="HQ3442" s="29"/>
      <c r="HR3442" s="29"/>
      <c r="HS3442" s="29"/>
      <c r="HT3442" s="29"/>
      <c r="HU3442" s="29"/>
      <c r="HV3442" s="29"/>
      <c r="HW3442" s="29"/>
      <c r="HX3442" s="29"/>
      <c r="HY3442" s="29"/>
      <c r="HZ3442" s="29"/>
      <c r="IA3442" s="29"/>
      <c r="IB3442" s="29"/>
      <c r="IC3442" s="29"/>
      <c r="ID3442" s="29"/>
      <c r="IE3442" s="29"/>
      <c r="IF3442" s="29"/>
      <c r="IG3442" s="29"/>
      <c r="IH3442" s="29"/>
      <c r="II3442" s="29"/>
      <c r="IJ3442" s="29"/>
      <c r="IK3442" s="29"/>
      <c r="IL3442" s="29"/>
      <c r="IM3442" s="29"/>
      <c r="IN3442" s="29"/>
      <c r="IO3442" s="29"/>
      <c r="IP3442" s="29"/>
      <c r="IQ3442" s="29"/>
    </row>
    <row r="3444" spans="1:251" ht="18.75">
      <c r="A3444" s="28" t="s">
        <v>234</v>
      </c>
      <c r="AW3444" s="30"/>
      <c r="AX3444" s="31"/>
      <c r="AY3444" s="30"/>
    </row>
    <row r="3446" spans="1:251" ht="18.75">
      <c r="B3446" s="109" t="s">
        <v>0</v>
      </c>
      <c r="C3446" s="150"/>
      <c r="D3446" s="150"/>
      <c r="E3446" s="150"/>
      <c r="F3446" s="150"/>
      <c r="G3446" s="150"/>
      <c r="H3446" s="150"/>
      <c r="I3446" s="150"/>
      <c r="J3446" s="150"/>
      <c r="K3446" s="150"/>
      <c r="L3446" s="150"/>
      <c r="M3446" s="150"/>
      <c r="N3446" s="150"/>
      <c r="O3446" s="150"/>
      <c r="P3446" s="150"/>
      <c r="Q3446" s="150"/>
      <c r="R3446" s="150"/>
      <c r="S3446" s="150"/>
      <c r="T3446" s="150"/>
      <c r="U3446" s="150"/>
      <c r="V3446" s="150"/>
      <c r="W3446" s="150"/>
      <c r="X3446" s="150"/>
      <c r="Y3446" s="150"/>
      <c r="Z3446" s="150"/>
      <c r="AA3446" s="150"/>
      <c r="AB3446" s="150"/>
      <c r="AC3446" s="150"/>
      <c r="AD3446" s="150"/>
      <c r="AE3446" s="150"/>
      <c r="AF3446" s="150"/>
      <c r="AG3446" s="150"/>
      <c r="AH3446" s="150"/>
      <c r="AI3446" s="150"/>
      <c r="AJ3446" s="150"/>
      <c r="AK3446" s="150"/>
      <c r="AL3446" s="150"/>
      <c r="AM3446" s="150"/>
      <c r="AN3446" s="150"/>
      <c r="AO3446" s="150"/>
      <c r="AP3446" s="150"/>
      <c r="AQ3446" s="150"/>
      <c r="AR3446" s="150"/>
      <c r="AS3446" s="150"/>
      <c r="AT3446" s="150"/>
      <c r="AU3446" s="150"/>
      <c r="AV3446" s="150"/>
      <c r="AW3446" s="150"/>
      <c r="AX3446" s="150"/>
    </row>
    <row r="3447" spans="1:251">
      <c r="Z3447" s="32"/>
      <c r="AD3447" s="32"/>
      <c r="AE3447" s="32"/>
      <c r="AF3447" s="32"/>
      <c r="AG3447" s="32"/>
      <c r="AH3447" s="32"/>
      <c r="AI3447" s="32"/>
      <c r="AO3447" s="32"/>
    </row>
    <row r="3448" spans="1:251" ht="13.5" thickBot="1">
      <c r="Z3448" s="32"/>
      <c r="AD3448" s="32"/>
      <c r="AE3448" s="32"/>
      <c r="AF3448" s="32"/>
      <c r="AG3448" s="32"/>
      <c r="AH3448" s="32"/>
      <c r="AI3448" s="32"/>
      <c r="AO3448" s="32"/>
      <c r="DI3448" s="26"/>
    </row>
    <row r="3449" spans="1:251" ht="24.75" customHeight="1" thickBot="1">
      <c r="B3449" s="111" t="s">
        <v>235</v>
      </c>
      <c r="C3449" s="112"/>
      <c r="D3449" s="112"/>
      <c r="E3449" s="112"/>
      <c r="F3449" s="112"/>
      <c r="G3449" s="112"/>
      <c r="H3449" s="113" t="s">
        <v>747</v>
      </c>
      <c r="I3449" s="114"/>
      <c r="J3449" s="114"/>
      <c r="K3449" s="114"/>
      <c r="L3449" s="114"/>
      <c r="M3449" s="114"/>
      <c r="N3449" s="114"/>
      <c r="O3449" s="114"/>
      <c r="P3449" s="114"/>
      <c r="Q3449" s="114"/>
      <c r="R3449" s="114"/>
      <c r="S3449" s="114"/>
      <c r="T3449" s="114"/>
      <c r="U3449" s="114"/>
      <c r="V3449" s="114"/>
      <c r="W3449" s="114"/>
      <c r="X3449" s="114"/>
      <c r="Y3449" s="114"/>
      <c r="Z3449" s="114"/>
      <c r="AA3449" s="114"/>
      <c r="AB3449" s="114"/>
      <c r="AC3449" s="114"/>
      <c r="AD3449" s="114"/>
      <c r="AE3449" s="114"/>
      <c r="AF3449" s="114"/>
      <c r="AG3449" s="114"/>
      <c r="AH3449" s="114"/>
      <c r="AI3449" s="114"/>
      <c r="AJ3449" s="114"/>
      <c r="AK3449" s="114"/>
      <c r="AL3449" s="114"/>
      <c r="AM3449" s="114"/>
      <c r="AN3449" s="114"/>
      <c r="AO3449" s="114"/>
      <c r="AP3449" s="114"/>
      <c r="AQ3449" s="114"/>
      <c r="AR3449" s="114"/>
      <c r="AS3449" s="114"/>
      <c r="AT3449" s="114"/>
      <c r="AU3449" s="114"/>
      <c r="AV3449" s="114"/>
      <c r="AW3449" s="114"/>
      <c r="AX3449" s="115"/>
      <c r="DI3449" s="26"/>
    </row>
    <row r="3450" spans="1:251" ht="14.25">
      <c r="B3450" s="33"/>
      <c r="C3450" s="33"/>
      <c r="D3450" s="33"/>
      <c r="E3450" s="33"/>
      <c r="F3450" s="33"/>
      <c r="G3450" s="33"/>
      <c r="H3450" s="34"/>
      <c r="I3450" s="34"/>
      <c r="J3450" s="34"/>
      <c r="K3450" s="34"/>
      <c r="L3450" s="35"/>
      <c r="M3450" s="35"/>
      <c r="N3450" s="35"/>
      <c r="O3450" s="35"/>
      <c r="P3450" s="34"/>
      <c r="Q3450" s="34"/>
      <c r="R3450" s="34"/>
      <c r="S3450" s="34"/>
      <c r="T3450" s="34"/>
      <c r="U3450" s="34"/>
      <c r="V3450" s="36"/>
      <c r="W3450" s="36"/>
      <c r="X3450" s="36"/>
      <c r="Y3450" s="36"/>
      <c r="Z3450" s="36"/>
      <c r="AA3450" s="36"/>
      <c r="AB3450" s="36"/>
      <c r="AC3450" s="36"/>
      <c r="AD3450" s="36"/>
      <c r="AE3450" s="36"/>
      <c r="AF3450" s="36"/>
      <c r="AG3450" s="36"/>
      <c r="AH3450" s="36"/>
      <c r="AI3450" s="36"/>
      <c r="AJ3450" s="36"/>
      <c r="AK3450" s="36"/>
      <c r="AL3450" s="36"/>
      <c r="AM3450" s="36"/>
      <c r="AN3450" s="36"/>
      <c r="AO3450" s="36"/>
      <c r="AP3450" s="36"/>
      <c r="AQ3450" s="36"/>
      <c r="AR3450" s="36"/>
      <c r="AS3450" s="36"/>
      <c r="AT3450" s="36"/>
      <c r="AU3450" s="36"/>
      <c r="AV3450" s="36"/>
      <c r="AW3450" s="36"/>
      <c r="AX3450" s="36"/>
      <c r="DI3450" s="26"/>
    </row>
    <row r="3451" spans="1:251" ht="15" thickBot="1">
      <c r="A3451" s="37"/>
      <c r="B3451" s="36" t="s">
        <v>237</v>
      </c>
      <c r="C3451" s="34"/>
      <c r="D3451" s="34"/>
      <c r="E3451" s="34"/>
      <c r="F3451" s="34"/>
      <c r="G3451" s="34"/>
      <c r="H3451" s="34"/>
      <c r="I3451" s="34"/>
      <c r="J3451" s="34"/>
      <c r="K3451" s="34"/>
      <c r="L3451" s="35"/>
      <c r="M3451" s="35"/>
      <c r="N3451" s="35"/>
      <c r="O3451" s="35"/>
      <c r="P3451" s="34"/>
      <c r="Q3451" s="34"/>
      <c r="R3451" s="34"/>
      <c r="S3451" s="34"/>
      <c r="T3451" s="34"/>
      <c r="U3451" s="34"/>
      <c r="V3451" s="36"/>
      <c r="W3451" s="36"/>
      <c r="X3451" s="36"/>
      <c r="Y3451" s="36"/>
      <c r="Z3451" s="36"/>
      <c r="AA3451" s="36"/>
      <c r="AB3451" s="36"/>
      <c r="AC3451" s="36"/>
      <c r="AD3451" s="36"/>
      <c r="AE3451" s="36"/>
      <c r="AF3451" s="36"/>
      <c r="AG3451" s="36"/>
      <c r="AH3451" s="36"/>
      <c r="AI3451" s="36"/>
      <c r="AJ3451" s="36"/>
      <c r="AK3451" s="36"/>
      <c r="AL3451" s="36"/>
      <c r="AM3451" s="36"/>
      <c r="AN3451" s="36"/>
      <c r="AO3451" s="36"/>
      <c r="AP3451" s="36"/>
      <c r="AQ3451" s="36"/>
      <c r="AR3451" s="36"/>
      <c r="AS3451" s="36"/>
      <c r="AT3451" s="36"/>
      <c r="AU3451" s="36"/>
      <c r="AV3451" s="36"/>
      <c r="AW3451" s="36"/>
      <c r="AX3451" s="36"/>
      <c r="DI3451" s="26"/>
    </row>
    <row r="3452" spans="1:251" ht="14.25">
      <c r="A3452" s="34"/>
      <c r="B3452" s="38"/>
      <c r="C3452" s="33"/>
      <c r="D3452" s="33"/>
      <c r="E3452" s="33"/>
      <c r="F3452" s="33"/>
      <c r="G3452" s="33"/>
      <c r="H3452" s="33"/>
      <c r="I3452" s="33"/>
      <c r="J3452" s="33"/>
      <c r="K3452" s="33"/>
      <c r="L3452" s="39"/>
      <c r="M3452" s="39"/>
      <c r="N3452" s="39"/>
      <c r="O3452" s="39"/>
      <c r="P3452" s="33"/>
      <c r="Q3452" s="33"/>
      <c r="R3452" s="33"/>
      <c r="S3452" s="33"/>
      <c r="T3452" s="33"/>
      <c r="U3452" s="33"/>
      <c r="V3452" s="40"/>
      <c r="W3452" s="40"/>
      <c r="X3452" s="40"/>
      <c r="Y3452" s="40"/>
      <c r="Z3452" s="40"/>
      <c r="AA3452" s="40"/>
      <c r="AB3452" s="40"/>
      <c r="AC3452" s="40"/>
      <c r="AD3452" s="40"/>
      <c r="AE3452" s="40"/>
      <c r="AF3452" s="40"/>
      <c r="AG3452" s="40"/>
      <c r="AH3452" s="40"/>
      <c r="AI3452" s="40"/>
      <c r="AJ3452" s="40"/>
      <c r="AK3452" s="40"/>
      <c r="AL3452" s="40"/>
      <c r="AM3452" s="40"/>
      <c r="AN3452" s="40"/>
      <c r="AO3452" s="40"/>
      <c r="AP3452" s="40"/>
      <c r="AQ3452" s="40"/>
      <c r="AR3452" s="40"/>
      <c r="AS3452" s="40"/>
      <c r="AT3452" s="40"/>
      <c r="AU3452" s="40"/>
      <c r="AV3452" s="40"/>
      <c r="AW3452" s="40"/>
      <c r="AX3452" s="41"/>
    </row>
    <row r="3453" spans="1:251" ht="12" customHeight="1">
      <c r="A3453" s="34"/>
      <c r="B3453" s="116" t="s">
        <v>748</v>
      </c>
      <c r="C3453" s="117"/>
      <c r="D3453" s="117"/>
      <c r="E3453" s="117"/>
      <c r="F3453" s="117"/>
      <c r="G3453" s="117"/>
      <c r="H3453" s="117"/>
      <c r="I3453" s="117"/>
      <c r="J3453" s="117"/>
      <c r="K3453" s="117"/>
      <c r="L3453" s="117"/>
      <c r="M3453" s="117"/>
      <c r="N3453" s="117"/>
      <c r="O3453" s="117"/>
      <c r="P3453" s="117"/>
      <c r="Q3453" s="117"/>
      <c r="R3453" s="117"/>
      <c r="S3453" s="117"/>
      <c r="T3453" s="117"/>
      <c r="U3453" s="117"/>
      <c r="V3453" s="117"/>
      <c r="W3453" s="117"/>
      <c r="X3453" s="117"/>
      <c r="Y3453" s="117"/>
      <c r="Z3453" s="117"/>
      <c r="AA3453" s="117"/>
      <c r="AB3453" s="117"/>
      <c r="AC3453" s="117"/>
      <c r="AD3453" s="117"/>
      <c r="AE3453" s="117"/>
      <c r="AF3453" s="117"/>
      <c r="AG3453" s="117"/>
      <c r="AH3453" s="117"/>
      <c r="AI3453" s="117"/>
      <c r="AJ3453" s="117"/>
      <c r="AK3453" s="117"/>
      <c r="AL3453" s="117"/>
      <c r="AM3453" s="117"/>
      <c r="AN3453" s="117"/>
      <c r="AO3453" s="117"/>
      <c r="AP3453" s="117"/>
      <c r="AQ3453" s="117"/>
      <c r="AR3453" s="117"/>
      <c r="AS3453" s="117"/>
      <c r="AT3453" s="117"/>
      <c r="AU3453" s="117"/>
      <c r="AV3453" s="117"/>
      <c r="AW3453" s="117"/>
      <c r="AX3453" s="118"/>
    </row>
    <row r="3454" spans="1:251" ht="12" customHeight="1">
      <c r="A3454" s="34"/>
      <c r="B3454" s="116"/>
      <c r="C3454" s="117"/>
      <c r="D3454" s="117"/>
      <c r="E3454" s="117"/>
      <c r="F3454" s="117"/>
      <c r="G3454" s="117"/>
      <c r="H3454" s="117"/>
      <c r="I3454" s="117"/>
      <c r="J3454" s="117"/>
      <c r="K3454" s="117"/>
      <c r="L3454" s="117"/>
      <c r="M3454" s="117"/>
      <c r="N3454" s="117"/>
      <c r="O3454" s="117"/>
      <c r="P3454" s="117"/>
      <c r="Q3454" s="117"/>
      <c r="R3454" s="117"/>
      <c r="S3454" s="117"/>
      <c r="T3454" s="117"/>
      <c r="U3454" s="117"/>
      <c r="V3454" s="117"/>
      <c r="W3454" s="117"/>
      <c r="X3454" s="117"/>
      <c r="Y3454" s="117"/>
      <c r="Z3454" s="117"/>
      <c r="AA3454" s="117"/>
      <c r="AB3454" s="117"/>
      <c r="AC3454" s="117"/>
      <c r="AD3454" s="117"/>
      <c r="AE3454" s="117"/>
      <c r="AF3454" s="117"/>
      <c r="AG3454" s="117"/>
      <c r="AH3454" s="117"/>
      <c r="AI3454" s="117"/>
      <c r="AJ3454" s="117"/>
      <c r="AK3454" s="117"/>
      <c r="AL3454" s="117"/>
      <c r="AM3454" s="117"/>
      <c r="AN3454" s="117"/>
      <c r="AO3454" s="117"/>
      <c r="AP3454" s="117"/>
      <c r="AQ3454" s="117"/>
      <c r="AR3454" s="117"/>
      <c r="AS3454" s="117"/>
      <c r="AT3454" s="117"/>
      <c r="AU3454" s="117"/>
      <c r="AV3454" s="117"/>
      <c r="AW3454" s="117"/>
      <c r="AX3454" s="118"/>
      <c r="BC3454" s="42"/>
    </row>
    <row r="3455" spans="1:251" ht="12" customHeight="1">
      <c r="A3455" s="34"/>
      <c r="B3455" s="116"/>
      <c r="C3455" s="117"/>
      <c r="D3455" s="117"/>
      <c r="E3455" s="117"/>
      <c r="F3455" s="117"/>
      <c r="G3455" s="117"/>
      <c r="H3455" s="117"/>
      <c r="I3455" s="117"/>
      <c r="J3455" s="117"/>
      <c r="K3455" s="117"/>
      <c r="L3455" s="117"/>
      <c r="M3455" s="117"/>
      <c r="N3455" s="117"/>
      <c r="O3455" s="117"/>
      <c r="P3455" s="117"/>
      <c r="Q3455" s="117"/>
      <c r="R3455" s="117"/>
      <c r="S3455" s="117"/>
      <c r="T3455" s="117"/>
      <c r="U3455" s="117"/>
      <c r="V3455" s="117"/>
      <c r="W3455" s="117"/>
      <c r="X3455" s="117"/>
      <c r="Y3455" s="117"/>
      <c r="Z3455" s="117"/>
      <c r="AA3455" s="117"/>
      <c r="AB3455" s="117"/>
      <c r="AC3455" s="117"/>
      <c r="AD3455" s="117"/>
      <c r="AE3455" s="117"/>
      <c r="AF3455" s="117"/>
      <c r="AG3455" s="117"/>
      <c r="AH3455" s="117"/>
      <c r="AI3455" s="117"/>
      <c r="AJ3455" s="117"/>
      <c r="AK3455" s="117"/>
      <c r="AL3455" s="117"/>
      <c r="AM3455" s="117"/>
      <c r="AN3455" s="117"/>
      <c r="AO3455" s="117"/>
      <c r="AP3455" s="117"/>
      <c r="AQ3455" s="117"/>
      <c r="AR3455" s="117"/>
      <c r="AS3455" s="117"/>
      <c r="AT3455" s="117"/>
      <c r="AU3455" s="117"/>
      <c r="AV3455" s="117"/>
      <c r="AW3455" s="117"/>
      <c r="AX3455" s="118"/>
    </row>
    <row r="3456" spans="1:251" ht="12" customHeight="1">
      <c r="A3456" s="34"/>
      <c r="B3456" s="116"/>
      <c r="C3456" s="117"/>
      <c r="D3456" s="117"/>
      <c r="E3456" s="117"/>
      <c r="F3456" s="117"/>
      <c r="G3456" s="117"/>
      <c r="H3456" s="117"/>
      <c r="I3456" s="117"/>
      <c r="J3456" s="117"/>
      <c r="K3456" s="117"/>
      <c r="L3456" s="117"/>
      <c r="M3456" s="117"/>
      <c r="N3456" s="117"/>
      <c r="O3456" s="117"/>
      <c r="P3456" s="117"/>
      <c r="Q3456" s="117"/>
      <c r="R3456" s="117"/>
      <c r="S3456" s="117"/>
      <c r="T3456" s="117"/>
      <c r="U3456" s="117"/>
      <c r="V3456" s="117"/>
      <c r="W3456" s="117"/>
      <c r="X3456" s="117"/>
      <c r="Y3456" s="117"/>
      <c r="Z3456" s="117"/>
      <c r="AA3456" s="117"/>
      <c r="AB3456" s="117"/>
      <c r="AC3456" s="117"/>
      <c r="AD3456" s="117"/>
      <c r="AE3456" s="117"/>
      <c r="AF3456" s="117"/>
      <c r="AG3456" s="117"/>
      <c r="AH3456" s="117"/>
      <c r="AI3456" s="117"/>
      <c r="AJ3456" s="117"/>
      <c r="AK3456" s="117"/>
      <c r="AL3456" s="117"/>
      <c r="AM3456" s="117"/>
      <c r="AN3456" s="117"/>
      <c r="AO3456" s="117"/>
      <c r="AP3456" s="117"/>
      <c r="AQ3456" s="117"/>
      <c r="AR3456" s="117"/>
      <c r="AS3456" s="117"/>
      <c r="AT3456" s="117"/>
      <c r="AU3456" s="117"/>
      <c r="AV3456" s="117"/>
      <c r="AW3456" s="117"/>
      <c r="AX3456" s="118"/>
    </row>
    <row r="3457" spans="1:251" ht="12" customHeight="1">
      <c r="A3457" s="34"/>
      <c r="B3457" s="116"/>
      <c r="C3457" s="117"/>
      <c r="D3457" s="117"/>
      <c r="E3457" s="117"/>
      <c r="F3457" s="117"/>
      <c r="G3457" s="117"/>
      <c r="H3457" s="117"/>
      <c r="I3457" s="117"/>
      <c r="J3457" s="117"/>
      <c r="K3457" s="117"/>
      <c r="L3457" s="117"/>
      <c r="M3457" s="117"/>
      <c r="N3457" s="117"/>
      <c r="O3457" s="117"/>
      <c r="P3457" s="117"/>
      <c r="Q3457" s="117"/>
      <c r="R3457" s="117"/>
      <c r="S3457" s="117"/>
      <c r="T3457" s="117"/>
      <c r="U3457" s="117"/>
      <c r="V3457" s="117"/>
      <c r="W3457" s="117"/>
      <c r="X3457" s="117"/>
      <c r="Y3457" s="117"/>
      <c r="Z3457" s="117"/>
      <c r="AA3457" s="117"/>
      <c r="AB3457" s="117"/>
      <c r="AC3457" s="117"/>
      <c r="AD3457" s="117"/>
      <c r="AE3457" s="117"/>
      <c r="AF3457" s="117"/>
      <c r="AG3457" s="117"/>
      <c r="AH3457" s="117"/>
      <c r="AI3457" s="117"/>
      <c r="AJ3457" s="117"/>
      <c r="AK3457" s="117"/>
      <c r="AL3457" s="117"/>
      <c r="AM3457" s="117"/>
      <c r="AN3457" s="117"/>
      <c r="AO3457" s="117"/>
      <c r="AP3457" s="117"/>
      <c r="AQ3457" s="117"/>
      <c r="AR3457" s="117"/>
      <c r="AS3457" s="117"/>
      <c r="AT3457" s="117"/>
      <c r="AU3457" s="117"/>
      <c r="AV3457" s="117"/>
      <c r="AW3457" s="117"/>
      <c r="AX3457" s="118"/>
    </row>
    <row r="3458" spans="1:251" ht="15" thickBot="1">
      <c r="A3458" s="43"/>
      <c r="B3458" s="44"/>
      <c r="C3458" s="45"/>
      <c r="D3458" s="45"/>
      <c r="E3458" s="45"/>
      <c r="F3458" s="45"/>
      <c r="G3458" s="45"/>
      <c r="H3458" s="45"/>
      <c r="I3458" s="45"/>
      <c r="J3458" s="45"/>
      <c r="K3458" s="45"/>
      <c r="L3458" s="45"/>
      <c r="M3458" s="45"/>
      <c r="N3458" s="45"/>
      <c r="O3458" s="45"/>
      <c r="P3458" s="45"/>
      <c r="Q3458" s="45"/>
      <c r="R3458" s="45"/>
      <c r="S3458" s="45"/>
      <c r="T3458" s="45"/>
      <c r="U3458" s="45"/>
      <c r="V3458" s="45"/>
      <c r="W3458" s="45"/>
      <c r="X3458" s="45"/>
      <c r="Y3458" s="45"/>
      <c r="Z3458" s="45"/>
      <c r="AA3458" s="45"/>
      <c r="AB3458" s="45"/>
      <c r="AC3458" s="45"/>
      <c r="AD3458" s="45"/>
      <c r="AE3458" s="45"/>
      <c r="AF3458" s="45"/>
      <c r="AG3458" s="45"/>
      <c r="AH3458" s="45"/>
      <c r="AI3458" s="45"/>
      <c r="AJ3458" s="45"/>
      <c r="AK3458" s="45"/>
      <c r="AL3458" s="45"/>
      <c r="AM3458" s="45"/>
      <c r="AN3458" s="45"/>
      <c r="AO3458" s="45"/>
      <c r="AP3458" s="45"/>
      <c r="AQ3458" s="45"/>
      <c r="AR3458" s="45"/>
      <c r="AS3458" s="45"/>
      <c r="AT3458" s="45"/>
      <c r="AU3458" s="45"/>
      <c r="AV3458" s="45"/>
      <c r="AW3458" s="45"/>
      <c r="AX3458" s="46"/>
    </row>
    <row r="3459" spans="1:251">
      <c r="B3459" s="47"/>
    </row>
    <row r="3460" spans="1:251" ht="15" thickBot="1">
      <c r="A3460" s="37"/>
      <c r="B3460" s="36" t="s">
        <v>238</v>
      </c>
      <c r="C3460" s="34"/>
      <c r="D3460" s="34"/>
      <c r="E3460" s="34"/>
      <c r="F3460" s="34"/>
      <c r="G3460" s="34"/>
      <c r="H3460" s="34"/>
      <c r="I3460" s="34"/>
      <c r="J3460" s="34"/>
      <c r="K3460" s="34"/>
      <c r="L3460" s="35"/>
      <c r="M3460" s="35"/>
      <c r="N3460" s="35"/>
      <c r="O3460" s="35"/>
      <c r="P3460" s="34"/>
      <c r="Q3460" s="34"/>
      <c r="R3460" s="34"/>
      <c r="S3460" s="34"/>
      <c r="T3460" s="34"/>
      <c r="U3460" s="34"/>
      <c r="V3460" s="36"/>
      <c r="W3460" s="36"/>
      <c r="X3460" s="36"/>
      <c r="Y3460" s="36"/>
      <c r="Z3460" s="36"/>
      <c r="AA3460" s="36"/>
      <c r="AB3460" s="36"/>
      <c r="AC3460" s="36"/>
      <c r="AD3460" s="36"/>
      <c r="AE3460" s="36"/>
      <c r="AF3460" s="36"/>
      <c r="AG3460" s="36"/>
      <c r="AH3460" s="36"/>
      <c r="AI3460" s="36"/>
      <c r="AJ3460" s="36"/>
      <c r="AK3460" s="36"/>
      <c r="AL3460" s="36"/>
      <c r="AM3460" s="36"/>
      <c r="AN3460" s="36"/>
      <c r="AO3460" s="36"/>
      <c r="AP3460" s="36"/>
      <c r="AQ3460" s="36"/>
      <c r="AR3460" s="36"/>
      <c r="AS3460" s="36"/>
      <c r="AT3460" s="36"/>
      <c r="AU3460" s="36"/>
      <c r="AV3460" s="36"/>
      <c r="AW3460" s="36"/>
      <c r="AX3460" s="36"/>
      <c r="DI3460" s="26"/>
    </row>
    <row r="3461" spans="1:251" ht="14.25">
      <c r="A3461" s="34"/>
      <c r="B3461" s="38"/>
      <c r="C3461" s="33"/>
      <c r="D3461" s="33"/>
      <c r="E3461" s="33"/>
      <c r="F3461" s="33"/>
      <c r="G3461" s="33"/>
      <c r="H3461" s="33"/>
      <c r="I3461" s="33"/>
      <c r="J3461" s="33"/>
      <c r="K3461" s="33"/>
      <c r="L3461" s="39"/>
      <c r="M3461" s="39"/>
      <c r="N3461" s="39"/>
      <c r="O3461" s="39"/>
      <c r="P3461" s="33"/>
      <c r="Q3461" s="33"/>
      <c r="R3461" s="33"/>
      <c r="S3461" s="33"/>
      <c r="T3461" s="33"/>
      <c r="U3461" s="33"/>
      <c r="V3461" s="40"/>
      <c r="W3461" s="40"/>
      <c r="X3461" s="40"/>
      <c r="Y3461" s="40"/>
      <c r="Z3461" s="40"/>
      <c r="AA3461" s="40"/>
      <c r="AB3461" s="40"/>
      <c r="AC3461" s="40"/>
      <c r="AD3461" s="40"/>
      <c r="AE3461" s="40"/>
      <c r="AF3461" s="40"/>
      <c r="AG3461" s="40"/>
      <c r="AH3461" s="40"/>
      <c r="AI3461" s="40"/>
      <c r="AJ3461" s="40"/>
      <c r="AK3461" s="40"/>
      <c r="AL3461" s="40"/>
      <c r="AM3461" s="40"/>
      <c r="AN3461" s="40"/>
      <c r="AO3461" s="40"/>
      <c r="AP3461" s="40"/>
      <c r="AQ3461" s="40"/>
      <c r="AR3461" s="40"/>
      <c r="AS3461" s="40"/>
      <c r="AT3461" s="40"/>
      <c r="AU3461" s="40"/>
      <c r="AV3461" s="40"/>
      <c r="AW3461" s="40"/>
      <c r="AX3461" s="41"/>
    </row>
    <row r="3462" spans="1:251" ht="12" customHeight="1">
      <c r="A3462" s="34"/>
      <c r="B3462" s="116" t="s">
        <v>749</v>
      </c>
      <c r="C3462" s="117"/>
      <c r="D3462" s="117"/>
      <c r="E3462" s="117"/>
      <c r="F3462" s="117"/>
      <c r="G3462" s="117"/>
      <c r="H3462" s="117"/>
      <c r="I3462" s="117"/>
      <c r="J3462" s="117"/>
      <c r="K3462" s="117"/>
      <c r="L3462" s="117"/>
      <c r="M3462" s="117"/>
      <c r="N3462" s="117"/>
      <c r="O3462" s="117"/>
      <c r="P3462" s="117"/>
      <c r="Q3462" s="117"/>
      <c r="R3462" s="117"/>
      <c r="S3462" s="117"/>
      <c r="T3462" s="117"/>
      <c r="U3462" s="117"/>
      <c r="V3462" s="117"/>
      <c r="W3462" s="117"/>
      <c r="X3462" s="117"/>
      <c r="Y3462" s="117"/>
      <c r="Z3462" s="117"/>
      <c r="AA3462" s="117"/>
      <c r="AB3462" s="117"/>
      <c r="AC3462" s="117"/>
      <c r="AD3462" s="117"/>
      <c r="AE3462" s="117"/>
      <c r="AF3462" s="117"/>
      <c r="AG3462" s="117"/>
      <c r="AH3462" s="117"/>
      <c r="AI3462" s="117"/>
      <c r="AJ3462" s="117"/>
      <c r="AK3462" s="117"/>
      <c r="AL3462" s="117"/>
      <c r="AM3462" s="117"/>
      <c r="AN3462" s="117"/>
      <c r="AO3462" s="117"/>
      <c r="AP3462" s="117"/>
      <c r="AQ3462" s="117"/>
      <c r="AR3462" s="117"/>
      <c r="AS3462" s="117"/>
      <c r="AT3462" s="117"/>
      <c r="AU3462" s="117"/>
      <c r="AV3462" s="117"/>
      <c r="AW3462" s="117"/>
      <c r="AX3462" s="118"/>
    </row>
    <row r="3463" spans="1:251" ht="12" customHeight="1">
      <c r="A3463" s="34"/>
      <c r="B3463" s="116"/>
      <c r="C3463" s="117"/>
      <c r="D3463" s="117"/>
      <c r="E3463" s="117"/>
      <c r="F3463" s="117"/>
      <c r="G3463" s="117"/>
      <c r="H3463" s="117"/>
      <c r="I3463" s="117"/>
      <c r="J3463" s="117"/>
      <c r="K3463" s="117"/>
      <c r="L3463" s="117"/>
      <c r="M3463" s="117"/>
      <c r="N3463" s="117"/>
      <c r="O3463" s="117"/>
      <c r="P3463" s="117"/>
      <c r="Q3463" s="117"/>
      <c r="R3463" s="117"/>
      <c r="S3463" s="117"/>
      <c r="T3463" s="117"/>
      <c r="U3463" s="117"/>
      <c r="V3463" s="117"/>
      <c r="W3463" s="117"/>
      <c r="X3463" s="117"/>
      <c r="Y3463" s="117"/>
      <c r="Z3463" s="117"/>
      <c r="AA3463" s="117"/>
      <c r="AB3463" s="117"/>
      <c r="AC3463" s="117"/>
      <c r="AD3463" s="117"/>
      <c r="AE3463" s="117"/>
      <c r="AF3463" s="117"/>
      <c r="AG3463" s="117"/>
      <c r="AH3463" s="117"/>
      <c r="AI3463" s="117"/>
      <c r="AJ3463" s="117"/>
      <c r="AK3463" s="117"/>
      <c r="AL3463" s="117"/>
      <c r="AM3463" s="117"/>
      <c r="AN3463" s="117"/>
      <c r="AO3463" s="117"/>
      <c r="AP3463" s="117"/>
      <c r="AQ3463" s="117"/>
      <c r="AR3463" s="117"/>
      <c r="AS3463" s="117"/>
      <c r="AT3463" s="117"/>
      <c r="AU3463" s="117"/>
      <c r="AV3463" s="117"/>
      <c r="AW3463" s="117"/>
      <c r="AX3463" s="118"/>
    </row>
    <row r="3464" spans="1:251" ht="12" customHeight="1">
      <c r="A3464" s="34"/>
      <c r="B3464" s="116"/>
      <c r="C3464" s="117"/>
      <c r="D3464" s="117"/>
      <c r="E3464" s="117"/>
      <c r="F3464" s="117"/>
      <c r="G3464" s="117"/>
      <c r="H3464" s="117"/>
      <c r="I3464" s="117"/>
      <c r="J3464" s="117"/>
      <c r="K3464" s="117"/>
      <c r="L3464" s="117"/>
      <c r="M3464" s="117"/>
      <c r="N3464" s="117"/>
      <c r="O3464" s="117"/>
      <c r="P3464" s="117"/>
      <c r="Q3464" s="117"/>
      <c r="R3464" s="117"/>
      <c r="S3464" s="117"/>
      <c r="T3464" s="117"/>
      <c r="U3464" s="117"/>
      <c r="V3464" s="117"/>
      <c r="W3464" s="117"/>
      <c r="X3464" s="117"/>
      <c r="Y3464" s="117"/>
      <c r="Z3464" s="117"/>
      <c r="AA3464" s="117"/>
      <c r="AB3464" s="117"/>
      <c r="AC3464" s="117"/>
      <c r="AD3464" s="117"/>
      <c r="AE3464" s="117"/>
      <c r="AF3464" s="117"/>
      <c r="AG3464" s="117"/>
      <c r="AH3464" s="117"/>
      <c r="AI3464" s="117"/>
      <c r="AJ3464" s="117"/>
      <c r="AK3464" s="117"/>
      <c r="AL3464" s="117"/>
      <c r="AM3464" s="117"/>
      <c r="AN3464" s="117"/>
      <c r="AO3464" s="117"/>
      <c r="AP3464" s="117"/>
      <c r="AQ3464" s="117"/>
      <c r="AR3464" s="117"/>
      <c r="AS3464" s="117"/>
      <c r="AT3464" s="117"/>
      <c r="AU3464" s="117"/>
      <c r="AV3464" s="117"/>
      <c r="AW3464" s="117"/>
      <c r="AX3464" s="118"/>
    </row>
    <row r="3465" spans="1:251" ht="12" customHeight="1">
      <c r="A3465" s="34"/>
      <c r="B3465" s="116"/>
      <c r="C3465" s="117"/>
      <c r="D3465" s="117"/>
      <c r="E3465" s="117"/>
      <c r="F3465" s="117"/>
      <c r="G3465" s="117"/>
      <c r="H3465" s="117"/>
      <c r="I3465" s="117"/>
      <c r="J3465" s="117"/>
      <c r="K3465" s="117"/>
      <c r="L3465" s="117"/>
      <c r="M3465" s="117"/>
      <c r="N3465" s="117"/>
      <c r="O3465" s="117"/>
      <c r="P3465" s="117"/>
      <c r="Q3465" s="117"/>
      <c r="R3465" s="117"/>
      <c r="S3465" s="117"/>
      <c r="T3465" s="117"/>
      <c r="U3465" s="117"/>
      <c r="V3465" s="117"/>
      <c r="W3465" s="117"/>
      <c r="X3465" s="117"/>
      <c r="Y3465" s="117"/>
      <c r="Z3465" s="117"/>
      <c r="AA3465" s="117"/>
      <c r="AB3465" s="117"/>
      <c r="AC3465" s="117"/>
      <c r="AD3465" s="117"/>
      <c r="AE3465" s="117"/>
      <c r="AF3465" s="117"/>
      <c r="AG3465" s="117"/>
      <c r="AH3465" s="117"/>
      <c r="AI3465" s="117"/>
      <c r="AJ3465" s="117"/>
      <c r="AK3465" s="117"/>
      <c r="AL3465" s="117"/>
      <c r="AM3465" s="117"/>
      <c r="AN3465" s="117"/>
      <c r="AO3465" s="117"/>
      <c r="AP3465" s="117"/>
      <c r="AQ3465" s="117"/>
      <c r="AR3465" s="117"/>
      <c r="AS3465" s="117"/>
      <c r="AT3465" s="117"/>
      <c r="AU3465" s="117"/>
      <c r="AV3465" s="117"/>
      <c r="AW3465" s="117"/>
      <c r="AX3465" s="118"/>
      <c r="BC3465" s="42"/>
    </row>
    <row r="3466" spans="1:251" ht="12" customHeight="1">
      <c r="A3466" s="34"/>
      <c r="B3466" s="116"/>
      <c r="C3466" s="117"/>
      <c r="D3466" s="117"/>
      <c r="E3466" s="117"/>
      <c r="F3466" s="117"/>
      <c r="G3466" s="117"/>
      <c r="H3466" s="117"/>
      <c r="I3466" s="117"/>
      <c r="J3466" s="117"/>
      <c r="K3466" s="117"/>
      <c r="L3466" s="117"/>
      <c r="M3466" s="117"/>
      <c r="N3466" s="117"/>
      <c r="O3466" s="117"/>
      <c r="P3466" s="117"/>
      <c r="Q3466" s="117"/>
      <c r="R3466" s="117"/>
      <c r="S3466" s="117"/>
      <c r="T3466" s="117"/>
      <c r="U3466" s="117"/>
      <c r="V3466" s="117"/>
      <c r="W3466" s="117"/>
      <c r="X3466" s="117"/>
      <c r="Y3466" s="117"/>
      <c r="Z3466" s="117"/>
      <c r="AA3466" s="117"/>
      <c r="AB3466" s="117"/>
      <c r="AC3466" s="117"/>
      <c r="AD3466" s="117"/>
      <c r="AE3466" s="117"/>
      <c r="AF3466" s="117"/>
      <c r="AG3466" s="117"/>
      <c r="AH3466" s="117"/>
      <c r="AI3466" s="117"/>
      <c r="AJ3466" s="117"/>
      <c r="AK3466" s="117"/>
      <c r="AL3466" s="117"/>
      <c r="AM3466" s="117"/>
      <c r="AN3466" s="117"/>
      <c r="AO3466" s="117"/>
      <c r="AP3466" s="117"/>
      <c r="AQ3466" s="117"/>
      <c r="AR3466" s="117"/>
      <c r="AS3466" s="117"/>
      <c r="AT3466" s="117"/>
      <c r="AU3466" s="117"/>
      <c r="AV3466" s="117"/>
      <c r="AW3466" s="117"/>
      <c r="AX3466" s="118"/>
    </row>
    <row r="3467" spans="1:251" ht="15" thickBot="1">
      <c r="A3467" s="43"/>
      <c r="B3467" s="44"/>
      <c r="C3467" s="45"/>
      <c r="D3467" s="45"/>
      <c r="E3467" s="45"/>
      <c r="F3467" s="45"/>
      <c r="G3467" s="45"/>
      <c r="H3467" s="45"/>
      <c r="I3467" s="45"/>
      <c r="J3467" s="45"/>
      <c r="K3467" s="45"/>
      <c r="L3467" s="45"/>
      <c r="M3467" s="45"/>
      <c r="N3467" s="45"/>
      <c r="O3467" s="45"/>
      <c r="P3467" s="45"/>
      <c r="Q3467" s="45"/>
      <c r="R3467" s="45"/>
      <c r="S3467" s="45"/>
      <c r="T3467" s="45"/>
      <c r="U3467" s="45"/>
      <c r="V3467" s="45"/>
      <c r="W3467" s="45"/>
      <c r="X3467" s="45"/>
      <c r="Y3467" s="45"/>
      <c r="Z3467" s="45"/>
      <c r="AA3467" s="45"/>
      <c r="AB3467" s="45"/>
      <c r="AC3467" s="45"/>
      <c r="AD3467" s="45"/>
      <c r="AE3467" s="45"/>
      <c r="AF3467" s="45"/>
      <c r="AG3467" s="45"/>
      <c r="AH3467" s="45"/>
      <c r="AI3467" s="45"/>
      <c r="AJ3467" s="45"/>
      <c r="AK3467" s="45"/>
      <c r="AL3467" s="45"/>
      <c r="AM3467" s="45"/>
      <c r="AN3467" s="45"/>
      <c r="AO3467" s="45"/>
      <c r="AP3467" s="45"/>
      <c r="AQ3467" s="45"/>
      <c r="AR3467" s="45"/>
      <c r="AS3467" s="45"/>
      <c r="AT3467" s="45"/>
      <c r="AU3467" s="45"/>
      <c r="AV3467" s="45"/>
      <c r="AW3467" s="45"/>
      <c r="AX3467" s="46"/>
    </row>
    <row r="3468" spans="1:251">
      <c r="B3468" s="47"/>
    </row>
    <row r="3469" spans="1:251" ht="14.25">
      <c r="B3469" s="36" t="s">
        <v>240</v>
      </c>
      <c r="C3469" s="34"/>
      <c r="D3469" s="34"/>
      <c r="E3469" s="34"/>
      <c r="F3469" s="34"/>
      <c r="G3469" s="34"/>
      <c r="H3469" s="34"/>
      <c r="I3469" s="34"/>
      <c r="J3469" s="34"/>
      <c r="K3469" s="34"/>
      <c r="L3469" s="35"/>
      <c r="M3469" s="35"/>
      <c r="N3469" s="35"/>
      <c r="O3469" s="35"/>
      <c r="P3469" s="34"/>
      <c r="Q3469" s="34"/>
      <c r="R3469" s="34"/>
      <c r="S3469" s="34"/>
      <c r="T3469" s="34"/>
      <c r="U3469" s="34"/>
      <c r="V3469" s="36"/>
      <c r="W3469" s="36"/>
      <c r="X3469" s="36"/>
      <c r="Y3469" s="36"/>
      <c r="Z3469" s="36"/>
      <c r="AA3469" s="36"/>
      <c r="AB3469" s="36"/>
      <c r="AC3469" s="36"/>
      <c r="AD3469" s="36"/>
      <c r="AE3469" s="36"/>
      <c r="AF3469" s="36"/>
      <c r="AG3469" s="36"/>
      <c r="AH3469" s="36"/>
      <c r="AI3469" s="36"/>
      <c r="AJ3469" s="36"/>
      <c r="AK3469" s="36"/>
      <c r="AL3469" s="36"/>
      <c r="AM3469" s="36"/>
      <c r="AN3469" s="36"/>
      <c r="AO3469" s="36"/>
      <c r="AP3469" s="36"/>
      <c r="AQ3469" s="36"/>
      <c r="AR3469" s="36"/>
      <c r="AS3469" s="36"/>
      <c r="AT3469" s="36"/>
      <c r="AU3469" s="36"/>
      <c r="AV3469" s="36"/>
      <c r="AW3469" s="36"/>
      <c r="AX3469" s="36"/>
    </row>
    <row r="3470" spans="1:251" ht="15" thickBot="1">
      <c r="B3470" s="34"/>
      <c r="C3470" s="34"/>
      <c r="D3470" s="34"/>
      <c r="E3470" s="34"/>
      <c r="F3470" s="34"/>
      <c r="G3470" s="34"/>
      <c r="H3470" s="34"/>
      <c r="I3470" s="34"/>
      <c r="J3470" s="34"/>
      <c r="K3470" s="34"/>
      <c r="L3470" s="35"/>
      <c r="M3470" s="35"/>
      <c r="N3470" s="35"/>
      <c r="O3470" s="35"/>
      <c r="P3470" s="34"/>
      <c r="Q3470" s="34"/>
      <c r="R3470" s="34"/>
      <c r="S3470" s="34"/>
      <c r="T3470" s="34"/>
      <c r="U3470" s="34"/>
      <c r="V3470" s="36"/>
      <c r="W3470" s="36"/>
      <c r="X3470" s="36"/>
      <c r="Y3470" s="36"/>
      <c r="Z3470" s="36"/>
      <c r="AA3470" s="36"/>
      <c r="AB3470" s="36"/>
      <c r="AC3470" s="36"/>
      <c r="AD3470" s="36"/>
      <c r="AE3470" s="36"/>
      <c r="AF3470" s="36"/>
      <c r="AG3470" s="36"/>
      <c r="AH3470" s="36"/>
      <c r="AI3470" s="36"/>
      <c r="AJ3470" s="36"/>
      <c r="AK3470" s="36"/>
      <c r="AL3470" s="36"/>
      <c r="AM3470" s="36"/>
      <c r="AN3470" s="36"/>
      <c r="AO3470" s="36"/>
      <c r="AP3470" s="36"/>
      <c r="AQ3470" s="36"/>
      <c r="AR3470" s="36"/>
      <c r="AS3470" s="36"/>
      <c r="AT3470" s="36"/>
      <c r="AU3470" s="36"/>
      <c r="AV3470" s="36"/>
      <c r="AW3470" s="36"/>
      <c r="AX3470" s="48" t="s">
        <v>241</v>
      </c>
    </row>
    <row r="3471" spans="1:251" s="42" customFormat="1" ht="13.5" customHeight="1">
      <c r="A3471" s="34"/>
      <c r="B3471" s="119" t="s">
        <v>242</v>
      </c>
      <c r="C3471" s="120"/>
      <c r="D3471" s="120"/>
      <c r="E3471" s="120"/>
      <c r="F3471" s="120"/>
      <c r="G3471" s="120"/>
      <c r="H3471" s="120"/>
      <c r="I3471" s="120"/>
      <c r="J3471" s="120"/>
      <c r="K3471" s="120"/>
      <c r="L3471" s="120"/>
      <c r="M3471" s="120"/>
      <c r="N3471" s="120"/>
      <c r="O3471" s="120"/>
      <c r="P3471" s="120"/>
      <c r="Q3471" s="120"/>
      <c r="R3471" s="120"/>
      <c r="S3471" s="120"/>
      <c r="T3471" s="120"/>
      <c r="U3471" s="120"/>
      <c r="V3471" s="120"/>
      <c r="W3471" s="120"/>
      <c r="X3471" s="120"/>
      <c r="Y3471" s="120"/>
      <c r="Z3471" s="121"/>
      <c r="AA3471" s="125" t="s">
        <v>1062</v>
      </c>
      <c r="AB3471" s="120"/>
      <c r="AC3471" s="120"/>
      <c r="AD3471" s="120"/>
      <c r="AE3471" s="120"/>
      <c r="AF3471" s="120"/>
      <c r="AG3471" s="120"/>
      <c r="AH3471" s="120"/>
      <c r="AI3471" s="121"/>
      <c r="AJ3471" s="125" t="s">
        <v>1063</v>
      </c>
      <c r="AK3471" s="120"/>
      <c r="AL3471" s="120"/>
      <c r="AM3471" s="120"/>
      <c r="AN3471" s="120"/>
      <c r="AO3471" s="120"/>
      <c r="AP3471" s="120"/>
      <c r="AQ3471" s="120"/>
      <c r="AR3471" s="121"/>
      <c r="AS3471" s="125" t="s">
        <v>243</v>
      </c>
      <c r="AT3471" s="120"/>
      <c r="AU3471" s="120"/>
      <c r="AV3471" s="120"/>
      <c r="AW3471" s="120"/>
      <c r="AX3471" s="127"/>
      <c r="AY3471" s="29"/>
      <c r="AZ3471" s="29"/>
      <c r="BA3471" s="29"/>
      <c r="BB3471" s="29"/>
      <c r="BC3471" s="29"/>
      <c r="BD3471" s="29"/>
      <c r="BE3471" s="29"/>
      <c r="BF3471" s="29"/>
      <c r="BG3471" s="29"/>
      <c r="BH3471" s="29"/>
      <c r="BI3471" s="29"/>
      <c r="BJ3471" s="29"/>
      <c r="BK3471" s="29"/>
      <c r="BL3471" s="29"/>
      <c r="BM3471" s="29"/>
      <c r="BN3471" s="29"/>
      <c r="BO3471" s="29"/>
      <c r="BP3471" s="29"/>
      <c r="BQ3471" s="29"/>
      <c r="BR3471" s="29"/>
      <c r="BS3471" s="29"/>
      <c r="BT3471" s="29"/>
      <c r="BU3471" s="29"/>
      <c r="BV3471" s="29"/>
      <c r="BW3471" s="29"/>
      <c r="BX3471" s="29"/>
      <c r="BY3471" s="29"/>
      <c r="BZ3471" s="29"/>
      <c r="CA3471" s="29"/>
      <c r="CB3471" s="29"/>
      <c r="CC3471" s="29"/>
      <c r="CD3471" s="29"/>
      <c r="CE3471" s="29"/>
      <c r="CF3471" s="29"/>
      <c r="CG3471" s="29"/>
      <c r="CH3471" s="29"/>
      <c r="CI3471" s="29"/>
      <c r="CJ3471" s="29"/>
      <c r="CK3471" s="29"/>
      <c r="CL3471" s="29"/>
      <c r="CM3471" s="29"/>
      <c r="CN3471" s="29"/>
      <c r="CO3471" s="29"/>
      <c r="CP3471" s="29"/>
      <c r="CQ3471" s="29"/>
      <c r="CR3471" s="29"/>
      <c r="CS3471" s="29"/>
      <c r="CT3471" s="29"/>
      <c r="CU3471" s="29"/>
      <c r="CV3471" s="29"/>
      <c r="CW3471" s="29"/>
      <c r="CX3471" s="29"/>
      <c r="CY3471" s="29"/>
      <c r="CZ3471" s="29"/>
      <c r="DA3471" s="29"/>
      <c r="DB3471" s="29"/>
      <c r="DC3471" s="29"/>
      <c r="DD3471" s="29"/>
      <c r="DE3471" s="29"/>
      <c r="DF3471" s="29"/>
      <c r="DG3471" s="29"/>
      <c r="DH3471" s="29"/>
      <c r="DI3471" s="29"/>
      <c r="DJ3471" s="29"/>
      <c r="DK3471" s="29"/>
      <c r="DL3471" s="29"/>
      <c r="DM3471" s="29"/>
      <c r="DN3471" s="29"/>
      <c r="DO3471" s="29"/>
      <c r="DP3471" s="29"/>
      <c r="DQ3471" s="29"/>
      <c r="DR3471" s="29"/>
      <c r="DS3471" s="29"/>
      <c r="DT3471" s="29"/>
      <c r="DU3471" s="29"/>
      <c r="DV3471" s="29"/>
      <c r="DW3471" s="29"/>
      <c r="DX3471" s="29"/>
      <c r="DY3471" s="29"/>
      <c r="DZ3471" s="29"/>
      <c r="EA3471" s="29"/>
      <c r="EB3471" s="29"/>
      <c r="EC3471" s="29"/>
      <c r="ED3471" s="29"/>
      <c r="EE3471" s="29"/>
      <c r="EF3471" s="29"/>
      <c r="EG3471" s="29"/>
      <c r="EH3471" s="29"/>
      <c r="EI3471" s="29"/>
      <c r="EJ3471" s="29"/>
      <c r="EK3471" s="29"/>
      <c r="EL3471" s="29"/>
      <c r="EM3471" s="29"/>
      <c r="EN3471" s="29"/>
      <c r="EO3471" s="29"/>
      <c r="EP3471" s="29"/>
      <c r="EQ3471" s="29"/>
      <c r="ER3471" s="29"/>
      <c r="ES3471" s="29"/>
      <c r="ET3471" s="29"/>
      <c r="EU3471" s="29"/>
      <c r="EV3471" s="29"/>
      <c r="EW3471" s="29"/>
      <c r="EX3471" s="29"/>
      <c r="EY3471" s="29"/>
      <c r="EZ3471" s="29"/>
      <c r="FA3471" s="29"/>
      <c r="FB3471" s="29"/>
      <c r="FC3471" s="29"/>
      <c r="FD3471" s="29"/>
      <c r="FE3471" s="29"/>
      <c r="FF3471" s="29"/>
      <c r="FG3471" s="29"/>
      <c r="FH3471" s="29"/>
      <c r="FI3471" s="29"/>
      <c r="FJ3471" s="29"/>
      <c r="FK3471" s="29"/>
      <c r="FL3471" s="29"/>
      <c r="FM3471" s="29"/>
      <c r="FN3471" s="29"/>
      <c r="FO3471" s="29"/>
      <c r="FP3471" s="29"/>
      <c r="FQ3471" s="29"/>
      <c r="FR3471" s="29"/>
      <c r="FS3471" s="29"/>
      <c r="FT3471" s="29"/>
      <c r="FU3471" s="29"/>
      <c r="FV3471" s="29"/>
      <c r="FW3471" s="29"/>
      <c r="FX3471" s="29"/>
      <c r="FY3471" s="29"/>
      <c r="FZ3471" s="29"/>
      <c r="GA3471" s="29"/>
      <c r="GB3471" s="29"/>
      <c r="GC3471" s="29"/>
      <c r="GD3471" s="29"/>
      <c r="GE3471" s="29"/>
      <c r="GF3471" s="29"/>
      <c r="GG3471" s="29"/>
      <c r="GH3471" s="29"/>
      <c r="GI3471" s="29"/>
      <c r="GJ3471" s="29"/>
      <c r="GK3471" s="29"/>
      <c r="GL3471" s="29"/>
      <c r="GM3471" s="29"/>
      <c r="GN3471" s="29"/>
      <c r="GO3471" s="29"/>
      <c r="GP3471" s="29"/>
      <c r="GQ3471" s="29"/>
      <c r="GR3471" s="29"/>
      <c r="GS3471" s="29"/>
      <c r="GT3471" s="29"/>
      <c r="GU3471" s="29"/>
      <c r="GV3471" s="29"/>
      <c r="GW3471" s="29"/>
      <c r="GX3471" s="29"/>
      <c r="GY3471" s="29"/>
      <c r="GZ3471" s="29"/>
      <c r="HA3471" s="29"/>
      <c r="HB3471" s="29"/>
      <c r="HC3471" s="29"/>
      <c r="HD3471" s="29"/>
      <c r="HE3471" s="29"/>
      <c r="HF3471" s="29"/>
      <c r="HG3471" s="29"/>
      <c r="HH3471" s="29"/>
      <c r="HI3471" s="29"/>
      <c r="HJ3471" s="29"/>
      <c r="HK3471" s="29"/>
      <c r="HL3471" s="29"/>
      <c r="HM3471" s="29"/>
      <c r="HN3471" s="29"/>
      <c r="HO3471" s="29"/>
      <c r="HP3471" s="29"/>
      <c r="HQ3471" s="29"/>
      <c r="HR3471" s="29"/>
      <c r="HS3471" s="29"/>
      <c r="HT3471" s="29"/>
      <c r="HU3471" s="29"/>
      <c r="HV3471" s="29"/>
      <c r="HW3471" s="29"/>
      <c r="HX3471" s="29"/>
      <c r="HY3471" s="29"/>
      <c r="HZ3471" s="29"/>
      <c r="IA3471" s="29"/>
      <c r="IB3471" s="29"/>
      <c r="IC3471" s="29"/>
      <c r="ID3471" s="29"/>
      <c r="IE3471" s="29"/>
      <c r="IF3471" s="29"/>
      <c r="IG3471" s="29"/>
      <c r="IH3471" s="29"/>
      <c r="II3471" s="29"/>
      <c r="IJ3471" s="29"/>
      <c r="IK3471" s="29"/>
      <c r="IL3471" s="29"/>
      <c r="IM3471" s="29"/>
      <c r="IN3471" s="29"/>
      <c r="IO3471" s="29"/>
      <c r="IP3471" s="29"/>
      <c r="IQ3471" s="29"/>
    </row>
    <row r="3472" spans="1:251" s="42" customFormat="1" ht="13.5">
      <c r="A3472" s="34"/>
      <c r="B3472" s="122"/>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4"/>
      <c r="AA3472" s="126"/>
      <c r="AB3472" s="123"/>
      <c r="AC3472" s="123"/>
      <c r="AD3472" s="123"/>
      <c r="AE3472" s="123"/>
      <c r="AF3472" s="123"/>
      <c r="AG3472" s="123"/>
      <c r="AH3472" s="123"/>
      <c r="AI3472" s="124"/>
      <c r="AJ3472" s="126"/>
      <c r="AK3472" s="123"/>
      <c r="AL3472" s="123"/>
      <c r="AM3472" s="123"/>
      <c r="AN3472" s="123"/>
      <c r="AO3472" s="123"/>
      <c r="AP3472" s="123"/>
      <c r="AQ3472" s="123"/>
      <c r="AR3472" s="124"/>
      <c r="AS3472" s="126"/>
      <c r="AT3472" s="123"/>
      <c r="AU3472" s="123"/>
      <c r="AV3472" s="123"/>
      <c r="AW3472" s="123"/>
      <c r="AX3472" s="128"/>
      <c r="AY3472" s="29"/>
      <c r="AZ3472" s="29"/>
      <c r="BA3472" s="29"/>
      <c r="BB3472" s="65"/>
      <c r="BC3472" s="49"/>
      <c r="BE3472" s="29"/>
      <c r="BF3472" s="29"/>
      <c r="BG3472" s="29"/>
      <c r="BH3472" s="29"/>
      <c r="BI3472" s="29"/>
      <c r="BJ3472" s="29"/>
      <c r="BK3472" s="29"/>
      <c r="BL3472" s="29"/>
      <c r="BM3472" s="29"/>
      <c r="BN3472" s="29"/>
      <c r="BO3472" s="29"/>
      <c r="BP3472" s="29"/>
      <c r="BQ3472" s="29"/>
      <c r="BR3472" s="29"/>
      <c r="BS3472" s="29"/>
      <c r="BT3472" s="29"/>
      <c r="BU3472" s="29"/>
      <c r="BV3472" s="29"/>
      <c r="BW3472" s="29"/>
      <c r="BX3472" s="29"/>
      <c r="BY3472" s="29"/>
      <c r="BZ3472" s="29"/>
      <c r="CA3472" s="29"/>
      <c r="CB3472" s="29"/>
      <c r="CC3472" s="29"/>
      <c r="CD3472" s="29"/>
      <c r="CE3472" s="29"/>
      <c r="CF3472" s="29"/>
      <c r="CG3472" s="29"/>
      <c r="CH3472" s="29"/>
      <c r="CI3472" s="29"/>
      <c r="CJ3472" s="29"/>
      <c r="CK3472" s="29"/>
      <c r="CL3472" s="29"/>
      <c r="CM3472" s="29"/>
      <c r="CN3472" s="29"/>
      <c r="CO3472" s="29"/>
      <c r="CP3472" s="29"/>
      <c r="CQ3472" s="29"/>
      <c r="CR3472" s="29"/>
      <c r="CS3472" s="29"/>
      <c r="CT3472" s="29"/>
      <c r="CU3472" s="29"/>
      <c r="CV3472" s="29"/>
      <c r="CW3472" s="29"/>
      <c r="CX3472" s="29"/>
      <c r="CY3472" s="29"/>
      <c r="CZ3472" s="29"/>
      <c r="DA3472" s="29"/>
      <c r="DB3472" s="29"/>
      <c r="DC3472" s="29"/>
      <c r="DD3472" s="29"/>
      <c r="DE3472" s="29"/>
      <c r="DF3472" s="29"/>
      <c r="DG3472" s="29"/>
      <c r="DH3472" s="29"/>
      <c r="DI3472" s="29"/>
      <c r="DJ3472" s="29"/>
      <c r="DK3472" s="29"/>
      <c r="DL3472" s="29"/>
      <c r="DM3472" s="29"/>
      <c r="DN3472" s="29"/>
      <c r="DO3472" s="29"/>
      <c r="DP3472" s="29"/>
      <c r="DQ3472" s="29"/>
      <c r="DR3472" s="29"/>
      <c r="DS3472" s="29"/>
      <c r="DT3472" s="29"/>
      <c r="DU3472" s="29"/>
      <c r="DV3472" s="29"/>
      <c r="DW3472" s="29"/>
      <c r="DX3472" s="29"/>
      <c r="DY3472" s="29"/>
      <c r="DZ3472" s="29"/>
      <c r="EA3472" s="29"/>
      <c r="EB3472" s="29"/>
      <c r="EC3472" s="29"/>
      <c r="ED3472" s="29"/>
      <c r="EE3472" s="29"/>
      <c r="EF3472" s="29"/>
      <c r="EG3472" s="29"/>
      <c r="EH3472" s="29"/>
      <c r="EI3472" s="29"/>
      <c r="EJ3472" s="29"/>
      <c r="EK3472" s="29"/>
      <c r="EL3472" s="29"/>
      <c r="EM3472" s="29"/>
      <c r="EN3472" s="29"/>
      <c r="EO3472" s="29"/>
      <c r="EP3472" s="29"/>
      <c r="EQ3472" s="29"/>
      <c r="ER3472" s="29"/>
      <c r="ES3472" s="29"/>
      <c r="ET3472" s="29"/>
      <c r="EU3472" s="29"/>
      <c r="EV3472" s="29"/>
      <c r="EW3472" s="29"/>
      <c r="EX3472" s="29"/>
      <c r="EY3472" s="29"/>
      <c r="EZ3472" s="29"/>
      <c r="FA3472" s="29"/>
      <c r="FB3472" s="29"/>
      <c r="FC3472" s="29"/>
      <c r="FD3472" s="29"/>
      <c r="FE3472" s="29"/>
      <c r="FF3472" s="29"/>
      <c r="FG3472" s="29"/>
      <c r="FH3472" s="29"/>
      <c r="FI3472" s="29"/>
      <c r="FJ3472" s="29"/>
      <c r="FK3472" s="29"/>
      <c r="FL3472" s="29"/>
      <c r="FM3472" s="29"/>
      <c r="FN3472" s="29"/>
      <c r="FO3472" s="29"/>
      <c r="FP3472" s="29"/>
      <c r="FQ3472" s="29"/>
      <c r="FR3472" s="29"/>
      <c r="FS3472" s="29"/>
      <c r="FT3472" s="29"/>
      <c r="FU3472" s="29"/>
      <c r="FV3472" s="29"/>
      <c r="FW3472" s="29"/>
      <c r="FX3472" s="29"/>
      <c r="FY3472" s="29"/>
      <c r="FZ3472" s="29"/>
      <c r="GA3472" s="29"/>
      <c r="GB3472" s="29"/>
      <c r="GC3472" s="29"/>
      <c r="GD3472" s="29"/>
      <c r="GE3472" s="29"/>
      <c r="GF3472" s="29"/>
      <c r="GG3472" s="29"/>
      <c r="GH3472" s="29"/>
      <c r="GI3472" s="29"/>
      <c r="GJ3472" s="29"/>
      <c r="GK3472" s="29"/>
      <c r="GL3472" s="29"/>
      <c r="GM3472" s="29"/>
      <c r="GN3472" s="29"/>
      <c r="GO3472" s="29"/>
      <c r="GP3472" s="29"/>
      <c r="GQ3472" s="29"/>
      <c r="GR3472" s="29"/>
      <c r="GS3472" s="29"/>
      <c r="GT3472" s="29"/>
      <c r="GU3472" s="29"/>
      <c r="GV3472" s="29"/>
      <c r="GW3472" s="29"/>
      <c r="GX3472" s="29"/>
      <c r="GY3472" s="29"/>
      <c r="GZ3472" s="29"/>
      <c r="HA3472" s="29"/>
      <c r="HB3472" s="29"/>
      <c r="HC3472" s="29"/>
      <c r="HD3472" s="29"/>
      <c r="HE3472" s="29"/>
      <c r="HF3472" s="29"/>
      <c r="HG3472" s="29"/>
      <c r="HH3472" s="29"/>
      <c r="HI3472" s="29"/>
      <c r="HJ3472" s="29"/>
      <c r="HK3472" s="29"/>
      <c r="HL3472" s="29"/>
      <c r="HM3472" s="29"/>
      <c r="HN3472" s="29"/>
      <c r="HO3472" s="29"/>
      <c r="HP3472" s="29"/>
      <c r="HQ3472" s="29"/>
      <c r="HR3472" s="29"/>
      <c r="HS3472" s="29"/>
      <c r="HT3472" s="29"/>
      <c r="HU3472" s="29"/>
      <c r="HV3472" s="29"/>
      <c r="HW3472" s="29"/>
      <c r="HX3472" s="29"/>
      <c r="HY3472" s="29"/>
      <c r="HZ3472" s="29"/>
      <c r="IA3472" s="29"/>
      <c r="IB3472" s="29"/>
      <c r="IC3472" s="29"/>
      <c r="ID3472" s="29"/>
      <c r="IE3472" s="29"/>
      <c r="IF3472" s="29"/>
      <c r="IG3472" s="29"/>
      <c r="IH3472" s="29"/>
      <c r="II3472" s="29"/>
      <c r="IJ3472" s="29"/>
      <c r="IK3472" s="29"/>
      <c r="IL3472" s="29"/>
      <c r="IM3472" s="29"/>
      <c r="IN3472" s="29"/>
      <c r="IO3472" s="29"/>
      <c r="IP3472" s="29"/>
      <c r="IQ3472" s="29"/>
    </row>
    <row r="3473" spans="1:251" s="42" customFormat="1" ht="18.75" customHeight="1">
      <c r="A3473" s="34"/>
      <c r="B3473" s="50"/>
      <c r="C3473" s="129" t="s">
        <v>750</v>
      </c>
      <c r="D3473" s="147"/>
      <c r="E3473" s="147"/>
      <c r="F3473" s="147"/>
      <c r="G3473" s="147"/>
      <c r="H3473" s="147"/>
      <c r="I3473" s="147"/>
      <c r="J3473" s="147"/>
      <c r="K3473" s="147"/>
      <c r="L3473" s="147"/>
      <c r="M3473" s="147"/>
      <c r="N3473" s="147"/>
      <c r="O3473" s="147"/>
      <c r="P3473" s="147"/>
      <c r="Q3473" s="147"/>
      <c r="R3473" s="147"/>
      <c r="S3473" s="147"/>
      <c r="T3473" s="147"/>
      <c r="U3473" s="147"/>
      <c r="V3473" s="147"/>
      <c r="W3473" s="147"/>
      <c r="X3473" s="147"/>
      <c r="Y3473" s="147"/>
      <c r="Z3473" s="148"/>
      <c r="AA3473" s="132">
        <v>2133</v>
      </c>
      <c r="AB3473" s="133"/>
      <c r="AC3473" s="133"/>
      <c r="AD3473" s="133"/>
      <c r="AE3473" s="133"/>
      <c r="AF3473" s="133"/>
      <c r="AG3473" s="133"/>
      <c r="AH3473" s="133"/>
      <c r="AI3473" s="134"/>
      <c r="AJ3473" s="132">
        <v>2212</v>
      </c>
      <c r="AK3473" s="133"/>
      <c r="AL3473" s="133"/>
      <c r="AM3473" s="133"/>
      <c r="AN3473" s="133"/>
      <c r="AO3473" s="133"/>
      <c r="AP3473" s="133"/>
      <c r="AQ3473" s="133"/>
      <c r="AR3473" s="134"/>
      <c r="AS3473" s="135"/>
      <c r="AT3473" s="136"/>
      <c r="AU3473" s="136"/>
      <c r="AV3473" s="136"/>
      <c r="AW3473" s="136"/>
      <c r="AX3473" s="137"/>
      <c r="AY3473" s="29"/>
      <c r="AZ3473" s="29"/>
      <c r="BA3473" s="29"/>
      <c r="BB3473" s="29"/>
      <c r="BC3473" s="29"/>
      <c r="BD3473" s="29"/>
      <c r="BE3473" s="29"/>
      <c r="BF3473" s="29"/>
      <c r="BG3473" s="29"/>
      <c r="BH3473" s="29"/>
      <c r="BI3473" s="29"/>
      <c r="BJ3473" s="29"/>
      <c r="BK3473" s="29"/>
      <c r="BL3473" s="29"/>
      <c r="BM3473" s="29"/>
      <c r="BN3473" s="29"/>
      <c r="BO3473" s="29"/>
      <c r="BP3473" s="29"/>
      <c r="BQ3473" s="29"/>
      <c r="BR3473" s="29"/>
      <c r="BS3473" s="29"/>
      <c r="BT3473" s="29"/>
      <c r="BU3473" s="29"/>
      <c r="BV3473" s="29"/>
      <c r="BW3473" s="29"/>
      <c r="BX3473" s="29"/>
      <c r="BY3473" s="29"/>
      <c r="BZ3473" s="29"/>
      <c r="CA3473" s="29"/>
      <c r="CB3473" s="29"/>
      <c r="CC3473" s="29"/>
      <c r="CD3473" s="29"/>
      <c r="CE3473" s="29"/>
      <c r="CF3473" s="29"/>
      <c r="CG3473" s="29"/>
      <c r="CH3473" s="29"/>
      <c r="CI3473" s="29"/>
      <c r="CJ3473" s="29"/>
      <c r="CK3473" s="29"/>
      <c r="CL3473" s="29"/>
      <c r="CM3473" s="29"/>
      <c r="CN3473" s="29"/>
      <c r="CO3473" s="29"/>
      <c r="CP3473" s="29"/>
      <c r="CQ3473" s="29"/>
      <c r="CR3473" s="29"/>
      <c r="CS3473" s="29"/>
      <c r="CT3473" s="29"/>
      <c r="CU3473" s="29"/>
      <c r="CV3473" s="29"/>
      <c r="CW3473" s="29"/>
      <c r="CX3473" s="29"/>
      <c r="CY3473" s="29"/>
      <c r="CZ3473" s="29"/>
      <c r="DA3473" s="29"/>
      <c r="DB3473" s="29"/>
      <c r="DC3473" s="29"/>
      <c r="DD3473" s="29"/>
      <c r="DE3473" s="29"/>
      <c r="DF3473" s="29"/>
      <c r="DG3473" s="29"/>
      <c r="DH3473" s="29"/>
      <c r="DI3473" s="29"/>
      <c r="DJ3473" s="29"/>
      <c r="DK3473" s="29"/>
      <c r="DL3473" s="29"/>
      <c r="DM3473" s="29"/>
      <c r="DN3473" s="29"/>
      <c r="DO3473" s="29"/>
      <c r="DP3473" s="29"/>
      <c r="DQ3473" s="29"/>
      <c r="DR3473" s="29"/>
      <c r="DS3473" s="29"/>
      <c r="DT3473" s="29"/>
      <c r="DU3473" s="29"/>
      <c r="DV3473" s="29"/>
      <c r="DW3473" s="29"/>
      <c r="DX3473" s="29"/>
      <c r="DY3473" s="29"/>
      <c r="DZ3473" s="29"/>
      <c r="EA3473" s="29"/>
      <c r="EB3473" s="29"/>
      <c r="EC3473" s="29"/>
      <c r="ED3473" s="29"/>
      <c r="EE3473" s="29"/>
      <c r="EF3473" s="29"/>
      <c r="EG3473" s="29"/>
      <c r="EH3473" s="29"/>
      <c r="EI3473" s="29"/>
      <c r="EJ3473" s="29"/>
      <c r="EK3473" s="29"/>
      <c r="EL3473" s="29"/>
      <c r="EM3473" s="29"/>
      <c r="EN3473" s="29"/>
      <c r="EO3473" s="29"/>
      <c r="EP3473" s="29"/>
      <c r="EQ3473" s="29"/>
      <c r="ER3473" s="29"/>
      <c r="ES3473" s="29"/>
      <c r="ET3473" s="29"/>
      <c r="EU3473" s="29"/>
      <c r="EV3473" s="29"/>
      <c r="EW3473" s="29"/>
      <c r="EX3473" s="29"/>
      <c r="EY3473" s="29"/>
      <c r="EZ3473" s="29"/>
      <c r="FA3473" s="29"/>
      <c r="FB3473" s="29"/>
      <c r="FC3473" s="29"/>
      <c r="FD3473" s="29"/>
      <c r="FE3473" s="29"/>
      <c r="FF3473" s="29"/>
      <c r="FG3473" s="29"/>
      <c r="FH3473" s="29"/>
      <c r="FI3473" s="29"/>
      <c r="FJ3473" s="29"/>
      <c r="FK3473" s="29"/>
      <c r="FL3473" s="29"/>
      <c r="FM3473" s="29"/>
      <c r="FN3473" s="29"/>
      <c r="FO3473" s="29"/>
      <c r="FP3473" s="29"/>
      <c r="FQ3473" s="29"/>
      <c r="FR3473" s="29"/>
      <c r="FS3473" s="29"/>
      <c r="FT3473" s="29"/>
      <c r="FU3473" s="29"/>
      <c r="FV3473" s="29"/>
      <c r="FW3473" s="29"/>
      <c r="FX3473" s="29"/>
      <c r="FY3473" s="29"/>
      <c r="FZ3473" s="29"/>
      <c r="GA3473" s="29"/>
      <c r="GB3473" s="29"/>
      <c r="GC3473" s="29"/>
      <c r="GD3473" s="29"/>
      <c r="GE3473" s="29"/>
      <c r="GF3473" s="29"/>
      <c r="GG3473" s="29"/>
      <c r="GH3473" s="29"/>
      <c r="GI3473" s="29"/>
      <c r="GJ3473" s="29"/>
      <c r="GK3473" s="29"/>
      <c r="GL3473" s="29"/>
      <c r="GM3473" s="29"/>
      <c r="GN3473" s="29"/>
      <c r="GO3473" s="29"/>
      <c r="GP3473" s="29"/>
      <c r="GQ3473" s="29"/>
      <c r="GR3473" s="29"/>
      <c r="GS3473" s="29"/>
      <c r="GT3473" s="29"/>
      <c r="GU3473" s="29"/>
      <c r="GV3473" s="29"/>
      <c r="GW3473" s="29"/>
      <c r="GX3473" s="29"/>
      <c r="GY3473" s="29"/>
      <c r="GZ3473" s="29"/>
      <c r="HA3473" s="29"/>
      <c r="HB3473" s="29"/>
      <c r="HC3473" s="29"/>
      <c r="HD3473" s="29"/>
      <c r="HE3473" s="29"/>
      <c r="HF3473" s="29"/>
      <c r="HG3473" s="29"/>
      <c r="HH3473" s="29"/>
      <c r="HI3473" s="29"/>
      <c r="HJ3473" s="29"/>
      <c r="HK3473" s="29"/>
      <c r="HL3473" s="29"/>
      <c r="HM3473" s="29"/>
      <c r="HN3473" s="29"/>
      <c r="HO3473" s="29"/>
      <c r="HP3473" s="29"/>
      <c r="HQ3473" s="29"/>
      <c r="HR3473" s="29"/>
      <c r="HS3473" s="29"/>
      <c r="HT3473" s="29"/>
      <c r="HU3473" s="29"/>
      <c r="HV3473" s="29"/>
      <c r="HW3473" s="29"/>
      <c r="HX3473" s="29"/>
      <c r="HY3473" s="29"/>
      <c r="HZ3473" s="29"/>
      <c r="IA3473" s="29"/>
      <c r="IB3473" s="29"/>
      <c r="IC3473" s="29"/>
      <c r="ID3473" s="29"/>
      <c r="IE3473" s="29"/>
      <c r="IF3473" s="29"/>
      <c r="IG3473" s="29"/>
      <c r="IH3473" s="29"/>
      <c r="II3473" s="29"/>
      <c r="IJ3473" s="29"/>
      <c r="IK3473" s="29"/>
      <c r="IL3473" s="29"/>
      <c r="IM3473" s="29"/>
      <c r="IN3473" s="29"/>
      <c r="IO3473" s="29"/>
      <c r="IP3473" s="29"/>
      <c r="IQ3473" s="29"/>
    </row>
    <row r="3474" spans="1:251" s="42" customFormat="1" ht="18.75" customHeight="1">
      <c r="A3474" s="34"/>
      <c r="B3474" s="50"/>
      <c r="C3474" s="129" t="s">
        <v>751</v>
      </c>
      <c r="D3474" s="147"/>
      <c r="E3474" s="147"/>
      <c r="F3474" s="147"/>
      <c r="G3474" s="147"/>
      <c r="H3474" s="147"/>
      <c r="I3474" s="147"/>
      <c r="J3474" s="147"/>
      <c r="K3474" s="147"/>
      <c r="L3474" s="147"/>
      <c r="M3474" s="147"/>
      <c r="N3474" s="147"/>
      <c r="O3474" s="147"/>
      <c r="P3474" s="147"/>
      <c r="Q3474" s="147"/>
      <c r="R3474" s="147"/>
      <c r="S3474" s="147"/>
      <c r="T3474" s="147"/>
      <c r="U3474" s="147"/>
      <c r="V3474" s="147"/>
      <c r="W3474" s="147"/>
      <c r="X3474" s="147"/>
      <c r="Y3474" s="147"/>
      <c r="Z3474" s="148"/>
      <c r="AA3474" s="132">
        <v>753</v>
      </c>
      <c r="AB3474" s="133"/>
      <c r="AC3474" s="133"/>
      <c r="AD3474" s="133"/>
      <c r="AE3474" s="133"/>
      <c r="AF3474" s="133"/>
      <c r="AG3474" s="133"/>
      <c r="AH3474" s="133"/>
      <c r="AI3474" s="134"/>
      <c r="AJ3474" s="132">
        <v>753</v>
      </c>
      <c r="AK3474" s="133"/>
      <c r="AL3474" s="133"/>
      <c r="AM3474" s="133"/>
      <c r="AN3474" s="133"/>
      <c r="AO3474" s="133"/>
      <c r="AP3474" s="133"/>
      <c r="AQ3474" s="133"/>
      <c r="AR3474" s="134"/>
      <c r="AS3474" s="135"/>
      <c r="AT3474" s="136"/>
      <c r="AU3474" s="136"/>
      <c r="AV3474" s="136"/>
      <c r="AW3474" s="136"/>
      <c r="AX3474" s="137"/>
      <c r="AY3474" s="29"/>
      <c r="AZ3474" s="29"/>
      <c r="BA3474" s="29"/>
      <c r="BB3474" s="29"/>
      <c r="BC3474" s="29"/>
      <c r="BD3474" s="29"/>
      <c r="BE3474" s="29"/>
      <c r="BF3474" s="29"/>
      <c r="BG3474" s="29"/>
      <c r="BH3474" s="29"/>
      <c r="BI3474" s="29"/>
      <c r="BJ3474" s="29"/>
      <c r="BK3474" s="29"/>
      <c r="BL3474" s="29"/>
      <c r="BM3474" s="29"/>
      <c r="BN3474" s="29"/>
      <c r="BO3474" s="29"/>
      <c r="BP3474" s="29"/>
      <c r="BQ3474" s="29"/>
      <c r="BR3474" s="29"/>
      <c r="BS3474" s="29"/>
      <c r="BT3474" s="29"/>
      <c r="BU3474" s="29"/>
      <c r="BV3474" s="29"/>
      <c r="BW3474" s="29"/>
      <c r="BX3474" s="29"/>
      <c r="BY3474" s="29"/>
      <c r="BZ3474" s="29"/>
      <c r="CA3474" s="29"/>
      <c r="CB3474" s="29"/>
      <c r="CC3474" s="29"/>
      <c r="CD3474" s="29"/>
      <c r="CE3474" s="29"/>
      <c r="CF3474" s="29"/>
      <c r="CG3474" s="29"/>
      <c r="CH3474" s="29"/>
      <c r="CI3474" s="29"/>
      <c r="CJ3474" s="29"/>
      <c r="CK3474" s="29"/>
      <c r="CL3474" s="29"/>
      <c r="CM3474" s="29"/>
      <c r="CN3474" s="29"/>
      <c r="CO3474" s="29"/>
      <c r="CP3474" s="29"/>
      <c r="CQ3474" s="29"/>
      <c r="CR3474" s="29"/>
      <c r="CS3474" s="29"/>
      <c r="CT3474" s="29"/>
      <c r="CU3474" s="29"/>
      <c r="CV3474" s="29"/>
      <c r="CW3474" s="29"/>
      <c r="CX3474" s="29"/>
      <c r="CY3474" s="29"/>
      <c r="CZ3474" s="29"/>
      <c r="DA3474" s="29"/>
      <c r="DB3474" s="29"/>
      <c r="DC3474" s="29"/>
      <c r="DD3474" s="29"/>
      <c r="DE3474" s="29"/>
      <c r="DF3474" s="29"/>
      <c r="DG3474" s="29"/>
      <c r="DH3474" s="29"/>
      <c r="DI3474" s="29"/>
      <c r="DJ3474" s="29"/>
      <c r="DK3474" s="29"/>
      <c r="DL3474" s="29"/>
      <c r="DM3474" s="29"/>
      <c r="DN3474" s="29"/>
      <c r="DO3474" s="29"/>
      <c r="DP3474" s="29"/>
      <c r="DQ3474" s="29"/>
      <c r="DR3474" s="29"/>
      <c r="DS3474" s="29"/>
      <c r="DT3474" s="29"/>
      <c r="DU3474" s="29"/>
      <c r="DV3474" s="29"/>
      <c r="DW3474" s="29"/>
      <c r="DX3474" s="29"/>
      <c r="DY3474" s="29"/>
      <c r="DZ3474" s="29"/>
      <c r="EA3474" s="29"/>
      <c r="EB3474" s="29"/>
      <c r="EC3474" s="29"/>
      <c r="ED3474" s="29"/>
      <c r="EE3474" s="29"/>
      <c r="EF3474" s="29"/>
      <c r="EG3474" s="29"/>
      <c r="EH3474" s="29"/>
      <c r="EI3474" s="29"/>
      <c r="EJ3474" s="29"/>
      <c r="EK3474" s="29"/>
      <c r="EL3474" s="29"/>
      <c r="EM3474" s="29"/>
      <c r="EN3474" s="29"/>
      <c r="EO3474" s="29"/>
      <c r="EP3474" s="29"/>
      <c r="EQ3474" s="29"/>
      <c r="ER3474" s="29"/>
      <c r="ES3474" s="29"/>
      <c r="ET3474" s="29"/>
      <c r="EU3474" s="29"/>
      <c r="EV3474" s="29"/>
      <c r="EW3474" s="29"/>
      <c r="EX3474" s="29"/>
      <c r="EY3474" s="29"/>
      <c r="EZ3474" s="29"/>
      <c r="FA3474" s="29"/>
      <c r="FB3474" s="29"/>
      <c r="FC3474" s="29"/>
      <c r="FD3474" s="29"/>
      <c r="FE3474" s="29"/>
      <c r="FF3474" s="29"/>
      <c r="FG3474" s="29"/>
      <c r="FH3474" s="29"/>
      <c r="FI3474" s="29"/>
      <c r="FJ3474" s="29"/>
      <c r="FK3474" s="29"/>
      <c r="FL3474" s="29"/>
      <c r="FM3474" s="29"/>
      <c r="FN3474" s="29"/>
      <c r="FO3474" s="29"/>
      <c r="FP3474" s="29"/>
      <c r="FQ3474" s="29"/>
      <c r="FR3474" s="29"/>
      <c r="FS3474" s="29"/>
      <c r="FT3474" s="29"/>
      <c r="FU3474" s="29"/>
      <c r="FV3474" s="29"/>
      <c r="FW3474" s="29"/>
      <c r="FX3474" s="29"/>
      <c r="FY3474" s="29"/>
      <c r="FZ3474" s="29"/>
      <c r="GA3474" s="29"/>
      <c r="GB3474" s="29"/>
      <c r="GC3474" s="29"/>
      <c r="GD3474" s="29"/>
      <c r="GE3474" s="29"/>
      <c r="GF3474" s="29"/>
      <c r="GG3474" s="29"/>
      <c r="GH3474" s="29"/>
      <c r="GI3474" s="29"/>
      <c r="GJ3474" s="29"/>
      <c r="GK3474" s="29"/>
      <c r="GL3474" s="29"/>
      <c r="GM3474" s="29"/>
      <c r="GN3474" s="29"/>
      <c r="GO3474" s="29"/>
      <c r="GP3474" s="29"/>
      <c r="GQ3474" s="29"/>
      <c r="GR3474" s="29"/>
      <c r="GS3474" s="29"/>
      <c r="GT3474" s="29"/>
      <c r="GU3474" s="29"/>
      <c r="GV3474" s="29"/>
      <c r="GW3474" s="29"/>
      <c r="GX3474" s="29"/>
      <c r="GY3474" s="29"/>
      <c r="GZ3474" s="29"/>
      <c r="HA3474" s="29"/>
      <c r="HB3474" s="29"/>
      <c r="HC3474" s="29"/>
      <c r="HD3474" s="29"/>
      <c r="HE3474" s="29"/>
      <c r="HF3474" s="29"/>
      <c r="HG3474" s="29"/>
      <c r="HH3474" s="29"/>
      <c r="HI3474" s="29"/>
      <c r="HJ3474" s="29"/>
      <c r="HK3474" s="29"/>
      <c r="HL3474" s="29"/>
      <c r="HM3474" s="29"/>
      <c r="HN3474" s="29"/>
      <c r="HO3474" s="29"/>
      <c r="HP3474" s="29"/>
      <c r="HQ3474" s="29"/>
      <c r="HR3474" s="29"/>
      <c r="HS3474" s="29"/>
      <c r="HT3474" s="29"/>
      <c r="HU3474" s="29"/>
      <c r="HV3474" s="29"/>
      <c r="HW3474" s="29"/>
      <c r="HX3474" s="29"/>
      <c r="HY3474" s="29"/>
      <c r="HZ3474" s="29"/>
      <c r="IA3474" s="29"/>
      <c r="IB3474" s="29"/>
      <c r="IC3474" s="29"/>
      <c r="ID3474" s="29"/>
      <c r="IE3474" s="29"/>
      <c r="IF3474" s="29"/>
      <c r="IG3474" s="29"/>
      <c r="IH3474" s="29"/>
      <c r="II3474" s="29"/>
      <c r="IJ3474" s="29"/>
      <c r="IK3474" s="29"/>
      <c r="IL3474" s="29"/>
      <c r="IM3474" s="29"/>
      <c r="IN3474" s="29"/>
      <c r="IO3474" s="29"/>
      <c r="IP3474" s="29"/>
      <c r="IQ3474" s="29"/>
    </row>
    <row r="3475" spans="1:251" s="42" customFormat="1" ht="18.75" customHeight="1">
      <c r="A3475" s="34"/>
      <c r="B3475" s="50"/>
      <c r="C3475" s="129" t="s">
        <v>752</v>
      </c>
      <c r="D3475" s="147"/>
      <c r="E3475" s="147"/>
      <c r="F3475" s="147"/>
      <c r="G3475" s="147"/>
      <c r="H3475" s="147"/>
      <c r="I3475" s="147"/>
      <c r="J3475" s="147"/>
      <c r="K3475" s="147"/>
      <c r="L3475" s="147"/>
      <c r="M3475" s="147"/>
      <c r="N3475" s="147"/>
      <c r="O3475" s="147"/>
      <c r="P3475" s="147"/>
      <c r="Q3475" s="147"/>
      <c r="R3475" s="147"/>
      <c r="S3475" s="147"/>
      <c r="T3475" s="147"/>
      <c r="U3475" s="147"/>
      <c r="V3475" s="147"/>
      <c r="W3475" s="147"/>
      <c r="X3475" s="147"/>
      <c r="Y3475" s="147"/>
      <c r="Z3475" s="148"/>
      <c r="AA3475" s="132">
        <v>622</v>
      </c>
      <c r="AB3475" s="133"/>
      <c r="AC3475" s="133"/>
      <c r="AD3475" s="133"/>
      <c r="AE3475" s="133"/>
      <c r="AF3475" s="133"/>
      <c r="AG3475" s="133"/>
      <c r="AH3475" s="133"/>
      <c r="AI3475" s="134"/>
      <c r="AJ3475" s="132">
        <v>283</v>
      </c>
      <c r="AK3475" s="133"/>
      <c r="AL3475" s="133"/>
      <c r="AM3475" s="133"/>
      <c r="AN3475" s="133"/>
      <c r="AO3475" s="133"/>
      <c r="AP3475" s="133"/>
      <c r="AQ3475" s="133"/>
      <c r="AR3475" s="134"/>
      <c r="AS3475" s="135"/>
      <c r="AT3475" s="136"/>
      <c r="AU3475" s="136"/>
      <c r="AV3475" s="136"/>
      <c r="AW3475" s="136"/>
      <c r="AX3475" s="137"/>
      <c r="AY3475" s="29"/>
      <c r="AZ3475" s="29"/>
      <c r="BA3475" s="29"/>
      <c r="BB3475" s="29"/>
      <c r="BC3475" s="29"/>
      <c r="BD3475" s="29"/>
      <c r="BE3475" s="29"/>
      <c r="BF3475" s="29"/>
      <c r="BG3475" s="29"/>
      <c r="BH3475" s="29"/>
      <c r="BI3475" s="29"/>
      <c r="BJ3475" s="29"/>
      <c r="BK3475" s="29"/>
      <c r="BL3475" s="29"/>
      <c r="BM3475" s="29"/>
      <c r="BN3475" s="29"/>
      <c r="BO3475" s="29"/>
      <c r="BP3475" s="29"/>
      <c r="BQ3475" s="29"/>
      <c r="BR3475" s="29"/>
      <c r="BS3475" s="29"/>
      <c r="BT3475" s="29"/>
      <c r="BU3475" s="29"/>
      <c r="BV3475" s="29"/>
      <c r="BW3475" s="29"/>
      <c r="BX3475" s="29"/>
      <c r="BY3475" s="29"/>
      <c r="BZ3475" s="29"/>
      <c r="CA3475" s="29"/>
      <c r="CB3475" s="29"/>
      <c r="CC3475" s="29"/>
      <c r="CD3475" s="29"/>
      <c r="CE3475" s="29"/>
      <c r="CF3475" s="29"/>
      <c r="CG3475" s="29"/>
      <c r="CH3475" s="29"/>
      <c r="CI3475" s="29"/>
      <c r="CJ3475" s="29"/>
      <c r="CK3475" s="29"/>
      <c r="CL3475" s="29"/>
      <c r="CM3475" s="29"/>
      <c r="CN3475" s="29"/>
      <c r="CO3475" s="29"/>
      <c r="CP3475" s="29"/>
      <c r="CQ3475" s="29"/>
      <c r="CR3475" s="29"/>
      <c r="CS3475" s="29"/>
      <c r="CT3475" s="29"/>
      <c r="CU3475" s="29"/>
      <c r="CV3475" s="29"/>
      <c r="CW3475" s="29"/>
      <c r="CX3475" s="29"/>
      <c r="CY3475" s="29"/>
      <c r="CZ3475" s="29"/>
      <c r="DA3475" s="29"/>
      <c r="DB3475" s="29"/>
      <c r="DC3475" s="29"/>
      <c r="DD3475" s="29"/>
      <c r="DE3475" s="29"/>
      <c r="DF3475" s="29"/>
      <c r="DG3475" s="29"/>
      <c r="DH3475" s="29"/>
      <c r="DI3475" s="29"/>
      <c r="DJ3475" s="29"/>
      <c r="DK3475" s="29"/>
      <c r="DL3475" s="29"/>
      <c r="DM3475" s="29"/>
      <c r="DN3475" s="29"/>
      <c r="DO3475" s="29"/>
      <c r="DP3475" s="29"/>
      <c r="DQ3475" s="29"/>
      <c r="DR3475" s="29"/>
      <c r="DS3475" s="29"/>
      <c r="DT3475" s="29"/>
      <c r="DU3475" s="29"/>
      <c r="DV3475" s="29"/>
      <c r="DW3475" s="29"/>
      <c r="DX3475" s="29"/>
      <c r="DY3475" s="29"/>
      <c r="DZ3475" s="29"/>
      <c r="EA3475" s="29"/>
      <c r="EB3475" s="29"/>
      <c r="EC3475" s="29"/>
      <c r="ED3475" s="29"/>
      <c r="EE3475" s="29"/>
      <c r="EF3475" s="29"/>
      <c r="EG3475" s="29"/>
      <c r="EH3475" s="29"/>
      <c r="EI3475" s="29"/>
      <c r="EJ3475" s="29"/>
      <c r="EK3475" s="29"/>
      <c r="EL3475" s="29"/>
      <c r="EM3475" s="29"/>
      <c r="EN3475" s="29"/>
      <c r="EO3475" s="29"/>
      <c r="EP3475" s="29"/>
      <c r="EQ3475" s="29"/>
      <c r="ER3475" s="29"/>
      <c r="ES3475" s="29"/>
      <c r="ET3475" s="29"/>
      <c r="EU3475" s="29"/>
      <c r="EV3475" s="29"/>
      <c r="EW3475" s="29"/>
      <c r="EX3475" s="29"/>
      <c r="EY3475" s="29"/>
      <c r="EZ3475" s="29"/>
      <c r="FA3475" s="29"/>
      <c r="FB3475" s="29"/>
      <c r="FC3475" s="29"/>
      <c r="FD3475" s="29"/>
      <c r="FE3475" s="29"/>
      <c r="FF3475" s="29"/>
      <c r="FG3475" s="29"/>
      <c r="FH3475" s="29"/>
      <c r="FI3475" s="29"/>
      <c r="FJ3475" s="29"/>
      <c r="FK3475" s="29"/>
      <c r="FL3475" s="29"/>
      <c r="FM3475" s="29"/>
      <c r="FN3475" s="29"/>
      <c r="FO3475" s="29"/>
      <c r="FP3475" s="29"/>
      <c r="FQ3475" s="29"/>
      <c r="FR3475" s="29"/>
      <c r="FS3475" s="29"/>
      <c r="FT3475" s="29"/>
      <c r="FU3475" s="29"/>
      <c r="FV3475" s="29"/>
      <c r="FW3475" s="29"/>
      <c r="FX3475" s="29"/>
      <c r="FY3475" s="29"/>
      <c r="FZ3475" s="29"/>
      <c r="GA3475" s="29"/>
      <c r="GB3475" s="29"/>
      <c r="GC3475" s="29"/>
      <c r="GD3475" s="29"/>
      <c r="GE3475" s="29"/>
      <c r="GF3475" s="29"/>
      <c r="GG3475" s="29"/>
      <c r="GH3475" s="29"/>
      <c r="GI3475" s="29"/>
      <c r="GJ3475" s="29"/>
      <c r="GK3475" s="29"/>
      <c r="GL3475" s="29"/>
      <c r="GM3475" s="29"/>
      <c r="GN3475" s="29"/>
      <c r="GO3475" s="29"/>
      <c r="GP3475" s="29"/>
      <c r="GQ3475" s="29"/>
      <c r="GR3475" s="29"/>
      <c r="GS3475" s="29"/>
      <c r="GT3475" s="29"/>
      <c r="GU3475" s="29"/>
      <c r="GV3475" s="29"/>
      <c r="GW3475" s="29"/>
      <c r="GX3475" s="29"/>
      <c r="GY3475" s="29"/>
      <c r="GZ3475" s="29"/>
      <c r="HA3475" s="29"/>
      <c r="HB3475" s="29"/>
      <c r="HC3475" s="29"/>
      <c r="HD3475" s="29"/>
      <c r="HE3475" s="29"/>
      <c r="HF3475" s="29"/>
      <c r="HG3475" s="29"/>
      <c r="HH3475" s="29"/>
      <c r="HI3475" s="29"/>
      <c r="HJ3475" s="29"/>
      <c r="HK3475" s="29"/>
      <c r="HL3475" s="29"/>
      <c r="HM3475" s="29"/>
      <c r="HN3475" s="29"/>
      <c r="HO3475" s="29"/>
      <c r="HP3475" s="29"/>
      <c r="HQ3475" s="29"/>
      <c r="HR3475" s="29"/>
      <c r="HS3475" s="29"/>
      <c r="HT3475" s="29"/>
      <c r="HU3475" s="29"/>
      <c r="HV3475" s="29"/>
      <c r="HW3475" s="29"/>
      <c r="HX3475" s="29"/>
      <c r="HY3475" s="29"/>
      <c r="HZ3475" s="29"/>
      <c r="IA3475" s="29"/>
      <c r="IB3475" s="29"/>
      <c r="IC3475" s="29"/>
      <c r="ID3475" s="29"/>
      <c r="IE3475" s="29"/>
      <c r="IF3475" s="29"/>
      <c r="IG3475" s="29"/>
      <c r="IH3475" s="29"/>
      <c r="II3475" s="29"/>
      <c r="IJ3475" s="29"/>
      <c r="IK3475" s="29"/>
      <c r="IL3475" s="29"/>
      <c r="IM3475" s="29"/>
      <c r="IN3475" s="29"/>
      <c r="IO3475" s="29"/>
      <c r="IP3475" s="29"/>
      <c r="IQ3475" s="29"/>
    </row>
    <row r="3476" spans="1:251" s="42" customFormat="1" ht="18.75" customHeight="1">
      <c r="A3476" s="34"/>
      <c r="B3476" s="50"/>
      <c r="C3476" s="129" t="s">
        <v>753</v>
      </c>
      <c r="D3476" s="147"/>
      <c r="E3476" s="147"/>
      <c r="F3476" s="147"/>
      <c r="G3476" s="147"/>
      <c r="H3476" s="147"/>
      <c r="I3476" s="147"/>
      <c r="J3476" s="147"/>
      <c r="K3476" s="147"/>
      <c r="L3476" s="147"/>
      <c r="M3476" s="147"/>
      <c r="N3476" s="147"/>
      <c r="O3476" s="147"/>
      <c r="P3476" s="147"/>
      <c r="Q3476" s="147"/>
      <c r="R3476" s="147"/>
      <c r="S3476" s="147"/>
      <c r="T3476" s="147"/>
      <c r="U3476" s="147"/>
      <c r="V3476" s="147"/>
      <c r="W3476" s="147"/>
      <c r="X3476" s="147"/>
      <c r="Y3476" s="147"/>
      <c r="Z3476" s="148"/>
      <c r="AA3476" s="132">
        <v>143</v>
      </c>
      <c r="AB3476" s="133"/>
      <c r="AC3476" s="133"/>
      <c r="AD3476" s="133"/>
      <c r="AE3476" s="133"/>
      <c r="AF3476" s="133"/>
      <c r="AG3476" s="133"/>
      <c r="AH3476" s="133"/>
      <c r="AI3476" s="134"/>
      <c r="AJ3476" s="132">
        <v>167</v>
      </c>
      <c r="AK3476" s="133"/>
      <c r="AL3476" s="133"/>
      <c r="AM3476" s="133"/>
      <c r="AN3476" s="133"/>
      <c r="AO3476" s="133"/>
      <c r="AP3476" s="133"/>
      <c r="AQ3476" s="133"/>
      <c r="AR3476" s="134"/>
      <c r="AS3476" s="135"/>
      <c r="AT3476" s="136"/>
      <c r="AU3476" s="136"/>
      <c r="AV3476" s="136"/>
      <c r="AW3476" s="136"/>
      <c r="AX3476" s="137"/>
      <c r="AY3476" s="29"/>
      <c r="AZ3476" s="29"/>
      <c r="BA3476" s="29"/>
      <c r="BB3476" s="29"/>
      <c r="BC3476" s="29"/>
      <c r="BD3476" s="29"/>
      <c r="BE3476" s="29"/>
      <c r="BF3476" s="29"/>
      <c r="BG3476" s="29"/>
      <c r="BH3476" s="29"/>
      <c r="BI3476" s="29"/>
      <c r="BJ3476" s="29"/>
      <c r="BK3476" s="29"/>
      <c r="BL3476" s="29"/>
      <c r="BM3476" s="29"/>
      <c r="BN3476" s="29"/>
      <c r="BO3476" s="29"/>
      <c r="BP3476" s="29"/>
      <c r="BQ3476" s="29"/>
      <c r="BR3476" s="29"/>
      <c r="BS3476" s="29"/>
      <c r="BT3476" s="29"/>
      <c r="BU3476" s="29"/>
      <c r="BV3476" s="29"/>
      <c r="BW3476" s="29"/>
      <c r="BX3476" s="29"/>
      <c r="BY3476" s="29"/>
      <c r="BZ3476" s="29"/>
      <c r="CA3476" s="29"/>
      <c r="CB3476" s="29"/>
      <c r="CC3476" s="29"/>
      <c r="CD3476" s="29"/>
      <c r="CE3476" s="29"/>
      <c r="CF3476" s="29"/>
      <c r="CG3476" s="29"/>
      <c r="CH3476" s="29"/>
      <c r="CI3476" s="29"/>
      <c r="CJ3476" s="29"/>
      <c r="CK3476" s="29"/>
      <c r="CL3476" s="29"/>
      <c r="CM3476" s="29"/>
      <c r="CN3476" s="29"/>
      <c r="CO3476" s="29"/>
      <c r="CP3476" s="29"/>
      <c r="CQ3476" s="29"/>
      <c r="CR3476" s="29"/>
      <c r="CS3476" s="29"/>
      <c r="CT3476" s="29"/>
      <c r="CU3476" s="29"/>
      <c r="CV3476" s="29"/>
      <c r="CW3476" s="29"/>
      <c r="CX3476" s="29"/>
      <c r="CY3476" s="29"/>
      <c r="CZ3476" s="29"/>
      <c r="DA3476" s="29"/>
      <c r="DB3476" s="29"/>
      <c r="DC3476" s="29"/>
      <c r="DD3476" s="29"/>
      <c r="DE3476" s="29"/>
      <c r="DF3476" s="29"/>
      <c r="DG3476" s="29"/>
      <c r="DH3476" s="29"/>
      <c r="DI3476" s="29"/>
      <c r="DJ3476" s="29"/>
      <c r="DK3476" s="29"/>
      <c r="DL3476" s="29"/>
      <c r="DM3476" s="29"/>
      <c r="DN3476" s="29"/>
      <c r="DO3476" s="29"/>
      <c r="DP3476" s="29"/>
      <c r="DQ3476" s="29"/>
      <c r="DR3476" s="29"/>
      <c r="DS3476" s="29"/>
      <c r="DT3476" s="29"/>
      <c r="DU3476" s="29"/>
      <c r="DV3476" s="29"/>
      <c r="DW3476" s="29"/>
      <c r="DX3476" s="29"/>
      <c r="DY3476" s="29"/>
      <c r="DZ3476" s="29"/>
      <c r="EA3476" s="29"/>
      <c r="EB3476" s="29"/>
      <c r="EC3476" s="29"/>
      <c r="ED3476" s="29"/>
      <c r="EE3476" s="29"/>
      <c r="EF3476" s="29"/>
      <c r="EG3476" s="29"/>
      <c r="EH3476" s="29"/>
      <c r="EI3476" s="29"/>
      <c r="EJ3476" s="29"/>
      <c r="EK3476" s="29"/>
      <c r="EL3476" s="29"/>
      <c r="EM3476" s="29"/>
      <c r="EN3476" s="29"/>
      <c r="EO3476" s="29"/>
      <c r="EP3476" s="29"/>
      <c r="EQ3476" s="29"/>
      <c r="ER3476" s="29"/>
      <c r="ES3476" s="29"/>
      <c r="ET3476" s="29"/>
      <c r="EU3476" s="29"/>
      <c r="EV3476" s="29"/>
      <c r="EW3476" s="29"/>
      <c r="EX3476" s="29"/>
      <c r="EY3476" s="29"/>
      <c r="EZ3476" s="29"/>
      <c r="FA3476" s="29"/>
      <c r="FB3476" s="29"/>
      <c r="FC3476" s="29"/>
      <c r="FD3476" s="29"/>
      <c r="FE3476" s="29"/>
      <c r="FF3476" s="29"/>
      <c r="FG3476" s="29"/>
      <c r="FH3476" s="29"/>
      <c r="FI3476" s="29"/>
      <c r="FJ3476" s="29"/>
      <c r="FK3476" s="29"/>
      <c r="FL3476" s="29"/>
      <c r="FM3476" s="29"/>
      <c r="FN3476" s="29"/>
      <c r="FO3476" s="29"/>
      <c r="FP3476" s="29"/>
      <c r="FQ3476" s="29"/>
      <c r="FR3476" s="29"/>
      <c r="FS3476" s="29"/>
      <c r="FT3476" s="29"/>
      <c r="FU3476" s="29"/>
      <c r="FV3476" s="29"/>
      <c r="FW3476" s="29"/>
      <c r="FX3476" s="29"/>
      <c r="FY3476" s="29"/>
      <c r="FZ3476" s="29"/>
      <c r="GA3476" s="29"/>
      <c r="GB3476" s="29"/>
      <c r="GC3476" s="29"/>
      <c r="GD3476" s="29"/>
      <c r="GE3476" s="29"/>
      <c r="GF3476" s="29"/>
      <c r="GG3476" s="29"/>
      <c r="GH3476" s="29"/>
      <c r="GI3476" s="29"/>
      <c r="GJ3476" s="29"/>
      <c r="GK3476" s="29"/>
      <c r="GL3476" s="29"/>
      <c r="GM3476" s="29"/>
      <c r="GN3476" s="29"/>
      <c r="GO3476" s="29"/>
      <c r="GP3476" s="29"/>
      <c r="GQ3476" s="29"/>
      <c r="GR3476" s="29"/>
      <c r="GS3476" s="29"/>
      <c r="GT3476" s="29"/>
      <c r="GU3476" s="29"/>
      <c r="GV3476" s="29"/>
      <c r="GW3476" s="29"/>
      <c r="GX3476" s="29"/>
      <c r="GY3476" s="29"/>
      <c r="GZ3476" s="29"/>
      <c r="HA3476" s="29"/>
      <c r="HB3476" s="29"/>
      <c r="HC3476" s="29"/>
      <c r="HD3476" s="29"/>
      <c r="HE3476" s="29"/>
      <c r="HF3476" s="29"/>
      <c r="HG3476" s="29"/>
      <c r="HH3476" s="29"/>
      <c r="HI3476" s="29"/>
      <c r="HJ3476" s="29"/>
      <c r="HK3476" s="29"/>
      <c r="HL3476" s="29"/>
      <c r="HM3476" s="29"/>
      <c r="HN3476" s="29"/>
      <c r="HO3476" s="29"/>
      <c r="HP3476" s="29"/>
      <c r="HQ3476" s="29"/>
      <c r="HR3476" s="29"/>
      <c r="HS3476" s="29"/>
      <c r="HT3476" s="29"/>
      <c r="HU3476" s="29"/>
      <c r="HV3476" s="29"/>
      <c r="HW3476" s="29"/>
      <c r="HX3476" s="29"/>
      <c r="HY3476" s="29"/>
      <c r="HZ3476" s="29"/>
      <c r="IA3476" s="29"/>
      <c r="IB3476" s="29"/>
      <c r="IC3476" s="29"/>
      <c r="ID3476" s="29"/>
      <c r="IE3476" s="29"/>
      <c r="IF3476" s="29"/>
      <c r="IG3476" s="29"/>
      <c r="IH3476" s="29"/>
      <c r="II3476" s="29"/>
      <c r="IJ3476" s="29"/>
      <c r="IK3476" s="29"/>
      <c r="IL3476" s="29"/>
      <c r="IM3476" s="29"/>
      <c r="IN3476" s="29"/>
      <c r="IO3476" s="29"/>
      <c r="IP3476" s="29"/>
      <c r="IQ3476" s="29"/>
    </row>
    <row r="3477" spans="1:251" s="42" customFormat="1" ht="18.75" customHeight="1" thickBot="1">
      <c r="A3477" s="43"/>
      <c r="B3477" s="138" t="s">
        <v>244</v>
      </c>
      <c r="C3477" s="139"/>
      <c r="D3477" s="139"/>
      <c r="E3477" s="139"/>
      <c r="F3477" s="139"/>
      <c r="G3477" s="139"/>
      <c r="H3477" s="139"/>
      <c r="I3477" s="139"/>
      <c r="J3477" s="139"/>
      <c r="K3477" s="139"/>
      <c r="L3477" s="139"/>
      <c r="M3477" s="139"/>
      <c r="N3477" s="139"/>
      <c r="O3477" s="139"/>
      <c r="P3477" s="139"/>
      <c r="Q3477" s="139"/>
      <c r="R3477" s="139"/>
      <c r="S3477" s="139"/>
      <c r="T3477" s="139"/>
      <c r="U3477" s="139"/>
      <c r="V3477" s="139"/>
      <c r="W3477" s="139"/>
      <c r="X3477" s="139"/>
      <c r="Y3477" s="139"/>
      <c r="Z3477" s="140"/>
      <c r="AA3477" s="141">
        <f>SUM($AA$3473:$AA$3476)</f>
        <v>3651</v>
      </c>
      <c r="AB3477" s="142"/>
      <c r="AC3477" s="142"/>
      <c r="AD3477" s="142"/>
      <c r="AE3477" s="142"/>
      <c r="AF3477" s="142"/>
      <c r="AG3477" s="142"/>
      <c r="AH3477" s="142"/>
      <c r="AI3477" s="143"/>
      <c r="AJ3477" s="141">
        <f>SUM($AJ$3473:$AJ$3476)</f>
        <v>3415</v>
      </c>
      <c r="AK3477" s="142"/>
      <c r="AL3477" s="142"/>
      <c r="AM3477" s="142"/>
      <c r="AN3477" s="142"/>
      <c r="AO3477" s="142"/>
      <c r="AP3477" s="142"/>
      <c r="AQ3477" s="142"/>
      <c r="AR3477" s="143"/>
      <c r="AS3477" s="144"/>
      <c r="AT3477" s="145"/>
      <c r="AU3477" s="145"/>
      <c r="AV3477" s="145"/>
      <c r="AW3477" s="145"/>
      <c r="AX3477" s="146"/>
      <c r="AY3477" s="29"/>
      <c r="AZ3477" s="29"/>
      <c r="BA3477" s="29"/>
      <c r="BB3477" s="29"/>
      <c r="BC3477" s="29"/>
      <c r="BD3477" s="29"/>
      <c r="BE3477" s="29"/>
      <c r="BF3477" s="29"/>
      <c r="BG3477" s="29"/>
      <c r="BH3477" s="29"/>
      <c r="BI3477" s="29"/>
      <c r="BJ3477" s="29"/>
      <c r="BK3477" s="29"/>
      <c r="BL3477" s="29"/>
      <c r="BM3477" s="29"/>
      <c r="BN3477" s="29"/>
      <c r="BO3477" s="29"/>
      <c r="BP3477" s="29"/>
      <c r="BQ3477" s="29"/>
      <c r="BR3477" s="29"/>
      <c r="BS3477" s="29"/>
      <c r="BT3477" s="29"/>
      <c r="BU3477" s="29"/>
      <c r="BV3477" s="29"/>
      <c r="BW3477" s="29"/>
      <c r="BX3477" s="29"/>
      <c r="BY3477" s="29"/>
      <c r="BZ3477" s="29"/>
      <c r="CA3477" s="29"/>
      <c r="CB3477" s="29"/>
      <c r="CC3477" s="29"/>
      <c r="CD3477" s="29"/>
      <c r="CE3477" s="29"/>
      <c r="CF3477" s="29"/>
      <c r="CG3477" s="29"/>
      <c r="CH3477" s="29"/>
      <c r="CI3477" s="29"/>
      <c r="CJ3477" s="29"/>
      <c r="CK3477" s="29"/>
      <c r="CL3477" s="29"/>
      <c r="CM3477" s="29"/>
      <c r="CN3477" s="29"/>
      <c r="CO3477" s="29"/>
      <c r="CP3477" s="29"/>
      <c r="CQ3477" s="29"/>
      <c r="CR3477" s="29"/>
      <c r="CS3477" s="29"/>
      <c r="CT3477" s="29"/>
      <c r="CU3477" s="29"/>
      <c r="CV3477" s="29"/>
      <c r="CW3477" s="29"/>
      <c r="CX3477" s="29"/>
      <c r="CY3477" s="29"/>
      <c r="CZ3477" s="29"/>
      <c r="DA3477" s="29"/>
      <c r="DB3477" s="29"/>
      <c r="DC3477" s="29"/>
      <c r="DD3477" s="29"/>
      <c r="DE3477" s="29"/>
      <c r="DF3477" s="29"/>
      <c r="DG3477" s="29"/>
      <c r="DH3477" s="29"/>
      <c r="DI3477" s="29"/>
      <c r="DJ3477" s="29"/>
      <c r="DK3477" s="29"/>
      <c r="DL3477" s="29"/>
      <c r="DM3477" s="29"/>
      <c r="DN3477" s="29"/>
      <c r="DO3477" s="29"/>
      <c r="DP3477" s="29"/>
      <c r="DQ3477" s="29"/>
      <c r="DR3477" s="29"/>
      <c r="DS3477" s="29"/>
      <c r="DT3477" s="29"/>
      <c r="DU3477" s="29"/>
      <c r="DV3477" s="29"/>
      <c r="DW3477" s="29"/>
      <c r="DX3477" s="29"/>
      <c r="DY3477" s="29"/>
      <c r="DZ3477" s="29"/>
      <c r="EA3477" s="29"/>
      <c r="EB3477" s="29"/>
      <c r="EC3477" s="29"/>
      <c r="ED3477" s="29"/>
      <c r="EE3477" s="29"/>
      <c r="EF3477" s="29"/>
      <c r="EG3477" s="29"/>
      <c r="EH3477" s="29"/>
      <c r="EI3477" s="29"/>
      <c r="EJ3477" s="29"/>
      <c r="EK3477" s="29"/>
      <c r="EL3477" s="29"/>
      <c r="EM3477" s="29"/>
      <c r="EN3477" s="29"/>
      <c r="EO3477" s="29"/>
      <c r="EP3477" s="29"/>
      <c r="EQ3477" s="29"/>
      <c r="ER3477" s="29"/>
      <c r="ES3477" s="29"/>
      <c r="ET3477" s="29"/>
      <c r="EU3477" s="29"/>
      <c r="EV3477" s="29"/>
      <c r="EW3477" s="29"/>
      <c r="EX3477" s="29"/>
      <c r="EY3477" s="29"/>
      <c r="EZ3477" s="29"/>
      <c r="FA3477" s="29"/>
      <c r="FB3477" s="29"/>
      <c r="FC3477" s="29"/>
      <c r="FD3477" s="29"/>
      <c r="FE3477" s="29"/>
      <c r="FF3477" s="29"/>
      <c r="FG3477" s="29"/>
      <c r="FH3477" s="29"/>
      <c r="FI3477" s="29"/>
      <c r="FJ3477" s="29"/>
      <c r="FK3477" s="29"/>
      <c r="FL3477" s="29"/>
      <c r="FM3477" s="29"/>
      <c r="FN3477" s="29"/>
      <c r="FO3477" s="29"/>
      <c r="FP3477" s="29"/>
      <c r="FQ3477" s="29"/>
      <c r="FR3477" s="29"/>
      <c r="FS3477" s="29"/>
      <c r="FT3477" s="29"/>
      <c r="FU3477" s="29"/>
      <c r="FV3477" s="29"/>
      <c r="FW3477" s="29"/>
      <c r="FX3477" s="29"/>
      <c r="FY3477" s="29"/>
      <c r="FZ3477" s="29"/>
      <c r="GA3477" s="29"/>
      <c r="GB3477" s="29"/>
      <c r="GC3477" s="29"/>
      <c r="GD3477" s="29"/>
      <c r="GE3477" s="29"/>
      <c r="GF3477" s="29"/>
      <c r="GG3477" s="29"/>
      <c r="GH3477" s="29"/>
      <c r="GI3477" s="29"/>
      <c r="GJ3477" s="29"/>
      <c r="GK3477" s="29"/>
      <c r="GL3477" s="29"/>
      <c r="GM3477" s="29"/>
      <c r="GN3477" s="29"/>
      <c r="GO3477" s="29"/>
      <c r="GP3477" s="29"/>
      <c r="GQ3477" s="29"/>
      <c r="GR3477" s="29"/>
      <c r="GS3477" s="29"/>
      <c r="GT3477" s="29"/>
      <c r="GU3477" s="29"/>
      <c r="GV3477" s="29"/>
      <c r="GW3477" s="29"/>
      <c r="GX3477" s="29"/>
      <c r="GY3477" s="29"/>
      <c r="GZ3477" s="29"/>
      <c r="HA3477" s="29"/>
      <c r="HB3477" s="29"/>
      <c r="HC3477" s="29"/>
      <c r="HD3477" s="29"/>
      <c r="HE3477" s="29"/>
      <c r="HF3477" s="29"/>
      <c r="HG3477" s="29"/>
      <c r="HH3477" s="29"/>
      <c r="HI3477" s="29"/>
      <c r="HJ3477" s="29"/>
      <c r="HK3477" s="29"/>
      <c r="HL3477" s="29"/>
      <c r="HM3477" s="29"/>
      <c r="HN3477" s="29"/>
      <c r="HO3477" s="29"/>
      <c r="HP3477" s="29"/>
      <c r="HQ3477" s="29"/>
      <c r="HR3477" s="29"/>
      <c r="HS3477" s="29"/>
      <c r="HT3477" s="29"/>
      <c r="HU3477" s="29"/>
      <c r="HV3477" s="29"/>
      <c r="HW3477" s="29"/>
      <c r="HX3477" s="29"/>
      <c r="HY3477" s="29"/>
      <c r="HZ3477" s="29"/>
      <c r="IA3477" s="29"/>
      <c r="IB3477" s="29"/>
      <c r="IC3477" s="29"/>
      <c r="ID3477" s="29"/>
      <c r="IE3477" s="29"/>
      <c r="IF3477" s="29"/>
      <c r="IG3477" s="29"/>
      <c r="IH3477" s="29"/>
      <c r="II3477" s="29"/>
      <c r="IJ3477" s="29"/>
      <c r="IK3477" s="29"/>
      <c r="IL3477" s="29"/>
      <c r="IM3477" s="29"/>
      <c r="IN3477" s="29"/>
      <c r="IO3477" s="29"/>
      <c r="IP3477" s="29"/>
      <c r="IQ3477" s="29"/>
    </row>
    <row r="3479" spans="1:251" ht="18.75">
      <c r="A3479" s="28" t="s">
        <v>234</v>
      </c>
      <c r="AW3479" s="30"/>
      <c r="AX3479" s="31"/>
      <c r="AY3479" s="30"/>
    </row>
    <row r="3481" spans="1:251" ht="18.75">
      <c r="B3481" s="109" t="s">
        <v>0</v>
      </c>
      <c r="C3481" s="150"/>
      <c r="D3481" s="150"/>
      <c r="E3481" s="150"/>
      <c r="F3481" s="150"/>
      <c r="G3481" s="150"/>
      <c r="H3481" s="150"/>
      <c r="I3481" s="150"/>
      <c r="J3481" s="150"/>
      <c r="K3481" s="150"/>
      <c r="L3481" s="150"/>
      <c r="M3481" s="150"/>
      <c r="N3481" s="150"/>
      <c r="O3481" s="150"/>
      <c r="P3481" s="150"/>
      <c r="Q3481" s="150"/>
      <c r="R3481" s="150"/>
      <c r="S3481" s="150"/>
      <c r="T3481" s="150"/>
      <c r="U3481" s="150"/>
      <c r="V3481" s="150"/>
      <c r="W3481" s="150"/>
      <c r="X3481" s="150"/>
      <c r="Y3481" s="150"/>
      <c r="Z3481" s="150"/>
      <c r="AA3481" s="150"/>
      <c r="AB3481" s="150"/>
      <c r="AC3481" s="150"/>
      <c r="AD3481" s="150"/>
      <c r="AE3481" s="150"/>
      <c r="AF3481" s="150"/>
      <c r="AG3481" s="150"/>
      <c r="AH3481" s="150"/>
      <c r="AI3481" s="150"/>
      <c r="AJ3481" s="150"/>
      <c r="AK3481" s="150"/>
      <c r="AL3481" s="150"/>
      <c r="AM3481" s="150"/>
      <c r="AN3481" s="150"/>
      <c r="AO3481" s="150"/>
      <c r="AP3481" s="150"/>
      <c r="AQ3481" s="150"/>
      <c r="AR3481" s="150"/>
      <c r="AS3481" s="150"/>
      <c r="AT3481" s="150"/>
      <c r="AU3481" s="150"/>
      <c r="AV3481" s="150"/>
      <c r="AW3481" s="150"/>
      <c r="AX3481" s="150"/>
    </row>
    <row r="3482" spans="1:251">
      <c r="Z3482" s="32"/>
      <c r="AD3482" s="32"/>
      <c r="AE3482" s="32"/>
      <c r="AF3482" s="32"/>
      <c r="AG3482" s="32"/>
      <c r="AH3482" s="32"/>
      <c r="AI3482" s="32"/>
      <c r="AO3482" s="32"/>
    </row>
    <row r="3483" spans="1:251" ht="13.5" thickBot="1">
      <c r="Z3483" s="32"/>
      <c r="AD3483" s="32"/>
      <c r="AE3483" s="32"/>
      <c r="AF3483" s="32"/>
      <c r="AG3483" s="32"/>
      <c r="AH3483" s="32"/>
      <c r="AI3483" s="32"/>
      <c r="AO3483" s="32"/>
      <c r="DI3483" s="26"/>
    </row>
    <row r="3484" spans="1:251" ht="24.75" customHeight="1" thickBot="1">
      <c r="B3484" s="111" t="s">
        <v>235</v>
      </c>
      <c r="C3484" s="112"/>
      <c r="D3484" s="112"/>
      <c r="E3484" s="112"/>
      <c r="F3484" s="112"/>
      <c r="G3484" s="112"/>
      <c r="H3484" s="113" t="s">
        <v>754</v>
      </c>
      <c r="I3484" s="114"/>
      <c r="J3484" s="114"/>
      <c r="K3484" s="114"/>
      <c r="L3484" s="114"/>
      <c r="M3484" s="114"/>
      <c r="N3484" s="114"/>
      <c r="O3484" s="114"/>
      <c r="P3484" s="114"/>
      <c r="Q3484" s="114"/>
      <c r="R3484" s="114"/>
      <c r="S3484" s="114"/>
      <c r="T3484" s="114"/>
      <c r="U3484" s="114"/>
      <c r="V3484" s="114"/>
      <c r="W3484" s="114"/>
      <c r="X3484" s="114"/>
      <c r="Y3484" s="114"/>
      <c r="Z3484" s="114"/>
      <c r="AA3484" s="114"/>
      <c r="AB3484" s="114"/>
      <c r="AC3484" s="114"/>
      <c r="AD3484" s="114"/>
      <c r="AE3484" s="114"/>
      <c r="AF3484" s="114"/>
      <c r="AG3484" s="114"/>
      <c r="AH3484" s="114"/>
      <c r="AI3484" s="114"/>
      <c r="AJ3484" s="114"/>
      <c r="AK3484" s="114"/>
      <c r="AL3484" s="114"/>
      <c r="AM3484" s="114"/>
      <c r="AN3484" s="114"/>
      <c r="AO3484" s="114"/>
      <c r="AP3484" s="114"/>
      <c r="AQ3484" s="114"/>
      <c r="AR3484" s="114"/>
      <c r="AS3484" s="114"/>
      <c r="AT3484" s="114"/>
      <c r="AU3484" s="114"/>
      <c r="AV3484" s="114"/>
      <c r="AW3484" s="114"/>
      <c r="AX3484" s="115"/>
      <c r="DI3484" s="26"/>
    </row>
    <row r="3485" spans="1:251" ht="14.25">
      <c r="B3485" s="33"/>
      <c r="C3485" s="33"/>
      <c r="D3485" s="33"/>
      <c r="E3485" s="33"/>
      <c r="F3485" s="33"/>
      <c r="G3485" s="33"/>
      <c r="H3485" s="34"/>
      <c r="I3485" s="34"/>
      <c r="J3485" s="34"/>
      <c r="K3485" s="34"/>
      <c r="L3485" s="35"/>
      <c r="M3485" s="35"/>
      <c r="N3485" s="35"/>
      <c r="O3485" s="35"/>
      <c r="P3485" s="34"/>
      <c r="Q3485" s="34"/>
      <c r="R3485" s="34"/>
      <c r="S3485" s="34"/>
      <c r="T3485" s="34"/>
      <c r="U3485" s="34"/>
      <c r="V3485" s="36"/>
      <c r="W3485" s="36"/>
      <c r="X3485" s="36"/>
      <c r="Y3485" s="36"/>
      <c r="Z3485" s="36"/>
      <c r="AA3485" s="36"/>
      <c r="AB3485" s="36"/>
      <c r="AC3485" s="36"/>
      <c r="AD3485" s="36"/>
      <c r="AE3485" s="36"/>
      <c r="AF3485" s="36"/>
      <c r="AG3485" s="36"/>
      <c r="AH3485" s="36"/>
      <c r="AI3485" s="36"/>
      <c r="AJ3485" s="36"/>
      <c r="AK3485" s="36"/>
      <c r="AL3485" s="36"/>
      <c r="AM3485" s="36"/>
      <c r="AN3485" s="36"/>
      <c r="AO3485" s="36"/>
      <c r="AP3485" s="36"/>
      <c r="AQ3485" s="36"/>
      <c r="AR3485" s="36"/>
      <c r="AS3485" s="36"/>
      <c r="AT3485" s="36"/>
      <c r="AU3485" s="36"/>
      <c r="AV3485" s="36"/>
      <c r="AW3485" s="36"/>
      <c r="AX3485" s="36"/>
      <c r="DI3485" s="26"/>
    </row>
    <row r="3486" spans="1:251" ht="15" thickBot="1">
      <c r="A3486" s="37"/>
      <c r="B3486" s="36" t="s">
        <v>237</v>
      </c>
      <c r="C3486" s="34"/>
      <c r="D3486" s="34"/>
      <c r="E3486" s="34"/>
      <c r="F3486" s="34"/>
      <c r="G3486" s="34"/>
      <c r="H3486" s="34"/>
      <c r="I3486" s="34"/>
      <c r="J3486" s="34"/>
      <c r="K3486" s="34"/>
      <c r="L3486" s="35"/>
      <c r="M3486" s="35"/>
      <c r="N3486" s="35"/>
      <c r="O3486" s="35"/>
      <c r="P3486" s="34"/>
      <c r="Q3486" s="34"/>
      <c r="R3486" s="34"/>
      <c r="S3486" s="34"/>
      <c r="T3486" s="34"/>
      <c r="U3486" s="34"/>
      <c r="V3486" s="36"/>
      <c r="W3486" s="36"/>
      <c r="X3486" s="36"/>
      <c r="Y3486" s="36"/>
      <c r="Z3486" s="36"/>
      <c r="AA3486" s="36"/>
      <c r="AB3486" s="36"/>
      <c r="AC3486" s="36"/>
      <c r="AD3486" s="36"/>
      <c r="AE3486" s="36"/>
      <c r="AF3486" s="36"/>
      <c r="AG3486" s="36"/>
      <c r="AH3486" s="36"/>
      <c r="AI3486" s="36"/>
      <c r="AJ3486" s="36"/>
      <c r="AK3486" s="36"/>
      <c r="AL3486" s="36"/>
      <c r="AM3486" s="36"/>
      <c r="AN3486" s="36"/>
      <c r="AO3486" s="36"/>
      <c r="AP3486" s="36"/>
      <c r="AQ3486" s="36"/>
      <c r="AR3486" s="36"/>
      <c r="AS3486" s="36"/>
      <c r="AT3486" s="36"/>
      <c r="AU3486" s="36"/>
      <c r="AV3486" s="36"/>
      <c r="AW3486" s="36"/>
      <c r="AX3486" s="36"/>
      <c r="DI3486" s="26"/>
    </row>
    <row r="3487" spans="1:251" ht="14.25">
      <c r="A3487" s="34"/>
      <c r="B3487" s="38"/>
      <c r="C3487" s="33"/>
      <c r="D3487" s="33"/>
      <c r="E3487" s="33"/>
      <c r="F3487" s="33"/>
      <c r="G3487" s="33"/>
      <c r="H3487" s="33"/>
      <c r="I3487" s="33"/>
      <c r="J3487" s="33"/>
      <c r="K3487" s="33"/>
      <c r="L3487" s="39"/>
      <c r="M3487" s="39"/>
      <c r="N3487" s="39"/>
      <c r="O3487" s="39"/>
      <c r="P3487" s="33"/>
      <c r="Q3487" s="33"/>
      <c r="R3487" s="33"/>
      <c r="S3487" s="33"/>
      <c r="T3487" s="33"/>
      <c r="U3487" s="33"/>
      <c r="V3487" s="40"/>
      <c r="W3487" s="40"/>
      <c r="X3487" s="40"/>
      <c r="Y3487" s="40"/>
      <c r="Z3487" s="40"/>
      <c r="AA3487" s="40"/>
      <c r="AB3487" s="40"/>
      <c r="AC3487" s="40"/>
      <c r="AD3487" s="40"/>
      <c r="AE3487" s="40"/>
      <c r="AF3487" s="40"/>
      <c r="AG3487" s="40"/>
      <c r="AH3487" s="40"/>
      <c r="AI3487" s="40"/>
      <c r="AJ3487" s="40"/>
      <c r="AK3487" s="40"/>
      <c r="AL3487" s="40"/>
      <c r="AM3487" s="40"/>
      <c r="AN3487" s="40"/>
      <c r="AO3487" s="40"/>
      <c r="AP3487" s="40"/>
      <c r="AQ3487" s="40"/>
      <c r="AR3487" s="40"/>
      <c r="AS3487" s="40"/>
      <c r="AT3487" s="40"/>
      <c r="AU3487" s="40"/>
      <c r="AV3487" s="40"/>
      <c r="AW3487" s="40"/>
      <c r="AX3487" s="41"/>
    </row>
    <row r="3488" spans="1:251" ht="12" customHeight="1">
      <c r="A3488" s="34"/>
      <c r="B3488" s="116" t="s">
        <v>755</v>
      </c>
      <c r="C3488" s="117"/>
      <c r="D3488" s="117"/>
      <c r="E3488" s="117"/>
      <c r="F3488" s="117"/>
      <c r="G3488" s="117"/>
      <c r="H3488" s="117"/>
      <c r="I3488" s="117"/>
      <c r="J3488" s="117"/>
      <c r="K3488" s="117"/>
      <c r="L3488" s="117"/>
      <c r="M3488" s="117"/>
      <c r="N3488" s="117"/>
      <c r="O3488" s="117"/>
      <c r="P3488" s="117"/>
      <c r="Q3488" s="117"/>
      <c r="R3488" s="117"/>
      <c r="S3488" s="117"/>
      <c r="T3488" s="117"/>
      <c r="U3488" s="117"/>
      <c r="V3488" s="117"/>
      <c r="W3488" s="117"/>
      <c r="X3488" s="117"/>
      <c r="Y3488" s="117"/>
      <c r="Z3488" s="117"/>
      <c r="AA3488" s="117"/>
      <c r="AB3488" s="117"/>
      <c r="AC3488" s="117"/>
      <c r="AD3488" s="117"/>
      <c r="AE3488" s="117"/>
      <c r="AF3488" s="117"/>
      <c r="AG3488" s="117"/>
      <c r="AH3488" s="117"/>
      <c r="AI3488" s="117"/>
      <c r="AJ3488" s="117"/>
      <c r="AK3488" s="117"/>
      <c r="AL3488" s="117"/>
      <c r="AM3488" s="117"/>
      <c r="AN3488" s="117"/>
      <c r="AO3488" s="117"/>
      <c r="AP3488" s="117"/>
      <c r="AQ3488" s="117"/>
      <c r="AR3488" s="117"/>
      <c r="AS3488" s="117"/>
      <c r="AT3488" s="117"/>
      <c r="AU3488" s="117"/>
      <c r="AV3488" s="117"/>
      <c r="AW3488" s="117"/>
      <c r="AX3488" s="118"/>
    </row>
    <row r="3489" spans="1:113" ht="12" customHeight="1">
      <c r="A3489" s="34"/>
      <c r="B3489" s="116"/>
      <c r="C3489" s="117"/>
      <c r="D3489" s="117"/>
      <c r="E3489" s="117"/>
      <c r="F3489" s="117"/>
      <c r="G3489" s="117"/>
      <c r="H3489" s="117"/>
      <c r="I3489" s="117"/>
      <c r="J3489" s="117"/>
      <c r="K3489" s="117"/>
      <c r="L3489" s="117"/>
      <c r="M3489" s="117"/>
      <c r="N3489" s="117"/>
      <c r="O3489" s="117"/>
      <c r="P3489" s="117"/>
      <c r="Q3489" s="117"/>
      <c r="R3489" s="117"/>
      <c r="S3489" s="117"/>
      <c r="T3489" s="117"/>
      <c r="U3489" s="117"/>
      <c r="V3489" s="117"/>
      <c r="W3489" s="117"/>
      <c r="X3489" s="117"/>
      <c r="Y3489" s="117"/>
      <c r="Z3489" s="117"/>
      <c r="AA3489" s="117"/>
      <c r="AB3489" s="117"/>
      <c r="AC3489" s="117"/>
      <c r="AD3489" s="117"/>
      <c r="AE3489" s="117"/>
      <c r="AF3489" s="117"/>
      <c r="AG3489" s="117"/>
      <c r="AH3489" s="117"/>
      <c r="AI3489" s="117"/>
      <c r="AJ3489" s="117"/>
      <c r="AK3489" s="117"/>
      <c r="AL3489" s="117"/>
      <c r="AM3489" s="117"/>
      <c r="AN3489" s="117"/>
      <c r="AO3489" s="117"/>
      <c r="AP3489" s="117"/>
      <c r="AQ3489" s="117"/>
      <c r="AR3489" s="117"/>
      <c r="AS3489" s="117"/>
      <c r="AT3489" s="117"/>
      <c r="AU3489" s="117"/>
      <c r="AV3489" s="117"/>
      <c r="AW3489" s="117"/>
      <c r="AX3489" s="118"/>
      <c r="BC3489" s="42"/>
    </row>
    <row r="3490" spans="1:113" ht="12" customHeight="1">
      <c r="A3490" s="34"/>
      <c r="B3490" s="116"/>
      <c r="C3490" s="117"/>
      <c r="D3490" s="117"/>
      <c r="E3490" s="117"/>
      <c r="F3490" s="117"/>
      <c r="G3490" s="117"/>
      <c r="H3490" s="117"/>
      <c r="I3490" s="117"/>
      <c r="J3490" s="117"/>
      <c r="K3490" s="117"/>
      <c r="L3490" s="117"/>
      <c r="M3490" s="117"/>
      <c r="N3490" s="117"/>
      <c r="O3490" s="117"/>
      <c r="P3490" s="117"/>
      <c r="Q3490" s="117"/>
      <c r="R3490" s="117"/>
      <c r="S3490" s="117"/>
      <c r="T3490" s="117"/>
      <c r="U3490" s="117"/>
      <c r="V3490" s="117"/>
      <c r="W3490" s="117"/>
      <c r="X3490" s="117"/>
      <c r="Y3490" s="117"/>
      <c r="Z3490" s="117"/>
      <c r="AA3490" s="117"/>
      <c r="AB3490" s="117"/>
      <c r="AC3490" s="117"/>
      <c r="AD3490" s="117"/>
      <c r="AE3490" s="117"/>
      <c r="AF3490" s="117"/>
      <c r="AG3490" s="117"/>
      <c r="AH3490" s="117"/>
      <c r="AI3490" s="117"/>
      <c r="AJ3490" s="117"/>
      <c r="AK3490" s="117"/>
      <c r="AL3490" s="117"/>
      <c r="AM3490" s="117"/>
      <c r="AN3490" s="117"/>
      <c r="AO3490" s="117"/>
      <c r="AP3490" s="117"/>
      <c r="AQ3490" s="117"/>
      <c r="AR3490" s="117"/>
      <c r="AS3490" s="117"/>
      <c r="AT3490" s="117"/>
      <c r="AU3490" s="117"/>
      <c r="AV3490" s="117"/>
      <c r="AW3490" s="117"/>
      <c r="AX3490" s="118"/>
    </row>
    <row r="3491" spans="1:113" ht="12" customHeight="1">
      <c r="A3491" s="34"/>
      <c r="B3491" s="116"/>
      <c r="C3491" s="117"/>
      <c r="D3491" s="117"/>
      <c r="E3491" s="117"/>
      <c r="F3491" s="117"/>
      <c r="G3491" s="117"/>
      <c r="H3491" s="117"/>
      <c r="I3491" s="117"/>
      <c r="J3491" s="117"/>
      <c r="K3491" s="117"/>
      <c r="L3491" s="117"/>
      <c r="M3491" s="117"/>
      <c r="N3491" s="117"/>
      <c r="O3491" s="117"/>
      <c r="P3491" s="117"/>
      <c r="Q3491" s="117"/>
      <c r="R3491" s="117"/>
      <c r="S3491" s="117"/>
      <c r="T3491" s="117"/>
      <c r="U3491" s="117"/>
      <c r="V3491" s="117"/>
      <c r="W3491" s="117"/>
      <c r="X3491" s="117"/>
      <c r="Y3491" s="117"/>
      <c r="Z3491" s="117"/>
      <c r="AA3491" s="117"/>
      <c r="AB3491" s="117"/>
      <c r="AC3491" s="117"/>
      <c r="AD3491" s="117"/>
      <c r="AE3491" s="117"/>
      <c r="AF3491" s="117"/>
      <c r="AG3491" s="117"/>
      <c r="AH3491" s="117"/>
      <c r="AI3491" s="117"/>
      <c r="AJ3491" s="117"/>
      <c r="AK3491" s="117"/>
      <c r="AL3491" s="117"/>
      <c r="AM3491" s="117"/>
      <c r="AN3491" s="117"/>
      <c r="AO3491" s="117"/>
      <c r="AP3491" s="117"/>
      <c r="AQ3491" s="117"/>
      <c r="AR3491" s="117"/>
      <c r="AS3491" s="117"/>
      <c r="AT3491" s="117"/>
      <c r="AU3491" s="117"/>
      <c r="AV3491" s="117"/>
      <c r="AW3491" s="117"/>
      <c r="AX3491" s="118"/>
    </row>
    <row r="3492" spans="1:113" ht="12" customHeight="1">
      <c r="A3492" s="34"/>
      <c r="B3492" s="116"/>
      <c r="C3492" s="117"/>
      <c r="D3492" s="117"/>
      <c r="E3492" s="117"/>
      <c r="F3492" s="117"/>
      <c r="G3492" s="117"/>
      <c r="H3492" s="117"/>
      <c r="I3492" s="117"/>
      <c r="J3492" s="117"/>
      <c r="K3492" s="117"/>
      <c r="L3492" s="117"/>
      <c r="M3492" s="117"/>
      <c r="N3492" s="117"/>
      <c r="O3492" s="117"/>
      <c r="P3492" s="117"/>
      <c r="Q3492" s="117"/>
      <c r="R3492" s="117"/>
      <c r="S3492" s="117"/>
      <c r="T3492" s="117"/>
      <c r="U3492" s="117"/>
      <c r="V3492" s="117"/>
      <c r="W3492" s="117"/>
      <c r="X3492" s="117"/>
      <c r="Y3492" s="117"/>
      <c r="Z3492" s="117"/>
      <c r="AA3492" s="117"/>
      <c r="AB3492" s="117"/>
      <c r="AC3492" s="117"/>
      <c r="AD3492" s="117"/>
      <c r="AE3492" s="117"/>
      <c r="AF3492" s="117"/>
      <c r="AG3492" s="117"/>
      <c r="AH3492" s="117"/>
      <c r="AI3492" s="117"/>
      <c r="AJ3492" s="117"/>
      <c r="AK3492" s="117"/>
      <c r="AL3492" s="117"/>
      <c r="AM3492" s="117"/>
      <c r="AN3492" s="117"/>
      <c r="AO3492" s="117"/>
      <c r="AP3492" s="117"/>
      <c r="AQ3492" s="117"/>
      <c r="AR3492" s="117"/>
      <c r="AS3492" s="117"/>
      <c r="AT3492" s="117"/>
      <c r="AU3492" s="117"/>
      <c r="AV3492" s="117"/>
      <c r="AW3492" s="117"/>
      <c r="AX3492" s="118"/>
    </row>
    <row r="3493" spans="1:113" ht="15" thickBot="1">
      <c r="A3493" s="43"/>
      <c r="B3493" s="44"/>
      <c r="C3493" s="45"/>
      <c r="D3493" s="45"/>
      <c r="E3493" s="45"/>
      <c r="F3493" s="45"/>
      <c r="G3493" s="45"/>
      <c r="H3493" s="45"/>
      <c r="I3493" s="45"/>
      <c r="J3493" s="45"/>
      <c r="K3493" s="45"/>
      <c r="L3493" s="45"/>
      <c r="M3493" s="45"/>
      <c r="N3493" s="45"/>
      <c r="O3493" s="45"/>
      <c r="P3493" s="45"/>
      <c r="Q3493" s="45"/>
      <c r="R3493" s="45"/>
      <c r="S3493" s="45"/>
      <c r="T3493" s="45"/>
      <c r="U3493" s="45"/>
      <c r="V3493" s="45"/>
      <c r="W3493" s="45"/>
      <c r="X3493" s="45"/>
      <c r="Y3493" s="45"/>
      <c r="Z3493" s="45"/>
      <c r="AA3493" s="45"/>
      <c r="AB3493" s="45"/>
      <c r="AC3493" s="45"/>
      <c r="AD3493" s="45"/>
      <c r="AE3493" s="45"/>
      <c r="AF3493" s="45"/>
      <c r="AG3493" s="45"/>
      <c r="AH3493" s="45"/>
      <c r="AI3493" s="45"/>
      <c r="AJ3493" s="45"/>
      <c r="AK3493" s="45"/>
      <c r="AL3493" s="45"/>
      <c r="AM3493" s="45"/>
      <c r="AN3493" s="45"/>
      <c r="AO3493" s="45"/>
      <c r="AP3493" s="45"/>
      <c r="AQ3493" s="45"/>
      <c r="AR3493" s="45"/>
      <c r="AS3493" s="45"/>
      <c r="AT3493" s="45"/>
      <c r="AU3493" s="45"/>
      <c r="AV3493" s="45"/>
      <c r="AW3493" s="45"/>
      <c r="AX3493" s="46"/>
    </row>
    <row r="3494" spans="1:113">
      <c r="B3494" s="47"/>
    </row>
    <row r="3495" spans="1:113" ht="15" thickBot="1">
      <c r="A3495" s="37"/>
      <c r="B3495" s="36" t="s">
        <v>238</v>
      </c>
      <c r="C3495" s="34"/>
      <c r="D3495" s="34"/>
      <c r="E3495" s="34"/>
      <c r="F3495" s="34"/>
      <c r="G3495" s="34"/>
      <c r="H3495" s="34"/>
      <c r="I3495" s="34"/>
      <c r="J3495" s="34"/>
      <c r="K3495" s="34"/>
      <c r="L3495" s="35"/>
      <c r="M3495" s="35"/>
      <c r="N3495" s="35"/>
      <c r="O3495" s="35"/>
      <c r="P3495" s="34"/>
      <c r="Q3495" s="34"/>
      <c r="R3495" s="34"/>
      <c r="S3495" s="34"/>
      <c r="T3495" s="34"/>
      <c r="U3495" s="34"/>
      <c r="V3495" s="36"/>
      <c r="W3495" s="36"/>
      <c r="X3495" s="36"/>
      <c r="Y3495" s="36"/>
      <c r="Z3495" s="36"/>
      <c r="AA3495" s="36"/>
      <c r="AB3495" s="36"/>
      <c r="AC3495" s="36"/>
      <c r="AD3495" s="36"/>
      <c r="AE3495" s="36"/>
      <c r="AF3495" s="36"/>
      <c r="AG3495" s="36"/>
      <c r="AH3495" s="36"/>
      <c r="AI3495" s="36"/>
      <c r="AJ3495" s="36"/>
      <c r="AK3495" s="36"/>
      <c r="AL3495" s="36"/>
      <c r="AM3495" s="36"/>
      <c r="AN3495" s="36"/>
      <c r="AO3495" s="36"/>
      <c r="AP3495" s="36"/>
      <c r="AQ3495" s="36"/>
      <c r="AR3495" s="36"/>
      <c r="AS3495" s="36"/>
      <c r="AT3495" s="36"/>
      <c r="AU3495" s="36"/>
      <c r="AV3495" s="36"/>
      <c r="AW3495" s="36"/>
      <c r="AX3495" s="36"/>
      <c r="DI3495" s="26"/>
    </row>
    <row r="3496" spans="1:113" ht="14.25">
      <c r="A3496" s="34"/>
      <c r="B3496" s="38"/>
      <c r="C3496" s="33"/>
      <c r="D3496" s="33"/>
      <c r="E3496" s="33"/>
      <c r="F3496" s="33"/>
      <c r="G3496" s="33"/>
      <c r="H3496" s="33"/>
      <c r="I3496" s="33"/>
      <c r="J3496" s="33"/>
      <c r="K3496" s="33"/>
      <c r="L3496" s="39"/>
      <c r="M3496" s="39"/>
      <c r="N3496" s="39"/>
      <c r="O3496" s="39"/>
      <c r="P3496" s="33"/>
      <c r="Q3496" s="33"/>
      <c r="R3496" s="33"/>
      <c r="S3496" s="33"/>
      <c r="T3496" s="33"/>
      <c r="U3496" s="33"/>
      <c r="V3496" s="40"/>
      <c r="W3496" s="40"/>
      <c r="X3496" s="40"/>
      <c r="Y3496" s="40"/>
      <c r="Z3496" s="40"/>
      <c r="AA3496" s="40"/>
      <c r="AB3496" s="40"/>
      <c r="AC3496" s="40"/>
      <c r="AD3496" s="40"/>
      <c r="AE3496" s="40"/>
      <c r="AF3496" s="40"/>
      <c r="AG3496" s="40"/>
      <c r="AH3496" s="40"/>
      <c r="AI3496" s="40"/>
      <c r="AJ3496" s="40"/>
      <c r="AK3496" s="40"/>
      <c r="AL3496" s="40"/>
      <c r="AM3496" s="40"/>
      <c r="AN3496" s="40"/>
      <c r="AO3496" s="40"/>
      <c r="AP3496" s="40"/>
      <c r="AQ3496" s="40"/>
      <c r="AR3496" s="40"/>
      <c r="AS3496" s="40"/>
      <c r="AT3496" s="40"/>
      <c r="AU3496" s="40"/>
      <c r="AV3496" s="40"/>
      <c r="AW3496" s="40"/>
      <c r="AX3496" s="41"/>
    </row>
    <row r="3497" spans="1:113" ht="12" customHeight="1">
      <c r="A3497" s="34"/>
      <c r="B3497" s="116" t="s">
        <v>756</v>
      </c>
      <c r="C3497" s="117"/>
      <c r="D3497" s="117"/>
      <c r="E3497" s="117"/>
      <c r="F3497" s="117"/>
      <c r="G3497" s="117"/>
      <c r="H3497" s="117"/>
      <c r="I3497" s="117"/>
      <c r="J3497" s="117"/>
      <c r="K3497" s="117"/>
      <c r="L3497" s="117"/>
      <c r="M3497" s="117"/>
      <c r="N3497" s="117"/>
      <c r="O3497" s="117"/>
      <c r="P3497" s="117"/>
      <c r="Q3497" s="117"/>
      <c r="R3497" s="117"/>
      <c r="S3497" s="117"/>
      <c r="T3497" s="117"/>
      <c r="U3497" s="117"/>
      <c r="V3497" s="117"/>
      <c r="W3497" s="117"/>
      <c r="X3497" s="117"/>
      <c r="Y3497" s="117"/>
      <c r="Z3497" s="117"/>
      <c r="AA3497" s="117"/>
      <c r="AB3497" s="117"/>
      <c r="AC3497" s="117"/>
      <c r="AD3497" s="117"/>
      <c r="AE3497" s="117"/>
      <c r="AF3497" s="117"/>
      <c r="AG3497" s="117"/>
      <c r="AH3497" s="117"/>
      <c r="AI3497" s="117"/>
      <c r="AJ3497" s="117"/>
      <c r="AK3497" s="117"/>
      <c r="AL3497" s="117"/>
      <c r="AM3497" s="117"/>
      <c r="AN3497" s="117"/>
      <c r="AO3497" s="117"/>
      <c r="AP3497" s="117"/>
      <c r="AQ3497" s="117"/>
      <c r="AR3497" s="117"/>
      <c r="AS3497" s="117"/>
      <c r="AT3497" s="117"/>
      <c r="AU3497" s="117"/>
      <c r="AV3497" s="117"/>
      <c r="AW3497" s="117"/>
      <c r="AX3497" s="118"/>
    </row>
    <row r="3498" spans="1:113" ht="12" customHeight="1">
      <c r="A3498" s="34"/>
      <c r="B3498" s="116"/>
      <c r="C3498" s="117"/>
      <c r="D3498" s="117"/>
      <c r="E3498" s="117"/>
      <c r="F3498" s="117"/>
      <c r="G3498" s="117"/>
      <c r="H3498" s="117"/>
      <c r="I3498" s="117"/>
      <c r="J3498" s="117"/>
      <c r="K3498" s="117"/>
      <c r="L3498" s="117"/>
      <c r="M3498" s="117"/>
      <c r="N3498" s="117"/>
      <c r="O3498" s="117"/>
      <c r="P3498" s="117"/>
      <c r="Q3498" s="117"/>
      <c r="R3498" s="117"/>
      <c r="S3498" s="117"/>
      <c r="T3498" s="117"/>
      <c r="U3498" s="117"/>
      <c r="V3498" s="117"/>
      <c r="W3498" s="117"/>
      <c r="X3498" s="117"/>
      <c r="Y3498" s="117"/>
      <c r="Z3498" s="117"/>
      <c r="AA3498" s="117"/>
      <c r="AB3498" s="117"/>
      <c r="AC3498" s="117"/>
      <c r="AD3498" s="117"/>
      <c r="AE3498" s="117"/>
      <c r="AF3498" s="117"/>
      <c r="AG3498" s="117"/>
      <c r="AH3498" s="117"/>
      <c r="AI3498" s="117"/>
      <c r="AJ3498" s="117"/>
      <c r="AK3498" s="117"/>
      <c r="AL3498" s="117"/>
      <c r="AM3498" s="117"/>
      <c r="AN3498" s="117"/>
      <c r="AO3498" s="117"/>
      <c r="AP3498" s="117"/>
      <c r="AQ3498" s="117"/>
      <c r="AR3498" s="117"/>
      <c r="AS3498" s="117"/>
      <c r="AT3498" s="117"/>
      <c r="AU3498" s="117"/>
      <c r="AV3498" s="117"/>
      <c r="AW3498" s="117"/>
      <c r="AX3498" s="118"/>
    </row>
    <row r="3499" spans="1:113" ht="12" customHeight="1">
      <c r="A3499" s="34"/>
      <c r="B3499" s="116"/>
      <c r="C3499" s="117"/>
      <c r="D3499" s="117"/>
      <c r="E3499" s="117"/>
      <c r="F3499" s="117"/>
      <c r="G3499" s="117"/>
      <c r="H3499" s="117"/>
      <c r="I3499" s="117"/>
      <c r="J3499" s="117"/>
      <c r="K3499" s="117"/>
      <c r="L3499" s="117"/>
      <c r="M3499" s="117"/>
      <c r="N3499" s="117"/>
      <c r="O3499" s="117"/>
      <c r="P3499" s="117"/>
      <c r="Q3499" s="117"/>
      <c r="R3499" s="117"/>
      <c r="S3499" s="117"/>
      <c r="T3499" s="117"/>
      <c r="U3499" s="117"/>
      <c r="V3499" s="117"/>
      <c r="W3499" s="117"/>
      <c r="X3499" s="117"/>
      <c r="Y3499" s="117"/>
      <c r="Z3499" s="117"/>
      <c r="AA3499" s="117"/>
      <c r="AB3499" s="117"/>
      <c r="AC3499" s="117"/>
      <c r="AD3499" s="117"/>
      <c r="AE3499" s="117"/>
      <c r="AF3499" s="117"/>
      <c r="AG3499" s="117"/>
      <c r="AH3499" s="117"/>
      <c r="AI3499" s="117"/>
      <c r="AJ3499" s="117"/>
      <c r="AK3499" s="117"/>
      <c r="AL3499" s="117"/>
      <c r="AM3499" s="117"/>
      <c r="AN3499" s="117"/>
      <c r="AO3499" s="117"/>
      <c r="AP3499" s="117"/>
      <c r="AQ3499" s="117"/>
      <c r="AR3499" s="117"/>
      <c r="AS3499" s="117"/>
      <c r="AT3499" s="117"/>
      <c r="AU3499" s="117"/>
      <c r="AV3499" s="117"/>
      <c r="AW3499" s="117"/>
      <c r="AX3499" s="118"/>
      <c r="BC3499" s="42"/>
    </row>
    <row r="3500" spans="1:113" ht="12" customHeight="1">
      <c r="A3500" s="34"/>
      <c r="B3500" s="116"/>
      <c r="C3500" s="117"/>
      <c r="D3500" s="117"/>
      <c r="E3500" s="117"/>
      <c r="F3500" s="117"/>
      <c r="G3500" s="117"/>
      <c r="H3500" s="117"/>
      <c r="I3500" s="117"/>
      <c r="J3500" s="117"/>
      <c r="K3500" s="117"/>
      <c r="L3500" s="117"/>
      <c r="M3500" s="117"/>
      <c r="N3500" s="117"/>
      <c r="O3500" s="117"/>
      <c r="P3500" s="117"/>
      <c r="Q3500" s="117"/>
      <c r="R3500" s="117"/>
      <c r="S3500" s="117"/>
      <c r="T3500" s="117"/>
      <c r="U3500" s="117"/>
      <c r="V3500" s="117"/>
      <c r="W3500" s="117"/>
      <c r="X3500" s="117"/>
      <c r="Y3500" s="117"/>
      <c r="Z3500" s="117"/>
      <c r="AA3500" s="117"/>
      <c r="AB3500" s="117"/>
      <c r="AC3500" s="117"/>
      <c r="AD3500" s="117"/>
      <c r="AE3500" s="117"/>
      <c r="AF3500" s="117"/>
      <c r="AG3500" s="117"/>
      <c r="AH3500" s="117"/>
      <c r="AI3500" s="117"/>
      <c r="AJ3500" s="117"/>
      <c r="AK3500" s="117"/>
      <c r="AL3500" s="117"/>
      <c r="AM3500" s="117"/>
      <c r="AN3500" s="117"/>
      <c r="AO3500" s="117"/>
      <c r="AP3500" s="117"/>
      <c r="AQ3500" s="117"/>
      <c r="AR3500" s="117"/>
      <c r="AS3500" s="117"/>
      <c r="AT3500" s="117"/>
      <c r="AU3500" s="117"/>
      <c r="AV3500" s="117"/>
      <c r="AW3500" s="117"/>
      <c r="AX3500" s="118"/>
    </row>
    <row r="3501" spans="1:113" ht="12" customHeight="1">
      <c r="A3501" s="34"/>
      <c r="B3501" s="116"/>
      <c r="C3501" s="117"/>
      <c r="D3501" s="117"/>
      <c r="E3501" s="117"/>
      <c r="F3501" s="117"/>
      <c r="G3501" s="117"/>
      <c r="H3501" s="117"/>
      <c r="I3501" s="117"/>
      <c r="J3501" s="117"/>
      <c r="K3501" s="117"/>
      <c r="L3501" s="117"/>
      <c r="M3501" s="117"/>
      <c r="N3501" s="117"/>
      <c r="O3501" s="117"/>
      <c r="P3501" s="117"/>
      <c r="Q3501" s="117"/>
      <c r="R3501" s="117"/>
      <c r="S3501" s="117"/>
      <c r="T3501" s="117"/>
      <c r="U3501" s="117"/>
      <c r="V3501" s="117"/>
      <c r="W3501" s="117"/>
      <c r="X3501" s="117"/>
      <c r="Y3501" s="117"/>
      <c r="Z3501" s="117"/>
      <c r="AA3501" s="117"/>
      <c r="AB3501" s="117"/>
      <c r="AC3501" s="117"/>
      <c r="AD3501" s="117"/>
      <c r="AE3501" s="117"/>
      <c r="AF3501" s="117"/>
      <c r="AG3501" s="117"/>
      <c r="AH3501" s="117"/>
      <c r="AI3501" s="117"/>
      <c r="AJ3501" s="117"/>
      <c r="AK3501" s="117"/>
      <c r="AL3501" s="117"/>
      <c r="AM3501" s="117"/>
      <c r="AN3501" s="117"/>
      <c r="AO3501" s="117"/>
      <c r="AP3501" s="117"/>
      <c r="AQ3501" s="117"/>
      <c r="AR3501" s="117"/>
      <c r="AS3501" s="117"/>
      <c r="AT3501" s="117"/>
      <c r="AU3501" s="117"/>
      <c r="AV3501" s="117"/>
      <c r="AW3501" s="117"/>
      <c r="AX3501" s="118"/>
    </row>
    <row r="3502" spans="1:113" ht="15" thickBot="1">
      <c r="A3502" s="43"/>
      <c r="B3502" s="44"/>
      <c r="C3502" s="45"/>
      <c r="D3502" s="45"/>
      <c r="E3502" s="45"/>
      <c r="F3502" s="45"/>
      <c r="G3502" s="45"/>
      <c r="H3502" s="45"/>
      <c r="I3502" s="45"/>
      <c r="J3502" s="45"/>
      <c r="K3502" s="45"/>
      <c r="L3502" s="45"/>
      <c r="M3502" s="45"/>
      <c r="N3502" s="45"/>
      <c r="O3502" s="45"/>
      <c r="P3502" s="45"/>
      <c r="Q3502" s="45"/>
      <c r="R3502" s="45"/>
      <c r="S3502" s="45"/>
      <c r="T3502" s="45"/>
      <c r="U3502" s="45"/>
      <c r="V3502" s="45"/>
      <c r="W3502" s="45"/>
      <c r="X3502" s="45"/>
      <c r="Y3502" s="45"/>
      <c r="Z3502" s="45"/>
      <c r="AA3502" s="45"/>
      <c r="AB3502" s="45"/>
      <c r="AC3502" s="45"/>
      <c r="AD3502" s="45"/>
      <c r="AE3502" s="45"/>
      <c r="AF3502" s="45"/>
      <c r="AG3502" s="45"/>
      <c r="AH3502" s="45"/>
      <c r="AI3502" s="45"/>
      <c r="AJ3502" s="45"/>
      <c r="AK3502" s="45"/>
      <c r="AL3502" s="45"/>
      <c r="AM3502" s="45"/>
      <c r="AN3502" s="45"/>
      <c r="AO3502" s="45"/>
      <c r="AP3502" s="45"/>
      <c r="AQ3502" s="45"/>
      <c r="AR3502" s="45"/>
      <c r="AS3502" s="45"/>
      <c r="AT3502" s="45"/>
      <c r="AU3502" s="45"/>
      <c r="AV3502" s="45"/>
      <c r="AW3502" s="45"/>
      <c r="AX3502" s="46"/>
    </row>
    <row r="3503" spans="1:113">
      <c r="B3503" s="47"/>
    </row>
    <row r="3504" spans="1:113" ht="14.25">
      <c r="B3504" s="36" t="s">
        <v>240</v>
      </c>
      <c r="C3504" s="34"/>
      <c r="D3504" s="34"/>
      <c r="E3504" s="34"/>
      <c r="F3504" s="34"/>
      <c r="G3504" s="34"/>
      <c r="H3504" s="34"/>
      <c r="I3504" s="34"/>
      <c r="J3504" s="34"/>
      <c r="K3504" s="34"/>
      <c r="L3504" s="35"/>
      <c r="M3504" s="35"/>
      <c r="N3504" s="35"/>
      <c r="O3504" s="35"/>
      <c r="P3504" s="34"/>
      <c r="Q3504" s="34"/>
      <c r="R3504" s="34"/>
      <c r="S3504" s="34"/>
      <c r="T3504" s="34"/>
      <c r="U3504" s="34"/>
      <c r="V3504" s="36"/>
      <c r="W3504" s="36"/>
      <c r="X3504" s="36"/>
      <c r="Y3504" s="36"/>
      <c r="Z3504" s="36"/>
      <c r="AA3504" s="36"/>
      <c r="AB3504" s="36"/>
      <c r="AC3504" s="36"/>
      <c r="AD3504" s="36"/>
      <c r="AE3504" s="36"/>
      <c r="AF3504" s="36"/>
      <c r="AG3504" s="36"/>
      <c r="AH3504" s="36"/>
      <c r="AI3504" s="36"/>
      <c r="AJ3504" s="36"/>
      <c r="AK3504" s="36"/>
      <c r="AL3504" s="36"/>
      <c r="AM3504" s="36"/>
      <c r="AN3504" s="36"/>
      <c r="AO3504" s="36"/>
      <c r="AP3504" s="36"/>
      <c r="AQ3504" s="36"/>
      <c r="AR3504" s="36"/>
      <c r="AS3504" s="36"/>
      <c r="AT3504" s="36"/>
      <c r="AU3504" s="36"/>
      <c r="AV3504" s="36"/>
      <c r="AW3504" s="36"/>
      <c r="AX3504" s="36"/>
    </row>
    <row r="3505" spans="1:251" ht="15" thickBot="1">
      <c r="B3505" s="34"/>
      <c r="C3505" s="34"/>
      <c r="D3505" s="34"/>
      <c r="E3505" s="34"/>
      <c r="F3505" s="34"/>
      <c r="G3505" s="34"/>
      <c r="H3505" s="34"/>
      <c r="I3505" s="34"/>
      <c r="J3505" s="34"/>
      <c r="K3505" s="34"/>
      <c r="L3505" s="35"/>
      <c r="M3505" s="35"/>
      <c r="N3505" s="35"/>
      <c r="O3505" s="35"/>
      <c r="P3505" s="34"/>
      <c r="Q3505" s="34"/>
      <c r="R3505" s="34"/>
      <c r="S3505" s="34"/>
      <c r="T3505" s="34"/>
      <c r="U3505" s="34"/>
      <c r="V3505" s="36"/>
      <c r="W3505" s="36"/>
      <c r="X3505" s="36"/>
      <c r="Y3505" s="36"/>
      <c r="Z3505" s="36"/>
      <c r="AA3505" s="36"/>
      <c r="AB3505" s="36"/>
      <c r="AC3505" s="36"/>
      <c r="AD3505" s="36"/>
      <c r="AE3505" s="36"/>
      <c r="AF3505" s="36"/>
      <c r="AG3505" s="36"/>
      <c r="AH3505" s="36"/>
      <c r="AI3505" s="36"/>
      <c r="AJ3505" s="36"/>
      <c r="AK3505" s="36"/>
      <c r="AL3505" s="36"/>
      <c r="AM3505" s="36"/>
      <c r="AN3505" s="36"/>
      <c r="AO3505" s="36"/>
      <c r="AP3505" s="36"/>
      <c r="AQ3505" s="36"/>
      <c r="AR3505" s="36"/>
      <c r="AS3505" s="36"/>
      <c r="AT3505" s="36"/>
      <c r="AU3505" s="36"/>
      <c r="AV3505" s="36"/>
      <c r="AW3505" s="36"/>
      <c r="AX3505" s="48" t="s">
        <v>241</v>
      </c>
    </row>
    <row r="3506" spans="1:251" s="42" customFormat="1" ht="13.5" customHeight="1">
      <c r="A3506" s="34"/>
      <c r="B3506" s="119" t="s">
        <v>242</v>
      </c>
      <c r="C3506" s="120"/>
      <c r="D3506" s="120"/>
      <c r="E3506" s="120"/>
      <c r="F3506" s="120"/>
      <c r="G3506" s="120"/>
      <c r="H3506" s="120"/>
      <c r="I3506" s="120"/>
      <c r="J3506" s="120"/>
      <c r="K3506" s="120"/>
      <c r="L3506" s="120"/>
      <c r="M3506" s="120"/>
      <c r="N3506" s="120"/>
      <c r="O3506" s="120"/>
      <c r="P3506" s="120"/>
      <c r="Q3506" s="120"/>
      <c r="R3506" s="120"/>
      <c r="S3506" s="120"/>
      <c r="T3506" s="120"/>
      <c r="U3506" s="120"/>
      <c r="V3506" s="120"/>
      <c r="W3506" s="120"/>
      <c r="X3506" s="120"/>
      <c r="Y3506" s="120"/>
      <c r="Z3506" s="121"/>
      <c r="AA3506" s="125" t="s">
        <v>1062</v>
      </c>
      <c r="AB3506" s="120"/>
      <c r="AC3506" s="120"/>
      <c r="AD3506" s="120"/>
      <c r="AE3506" s="120"/>
      <c r="AF3506" s="120"/>
      <c r="AG3506" s="120"/>
      <c r="AH3506" s="120"/>
      <c r="AI3506" s="121"/>
      <c r="AJ3506" s="125" t="s">
        <v>1063</v>
      </c>
      <c r="AK3506" s="120"/>
      <c r="AL3506" s="120"/>
      <c r="AM3506" s="120"/>
      <c r="AN3506" s="120"/>
      <c r="AO3506" s="120"/>
      <c r="AP3506" s="120"/>
      <c r="AQ3506" s="120"/>
      <c r="AR3506" s="121"/>
      <c r="AS3506" s="125" t="s">
        <v>243</v>
      </c>
      <c r="AT3506" s="120"/>
      <c r="AU3506" s="120"/>
      <c r="AV3506" s="120"/>
      <c r="AW3506" s="120"/>
      <c r="AX3506" s="127"/>
      <c r="AY3506" s="29"/>
      <c r="AZ3506" s="29"/>
      <c r="BA3506" s="29"/>
      <c r="BB3506" s="29"/>
      <c r="BC3506" s="29"/>
      <c r="BD3506" s="29"/>
      <c r="BE3506" s="29"/>
      <c r="BF3506" s="29"/>
      <c r="BG3506" s="29"/>
      <c r="BH3506" s="29"/>
      <c r="BI3506" s="29"/>
      <c r="BJ3506" s="29"/>
      <c r="BK3506" s="29"/>
      <c r="BL3506" s="29"/>
      <c r="BM3506" s="29"/>
      <c r="BN3506" s="29"/>
      <c r="BO3506" s="29"/>
      <c r="BP3506" s="29"/>
      <c r="BQ3506" s="29"/>
      <c r="BR3506" s="29"/>
      <c r="BS3506" s="29"/>
      <c r="BT3506" s="29"/>
      <c r="BU3506" s="29"/>
      <c r="BV3506" s="29"/>
      <c r="BW3506" s="29"/>
      <c r="BX3506" s="29"/>
      <c r="BY3506" s="29"/>
      <c r="BZ3506" s="29"/>
      <c r="CA3506" s="29"/>
      <c r="CB3506" s="29"/>
      <c r="CC3506" s="29"/>
      <c r="CD3506" s="29"/>
      <c r="CE3506" s="29"/>
      <c r="CF3506" s="29"/>
      <c r="CG3506" s="29"/>
      <c r="CH3506" s="29"/>
      <c r="CI3506" s="29"/>
      <c r="CJ3506" s="29"/>
      <c r="CK3506" s="29"/>
      <c r="CL3506" s="29"/>
      <c r="CM3506" s="29"/>
      <c r="CN3506" s="29"/>
      <c r="CO3506" s="29"/>
      <c r="CP3506" s="29"/>
      <c r="CQ3506" s="29"/>
      <c r="CR3506" s="29"/>
      <c r="CS3506" s="29"/>
      <c r="CT3506" s="29"/>
      <c r="CU3506" s="29"/>
      <c r="CV3506" s="29"/>
      <c r="CW3506" s="29"/>
      <c r="CX3506" s="29"/>
      <c r="CY3506" s="29"/>
      <c r="CZ3506" s="29"/>
      <c r="DA3506" s="29"/>
      <c r="DB3506" s="29"/>
      <c r="DC3506" s="29"/>
      <c r="DD3506" s="29"/>
      <c r="DE3506" s="29"/>
      <c r="DF3506" s="29"/>
      <c r="DG3506" s="29"/>
      <c r="DH3506" s="29"/>
      <c r="DI3506" s="29"/>
      <c r="DJ3506" s="29"/>
      <c r="DK3506" s="29"/>
      <c r="DL3506" s="29"/>
      <c r="DM3506" s="29"/>
      <c r="DN3506" s="29"/>
      <c r="DO3506" s="29"/>
      <c r="DP3506" s="29"/>
      <c r="DQ3506" s="29"/>
      <c r="DR3506" s="29"/>
      <c r="DS3506" s="29"/>
      <c r="DT3506" s="29"/>
      <c r="DU3506" s="29"/>
      <c r="DV3506" s="29"/>
      <c r="DW3506" s="29"/>
      <c r="DX3506" s="29"/>
      <c r="DY3506" s="29"/>
      <c r="DZ3506" s="29"/>
      <c r="EA3506" s="29"/>
      <c r="EB3506" s="29"/>
      <c r="EC3506" s="29"/>
      <c r="ED3506" s="29"/>
      <c r="EE3506" s="29"/>
      <c r="EF3506" s="29"/>
      <c r="EG3506" s="29"/>
      <c r="EH3506" s="29"/>
      <c r="EI3506" s="29"/>
      <c r="EJ3506" s="29"/>
      <c r="EK3506" s="29"/>
      <c r="EL3506" s="29"/>
      <c r="EM3506" s="29"/>
      <c r="EN3506" s="29"/>
      <c r="EO3506" s="29"/>
      <c r="EP3506" s="29"/>
      <c r="EQ3506" s="29"/>
      <c r="ER3506" s="29"/>
      <c r="ES3506" s="29"/>
      <c r="ET3506" s="29"/>
      <c r="EU3506" s="29"/>
      <c r="EV3506" s="29"/>
      <c r="EW3506" s="29"/>
      <c r="EX3506" s="29"/>
      <c r="EY3506" s="29"/>
      <c r="EZ3506" s="29"/>
      <c r="FA3506" s="29"/>
      <c r="FB3506" s="29"/>
      <c r="FC3506" s="29"/>
      <c r="FD3506" s="29"/>
      <c r="FE3506" s="29"/>
      <c r="FF3506" s="29"/>
      <c r="FG3506" s="29"/>
      <c r="FH3506" s="29"/>
      <c r="FI3506" s="29"/>
      <c r="FJ3506" s="29"/>
      <c r="FK3506" s="29"/>
      <c r="FL3506" s="29"/>
      <c r="FM3506" s="29"/>
      <c r="FN3506" s="29"/>
      <c r="FO3506" s="29"/>
      <c r="FP3506" s="29"/>
      <c r="FQ3506" s="29"/>
      <c r="FR3506" s="29"/>
      <c r="FS3506" s="29"/>
      <c r="FT3506" s="29"/>
      <c r="FU3506" s="29"/>
      <c r="FV3506" s="29"/>
      <c r="FW3506" s="29"/>
      <c r="FX3506" s="29"/>
      <c r="FY3506" s="29"/>
      <c r="FZ3506" s="29"/>
      <c r="GA3506" s="29"/>
      <c r="GB3506" s="29"/>
      <c r="GC3506" s="29"/>
      <c r="GD3506" s="29"/>
      <c r="GE3506" s="29"/>
      <c r="GF3506" s="29"/>
      <c r="GG3506" s="29"/>
      <c r="GH3506" s="29"/>
      <c r="GI3506" s="29"/>
      <c r="GJ3506" s="29"/>
      <c r="GK3506" s="29"/>
      <c r="GL3506" s="29"/>
      <c r="GM3506" s="29"/>
      <c r="GN3506" s="29"/>
      <c r="GO3506" s="29"/>
      <c r="GP3506" s="29"/>
      <c r="GQ3506" s="29"/>
      <c r="GR3506" s="29"/>
      <c r="GS3506" s="29"/>
      <c r="GT3506" s="29"/>
      <c r="GU3506" s="29"/>
      <c r="GV3506" s="29"/>
      <c r="GW3506" s="29"/>
      <c r="GX3506" s="29"/>
      <c r="GY3506" s="29"/>
      <c r="GZ3506" s="29"/>
      <c r="HA3506" s="29"/>
      <c r="HB3506" s="29"/>
      <c r="HC3506" s="29"/>
      <c r="HD3506" s="29"/>
      <c r="HE3506" s="29"/>
      <c r="HF3506" s="29"/>
      <c r="HG3506" s="29"/>
      <c r="HH3506" s="29"/>
      <c r="HI3506" s="29"/>
      <c r="HJ3506" s="29"/>
      <c r="HK3506" s="29"/>
      <c r="HL3506" s="29"/>
      <c r="HM3506" s="29"/>
      <c r="HN3506" s="29"/>
      <c r="HO3506" s="29"/>
      <c r="HP3506" s="29"/>
      <c r="HQ3506" s="29"/>
      <c r="HR3506" s="29"/>
      <c r="HS3506" s="29"/>
      <c r="HT3506" s="29"/>
      <c r="HU3506" s="29"/>
      <c r="HV3506" s="29"/>
      <c r="HW3506" s="29"/>
      <c r="HX3506" s="29"/>
      <c r="HY3506" s="29"/>
      <c r="HZ3506" s="29"/>
      <c r="IA3506" s="29"/>
      <c r="IB3506" s="29"/>
      <c r="IC3506" s="29"/>
      <c r="ID3506" s="29"/>
      <c r="IE3506" s="29"/>
      <c r="IF3506" s="29"/>
      <c r="IG3506" s="29"/>
      <c r="IH3506" s="29"/>
      <c r="II3506" s="29"/>
      <c r="IJ3506" s="29"/>
      <c r="IK3506" s="29"/>
      <c r="IL3506" s="29"/>
      <c r="IM3506" s="29"/>
      <c r="IN3506" s="29"/>
      <c r="IO3506" s="29"/>
      <c r="IP3506" s="29"/>
      <c r="IQ3506" s="29"/>
    </row>
    <row r="3507" spans="1:251" s="42" customFormat="1" ht="13.5">
      <c r="A3507" s="34"/>
      <c r="B3507" s="122"/>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4"/>
      <c r="AA3507" s="126"/>
      <c r="AB3507" s="123"/>
      <c r="AC3507" s="123"/>
      <c r="AD3507" s="123"/>
      <c r="AE3507" s="123"/>
      <c r="AF3507" s="123"/>
      <c r="AG3507" s="123"/>
      <c r="AH3507" s="123"/>
      <c r="AI3507" s="124"/>
      <c r="AJ3507" s="126"/>
      <c r="AK3507" s="123"/>
      <c r="AL3507" s="123"/>
      <c r="AM3507" s="123"/>
      <c r="AN3507" s="123"/>
      <c r="AO3507" s="123"/>
      <c r="AP3507" s="123"/>
      <c r="AQ3507" s="123"/>
      <c r="AR3507" s="124"/>
      <c r="AS3507" s="126"/>
      <c r="AT3507" s="123"/>
      <c r="AU3507" s="123"/>
      <c r="AV3507" s="123"/>
      <c r="AW3507" s="123"/>
      <c r="AX3507" s="128"/>
      <c r="AY3507" s="29"/>
      <c r="AZ3507" s="29"/>
      <c r="BA3507" s="29"/>
      <c r="BB3507" s="65"/>
      <c r="BC3507" s="49"/>
      <c r="BE3507" s="29"/>
      <c r="BF3507" s="29"/>
      <c r="BG3507" s="29"/>
      <c r="BH3507" s="29"/>
      <c r="BI3507" s="29"/>
      <c r="BJ3507" s="29"/>
      <c r="BK3507" s="29"/>
      <c r="BL3507" s="29"/>
      <c r="BM3507" s="29"/>
      <c r="BN3507" s="29"/>
      <c r="BO3507" s="29"/>
      <c r="BP3507" s="29"/>
      <c r="BQ3507" s="29"/>
      <c r="BR3507" s="29"/>
      <c r="BS3507" s="29"/>
      <c r="BT3507" s="29"/>
      <c r="BU3507" s="29"/>
      <c r="BV3507" s="29"/>
      <c r="BW3507" s="29"/>
      <c r="BX3507" s="29"/>
      <c r="BY3507" s="29"/>
      <c r="BZ3507" s="29"/>
      <c r="CA3507" s="29"/>
      <c r="CB3507" s="29"/>
      <c r="CC3507" s="29"/>
      <c r="CD3507" s="29"/>
      <c r="CE3507" s="29"/>
      <c r="CF3507" s="29"/>
      <c r="CG3507" s="29"/>
      <c r="CH3507" s="29"/>
      <c r="CI3507" s="29"/>
      <c r="CJ3507" s="29"/>
      <c r="CK3507" s="29"/>
      <c r="CL3507" s="29"/>
      <c r="CM3507" s="29"/>
      <c r="CN3507" s="29"/>
      <c r="CO3507" s="29"/>
      <c r="CP3507" s="29"/>
      <c r="CQ3507" s="29"/>
      <c r="CR3507" s="29"/>
      <c r="CS3507" s="29"/>
      <c r="CT3507" s="29"/>
      <c r="CU3507" s="29"/>
      <c r="CV3507" s="29"/>
      <c r="CW3507" s="29"/>
      <c r="CX3507" s="29"/>
      <c r="CY3507" s="29"/>
      <c r="CZ3507" s="29"/>
      <c r="DA3507" s="29"/>
      <c r="DB3507" s="29"/>
      <c r="DC3507" s="29"/>
      <c r="DD3507" s="29"/>
      <c r="DE3507" s="29"/>
      <c r="DF3507" s="29"/>
      <c r="DG3507" s="29"/>
      <c r="DH3507" s="29"/>
      <c r="DI3507" s="29"/>
      <c r="DJ3507" s="29"/>
      <c r="DK3507" s="29"/>
      <c r="DL3507" s="29"/>
      <c r="DM3507" s="29"/>
      <c r="DN3507" s="29"/>
      <c r="DO3507" s="29"/>
      <c r="DP3507" s="29"/>
      <c r="DQ3507" s="29"/>
      <c r="DR3507" s="29"/>
      <c r="DS3507" s="29"/>
      <c r="DT3507" s="29"/>
      <c r="DU3507" s="29"/>
      <c r="DV3507" s="29"/>
      <c r="DW3507" s="29"/>
      <c r="DX3507" s="29"/>
      <c r="DY3507" s="29"/>
      <c r="DZ3507" s="29"/>
      <c r="EA3507" s="29"/>
      <c r="EB3507" s="29"/>
      <c r="EC3507" s="29"/>
      <c r="ED3507" s="29"/>
      <c r="EE3507" s="29"/>
      <c r="EF3507" s="29"/>
      <c r="EG3507" s="29"/>
      <c r="EH3507" s="29"/>
      <c r="EI3507" s="29"/>
      <c r="EJ3507" s="29"/>
      <c r="EK3507" s="29"/>
      <c r="EL3507" s="29"/>
      <c r="EM3507" s="29"/>
      <c r="EN3507" s="29"/>
      <c r="EO3507" s="29"/>
      <c r="EP3507" s="29"/>
      <c r="EQ3507" s="29"/>
      <c r="ER3507" s="29"/>
      <c r="ES3507" s="29"/>
      <c r="ET3507" s="29"/>
      <c r="EU3507" s="29"/>
      <c r="EV3507" s="29"/>
      <c r="EW3507" s="29"/>
      <c r="EX3507" s="29"/>
      <c r="EY3507" s="29"/>
      <c r="EZ3507" s="29"/>
      <c r="FA3507" s="29"/>
      <c r="FB3507" s="29"/>
      <c r="FC3507" s="29"/>
      <c r="FD3507" s="29"/>
      <c r="FE3507" s="29"/>
      <c r="FF3507" s="29"/>
      <c r="FG3507" s="29"/>
      <c r="FH3507" s="29"/>
      <c r="FI3507" s="29"/>
      <c r="FJ3507" s="29"/>
      <c r="FK3507" s="29"/>
      <c r="FL3507" s="29"/>
      <c r="FM3507" s="29"/>
      <c r="FN3507" s="29"/>
      <c r="FO3507" s="29"/>
      <c r="FP3507" s="29"/>
      <c r="FQ3507" s="29"/>
      <c r="FR3507" s="29"/>
      <c r="FS3507" s="29"/>
      <c r="FT3507" s="29"/>
      <c r="FU3507" s="29"/>
      <c r="FV3507" s="29"/>
      <c r="FW3507" s="29"/>
      <c r="FX3507" s="29"/>
      <c r="FY3507" s="29"/>
      <c r="FZ3507" s="29"/>
      <c r="GA3507" s="29"/>
      <c r="GB3507" s="29"/>
      <c r="GC3507" s="29"/>
      <c r="GD3507" s="29"/>
      <c r="GE3507" s="29"/>
      <c r="GF3507" s="29"/>
      <c r="GG3507" s="29"/>
      <c r="GH3507" s="29"/>
      <c r="GI3507" s="29"/>
      <c r="GJ3507" s="29"/>
      <c r="GK3507" s="29"/>
      <c r="GL3507" s="29"/>
      <c r="GM3507" s="29"/>
      <c r="GN3507" s="29"/>
      <c r="GO3507" s="29"/>
      <c r="GP3507" s="29"/>
      <c r="GQ3507" s="29"/>
      <c r="GR3507" s="29"/>
      <c r="GS3507" s="29"/>
      <c r="GT3507" s="29"/>
      <c r="GU3507" s="29"/>
      <c r="GV3507" s="29"/>
      <c r="GW3507" s="29"/>
      <c r="GX3507" s="29"/>
      <c r="GY3507" s="29"/>
      <c r="GZ3507" s="29"/>
      <c r="HA3507" s="29"/>
      <c r="HB3507" s="29"/>
      <c r="HC3507" s="29"/>
      <c r="HD3507" s="29"/>
      <c r="HE3507" s="29"/>
      <c r="HF3507" s="29"/>
      <c r="HG3507" s="29"/>
      <c r="HH3507" s="29"/>
      <c r="HI3507" s="29"/>
      <c r="HJ3507" s="29"/>
      <c r="HK3507" s="29"/>
      <c r="HL3507" s="29"/>
      <c r="HM3507" s="29"/>
      <c r="HN3507" s="29"/>
      <c r="HO3507" s="29"/>
      <c r="HP3507" s="29"/>
      <c r="HQ3507" s="29"/>
      <c r="HR3507" s="29"/>
      <c r="HS3507" s="29"/>
      <c r="HT3507" s="29"/>
      <c r="HU3507" s="29"/>
      <c r="HV3507" s="29"/>
      <c r="HW3507" s="29"/>
      <c r="HX3507" s="29"/>
      <c r="HY3507" s="29"/>
      <c r="HZ3507" s="29"/>
      <c r="IA3507" s="29"/>
      <c r="IB3507" s="29"/>
      <c r="IC3507" s="29"/>
      <c r="ID3507" s="29"/>
      <c r="IE3507" s="29"/>
      <c r="IF3507" s="29"/>
      <c r="IG3507" s="29"/>
      <c r="IH3507" s="29"/>
      <c r="II3507" s="29"/>
      <c r="IJ3507" s="29"/>
      <c r="IK3507" s="29"/>
      <c r="IL3507" s="29"/>
      <c r="IM3507" s="29"/>
      <c r="IN3507" s="29"/>
      <c r="IO3507" s="29"/>
      <c r="IP3507" s="29"/>
      <c r="IQ3507" s="29"/>
    </row>
    <row r="3508" spans="1:251" s="42" customFormat="1" ht="18.75" customHeight="1">
      <c r="A3508" s="34"/>
      <c r="B3508" s="50"/>
      <c r="C3508" s="129" t="s">
        <v>757</v>
      </c>
      <c r="D3508" s="147"/>
      <c r="E3508" s="147"/>
      <c r="F3508" s="147"/>
      <c r="G3508" s="147"/>
      <c r="H3508" s="147"/>
      <c r="I3508" s="147"/>
      <c r="J3508" s="147"/>
      <c r="K3508" s="147"/>
      <c r="L3508" s="147"/>
      <c r="M3508" s="147"/>
      <c r="N3508" s="147"/>
      <c r="O3508" s="147"/>
      <c r="P3508" s="147"/>
      <c r="Q3508" s="147"/>
      <c r="R3508" s="147"/>
      <c r="S3508" s="147"/>
      <c r="T3508" s="147"/>
      <c r="U3508" s="147"/>
      <c r="V3508" s="147"/>
      <c r="W3508" s="147"/>
      <c r="X3508" s="147"/>
      <c r="Y3508" s="147"/>
      <c r="Z3508" s="148"/>
      <c r="AA3508" s="132">
        <v>14674</v>
      </c>
      <c r="AB3508" s="133"/>
      <c r="AC3508" s="133"/>
      <c r="AD3508" s="133"/>
      <c r="AE3508" s="133"/>
      <c r="AF3508" s="133"/>
      <c r="AG3508" s="133"/>
      <c r="AH3508" s="133"/>
      <c r="AI3508" s="134"/>
      <c r="AJ3508" s="132">
        <v>17492</v>
      </c>
      <c r="AK3508" s="133"/>
      <c r="AL3508" s="133"/>
      <c r="AM3508" s="133"/>
      <c r="AN3508" s="133"/>
      <c r="AO3508" s="133"/>
      <c r="AP3508" s="133"/>
      <c r="AQ3508" s="133"/>
      <c r="AR3508" s="134"/>
      <c r="AS3508" s="135"/>
      <c r="AT3508" s="136"/>
      <c r="AU3508" s="136"/>
      <c r="AV3508" s="136"/>
      <c r="AW3508" s="136"/>
      <c r="AX3508" s="137"/>
      <c r="AY3508" s="29"/>
      <c r="AZ3508" s="29"/>
      <c r="BA3508" s="29"/>
      <c r="BB3508" s="29"/>
      <c r="BC3508" s="29"/>
      <c r="BD3508" s="29"/>
      <c r="BE3508" s="29"/>
      <c r="BF3508" s="29"/>
      <c r="BG3508" s="29"/>
      <c r="BH3508" s="29"/>
      <c r="BI3508" s="29"/>
      <c r="BJ3508" s="29"/>
      <c r="BK3508" s="29"/>
      <c r="BL3508" s="29"/>
      <c r="BM3508" s="29"/>
      <c r="BN3508" s="29"/>
      <c r="BO3508" s="29"/>
      <c r="BP3508" s="29"/>
      <c r="BQ3508" s="29"/>
      <c r="BR3508" s="29"/>
      <c r="BS3508" s="29"/>
      <c r="BT3508" s="29"/>
      <c r="BU3508" s="29"/>
      <c r="BV3508" s="29"/>
      <c r="BW3508" s="29"/>
      <c r="BX3508" s="29"/>
      <c r="BY3508" s="29"/>
      <c r="BZ3508" s="29"/>
      <c r="CA3508" s="29"/>
      <c r="CB3508" s="29"/>
      <c r="CC3508" s="29"/>
      <c r="CD3508" s="29"/>
      <c r="CE3508" s="29"/>
      <c r="CF3508" s="29"/>
      <c r="CG3508" s="29"/>
      <c r="CH3508" s="29"/>
      <c r="CI3508" s="29"/>
      <c r="CJ3508" s="29"/>
      <c r="CK3508" s="29"/>
      <c r="CL3508" s="29"/>
      <c r="CM3508" s="29"/>
      <c r="CN3508" s="29"/>
      <c r="CO3508" s="29"/>
      <c r="CP3508" s="29"/>
      <c r="CQ3508" s="29"/>
      <c r="CR3508" s="29"/>
      <c r="CS3508" s="29"/>
      <c r="CT3508" s="29"/>
      <c r="CU3508" s="29"/>
      <c r="CV3508" s="29"/>
      <c r="CW3508" s="29"/>
      <c r="CX3508" s="29"/>
      <c r="CY3508" s="29"/>
      <c r="CZ3508" s="29"/>
      <c r="DA3508" s="29"/>
      <c r="DB3508" s="29"/>
      <c r="DC3508" s="29"/>
      <c r="DD3508" s="29"/>
      <c r="DE3508" s="29"/>
      <c r="DF3508" s="29"/>
      <c r="DG3508" s="29"/>
      <c r="DH3508" s="29"/>
      <c r="DI3508" s="29"/>
      <c r="DJ3508" s="29"/>
      <c r="DK3508" s="29"/>
      <c r="DL3508" s="29"/>
      <c r="DM3508" s="29"/>
      <c r="DN3508" s="29"/>
      <c r="DO3508" s="29"/>
      <c r="DP3508" s="29"/>
      <c r="DQ3508" s="29"/>
      <c r="DR3508" s="29"/>
      <c r="DS3508" s="29"/>
      <c r="DT3508" s="29"/>
      <c r="DU3508" s="29"/>
      <c r="DV3508" s="29"/>
      <c r="DW3508" s="29"/>
      <c r="DX3508" s="29"/>
      <c r="DY3508" s="29"/>
      <c r="DZ3508" s="29"/>
      <c r="EA3508" s="29"/>
      <c r="EB3508" s="29"/>
      <c r="EC3508" s="29"/>
      <c r="ED3508" s="29"/>
      <c r="EE3508" s="29"/>
      <c r="EF3508" s="29"/>
      <c r="EG3508" s="29"/>
      <c r="EH3508" s="29"/>
      <c r="EI3508" s="29"/>
      <c r="EJ3508" s="29"/>
      <c r="EK3508" s="29"/>
      <c r="EL3508" s="29"/>
      <c r="EM3508" s="29"/>
      <c r="EN3508" s="29"/>
      <c r="EO3508" s="29"/>
      <c r="EP3508" s="29"/>
      <c r="EQ3508" s="29"/>
      <c r="ER3508" s="29"/>
      <c r="ES3508" s="29"/>
      <c r="ET3508" s="29"/>
      <c r="EU3508" s="29"/>
      <c r="EV3508" s="29"/>
      <c r="EW3508" s="29"/>
      <c r="EX3508" s="29"/>
      <c r="EY3508" s="29"/>
      <c r="EZ3508" s="29"/>
      <c r="FA3508" s="29"/>
      <c r="FB3508" s="29"/>
      <c r="FC3508" s="29"/>
      <c r="FD3508" s="29"/>
      <c r="FE3508" s="29"/>
      <c r="FF3508" s="29"/>
      <c r="FG3508" s="29"/>
      <c r="FH3508" s="29"/>
      <c r="FI3508" s="29"/>
      <c r="FJ3508" s="29"/>
      <c r="FK3508" s="29"/>
      <c r="FL3508" s="29"/>
      <c r="FM3508" s="29"/>
      <c r="FN3508" s="29"/>
      <c r="FO3508" s="29"/>
      <c r="FP3508" s="29"/>
      <c r="FQ3508" s="29"/>
      <c r="FR3508" s="29"/>
      <c r="FS3508" s="29"/>
      <c r="FT3508" s="29"/>
      <c r="FU3508" s="29"/>
      <c r="FV3508" s="29"/>
      <c r="FW3508" s="29"/>
      <c r="FX3508" s="29"/>
      <c r="FY3508" s="29"/>
      <c r="FZ3508" s="29"/>
      <c r="GA3508" s="29"/>
      <c r="GB3508" s="29"/>
      <c r="GC3508" s="29"/>
      <c r="GD3508" s="29"/>
      <c r="GE3508" s="29"/>
      <c r="GF3508" s="29"/>
      <c r="GG3508" s="29"/>
      <c r="GH3508" s="29"/>
      <c r="GI3508" s="29"/>
      <c r="GJ3508" s="29"/>
      <c r="GK3508" s="29"/>
      <c r="GL3508" s="29"/>
      <c r="GM3508" s="29"/>
      <c r="GN3508" s="29"/>
      <c r="GO3508" s="29"/>
      <c r="GP3508" s="29"/>
      <c r="GQ3508" s="29"/>
      <c r="GR3508" s="29"/>
      <c r="GS3508" s="29"/>
      <c r="GT3508" s="29"/>
      <c r="GU3508" s="29"/>
      <c r="GV3508" s="29"/>
      <c r="GW3508" s="29"/>
      <c r="GX3508" s="29"/>
      <c r="GY3508" s="29"/>
      <c r="GZ3508" s="29"/>
      <c r="HA3508" s="29"/>
      <c r="HB3508" s="29"/>
      <c r="HC3508" s="29"/>
      <c r="HD3508" s="29"/>
      <c r="HE3508" s="29"/>
      <c r="HF3508" s="29"/>
      <c r="HG3508" s="29"/>
      <c r="HH3508" s="29"/>
      <c r="HI3508" s="29"/>
      <c r="HJ3508" s="29"/>
      <c r="HK3508" s="29"/>
      <c r="HL3508" s="29"/>
      <c r="HM3508" s="29"/>
      <c r="HN3508" s="29"/>
      <c r="HO3508" s="29"/>
      <c r="HP3508" s="29"/>
      <c r="HQ3508" s="29"/>
      <c r="HR3508" s="29"/>
      <c r="HS3508" s="29"/>
      <c r="HT3508" s="29"/>
      <c r="HU3508" s="29"/>
      <c r="HV3508" s="29"/>
      <c r="HW3508" s="29"/>
      <c r="HX3508" s="29"/>
      <c r="HY3508" s="29"/>
      <c r="HZ3508" s="29"/>
      <c r="IA3508" s="29"/>
      <c r="IB3508" s="29"/>
      <c r="IC3508" s="29"/>
      <c r="ID3508" s="29"/>
      <c r="IE3508" s="29"/>
      <c r="IF3508" s="29"/>
      <c r="IG3508" s="29"/>
      <c r="IH3508" s="29"/>
      <c r="II3508" s="29"/>
      <c r="IJ3508" s="29"/>
      <c r="IK3508" s="29"/>
      <c r="IL3508" s="29"/>
      <c r="IM3508" s="29"/>
      <c r="IN3508" s="29"/>
      <c r="IO3508" s="29"/>
      <c r="IP3508" s="29"/>
      <c r="IQ3508" s="29"/>
    </row>
    <row r="3509" spans="1:251" s="42" customFormat="1" ht="18.75" customHeight="1">
      <c r="A3509" s="34"/>
      <c r="B3509" s="50"/>
      <c r="C3509" s="129" t="s">
        <v>758</v>
      </c>
      <c r="D3509" s="147"/>
      <c r="E3509" s="147"/>
      <c r="F3509" s="147"/>
      <c r="G3509" s="147"/>
      <c r="H3509" s="147"/>
      <c r="I3509" s="147"/>
      <c r="J3509" s="147"/>
      <c r="K3509" s="147"/>
      <c r="L3509" s="147"/>
      <c r="M3509" s="147"/>
      <c r="N3509" s="147"/>
      <c r="O3509" s="147"/>
      <c r="P3509" s="147"/>
      <c r="Q3509" s="147"/>
      <c r="R3509" s="147"/>
      <c r="S3509" s="147"/>
      <c r="T3509" s="147"/>
      <c r="U3509" s="147"/>
      <c r="V3509" s="147"/>
      <c r="W3509" s="147"/>
      <c r="X3509" s="147"/>
      <c r="Y3509" s="147"/>
      <c r="Z3509" s="148"/>
      <c r="AA3509" s="132">
        <v>75</v>
      </c>
      <c r="AB3509" s="133"/>
      <c r="AC3509" s="133"/>
      <c r="AD3509" s="133"/>
      <c r="AE3509" s="133"/>
      <c r="AF3509" s="133"/>
      <c r="AG3509" s="133"/>
      <c r="AH3509" s="133"/>
      <c r="AI3509" s="134"/>
      <c r="AJ3509" s="132">
        <v>124</v>
      </c>
      <c r="AK3509" s="133"/>
      <c r="AL3509" s="133"/>
      <c r="AM3509" s="133"/>
      <c r="AN3509" s="133"/>
      <c r="AO3509" s="133"/>
      <c r="AP3509" s="133"/>
      <c r="AQ3509" s="133"/>
      <c r="AR3509" s="134"/>
      <c r="AS3509" s="135"/>
      <c r="AT3509" s="136"/>
      <c r="AU3509" s="136"/>
      <c r="AV3509" s="136"/>
      <c r="AW3509" s="136"/>
      <c r="AX3509" s="137"/>
      <c r="AY3509" s="29"/>
      <c r="AZ3509" s="29"/>
      <c r="BA3509" s="29"/>
      <c r="BB3509" s="29"/>
      <c r="BC3509" s="29"/>
      <c r="BD3509" s="29"/>
      <c r="BE3509" s="29"/>
      <c r="BF3509" s="29"/>
      <c r="BG3509" s="29"/>
      <c r="BH3509" s="29"/>
      <c r="BI3509" s="29"/>
      <c r="BJ3509" s="29"/>
      <c r="BK3509" s="29"/>
      <c r="BL3509" s="29"/>
      <c r="BM3509" s="29"/>
      <c r="BN3509" s="29"/>
      <c r="BO3509" s="29"/>
      <c r="BP3509" s="29"/>
      <c r="BQ3509" s="29"/>
      <c r="BR3509" s="29"/>
      <c r="BS3509" s="29"/>
      <c r="BT3509" s="29"/>
      <c r="BU3509" s="29"/>
      <c r="BV3509" s="29"/>
      <c r="BW3509" s="29"/>
      <c r="BX3509" s="29"/>
      <c r="BY3509" s="29"/>
      <c r="BZ3509" s="29"/>
      <c r="CA3509" s="29"/>
      <c r="CB3509" s="29"/>
      <c r="CC3509" s="29"/>
      <c r="CD3509" s="29"/>
      <c r="CE3509" s="29"/>
      <c r="CF3509" s="29"/>
      <c r="CG3509" s="29"/>
      <c r="CH3509" s="29"/>
      <c r="CI3509" s="29"/>
      <c r="CJ3509" s="29"/>
      <c r="CK3509" s="29"/>
      <c r="CL3509" s="29"/>
      <c r="CM3509" s="29"/>
      <c r="CN3509" s="29"/>
      <c r="CO3509" s="29"/>
      <c r="CP3509" s="29"/>
      <c r="CQ3509" s="29"/>
      <c r="CR3509" s="29"/>
      <c r="CS3509" s="29"/>
      <c r="CT3509" s="29"/>
      <c r="CU3509" s="29"/>
      <c r="CV3509" s="29"/>
      <c r="CW3509" s="29"/>
      <c r="CX3509" s="29"/>
      <c r="CY3509" s="29"/>
      <c r="CZ3509" s="29"/>
      <c r="DA3509" s="29"/>
      <c r="DB3509" s="29"/>
      <c r="DC3509" s="29"/>
      <c r="DD3509" s="29"/>
      <c r="DE3509" s="29"/>
      <c r="DF3509" s="29"/>
      <c r="DG3509" s="29"/>
      <c r="DH3509" s="29"/>
      <c r="DI3509" s="29"/>
      <c r="DJ3509" s="29"/>
      <c r="DK3509" s="29"/>
      <c r="DL3509" s="29"/>
      <c r="DM3509" s="29"/>
      <c r="DN3509" s="29"/>
      <c r="DO3509" s="29"/>
      <c r="DP3509" s="29"/>
      <c r="DQ3509" s="29"/>
      <c r="DR3509" s="29"/>
      <c r="DS3509" s="29"/>
      <c r="DT3509" s="29"/>
      <c r="DU3509" s="29"/>
      <c r="DV3509" s="29"/>
      <c r="DW3509" s="29"/>
      <c r="DX3509" s="29"/>
      <c r="DY3509" s="29"/>
      <c r="DZ3509" s="29"/>
      <c r="EA3509" s="29"/>
      <c r="EB3509" s="29"/>
      <c r="EC3509" s="29"/>
      <c r="ED3509" s="29"/>
      <c r="EE3509" s="29"/>
      <c r="EF3509" s="29"/>
      <c r="EG3509" s="29"/>
      <c r="EH3509" s="29"/>
      <c r="EI3509" s="29"/>
      <c r="EJ3509" s="29"/>
      <c r="EK3509" s="29"/>
      <c r="EL3509" s="29"/>
      <c r="EM3509" s="29"/>
      <c r="EN3509" s="29"/>
      <c r="EO3509" s="29"/>
      <c r="EP3509" s="29"/>
      <c r="EQ3509" s="29"/>
      <c r="ER3509" s="29"/>
      <c r="ES3509" s="29"/>
      <c r="ET3509" s="29"/>
      <c r="EU3509" s="29"/>
      <c r="EV3509" s="29"/>
      <c r="EW3509" s="29"/>
      <c r="EX3509" s="29"/>
      <c r="EY3509" s="29"/>
      <c r="EZ3509" s="29"/>
      <c r="FA3509" s="29"/>
      <c r="FB3509" s="29"/>
      <c r="FC3509" s="29"/>
      <c r="FD3509" s="29"/>
      <c r="FE3509" s="29"/>
      <c r="FF3509" s="29"/>
      <c r="FG3509" s="29"/>
      <c r="FH3509" s="29"/>
      <c r="FI3509" s="29"/>
      <c r="FJ3509" s="29"/>
      <c r="FK3509" s="29"/>
      <c r="FL3509" s="29"/>
      <c r="FM3509" s="29"/>
      <c r="FN3509" s="29"/>
      <c r="FO3509" s="29"/>
      <c r="FP3509" s="29"/>
      <c r="FQ3509" s="29"/>
      <c r="FR3509" s="29"/>
      <c r="FS3509" s="29"/>
      <c r="FT3509" s="29"/>
      <c r="FU3509" s="29"/>
      <c r="FV3509" s="29"/>
      <c r="FW3509" s="29"/>
      <c r="FX3509" s="29"/>
      <c r="FY3509" s="29"/>
      <c r="FZ3509" s="29"/>
      <c r="GA3509" s="29"/>
      <c r="GB3509" s="29"/>
      <c r="GC3509" s="29"/>
      <c r="GD3509" s="29"/>
      <c r="GE3509" s="29"/>
      <c r="GF3509" s="29"/>
      <c r="GG3509" s="29"/>
      <c r="GH3509" s="29"/>
      <c r="GI3509" s="29"/>
      <c r="GJ3509" s="29"/>
      <c r="GK3509" s="29"/>
      <c r="GL3509" s="29"/>
      <c r="GM3509" s="29"/>
      <c r="GN3509" s="29"/>
      <c r="GO3509" s="29"/>
      <c r="GP3509" s="29"/>
      <c r="GQ3509" s="29"/>
      <c r="GR3509" s="29"/>
      <c r="GS3509" s="29"/>
      <c r="GT3509" s="29"/>
      <c r="GU3509" s="29"/>
      <c r="GV3509" s="29"/>
      <c r="GW3509" s="29"/>
      <c r="GX3509" s="29"/>
      <c r="GY3509" s="29"/>
      <c r="GZ3509" s="29"/>
      <c r="HA3509" s="29"/>
      <c r="HB3509" s="29"/>
      <c r="HC3509" s="29"/>
      <c r="HD3509" s="29"/>
      <c r="HE3509" s="29"/>
      <c r="HF3509" s="29"/>
      <c r="HG3509" s="29"/>
      <c r="HH3509" s="29"/>
      <c r="HI3509" s="29"/>
      <c r="HJ3509" s="29"/>
      <c r="HK3509" s="29"/>
      <c r="HL3509" s="29"/>
      <c r="HM3509" s="29"/>
      <c r="HN3509" s="29"/>
      <c r="HO3509" s="29"/>
      <c r="HP3509" s="29"/>
      <c r="HQ3509" s="29"/>
      <c r="HR3509" s="29"/>
      <c r="HS3509" s="29"/>
      <c r="HT3509" s="29"/>
      <c r="HU3509" s="29"/>
      <c r="HV3509" s="29"/>
      <c r="HW3509" s="29"/>
      <c r="HX3509" s="29"/>
      <c r="HY3509" s="29"/>
      <c r="HZ3509" s="29"/>
      <c r="IA3509" s="29"/>
      <c r="IB3509" s="29"/>
      <c r="IC3509" s="29"/>
      <c r="ID3509" s="29"/>
      <c r="IE3509" s="29"/>
      <c r="IF3509" s="29"/>
      <c r="IG3509" s="29"/>
      <c r="IH3509" s="29"/>
      <c r="II3509" s="29"/>
      <c r="IJ3509" s="29"/>
      <c r="IK3509" s="29"/>
      <c r="IL3509" s="29"/>
      <c r="IM3509" s="29"/>
      <c r="IN3509" s="29"/>
      <c r="IO3509" s="29"/>
      <c r="IP3509" s="29"/>
      <c r="IQ3509" s="29"/>
    </row>
    <row r="3510" spans="1:251" s="42" customFormat="1" ht="18.75" customHeight="1" thickBot="1">
      <c r="A3510" s="43"/>
      <c r="B3510" s="138" t="s">
        <v>244</v>
      </c>
      <c r="C3510" s="139"/>
      <c r="D3510" s="139"/>
      <c r="E3510" s="139"/>
      <c r="F3510" s="139"/>
      <c r="G3510" s="139"/>
      <c r="H3510" s="139"/>
      <c r="I3510" s="139"/>
      <c r="J3510" s="139"/>
      <c r="K3510" s="139"/>
      <c r="L3510" s="139"/>
      <c r="M3510" s="139"/>
      <c r="N3510" s="139"/>
      <c r="O3510" s="139"/>
      <c r="P3510" s="139"/>
      <c r="Q3510" s="139"/>
      <c r="R3510" s="139"/>
      <c r="S3510" s="139"/>
      <c r="T3510" s="139"/>
      <c r="U3510" s="139"/>
      <c r="V3510" s="139"/>
      <c r="W3510" s="139"/>
      <c r="X3510" s="139"/>
      <c r="Y3510" s="139"/>
      <c r="Z3510" s="140"/>
      <c r="AA3510" s="141">
        <f>SUM($AA$3508:$AA$3509)</f>
        <v>14749</v>
      </c>
      <c r="AB3510" s="142"/>
      <c r="AC3510" s="142"/>
      <c r="AD3510" s="142"/>
      <c r="AE3510" s="142"/>
      <c r="AF3510" s="142"/>
      <c r="AG3510" s="142"/>
      <c r="AH3510" s="142"/>
      <c r="AI3510" s="143"/>
      <c r="AJ3510" s="141">
        <f>SUM($AJ$3508:$AJ$3509)</f>
        <v>17616</v>
      </c>
      <c r="AK3510" s="142"/>
      <c r="AL3510" s="142"/>
      <c r="AM3510" s="142"/>
      <c r="AN3510" s="142"/>
      <c r="AO3510" s="142"/>
      <c r="AP3510" s="142"/>
      <c r="AQ3510" s="142"/>
      <c r="AR3510" s="143"/>
      <c r="AS3510" s="144"/>
      <c r="AT3510" s="145"/>
      <c r="AU3510" s="145"/>
      <c r="AV3510" s="145"/>
      <c r="AW3510" s="145"/>
      <c r="AX3510" s="146"/>
      <c r="AY3510" s="29"/>
      <c r="AZ3510" s="29"/>
      <c r="BA3510" s="29"/>
      <c r="BB3510" s="29"/>
      <c r="BC3510" s="29"/>
      <c r="BD3510" s="29"/>
      <c r="BE3510" s="29"/>
      <c r="BF3510" s="29"/>
      <c r="BG3510" s="29"/>
      <c r="BH3510" s="29"/>
      <c r="BI3510" s="29"/>
      <c r="BJ3510" s="29"/>
      <c r="BK3510" s="29"/>
      <c r="BL3510" s="29"/>
      <c r="BM3510" s="29"/>
      <c r="BN3510" s="29"/>
      <c r="BO3510" s="29"/>
      <c r="BP3510" s="29"/>
      <c r="BQ3510" s="29"/>
      <c r="BR3510" s="29"/>
      <c r="BS3510" s="29"/>
      <c r="BT3510" s="29"/>
      <c r="BU3510" s="29"/>
      <c r="BV3510" s="29"/>
      <c r="BW3510" s="29"/>
      <c r="BX3510" s="29"/>
      <c r="BY3510" s="29"/>
      <c r="BZ3510" s="29"/>
      <c r="CA3510" s="29"/>
      <c r="CB3510" s="29"/>
      <c r="CC3510" s="29"/>
      <c r="CD3510" s="29"/>
      <c r="CE3510" s="29"/>
      <c r="CF3510" s="29"/>
      <c r="CG3510" s="29"/>
      <c r="CH3510" s="29"/>
      <c r="CI3510" s="29"/>
      <c r="CJ3510" s="29"/>
      <c r="CK3510" s="29"/>
      <c r="CL3510" s="29"/>
      <c r="CM3510" s="29"/>
      <c r="CN3510" s="29"/>
      <c r="CO3510" s="29"/>
      <c r="CP3510" s="29"/>
      <c r="CQ3510" s="29"/>
      <c r="CR3510" s="29"/>
      <c r="CS3510" s="29"/>
      <c r="CT3510" s="29"/>
      <c r="CU3510" s="29"/>
      <c r="CV3510" s="29"/>
      <c r="CW3510" s="29"/>
      <c r="CX3510" s="29"/>
      <c r="CY3510" s="29"/>
      <c r="CZ3510" s="29"/>
      <c r="DA3510" s="29"/>
      <c r="DB3510" s="29"/>
      <c r="DC3510" s="29"/>
      <c r="DD3510" s="29"/>
      <c r="DE3510" s="29"/>
      <c r="DF3510" s="29"/>
      <c r="DG3510" s="29"/>
      <c r="DH3510" s="29"/>
      <c r="DI3510" s="29"/>
      <c r="DJ3510" s="29"/>
      <c r="DK3510" s="29"/>
      <c r="DL3510" s="29"/>
      <c r="DM3510" s="29"/>
      <c r="DN3510" s="29"/>
      <c r="DO3510" s="29"/>
      <c r="DP3510" s="29"/>
      <c r="DQ3510" s="29"/>
      <c r="DR3510" s="29"/>
      <c r="DS3510" s="29"/>
      <c r="DT3510" s="29"/>
      <c r="DU3510" s="29"/>
      <c r="DV3510" s="29"/>
      <c r="DW3510" s="29"/>
      <c r="DX3510" s="29"/>
      <c r="DY3510" s="29"/>
      <c r="DZ3510" s="29"/>
      <c r="EA3510" s="29"/>
      <c r="EB3510" s="29"/>
      <c r="EC3510" s="29"/>
      <c r="ED3510" s="29"/>
      <c r="EE3510" s="29"/>
      <c r="EF3510" s="29"/>
      <c r="EG3510" s="29"/>
      <c r="EH3510" s="29"/>
      <c r="EI3510" s="29"/>
      <c r="EJ3510" s="29"/>
      <c r="EK3510" s="29"/>
      <c r="EL3510" s="29"/>
      <c r="EM3510" s="29"/>
      <c r="EN3510" s="29"/>
      <c r="EO3510" s="29"/>
      <c r="EP3510" s="29"/>
      <c r="EQ3510" s="29"/>
      <c r="ER3510" s="29"/>
      <c r="ES3510" s="29"/>
      <c r="ET3510" s="29"/>
      <c r="EU3510" s="29"/>
      <c r="EV3510" s="29"/>
      <c r="EW3510" s="29"/>
      <c r="EX3510" s="29"/>
      <c r="EY3510" s="29"/>
      <c r="EZ3510" s="29"/>
      <c r="FA3510" s="29"/>
      <c r="FB3510" s="29"/>
      <c r="FC3510" s="29"/>
      <c r="FD3510" s="29"/>
      <c r="FE3510" s="29"/>
      <c r="FF3510" s="29"/>
      <c r="FG3510" s="29"/>
      <c r="FH3510" s="29"/>
      <c r="FI3510" s="29"/>
      <c r="FJ3510" s="29"/>
      <c r="FK3510" s="29"/>
      <c r="FL3510" s="29"/>
      <c r="FM3510" s="29"/>
      <c r="FN3510" s="29"/>
      <c r="FO3510" s="29"/>
      <c r="FP3510" s="29"/>
      <c r="FQ3510" s="29"/>
      <c r="FR3510" s="29"/>
      <c r="FS3510" s="29"/>
      <c r="FT3510" s="29"/>
      <c r="FU3510" s="29"/>
      <c r="FV3510" s="29"/>
      <c r="FW3510" s="29"/>
      <c r="FX3510" s="29"/>
      <c r="FY3510" s="29"/>
      <c r="FZ3510" s="29"/>
      <c r="GA3510" s="29"/>
      <c r="GB3510" s="29"/>
      <c r="GC3510" s="29"/>
      <c r="GD3510" s="29"/>
      <c r="GE3510" s="29"/>
      <c r="GF3510" s="29"/>
      <c r="GG3510" s="29"/>
      <c r="GH3510" s="29"/>
      <c r="GI3510" s="29"/>
      <c r="GJ3510" s="29"/>
      <c r="GK3510" s="29"/>
      <c r="GL3510" s="29"/>
      <c r="GM3510" s="29"/>
      <c r="GN3510" s="29"/>
      <c r="GO3510" s="29"/>
      <c r="GP3510" s="29"/>
      <c r="GQ3510" s="29"/>
      <c r="GR3510" s="29"/>
      <c r="GS3510" s="29"/>
      <c r="GT3510" s="29"/>
      <c r="GU3510" s="29"/>
      <c r="GV3510" s="29"/>
      <c r="GW3510" s="29"/>
      <c r="GX3510" s="29"/>
      <c r="GY3510" s="29"/>
      <c r="GZ3510" s="29"/>
      <c r="HA3510" s="29"/>
      <c r="HB3510" s="29"/>
      <c r="HC3510" s="29"/>
      <c r="HD3510" s="29"/>
      <c r="HE3510" s="29"/>
      <c r="HF3510" s="29"/>
      <c r="HG3510" s="29"/>
      <c r="HH3510" s="29"/>
      <c r="HI3510" s="29"/>
      <c r="HJ3510" s="29"/>
      <c r="HK3510" s="29"/>
      <c r="HL3510" s="29"/>
      <c r="HM3510" s="29"/>
      <c r="HN3510" s="29"/>
      <c r="HO3510" s="29"/>
      <c r="HP3510" s="29"/>
      <c r="HQ3510" s="29"/>
      <c r="HR3510" s="29"/>
      <c r="HS3510" s="29"/>
      <c r="HT3510" s="29"/>
      <c r="HU3510" s="29"/>
      <c r="HV3510" s="29"/>
      <c r="HW3510" s="29"/>
      <c r="HX3510" s="29"/>
      <c r="HY3510" s="29"/>
      <c r="HZ3510" s="29"/>
      <c r="IA3510" s="29"/>
      <c r="IB3510" s="29"/>
      <c r="IC3510" s="29"/>
      <c r="ID3510" s="29"/>
      <c r="IE3510" s="29"/>
      <c r="IF3510" s="29"/>
      <c r="IG3510" s="29"/>
      <c r="IH3510" s="29"/>
      <c r="II3510" s="29"/>
      <c r="IJ3510" s="29"/>
      <c r="IK3510" s="29"/>
      <c r="IL3510" s="29"/>
      <c r="IM3510" s="29"/>
      <c r="IN3510" s="29"/>
      <c r="IO3510" s="29"/>
      <c r="IP3510" s="29"/>
      <c r="IQ3510" s="29"/>
    </row>
    <row r="3512" spans="1:251" ht="18.75">
      <c r="A3512" s="28" t="s">
        <v>234</v>
      </c>
      <c r="AW3512" s="30"/>
      <c r="AX3512" s="31"/>
      <c r="AY3512" s="30"/>
    </row>
    <row r="3514" spans="1:251" ht="18.75">
      <c r="B3514" s="109" t="s">
        <v>0</v>
      </c>
      <c r="C3514" s="150"/>
      <c r="D3514" s="150"/>
      <c r="E3514" s="150"/>
      <c r="F3514" s="150"/>
      <c r="G3514" s="150"/>
      <c r="H3514" s="150"/>
      <c r="I3514" s="150"/>
      <c r="J3514" s="150"/>
      <c r="K3514" s="150"/>
      <c r="L3514" s="150"/>
      <c r="M3514" s="150"/>
      <c r="N3514" s="150"/>
      <c r="O3514" s="150"/>
      <c r="P3514" s="150"/>
      <c r="Q3514" s="150"/>
      <c r="R3514" s="150"/>
      <c r="S3514" s="150"/>
      <c r="T3514" s="150"/>
      <c r="U3514" s="150"/>
      <c r="V3514" s="150"/>
      <c r="W3514" s="150"/>
      <c r="X3514" s="150"/>
      <c r="Y3514" s="150"/>
      <c r="Z3514" s="150"/>
      <c r="AA3514" s="150"/>
      <c r="AB3514" s="150"/>
      <c r="AC3514" s="150"/>
      <c r="AD3514" s="150"/>
      <c r="AE3514" s="150"/>
      <c r="AF3514" s="150"/>
      <c r="AG3514" s="150"/>
      <c r="AH3514" s="150"/>
      <c r="AI3514" s="150"/>
      <c r="AJ3514" s="150"/>
      <c r="AK3514" s="150"/>
      <c r="AL3514" s="150"/>
      <c r="AM3514" s="150"/>
      <c r="AN3514" s="150"/>
      <c r="AO3514" s="150"/>
      <c r="AP3514" s="150"/>
      <c r="AQ3514" s="150"/>
      <c r="AR3514" s="150"/>
      <c r="AS3514" s="150"/>
      <c r="AT3514" s="150"/>
      <c r="AU3514" s="150"/>
      <c r="AV3514" s="150"/>
      <c r="AW3514" s="150"/>
      <c r="AX3514" s="150"/>
    </row>
    <row r="3515" spans="1:251">
      <c r="Z3515" s="32"/>
      <c r="AD3515" s="32"/>
      <c r="AE3515" s="32"/>
      <c r="AF3515" s="32"/>
      <c r="AG3515" s="32"/>
      <c r="AH3515" s="32"/>
      <c r="AI3515" s="32"/>
      <c r="AO3515" s="32"/>
    </row>
    <row r="3516" spans="1:251" ht="13.5" thickBot="1">
      <c r="Z3516" s="32"/>
      <c r="AD3516" s="32"/>
      <c r="AE3516" s="32"/>
      <c r="AF3516" s="32"/>
      <c r="AG3516" s="32"/>
      <c r="AH3516" s="32"/>
      <c r="AI3516" s="32"/>
      <c r="AO3516" s="32"/>
      <c r="DI3516" s="26"/>
    </row>
    <row r="3517" spans="1:251" ht="24.75" customHeight="1" thickBot="1">
      <c r="B3517" s="111" t="s">
        <v>235</v>
      </c>
      <c r="C3517" s="112"/>
      <c r="D3517" s="112"/>
      <c r="E3517" s="112"/>
      <c r="F3517" s="112"/>
      <c r="G3517" s="112"/>
      <c r="H3517" s="113" t="s">
        <v>759</v>
      </c>
      <c r="I3517" s="114"/>
      <c r="J3517" s="114"/>
      <c r="K3517" s="114"/>
      <c r="L3517" s="114"/>
      <c r="M3517" s="114"/>
      <c r="N3517" s="114"/>
      <c r="O3517" s="114"/>
      <c r="P3517" s="114"/>
      <c r="Q3517" s="114"/>
      <c r="R3517" s="114"/>
      <c r="S3517" s="114"/>
      <c r="T3517" s="114"/>
      <c r="U3517" s="114"/>
      <c r="V3517" s="114"/>
      <c r="W3517" s="114"/>
      <c r="X3517" s="114"/>
      <c r="Y3517" s="114"/>
      <c r="Z3517" s="114"/>
      <c r="AA3517" s="114"/>
      <c r="AB3517" s="114"/>
      <c r="AC3517" s="114"/>
      <c r="AD3517" s="114"/>
      <c r="AE3517" s="114"/>
      <c r="AF3517" s="114"/>
      <c r="AG3517" s="114"/>
      <c r="AH3517" s="114"/>
      <c r="AI3517" s="114"/>
      <c r="AJ3517" s="114"/>
      <c r="AK3517" s="114"/>
      <c r="AL3517" s="114"/>
      <c r="AM3517" s="114"/>
      <c r="AN3517" s="114"/>
      <c r="AO3517" s="114"/>
      <c r="AP3517" s="114"/>
      <c r="AQ3517" s="114"/>
      <c r="AR3517" s="114"/>
      <c r="AS3517" s="114"/>
      <c r="AT3517" s="114"/>
      <c r="AU3517" s="114"/>
      <c r="AV3517" s="114"/>
      <c r="AW3517" s="114"/>
      <c r="AX3517" s="115"/>
      <c r="DI3517" s="26"/>
    </row>
    <row r="3518" spans="1:251" ht="14.25">
      <c r="B3518" s="33"/>
      <c r="C3518" s="33"/>
      <c r="D3518" s="33"/>
      <c r="E3518" s="33"/>
      <c r="F3518" s="33"/>
      <c r="G3518" s="33"/>
      <c r="H3518" s="34"/>
      <c r="I3518" s="34"/>
      <c r="J3518" s="34"/>
      <c r="K3518" s="34"/>
      <c r="L3518" s="35"/>
      <c r="M3518" s="35"/>
      <c r="N3518" s="35"/>
      <c r="O3518" s="35"/>
      <c r="P3518" s="34"/>
      <c r="Q3518" s="34"/>
      <c r="R3518" s="34"/>
      <c r="S3518" s="34"/>
      <c r="T3518" s="34"/>
      <c r="U3518" s="34"/>
      <c r="V3518" s="36"/>
      <c r="W3518" s="36"/>
      <c r="X3518" s="36"/>
      <c r="Y3518" s="36"/>
      <c r="Z3518" s="36"/>
      <c r="AA3518" s="36"/>
      <c r="AB3518" s="36"/>
      <c r="AC3518" s="36"/>
      <c r="AD3518" s="36"/>
      <c r="AE3518" s="36"/>
      <c r="AF3518" s="36"/>
      <c r="AG3518" s="36"/>
      <c r="AH3518" s="36"/>
      <c r="AI3518" s="36"/>
      <c r="AJ3518" s="36"/>
      <c r="AK3518" s="36"/>
      <c r="AL3518" s="36"/>
      <c r="AM3518" s="36"/>
      <c r="AN3518" s="36"/>
      <c r="AO3518" s="36"/>
      <c r="AP3518" s="36"/>
      <c r="AQ3518" s="36"/>
      <c r="AR3518" s="36"/>
      <c r="AS3518" s="36"/>
      <c r="AT3518" s="36"/>
      <c r="AU3518" s="36"/>
      <c r="AV3518" s="36"/>
      <c r="AW3518" s="36"/>
      <c r="AX3518" s="36"/>
      <c r="DI3518" s="26"/>
    </row>
    <row r="3519" spans="1:251" ht="15" thickBot="1">
      <c r="A3519" s="37"/>
      <c r="B3519" s="36" t="s">
        <v>237</v>
      </c>
      <c r="C3519" s="34"/>
      <c r="D3519" s="34"/>
      <c r="E3519" s="34"/>
      <c r="F3519" s="34"/>
      <c r="G3519" s="34"/>
      <c r="H3519" s="34"/>
      <c r="I3519" s="34"/>
      <c r="J3519" s="34"/>
      <c r="K3519" s="34"/>
      <c r="L3519" s="35"/>
      <c r="M3519" s="35"/>
      <c r="N3519" s="35"/>
      <c r="O3519" s="35"/>
      <c r="P3519" s="34"/>
      <c r="Q3519" s="34"/>
      <c r="R3519" s="34"/>
      <c r="S3519" s="34"/>
      <c r="T3519" s="34"/>
      <c r="U3519" s="34"/>
      <c r="V3519" s="36"/>
      <c r="W3519" s="36"/>
      <c r="X3519" s="36"/>
      <c r="Y3519" s="36"/>
      <c r="Z3519" s="36"/>
      <c r="AA3519" s="36"/>
      <c r="AB3519" s="36"/>
      <c r="AC3519" s="36"/>
      <c r="AD3519" s="36"/>
      <c r="AE3519" s="36"/>
      <c r="AF3519" s="36"/>
      <c r="AG3519" s="36"/>
      <c r="AH3519" s="36"/>
      <c r="AI3519" s="36"/>
      <c r="AJ3519" s="36"/>
      <c r="AK3519" s="36"/>
      <c r="AL3519" s="36"/>
      <c r="AM3519" s="36"/>
      <c r="AN3519" s="36"/>
      <c r="AO3519" s="36"/>
      <c r="AP3519" s="36"/>
      <c r="AQ3519" s="36"/>
      <c r="AR3519" s="36"/>
      <c r="AS3519" s="36"/>
      <c r="AT3519" s="36"/>
      <c r="AU3519" s="36"/>
      <c r="AV3519" s="36"/>
      <c r="AW3519" s="36"/>
      <c r="AX3519" s="36"/>
      <c r="DI3519" s="26"/>
    </row>
    <row r="3520" spans="1:251" ht="14.25">
      <c r="A3520" s="34"/>
      <c r="B3520" s="38"/>
      <c r="C3520" s="33"/>
      <c r="D3520" s="33"/>
      <c r="E3520" s="33"/>
      <c r="F3520" s="33"/>
      <c r="G3520" s="33"/>
      <c r="H3520" s="33"/>
      <c r="I3520" s="33"/>
      <c r="J3520" s="33"/>
      <c r="K3520" s="33"/>
      <c r="L3520" s="39"/>
      <c r="M3520" s="39"/>
      <c r="N3520" s="39"/>
      <c r="O3520" s="39"/>
      <c r="P3520" s="33"/>
      <c r="Q3520" s="33"/>
      <c r="R3520" s="33"/>
      <c r="S3520" s="33"/>
      <c r="T3520" s="33"/>
      <c r="U3520" s="33"/>
      <c r="V3520" s="40"/>
      <c r="W3520" s="40"/>
      <c r="X3520" s="40"/>
      <c r="Y3520" s="40"/>
      <c r="Z3520" s="40"/>
      <c r="AA3520" s="40"/>
      <c r="AB3520" s="40"/>
      <c r="AC3520" s="40"/>
      <c r="AD3520" s="40"/>
      <c r="AE3520" s="40"/>
      <c r="AF3520" s="40"/>
      <c r="AG3520" s="40"/>
      <c r="AH3520" s="40"/>
      <c r="AI3520" s="40"/>
      <c r="AJ3520" s="40"/>
      <c r="AK3520" s="40"/>
      <c r="AL3520" s="40"/>
      <c r="AM3520" s="40"/>
      <c r="AN3520" s="40"/>
      <c r="AO3520" s="40"/>
      <c r="AP3520" s="40"/>
      <c r="AQ3520" s="40"/>
      <c r="AR3520" s="40"/>
      <c r="AS3520" s="40"/>
      <c r="AT3520" s="40"/>
      <c r="AU3520" s="40"/>
      <c r="AV3520" s="40"/>
      <c r="AW3520" s="40"/>
      <c r="AX3520" s="41"/>
    </row>
    <row r="3521" spans="1:113" ht="12" customHeight="1">
      <c r="A3521" s="34"/>
      <c r="B3521" s="116" t="s">
        <v>760</v>
      </c>
      <c r="C3521" s="117"/>
      <c r="D3521" s="117"/>
      <c r="E3521" s="117"/>
      <c r="F3521" s="117"/>
      <c r="G3521" s="117"/>
      <c r="H3521" s="117"/>
      <c r="I3521" s="117"/>
      <c r="J3521" s="117"/>
      <c r="K3521" s="117"/>
      <c r="L3521" s="117"/>
      <c r="M3521" s="117"/>
      <c r="N3521" s="117"/>
      <c r="O3521" s="117"/>
      <c r="P3521" s="117"/>
      <c r="Q3521" s="117"/>
      <c r="R3521" s="117"/>
      <c r="S3521" s="117"/>
      <c r="T3521" s="117"/>
      <c r="U3521" s="117"/>
      <c r="V3521" s="117"/>
      <c r="W3521" s="117"/>
      <c r="X3521" s="117"/>
      <c r="Y3521" s="117"/>
      <c r="Z3521" s="117"/>
      <c r="AA3521" s="117"/>
      <c r="AB3521" s="117"/>
      <c r="AC3521" s="117"/>
      <c r="AD3521" s="117"/>
      <c r="AE3521" s="117"/>
      <c r="AF3521" s="117"/>
      <c r="AG3521" s="117"/>
      <c r="AH3521" s="117"/>
      <c r="AI3521" s="117"/>
      <c r="AJ3521" s="117"/>
      <c r="AK3521" s="117"/>
      <c r="AL3521" s="117"/>
      <c r="AM3521" s="117"/>
      <c r="AN3521" s="117"/>
      <c r="AO3521" s="117"/>
      <c r="AP3521" s="117"/>
      <c r="AQ3521" s="117"/>
      <c r="AR3521" s="117"/>
      <c r="AS3521" s="117"/>
      <c r="AT3521" s="117"/>
      <c r="AU3521" s="117"/>
      <c r="AV3521" s="117"/>
      <c r="AW3521" s="117"/>
      <c r="AX3521" s="118"/>
    </row>
    <row r="3522" spans="1:113" ht="12" customHeight="1">
      <c r="A3522" s="34"/>
      <c r="B3522" s="116"/>
      <c r="C3522" s="117"/>
      <c r="D3522" s="117"/>
      <c r="E3522" s="117"/>
      <c r="F3522" s="117"/>
      <c r="G3522" s="117"/>
      <c r="H3522" s="117"/>
      <c r="I3522" s="117"/>
      <c r="J3522" s="117"/>
      <c r="K3522" s="117"/>
      <c r="L3522" s="117"/>
      <c r="M3522" s="117"/>
      <c r="N3522" s="117"/>
      <c r="O3522" s="117"/>
      <c r="P3522" s="117"/>
      <c r="Q3522" s="117"/>
      <c r="R3522" s="117"/>
      <c r="S3522" s="117"/>
      <c r="T3522" s="117"/>
      <c r="U3522" s="117"/>
      <c r="V3522" s="117"/>
      <c r="W3522" s="117"/>
      <c r="X3522" s="117"/>
      <c r="Y3522" s="117"/>
      <c r="Z3522" s="117"/>
      <c r="AA3522" s="117"/>
      <c r="AB3522" s="117"/>
      <c r="AC3522" s="117"/>
      <c r="AD3522" s="117"/>
      <c r="AE3522" s="117"/>
      <c r="AF3522" s="117"/>
      <c r="AG3522" s="117"/>
      <c r="AH3522" s="117"/>
      <c r="AI3522" s="117"/>
      <c r="AJ3522" s="117"/>
      <c r="AK3522" s="117"/>
      <c r="AL3522" s="117"/>
      <c r="AM3522" s="117"/>
      <c r="AN3522" s="117"/>
      <c r="AO3522" s="117"/>
      <c r="AP3522" s="117"/>
      <c r="AQ3522" s="117"/>
      <c r="AR3522" s="117"/>
      <c r="AS3522" s="117"/>
      <c r="AT3522" s="117"/>
      <c r="AU3522" s="117"/>
      <c r="AV3522" s="117"/>
      <c r="AW3522" s="117"/>
      <c r="AX3522" s="118"/>
      <c r="BC3522" s="42"/>
    </row>
    <row r="3523" spans="1:113" ht="12" customHeight="1">
      <c r="A3523" s="34"/>
      <c r="B3523" s="116"/>
      <c r="C3523" s="117"/>
      <c r="D3523" s="117"/>
      <c r="E3523" s="117"/>
      <c r="F3523" s="117"/>
      <c r="G3523" s="117"/>
      <c r="H3523" s="117"/>
      <c r="I3523" s="117"/>
      <c r="J3523" s="117"/>
      <c r="K3523" s="117"/>
      <c r="L3523" s="117"/>
      <c r="M3523" s="117"/>
      <c r="N3523" s="117"/>
      <c r="O3523" s="117"/>
      <c r="P3523" s="117"/>
      <c r="Q3523" s="117"/>
      <c r="R3523" s="117"/>
      <c r="S3523" s="117"/>
      <c r="T3523" s="117"/>
      <c r="U3523" s="117"/>
      <c r="V3523" s="117"/>
      <c r="W3523" s="117"/>
      <c r="X3523" s="117"/>
      <c r="Y3523" s="117"/>
      <c r="Z3523" s="117"/>
      <c r="AA3523" s="117"/>
      <c r="AB3523" s="117"/>
      <c r="AC3523" s="117"/>
      <c r="AD3523" s="117"/>
      <c r="AE3523" s="117"/>
      <c r="AF3523" s="117"/>
      <c r="AG3523" s="117"/>
      <c r="AH3523" s="117"/>
      <c r="AI3523" s="117"/>
      <c r="AJ3523" s="117"/>
      <c r="AK3523" s="117"/>
      <c r="AL3523" s="117"/>
      <c r="AM3523" s="117"/>
      <c r="AN3523" s="117"/>
      <c r="AO3523" s="117"/>
      <c r="AP3523" s="117"/>
      <c r="AQ3523" s="117"/>
      <c r="AR3523" s="117"/>
      <c r="AS3523" s="117"/>
      <c r="AT3523" s="117"/>
      <c r="AU3523" s="117"/>
      <c r="AV3523" s="117"/>
      <c r="AW3523" s="117"/>
      <c r="AX3523" s="118"/>
    </row>
    <row r="3524" spans="1:113" ht="12" customHeight="1">
      <c r="A3524" s="34"/>
      <c r="B3524" s="116"/>
      <c r="C3524" s="117"/>
      <c r="D3524" s="117"/>
      <c r="E3524" s="117"/>
      <c r="F3524" s="117"/>
      <c r="G3524" s="117"/>
      <c r="H3524" s="117"/>
      <c r="I3524" s="117"/>
      <c r="J3524" s="117"/>
      <c r="K3524" s="117"/>
      <c r="L3524" s="117"/>
      <c r="M3524" s="117"/>
      <c r="N3524" s="117"/>
      <c r="O3524" s="117"/>
      <c r="P3524" s="117"/>
      <c r="Q3524" s="117"/>
      <c r="R3524" s="117"/>
      <c r="S3524" s="117"/>
      <c r="T3524" s="117"/>
      <c r="U3524" s="117"/>
      <c r="V3524" s="117"/>
      <c r="W3524" s="117"/>
      <c r="X3524" s="117"/>
      <c r="Y3524" s="117"/>
      <c r="Z3524" s="117"/>
      <c r="AA3524" s="117"/>
      <c r="AB3524" s="117"/>
      <c r="AC3524" s="117"/>
      <c r="AD3524" s="117"/>
      <c r="AE3524" s="117"/>
      <c r="AF3524" s="117"/>
      <c r="AG3524" s="117"/>
      <c r="AH3524" s="117"/>
      <c r="AI3524" s="117"/>
      <c r="AJ3524" s="117"/>
      <c r="AK3524" s="117"/>
      <c r="AL3524" s="117"/>
      <c r="AM3524" s="117"/>
      <c r="AN3524" s="117"/>
      <c r="AO3524" s="117"/>
      <c r="AP3524" s="117"/>
      <c r="AQ3524" s="117"/>
      <c r="AR3524" s="117"/>
      <c r="AS3524" s="117"/>
      <c r="AT3524" s="117"/>
      <c r="AU3524" s="117"/>
      <c r="AV3524" s="117"/>
      <c r="AW3524" s="117"/>
      <c r="AX3524" s="118"/>
    </row>
    <row r="3525" spans="1:113" ht="12" customHeight="1">
      <c r="A3525" s="34"/>
      <c r="B3525" s="116"/>
      <c r="C3525" s="117"/>
      <c r="D3525" s="117"/>
      <c r="E3525" s="117"/>
      <c r="F3525" s="117"/>
      <c r="G3525" s="117"/>
      <c r="H3525" s="117"/>
      <c r="I3525" s="117"/>
      <c r="J3525" s="117"/>
      <c r="K3525" s="117"/>
      <c r="L3525" s="117"/>
      <c r="M3525" s="117"/>
      <c r="N3525" s="117"/>
      <c r="O3525" s="117"/>
      <c r="P3525" s="117"/>
      <c r="Q3525" s="117"/>
      <c r="R3525" s="117"/>
      <c r="S3525" s="117"/>
      <c r="T3525" s="117"/>
      <c r="U3525" s="117"/>
      <c r="V3525" s="117"/>
      <c r="W3525" s="117"/>
      <c r="X3525" s="117"/>
      <c r="Y3525" s="117"/>
      <c r="Z3525" s="117"/>
      <c r="AA3525" s="117"/>
      <c r="AB3525" s="117"/>
      <c r="AC3525" s="117"/>
      <c r="AD3525" s="117"/>
      <c r="AE3525" s="117"/>
      <c r="AF3525" s="117"/>
      <c r="AG3525" s="117"/>
      <c r="AH3525" s="117"/>
      <c r="AI3525" s="117"/>
      <c r="AJ3525" s="117"/>
      <c r="AK3525" s="117"/>
      <c r="AL3525" s="117"/>
      <c r="AM3525" s="117"/>
      <c r="AN3525" s="117"/>
      <c r="AO3525" s="117"/>
      <c r="AP3525" s="117"/>
      <c r="AQ3525" s="117"/>
      <c r="AR3525" s="117"/>
      <c r="AS3525" s="117"/>
      <c r="AT3525" s="117"/>
      <c r="AU3525" s="117"/>
      <c r="AV3525" s="117"/>
      <c r="AW3525" s="117"/>
      <c r="AX3525" s="118"/>
    </row>
    <row r="3526" spans="1:113" ht="15" thickBot="1">
      <c r="A3526" s="43"/>
      <c r="B3526" s="44"/>
      <c r="C3526" s="45"/>
      <c r="D3526" s="45"/>
      <c r="E3526" s="45"/>
      <c r="F3526" s="45"/>
      <c r="G3526" s="45"/>
      <c r="H3526" s="45"/>
      <c r="I3526" s="45"/>
      <c r="J3526" s="45"/>
      <c r="K3526" s="45"/>
      <c r="L3526" s="45"/>
      <c r="M3526" s="45"/>
      <c r="N3526" s="45"/>
      <c r="O3526" s="45"/>
      <c r="P3526" s="45"/>
      <c r="Q3526" s="45"/>
      <c r="R3526" s="45"/>
      <c r="S3526" s="45"/>
      <c r="T3526" s="45"/>
      <c r="U3526" s="45"/>
      <c r="V3526" s="45"/>
      <c r="W3526" s="45"/>
      <c r="X3526" s="45"/>
      <c r="Y3526" s="45"/>
      <c r="Z3526" s="45"/>
      <c r="AA3526" s="45"/>
      <c r="AB3526" s="45"/>
      <c r="AC3526" s="45"/>
      <c r="AD3526" s="45"/>
      <c r="AE3526" s="45"/>
      <c r="AF3526" s="45"/>
      <c r="AG3526" s="45"/>
      <c r="AH3526" s="45"/>
      <c r="AI3526" s="45"/>
      <c r="AJ3526" s="45"/>
      <c r="AK3526" s="45"/>
      <c r="AL3526" s="45"/>
      <c r="AM3526" s="45"/>
      <c r="AN3526" s="45"/>
      <c r="AO3526" s="45"/>
      <c r="AP3526" s="45"/>
      <c r="AQ3526" s="45"/>
      <c r="AR3526" s="45"/>
      <c r="AS3526" s="45"/>
      <c r="AT3526" s="45"/>
      <c r="AU3526" s="45"/>
      <c r="AV3526" s="45"/>
      <c r="AW3526" s="45"/>
      <c r="AX3526" s="46"/>
    </row>
    <row r="3527" spans="1:113">
      <c r="B3527" s="47"/>
    </row>
    <row r="3528" spans="1:113" ht="15" thickBot="1">
      <c r="A3528" s="37"/>
      <c r="B3528" s="36" t="s">
        <v>238</v>
      </c>
      <c r="C3528" s="34"/>
      <c r="D3528" s="34"/>
      <c r="E3528" s="34"/>
      <c r="F3528" s="34"/>
      <c r="G3528" s="34"/>
      <c r="H3528" s="34"/>
      <c r="I3528" s="34"/>
      <c r="J3528" s="34"/>
      <c r="K3528" s="34"/>
      <c r="L3528" s="35"/>
      <c r="M3528" s="35"/>
      <c r="N3528" s="35"/>
      <c r="O3528" s="35"/>
      <c r="P3528" s="34"/>
      <c r="Q3528" s="34"/>
      <c r="R3528" s="34"/>
      <c r="S3528" s="34"/>
      <c r="T3528" s="34"/>
      <c r="U3528" s="34"/>
      <c r="V3528" s="36"/>
      <c r="W3528" s="36"/>
      <c r="X3528" s="36"/>
      <c r="Y3528" s="36"/>
      <c r="Z3528" s="36"/>
      <c r="AA3528" s="36"/>
      <c r="AB3528" s="36"/>
      <c r="AC3528" s="36"/>
      <c r="AD3528" s="36"/>
      <c r="AE3528" s="36"/>
      <c r="AF3528" s="36"/>
      <c r="AG3528" s="36"/>
      <c r="AH3528" s="36"/>
      <c r="AI3528" s="36"/>
      <c r="AJ3528" s="36"/>
      <c r="AK3528" s="36"/>
      <c r="AL3528" s="36"/>
      <c r="AM3528" s="36"/>
      <c r="AN3528" s="36"/>
      <c r="AO3528" s="36"/>
      <c r="AP3528" s="36"/>
      <c r="AQ3528" s="36"/>
      <c r="AR3528" s="36"/>
      <c r="AS3528" s="36"/>
      <c r="AT3528" s="36"/>
      <c r="AU3528" s="36"/>
      <c r="AV3528" s="36"/>
      <c r="AW3528" s="36"/>
      <c r="AX3528" s="36"/>
      <c r="DI3528" s="26"/>
    </row>
    <row r="3529" spans="1:113" ht="14.25">
      <c r="A3529" s="34"/>
      <c r="B3529" s="38"/>
      <c r="C3529" s="33"/>
      <c r="D3529" s="33"/>
      <c r="E3529" s="33"/>
      <c r="F3529" s="33"/>
      <c r="G3529" s="33"/>
      <c r="H3529" s="33"/>
      <c r="I3529" s="33"/>
      <c r="J3529" s="33"/>
      <c r="K3529" s="33"/>
      <c r="L3529" s="39"/>
      <c r="M3529" s="39"/>
      <c r="N3529" s="39"/>
      <c r="O3529" s="39"/>
      <c r="P3529" s="33"/>
      <c r="Q3529" s="33"/>
      <c r="R3529" s="33"/>
      <c r="S3529" s="33"/>
      <c r="T3529" s="33"/>
      <c r="U3529" s="33"/>
      <c r="V3529" s="40"/>
      <c r="W3529" s="40"/>
      <c r="X3529" s="40"/>
      <c r="Y3529" s="40"/>
      <c r="Z3529" s="40"/>
      <c r="AA3529" s="40"/>
      <c r="AB3529" s="40"/>
      <c r="AC3529" s="40"/>
      <c r="AD3529" s="40"/>
      <c r="AE3529" s="40"/>
      <c r="AF3529" s="40"/>
      <c r="AG3529" s="40"/>
      <c r="AH3529" s="40"/>
      <c r="AI3529" s="40"/>
      <c r="AJ3529" s="40"/>
      <c r="AK3529" s="40"/>
      <c r="AL3529" s="40"/>
      <c r="AM3529" s="40"/>
      <c r="AN3529" s="40"/>
      <c r="AO3529" s="40"/>
      <c r="AP3529" s="40"/>
      <c r="AQ3529" s="40"/>
      <c r="AR3529" s="40"/>
      <c r="AS3529" s="40"/>
      <c r="AT3529" s="40"/>
      <c r="AU3529" s="40"/>
      <c r="AV3529" s="40"/>
      <c r="AW3529" s="40"/>
      <c r="AX3529" s="41"/>
    </row>
    <row r="3530" spans="1:113" ht="12" customHeight="1">
      <c r="A3530" s="34"/>
      <c r="B3530" s="116" t="s">
        <v>761</v>
      </c>
      <c r="C3530" s="117"/>
      <c r="D3530" s="117"/>
      <c r="E3530" s="117"/>
      <c r="F3530" s="117"/>
      <c r="G3530" s="117"/>
      <c r="H3530" s="117"/>
      <c r="I3530" s="117"/>
      <c r="J3530" s="117"/>
      <c r="K3530" s="117"/>
      <c r="L3530" s="117"/>
      <c r="M3530" s="117"/>
      <c r="N3530" s="117"/>
      <c r="O3530" s="117"/>
      <c r="P3530" s="117"/>
      <c r="Q3530" s="117"/>
      <c r="R3530" s="117"/>
      <c r="S3530" s="117"/>
      <c r="T3530" s="117"/>
      <c r="U3530" s="117"/>
      <c r="V3530" s="117"/>
      <c r="W3530" s="117"/>
      <c r="X3530" s="117"/>
      <c r="Y3530" s="117"/>
      <c r="Z3530" s="117"/>
      <c r="AA3530" s="117"/>
      <c r="AB3530" s="117"/>
      <c r="AC3530" s="117"/>
      <c r="AD3530" s="117"/>
      <c r="AE3530" s="117"/>
      <c r="AF3530" s="117"/>
      <c r="AG3530" s="117"/>
      <c r="AH3530" s="117"/>
      <c r="AI3530" s="117"/>
      <c r="AJ3530" s="117"/>
      <c r="AK3530" s="117"/>
      <c r="AL3530" s="117"/>
      <c r="AM3530" s="117"/>
      <c r="AN3530" s="117"/>
      <c r="AO3530" s="117"/>
      <c r="AP3530" s="117"/>
      <c r="AQ3530" s="117"/>
      <c r="AR3530" s="117"/>
      <c r="AS3530" s="117"/>
      <c r="AT3530" s="117"/>
      <c r="AU3530" s="117"/>
      <c r="AV3530" s="117"/>
      <c r="AW3530" s="117"/>
      <c r="AX3530" s="118"/>
    </row>
    <row r="3531" spans="1:113" ht="12" customHeight="1">
      <c r="A3531" s="34"/>
      <c r="B3531" s="116"/>
      <c r="C3531" s="117"/>
      <c r="D3531" s="117"/>
      <c r="E3531" s="117"/>
      <c r="F3531" s="117"/>
      <c r="G3531" s="117"/>
      <c r="H3531" s="117"/>
      <c r="I3531" s="117"/>
      <c r="J3531" s="117"/>
      <c r="K3531" s="117"/>
      <c r="L3531" s="117"/>
      <c r="M3531" s="117"/>
      <c r="N3531" s="117"/>
      <c r="O3531" s="117"/>
      <c r="P3531" s="117"/>
      <c r="Q3531" s="117"/>
      <c r="R3531" s="117"/>
      <c r="S3531" s="117"/>
      <c r="T3531" s="117"/>
      <c r="U3531" s="117"/>
      <c r="V3531" s="117"/>
      <c r="W3531" s="117"/>
      <c r="X3531" s="117"/>
      <c r="Y3531" s="117"/>
      <c r="Z3531" s="117"/>
      <c r="AA3531" s="117"/>
      <c r="AB3531" s="117"/>
      <c r="AC3531" s="117"/>
      <c r="AD3531" s="117"/>
      <c r="AE3531" s="117"/>
      <c r="AF3531" s="117"/>
      <c r="AG3531" s="117"/>
      <c r="AH3531" s="117"/>
      <c r="AI3531" s="117"/>
      <c r="AJ3531" s="117"/>
      <c r="AK3531" s="117"/>
      <c r="AL3531" s="117"/>
      <c r="AM3531" s="117"/>
      <c r="AN3531" s="117"/>
      <c r="AO3531" s="117"/>
      <c r="AP3531" s="117"/>
      <c r="AQ3531" s="117"/>
      <c r="AR3531" s="117"/>
      <c r="AS3531" s="117"/>
      <c r="AT3531" s="117"/>
      <c r="AU3531" s="117"/>
      <c r="AV3531" s="117"/>
      <c r="AW3531" s="117"/>
      <c r="AX3531" s="118"/>
      <c r="BC3531" s="42"/>
    </row>
    <row r="3532" spans="1:113" ht="12" customHeight="1">
      <c r="A3532" s="34"/>
      <c r="B3532" s="116"/>
      <c r="C3532" s="117"/>
      <c r="D3532" s="117"/>
      <c r="E3532" s="117"/>
      <c r="F3532" s="117"/>
      <c r="G3532" s="117"/>
      <c r="H3532" s="117"/>
      <c r="I3532" s="117"/>
      <c r="J3532" s="117"/>
      <c r="K3532" s="117"/>
      <c r="L3532" s="117"/>
      <c r="M3532" s="117"/>
      <c r="N3532" s="117"/>
      <c r="O3532" s="117"/>
      <c r="P3532" s="117"/>
      <c r="Q3532" s="117"/>
      <c r="R3532" s="117"/>
      <c r="S3532" s="117"/>
      <c r="T3532" s="117"/>
      <c r="U3532" s="117"/>
      <c r="V3532" s="117"/>
      <c r="W3532" s="117"/>
      <c r="X3532" s="117"/>
      <c r="Y3532" s="117"/>
      <c r="Z3532" s="117"/>
      <c r="AA3532" s="117"/>
      <c r="AB3532" s="117"/>
      <c r="AC3532" s="117"/>
      <c r="AD3532" s="117"/>
      <c r="AE3532" s="117"/>
      <c r="AF3532" s="117"/>
      <c r="AG3532" s="117"/>
      <c r="AH3532" s="117"/>
      <c r="AI3532" s="117"/>
      <c r="AJ3532" s="117"/>
      <c r="AK3532" s="117"/>
      <c r="AL3532" s="117"/>
      <c r="AM3532" s="117"/>
      <c r="AN3532" s="117"/>
      <c r="AO3532" s="117"/>
      <c r="AP3532" s="117"/>
      <c r="AQ3532" s="117"/>
      <c r="AR3532" s="117"/>
      <c r="AS3532" s="117"/>
      <c r="AT3532" s="117"/>
      <c r="AU3532" s="117"/>
      <c r="AV3532" s="117"/>
      <c r="AW3532" s="117"/>
      <c r="AX3532" s="118"/>
    </row>
    <row r="3533" spans="1:113" ht="12" customHeight="1">
      <c r="A3533" s="34"/>
      <c r="B3533" s="116"/>
      <c r="C3533" s="117"/>
      <c r="D3533" s="117"/>
      <c r="E3533" s="117"/>
      <c r="F3533" s="117"/>
      <c r="G3533" s="117"/>
      <c r="H3533" s="117"/>
      <c r="I3533" s="117"/>
      <c r="J3533" s="117"/>
      <c r="K3533" s="117"/>
      <c r="L3533" s="117"/>
      <c r="M3533" s="117"/>
      <c r="N3533" s="117"/>
      <c r="O3533" s="117"/>
      <c r="P3533" s="117"/>
      <c r="Q3533" s="117"/>
      <c r="R3533" s="117"/>
      <c r="S3533" s="117"/>
      <c r="T3533" s="117"/>
      <c r="U3533" s="117"/>
      <c r="V3533" s="117"/>
      <c r="W3533" s="117"/>
      <c r="X3533" s="117"/>
      <c r="Y3533" s="117"/>
      <c r="Z3533" s="117"/>
      <c r="AA3533" s="117"/>
      <c r="AB3533" s="117"/>
      <c r="AC3533" s="117"/>
      <c r="AD3533" s="117"/>
      <c r="AE3533" s="117"/>
      <c r="AF3533" s="117"/>
      <c r="AG3533" s="117"/>
      <c r="AH3533" s="117"/>
      <c r="AI3533" s="117"/>
      <c r="AJ3533" s="117"/>
      <c r="AK3533" s="117"/>
      <c r="AL3533" s="117"/>
      <c r="AM3533" s="117"/>
      <c r="AN3533" s="117"/>
      <c r="AO3533" s="117"/>
      <c r="AP3533" s="117"/>
      <c r="AQ3533" s="117"/>
      <c r="AR3533" s="117"/>
      <c r="AS3533" s="117"/>
      <c r="AT3533" s="117"/>
      <c r="AU3533" s="117"/>
      <c r="AV3533" s="117"/>
      <c r="AW3533" s="117"/>
      <c r="AX3533" s="118"/>
    </row>
    <row r="3534" spans="1:113" ht="12" customHeight="1">
      <c r="A3534" s="34"/>
      <c r="B3534" s="116"/>
      <c r="C3534" s="117"/>
      <c r="D3534" s="117"/>
      <c r="E3534" s="117"/>
      <c r="F3534" s="117"/>
      <c r="G3534" s="117"/>
      <c r="H3534" s="117"/>
      <c r="I3534" s="117"/>
      <c r="J3534" s="117"/>
      <c r="K3534" s="117"/>
      <c r="L3534" s="117"/>
      <c r="M3534" s="117"/>
      <c r="N3534" s="117"/>
      <c r="O3534" s="117"/>
      <c r="P3534" s="117"/>
      <c r="Q3534" s="117"/>
      <c r="R3534" s="117"/>
      <c r="S3534" s="117"/>
      <c r="T3534" s="117"/>
      <c r="U3534" s="117"/>
      <c r="V3534" s="117"/>
      <c r="W3534" s="117"/>
      <c r="X3534" s="117"/>
      <c r="Y3534" s="117"/>
      <c r="Z3534" s="117"/>
      <c r="AA3534" s="117"/>
      <c r="AB3534" s="117"/>
      <c r="AC3534" s="117"/>
      <c r="AD3534" s="117"/>
      <c r="AE3534" s="117"/>
      <c r="AF3534" s="117"/>
      <c r="AG3534" s="117"/>
      <c r="AH3534" s="117"/>
      <c r="AI3534" s="117"/>
      <c r="AJ3534" s="117"/>
      <c r="AK3534" s="117"/>
      <c r="AL3534" s="117"/>
      <c r="AM3534" s="117"/>
      <c r="AN3534" s="117"/>
      <c r="AO3534" s="117"/>
      <c r="AP3534" s="117"/>
      <c r="AQ3534" s="117"/>
      <c r="AR3534" s="117"/>
      <c r="AS3534" s="117"/>
      <c r="AT3534" s="117"/>
      <c r="AU3534" s="117"/>
      <c r="AV3534" s="117"/>
      <c r="AW3534" s="117"/>
      <c r="AX3534" s="118"/>
    </row>
    <row r="3535" spans="1:113" ht="15" thickBot="1">
      <c r="A3535" s="43"/>
      <c r="B3535" s="44"/>
      <c r="C3535" s="45"/>
      <c r="D3535" s="45"/>
      <c r="E3535" s="45"/>
      <c r="F3535" s="45"/>
      <c r="G3535" s="45"/>
      <c r="H3535" s="45"/>
      <c r="I3535" s="45"/>
      <c r="J3535" s="45"/>
      <c r="K3535" s="45"/>
      <c r="L3535" s="45"/>
      <c r="M3535" s="45"/>
      <c r="N3535" s="45"/>
      <c r="O3535" s="45"/>
      <c r="P3535" s="45"/>
      <c r="Q3535" s="45"/>
      <c r="R3535" s="45"/>
      <c r="S3535" s="45"/>
      <c r="T3535" s="45"/>
      <c r="U3535" s="45"/>
      <c r="V3535" s="45"/>
      <c r="W3535" s="45"/>
      <c r="X3535" s="45"/>
      <c r="Y3535" s="45"/>
      <c r="Z3535" s="45"/>
      <c r="AA3535" s="45"/>
      <c r="AB3535" s="45"/>
      <c r="AC3535" s="45"/>
      <c r="AD3535" s="45"/>
      <c r="AE3535" s="45"/>
      <c r="AF3535" s="45"/>
      <c r="AG3535" s="45"/>
      <c r="AH3535" s="45"/>
      <c r="AI3535" s="45"/>
      <c r="AJ3535" s="45"/>
      <c r="AK3535" s="45"/>
      <c r="AL3535" s="45"/>
      <c r="AM3535" s="45"/>
      <c r="AN3535" s="45"/>
      <c r="AO3535" s="45"/>
      <c r="AP3535" s="45"/>
      <c r="AQ3535" s="45"/>
      <c r="AR3535" s="45"/>
      <c r="AS3535" s="45"/>
      <c r="AT3535" s="45"/>
      <c r="AU3535" s="45"/>
      <c r="AV3535" s="45"/>
      <c r="AW3535" s="45"/>
      <c r="AX3535" s="46"/>
    </row>
    <row r="3536" spans="1:113">
      <c r="B3536" s="47"/>
    </row>
    <row r="3537" spans="1:251" ht="14.25">
      <c r="B3537" s="36" t="s">
        <v>240</v>
      </c>
      <c r="C3537" s="34"/>
      <c r="D3537" s="34"/>
      <c r="E3537" s="34"/>
      <c r="F3537" s="34"/>
      <c r="G3537" s="34"/>
      <c r="H3537" s="34"/>
      <c r="I3537" s="34"/>
      <c r="J3537" s="34"/>
      <c r="K3537" s="34"/>
      <c r="L3537" s="35"/>
      <c r="M3537" s="35"/>
      <c r="N3537" s="35"/>
      <c r="O3537" s="35"/>
      <c r="P3537" s="34"/>
      <c r="Q3537" s="34"/>
      <c r="R3537" s="34"/>
      <c r="S3537" s="34"/>
      <c r="T3537" s="34"/>
      <c r="U3537" s="34"/>
      <c r="V3537" s="36"/>
      <c r="W3537" s="36"/>
      <c r="X3537" s="36"/>
      <c r="Y3537" s="36"/>
      <c r="Z3537" s="36"/>
      <c r="AA3537" s="36"/>
      <c r="AB3537" s="36"/>
      <c r="AC3537" s="36"/>
      <c r="AD3537" s="36"/>
      <c r="AE3537" s="36"/>
      <c r="AF3537" s="36"/>
      <c r="AG3537" s="36"/>
      <c r="AH3537" s="36"/>
      <c r="AI3537" s="36"/>
      <c r="AJ3537" s="36"/>
      <c r="AK3537" s="36"/>
      <c r="AL3537" s="36"/>
      <c r="AM3537" s="36"/>
      <c r="AN3537" s="36"/>
      <c r="AO3537" s="36"/>
      <c r="AP3537" s="36"/>
      <c r="AQ3537" s="36"/>
      <c r="AR3537" s="36"/>
      <c r="AS3537" s="36"/>
      <c r="AT3537" s="36"/>
      <c r="AU3537" s="36"/>
      <c r="AV3537" s="36"/>
      <c r="AW3537" s="36"/>
      <c r="AX3537" s="36"/>
    </row>
    <row r="3538" spans="1:251" ht="15" thickBot="1">
      <c r="B3538" s="34"/>
      <c r="C3538" s="34"/>
      <c r="D3538" s="34"/>
      <c r="E3538" s="34"/>
      <c r="F3538" s="34"/>
      <c r="G3538" s="34"/>
      <c r="H3538" s="34"/>
      <c r="I3538" s="34"/>
      <c r="J3538" s="34"/>
      <c r="K3538" s="34"/>
      <c r="L3538" s="35"/>
      <c r="M3538" s="35"/>
      <c r="N3538" s="35"/>
      <c r="O3538" s="35"/>
      <c r="P3538" s="34"/>
      <c r="Q3538" s="34"/>
      <c r="R3538" s="34"/>
      <c r="S3538" s="34"/>
      <c r="T3538" s="34"/>
      <c r="U3538" s="34"/>
      <c r="V3538" s="36"/>
      <c r="W3538" s="36"/>
      <c r="X3538" s="36"/>
      <c r="Y3538" s="36"/>
      <c r="Z3538" s="36"/>
      <c r="AA3538" s="36"/>
      <c r="AB3538" s="36"/>
      <c r="AC3538" s="36"/>
      <c r="AD3538" s="36"/>
      <c r="AE3538" s="36"/>
      <c r="AF3538" s="36"/>
      <c r="AG3538" s="36"/>
      <c r="AH3538" s="36"/>
      <c r="AI3538" s="36"/>
      <c r="AJ3538" s="36"/>
      <c r="AK3538" s="36"/>
      <c r="AL3538" s="36"/>
      <c r="AM3538" s="36"/>
      <c r="AN3538" s="36"/>
      <c r="AO3538" s="36"/>
      <c r="AP3538" s="36"/>
      <c r="AQ3538" s="36"/>
      <c r="AR3538" s="36"/>
      <c r="AS3538" s="36"/>
      <c r="AT3538" s="36"/>
      <c r="AU3538" s="36"/>
      <c r="AV3538" s="36"/>
      <c r="AW3538" s="36"/>
      <c r="AX3538" s="48" t="s">
        <v>241</v>
      </c>
    </row>
    <row r="3539" spans="1:251" s="42" customFormat="1" ht="13.5" customHeight="1">
      <c r="A3539" s="34"/>
      <c r="B3539" s="119" t="s">
        <v>242</v>
      </c>
      <c r="C3539" s="120"/>
      <c r="D3539" s="120"/>
      <c r="E3539" s="120"/>
      <c r="F3539" s="120"/>
      <c r="G3539" s="120"/>
      <c r="H3539" s="120"/>
      <c r="I3539" s="120"/>
      <c r="J3539" s="120"/>
      <c r="K3539" s="120"/>
      <c r="L3539" s="120"/>
      <c r="M3539" s="120"/>
      <c r="N3539" s="120"/>
      <c r="O3539" s="120"/>
      <c r="P3539" s="120"/>
      <c r="Q3539" s="120"/>
      <c r="R3539" s="120"/>
      <c r="S3539" s="120"/>
      <c r="T3539" s="120"/>
      <c r="U3539" s="120"/>
      <c r="V3539" s="120"/>
      <c r="W3539" s="120"/>
      <c r="X3539" s="120"/>
      <c r="Y3539" s="120"/>
      <c r="Z3539" s="121"/>
      <c r="AA3539" s="125" t="s">
        <v>1062</v>
      </c>
      <c r="AB3539" s="120"/>
      <c r="AC3539" s="120"/>
      <c r="AD3539" s="120"/>
      <c r="AE3539" s="120"/>
      <c r="AF3539" s="120"/>
      <c r="AG3539" s="120"/>
      <c r="AH3539" s="120"/>
      <c r="AI3539" s="121"/>
      <c r="AJ3539" s="125" t="s">
        <v>1063</v>
      </c>
      <c r="AK3539" s="120"/>
      <c r="AL3539" s="120"/>
      <c r="AM3539" s="120"/>
      <c r="AN3539" s="120"/>
      <c r="AO3539" s="120"/>
      <c r="AP3539" s="120"/>
      <c r="AQ3539" s="120"/>
      <c r="AR3539" s="121"/>
      <c r="AS3539" s="125" t="s">
        <v>243</v>
      </c>
      <c r="AT3539" s="120"/>
      <c r="AU3539" s="120"/>
      <c r="AV3539" s="120"/>
      <c r="AW3539" s="120"/>
      <c r="AX3539" s="127"/>
      <c r="AY3539" s="29"/>
      <c r="AZ3539" s="29"/>
      <c r="BA3539" s="29"/>
      <c r="BB3539" s="29"/>
      <c r="BC3539" s="29"/>
      <c r="BD3539" s="29"/>
      <c r="BE3539" s="29"/>
      <c r="BF3539" s="29"/>
      <c r="BG3539" s="29"/>
      <c r="BH3539" s="29"/>
      <c r="BI3539" s="29"/>
      <c r="BJ3539" s="29"/>
      <c r="BK3539" s="29"/>
      <c r="BL3539" s="29"/>
      <c r="BM3539" s="29"/>
      <c r="BN3539" s="29"/>
      <c r="BO3539" s="29"/>
      <c r="BP3539" s="29"/>
      <c r="BQ3539" s="29"/>
      <c r="BR3539" s="29"/>
      <c r="BS3539" s="29"/>
      <c r="BT3539" s="29"/>
      <c r="BU3539" s="29"/>
      <c r="BV3539" s="29"/>
      <c r="BW3539" s="29"/>
      <c r="BX3539" s="29"/>
      <c r="BY3539" s="29"/>
      <c r="BZ3539" s="29"/>
      <c r="CA3539" s="29"/>
      <c r="CB3539" s="29"/>
      <c r="CC3539" s="29"/>
      <c r="CD3539" s="29"/>
      <c r="CE3539" s="29"/>
      <c r="CF3539" s="29"/>
      <c r="CG3539" s="29"/>
      <c r="CH3539" s="29"/>
      <c r="CI3539" s="29"/>
      <c r="CJ3539" s="29"/>
      <c r="CK3539" s="29"/>
      <c r="CL3539" s="29"/>
      <c r="CM3539" s="29"/>
      <c r="CN3539" s="29"/>
      <c r="CO3539" s="29"/>
      <c r="CP3539" s="29"/>
      <c r="CQ3539" s="29"/>
      <c r="CR3539" s="29"/>
      <c r="CS3539" s="29"/>
      <c r="CT3539" s="29"/>
      <c r="CU3539" s="29"/>
      <c r="CV3539" s="29"/>
      <c r="CW3539" s="29"/>
      <c r="CX3539" s="29"/>
      <c r="CY3539" s="29"/>
      <c r="CZ3539" s="29"/>
      <c r="DA3539" s="29"/>
      <c r="DB3539" s="29"/>
      <c r="DC3539" s="29"/>
      <c r="DD3539" s="29"/>
      <c r="DE3539" s="29"/>
      <c r="DF3539" s="29"/>
      <c r="DG3539" s="29"/>
      <c r="DH3539" s="29"/>
      <c r="DI3539" s="29"/>
      <c r="DJ3539" s="29"/>
      <c r="DK3539" s="29"/>
      <c r="DL3539" s="29"/>
      <c r="DM3539" s="29"/>
      <c r="DN3539" s="29"/>
      <c r="DO3539" s="29"/>
      <c r="DP3539" s="29"/>
      <c r="DQ3539" s="29"/>
      <c r="DR3539" s="29"/>
      <c r="DS3539" s="29"/>
      <c r="DT3539" s="29"/>
      <c r="DU3539" s="29"/>
      <c r="DV3539" s="29"/>
      <c r="DW3539" s="29"/>
      <c r="DX3539" s="29"/>
      <c r="DY3539" s="29"/>
      <c r="DZ3539" s="29"/>
      <c r="EA3539" s="29"/>
      <c r="EB3539" s="29"/>
      <c r="EC3539" s="29"/>
      <c r="ED3539" s="29"/>
      <c r="EE3539" s="29"/>
      <c r="EF3539" s="29"/>
      <c r="EG3539" s="29"/>
      <c r="EH3539" s="29"/>
      <c r="EI3539" s="29"/>
      <c r="EJ3539" s="29"/>
      <c r="EK3539" s="29"/>
      <c r="EL3539" s="29"/>
      <c r="EM3539" s="29"/>
      <c r="EN3539" s="29"/>
      <c r="EO3539" s="29"/>
      <c r="EP3539" s="29"/>
      <c r="EQ3539" s="29"/>
      <c r="ER3539" s="29"/>
      <c r="ES3539" s="29"/>
      <c r="ET3539" s="29"/>
      <c r="EU3539" s="29"/>
      <c r="EV3539" s="29"/>
      <c r="EW3539" s="29"/>
      <c r="EX3539" s="29"/>
      <c r="EY3539" s="29"/>
      <c r="EZ3539" s="29"/>
      <c r="FA3539" s="29"/>
      <c r="FB3539" s="29"/>
      <c r="FC3539" s="29"/>
      <c r="FD3539" s="29"/>
      <c r="FE3539" s="29"/>
      <c r="FF3539" s="29"/>
      <c r="FG3539" s="29"/>
      <c r="FH3539" s="29"/>
      <c r="FI3539" s="29"/>
      <c r="FJ3539" s="29"/>
      <c r="FK3539" s="29"/>
      <c r="FL3539" s="29"/>
      <c r="FM3539" s="29"/>
      <c r="FN3539" s="29"/>
      <c r="FO3539" s="29"/>
      <c r="FP3539" s="29"/>
      <c r="FQ3539" s="29"/>
      <c r="FR3539" s="29"/>
      <c r="FS3539" s="29"/>
      <c r="FT3539" s="29"/>
      <c r="FU3539" s="29"/>
      <c r="FV3539" s="29"/>
      <c r="FW3539" s="29"/>
      <c r="FX3539" s="29"/>
      <c r="FY3539" s="29"/>
      <c r="FZ3539" s="29"/>
      <c r="GA3539" s="29"/>
      <c r="GB3539" s="29"/>
      <c r="GC3539" s="29"/>
      <c r="GD3539" s="29"/>
      <c r="GE3539" s="29"/>
      <c r="GF3539" s="29"/>
      <c r="GG3539" s="29"/>
      <c r="GH3539" s="29"/>
      <c r="GI3539" s="29"/>
      <c r="GJ3539" s="29"/>
      <c r="GK3539" s="29"/>
      <c r="GL3539" s="29"/>
      <c r="GM3539" s="29"/>
      <c r="GN3539" s="29"/>
      <c r="GO3539" s="29"/>
      <c r="GP3539" s="29"/>
      <c r="GQ3539" s="29"/>
      <c r="GR3539" s="29"/>
      <c r="GS3539" s="29"/>
      <c r="GT3539" s="29"/>
      <c r="GU3539" s="29"/>
      <c r="GV3539" s="29"/>
      <c r="GW3539" s="29"/>
      <c r="GX3539" s="29"/>
      <c r="GY3539" s="29"/>
      <c r="GZ3539" s="29"/>
      <c r="HA3539" s="29"/>
      <c r="HB3539" s="29"/>
      <c r="HC3539" s="29"/>
      <c r="HD3539" s="29"/>
      <c r="HE3539" s="29"/>
      <c r="HF3539" s="29"/>
      <c r="HG3539" s="29"/>
      <c r="HH3539" s="29"/>
      <c r="HI3539" s="29"/>
      <c r="HJ3539" s="29"/>
      <c r="HK3539" s="29"/>
      <c r="HL3539" s="29"/>
      <c r="HM3539" s="29"/>
      <c r="HN3539" s="29"/>
      <c r="HO3539" s="29"/>
      <c r="HP3539" s="29"/>
      <c r="HQ3539" s="29"/>
      <c r="HR3539" s="29"/>
      <c r="HS3539" s="29"/>
      <c r="HT3539" s="29"/>
      <c r="HU3539" s="29"/>
      <c r="HV3539" s="29"/>
      <c r="HW3539" s="29"/>
      <c r="HX3539" s="29"/>
      <c r="HY3539" s="29"/>
      <c r="HZ3539" s="29"/>
      <c r="IA3539" s="29"/>
      <c r="IB3539" s="29"/>
      <c r="IC3539" s="29"/>
      <c r="ID3539" s="29"/>
      <c r="IE3539" s="29"/>
      <c r="IF3539" s="29"/>
      <c r="IG3539" s="29"/>
      <c r="IH3539" s="29"/>
      <c r="II3539" s="29"/>
      <c r="IJ3539" s="29"/>
      <c r="IK3539" s="29"/>
      <c r="IL3539" s="29"/>
      <c r="IM3539" s="29"/>
      <c r="IN3539" s="29"/>
      <c r="IO3539" s="29"/>
      <c r="IP3539" s="29"/>
      <c r="IQ3539" s="29"/>
    </row>
    <row r="3540" spans="1:251" s="42" customFormat="1" ht="13.5">
      <c r="A3540" s="34"/>
      <c r="B3540" s="122"/>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4"/>
      <c r="AA3540" s="126"/>
      <c r="AB3540" s="123"/>
      <c r="AC3540" s="123"/>
      <c r="AD3540" s="123"/>
      <c r="AE3540" s="123"/>
      <c r="AF3540" s="123"/>
      <c r="AG3540" s="123"/>
      <c r="AH3540" s="123"/>
      <c r="AI3540" s="124"/>
      <c r="AJ3540" s="126"/>
      <c r="AK3540" s="123"/>
      <c r="AL3540" s="123"/>
      <c r="AM3540" s="123"/>
      <c r="AN3540" s="123"/>
      <c r="AO3540" s="123"/>
      <c r="AP3540" s="123"/>
      <c r="AQ3540" s="123"/>
      <c r="AR3540" s="124"/>
      <c r="AS3540" s="126"/>
      <c r="AT3540" s="123"/>
      <c r="AU3540" s="123"/>
      <c r="AV3540" s="123"/>
      <c r="AW3540" s="123"/>
      <c r="AX3540" s="128"/>
      <c r="AY3540" s="29"/>
      <c r="AZ3540" s="29"/>
      <c r="BA3540" s="29"/>
      <c r="BB3540" s="65"/>
      <c r="BC3540" s="49"/>
      <c r="BE3540" s="29"/>
      <c r="BF3540" s="29"/>
      <c r="BG3540" s="29"/>
      <c r="BH3540" s="29"/>
      <c r="BI3540" s="29"/>
      <c r="BJ3540" s="29"/>
      <c r="BK3540" s="29"/>
      <c r="BL3540" s="29"/>
      <c r="BM3540" s="29"/>
      <c r="BN3540" s="29"/>
      <c r="BO3540" s="29"/>
      <c r="BP3540" s="29"/>
      <c r="BQ3540" s="29"/>
      <c r="BR3540" s="29"/>
      <c r="BS3540" s="29"/>
      <c r="BT3540" s="29"/>
      <c r="BU3540" s="29"/>
      <c r="BV3540" s="29"/>
      <c r="BW3540" s="29"/>
      <c r="BX3540" s="29"/>
      <c r="BY3540" s="29"/>
      <c r="BZ3540" s="29"/>
      <c r="CA3540" s="29"/>
      <c r="CB3540" s="29"/>
      <c r="CC3540" s="29"/>
      <c r="CD3540" s="29"/>
      <c r="CE3540" s="29"/>
      <c r="CF3540" s="29"/>
      <c r="CG3540" s="29"/>
      <c r="CH3540" s="29"/>
      <c r="CI3540" s="29"/>
      <c r="CJ3540" s="29"/>
      <c r="CK3540" s="29"/>
      <c r="CL3540" s="29"/>
      <c r="CM3540" s="29"/>
      <c r="CN3540" s="29"/>
      <c r="CO3540" s="29"/>
      <c r="CP3540" s="29"/>
      <c r="CQ3540" s="29"/>
      <c r="CR3540" s="29"/>
      <c r="CS3540" s="29"/>
      <c r="CT3540" s="29"/>
      <c r="CU3540" s="29"/>
      <c r="CV3540" s="29"/>
      <c r="CW3540" s="29"/>
      <c r="CX3540" s="29"/>
      <c r="CY3540" s="29"/>
      <c r="CZ3540" s="29"/>
      <c r="DA3540" s="29"/>
      <c r="DB3540" s="29"/>
      <c r="DC3540" s="29"/>
      <c r="DD3540" s="29"/>
      <c r="DE3540" s="29"/>
      <c r="DF3540" s="29"/>
      <c r="DG3540" s="29"/>
      <c r="DH3540" s="29"/>
      <c r="DI3540" s="29"/>
      <c r="DJ3540" s="29"/>
      <c r="DK3540" s="29"/>
      <c r="DL3540" s="29"/>
      <c r="DM3540" s="29"/>
      <c r="DN3540" s="29"/>
      <c r="DO3540" s="29"/>
      <c r="DP3540" s="29"/>
      <c r="DQ3540" s="29"/>
      <c r="DR3540" s="29"/>
      <c r="DS3540" s="29"/>
      <c r="DT3540" s="29"/>
      <c r="DU3540" s="29"/>
      <c r="DV3540" s="29"/>
      <c r="DW3540" s="29"/>
      <c r="DX3540" s="29"/>
      <c r="DY3540" s="29"/>
      <c r="DZ3540" s="29"/>
      <c r="EA3540" s="29"/>
      <c r="EB3540" s="29"/>
      <c r="EC3540" s="29"/>
      <c r="ED3540" s="29"/>
      <c r="EE3540" s="29"/>
      <c r="EF3540" s="29"/>
      <c r="EG3540" s="29"/>
      <c r="EH3540" s="29"/>
      <c r="EI3540" s="29"/>
      <c r="EJ3540" s="29"/>
      <c r="EK3540" s="29"/>
      <c r="EL3540" s="29"/>
      <c r="EM3540" s="29"/>
      <c r="EN3540" s="29"/>
      <c r="EO3540" s="29"/>
      <c r="EP3540" s="29"/>
      <c r="EQ3540" s="29"/>
      <c r="ER3540" s="29"/>
      <c r="ES3540" s="29"/>
      <c r="ET3540" s="29"/>
      <c r="EU3540" s="29"/>
      <c r="EV3540" s="29"/>
      <c r="EW3540" s="29"/>
      <c r="EX3540" s="29"/>
      <c r="EY3540" s="29"/>
      <c r="EZ3540" s="29"/>
      <c r="FA3540" s="29"/>
      <c r="FB3540" s="29"/>
      <c r="FC3540" s="29"/>
      <c r="FD3540" s="29"/>
      <c r="FE3540" s="29"/>
      <c r="FF3540" s="29"/>
      <c r="FG3540" s="29"/>
      <c r="FH3540" s="29"/>
      <c r="FI3540" s="29"/>
      <c r="FJ3540" s="29"/>
      <c r="FK3540" s="29"/>
      <c r="FL3540" s="29"/>
      <c r="FM3540" s="29"/>
      <c r="FN3540" s="29"/>
      <c r="FO3540" s="29"/>
      <c r="FP3540" s="29"/>
      <c r="FQ3540" s="29"/>
      <c r="FR3540" s="29"/>
      <c r="FS3540" s="29"/>
      <c r="FT3540" s="29"/>
      <c r="FU3540" s="29"/>
      <c r="FV3540" s="29"/>
      <c r="FW3540" s="29"/>
      <c r="FX3540" s="29"/>
      <c r="FY3540" s="29"/>
      <c r="FZ3540" s="29"/>
      <c r="GA3540" s="29"/>
      <c r="GB3540" s="29"/>
      <c r="GC3540" s="29"/>
      <c r="GD3540" s="29"/>
      <c r="GE3540" s="29"/>
      <c r="GF3540" s="29"/>
      <c r="GG3540" s="29"/>
      <c r="GH3540" s="29"/>
      <c r="GI3540" s="29"/>
      <c r="GJ3540" s="29"/>
      <c r="GK3540" s="29"/>
      <c r="GL3540" s="29"/>
      <c r="GM3540" s="29"/>
      <c r="GN3540" s="29"/>
      <c r="GO3540" s="29"/>
      <c r="GP3540" s="29"/>
      <c r="GQ3540" s="29"/>
      <c r="GR3540" s="29"/>
      <c r="GS3540" s="29"/>
      <c r="GT3540" s="29"/>
      <c r="GU3540" s="29"/>
      <c r="GV3540" s="29"/>
      <c r="GW3540" s="29"/>
      <c r="GX3540" s="29"/>
      <c r="GY3540" s="29"/>
      <c r="GZ3540" s="29"/>
      <c r="HA3540" s="29"/>
      <c r="HB3540" s="29"/>
      <c r="HC3540" s="29"/>
      <c r="HD3540" s="29"/>
      <c r="HE3540" s="29"/>
      <c r="HF3540" s="29"/>
      <c r="HG3540" s="29"/>
      <c r="HH3540" s="29"/>
      <c r="HI3540" s="29"/>
      <c r="HJ3540" s="29"/>
      <c r="HK3540" s="29"/>
      <c r="HL3540" s="29"/>
      <c r="HM3540" s="29"/>
      <c r="HN3540" s="29"/>
      <c r="HO3540" s="29"/>
      <c r="HP3540" s="29"/>
      <c r="HQ3540" s="29"/>
      <c r="HR3540" s="29"/>
      <c r="HS3540" s="29"/>
      <c r="HT3540" s="29"/>
      <c r="HU3540" s="29"/>
      <c r="HV3540" s="29"/>
      <c r="HW3540" s="29"/>
      <c r="HX3540" s="29"/>
      <c r="HY3540" s="29"/>
      <c r="HZ3540" s="29"/>
      <c r="IA3540" s="29"/>
      <c r="IB3540" s="29"/>
      <c r="IC3540" s="29"/>
      <c r="ID3540" s="29"/>
      <c r="IE3540" s="29"/>
      <c r="IF3540" s="29"/>
      <c r="IG3540" s="29"/>
      <c r="IH3540" s="29"/>
      <c r="II3540" s="29"/>
      <c r="IJ3540" s="29"/>
      <c r="IK3540" s="29"/>
      <c r="IL3540" s="29"/>
      <c r="IM3540" s="29"/>
      <c r="IN3540" s="29"/>
      <c r="IO3540" s="29"/>
      <c r="IP3540" s="29"/>
      <c r="IQ3540" s="29"/>
    </row>
    <row r="3541" spans="1:251" s="42" customFormat="1" ht="18.75" customHeight="1">
      <c r="A3541" s="34"/>
      <c r="B3541" s="50"/>
      <c r="C3541" s="129" t="s">
        <v>762</v>
      </c>
      <c r="D3541" s="147"/>
      <c r="E3541" s="147"/>
      <c r="F3541" s="147"/>
      <c r="G3541" s="147"/>
      <c r="H3541" s="147"/>
      <c r="I3541" s="147"/>
      <c r="J3541" s="147"/>
      <c r="K3541" s="147"/>
      <c r="L3541" s="147"/>
      <c r="M3541" s="147"/>
      <c r="N3541" s="147"/>
      <c r="O3541" s="147"/>
      <c r="P3541" s="147"/>
      <c r="Q3541" s="147"/>
      <c r="R3541" s="147"/>
      <c r="S3541" s="147"/>
      <c r="T3541" s="147"/>
      <c r="U3541" s="147"/>
      <c r="V3541" s="147"/>
      <c r="W3541" s="147"/>
      <c r="X3541" s="147"/>
      <c r="Y3541" s="147"/>
      <c r="Z3541" s="148"/>
      <c r="AA3541" s="132">
        <v>48700</v>
      </c>
      <c r="AB3541" s="133"/>
      <c r="AC3541" s="133"/>
      <c r="AD3541" s="133"/>
      <c r="AE3541" s="133"/>
      <c r="AF3541" s="133"/>
      <c r="AG3541" s="133"/>
      <c r="AH3541" s="133"/>
      <c r="AI3541" s="134"/>
      <c r="AJ3541" s="132">
        <v>48700</v>
      </c>
      <c r="AK3541" s="133"/>
      <c r="AL3541" s="133"/>
      <c r="AM3541" s="133"/>
      <c r="AN3541" s="133"/>
      <c r="AO3541" s="133"/>
      <c r="AP3541" s="133"/>
      <c r="AQ3541" s="133"/>
      <c r="AR3541" s="134"/>
      <c r="AS3541" s="135"/>
      <c r="AT3541" s="136"/>
      <c r="AU3541" s="136"/>
      <c r="AV3541" s="136"/>
      <c r="AW3541" s="136"/>
      <c r="AX3541" s="137"/>
      <c r="AY3541" s="29"/>
      <c r="AZ3541" s="29"/>
      <c r="BA3541" s="29"/>
      <c r="BB3541" s="29"/>
      <c r="BC3541" s="29"/>
      <c r="BD3541" s="29"/>
      <c r="BE3541" s="29"/>
      <c r="BF3541" s="29"/>
      <c r="BG3541" s="29"/>
      <c r="BH3541" s="29"/>
      <c r="BI3541" s="29"/>
      <c r="BJ3541" s="29"/>
      <c r="BK3541" s="29"/>
      <c r="BL3541" s="29"/>
      <c r="BM3541" s="29"/>
      <c r="BN3541" s="29"/>
      <c r="BO3541" s="29"/>
      <c r="BP3541" s="29"/>
      <c r="BQ3541" s="29"/>
      <c r="BR3541" s="29"/>
      <c r="BS3541" s="29"/>
      <c r="BT3541" s="29"/>
      <c r="BU3541" s="29"/>
      <c r="BV3541" s="29"/>
      <c r="BW3541" s="29"/>
      <c r="BX3541" s="29"/>
      <c r="BY3541" s="29"/>
      <c r="BZ3541" s="29"/>
      <c r="CA3541" s="29"/>
      <c r="CB3541" s="29"/>
      <c r="CC3541" s="29"/>
      <c r="CD3541" s="29"/>
      <c r="CE3541" s="29"/>
      <c r="CF3541" s="29"/>
      <c r="CG3541" s="29"/>
      <c r="CH3541" s="29"/>
      <c r="CI3541" s="29"/>
      <c r="CJ3541" s="29"/>
      <c r="CK3541" s="29"/>
      <c r="CL3541" s="29"/>
      <c r="CM3541" s="29"/>
      <c r="CN3541" s="29"/>
      <c r="CO3541" s="29"/>
      <c r="CP3541" s="29"/>
      <c r="CQ3541" s="29"/>
      <c r="CR3541" s="29"/>
      <c r="CS3541" s="29"/>
      <c r="CT3541" s="29"/>
      <c r="CU3541" s="29"/>
      <c r="CV3541" s="29"/>
      <c r="CW3541" s="29"/>
      <c r="CX3541" s="29"/>
      <c r="CY3541" s="29"/>
      <c r="CZ3541" s="29"/>
      <c r="DA3541" s="29"/>
      <c r="DB3541" s="29"/>
      <c r="DC3541" s="29"/>
      <c r="DD3541" s="29"/>
      <c r="DE3541" s="29"/>
      <c r="DF3541" s="29"/>
      <c r="DG3541" s="29"/>
      <c r="DH3541" s="29"/>
      <c r="DI3541" s="29"/>
      <c r="DJ3541" s="29"/>
      <c r="DK3541" s="29"/>
      <c r="DL3541" s="29"/>
      <c r="DM3541" s="29"/>
      <c r="DN3541" s="29"/>
      <c r="DO3541" s="29"/>
      <c r="DP3541" s="29"/>
      <c r="DQ3541" s="29"/>
      <c r="DR3541" s="29"/>
      <c r="DS3541" s="29"/>
      <c r="DT3541" s="29"/>
      <c r="DU3541" s="29"/>
      <c r="DV3541" s="29"/>
      <c r="DW3541" s="29"/>
      <c r="DX3541" s="29"/>
      <c r="DY3541" s="29"/>
      <c r="DZ3541" s="29"/>
      <c r="EA3541" s="29"/>
      <c r="EB3541" s="29"/>
      <c r="EC3541" s="29"/>
      <c r="ED3541" s="29"/>
      <c r="EE3541" s="29"/>
      <c r="EF3541" s="29"/>
      <c r="EG3541" s="29"/>
      <c r="EH3541" s="29"/>
      <c r="EI3541" s="29"/>
      <c r="EJ3541" s="29"/>
      <c r="EK3541" s="29"/>
      <c r="EL3541" s="29"/>
      <c r="EM3541" s="29"/>
      <c r="EN3541" s="29"/>
      <c r="EO3541" s="29"/>
      <c r="EP3541" s="29"/>
      <c r="EQ3541" s="29"/>
      <c r="ER3541" s="29"/>
      <c r="ES3541" s="29"/>
      <c r="ET3541" s="29"/>
      <c r="EU3541" s="29"/>
      <c r="EV3541" s="29"/>
      <c r="EW3541" s="29"/>
      <c r="EX3541" s="29"/>
      <c r="EY3541" s="29"/>
      <c r="EZ3541" s="29"/>
      <c r="FA3541" s="29"/>
      <c r="FB3541" s="29"/>
      <c r="FC3541" s="29"/>
      <c r="FD3541" s="29"/>
      <c r="FE3541" s="29"/>
      <c r="FF3541" s="29"/>
      <c r="FG3541" s="29"/>
      <c r="FH3541" s="29"/>
      <c r="FI3541" s="29"/>
      <c r="FJ3541" s="29"/>
      <c r="FK3541" s="29"/>
      <c r="FL3541" s="29"/>
      <c r="FM3541" s="29"/>
      <c r="FN3541" s="29"/>
      <c r="FO3541" s="29"/>
      <c r="FP3541" s="29"/>
      <c r="FQ3541" s="29"/>
      <c r="FR3541" s="29"/>
      <c r="FS3541" s="29"/>
      <c r="FT3541" s="29"/>
      <c r="FU3541" s="29"/>
      <c r="FV3541" s="29"/>
      <c r="FW3541" s="29"/>
      <c r="FX3541" s="29"/>
      <c r="FY3541" s="29"/>
      <c r="FZ3541" s="29"/>
      <c r="GA3541" s="29"/>
      <c r="GB3541" s="29"/>
      <c r="GC3541" s="29"/>
      <c r="GD3541" s="29"/>
      <c r="GE3541" s="29"/>
      <c r="GF3541" s="29"/>
      <c r="GG3541" s="29"/>
      <c r="GH3541" s="29"/>
      <c r="GI3541" s="29"/>
      <c r="GJ3541" s="29"/>
      <c r="GK3541" s="29"/>
      <c r="GL3541" s="29"/>
      <c r="GM3541" s="29"/>
      <c r="GN3541" s="29"/>
      <c r="GO3541" s="29"/>
      <c r="GP3541" s="29"/>
      <c r="GQ3541" s="29"/>
      <c r="GR3541" s="29"/>
      <c r="GS3541" s="29"/>
      <c r="GT3541" s="29"/>
      <c r="GU3541" s="29"/>
      <c r="GV3541" s="29"/>
      <c r="GW3541" s="29"/>
      <c r="GX3541" s="29"/>
      <c r="GY3541" s="29"/>
      <c r="GZ3541" s="29"/>
      <c r="HA3541" s="29"/>
      <c r="HB3541" s="29"/>
      <c r="HC3541" s="29"/>
      <c r="HD3541" s="29"/>
      <c r="HE3541" s="29"/>
      <c r="HF3541" s="29"/>
      <c r="HG3541" s="29"/>
      <c r="HH3541" s="29"/>
      <c r="HI3541" s="29"/>
      <c r="HJ3541" s="29"/>
      <c r="HK3541" s="29"/>
      <c r="HL3541" s="29"/>
      <c r="HM3541" s="29"/>
      <c r="HN3541" s="29"/>
      <c r="HO3541" s="29"/>
      <c r="HP3541" s="29"/>
      <c r="HQ3541" s="29"/>
      <c r="HR3541" s="29"/>
      <c r="HS3541" s="29"/>
      <c r="HT3541" s="29"/>
      <c r="HU3541" s="29"/>
      <c r="HV3541" s="29"/>
      <c r="HW3541" s="29"/>
      <c r="HX3541" s="29"/>
      <c r="HY3541" s="29"/>
      <c r="HZ3541" s="29"/>
      <c r="IA3541" s="29"/>
      <c r="IB3541" s="29"/>
      <c r="IC3541" s="29"/>
      <c r="ID3541" s="29"/>
      <c r="IE3541" s="29"/>
      <c r="IF3541" s="29"/>
      <c r="IG3541" s="29"/>
      <c r="IH3541" s="29"/>
      <c r="II3541" s="29"/>
      <c r="IJ3541" s="29"/>
      <c r="IK3541" s="29"/>
      <c r="IL3541" s="29"/>
      <c r="IM3541" s="29"/>
      <c r="IN3541" s="29"/>
      <c r="IO3541" s="29"/>
      <c r="IP3541" s="29"/>
      <c r="IQ3541" s="29"/>
    </row>
    <row r="3542" spans="1:251" s="42" customFormat="1" ht="18.75" customHeight="1" thickBot="1">
      <c r="A3542" s="43"/>
      <c r="B3542" s="138" t="s">
        <v>244</v>
      </c>
      <c r="C3542" s="139"/>
      <c r="D3542" s="139"/>
      <c r="E3542" s="139"/>
      <c r="F3542" s="139"/>
      <c r="G3542" s="139"/>
      <c r="H3542" s="139"/>
      <c r="I3542" s="139"/>
      <c r="J3542" s="139"/>
      <c r="K3542" s="139"/>
      <c r="L3542" s="139"/>
      <c r="M3542" s="139"/>
      <c r="N3542" s="139"/>
      <c r="O3542" s="139"/>
      <c r="P3542" s="139"/>
      <c r="Q3542" s="139"/>
      <c r="R3542" s="139"/>
      <c r="S3542" s="139"/>
      <c r="T3542" s="139"/>
      <c r="U3542" s="139"/>
      <c r="V3542" s="139"/>
      <c r="W3542" s="139"/>
      <c r="X3542" s="139"/>
      <c r="Y3542" s="139"/>
      <c r="Z3542" s="140"/>
      <c r="AA3542" s="141">
        <f>SUM($AA$3541:$AA$3541)</f>
        <v>48700</v>
      </c>
      <c r="AB3542" s="142"/>
      <c r="AC3542" s="142"/>
      <c r="AD3542" s="142"/>
      <c r="AE3542" s="142"/>
      <c r="AF3542" s="142"/>
      <c r="AG3542" s="142"/>
      <c r="AH3542" s="142"/>
      <c r="AI3542" s="143"/>
      <c r="AJ3542" s="141">
        <f>SUM($AJ$3541:$AJ$3541)</f>
        <v>48700</v>
      </c>
      <c r="AK3542" s="142"/>
      <c r="AL3542" s="142"/>
      <c r="AM3542" s="142"/>
      <c r="AN3542" s="142"/>
      <c r="AO3542" s="142"/>
      <c r="AP3542" s="142"/>
      <c r="AQ3542" s="142"/>
      <c r="AR3542" s="143"/>
      <c r="AS3542" s="144"/>
      <c r="AT3542" s="145"/>
      <c r="AU3542" s="145"/>
      <c r="AV3542" s="145"/>
      <c r="AW3542" s="145"/>
      <c r="AX3542" s="146"/>
      <c r="AY3542" s="29"/>
      <c r="AZ3542" s="29"/>
      <c r="BA3542" s="29"/>
      <c r="BB3542" s="29"/>
      <c r="BC3542" s="29"/>
      <c r="BD3542" s="29"/>
      <c r="BE3542" s="29"/>
      <c r="BF3542" s="29"/>
      <c r="BG3542" s="29"/>
      <c r="BH3542" s="29"/>
      <c r="BI3542" s="29"/>
      <c r="BJ3542" s="29"/>
      <c r="BK3542" s="29"/>
      <c r="BL3542" s="29"/>
      <c r="BM3542" s="29"/>
      <c r="BN3542" s="29"/>
      <c r="BO3542" s="29"/>
      <c r="BP3542" s="29"/>
      <c r="BQ3542" s="29"/>
      <c r="BR3542" s="29"/>
      <c r="BS3542" s="29"/>
      <c r="BT3542" s="29"/>
      <c r="BU3542" s="29"/>
      <c r="BV3542" s="29"/>
      <c r="BW3542" s="29"/>
      <c r="BX3542" s="29"/>
      <c r="BY3542" s="29"/>
      <c r="BZ3542" s="29"/>
      <c r="CA3542" s="29"/>
      <c r="CB3542" s="29"/>
      <c r="CC3542" s="29"/>
      <c r="CD3542" s="29"/>
      <c r="CE3542" s="29"/>
      <c r="CF3542" s="29"/>
      <c r="CG3542" s="29"/>
      <c r="CH3542" s="29"/>
      <c r="CI3542" s="29"/>
      <c r="CJ3542" s="29"/>
      <c r="CK3542" s="29"/>
      <c r="CL3542" s="29"/>
      <c r="CM3542" s="29"/>
      <c r="CN3542" s="29"/>
      <c r="CO3542" s="29"/>
      <c r="CP3542" s="29"/>
      <c r="CQ3542" s="29"/>
      <c r="CR3542" s="29"/>
      <c r="CS3542" s="29"/>
      <c r="CT3542" s="29"/>
      <c r="CU3542" s="29"/>
      <c r="CV3542" s="29"/>
      <c r="CW3542" s="29"/>
      <c r="CX3542" s="29"/>
      <c r="CY3542" s="29"/>
      <c r="CZ3542" s="29"/>
      <c r="DA3542" s="29"/>
      <c r="DB3542" s="29"/>
      <c r="DC3542" s="29"/>
      <c r="DD3542" s="29"/>
      <c r="DE3542" s="29"/>
      <c r="DF3542" s="29"/>
      <c r="DG3542" s="29"/>
      <c r="DH3542" s="29"/>
      <c r="DI3542" s="29"/>
      <c r="DJ3542" s="29"/>
      <c r="DK3542" s="29"/>
      <c r="DL3542" s="29"/>
      <c r="DM3542" s="29"/>
      <c r="DN3542" s="29"/>
      <c r="DO3542" s="29"/>
      <c r="DP3542" s="29"/>
      <c r="DQ3542" s="29"/>
      <c r="DR3542" s="29"/>
      <c r="DS3542" s="29"/>
      <c r="DT3542" s="29"/>
      <c r="DU3542" s="29"/>
      <c r="DV3542" s="29"/>
      <c r="DW3542" s="29"/>
      <c r="DX3542" s="29"/>
      <c r="DY3542" s="29"/>
      <c r="DZ3542" s="29"/>
      <c r="EA3542" s="29"/>
      <c r="EB3542" s="29"/>
      <c r="EC3542" s="29"/>
      <c r="ED3542" s="29"/>
      <c r="EE3542" s="29"/>
      <c r="EF3542" s="29"/>
      <c r="EG3542" s="29"/>
      <c r="EH3542" s="29"/>
      <c r="EI3542" s="29"/>
      <c r="EJ3542" s="29"/>
      <c r="EK3542" s="29"/>
      <c r="EL3542" s="29"/>
      <c r="EM3542" s="29"/>
      <c r="EN3542" s="29"/>
      <c r="EO3542" s="29"/>
      <c r="EP3542" s="29"/>
      <c r="EQ3542" s="29"/>
      <c r="ER3542" s="29"/>
      <c r="ES3542" s="29"/>
      <c r="ET3542" s="29"/>
      <c r="EU3542" s="29"/>
      <c r="EV3542" s="29"/>
      <c r="EW3542" s="29"/>
      <c r="EX3542" s="29"/>
      <c r="EY3542" s="29"/>
      <c r="EZ3542" s="29"/>
      <c r="FA3542" s="29"/>
      <c r="FB3542" s="29"/>
      <c r="FC3542" s="29"/>
      <c r="FD3542" s="29"/>
      <c r="FE3542" s="29"/>
      <c r="FF3542" s="29"/>
      <c r="FG3542" s="29"/>
      <c r="FH3542" s="29"/>
      <c r="FI3542" s="29"/>
      <c r="FJ3542" s="29"/>
      <c r="FK3542" s="29"/>
      <c r="FL3542" s="29"/>
      <c r="FM3542" s="29"/>
      <c r="FN3542" s="29"/>
      <c r="FO3542" s="29"/>
      <c r="FP3542" s="29"/>
      <c r="FQ3542" s="29"/>
      <c r="FR3542" s="29"/>
      <c r="FS3542" s="29"/>
      <c r="FT3542" s="29"/>
      <c r="FU3542" s="29"/>
      <c r="FV3542" s="29"/>
      <c r="FW3542" s="29"/>
      <c r="FX3542" s="29"/>
      <c r="FY3542" s="29"/>
      <c r="FZ3542" s="29"/>
      <c r="GA3542" s="29"/>
      <c r="GB3542" s="29"/>
      <c r="GC3542" s="29"/>
      <c r="GD3542" s="29"/>
      <c r="GE3542" s="29"/>
      <c r="GF3542" s="29"/>
      <c r="GG3542" s="29"/>
      <c r="GH3542" s="29"/>
      <c r="GI3542" s="29"/>
      <c r="GJ3542" s="29"/>
      <c r="GK3542" s="29"/>
      <c r="GL3542" s="29"/>
      <c r="GM3542" s="29"/>
      <c r="GN3542" s="29"/>
      <c r="GO3542" s="29"/>
      <c r="GP3542" s="29"/>
      <c r="GQ3542" s="29"/>
      <c r="GR3542" s="29"/>
      <c r="GS3542" s="29"/>
      <c r="GT3542" s="29"/>
      <c r="GU3542" s="29"/>
      <c r="GV3542" s="29"/>
      <c r="GW3542" s="29"/>
      <c r="GX3542" s="29"/>
      <c r="GY3542" s="29"/>
      <c r="GZ3542" s="29"/>
      <c r="HA3542" s="29"/>
      <c r="HB3542" s="29"/>
      <c r="HC3542" s="29"/>
      <c r="HD3542" s="29"/>
      <c r="HE3542" s="29"/>
      <c r="HF3542" s="29"/>
      <c r="HG3542" s="29"/>
      <c r="HH3542" s="29"/>
      <c r="HI3542" s="29"/>
      <c r="HJ3542" s="29"/>
      <c r="HK3542" s="29"/>
      <c r="HL3542" s="29"/>
      <c r="HM3542" s="29"/>
      <c r="HN3542" s="29"/>
      <c r="HO3542" s="29"/>
      <c r="HP3542" s="29"/>
      <c r="HQ3542" s="29"/>
      <c r="HR3542" s="29"/>
      <c r="HS3542" s="29"/>
      <c r="HT3542" s="29"/>
      <c r="HU3542" s="29"/>
      <c r="HV3542" s="29"/>
      <c r="HW3542" s="29"/>
      <c r="HX3542" s="29"/>
      <c r="HY3542" s="29"/>
      <c r="HZ3542" s="29"/>
      <c r="IA3542" s="29"/>
      <c r="IB3542" s="29"/>
      <c r="IC3542" s="29"/>
      <c r="ID3542" s="29"/>
      <c r="IE3542" s="29"/>
      <c r="IF3542" s="29"/>
      <c r="IG3542" s="29"/>
      <c r="IH3542" s="29"/>
      <c r="II3542" s="29"/>
      <c r="IJ3542" s="29"/>
      <c r="IK3542" s="29"/>
      <c r="IL3542" s="29"/>
      <c r="IM3542" s="29"/>
      <c r="IN3542" s="29"/>
      <c r="IO3542" s="29"/>
      <c r="IP3542" s="29"/>
      <c r="IQ3542" s="29"/>
    </row>
    <row r="3544" spans="1:251" ht="18.75">
      <c r="A3544" s="28" t="s">
        <v>234</v>
      </c>
      <c r="AW3544" s="30"/>
      <c r="AX3544" s="31"/>
      <c r="AY3544" s="30"/>
    </row>
    <row r="3546" spans="1:251" ht="18.75">
      <c r="B3546" s="109" t="s">
        <v>0</v>
      </c>
      <c r="C3546" s="150"/>
      <c r="D3546" s="150"/>
      <c r="E3546" s="150"/>
      <c r="F3546" s="150"/>
      <c r="G3546" s="150"/>
      <c r="H3546" s="150"/>
      <c r="I3546" s="150"/>
      <c r="J3546" s="150"/>
      <c r="K3546" s="150"/>
      <c r="L3546" s="150"/>
      <c r="M3546" s="150"/>
      <c r="N3546" s="150"/>
      <c r="O3546" s="150"/>
      <c r="P3546" s="150"/>
      <c r="Q3546" s="150"/>
      <c r="R3546" s="150"/>
      <c r="S3546" s="150"/>
      <c r="T3546" s="150"/>
      <c r="U3546" s="150"/>
      <c r="V3546" s="150"/>
      <c r="W3546" s="150"/>
      <c r="X3546" s="150"/>
      <c r="Y3546" s="150"/>
      <c r="Z3546" s="150"/>
      <c r="AA3546" s="150"/>
      <c r="AB3546" s="150"/>
      <c r="AC3546" s="150"/>
      <c r="AD3546" s="150"/>
      <c r="AE3546" s="150"/>
      <c r="AF3546" s="150"/>
      <c r="AG3546" s="150"/>
      <c r="AH3546" s="150"/>
      <c r="AI3546" s="150"/>
      <c r="AJ3546" s="150"/>
      <c r="AK3546" s="150"/>
      <c r="AL3546" s="150"/>
      <c r="AM3546" s="150"/>
      <c r="AN3546" s="150"/>
      <c r="AO3546" s="150"/>
      <c r="AP3546" s="150"/>
      <c r="AQ3546" s="150"/>
      <c r="AR3546" s="150"/>
      <c r="AS3546" s="150"/>
      <c r="AT3546" s="150"/>
      <c r="AU3546" s="150"/>
      <c r="AV3546" s="150"/>
      <c r="AW3546" s="150"/>
      <c r="AX3546" s="150"/>
    </row>
    <row r="3547" spans="1:251">
      <c r="Z3547" s="32"/>
      <c r="AD3547" s="32"/>
      <c r="AE3547" s="32"/>
      <c r="AF3547" s="32"/>
      <c r="AG3547" s="32"/>
      <c r="AH3547" s="32"/>
      <c r="AI3547" s="32"/>
      <c r="AO3547" s="32"/>
    </row>
    <row r="3548" spans="1:251" ht="13.5" thickBot="1">
      <c r="Z3548" s="32"/>
      <c r="AD3548" s="32"/>
      <c r="AE3548" s="32"/>
      <c r="AF3548" s="32"/>
      <c r="AG3548" s="32"/>
      <c r="AH3548" s="32"/>
      <c r="AI3548" s="32"/>
      <c r="AO3548" s="32"/>
      <c r="DI3548" s="26"/>
    </row>
    <row r="3549" spans="1:251" ht="24.75" customHeight="1" thickBot="1">
      <c r="B3549" s="111" t="s">
        <v>235</v>
      </c>
      <c r="C3549" s="112"/>
      <c r="D3549" s="112"/>
      <c r="E3549" s="112"/>
      <c r="F3549" s="112"/>
      <c r="G3549" s="112"/>
      <c r="H3549" s="113" t="s">
        <v>763</v>
      </c>
      <c r="I3549" s="114"/>
      <c r="J3549" s="114"/>
      <c r="K3549" s="114"/>
      <c r="L3549" s="114"/>
      <c r="M3549" s="114"/>
      <c r="N3549" s="114"/>
      <c r="O3549" s="114"/>
      <c r="P3549" s="114"/>
      <c r="Q3549" s="114"/>
      <c r="R3549" s="114"/>
      <c r="S3549" s="114"/>
      <c r="T3549" s="114"/>
      <c r="U3549" s="114"/>
      <c r="V3549" s="114"/>
      <c r="W3549" s="114"/>
      <c r="X3549" s="114"/>
      <c r="Y3549" s="114"/>
      <c r="Z3549" s="114"/>
      <c r="AA3549" s="114"/>
      <c r="AB3549" s="114"/>
      <c r="AC3549" s="114"/>
      <c r="AD3549" s="114"/>
      <c r="AE3549" s="114"/>
      <c r="AF3549" s="114"/>
      <c r="AG3549" s="114"/>
      <c r="AH3549" s="114"/>
      <c r="AI3549" s="114"/>
      <c r="AJ3549" s="114"/>
      <c r="AK3549" s="114"/>
      <c r="AL3549" s="114"/>
      <c r="AM3549" s="114"/>
      <c r="AN3549" s="114"/>
      <c r="AO3549" s="114"/>
      <c r="AP3549" s="114"/>
      <c r="AQ3549" s="114"/>
      <c r="AR3549" s="114"/>
      <c r="AS3549" s="114"/>
      <c r="AT3549" s="114"/>
      <c r="AU3549" s="114"/>
      <c r="AV3549" s="114"/>
      <c r="AW3549" s="114"/>
      <c r="AX3549" s="115"/>
      <c r="DI3549" s="26"/>
    </row>
    <row r="3550" spans="1:251" ht="14.25">
      <c r="B3550" s="33"/>
      <c r="C3550" s="33"/>
      <c r="D3550" s="33"/>
      <c r="E3550" s="33"/>
      <c r="F3550" s="33"/>
      <c r="G3550" s="33"/>
      <c r="H3550" s="34"/>
      <c r="I3550" s="34"/>
      <c r="J3550" s="34"/>
      <c r="K3550" s="34"/>
      <c r="L3550" s="35"/>
      <c r="M3550" s="35"/>
      <c r="N3550" s="35"/>
      <c r="O3550" s="35"/>
      <c r="P3550" s="34"/>
      <c r="Q3550" s="34"/>
      <c r="R3550" s="34"/>
      <c r="S3550" s="34"/>
      <c r="T3550" s="34"/>
      <c r="U3550" s="34"/>
      <c r="V3550" s="36"/>
      <c r="W3550" s="36"/>
      <c r="X3550" s="36"/>
      <c r="Y3550" s="36"/>
      <c r="Z3550" s="36"/>
      <c r="AA3550" s="36"/>
      <c r="AB3550" s="36"/>
      <c r="AC3550" s="36"/>
      <c r="AD3550" s="36"/>
      <c r="AE3550" s="36"/>
      <c r="AF3550" s="36"/>
      <c r="AG3550" s="36"/>
      <c r="AH3550" s="36"/>
      <c r="AI3550" s="36"/>
      <c r="AJ3550" s="36"/>
      <c r="AK3550" s="36"/>
      <c r="AL3550" s="36"/>
      <c r="AM3550" s="36"/>
      <c r="AN3550" s="36"/>
      <c r="AO3550" s="36"/>
      <c r="AP3550" s="36"/>
      <c r="AQ3550" s="36"/>
      <c r="AR3550" s="36"/>
      <c r="AS3550" s="36"/>
      <c r="AT3550" s="36"/>
      <c r="AU3550" s="36"/>
      <c r="AV3550" s="36"/>
      <c r="AW3550" s="36"/>
      <c r="AX3550" s="36"/>
      <c r="DI3550" s="26"/>
    </row>
    <row r="3551" spans="1:251" ht="15" thickBot="1">
      <c r="A3551" s="37"/>
      <c r="B3551" s="36" t="s">
        <v>237</v>
      </c>
      <c r="C3551" s="34"/>
      <c r="D3551" s="34"/>
      <c r="E3551" s="34"/>
      <c r="F3551" s="34"/>
      <c r="G3551" s="34"/>
      <c r="H3551" s="34"/>
      <c r="I3551" s="34"/>
      <c r="J3551" s="34"/>
      <c r="K3551" s="34"/>
      <c r="L3551" s="35"/>
      <c r="M3551" s="35"/>
      <c r="N3551" s="35"/>
      <c r="O3551" s="35"/>
      <c r="P3551" s="34"/>
      <c r="Q3551" s="34"/>
      <c r="R3551" s="34"/>
      <c r="S3551" s="34"/>
      <c r="T3551" s="34"/>
      <c r="U3551" s="34"/>
      <c r="V3551" s="36"/>
      <c r="W3551" s="36"/>
      <c r="X3551" s="36"/>
      <c r="Y3551" s="36"/>
      <c r="Z3551" s="36"/>
      <c r="AA3551" s="36"/>
      <c r="AB3551" s="36"/>
      <c r="AC3551" s="36"/>
      <c r="AD3551" s="36"/>
      <c r="AE3551" s="36"/>
      <c r="AF3551" s="36"/>
      <c r="AG3551" s="36"/>
      <c r="AH3551" s="36"/>
      <c r="AI3551" s="36"/>
      <c r="AJ3551" s="36"/>
      <c r="AK3551" s="36"/>
      <c r="AL3551" s="36"/>
      <c r="AM3551" s="36"/>
      <c r="AN3551" s="36"/>
      <c r="AO3551" s="36"/>
      <c r="AP3551" s="36"/>
      <c r="AQ3551" s="36"/>
      <c r="AR3551" s="36"/>
      <c r="AS3551" s="36"/>
      <c r="AT3551" s="36"/>
      <c r="AU3551" s="36"/>
      <c r="AV3551" s="36"/>
      <c r="AW3551" s="36"/>
      <c r="AX3551" s="36"/>
      <c r="DI3551" s="26"/>
    </row>
    <row r="3552" spans="1:251" ht="14.25">
      <c r="A3552" s="34"/>
      <c r="B3552" s="38"/>
      <c r="C3552" s="33"/>
      <c r="D3552" s="33"/>
      <c r="E3552" s="33"/>
      <c r="F3552" s="33"/>
      <c r="G3552" s="33"/>
      <c r="H3552" s="33"/>
      <c r="I3552" s="33"/>
      <c r="J3552" s="33"/>
      <c r="K3552" s="33"/>
      <c r="L3552" s="39"/>
      <c r="M3552" s="39"/>
      <c r="N3552" s="39"/>
      <c r="O3552" s="39"/>
      <c r="P3552" s="33"/>
      <c r="Q3552" s="33"/>
      <c r="R3552" s="33"/>
      <c r="S3552" s="33"/>
      <c r="T3552" s="33"/>
      <c r="U3552" s="33"/>
      <c r="V3552" s="40"/>
      <c r="W3552" s="40"/>
      <c r="X3552" s="40"/>
      <c r="Y3552" s="40"/>
      <c r="Z3552" s="40"/>
      <c r="AA3552" s="40"/>
      <c r="AB3552" s="40"/>
      <c r="AC3552" s="40"/>
      <c r="AD3552" s="40"/>
      <c r="AE3552" s="40"/>
      <c r="AF3552" s="40"/>
      <c r="AG3552" s="40"/>
      <c r="AH3552" s="40"/>
      <c r="AI3552" s="40"/>
      <c r="AJ3552" s="40"/>
      <c r="AK3552" s="40"/>
      <c r="AL3552" s="40"/>
      <c r="AM3552" s="40"/>
      <c r="AN3552" s="40"/>
      <c r="AO3552" s="40"/>
      <c r="AP3552" s="40"/>
      <c r="AQ3552" s="40"/>
      <c r="AR3552" s="40"/>
      <c r="AS3552" s="40"/>
      <c r="AT3552" s="40"/>
      <c r="AU3552" s="40"/>
      <c r="AV3552" s="40"/>
      <c r="AW3552" s="40"/>
      <c r="AX3552" s="41"/>
    </row>
    <row r="3553" spans="1:113" ht="12" customHeight="1">
      <c r="A3553" s="34"/>
      <c r="B3553" s="116" t="s">
        <v>764</v>
      </c>
      <c r="C3553" s="117"/>
      <c r="D3553" s="117"/>
      <c r="E3553" s="117"/>
      <c r="F3553" s="117"/>
      <c r="G3553" s="117"/>
      <c r="H3553" s="117"/>
      <c r="I3553" s="117"/>
      <c r="J3553" s="117"/>
      <c r="K3553" s="117"/>
      <c r="L3553" s="117"/>
      <c r="M3553" s="117"/>
      <c r="N3553" s="117"/>
      <c r="O3553" s="117"/>
      <c r="P3553" s="117"/>
      <c r="Q3553" s="117"/>
      <c r="R3553" s="117"/>
      <c r="S3553" s="117"/>
      <c r="T3553" s="117"/>
      <c r="U3553" s="117"/>
      <c r="V3553" s="117"/>
      <c r="W3553" s="117"/>
      <c r="X3553" s="117"/>
      <c r="Y3553" s="117"/>
      <c r="Z3553" s="117"/>
      <c r="AA3553" s="117"/>
      <c r="AB3553" s="117"/>
      <c r="AC3553" s="117"/>
      <c r="AD3553" s="117"/>
      <c r="AE3553" s="117"/>
      <c r="AF3553" s="117"/>
      <c r="AG3553" s="117"/>
      <c r="AH3553" s="117"/>
      <c r="AI3553" s="117"/>
      <c r="AJ3553" s="117"/>
      <c r="AK3553" s="117"/>
      <c r="AL3553" s="117"/>
      <c r="AM3553" s="117"/>
      <c r="AN3553" s="117"/>
      <c r="AO3553" s="117"/>
      <c r="AP3553" s="117"/>
      <c r="AQ3553" s="117"/>
      <c r="AR3553" s="117"/>
      <c r="AS3553" s="117"/>
      <c r="AT3553" s="117"/>
      <c r="AU3553" s="117"/>
      <c r="AV3553" s="117"/>
      <c r="AW3553" s="117"/>
      <c r="AX3553" s="118"/>
    </row>
    <row r="3554" spans="1:113" ht="12" customHeight="1">
      <c r="A3554" s="34"/>
      <c r="B3554" s="116"/>
      <c r="C3554" s="117"/>
      <c r="D3554" s="117"/>
      <c r="E3554" s="117"/>
      <c r="F3554" s="117"/>
      <c r="G3554" s="117"/>
      <c r="H3554" s="117"/>
      <c r="I3554" s="117"/>
      <c r="J3554" s="117"/>
      <c r="K3554" s="117"/>
      <c r="L3554" s="117"/>
      <c r="M3554" s="117"/>
      <c r="N3554" s="117"/>
      <c r="O3554" s="117"/>
      <c r="P3554" s="117"/>
      <c r="Q3554" s="117"/>
      <c r="R3554" s="117"/>
      <c r="S3554" s="117"/>
      <c r="T3554" s="117"/>
      <c r="U3554" s="117"/>
      <c r="V3554" s="117"/>
      <c r="W3554" s="117"/>
      <c r="X3554" s="117"/>
      <c r="Y3554" s="117"/>
      <c r="Z3554" s="117"/>
      <c r="AA3554" s="117"/>
      <c r="AB3554" s="117"/>
      <c r="AC3554" s="117"/>
      <c r="AD3554" s="117"/>
      <c r="AE3554" s="117"/>
      <c r="AF3554" s="117"/>
      <c r="AG3554" s="117"/>
      <c r="AH3554" s="117"/>
      <c r="AI3554" s="117"/>
      <c r="AJ3554" s="117"/>
      <c r="AK3554" s="117"/>
      <c r="AL3554" s="117"/>
      <c r="AM3554" s="117"/>
      <c r="AN3554" s="117"/>
      <c r="AO3554" s="117"/>
      <c r="AP3554" s="117"/>
      <c r="AQ3554" s="117"/>
      <c r="AR3554" s="117"/>
      <c r="AS3554" s="117"/>
      <c r="AT3554" s="117"/>
      <c r="AU3554" s="117"/>
      <c r="AV3554" s="117"/>
      <c r="AW3554" s="117"/>
      <c r="AX3554" s="118"/>
      <c r="BC3554" s="42"/>
    </row>
    <row r="3555" spans="1:113" ht="12" customHeight="1">
      <c r="A3555" s="34"/>
      <c r="B3555" s="116"/>
      <c r="C3555" s="117"/>
      <c r="D3555" s="117"/>
      <c r="E3555" s="117"/>
      <c r="F3555" s="117"/>
      <c r="G3555" s="117"/>
      <c r="H3555" s="117"/>
      <c r="I3555" s="117"/>
      <c r="J3555" s="117"/>
      <c r="K3555" s="117"/>
      <c r="L3555" s="117"/>
      <c r="M3555" s="117"/>
      <c r="N3555" s="117"/>
      <c r="O3555" s="117"/>
      <c r="P3555" s="117"/>
      <c r="Q3555" s="117"/>
      <c r="R3555" s="117"/>
      <c r="S3555" s="117"/>
      <c r="T3555" s="117"/>
      <c r="U3555" s="117"/>
      <c r="V3555" s="117"/>
      <c r="W3555" s="117"/>
      <c r="X3555" s="117"/>
      <c r="Y3555" s="117"/>
      <c r="Z3555" s="117"/>
      <c r="AA3555" s="117"/>
      <c r="AB3555" s="117"/>
      <c r="AC3555" s="117"/>
      <c r="AD3555" s="117"/>
      <c r="AE3555" s="117"/>
      <c r="AF3555" s="117"/>
      <c r="AG3555" s="117"/>
      <c r="AH3555" s="117"/>
      <c r="AI3555" s="117"/>
      <c r="AJ3555" s="117"/>
      <c r="AK3555" s="117"/>
      <c r="AL3555" s="117"/>
      <c r="AM3555" s="117"/>
      <c r="AN3555" s="117"/>
      <c r="AO3555" s="117"/>
      <c r="AP3555" s="117"/>
      <c r="AQ3555" s="117"/>
      <c r="AR3555" s="117"/>
      <c r="AS3555" s="117"/>
      <c r="AT3555" s="117"/>
      <c r="AU3555" s="117"/>
      <c r="AV3555" s="117"/>
      <c r="AW3555" s="117"/>
      <c r="AX3555" s="118"/>
    </row>
    <row r="3556" spans="1:113" ht="12" customHeight="1">
      <c r="A3556" s="34"/>
      <c r="B3556" s="116"/>
      <c r="C3556" s="117"/>
      <c r="D3556" s="117"/>
      <c r="E3556" s="117"/>
      <c r="F3556" s="117"/>
      <c r="G3556" s="117"/>
      <c r="H3556" s="117"/>
      <c r="I3556" s="117"/>
      <c r="J3556" s="117"/>
      <c r="K3556" s="117"/>
      <c r="L3556" s="117"/>
      <c r="M3556" s="117"/>
      <c r="N3556" s="117"/>
      <c r="O3556" s="117"/>
      <c r="P3556" s="117"/>
      <c r="Q3556" s="117"/>
      <c r="R3556" s="117"/>
      <c r="S3556" s="117"/>
      <c r="T3556" s="117"/>
      <c r="U3556" s="117"/>
      <c r="V3556" s="117"/>
      <c r="W3556" s="117"/>
      <c r="X3556" s="117"/>
      <c r="Y3556" s="117"/>
      <c r="Z3556" s="117"/>
      <c r="AA3556" s="117"/>
      <c r="AB3556" s="117"/>
      <c r="AC3556" s="117"/>
      <c r="AD3556" s="117"/>
      <c r="AE3556" s="117"/>
      <c r="AF3556" s="117"/>
      <c r="AG3556" s="117"/>
      <c r="AH3556" s="117"/>
      <c r="AI3556" s="117"/>
      <c r="AJ3556" s="117"/>
      <c r="AK3556" s="117"/>
      <c r="AL3556" s="117"/>
      <c r="AM3556" s="117"/>
      <c r="AN3556" s="117"/>
      <c r="AO3556" s="117"/>
      <c r="AP3556" s="117"/>
      <c r="AQ3556" s="117"/>
      <c r="AR3556" s="117"/>
      <c r="AS3556" s="117"/>
      <c r="AT3556" s="117"/>
      <c r="AU3556" s="117"/>
      <c r="AV3556" s="117"/>
      <c r="AW3556" s="117"/>
      <c r="AX3556" s="118"/>
    </row>
    <row r="3557" spans="1:113" ht="12" customHeight="1">
      <c r="A3557" s="34"/>
      <c r="B3557" s="116"/>
      <c r="C3557" s="117"/>
      <c r="D3557" s="117"/>
      <c r="E3557" s="117"/>
      <c r="F3557" s="117"/>
      <c r="G3557" s="117"/>
      <c r="H3557" s="117"/>
      <c r="I3557" s="117"/>
      <c r="J3557" s="117"/>
      <c r="K3557" s="117"/>
      <c r="L3557" s="117"/>
      <c r="M3557" s="117"/>
      <c r="N3557" s="117"/>
      <c r="O3557" s="117"/>
      <c r="P3557" s="117"/>
      <c r="Q3557" s="117"/>
      <c r="R3557" s="117"/>
      <c r="S3557" s="117"/>
      <c r="T3557" s="117"/>
      <c r="U3557" s="117"/>
      <c r="V3557" s="117"/>
      <c r="W3557" s="117"/>
      <c r="X3557" s="117"/>
      <c r="Y3557" s="117"/>
      <c r="Z3557" s="117"/>
      <c r="AA3557" s="117"/>
      <c r="AB3557" s="117"/>
      <c r="AC3557" s="117"/>
      <c r="AD3557" s="117"/>
      <c r="AE3557" s="117"/>
      <c r="AF3557" s="117"/>
      <c r="AG3557" s="117"/>
      <c r="AH3557" s="117"/>
      <c r="AI3557" s="117"/>
      <c r="AJ3557" s="117"/>
      <c r="AK3557" s="117"/>
      <c r="AL3557" s="117"/>
      <c r="AM3557" s="117"/>
      <c r="AN3557" s="117"/>
      <c r="AO3557" s="117"/>
      <c r="AP3557" s="117"/>
      <c r="AQ3557" s="117"/>
      <c r="AR3557" s="117"/>
      <c r="AS3557" s="117"/>
      <c r="AT3557" s="117"/>
      <c r="AU3557" s="117"/>
      <c r="AV3557" s="117"/>
      <c r="AW3557" s="117"/>
      <c r="AX3557" s="118"/>
    </row>
    <row r="3558" spans="1:113" ht="15" thickBot="1">
      <c r="A3558" s="43"/>
      <c r="B3558" s="44"/>
      <c r="C3558" s="45"/>
      <c r="D3558" s="45"/>
      <c r="E3558" s="45"/>
      <c r="F3558" s="45"/>
      <c r="G3558" s="45"/>
      <c r="H3558" s="45"/>
      <c r="I3558" s="45"/>
      <c r="J3558" s="45"/>
      <c r="K3558" s="45"/>
      <c r="L3558" s="45"/>
      <c r="M3558" s="45"/>
      <c r="N3558" s="45"/>
      <c r="O3558" s="45"/>
      <c r="P3558" s="45"/>
      <c r="Q3558" s="45"/>
      <c r="R3558" s="45"/>
      <c r="S3558" s="45"/>
      <c r="T3558" s="45"/>
      <c r="U3558" s="45"/>
      <c r="V3558" s="45"/>
      <c r="W3558" s="45"/>
      <c r="X3558" s="45"/>
      <c r="Y3558" s="45"/>
      <c r="Z3558" s="45"/>
      <c r="AA3558" s="45"/>
      <c r="AB3558" s="45"/>
      <c r="AC3558" s="45"/>
      <c r="AD3558" s="45"/>
      <c r="AE3558" s="45"/>
      <c r="AF3558" s="45"/>
      <c r="AG3558" s="45"/>
      <c r="AH3558" s="45"/>
      <c r="AI3558" s="45"/>
      <c r="AJ3558" s="45"/>
      <c r="AK3558" s="45"/>
      <c r="AL3558" s="45"/>
      <c r="AM3558" s="45"/>
      <c r="AN3558" s="45"/>
      <c r="AO3558" s="45"/>
      <c r="AP3558" s="45"/>
      <c r="AQ3558" s="45"/>
      <c r="AR3558" s="45"/>
      <c r="AS3558" s="45"/>
      <c r="AT3558" s="45"/>
      <c r="AU3558" s="45"/>
      <c r="AV3558" s="45"/>
      <c r="AW3558" s="45"/>
      <c r="AX3558" s="46"/>
    </row>
    <row r="3559" spans="1:113">
      <c r="B3559" s="47"/>
    </row>
    <row r="3560" spans="1:113" ht="15" thickBot="1">
      <c r="A3560" s="37"/>
      <c r="B3560" s="36" t="s">
        <v>238</v>
      </c>
      <c r="C3560" s="34"/>
      <c r="D3560" s="34"/>
      <c r="E3560" s="34"/>
      <c r="F3560" s="34"/>
      <c r="G3560" s="34"/>
      <c r="H3560" s="34"/>
      <c r="I3560" s="34"/>
      <c r="J3560" s="34"/>
      <c r="K3560" s="34"/>
      <c r="L3560" s="35"/>
      <c r="M3560" s="35"/>
      <c r="N3560" s="35"/>
      <c r="O3560" s="35"/>
      <c r="P3560" s="34"/>
      <c r="Q3560" s="34"/>
      <c r="R3560" s="34"/>
      <c r="S3560" s="34"/>
      <c r="T3560" s="34"/>
      <c r="U3560" s="34"/>
      <c r="V3560" s="36"/>
      <c r="W3560" s="36"/>
      <c r="X3560" s="36"/>
      <c r="Y3560" s="36"/>
      <c r="Z3560" s="36"/>
      <c r="AA3560" s="36"/>
      <c r="AB3560" s="36"/>
      <c r="AC3560" s="36"/>
      <c r="AD3560" s="36"/>
      <c r="AE3560" s="36"/>
      <c r="AF3560" s="36"/>
      <c r="AG3560" s="36"/>
      <c r="AH3560" s="36"/>
      <c r="AI3560" s="36"/>
      <c r="AJ3560" s="36"/>
      <c r="AK3560" s="36"/>
      <c r="AL3560" s="36"/>
      <c r="AM3560" s="36"/>
      <c r="AN3560" s="36"/>
      <c r="AO3560" s="36"/>
      <c r="AP3560" s="36"/>
      <c r="AQ3560" s="36"/>
      <c r="AR3560" s="36"/>
      <c r="AS3560" s="36"/>
      <c r="AT3560" s="36"/>
      <c r="AU3560" s="36"/>
      <c r="AV3560" s="36"/>
      <c r="AW3560" s="36"/>
      <c r="AX3560" s="36"/>
      <c r="DI3560" s="26"/>
    </row>
    <row r="3561" spans="1:113" ht="14.25">
      <c r="A3561" s="34"/>
      <c r="B3561" s="38"/>
      <c r="C3561" s="33"/>
      <c r="D3561" s="33"/>
      <c r="E3561" s="33"/>
      <c r="F3561" s="33"/>
      <c r="G3561" s="33"/>
      <c r="H3561" s="33"/>
      <c r="I3561" s="33"/>
      <c r="J3561" s="33"/>
      <c r="K3561" s="33"/>
      <c r="L3561" s="39"/>
      <c r="M3561" s="39"/>
      <c r="N3561" s="39"/>
      <c r="O3561" s="39"/>
      <c r="P3561" s="33"/>
      <c r="Q3561" s="33"/>
      <c r="R3561" s="33"/>
      <c r="S3561" s="33"/>
      <c r="T3561" s="33"/>
      <c r="U3561" s="33"/>
      <c r="V3561" s="40"/>
      <c r="W3561" s="40"/>
      <c r="X3561" s="40"/>
      <c r="Y3561" s="40"/>
      <c r="Z3561" s="40"/>
      <c r="AA3561" s="40"/>
      <c r="AB3561" s="40"/>
      <c r="AC3561" s="40"/>
      <c r="AD3561" s="40"/>
      <c r="AE3561" s="40"/>
      <c r="AF3561" s="40"/>
      <c r="AG3561" s="40"/>
      <c r="AH3561" s="40"/>
      <c r="AI3561" s="40"/>
      <c r="AJ3561" s="40"/>
      <c r="AK3561" s="40"/>
      <c r="AL3561" s="40"/>
      <c r="AM3561" s="40"/>
      <c r="AN3561" s="40"/>
      <c r="AO3561" s="40"/>
      <c r="AP3561" s="40"/>
      <c r="AQ3561" s="40"/>
      <c r="AR3561" s="40"/>
      <c r="AS3561" s="40"/>
      <c r="AT3561" s="40"/>
      <c r="AU3561" s="40"/>
      <c r="AV3561" s="40"/>
      <c r="AW3561" s="40"/>
      <c r="AX3561" s="41"/>
    </row>
    <row r="3562" spans="1:113" ht="12" customHeight="1">
      <c r="A3562" s="34"/>
      <c r="B3562" s="116" t="s">
        <v>765</v>
      </c>
      <c r="C3562" s="117"/>
      <c r="D3562" s="117"/>
      <c r="E3562" s="117"/>
      <c r="F3562" s="117"/>
      <c r="G3562" s="117"/>
      <c r="H3562" s="117"/>
      <c r="I3562" s="117"/>
      <c r="J3562" s="117"/>
      <c r="K3562" s="117"/>
      <c r="L3562" s="117"/>
      <c r="M3562" s="117"/>
      <c r="N3562" s="117"/>
      <c r="O3562" s="117"/>
      <c r="P3562" s="117"/>
      <c r="Q3562" s="117"/>
      <c r="R3562" s="117"/>
      <c r="S3562" s="117"/>
      <c r="T3562" s="117"/>
      <c r="U3562" s="117"/>
      <c r="V3562" s="117"/>
      <c r="W3562" s="117"/>
      <c r="X3562" s="117"/>
      <c r="Y3562" s="117"/>
      <c r="Z3562" s="117"/>
      <c r="AA3562" s="117"/>
      <c r="AB3562" s="117"/>
      <c r="AC3562" s="117"/>
      <c r="AD3562" s="117"/>
      <c r="AE3562" s="117"/>
      <c r="AF3562" s="117"/>
      <c r="AG3562" s="117"/>
      <c r="AH3562" s="117"/>
      <c r="AI3562" s="117"/>
      <c r="AJ3562" s="117"/>
      <c r="AK3562" s="117"/>
      <c r="AL3562" s="117"/>
      <c r="AM3562" s="117"/>
      <c r="AN3562" s="117"/>
      <c r="AO3562" s="117"/>
      <c r="AP3562" s="117"/>
      <c r="AQ3562" s="117"/>
      <c r="AR3562" s="117"/>
      <c r="AS3562" s="117"/>
      <c r="AT3562" s="117"/>
      <c r="AU3562" s="117"/>
      <c r="AV3562" s="117"/>
      <c r="AW3562" s="117"/>
      <c r="AX3562" s="118"/>
    </row>
    <row r="3563" spans="1:113" ht="12" customHeight="1">
      <c r="A3563" s="34"/>
      <c r="B3563" s="116"/>
      <c r="C3563" s="117"/>
      <c r="D3563" s="117"/>
      <c r="E3563" s="117"/>
      <c r="F3563" s="117"/>
      <c r="G3563" s="117"/>
      <c r="H3563" s="117"/>
      <c r="I3563" s="117"/>
      <c r="J3563" s="117"/>
      <c r="K3563" s="117"/>
      <c r="L3563" s="117"/>
      <c r="M3563" s="117"/>
      <c r="N3563" s="117"/>
      <c r="O3563" s="117"/>
      <c r="P3563" s="117"/>
      <c r="Q3563" s="117"/>
      <c r="R3563" s="117"/>
      <c r="S3563" s="117"/>
      <c r="T3563" s="117"/>
      <c r="U3563" s="117"/>
      <c r="V3563" s="117"/>
      <c r="W3563" s="117"/>
      <c r="X3563" s="117"/>
      <c r="Y3563" s="117"/>
      <c r="Z3563" s="117"/>
      <c r="AA3563" s="117"/>
      <c r="AB3563" s="117"/>
      <c r="AC3563" s="117"/>
      <c r="AD3563" s="117"/>
      <c r="AE3563" s="117"/>
      <c r="AF3563" s="117"/>
      <c r="AG3563" s="117"/>
      <c r="AH3563" s="117"/>
      <c r="AI3563" s="117"/>
      <c r="AJ3563" s="117"/>
      <c r="AK3563" s="117"/>
      <c r="AL3563" s="117"/>
      <c r="AM3563" s="117"/>
      <c r="AN3563" s="117"/>
      <c r="AO3563" s="117"/>
      <c r="AP3563" s="117"/>
      <c r="AQ3563" s="117"/>
      <c r="AR3563" s="117"/>
      <c r="AS3563" s="117"/>
      <c r="AT3563" s="117"/>
      <c r="AU3563" s="117"/>
      <c r="AV3563" s="117"/>
      <c r="AW3563" s="117"/>
      <c r="AX3563" s="118"/>
    </row>
    <row r="3564" spans="1:113" ht="12" customHeight="1">
      <c r="A3564" s="34"/>
      <c r="B3564" s="116"/>
      <c r="C3564" s="117"/>
      <c r="D3564" s="117"/>
      <c r="E3564" s="117"/>
      <c r="F3564" s="117"/>
      <c r="G3564" s="117"/>
      <c r="H3564" s="117"/>
      <c r="I3564" s="117"/>
      <c r="J3564" s="117"/>
      <c r="K3564" s="117"/>
      <c r="L3564" s="117"/>
      <c r="M3564" s="117"/>
      <c r="N3564" s="117"/>
      <c r="O3564" s="117"/>
      <c r="P3564" s="117"/>
      <c r="Q3564" s="117"/>
      <c r="R3564" s="117"/>
      <c r="S3564" s="117"/>
      <c r="T3564" s="117"/>
      <c r="U3564" s="117"/>
      <c r="V3564" s="117"/>
      <c r="W3564" s="117"/>
      <c r="X3564" s="117"/>
      <c r="Y3564" s="117"/>
      <c r="Z3564" s="117"/>
      <c r="AA3564" s="117"/>
      <c r="AB3564" s="117"/>
      <c r="AC3564" s="117"/>
      <c r="AD3564" s="117"/>
      <c r="AE3564" s="117"/>
      <c r="AF3564" s="117"/>
      <c r="AG3564" s="117"/>
      <c r="AH3564" s="117"/>
      <c r="AI3564" s="117"/>
      <c r="AJ3564" s="117"/>
      <c r="AK3564" s="117"/>
      <c r="AL3564" s="117"/>
      <c r="AM3564" s="117"/>
      <c r="AN3564" s="117"/>
      <c r="AO3564" s="117"/>
      <c r="AP3564" s="117"/>
      <c r="AQ3564" s="117"/>
      <c r="AR3564" s="117"/>
      <c r="AS3564" s="117"/>
      <c r="AT3564" s="117"/>
      <c r="AU3564" s="117"/>
      <c r="AV3564" s="117"/>
      <c r="AW3564" s="117"/>
      <c r="AX3564" s="118"/>
    </row>
    <row r="3565" spans="1:113" ht="12" customHeight="1">
      <c r="A3565" s="34"/>
      <c r="B3565" s="116"/>
      <c r="C3565" s="117"/>
      <c r="D3565" s="117"/>
      <c r="E3565" s="117"/>
      <c r="F3565" s="117"/>
      <c r="G3565" s="117"/>
      <c r="H3565" s="117"/>
      <c r="I3565" s="117"/>
      <c r="J3565" s="117"/>
      <c r="K3565" s="117"/>
      <c r="L3565" s="117"/>
      <c r="M3565" s="117"/>
      <c r="N3565" s="117"/>
      <c r="O3565" s="117"/>
      <c r="P3565" s="117"/>
      <c r="Q3565" s="117"/>
      <c r="R3565" s="117"/>
      <c r="S3565" s="117"/>
      <c r="T3565" s="117"/>
      <c r="U3565" s="117"/>
      <c r="V3565" s="117"/>
      <c r="W3565" s="117"/>
      <c r="X3565" s="117"/>
      <c r="Y3565" s="117"/>
      <c r="Z3565" s="117"/>
      <c r="AA3565" s="117"/>
      <c r="AB3565" s="117"/>
      <c r="AC3565" s="117"/>
      <c r="AD3565" s="117"/>
      <c r="AE3565" s="117"/>
      <c r="AF3565" s="117"/>
      <c r="AG3565" s="117"/>
      <c r="AH3565" s="117"/>
      <c r="AI3565" s="117"/>
      <c r="AJ3565" s="117"/>
      <c r="AK3565" s="117"/>
      <c r="AL3565" s="117"/>
      <c r="AM3565" s="117"/>
      <c r="AN3565" s="117"/>
      <c r="AO3565" s="117"/>
      <c r="AP3565" s="117"/>
      <c r="AQ3565" s="117"/>
      <c r="AR3565" s="117"/>
      <c r="AS3565" s="117"/>
      <c r="AT3565" s="117"/>
      <c r="AU3565" s="117"/>
      <c r="AV3565" s="117"/>
      <c r="AW3565" s="117"/>
      <c r="AX3565" s="118"/>
    </row>
    <row r="3566" spans="1:113" ht="12" customHeight="1">
      <c r="A3566" s="34"/>
      <c r="B3566" s="116"/>
      <c r="C3566" s="117"/>
      <c r="D3566" s="117"/>
      <c r="E3566" s="117"/>
      <c r="F3566" s="117"/>
      <c r="G3566" s="117"/>
      <c r="H3566" s="117"/>
      <c r="I3566" s="117"/>
      <c r="J3566" s="117"/>
      <c r="K3566" s="117"/>
      <c r="L3566" s="117"/>
      <c r="M3566" s="117"/>
      <c r="N3566" s="117"/>
      <c r="O3566" s="117"/>
      <c r="P3566" s="117"/>
      <c r="Q3566" s="117"/>
      <c r="R3566" s="117"/>
      <c r="S3566" s="117"/>
      <c r="T3566" s="117"/>
      <c r="U3566" s="117"/>
      <c r="V3566" s="117"/>
      <c r="W3566" s="117"/>
      <c r="X3566" s="117"/>
      <c r="Y3566" s="117"/>
      <c r="Z3566" s="117"/>
      <c r="AA3566" s="117"/>
      <c r="AB3566" s="117"/>
      <c r="AC3566" s="117"/>
      <c r="AD3566" s="117"/>
      <c r="AE3566" s="117"/>
      <c r="AF3566" s="117"/>
      <c r="AG3566" s="117"/>
      <c r="AH3566" s="117"/>
      <c r="AI3566" s="117"/>
      <c r="AJ3566" s="117"/>
      <c r="AK3566" s="117"/>
      <c r="AL3566" s="117"/>
      <c r="AM3566" s="117"/>
      <c r="AN3566" s="117"/>
      <c r="AO3566" s="117"/>
      <c r="AP3566" s="117"/>
      <c r="AQ3566" s="117"/>
      <c r="AR3566" s="117"/>
      <c r="AS3566" s="117"/>
      <c r="AT3566" s="117"/>
      <c r="AU3566" s="117"/>
      <c r="AV3566" s="117"/>
      <c r="AW3566" s="117"/>
      <c r="AX3566" s="118"/>
    </row>
    <row r="3567" spans="1:113" ht="15" thickBot="1">
      <c r="A3567" s="43"/>
      <c r="B3567" s="44"/>
      <c r="C3567" s="45"/>
      <c r="D3567" s="45"/>
      <c r="E3567" s="45"/>
      <c r="F3567" s="45"/>
      <c r="G3567" s="45"/>
      <c r="H3567" s="45"/>
      <c r="I3567" s="45"/>
      <c r="J3567" s="45"/>
      <c r="K3567" s="45"/>
      <c r="L3567" s="45"/>
      <c r="M3567" s="45"/>
      <c r="N3567" s="45"/>
      <c r="O3567" s="45"/>
      <c r="P3567" s="45"/>
      <c r="Q3567" s="45"/>
      <c r="R3567" s="45"/>
      <c r="S3567" s="45"/>
      <c r="T3567" s="45"/>
      <c r="U3567" s="45"/>
      <c r="V3567" s="45"/>
      <c r="W3567" s="45"/>
      <c r="X3567" s="45"/>
      <c r="Y3567" s="45"/>
      <c r="Z3567" s="45"/>
      <c r="AA3567" s="45"/>
      <c r="AB3567" s="45"/>
      <c r="AC3567" s="45"/>
      <c r="AD3567" s="45"/>
      <c r="AE3567" s="45"/>
      <c r="AF3567" s="45"/>
      <c r="AG3567" s="45"/>
      <c r="AH3567" s="45"/>
      <c r="AI3567" s="45"/>
      <c r="AJ3567" s="45"/>
      <c r="AK3567" s="45"/>
      <c r="AL3567" s="45"/>
      <c r="AM3567" s="45"/>
      <c r="AN3567" s="45"/>
      <c r="AO3567" s="45"/>
      <c r="AP3567" s="45"/>
      <c r="AQ3567" s="45"/>
      <c r="AR3567" s="45"/>
      <c r="AS3567" s="45"/>
      <c r="AT3567" s="45"/>
      <c r="AU3567" s="45"/>
      <c r="AV3567" s="45"/>
      <c r="AW3567" s="45"/>
      <c r="AX3567" s="46"/>
    </row>
    <row r="3568" spans="1:113">
      <c r="B3568" s="47"/>
    </row>
    <row r="3569" spans="1:251" ht="14.25">
      <c r="B3569" s="36" t="s">
        <v>240</v>
      </c>
      <c r="C3569" s="34"/>
      <c r="D3569" s="34"/>
      <c r="E3569" s="34"/>
      <c r="F3569" s="34"/>
      <c r="G3569" s="34"/>
      <c r="H3569" s="34"/>
      <c r="I3569" s="34"/>
      <c r="J3569" s="34"/>
      <c r="K3569" s="34"/>
      <c r="L3569" s="35"/>
      <c r="M3569" s="35"/>
      <c r="N3569" s="35"/>
      <c r="O3569" s="35"/>
      <c r="P3569" s="34"/>
      <c r="Q3569" s="34"/>
      <c r="R3569" s="34"/>
      <c r="S3569" s="34"/>
      <c r="T3569" s="34"/>
      <c r="U3569" s="34"/>
      <c r="V3569" s="36"/>
      <c r="W3569" s="36"/>
      <c r="X3569" s="36"/>
      <c r="Y3569" s="36"/>
      <c r="Z3569" s="36"/>
      <c r="AA3569" s="36"/>
      <c r="AB3569" s="36"/>
      <c r="AC3569" s="36"/>
      <c r="AD3569" s="36"/>
      <c r="AE3569" s="36"/>
      <c r="AF3569" s="36"/>
      <c r="AG3569" s="36"/>
      <c r="AH3569" s="36"/>
      <c r="AI3569" s="36"/>
      <c r="AJ3569" s="36"/>
      <c r="AK3569" s="36"/>
      <c r="AL3569" s="36"/>
      <c r="AM3569" s="36"/>
      <c r="AN3569" s="36"/>
      <c r="AO3569" s="36"/>
      <c r="AP3569" s="36"/>
      <c r="AQ3569" s="36"/>
      <c r="AR3569" s="36"/>
      <c r="AS3569" s="36"/>
      <c r="AT3569" s="36"/>
      <c r="AU3569" s="36"/>
      <c r="AV3569" s="36"/>
      <c r="AW3569" s="36"/>
      <c r="AX3569" s="36"/>
    </row>
    <row r="3570" spans="1:251" ht="15" thickBot="1">
      <c r="B3570" s="34"/>
      <c r="C3570" s="34"/>
      <c r="D3570" s="34"/>
      <c r="E3570" s="34"/>
      <c r="F3570" s="34"/>
      <c r="G3570" s="34"/>
      <c r="H3570" s="34"/>
      <c r="I3570" s="34"/>
      <c r="J3570" s="34"/>
      <c r="K3570" s="34"/>
      <c r="L3570" s="35"/>
      <c r="M3570" s="35"/>
      <c r="N3570" s="35"/>
      <c r="O3570" s="35"/>
      <c r="P3570" s="34"/>
      <c r="Q3570" s="34"/>
      <c r="R3570" s="34"/>
      <c r="S3570" s="34"/>
      <c r="T3570" s="34"/>
      <c r="U3570" s="34"/>
      <c r="V3570" s="36"/>
      <c r="W3570" s="36"/>
      <c r="X3570" s="36"/>
      <c r="Y3570" s="36"/>
      <c r="Z3570" s="36"/>
      <c r="AA3570" s="36"/>
      <c r="AB3570" s="36"/>
      <c r="AC3570" s="36"/>
      <c r="AD3570" s="36"/>
      <c r="AE3570" s="36"/>
      <c r="AF3570" s="36"/>
      <c r="AG3570" s="36"/>
      <c r="AH3570" s="36"/>
      <c r="AI3570" s="36"/>
      <c r="AJ3570" s="36"/>
      <c r="AK3570" s="36"/>
      <c r="AL3570" s="36"/>
      <c r="AM3570" s="36"/>
      <c r="AN3570" s="36"/>
      <c r="AO3570" s="36"/>
      <c r="AP3570" s="36"/>
      <c r="AQ3570" s="36"/>
      <c r="AR3570" s="36"/>
      <c r="AS3570" s="36"/>
      <c r="AT3570" s="36"/>
      <c r="AU3570" s="36"/>
      <c r="AV3570" s="36"/>
      <c r="AW3570" s="36"/>
      <c r="AX3570" s="48" t="s">
        <v>241</v>
      </c>
    </row>
    <row r="3571" spans="1:251" s="42" customFormat="1" ht="13.5" customHeight="1">
      <c r="A3571" s="34"/>
      <c r="B3571" s="119" t="s">
        <v>242</v>
      </c>
      <c r="C3571" s="120"/>
      <c r="D3571" s="120"/>
      <c r="E3571" s="120"/>
      <c r="F3571" s="120"/>
      <c r="G3571" s="120"/>
      <c r="H3571" s="120"/>
      <c r="I3571" s="120"/>
      <c r="J3571" s="120"/>
      <c r="K3571" s="120"/>
      <c r="L3571" s="120"/>
      <c r="M3571" s="120"/>
      <c r="N3571" s="120"/>
      <c r="O3571" s="120"/>
      <c r="P3571" s="120"/>
      <c r="Q3571" s="120"/>
      <c r="R3571" s="120"/>
      <c r="S3571" s="120"/>
      <c r="T3571" s="120"/>
      <c r="U3571" s="120"/>
      <c r="V3571" s="120"/>
      <c r="W3571" s="120"/>
      <c r="X3571" s="120"/>
      <c r="Y3571" s="120"/>
      <c r="Z3571" s="121"/>
      <c r="AA3571" s="125" t="s">
        <v>1062</v>
      </c>
      <c r="AB3571" s="120"/>
      <c r="AC3571" s="120"/>
      <c r="AD3571" s="120"/>
      <c r="AE3571" s="120"/>
      <c r="AF3571" s="120"/>
      <c r="AG3571" s="120"/>
      <c r="AH3571" s="120"/>
      <c r="AI3571" s="121"/>
      <c r="AJ3571" s="125" t="s">
        <v>1063</v>
      </c>
      <c r="AK3571" s="120"/>
      <c r="AL3571" s="120"/>
      <c r="AM3571" s="120"/>
      <c r="AN3571" s="120"/>
      <c r="AO3571" s="120"/>
      <c r="AP3571" s="120"/>
      <c r="AQ3571" s="120"/>
      <c r="AR3571" s="121"/>
      <c r="AS3571" s="125" t="s">
        <v>243</v>
      </c>
      <c r="AT3571" s="120"/>
      <c r="AU3571" s="120"/>
      <c r="AV3571" s="120"/>
      <c r="AW3571" s="120"/>
      <c r="AX3571" s="127"/>
      <c r="AY3571" s="29"/>
      <c r="AZ3571" s="29"/>
      <c r="BA3571" s="29"/>
      <c r="BB3571" s="29"/>
      <c r="BC3571" s="29"/>
      <c r="BD3571" s="29"/>
      <c r="BE3571" s="29"/>
      <c r="BF3571" s="29"/>
      <c r="BG3571" s="29"/>
      <c r="BH3571" s="29"/>
      <c r="BI3571" s="29"/>
      <c r="BJ3571" s="29"/>
      <c r="BK3571" s="29"/>
      <c r="BL3571" s="29"/>
      <c r="BM3571" s="29"/>
      <c r="BN3571" s="29"/>
      <c r="BO3571" s="29"/>
      <c r="BP3571" s="29"/>
      <c r="BQ3571" s="29"/>
      <c r="BR3571" s="29"/>
      <c r="BS3571" s="29"/>
      <c r="BT3571" s="29"/>
      <c r="BU3571" s="29"/>
      <c r="BV3571" s="29"/>
      <c r="BW3571" s="29"/>
      <c r="BX3571" s="29"/>
      <c r="BY3571" s="29"/>
      <c r="BZ3571" s="29"/>
      <c r="CA3571" s="29"/>
      <c r="CB3571" s="29"/>
      <c r="CC3571" s="29"/>
      <c r="CD3571" s="29"/>
      <c r="CE3571" s="29"/>
      <c r="CF3571" s="29"/>
      <c r="CG3571" s="29"/>
      <c r="CH3571" s="29"/>
      <c r="CI3571" s="29"/>
      <c r="CJ3571" s="29"/>
      <c r="CK3571" s="29"/>
      <c r="CL3571" s="29"/>
      <c r="CM3571" s="29"/>
      <c r="CN3571" s="29"/>
      <c r="CO3571" s="29"/>
      <c r="CP3571" s="29"/>
      <c r="CQ3571" s="29"/>
      <c r="CR3571" s="29"/>
      <c r="CS3571" s="29"/>
      <c r="CT3571" s="29"/>
      <c r="CU3571" s="29"/>
      <c r="CV3571" s="29"/>
      <c r="CW3571" s="29"/>
      <c r="CX3571" s="29"/>
      <c r="CY3571" s="29"/>
      <c r="CZ3571" s="29"/>
      <c r="DA3571" s="29"/>
      <c r="DB3571" s="29"/>
      <c r="DC3571" s="29"/>
      <c r="DD3571" s="29"/>
      <c r="DE3571" s="29"/>
      <c r="DF3571" s="29"/>
      <c r="DG3571" s="29"/>
      <c r="DH3571" s="29"/>
      <c r="DI3571" s="29"/>
      <c r="DJ3571" s="29"/>
      <c r="DK3571" s="29"/>
      <c r="DL3571" s="29"/>
      <c r="DM3571" s="29"/>
      <c r="DN3571" s="29"/>
      <c r="DO3571" s="29"/>
      <c r="DP3571" s="29"/>
      <c r="DQ3571" s="29"/>
      <c r="DR3571" s="29"/>
      <c r="DS3571" s="29"/>
      <c r="DT3571" s="29"/>
      <c r="DU3571" s="29"/>
      <c r="DV3571" s="29"/>
      <c r="DW3571" s="29"/>
      <c r="DX3571" s="29"/>
      <c r="DY3571" s="29"/>
      <c r="DZ3571" s="29"/>
      <c r="EA3571" s="29"/>
      <c r="EB3571" s="29"/>
      <c r="EC3571" s="29"/>
      <c r="ED3571" s="29"/>
      <c r="EE3571" s="29"/>
      <c r="EF3571" s="29"/>
      <c r="EG3571" s="29"/>
      <c r="EH3571" s="29"/>
      <c r="EI3571" s="29"/>
      <c r="EJ3571" s="29"/>
      <c r="EK3571" s="29"/>
      <c r="EL3571" s="29"/>
      <c r="EM3571" s="29"/>
      <c r="EN3571" s="29"/>
      <c r="EO3571" s="29"/>
      <c r="EP3571" s="29"/>
      <c r="EQ3571" s="29"/>
      <c r="ER3571" s="29"/>
      <c r="ES3571" s="29"/>
      <c r="ET3571" s="29"/>
      <c r="EU3571" s="29"/>
      <c r="EV3571" s="29"/>
      <c r="EW3571" s="29"/>
      <c r="EX3571" s="29"/>
      <c r="EY3571" s="29"/>
      <c r="EZ3571" s="29"/>
      <c r="FA3571" s="29"/>
      <c r="FB3571" s="29"/>
      <c r="FC3571" s="29"/>
      <c r="FD3571" s="29"/>
      <c r="FE3571" s="29"/>
      <c r="FF3571" s="29"/>
      <c r="FG3571" s="29"/>
      <c r="FH3571" s="29"/>
      <c r="FI3571" s="29"/>
      <c r="FJ3571" s="29"/>
      <c r="FK3571" s="29"/>
      <c r="FL3571" s="29"/>
      <c r="FM3571" s="29"/>
      <c r="FN3571" s="29"/>
      <c r="FO3571" s="29"/>
      <c r="FP3571" s="29"/>
      <c r="FQ3571" s="29"/>
      <c r="FR3571" s="29"/>
      <c r="FS3571" s="29"/>
      <c r="FT3571" s="29"/>
      <c r="FU3571" s="29"/>
      <c r="FV3571" s="29"/>
      <c r="FW3571" s="29"/>
      <c r="FX3571" s="29"/>
      <c r="FY3571" s="29"/>
      <c r="FZ3571" s="29"/>
      <c r="GA3571" s="29"/>
      <c r="GB3571" s="29"/>
      <c r="GC3571" s="29"/>
      <c r="GD3571" s="29"/>
      <c r="GE3571" s="29"/>
      <c r="GF3571" s="29"/>
      <c r="GG3571" s="29"/>
      <c r="GH3571" s="29"/>
      <c r="GI3571" s="29"/>
      <c r="GJ3571" s="29"/>
      <c r="GK3571" s="29"/>
      <c r="GL3571" s="29"/>
      <c r="GM3571" s="29"/>
      <c r="GN3571" s="29"/>
      <c r="GO3571" s="29"/>
      <c r="GP3571" s="29"/>
      <c r="GQ3571" s="29"/>
      <c r="GR3571" s="29"/>
      <c r="GS3571" s="29"/>
      <c r="GT3571" s="29"/>
      <c r="GU3571" s="29"/>
      <c r="GV3571" s="29"/>
      <c r="GW3571" s="29"/>
      <c r="GX3571" s="29"/>
      <c r="GY3571" s="29"/>
      <c r="GZ3571" s="29"/>
      <c r="HA3571" s="29"/>
      <c r="HB3571" s="29"/>
      <c r="HC3571" s="29"/>
      <c r="HD3571" s="29"/>
      <c r="HE3571" s="29"/>
      <c r="HF3571" s="29"/>
      <c r="HG3571" s="29"/>
      <c r="HH3571" s="29"/>
      <c r="HI3571" s="29"/>
      <c r="HJ3571" s="29"/>
      <c r="HK3571" s="29"/>
      <c r="HL3571" s="29"/>
      <c r="HM3571" s="29"/>
      <c r="HN3571" s="29"/>
      <c r="HO3571" s="29"/>
      <c r="HP3571" s="29"/>
      <c r="HQ3571" s="29"/>
      <c r="HR3571" s="29"/>
      <c r="HS3571" s="29"/>
      <c r="HT3571" s="29"/>
      <c r="HU3571" s="29"/>
      <c r="HV3571" s="29"/>
      <c r="HW3571" s="29"/>
      <c r="HX3571" s="29"/>
      <c r="HY3571" s="29"/>
      <c r="HZ3571" s="29"/>
      <c r="IA3571" s="29"/>
      <c r="IB3571" s="29"/>
      <c r="IC3571" s="29"/>
      <c r="ID3571" s="29"/>
      <c r="IE3571" s="29"/>
      <c r="IF3571" s="29"/>
      <c r="IG3571" s="29"/>
      <c r="IH3571" s="29"/>
      <c r="II3571" s="29"/>
      <c r="IJ3571" s="29"/>
      <c r="IK3571" s="29"/>
      <c r="IL3571" s="29"/>
      <c r="IM3571" s="29"/>
      <c r="IN3571" s="29"/>
      <c r="IO3571" s="29"/>
      <c r="IP3571" s="29"/>
      <c r="IQ3571" s="29"/>
    </row>
    <row r="3572" spans="1:251" s="42" customFormat="1" ht="13.5">
      <c r="A3572" s="34"/>
      <c r="B3572" s="122"/>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4"/>
      <c r="AA3572" s="126"/>
      <c r="AB3572" s="123"/>
      <c r="AC3572" s="123"/>
      <c r="AD3572" s="123"/>
      <c r="AE3572" s="123"/>
      <c r="AF3572" s="123"/>
      <c r="AG3572" s="123"/>
      <c r="AH3572" s="123"/>
      <c r="AI3572" s="124"/>
      <c r="AJ3572" s="126"/>
      <c r="AK3572" s="123"/>
      <c r="AL3572" s="123"/>
      <c r="AM3572" s="123"/>
      <c r="AN3572" s="123"/>
      <c r="AO3572" s="123"/>
      <c r="AP3572" s="123"/>
      <c r="AQ3572" s="123"/>
      <c r="AR3572" s="124"/>
      <c r="AS3572" s="126"/>
      <c r="AT3572" s="123"/>
      <c r="AU3572" s="123"/>
      <c r="AV3572" s="123"/>
      <c r="AW3572" s="123"/>
      <c r="AX3572" s="128"/>
      <c r="AY3572" s="29"/>
      <c r="AZ3572" s="29"/>
      <c r="BA3572" s="29"/>
      <c r="BB3572" s="65"/>
      <c r="BC3572" s="49"/>
      <c r="BE3572" s="29"/>
      <c r="BF3572" s="29"/>
      <c r="BG3572" s="29"/>
      <c r="BH3572" s="29"/>
      <c r="BI3572" s="29"/>
      <c r="BJ3572" s="29"/>
      <c r="BK3572" s="29"/>
      <c r="BL3572" s="29"/>
      <c r="BM3572" s="29"/>
      <c r="BN3572" s="29"/>
      <c r="BO3572" s="29"/>
      <c r="BP3572" s="29"/>
      <c r="BQ3572" s="29"/>
      <c r="BR3572" s="29"/>
      <c r="BS3572" s="29"/>
      <c r="BT3572" s="29"/>
      <c r="BU3572" s="29"/>
      <c r="BV3572" s="29"/>
      <c r="BW3572" s="29"/>
      <c r="BX3572" s="29"/>
      <c r="BY3572" s="29"/>
      <c r="BZ3572" s="29"/>
      <c r="CA3572" s="29"/>
      <c r="CB3572" s="29"/>
      <c r="CC3572" s="29"/>
      <c r="CD3572" s="29"/>
      <c r="CE3572" s="29"/>
      <c r="CF3572" s="29"/>
      <c r="CG3572" s="29"/>
      <c r="CH3572" s="29"/>
      <c r="CI3572" s="29"/>
      <c r="CJ3572" s="29"/>
      <c r="CK3572" s="29"/>
      <c r="CL3572" s="29"/>
      <c r="CM3572" s="29"/>
      <c r="CN3572" s="29"/>
      <c r="CO3572" s="29"/>
      <c r="CP3572" s="29"/>
      <c r="CQ3572" s="29"/>
      <c r="CR3572" s="29"/>
      <c r="CS3572" s="29"/>
      <c r="CT3572" s="29"/>
      <c r="CU3572" s="29"/>
      <c r="CV3572" s="29"/>
      <c r="CW3572" s="29"/>
      <c r="CX3572" s="29"/>
      <c r="CY3572" s="29"/>
      <c r="CZ3572" s="29"/>
      <c r="DA3572" s="29"/>
      <c r="DB3572" s="29"/>
      <c r="DC3572" s="29"/>
      <c r="DD3572" s="29"/>
      <c r="DE3572" s="29"/>
      <c r="DF3572" s="29"/>
      <c r="DG3572" s="29"/>
      <c r="DH3572" s="29"/>
      <c r="DI3572" s="29"/>
      <c r="DJ3572" s="29"/>
      <c r="DK3572" s="29"/>
      <c r="DL3572" s="29"/>
      <c r="DM3572" s="29"/>
      <c r="DN3572" s="29"/>
      <c r="DO3572" s="29"/>
      <c r="DP3572" s="29"/>
      <c r="DQ3572" s="29"/>
      <c r="DR3572" s="29"/>
      <c r="DS3572" s="29"/>
      <c r="DT3572" s="29"/>
      <c r="DU3572" s="29"/>
      <c r="DV3572" s="29"/>
      <c r="DW3572" s="29"/>
      <c r="DX3572" s="29"/>
      <c r="DY3572" s="29"/>
      <c r="DZ3572" s="29"/>
      <c r="EA3572" s="29"/>
      <c r="EB3572" s="29"/>
      <c r="EC3572" s="29"/>
      <c r="ED3572" s="29"/>
      <c r="EE3572" s="29"/>
      <c r="EF3572" s="29"/>
      <c r="EG3572" s="29"/>
      <c r="EH3572" s="29"/>
      <c r="EI3572" s="29"/>
      <c r="EJ3572" s="29"/>
      <c r="EK3572" s="29"/>
      <c r="EL3572" s="29"/>
      <c r="EM3572" s="29"/>
      <c r="EN3572" s="29"/>
      <c r="EO3572" s="29"/>
      <c r="EP3572" s="29"/>
      <c r="EQ3572" s="29"/>
      <c r="ER3572" s="29"/>
      <c r="ES3572" s="29"/>
      <c r="ET3572" s="29"/>
      <c r="EU3572" s="29"/>
      <c r="EV3572" s="29"/>
      <c r="EW3572" s="29"/>
      <c r="EX3572" s="29"/>
      <c r="EY3572" s="29"/>
      <c r="EZ3572" s="29"/>
      <c r="FA3572" s="29"/>
      <c r="FB3572" s="29"/>
      <c r="FC3572" s="29"/>
      <c r="FD3572" s="29"/>
      <c r="FE3572" s="29"/>
      <c r="FF3572" s="29"/>
      <c r="FG3572" s="29"/>
      <c r="FH3572" s="29"/>
      <c r="FI3572" s="29"/>
      <c r="FJ3572" s="29"/>
      <c r="FK3572" s="29"/>
      <c r="FL3572" s="29"/>
      <c r="FM3572" s="29"/>
      <c r="FN3572" s="29"/>
      <c r="FO3572" s="29"/>
      <c r="FP3572" s="29"/>
      <c r="FQ3572" s="29"/>
      <c r="FR3572" s="29"/>
      <c r="FS3572" s="29"/>
      <c r="FT3572" s="29"/>
      <c r="FU3572" s="29"/>
      <c r="FV3572" s="29"/>
      <c r="FW3572" s="29"/>
      <c r="FX3572" s="29"/>
      <c r="FY3572" s="29"/>
      <c r="FZ3572" s="29"/>
      <c r="GA3572" s="29"/>
      <c r="GB3572" s="29"/>
      <c r="GC3572" s="29"/>
      <c r="GD3572" s="29"/>
      <c r="GE3572" s="29"/>
      <c r="GF3572" s="29"/>
      <c r="GG3572" s="29"/>
      <c r="GH3572" s="29"/>
      <c r="GI3572" s="29"/>
      <c r="GJ3572" s="29"/>
      <c r="GK3572" s="29"/>
      <c r="GL3572" s="29"/>
      <c r="GM3572" s="29"/>
      <c r="GN3572" s="29"/>
      <c r="GO3572" s="29"/>
      <c r="GP3572" s="29"/>
      <c r="GQ3572" s="29"/>
      <c r="GR3572" s="29"/>
      <c r="GS3572" s="29"/>
      <c r="GT3572" s="29"/>
      <c r="GU3572" s="29"/>
      <c r="GV3572" s="29"/>
      <c r="GW3572" s="29"/>
      <c r="GX3572" s="29"/>
      <c r="GY3572" s="29"/>
      <c r="GZ3572" s="29"/>
      <c r="HA3572" s="29"/>
      <c r="HB3572" s="29"/>
      <c r="HC3572" s="29"/>
      <c r="HD3572" s="29"/>
      <c r="HE3572" s="29"/>
      <c r="HF3572" s="29"/>
      <c r="HG3572" s="29"/>
      <c r="HH3572" s="29"/>
      <c r="HI3572" s="29"/>
      <c r="HJ3572" s="29"/>
      <c r="HK3572" s="29"/>
      <c r="HL3572" s="29"/>
      <c r="HM3572" s="29"/>
      <c r="HN3572" s="29"/>
      <c r="HO3572" s="29"/>
      <c r="HP3572" s="29"/>
      <c r="HQ3572" s="29"/>
      <c r="HR3572" s="29"/>
      <c r="HS3572" s="29"/>
      <c r="HT3572" s="29"/>
      <c r="HU3572" s="29"/>
      <c r="HV3572" s="29"/>
      <c r="HW3572" s="29"/>
      <c r="HX3572" s="29"/>
      <c r="HY3572" s="29"/>
      <c r="HZ3572" s="29"/>
      <c r="IA3572" s="29"/>
      <c r="IB3572" s="29"/>
      <c r="IC3572" s="29"/>
      <c r="ID3572" s="29"/>
      <c r="IE3572" s="29"/>
      <c r="IF3572" s="29"/>
      <c r="IG3572" s="29"/>
      <c r="IH3572" s="29"/>
      <c r="II3572" s="29"/>
      <c r="IJ3572" s="29"/>
      <c r="IK3572" s="29"/>
      <c r="IL3572" s="29"/>
      <c r="IM3572" s="29"/>
      <c r="IN3572" s="29"/>
      <c r="IO3572" s="29"/>
      <c r="IP3572" s="29"/>
      <c r="IQ3572" s="29"/>
    </row>
    <row r="3573" spans="1:251" s="42" customFormat="1" ht="18.75" customHeight="1">
      <c r="A3573" s="34"/>
      <c r="B3573" s="50"/>
      <c r="C3573" s="129" t="s">
        <v>766</v>
      </c>
      <c r="D3573" s="147"/>
      <c r="E3573" s="147"/>
      <c r="F3573" s="147"/>
      <c r="G3573" s="147"/>
      <c r="H3573" s="147"/>
      <c r="I3573" s="147"/>
      <c r="J3573" s="147"/>
      <c r="K3573" s="147"/>
      <c r="L3573" s="147"/>
      <c r="M3573" s="147"/>
      <c r="N3573" s="147"/>
      <c r="O3573" s="147"/>
      <c r="P3573" s="147"/>
      <c r="Q3573" s="147"/>
      <c r="R3573" s="147"/>
      <c r="S3573" s="147"/>
      <c r="T3573" s="147"/>
      <c r="U3573" s="147"/>
      <c r="V3573" s="147"/>
      <c r="W3573" s="147"/>
      <c r="X3573" s="147"/>
      <c r="Y3573" s="147"/>
      <c r="Z3573" s="148"/>
      <c r="AA3573" s="132">
        <v>14450</v>
      </c>
      <c r="AB3573" s="133"/>
      <c r="AC3573" s="133"/>
      <c r="AD3573" s="133"/>
      <c r="AE3573" s="133"/>
      <c r="AF3573" s="133"/>
      <c r="AG3573" s="133"/>
      <c r="AH3573" s="133"/>
      <c r="AI3573" s="134"/>
      <c r="AJ3573" s="132">
        <v>5021</v>
      </c>
      <c r="AK3573" s="133"/>
      <c r="AL3573" s="133"/>
      <c r="AM3573" s="133"/>
      <c r="AN3573" s="133"/>
      <c r="AO3573" s="133"/>
      <c r="AP3573" s="133"/>
      <c r="AQ3573" s="133"/>
      <c r="AR3573" s="134"/>
      <c r="AS3573" s="135"/>
      <c r="AT3573" s="136"/>
      <c r="AU3573" s="136"/>
      <c r="AV3573" s="136"/>
      <c r="AW3573" s="136"/>
      <c r="AX3573" s="137"/>
      <c r="AY3573" s="29"/>
      <c r="AZ3573" s="29"/>
      <c r="BA3573" s="29"/>
      <c r="BB3573" s="29"/>
      <c r="BC3573" s="29"/>
      <c r="BD3573" s="29"/>
      <c r="BE3573" s="29"/>
      <c r="BF3573" s="29"/>
      <c r="BG3573" s="29"/>
      <c r="BH3573" s="29"/>
      <c r="BI3573" s="29"/>
      <c r="BJ3573" s="29"/>
      <c r="BK3573" s="29"/>
      <c r="BL3573" s="29"/>
      <c r="BM3573" s="29"/>
      <c r="BN3573" s="29"/>
      <c r="BO3573" s="29"/>
      <c r="BP3573" s="29"/>
      <c r="BQ3573" s="29"/>
      <c r="BR3573" s="29"/>
      <c r="BS3573" s="29"/>
      <c r="BT3573" s="29"/>
      <c r="BU3573" s="29"/>
      <c r="BV3573" s="29"/>
      <c r="BW3573" s="29"/>
      <c r="BX3573" s="29"/>
      <c r="BY3573" s="29"/>
      <c r="BZ3573" s="29"/>
      <c r="CA3573" s="29"/>
      <c r="CB3573" s="29"/>
      <c r="CC3573" s="29"/>
      <c r="CD3573" s="29"/>
      <c r="CE3573" s="29"/>
      <c r="CF3573" s="29"/>
      <c r="CG3573" s="29"/>
      <c r="CH3573" s="29"/>
      <c r="CI3573" s="29"/>
      <c r="CJ3573" s="29"/>
      <c r="CK3573" s="29"/>
      <c r="CL3573" s="29"/>
      <c r="CM3573" s="29"/>
      <c r="CN3573" s="29"/>
      <c r="CO3573" s="29"/>
      <c r="CP3573" s="29"/>
      <c r="CQ3573" s="29"/>
      <c r="CR3573" s="29"/>
      <c r="CS3573" s="29"/>
      <c r="CT3573" s="29"/>
      <c r="CU3573" s="29"/>
      <c r="CV3573" s="29"/>
      <c r="CW3573" s="29"/>
      <c r="CX3573" s="29"/>
      <c r="CY3573" s="29"/>
      <c r="CZ3573" s="29"/>
      <c r="DA3573" s="29"/>
      <c r="DB3573" s="29"/>
      <c r="DC3573" s="29"/>
      <c r="DD3573" s="29"/>
      <c r="DE3573" s="29"/>
      <c r="DF3573" s="29"/>
      <c r="DG3573" s="29"/>
      <c r="DH3573" s="29"/>
      <c r="DI3573" s="29"/>
      <c r="DJ3573" s="29"/>
      <c r="DK3573" s="29"/>
      <c r="DL3573" s="29"/>
      <c r="DM3573" s="29"/>
      <c r="DN3573" s="29"/>
      <c r="DO3573" s="29"/>
      <c r="DP3573" s="29"/>
      <c r="DQ3573" s="29"/>
      <c r="DR3573" s="29"/>
      <c r="DS3573" s="29"/>
      <c r="DT3573" s="29"/>
      <c r="DU3573" s="29"/>
      <c r="DV3573" s="29"/>
      <c r="DW3573" s="29"/>
      <c r="DX3573" s="29"/>
      <c r="DY3573" s="29"/>
      <c r="DZ3573" s="29"/>
      <c r="EA3573" s="29"/>
      <c r="EB3573" s="29"/>
      <c r="EC3573" s="29"/>
      <c r="ED3573" s="29"/>
      <c r="EE3573" s="29"/>
      <c r="EF3573" s="29"/>
      <c r="EG3573" s="29"/>
      <c r="EH3573" s="29"/>
      <c r="EI3573" s="29"/>
      <c r="EJ3573" s="29"/>
      <c r="EK3573" s="29"/>
      <c r="EL3573" s="29"/>
      <c r="EM3573" s="29"/>
      <c r="EN3573" s="29"/>
      <c r="EO3573" s="29"/>
      <c r="EP3573" s="29"/>
      <c r="EQ3573" s="29"/>
      <c r="ER3573" s="29"/>
      <c r="ES3573" s="29"/>
      <c r="ET3573" s="29"/>
      <c r="EU3573" s="29"/>
      <c r="EV3573" s="29"/>
      <c r="EW3573" s="29"/>
      <c r="EX3573" s="29"/>
      <c r="EY3573" s="29"/>
      <c r="EZ3573" s="29"/>
      <c r="FA3573" s="29"/>
      <c r="FB3573" s="29"/>
      <c r="FC3573" s="29"/>
      <c r="FD3573" s="29"/>
      <c r="FE3573" s="29"/>
      <c r="FF3573" s="29"/>
      <c r="FG3573" s="29"/>
      <c r="FH3573" s="29"/>
      <c r="FI3573" s="29"/>
      <c r="FJ3573" s="29"/>
      <c r="FK3573" s="29"/>
      <c r="FL3573" s="29"/>
      <c r="FM3573" s="29"/>
      <c r="FN3573" s="29"/>
      <c r="FO3573" s="29"/>
      <c r="FP3573" s="29"/>
      <c r="FQ3573" s="29"/>
      <c r="FR3573" s="29"/>
      <c r="FS3573" s="29"/>
      <c r="FT3573" s="29"/>
      <c r="FU3573" s="29"/>
      <c r="FV3573" s="29"/>
      <c r="FW3573" s="29"/>
      <c r="FX3573" s="29"/>
      <c r="FY3573" s="29"/>
      <c r="FZ3573" s="29"/>
      <c r="GA3573" s="29"/>
      <c r="GB3573" s="29"/>
      <c r="GC3573" s="29"/>
      <c r="GD3573" s="29"/>
      <c r="GE3573" s="29"/>
      <c r="GF3573" s="29"/>
      <c r="GG3573" s="29"/>
      <c r="GH3573" s="29"/>
      <c r="GI3573" s="29"/>
      <c r="GJ3573" s="29"/>
      <c r="GK3573" s="29"/>
      <c r="GL3573" s="29"/>
      <c r="GM3573" s="29"/>
      <c r="GN3573" s="29"/>
      <c r="GO3573" s="29"/>
      <c r="GP3573" s="29"/>
      <c r="GQ3573" s="29"/>
      <c r="GR3573" s="29"/>
      <c r="GS3573" s="29"/>
      <c r="GT3573" s="29"/>
      <c r="GU3573" s="29"/>
      <c r="GV3573" s="29"/>
      <c r="GW3573" s="29"/>
      <c r="GX3573" s="29"/>
      <c r="GY3573" s="29"/>
      <c r="GZ3573" s="29"/>
      <c r="HA3573" s="29"/>
      <c r="HB3573" s="29"/>
      <c r="HC3573" s="29"/>
      <c r="HD3573" s="29"/>
      <c r="HE3573" s="29"/>
      <c r="HF3573" s="29"/>
      <c r="HG3573" s="29"/>
      <c r="HH3573" s="29"/>
      <c r="HI3573" s="29"/>
      <c r="HJ3573" s="29"/>
      <c r="HK3573" s="29"/>
      <c r="HL3573" s="29"/>
      <c r="HM3573" s="29"/>
      <c r="HN3573" s="29"/>
      <c r="HO3573" s="29"/>
      <c r="HP3573" s="29"/>
      <c r="HQ3573" s="29"/>
      <c r="HR3573" s="29"/>
      <c r="HS3573" s="29"/>
      <c r="HT3573" s="29"/>
      <c r="HU3573" s="29"/>
      <c r="HV3573" s="29"/>
      <c r="HW3573" s="29"/>
      <c r="HX3573" s="29"/>
      <c r="HY3573" s="29"/>
      <c r="HZ3573" s="29"/>
      <c r="IA3573" s="29"/>
      <c r="IB3573" s="29"/>
      <c r="IC3573" s="29"/>
      <c r="ID3573" s="29"/>
      <c r="IE3573" s="29"/>
      <c r="IF3573" s="29"/>
      <c r="IG3573" s="29"/>
      <c r="IH3573" s="29"/>
      <c r="II3573" s="29"/>
      <c r="IJ3573" s="29"/>
      <c r="IK3573" s="29"/>
      <c r="IL3573" s="29"/>
      <c r="IM3573" s="29"/>
      <c r="IN3573" s="29"/>
      <c r="IO3573" s="29"/>
      <c r="IP3573" s="29"/>
      <c r="IQ3573" s="29"/>
    </row>
    <row r="3574" spans="1:251" s="42" customFormat="1" ht="18.75" customHeight="1">
      <c r="A3574" s="34"/>
      <c r="B3574" s="50"/>
      <c r="C3574" s="129" t="s">
        <v>767</v>
      </c>
      <c r="D3574" s="147"/>
      <c r="E3574" s="147"/>
      <c r="F3574" s="147"/>
      <c r="G3574" s="147"/>
      <c r="H3574" s="147"/>
      <c r="I3574" s="147"/>
      <c r="J3574" s="147"/>
      <c r="K3574" s="147"/>
      <c r="L3574" s="147"/>
      <c r="M3574" s="147"/>
      <c r="N3574" s="147"/>
      <c r="O3574" s="147"/>
      <c r="P3574" s="147"/>
      <c r="Q3574" s="147"/>
      <c r="R3574" s="147"/>
      <c r="S3574" s="147"/>
      <c r="T3574" s="147"/>
      <c r="U3574" s="147"/>
      <c r="V3574" s="147"/>
      <c r="W3574" s="147"/>
      <c r="X3574" s="147"/>
      <c r="Y3574" s="147"/>
      <c r="Z3574" s="148"/>
      <c r="AA3574" s="132">
        <v>14449</v>
      </c>
      <c r="AB3574" s="133"/>
      <c r="AC3574" s="133"/>
      <c r="AD3574" s="133"/>
      <c r="AE3574" s="133"/>
      <c r="AF3574" s="133"/>
      <c r="AG3574" s="133"/>
      <c r="AH3574" s="133"/>
      <c r="AI3574" s="134"/>
      <c r="AJ3574" s="132">
        <v>5020</v>
      </c>
      <c r="AK3574" s="133"/>
      <c r="AL3574" s="133"/>
      <c r="AM3574" s="133"/>
      <c r="AN3574" s="133"/>
      <c r="AO3574" s="133"/>
      <c r="AP3574" s="133"/>
      <c r="AQ3574" s="133"/>
      <c r="AR3574" s="134"/>
      <c r="AS3574" s="135"/>
      <c r="AT3574" s="136"/>
      <c r="AU3574" s="136"/>
      <c r="AV3574" s="136"/>
      <c r="AW3574" s="136"/>
      <c r="AX3574" s="137"/>
      <c r="AY3574" s="29"/>
      <c r="AZ3574" s="29"/>
      <c r="BA3574" s="29"/>
      <c r="BB3574" s="29"/>
      <c r="BC3574" s="29"/>
      <c r="BD3574" s="29"/>
      <c r="BE3574" s="29"/>
      <c r="BF3574" s="29"/>
      <c r="BG3574" s="29"/>
      <c r="BH3574" s="29"/>
      <c r="BI3574" s="29"/>
      <c r="BJ3574" s="29"/>
      <c r="BK3574" s="29"/>
      <c r="BL3574" s="29"/>
      <c r="BM3574" s="29"/>
      <c r="BN3574" s="29"/>
      <c r="BO3574" s="29"/>
      <c r="BP3574" s="29"/>
      <c r="BQ3574" s="29"/>
      <c r="BR3574" s="29"/>
      <c r="BS3574" s="29"/>
      <c r="BT3574" s="29"/>
      <c r="BU3574" s="29"/>
      <c r="BV3574" s="29"/>
      <c r="BW3574" s="29"/>
      <c r="BX3574" s="29"/>
      <c r="BY3574" s="29"/>
      <c r="BZ3574" s="29"/>
      <c r="CA3574" s="29"/>
      <c r="CB3574" s="29"/>
      <c r="CC3574" s="29"/>
      <c r="CD3574" s="29"/>
      <c r="CE3574" s="29"/>
      <c r="CF3574" s="29"/>
      <c r="CG3574" s="29"/>
      <c r="CH3574" s="29"/>
      <c r="CI3574" s="29"/>
      <c r="CJ3574" s="29"/>
      <c r="CK3574" s="29"/>
      <c r="CL3574" s="29"/>
      <c r="CM3574" s="29"/>
      <c r="CN3574" s="29"/>
      <c r="CO3574" s="29"/>
      <c r="CP3574" s="29"/>
      <c r="CQ3574" s="29"/>
      <c r="CR3574" s="29"/>
      <c r="CS3574" s="29"/>
      <c r="CT3574" s="29"/>
      <c r="CU3574" s="29"/>
      <c r="CV3574" s="29"/>
      <c r="CW3574" s="29"/>
      <c r="CX3574" s="29"/>
      <c r="CY3574" s="29"/>
      <c r="CZ3574" s="29"/>
      <c r="DA3574" s="29"/>
      <c r="DB3574" s="29"/>
      <c r="DC3574" s="29"/>
      <c r="DD3574" s="29"/>
      <c r="DE3574" s="29"/>
      <c r="DF3574" s="29"/>
      <c r="DG3574" s="29"/>
      <c r="DH3574" s="29"/>
      <c r="DI3574" s="29"/>
      <c r="DJ3574" s="29"/>
      <c r="DK3574" s="29"/>
      <c r="DL3574" s="29"/>
      <c r="DM3574" s="29"/>
      <c r="DN3574" s="29"/>
      <c r="DO3574" s="29"/>
      <c r="DP3574" s="29"/>
      <c r="DQ3574" s="29"/>
      <c r="DR3574" s="29"/>
      <c r="DS3574" s="29"/>
      <c r="DT3574" s="29"/>
      <c r="DU3574" s="29"/>
      <c r="DV3574" s="29"/>
      <c r="DW3574" s="29"/>
      <c r="DX3574" s="29"/>
      <c r="DY3574" s="29"/>
      <c r="DZ3574" s="29"/>
      <c r="EA3574" s="29"/>
      <c r="EB3574" s="29"/>
      <c r="EC3574" s="29"/>
      <c r="ED3574" s="29"/>
      <c r="EE3574" s="29"/>
      <c r="EF3574" s="29"/>
      <c r="EG3574" s="29"/>
      <c r="EH3574" s="29"/>
      <c r="EI3574" s="29"/>
      <c r="EJ3574" s="29"/>
      <c r="EK3574" s="29"/>
      <c r="EL3574" s="29"/>
      <c r="EM3574" s="29"/>
      <c r="EN3574" s="29"/>
      <c r="EO3574" s="29"/>
      <c r="EP3574" s="29"/>
      <c r="EQ3574" s="29"/>
      <c r="ER3574" s="29"/>
      <c r="ES3574" s="29"/>
      <c r="ET3574" s="29"/>
      <c r="EU3574" s="29"/>
      <c r="EV3574" s="29"/>
      <c r="EW3574" s="29"/>
      <c r="EX3574" s="29"/>
      <c r="EY3574" s="29"/>
      <c r="EZ3574" s="29"/>
      <c r="FA3574" s="29"/>
      <c r="FB3574" s="29"/>
      <c r="FC3574" s="29"/>
      <c r="FD3574" s="29"/>
      <c r="FE3574" s="29"/>
      <c r="FF3574" s="29"/>
      <c r="FG3574" s="29"/>
      <c r="FH3574" s="29"/>
      <c r="FI3574" s="29"/>
      <c r="FJ3574" s="29"/>
      <c r="FK3574" s="29"/>
      <c r="FL3574" s="29"/>
      <c r="FM3574" s="29"/>
      <c r="FN3574" s="29"/>
      <c r="FO3574" s="29"/>
      <c r="FP3574" s="29"/>
      <c r="FQ3574" s="29"/>
      <c r="FR3574" s="29"/>
      <c r="FS3574" s="29"/>
      <c r="FT3574" s="29"/>
      <c r="FU3574" s="29"/>
      <c r="FV3574" s="29"/>
      <c r="FW3574" s="29"/>
      <c r="FX3574" s="29"/>
      <c r="FY3574" s="29"/>
      <c r="FZ3574" s="29"/>
      <c r="GA3574" s="29"/>
      <c r="GB3574" s="29"/>
      <c r="GC3574" s="29"/>
      <c r="GD3574" s="29"/>
      <c r="GE3574" s="29"/>
      <c r="GF3574" s="29"/>
      <c r="GG3574" s="29"/>
      <c r="GH3574" s="29"/>
      <c r="GI3574" s="29"/>
      <c r="GJ3574" s="29"/>
      <c r="GK3574" s="29"/>
      <c r="GL3574" s="29"/>
      <c r="GM3574" s="29"/>
      <c r="GN3574" s="29"/>
      <c r="GO3574" s="29"/>
      <c r="GP3574" s="29"/>
      <c r="GQ3574" s="29"/>
      <c r="GR3574" s="29"/>
      <c r="GS3574" s="29"/>
      <c r="GT3574" s="29"/>
      <c r="GU3574" s="29"/>
      <c r="GV3574" s="29"/>
      <c r="GW3574" s="29"/>
      <c r="GX3574" s="29"/>
      <c r="GY3574" s="29"/>
      <c r="GZ3574" s="29"/>
      <c r="HA3574" s="29"/>
      <c r="HB3574" s="29"/>
      <c r="HC3574" s="29"/>
      <c r="HD3574" s="29"/>
      <c r="HE3574" s="29"/>
      <c r="HF3574" s="29"/>
      <c r="HG3574" s="29"/>
      <c r="HH3574" s="29"/>
      <c r="HI3574" s="29"/>
      <c r="HJ3574" s="29"/>
      <c r="HK3574" s="29"/>
      <c r="HL3574" s="29"/>
      <c r="HM3574" s="29"/>
      <c r="HN3574" s="29"/>
      <c r="HO3574" s="29"/>
      <c r="HP3574" s="29"/>
      <c r="HQ3574" s="29"/>
      <c r="HR3574" s="29"/>
      <c r="HS3574" s="29"/>
      <c r="HT3574" s="29"/>
      <c r="HU3574" s="29"/>
      <c r="HV3574" s="29"/>
      <c r="HW3574" s="29"/>
      <c r="HX3574" s="29"/>
      <c r="HY3574" s="29"/>
      <c r="HZ3574" s="29"/>
      <c r="IA3574" s="29"/>
      <c r="IB3574" s="29"/>
      <c r="IC3574" s="29"/>
      <c r="ID3574" s="29"/>
      <c r="IE3574" s="29"/>
      <c r="IF3574" s="29"/>
      <c r="IG3574" s="29"/>
      <c r="IH3574" s="29"/>
      <c r="II3574" s="29"/>
      <c r="IJ3574" s="29"/>
      <c r="IK3574" s="29"/>
      <c r="IL3574" s="29"/>
      <c r="IM3574" s="29"/>
      <c r="IN3574" s="29"/>
      <c r="IO3574" s="29"/>
      <c r="IP3574" s="29"/>
      <c r="IQ3574" s="29"/>
    </row>
    <row r="3575" spans="1:251" s="42" customFormat="1" ht="18.75" customHeight="1">
      <c r="A3575" s="34"/>
      <c r="B3575" s="50"/>
      <c r="C3575" s="129" t="s">
        <v>768</v>
      </c>
      <c r="D3575" s="147"/>
      <c r="E3575" s="147"/>
      <c r="F3575" s="147"/>
      <c r="G3575" s="147"/>
      <c r="H3575" s="147"/>
      <c r="I3575" s="147"/>
      <c r="J3575" s="147"/>
      <c r="K3575" s="147"/>
      <c r="L3575" s="147"/>
      <c r="M3575" s="147"/>
      <c r="N3575" s="147"/>
      <c r="O3575" s="147"/>
      <c r="P3575" s="147"/>
      <c r="Q3575" s="147"/>
      <c r="R3575" s="147"/>
      <c r="S3575" s="147"/>
      <c r="T3575" s="147"/>
      <c r="U3575" s="147"/>
      <c r="V3575" s="147"/>
      <c r="W3575" s="147"/>
      <c r="X3575" s="147"/>
      <c r="Y3575" s="147"/>
      <c r="Z3575" s="148"/>
      <c r="AA3575" s="132">
        <v>480</v>
      </c>
      <c r="AB3575" s="133"/>
      <c r="AC3575" s="133"/>
      <c r="AD3575" s="133"/>
      <c r="AE3575" s="133"/>
      <c r="AF3575" s="133"/>
      <c r="AG3575" s="133"/>
      <c r="AH3575" s="133"/>
      <c r="AI3575" s="134"/>
      <c r="AJ3575" s="132">
        <v>590</v>
      </c>
      <c r="AK3575" s="133"/>
      <c r="AL3575" s="133"/>
      <c r="AM3575" s="133"/>
      <c r="AN3575" s="133"/>
      <c r="AO3575" s="133"/>
      <c r="AP3575" s="133"/>
      <c r="AQ3575" s="133"/>
      <c r="AR3575" s="134"/>
      <c r="AS3575" s="135"/>
      <c r="AT3575" s="136"/>
      <c r="AU3575" s="136"/>
      <c r="AV3575" s="136"/>
      <c r="AW3575" s="136"/>
      <c r="AX3575" s="137"/>
      <c r="AY3575" s="29"/>
      <c r="AZ3575" s="29"/>
      <c r="BA3575" s="29"/>
      <c r="BB3575" s="29"/>
      <c r="BC3575" s="29"/>
      <c r="BD3575" s="29"/>
      <c r="BE3575" s="29"/>
      <c r="BF3575" s="29"/>
      <c r="BG3575" s="29"/>
      <c r="BH3575" s="29"/>
      <c r="BI3575" s="29"/>
      <c r="BJ3575" s="29"/>
      <c r="BK3575" s="29"/>
      <c r="BL3575" s="29"/>
      <c r="BM3575" s="29"/>
      <c r="BN3575" s="29"/>
      <c r="BO3575" s="29"/>
      <c r="BP3575" s="29"/>
      <c r="BQ3575" s="29"/>
      <c r="BR3575" s="29"/>
      <c r="BS3575" s="29"/>
      <c r="BT3575" s="29"/>
      <c r="BU3575" s="29"/>
      <c r="BV3575" s="51"/>
      <c r="BW3575" s="29"/>
      <c r="BX3575" s="29"/>
      <c r="BY3575" s="29"/>
      <c r="BZ3575" s="29"/>
      <c r="CA3575" s="29"/>
      <c r="CB3575" s="29"/>
      <c r="CC3575" s="29"/>
      <c r="CD3575" s="29"/>
      <c r="CE3575" s="29"/>
      <c r="CF3575" s="29"/>
      <c r="CG3575" s="29"/>
      <c r="CH3575" s="29"/>
      <c r="CI3575" s="29"/>
      <c r="CJ3575" s="29"/>
      <c r="CK3575" s="29"/>
      <c r="CL3575" s="29"/>
      <c r="CM3575" s="29"/>
      <c r="CN3575" s="29"/>
      <c r="CO3575" s="29"/>
      <c r="CP3575" s="29"/>
      <c r="CQ3575" s="29"/>
      <c r="CR3575" s="29"/>
      <c r="CS3575" s="29"/>
      <c r="CT3575" s="29"/>
      <c r="CU3575" s="29"/>
      <c r="CV3575" s="29"/>
      <c r="CW3575" s="29"/>
      <c r="CX3575" s="29"/>
      <c r="CY3575" s="29"/>
      <c r="CZ3575" s="29"/>
      <c r="DA3575" s="29"/>
      <c r="DB3575" s="29"/>
      <c r="DC3575" s="29"/>
      <c r="DD3575" s="29"/>
      <c r="DE3575" s="29"/>
      <c r="DF3575" s="29"/>
      <c r="DG3575" s="29"/>
      <c r="DH3575" s="29"/>
      <c r="DI3575" s="29"/>
      <c r="DJ3575" s="29"/>
      <c r="DK3575" s="29"/>
      <c r="DL3575" s="29"/>
      <c r="DM3575" s="29"/>
      <c r="DN3575" s="29"/>
      <c r="DO3575" s="29"/>
      <c r="DP3575" s="29"/>
      <c r="DQ3575" s="29"/>
      <c r="DR3575" s="29"/>
      <c r="DS3575" s="29"/>
      <c r="DT3575" s="29"/>
      <c r="DU3575" s="29"/>
      <c r="DV3575" s="29"/>
      <c r="DW3575" s="29"/>
      <c r="DX3575" s="29"/>
      <c r="DY3575" s="29"/>
      <c r="DZ3575" s="29"/>
      <c r="EA3575" s="29"/>
      <c r="EB3575" s="29"/>
      <c r="EC3575" s="29"/>
      <c r="ED3575" s="29"/>
      <c r="EE3575" s="29"/>
      <c r="EF3575" s="29"/>
      <c r="EG3575" s="29"/>
      <c r="EH3575" s="29"/>
      <c r="EI3575" s="29"/>
      <c r="EJ3575" s="29"/>
      <c r="EK3575" s="29"/>
      <c r="EL3575" s="29"/>
      <c r="EM3575" s="29"/>
      <c r="EN3575" s="29"/>
      <c r="EO3575" s="29"/>
      <c r="EP3575" s="29"/>
      <c r="EQ3575" s="29"/>
      <c r="ER3575" s="29"/>
      <c r="ES3575" s="29"/>
      <c r="ET3575" s="29"/>
      <c r="EU3575" s="29"/>
      <c r="EV3575" s="29"/>
      <c r="EW3575" s="29"/>
      <c r="EX3575" s="29"/>
      <c r="EY3575" s="29"/>
      <c r="EZ3575" s="29"/>
      <c r="FA3575" s="29"/>
      <c r="FB3575" s="29"/>
      <c r="FC3575" s="29"/>
      <c r="FD3575" s="29"/>
      <c r="FE3575" s="29"/>
      <c r="FF3575" s="29"/>
      <c r="FG3575" s="29"/>
      <c r="FH3575" s="29"/>
      <c r="FI3575" s="29"/>
      <c r="FJ3575" s="29"/>
      <c r="FK3575" s="29"/>
      <c r="FL3575" s="29"/>
      <c r="FM3575" s="29"/>
      <c r="FN3575" s="29"/>
      <c r="FO3575" s="29"/>
      <c r="FP3575" s="29"/>
      <c r="FQ3575" s="29"/>
      <c r="FR3575" s="29"/>
      <c r="FS3575" s="29"/>
      <c r="FT3575" s="29"/>
      <c r="FU3575" s="29"/>
      <c r="FV3575" s="29"/>
      <c r="FW3575" s="29"/>
      <c r="FX3575" s="29"/>
      <c r="FY3575" s="29"/>
      <c r="FZ3575" s="29"/>
      <c r="GA3575" s="29"/>
      <c r="GB3575" s="29"/>
      <c r="GC3575" s="29"/>
      <c r="GD3575" s="29"/>
      <c r="GE3575" s="29"/>
      <c r="GF3575" s="29"/>
      <c r="GG3575" s="29"/>
      <c r="GH3575" s="29"/>
      <c r="GI3575" s="29"/>
      <c r="GJ3575" s="29"/>
      <c r="GK3575" s="29"/>
      <c r="GL3575" s="29"/>
      <c r="GM3575" s="29"/>
      <c r="GN3575" s="29"/>
      <c r="GO3575" s="29"/>
      <c r="GP3575" s="29"/>
      <c r="GQ3575" s="29"/>
      <c r="GR3575" s="29"/>
      <c r="GS3575" s="29"/>
      <c r="GT3575" s="29"/>
      <c r="GU3575" s="29"/>
      <c r="GV3575" s="29"/>
      <c r="GW3575" s="29"/>
      <c r="GX3575" s="29"/>
      <c r="GY3575" s="29"/>
      <c r="GZ3575" s="29"/>
      <c r="HA3575" s="29"/>
      <c r="HB3575" s="29"/>
      <c r="HC3575" s="29"/>
      <c r="HD3575" s="29"/>
      <c r="HE3575" s="29"/>
      <c r="HF3575" s="29"/>
      <c r="HG3575" s="29"/>
      <c r="HH3575" s="29"/>
      <c r="HI3575" s="29"/>
      <c r="HJ3575" s="29"/>
      <c r="HK3575" s="29"/>
      <c r="HL3575" s="29"/>
      <c r="HM3575" s="29"/>
      <c r="HN3575" s="29"/>
      <c r="HO3575" s="29"/>
      <c r="HP3575" s="29"/>
      <c r="HQ3575" s="29"/>
      <c r="HR3575" s="29"/>
      <c r="HS3575" s="29"/>
      <c r="HT3575" s="29"/>
      <c r="HU3575" s="29"/>
      <c r="HV3575" s="29"/>
      <c r="HW3575" s="29"/>
      <c r="HX3575" s="29"/>
      <c r="HY3575" s="29"/>
      <c r="HZ3575" s="29"/>
      <c r="IA3575" s="29"/>
      <c r="IB3575" s="29"/>
      <c r="IC3575" s="29"/>
      <c r="ID3575" s="29"/>
      <c r="IE3575" s="29"/>
      <c r="IF3575" s="29"/>
      <c r="IG3575" s="29"/>
      <c r="IH3575" s="29"/>
      <c r="II3575" s="29"/>
      <c r="IJ3575" s="29"/>
      <c r="IK3575" s="29"/>
      <c r="IL3575" s="29"/>
      <c r="IM3575" s="29"/>
      <c r="IN3575" s="29"/>
      <c r="IO3575" s="29"/>
      <c r="IP3575" s="29"/>
      <c r="IQ3575" s="29"/>
    </row>
    <row r="3576" spans="1:251" s="42" customFormat="1" ht="18.75" customHeight="1">
      <c r="A3576" s="34"/>
      <c r="B3576" s="50"/>
      <c r="C3576" s="129" t="s">
        <v>769</v>
      </c>
      <c r="D3576" s="147"/>
      <c r="E3576" s="147"/>
      <c r="F3576" s="147"/>
      <c r="G3576" s="147"/>
      <c r="H3576" s="147"/>
      <c r="I3576" s="147"/>
      <c r="J3576" s="147"/>
      <c r="K3576" s="147"/>
      <c r="L3576" s="147"/>
      <c r="M3576" s="147"/>
      <c r="N3576" s="147"/>
      <c r="O3576" s="147"/>
      <c r="P3576" s="147"/>
      <c r="Q3576" s="147"/>
      <c r="R3576" s="147"/>
      <c r="S3576" s="147"/>
      <c r="T3576" s="147"/>
      <c r="U3576" s="147"/>
      <c r="V3576" s="147"/>
      <c r="W3576" s="147"/>
      <c r="X3576" s="147"/>
      <c r="Y3576" s="147"/>
      <c r="Z3576" s="148"/>
      <c r="AA3576" s="132">
        <v>2396</v>
      </c>
      <c r="AB3576" s="133"/>
      <c r="AC3576" s="133"/>
      <c r="AD3576" s="133"/>
      <c r="AE3576" s="133"/>
      <c r="AF3576" s="133"/>
      <c r="AG3576" s="133"/>
      <c r="AH3576" s="133"/>
      <c r="AI3576" s="134"/>
      <c r="AJ3576" s="132">
        <v>4717</v>
      </c>
      <c r="AK3576" s="133"/>
      <c r="AL3576" s="133"/>
      <c r="AM3576" s="133"/>
      <c r="AN3576" s="133"/>
      <c r="AO3576" s="133"/>
      <c r="AP3576" s="133"/>
      <c r="AQ3576" s="133"/>
      <c r="AR3576" s="134"/>
      <c r="AS3576" s="135"/>
      <c r="AT3576" s="136"/>
      <c r="AU3576" s="136"/>
      <c r="AV3576" s="136"/>
      <c r="AW3576" s="136"/>
      <c r="AX3576" s="137"/>
      <c r="AY3576" s="29"/>
      <c r="AZ3576" s="29"/>
      <c r="BA3576" s="29"/>
      <c r="BB3576" s="29"/>
      <c r="BC3576" s="29"/>
      <c r="BD3576" s="29"/>
      <c r="BE3576" s="29"/>
      <c r="BF3576" s="29"/>
      <c r="BG3576" s="29"/>
      <c r="BH3576" s="29"/>
      <c r="BI3576" s="29"/>
      <c r="BJ3576" s="29"/>
      <c r="BK3576" s="29"/>
      <c r="BL3576" s="29"/>
      <c r="BM3576" s="29"/>
      <c r="BN3576" s="29"/>
      <c r="BO3576" s="29"/>
      <c r="BP3576" s="29"/>
      <c r="BQ3576" s="29"/>
      <c r="BR3576" s="29"/>
      <c r="BS3576" s="29"/>
      <c r="BT3576" s="29"/>
      <c r="BU3576" s="29"/>
      <c r="BV3576" s="29"/>
      <c r="BW3576" s="29"/>
      <c r="BX3576" s="29"/>
      <c r="BY3576" s="29"/>
      <c r="BZ3576" s="29"/>
      <c r="CA3576" s="29"/>
      <c r="CB3576" s="29"/>
      <c r="CC3576" s="29"/>
      <c r="CD3576" s="29"/>
      <c r="CE3576" s="29"/>
      <c r="CF3576" s="29"/>
      <c r="CG3576" s="29"/>
      <c r="CH3576" s="29"/>
      <c r="CI3576" s="29"/>
      <c r="CJ3576" s="29"/>
      <c r="CK3576" s="29"/>
      <c r="CL3576" s="29"/>
      <c r="CM3576" s="29"/>
      <c r="CN3576" s="29"/>
      <c r="CO3576" s="29"/>
      <c r="CP3576" s="29"/>
      <c r="CQ3576" s="29"/>
      <c r="CR3576" s="29"/>
      <c r="CS3576" s="29"/>
      <c r="CT3576" s="29"/>
      <c r="CU3576" s="29"/>
      <c r="CV3576" s="29"/>
      <c r="CW3576" s="29"/>
      <c r="CX3576" s="29"/>
      <c r="CY3576" s="29"/>
      <c r="CZ3576" s="29"/>
      <c r="DA3576" s="29"/>
      <c r="DB3576" s="29"/>
      <c r="DC3576" s="29"/>
      <c r="DD3576" s="29"/>
      <c r="DE3576" s="29"/>
      <c r="DF3576" s="29"/>
      <c r="DG3576" s="29"/>
      <c r="DH3576" s="29"/>
      <c r="DI3576" s="29"/>
      <c r="DJ3576" s="29"/>
      <c r="DK3576" s="29"/>
      <c r="DL3576" s="29"/>
      <c r="DM3576" s="29"/>
      <c r="DN3576" s="29"/>
      <c r="DO3576" s="29"/>
      <c r="DP3576" s="29"/>
      <c r="DQ3576" s="29"/>
      <c r="DR3576" s="29"/>
      <c r="DS3576" s="29"/>
      <c r="DT3576" s="29"/>
      <c r="DU3576" s="29"/>
      <c r="DV3576" s="29"/>
      <c r="DW3576" s="29"/>
      <c r="DX3576" s="29"/>
      <c r="DY3576" s="29"/>
      <c r="DZ3576" s="29"/>
      <c r="EA3576" s="29"/>
      <c r="EB3576" s="29"/>
      <c r="EC3576" s="29"/>
      <c r="ED3576" s="29"/>
      <c r="EE3576" s="29"/>
      <c r="EF3576" s="29"/>
      <c r="EG3576" s="29"/>
      <c r="EH3576" s="29"/>
      <c r="EI3576" s="29"/>
      <c r="EJ3576" s="29"/>
      <c r="EK3576" s="29"/>
      <c r="EL3576" s="29"/>
      <c r="EM3576" s="29"/>
      <c r="EN3576" s="29"/>
      <c r="EO3576" s="29"/>
      <c r="EP3576" s="29"/>
      <c r="EQ3576" s="29"/>
      <c r="ER3576" s="29"/>
      <c r="ES3576" s="29"/>
      <c r="ET3576" s="29"/>
      <c r="EU3576" s="29"/>
      <c r="EV3576" s="29"/>
      <c r="EW3576" s="29"/>
      <c r="EX3576" s="29"/>
      <c r="EY3576" s="29"/>
      <c r="EZ3576" s="29"/>
      <c r="FA3576" s="29"/>
      <c r="FB3576" s="29"/>
      <c r="FC3576" s="29"/>
      <c r="FD3576" s="29"/>
      <c r="FE3576" s="29"/>
      <c r="FF3576" s="29"/>
      <c r="FG3576" s="29"/>
      <c r="FH3576" s="29"/>
      <c r="FI3576" s="29"/>
      <c r="FJ3576" s="29"/>
      <c r="FK3576" s="29"/>
      <c r="FL3576" s="29"/>
      <c r="FM3576" s="29"/>
      <c r="FN3576" s="29"/>
      <c r="FO3576" s="29"/>
      <c r="FP3576" s="29"/>
      <c r="FQ3576" s="29"/>
      <c r="FR3576" s="29"/>
      <c r="FS3576" s="29"/>
      <c r="FT3576" s="29"/>
      <c r="FU3576" s="29"/>
      <c r="FV3576" s="29"/>
      <c r="FW3576" s="29"/>
      <c r="FX3576" s="29"/>
      <c r="FY3576" s="29"/>
      <c r="FZ3576" s="29"/>
      <c r="GA3576" s="29"/>
      <c r="GB3576" s="29"/>
      <c r="GC3576" s="29"/>
      <c r="GD3576" s="29"/>
      <c r="GE3576" s="29"/>
      <c r="GF3576" s="29"/>
      <c r="GG3576" s="29"/>
      <c r="GH3576" s="29"/>
      <c r="GI3576" s="29"/>
      <c r="GJ3576" s="29"/>
      <c r="GK3576" s="29"/>
      <c r="GL3576" s="29"/>
      <c r="GM3576" s="29"/>
      <c r="GN3576" s="29"/>
      <c r="GO3576" s="29"/>
      <c r="GP3576" s="29"/>
      <c r="GQ3576" s="29"/>
      <c r="GR3576" s="29"/>
      <c r="GS3576" s="29"/>
      <c r="GT3576" s="29"/>
      <c r="GU3576" s="29"/>
      <c r="GV3576" s="29"/>
      <c r="GW3576" s="29"/>
      <c r="GX3576" s="29"/>
      <c r="GY3576" s="29"/>
      <c r="GZ3576" s="29"/>
      <c r="HA3576" s="29"/>
      <c r="HB3576" s="29"/>
      <c r="HC3576" s="29"/>
      <c r="HD3576" s="29"/>
      <c r="HE3576" s="29"/>
      <c r="HF3576" s="29"/>
      <c r="HG3576" s="29"/>
      <c r="HH3576" s="29"/>
      <c r="HI3576" s="29"/>
      <c r="HJ3576" s="29"/>
      <c r="HK3576" s="29"/>
      <c r="HL3576" s="29"/>
      <c r="HM3576" s="29"/>
      <c r="HN3576" s="29"/>
      <c r="HO3576" s="29"/>
      <c r="HP3576" s="29"/>
      <c r="HQ3576" s="29"/>
      <c r="HR3576" s="29"/>
      <c r="HS3576" s="29"/>
      <c r="HT3576" s="29"/>
      <c r="HU3576" s="29"/>
      <c r="HV3576" s="29"/>
      <c r="HW3576" s="29"/>
      <c r="HX3576" s="29"/>
      <c r="HY3576" s="29"/>
      <c r="HZ3576" s="29"/>
      <c r="IA3576" s="29"/>
      <c r="IB3576" s="29"/>
      <c r="IC3576" s="29"/>
      <c r="ID3576" s="29"/>
      <c r="IE3576" s="29"/>
      <c r="IF3576" s="29"/>
      <c r="IG3576" s="29"/>
      <c r="IH3576" s="29"/>
      <c r="II3576" s="29"/>
      <c r="IJ3576" s="29"/>
      <c r="IK3576" s="29"/>
      <c r="IL3576" s="29"/>
      <c r="IM3576" s="29"/>
      <c r="IN3576" s="29"/>
      <c r="IO3576" s="29"/>
      <c r="IP3576" s="29"/>
      <c r="IQ3576" s="29"/>
    </row>
    <row r="3577" spans="1:251" s="42" customFormat="1" ht="18.75" customHeight="1">
      <c r="A3577" s="34"/>
      <c r="B3577" s="50"/>
      <c r="C3577" s="129" t="s">
        <v>770</v>
      </c>
      <c r="D3577" s="147"/>
      <c r="E3577" s="147"/>
      <c r="F3577" s="147"/>
      <c r="G3577" s="147"/>
      <c r="H3577" s="147"/>
      <c r="I3577" s="147"/>
      <c r="J3577" s="147"/>
      <c r="K3577" s="147"/>
      <c r="L3577" s="147"/>
      <c r="M3577" s="147"/>
      <c r="N3577" s="147"/>
      <c r="O3577" s="147"/>
      <c r="P3577" s="147"/>
      <c r="Q3577" s="147"/>
      <c r="R3577" s="147"/>
      <c r="S3577" s="147"/>
      <c r="T3577" s="147"/>
      <c r="U3577" s="147"/>
      <c r="V3577" s="147"/>
      <c r="W3577" s="147"/>
      <c r="X3577" s="147"/>
      <c r="Y3577" s="147"/>
      <c r="Z3577" s="148"/>
      <c r="AA3577" s="132">
        <v>36164</v>
      </c>
      <c r="AB3577" s="133"/>
      <c r="AC3577" s="133"/>
      <c r="AD3577" s="133"/>
      <c r="AE3577" s="133"/>
      <c r="AF3577" s="133"/>
      <c r="AG3577" s="133"/>
      <c r="AH3577" s="133"/>
      <c r="AI3577" s="134"/>
      <c r="AJ3577" s="132">
        <v>33007</v>
      </c>
      <c r="AK3577" s="133"/>
      <c r="AL3577" s="133"/>
      <c r="AM3577" s="133"/>
      <c r="AN3577" s="133"/>
      <c r="AO3577" s="133"/>
      <c r="AP3577" s="133"/>
      <c r="AQ3577" s="133"/>
      <c r="AR3577" s="134"/>
      <c r="AS3577" s="135"/>
      <c r="AT3577" s="136"/>
      <c r="AU3577" s="136"/>
      <c r="AV3577" s="136"/>
      <c r="AW3577" s="136"/>
      <c r="AX3577" s="137"/>
      <c r="AY3577" s="29"/>
      <c r="AZ3577" s="29"/>
      <c r="BA3577" s="29"/>
      <c r="BB3577" s="29"/>
      <c r="BC3577" s="29"/>
      <c r="BD3577" s="29"/>
      <c r="BE3577" s="29"/>
      <c r="BF3577" s="29"/>
      <c r="BG3577" s="29"/>
      <c r="BH3577" s="29"/>
      <c r="BI3577" s="29"/>
      <c r="BJ3577" s="29"/>
      <c r="BK3577" s="29"/>
      <c r="BL3577" s="29"/>
      <c r="BM3577" s="29"/>
      <c r="BN3577" s="29"/>
      <c r="BO3577" s="29"/>
      <c r="BP3577" s="51"/>
      <c r="BQ3577" s="29"/>
      <c r="BR3577" s="29"/>
      <c r="BS3577" s="29"/>
      <c r="BT3577" s="29"/>
      <c r="BU3577" s="29"/>
      <c r="BV3577" s="29"/>
      <c r="BW3577" s="29"/>
      <c r="BX3577" s="29"/>
      <c r="BY3577" s="29"/>
      <c r="BZ3577" s="29"/>
      <c r="CA3577" s="29"/>
      <c r="CB3577" s="29"/>
      <c r="CC3577" s="29"/>
      <c r="CD3577" s="29"/>
      <c r="CE3577" s="29"/>
      <c r="CF3577" s="29"/>
      <c r="CG3577" s="29"/>
      <c r="CH3577" s="29"/>
      <c r="CI3577" s="29"/>
      <c r="CJ3577" s="29"/>
      <c r="CK3577" s="29"/>
      <c r="CL3577" s="29"/>
      <c r="CM3577" s="29"/>
      <c r="CN3577" s="29"/>
      <c r="CO3577" s="29"/>
      <c r="CP3577" s="29"/>
      <c r="CQ3577" s="29"/>
      <c r="CR3577" s="29"/>
      <c r="CS3577" s="29"/>
      <c r="CT3577" s="29"/>
      <c r="CU3577" s="29"/>
      <c r="CV3577" s="29"/>
      <c r="CW3577" s="29"/>
      <c r="CX3577" s="29"/>
      <c r="CY3577" s="29"/>
      <c r="CZ3577" s="29"/>
      <c r="DA3577" s="29"/>
      <c r="DB3577" s="29"/>
      <c r="DC3577" s="29"/>
      <c r="DD3577" s="29"/>
      <c r="DE3577" s="29"/>
      <c r="DF3577" s="29"/>
      <c r="DG3577" s="29"/>
      <c r="DH3577" s="29"/>
      <c r="DI3577" s="29"/>
      <c r="DJ3577" s="29"/>
      <c r="DK3577" s="29"/>
      <c r="DL3577" s="29"/>
      <c r="DM3577" s="29"/>
      <c r="DN3577" s="29"/>
      <c r="DO3577" s="29"/>
      <c r="DP3577" s="29"/>
      <c r="DQ3577" s="29"/>
      <c r="DR3577" s="29"/>
      <c r="DS3577" s="29"/>
      <c r="DT3577" s="29"/>
      <c r="DU3577" s="29"/>
      <c r="DV3577" s="29"/>
      <c r="DW3577" s="29"/>
      <c r="DX3577" s="29"/>
      <c r="DY3577" s="29"/>
      <c r="DZ3577" s="29"/>
      <c r="EA3577" s="29"/>
      <c r="EB3577" s="29"/>
      <c r="EC3577" s="29"/>
      <c r="ED3577" s="29"/>
      <c r="EE3577" s="29"/>
      <c r="EF3577" s="29"/>
      <c r="EG3577" s="29"/>
      <c r="EH3577" s="29"/>
      <c r="EI3577" s="29"/>
      <c r="EJ3577" s="29"/>
      <c r="EK3577" s="29"/>
      <c r="EL3577" s="29"/>
      <c r="EM3577" s="29"/>
      <c r="EN3577" s="29"/>
      <c r="EO3577" s="29"/>
      <c r="EP3577" s="29"/>
      <c r="EQ3577" s="29"/>
      <c r="ER3577" s="29"/>
      <c r="ES3577" s="29"/>
      <c r="ET3577" s="29"/>
      <c r="EU3577" s="29"/>
      <c r="EV3577" s="29"/>
      <c r="EW3577" s="29"/>
      <c r="EX3577" s="29"/>
      <c r="EY3577" s="29"/>
      <c r="EZ3577" s="29"/>
      <c r="FA3577" s="29"/>
      <c r="FB3577" s="29"/>
      <c r="FC3577" s="29"/>
      <c r="FD3577" s="29"/>
      <c r="FE3577" s="29"/>
      <c r="FF3577" s="29"/>
      <c r="FG3577" s="29"/>
      <c r="FH3577" s="29"/>
      <c r="FI3577" s="29"/>
      <c r="FJ3577" s="29"/>
      <c r="FK3577" s="29"/>
      <c r="FL3577" s="29"/>
      <c r="FM3577" s="29"/>
      <c r="FN3577" s="29"/>
      <c r="FO3577" s="29"/>
      <c r="FP3577" s="29"/>
      <c r="FQ3577" s="29"/>
      <c r="FR3577" s="29"/>
      <c r="FS3577" s="29"/>
      <c r="FT3577" s="29"/>
      <c r="FU3577" s="29"/>
      <c r="FV3577" s="29"/>
      <c r="FW3577" s="29"/>
      <c r="FX3577" s="29"/>
      <c r="FY3577" s="29"/>
      <c r="FZ3577" s="29"/>
      <c r="GA3577" s="29"/>
      <c r="GB3577" s="29"/>
      <c r="GC3577" s="29"/>
      <c r="GD3577" s="29"/>
      <c r="GE3577" s="29"/>
      <c r="GF3577" s="29"/>
      <c r="GG3577" s="29"/>
      <c r="GH3577" s="29"/>
      <c r="GI3577" s="29"/>
      <c r="GJ3577" s="29"/>
      <c r="GK3577" s="29"/>
      <c r="GL3577" s="29"/>
      <c r="GM3577" s="29"/>
      <c r="GN3577" s="29"/>
      <c r="GO3577" s="29"/>
      <c r="GP3577" s="29"/>
      <c r="GQ3577" s="29"/>
      <c r="GR3577" s="29"/>
      <c r="GS3577" s="29"/>
      <c r="GT3577" s="29"/>
      <c r="GU3577" s="29"/>
      <c r="GV3577" s="29"/>
      <c r="GW3577" s="29"/>
      <c r="GX3577" s="29"/>
      <c r="GY3577" s="29"/>
      <c r="GZ3577" s="29"/>
      <c r="HA3577" s="29"/>
      <c r="HB3577" s="29"/>
      <c r="HC3577" s="29"/>
      <c r="HD3577" s="29"/>
      <c r="HE3577" s="29"/>
      <c r="HF3577" s="29"/>
      <c r="HG3577" s="29"/>
      <c r="HH3577" s="29"/>
      <c r="HI3577" s="29"/>
      <c r="HJ3577" s="29"/>
      <c r="HK3577" s="29"/>
      <c r="HL3577" s="29"/>
      <c r="HM3577" s="29"/>
      <c r="HN3577" s="29"/>
      <c r="HO3577" s="29"/>
      <c r="HP3577" s="29"/>
      <c r="HQ3577" s="29"/>
      <c r="HR3577" s="29"/>
      <c r="HS3577" s="29"/>
      <c r="HT3577" s="29"/>
      <c r="HU3577" s="29"/>
      <c r="HV3577" s="29"/>
      <c r="HW3577" s="29"/>
      <c r="HX3577" s="29"/>
      <c r="HY3577" s="29"/>
      <c r="HZ3577" s="29"/>
      <c r="IA3577" s="29"/>
      <c r="IB3577" s="29"/>
      <c r="IC3577" s="29"/>
      <c r="ID3577" s="29"/>
      <c r="IE3577" s="29"/>
      <c r="IF3577" s="29"/>
      <c r="IG3577" s="29"/>
      <c r="IH3577" s="29"/>
      <c r="II3577" s="29"/>
      <c r="IJ3577" s="29"/>
      <c r="IK3577" s="29"/>
      <c r="IL3577" s="29"/>
      <c r="IM3577" s="29"/>
      <c r="IN3577" s="29"/>
      <c r="IO3577" s="29"/>
      <c r="IP3577" s="29"/>
      <c r="IQ3577" s="29"/>
    </row>
    <row r="3578" spans="1:251" s="42" customFormat="1" ht="18.75" customHeight="1">
      <c r="A3578" s="34"/>
      <c r="B3578" s="50"/>
      <c r="C3578" s="129" t="s">
        <v>771</v>
      </c>
      <c r="D3578" s="147"/>
      <c r="E3578" s="147"/>
      <c r="F3578" s="147"/>
      <c r="G3578" s="147"/>
      <c r="H3578" s="147"/>
      <c r="I3578" s="147"/>
      <c r="J3578" s="147"/>
      <c r="K3578" s="147"/>
      <c r="L3578" s="147"/>
      <c r="M3578" s="147"/>
      <c r="N3578" s="147"/>
      <c r="O3578" s="147"/>
      <c r="P3578" s="147"/>
      <c r="Q3578" s="147"/>
      <c r="R3578" s="147"/>
      <c r="S3578" s="147"/>
      <c r="T3578" s="147"/>
      <c r="U3578" s="147"/>
      <c r="V3578" s="147"/>
      <c r="W3578" s="147"/>
      <c r="X3578" s="147"/>
      <c r="Y3578" s="147"/>
      <c r="Z3578" s="148"/>
      <c r="AA3578" s="132">
        <v>29568</v>
      </c>
      <c r="AB3578" s="133"/>
      <c r="AC3578" s="133"/>
      <c r="AD3578" s="133"/>
      <c r="AE3578" s="133"/>
      <c r="AF3578" s="133"/>
      <c r="AG3578" s="133"/>
      <c r="AH3578" s="133"/>
      <c r="AI3578" s="134"/>
      <c r="AJ3578" s="132">
        <v>54790</v>
      </c>
      <c r="AK3578" s="133"/>
      <c r="AL3578" s="133"/>
      <c r="AM3578" s="133"/>
      <c r="AN3578" s="133"/>
      <c r="AO3578" s="133"/>
      <c r="AP3578" s="133"/>
      <c r="AQ3578" s="133"/>
      <c r="AR3578" s="134"/>
      <c r="AS3578" s="135"/>
      <c r="AT3578" s="136"/>
      <c r="AU3578" s="136"/>
      <c r="AV3578" s="136"/>
      <c r="AW3578" s="136"/>
      <c r="AX3578" s="137"/>
      <c r="AY3578" s="29"/>
      <c r="AZ3578" s="29"/>
      <c r="BA3578" s="29"/>
      <c r="BB3578" s="29"/>
      <c r="BC3578" s="29"/>
      <c r="BD3578" s="29"/>
      <c r="BE3578" s="29"/>
      <c r="BF3578" s="29"/>
      <c r="BG3578" s="29"/>
      <c r="BH3578" s="29"/>
      <c r="BI3578" s="29"/>
      <c r="BJ3578" s="29"/>
      <c r="BK3578" s="29"/>
      <c r="BL3578" s="29"/>
      <c r="BM3578" s="29"/>
      <c r="BN3578" s="29"/>
      <c r="BO3578" s="29"/>
      <c r="BP3578" s="29"/>
      <c r="BQ3578" s="29"/>
      <c r="BR3578" s="29"/>
      <c r="BS3578" s="29"/>
      <c r="BT3578" s="29"/>
      <c r="BU3578" s="29"/>
      <c r="BV3578" s="29"/>
      <c r="BW3578" s="29"/>
      <c r="BX3578" s="29"/>
      <c r="BY3578" s="29"/>
      <c r="BZ3578" s="29"/>
      <c r="CA3578" s="29"/>
      <c r="CB3578" s="29"/>
      <c r="CC3578" s="29"/>
      <c r="CD3578" s="29"/>
      <c r="CE3578" s="29"/>
      <c r="CF3578" s="29"/>
      <c r="CG3578" s="29"/>
      <c r="CH3578" s="29"/>
      <c r="CI3578" s="29"/>
      <c r="CJ3578" s="29"/>
      <c r="CK3578" s="29"/>
      <c r="CL3578" s="29"/>
      <c r="CM3578" s="29"/>
      <c r="CN3578" s="29"/>
      <c r="CO3578" s="29"/>
      <c r="CP3578" s="29"/>
      <c r="CQ3578" s="29"/>
      <c r="CR3578" s="29"/>
      <c r="CS3578" s="29"/>
      <c r="CT3578" s="29"/>
      <c r="CU3578" s="29"/>
      <c r="CV3578" s="29"/>
      <c r="CW3578" s="29"/>
      <c r="CX3578" s="29"/>
      <c r="CY3578" s="29"/>
      <c r="CZ3578" s="29"/>
      <c r="DA3578" s="29"/>
      <c r="DB3578" s="29"/>
      <c r="DC3578" s="29"/>
      <c r="DD3578" s="29"/>
      <c r="DE3578" s="29"/>
      <c r="DF3578" s="29"/>
      <c r="DG3578" s="29"/>
      <c r="DH3578" s="29"/>
      <c r="DI3578" s="29"/>
      <c r="DJ3578" s="29"/>
      <c r="DK3578" s="29"/>
      <c r="DL3578" s="29"/>
      <c r="DM3578" s="29"/>
      <c r="DN3578" s="29"/>
      <c r="DO3578" s="29"/>
      <c r="DP3578" s="29"/>
      <c r="DQ3578" s="29"/>
      <c r="DR3578" s="29"/>
      <c r="DS3578" s="29"/>
      <c r="DT3578" s="29"/>
      <c r="DU3578" s="29"/>
      <c r="DV3578" s="29"/>
      <c r="DW3578" s="29"/>
      <c r="DX3578" s="29"/>
      <c r="DY3578" s="29"/>
      <c r="DZ3578" s="29"/>
      <c r="EA3578" s="29"/>
      <c r="EB3578" s="29"/>
      <c r="EC3578" s="29"/>
      <c r="ED3578" s="29"/>
      <c r="EE3578" s="29"/>
      <c r="EF3578" s="29"/>
      <c r="EG3578" s="29"/>
      <c r="EH3578" s="29"/>
      <c r="EI3578" s="29"/>
      <c r="EJ3578" s="29"/>
      <c r="EK3578" s="29"/>
      <c r="EL3578" s="29"/>
      <c r="EM3578" s="29"/>
      <c r="EN3578" s="29"/>
      <c r="EO3578" s="29"/>
      <c r="EP3578" s="29"/>
      <c r="EQ3578" s="29"/>
      <c r="ER3578" s="29"/>
      <c r="ES3578" s="29"/>
      <c r="ET3578" s="29"/>
      <c r="EU3578" s="29"/>
      <c r="EV3578" s="29"/>
      <c r="EW3578" s="29"/>
      <c r="EX3578" s="29"/>
      <c r="EY3578" s="29"/>
      <c r="EZ3578" s="29"/>
      <c r="FA3578" s="29"/>
      <c r="FB3578" s="29"/>
      <c r="FC3578" s="29"/>
      <c r="FD3578" s="29"/>
      <c r="FE3578" s="29"/>
      <c r="FF3578" s="29"/>
      <c r="FG3578" s="29"/>
      <c r="FH3578" s="29"/>
      <c r="FI3578" s="29"/>
      <c r="FJ3578" s="29"/>
      <c r="FK3578" s="29"/>
      <c r="FL3578" s="29"/>
      <c r="FM3578" s="29"/>
      <c r="FN3578" s="29"/>
      <c r="FO3578" s="29"/>
      <c r="FP3578" s="29"/>
      <c r="FQ3578" s="29"/>
      <c r="FR3578" s="29"/>
      <c r="FS3578" s="29"/>
      <c r="FT3578" s="29"/>
      <c r="FU3578" s="29"/>
      <c r="FV3578" s="29"/>
      <c r="FW3578" s="29"/>
      <c r="FX3578" s="29"/>
      <c r="FY3578" s="29"/>
      <c r="FZ3578" s="29"/>
      <c r="GA3578" s="29"/>
      <c r="GB3578" s="29"/>
      <c r="GC3578" s="29"/>
      <c r="GD3578" s="29"/>
      <c r="GE3578" s="29"/>
      <c r="GF3578" s="29"/>
      <c r="GG3578" s="29"/>
      <c r="GH3578" s="29"/>
      <c r="GI3578" s="29"/>
      <c r="GJ3578" s="29"/>
      <c r="GK3578" s="29"/>
      <c r="GL3578" s="29"/>
      <c r="GM3578" s="29"/>
      <c r="GN3578" s="29"/>
      <c r="GO3578" s="29"/>
      <c r="GP3578" s="29"/>
      <c r="GQ3578" s="29"/>
      <c r="GR3578" s="29"/>
      <c r="GS3578" s="29"/>
      <c r="GT3578" s="29"/>
      <c r="GU3578" s="29"/>
      <c r="GV3578" s="29"/>
      <c r="GW3578" s="29"/>
      <c r="GX3578" s="29"/>
      <c r="GY3578" s="29"/>
      <c r="GZ3578" s="29"/>
      <c r="HA3578" s="29"/>
      <c r="HB3578" s="29"/>
      <c r="HC3578" s="29"/>
      <c r="HD3578" s="29"/>
      <c r="HE3578" s="29"/>
      <c r="HF3578" s="29"/>
      <c r="HG3578" s="29"/>
      <c r="HH3578" s="29"/>
      <c r="HI3578" s="29"/>
      <c r="HJ3578" s="29"/>
      <c r="HK3578" s="29"/>
      <c r="HL3578" s="29"/>
      <c r="HM3578" s="29"/>
      <c r="HN3578" s="29"/>
      <c r="HO3578" s="29"/>
      <c r="HP3578" s="29"/>
      <c r="HQ3578" s="29"/>
      <c r="HR3578" s="29"/>
      <c r="HS3578" s="29"/>
      <c r="HT3578" s="29"/>
      <c r="HU3578" s="29"/>
      <c r="HV3578" s="29"/>
      <c r="HW3578" s="29"/>
      <c r="HX3578" s="29"/>
      <c r="HY3578" s="29"/>
      <c r="HZ3578" s="29"/>
      <c r="IA3578" s="29"/>
      <c r="IB3578" s="29"/>
      <c r="IC3578" s="29"/>
      <c r="ID3578" s="29"/>
      <c r="IE3578" s="29"/>
      <c r="IF3578" s="29"/>
      <c r="IG3578" s="29"/>
      <c r="IH3578" s="29"/>
      <c r="II3578" s="29"/>
      <c r="IJ3578" s="29"/>
      <c r="IK3578" s="29"/>
      <c r="IL3578" s="29"/>
      <c r="IM3578" s="29"/>
      <c r="IN3578" s="29"/>
      <c r="IO3578" s="29"/>
      <c r="IP3578" s="29"/>
      <c r="IQ3578" s="29"/>
    </row>
    <row r="3579" spans="1:251" s="42" customFormat="1" ht="18.75" customHeight="1">
      <c r="A3579" s="34"/>
      <c r="B3579" s="50"/>
      <c r="C3579" s="129" t="s">
        <v>772</v>
      </c>
      <c r="D3579" s="147"/>
      <c r="E3579" s="147"/>
      <c r="F3579" s="147"/>
      <c r="G3579" s="147"/>
      <c r="H3579" s="147"/>
      <c r="I3579" s="147"/>
      <c r="J3579" s="147"/>
      <c r="K3579" s="147"/>
      <c r="L3579" s="147"/>
      <c r="M3579" s="147"/>
      <c r="N3579" s="147"/>
      <c r="O3579" s="147"/>
      <c r="P3579" s="147"/>
      <c r="Q3579" s="147"/>
      <c r="R3579" s="147"/>
      <c r="S3579" s="147"/>
      <c r="T3579" s="147"/>
      <c r="U3579" s="147"/>
      <c r="V3579" s="147"/>
      <c r="W3579" s="147"/>
      <c r="X3579" s="147"/>
      <c r="Y3579" s="147"/>
      <c r="Z3579" s="148"/>
      <c r="AA3579" s="132">
        <v>64034</v>
      </c>
      <c r="AB3579" s="133"/>
      <c r="AC3579" s="133"/>
      <c r="AD3579" s="133"/>
      <c r="AE3579" s="133"/>
      <c r="AF3579" s="133"/>
      <c r="AG3579" s="133"/>
      <c r="AH3579" s="133"/>
      <c r="AI3579" s="134"/>
      <c r="AJ3579" s="132">
        <v>49920</v>
      </c>
      <c r="AK3579" s="133"/>
      <c r="AL3579" s="133"/>
      <c r="AM3579" s="133"/>
      <c r="AN3579" s="133"/>
      <c r="AO3579" s="133"/>
      <c r="AP3579" s="133"/>
      <c r="AQ3579" s="133"/>
      <c r="AR3579" s="134"/>
      <c r="AS3579" s="135"/>
      <c r="AT3579" s="136"/>
      <c r="AU3579" s="136"/>
      <c r="AV3579" s="136"/>
      <c r="AW3579" s="136"/>
      <c r="AX3579" s="137"/>
      <c r="AY3579" s="29"/>
      <c r="AZ3579" s="29"/>
      <c r="BA3579" s="29"/>
      <c r="BB3579" s="29"/>
      <c r="BC3579" s="29"/>
      <c r="BD3579" s="29"/>
      <c r="BE3579" s="29"/>
      <c r="BF3579" s="29"/>
      <c r="BG3579" s="29"/>
      <c r="BH3579" s="29"/>
      <c r="BI3579" s="29"/>
      <c r="BJ3579" s="29"/>
      <c r="BK3579" s="29"/>
      <c r="BL3579" s="29"/>
      <c r="BM3579" s="29"/>
      <c r="BN3579" s="29"/>
      <c r="BO3579" s="29"/>
      <c r="BP3579" s="29"/>
      <c r="BQ3579" s="29"/>
      <c r="BR3579" s="29"/>
      <c r="BS3579" s="29"/>
      <c r="BT3579" s="29"/>
      <c r="BU3579" s="29"/>
      <c r="BV3579" s="29"/>
      <c r="BW3579" s="29"/>
      <c r="BX3579" s="29"/>
      <c r="BY3579" s="29"/>
      <c r="BZ3579" s="29"/>
      <c r="CA3579" s="29"/>
      <c r="CB3579" s="29"/>
      <c r="CC3579" s="29"/>
      <c r="CD3579" s="29"/>
      <c r="CE3579" s="29"/>
      <c r="CF3579" s="29"/>
      <c r="CG3579" s="29"/>
      <c r="CH3579" s="29"/>
      <c r="CI3579" s="29"/>
      <c r="CJ3579" s="29"/>
      <c r="CK3579" s="29"/>
      <c r="CL3579" s="29"/>
      <c r="CM3579" s="29"/>
      <c r="CN3579" s="29"/>
      <c r="CO3579" s="29"/>
      <c r="CP3579" s="29"/>
      <c r="CQ3579" s="29"/>
      <c r="CR3579" s="29"/>
      <c r="CS3579" s="29"/>
      <c r="CT3579" s="29"/>
      <c r="CU3579" s="29"/>
      <c r="CV3579" s="29"/>
      <c r="CW3579" s="29"/>
      <c r="CX3579" s="29"/>
      <c r="CY3579" s="29"/>
      <c r="CZ3579" s="29"/>
      <c r="DA3579" s="29"/>
      <c r="DB3579" s="29"/>
      <c r="DC3579" s="29"/>
      <c r="DD3579" s="29"/>
      <c r="DE3579" s="29"/>
      <c r="DF3579" s="29"/>
      <c r="DG3579" s="29"/>
      <c r="DH3579" s="29"/>
      <c r="DI3579" s="29"/>
      <c r="DJ3579" s="29"/>
      <c r="DK3579" s="29"/>
      <c r="DL3579" s="29"/>
      <c r="DM3579" s="29"/>
      <c r="DN3579" s="29"/>
      <c r="DO3579" s="29"/>
      <c r="DP3579" s="29"/>
      <c r="DQ3579" s="29"/>
      <c r="DR3579" s="29"/>
      <c r="DS3579" s="29"/>
      <c r="DT3579" s="29"/>
      <c r="DU3579" s="29"/>
      <c r="DV3579" s="29"/>
      <c r="DW3579" s="29"/>
      <c r="DX3579" s="29"/>
      <c r="DY3579" s="29"/>
      <c r="DZ3579" s="29"/>
      <c r="EA3579" s="29"/>
      <c r="EB3579" s="29"/>
      <c r="EC3579" s="29"/>
      <c r="ED3579" s="29"/>
      <c r="EE3579" s="29"/>
      <c r="EF3579" s="29"/>
      <c r="EG3579" s="29"/>
      <c r="EH3579" s="29"/>
      <c r="EI3579" s="29"/>
      <c r="EJ3579" s="29"/>
      <c r="EK3579" s="29"/>
      <c r="EL3579" s="29"/>
      <c r="EM3579" s="29"/>
      <c r="EN3579" s="29"/>
      <c r="EO3579" s="29"/>
      <c r="EP3579" s="29"/>
      <c r="EQ3579" s="29"/>
      <c r="ER3579" s="29"/>
      <c r="ES3579" s="29"/>
      <c r="ET3579" s="29"/>
      <c r="EU3579" s="29"/>
      <c r="EV3579" s="29"/>
      <c r="EW3579" s="29"/>
      <c r="EX3579" s="29"/>
      <c r="EY3579" s="29"/>
      <c r="EZ3579" s="29"/>
      <c r="FA3579" s="29"/>
      <c r="FB3579" s="29"/>
      <c r="FC3579" s="29"/>
      <c r="FD3579" s="29"/>
      <c r="FE3579" s="29"/>
      <c r="FF3579" s="29"/>
      <c r="FG3579" s="29"/>
      <c r="FH3579" s="29"/>
      <c r="FI3579" s="29"/>
      <c r="FJ3579" s="29"/>
      <c r="FK3579" s="29"/>
      <c r="FL3579" s="29"/>
      <c r="FM3579" s="29"/>
      <c r="FN3579" s="29"/>
      <c r="FO3579" s="29"/>
      <c r="FP3579" s="29"/>
      <c r="FQ3579" s="29"/>
      <c r="FR3579" s="29"/>
      <c r="FS3579" s="29"/>
      <c r="FT3579" s="29"/>
      <c r="FU3579" s="29"/>
      <c r="FV3579" s="29"/>
      <c r="FW3579" s="29"/>
      <c r="FX3579" s="29"/>
      <c r="FY3579" s="29"/>
      <c r="FZ3579" s="29"/>
      <c r="GA3579" s="29"/>
      <c r="GB3579" s="29"/>
      <c r="GC3579" s="29"/>
      <c r="GD3579" s="29"/>
      <c r="GE3579" s="29"/>
      <c r="GF3579" s="29"/>
      <c r="GG3579" s="29"/>
      <c r="GH3579" s="29"/>
      <c r="GI3579" s="29"/>
      <c r="GJ3579" s="29"/>
      <c r="GK3579" s="29"/>
      <c r="GL3579" s="29"/>
      <c r="GM3579" s="29"/>
      <c r="GN3579" s="29"/>
      <c r="GO3579" s="29"/>
      <c r="GP3579" s="29"/>
      <c r="GQ3579" s="29"/>
      <c r="GR3579" s="29"/>
      <c r="GS3579" s="29"/>
      <c r="GT3579" s="29"/>
      <c r="GU3579" s="29"/>
      <c r="GV3579" s="29"/>
      <c r="GW3579" s="29"/>
      <c r="GX3579" s="29"/>
      <c r="GY3579" s="29"/>
      <c r="GZ3579" s="29"/>
      <c r="HA3579" s="29"/>
      <c r="HB3579" s="29"/>
      <c r="HC3579" s="29"/>
      <c r="HD3579" s="29"/>
      <c r="HE3579" s="29"/>
      <c r="HF3579" s="29"/>
      <c r="HG3579" s="29"/>
      <c r="HH3579" s="29"/>
      <c r="HI3579" s="29"/>
      <c r="HJ3579" s="29"/>
      <c r="HK3579" s="29"/>
      <c r="HL3579" s="29"/>
      <c r="HM3579" s="29"/>
      <c r="HN3579" s="29"/>
      <c r="HO3579" s="29"/>
      <c r="HP3579" s="29"/>
      <c r="HQ3579" s="29"/>
      <c r="HR3579" s="29"/>
      <c r="HS3579" s="29"/>
      <c r="HT3579" s="29"/>
      <c r="HU3579" s="29"/>
      <c r="HV3579" s="29"/>
      <c r="HW3579" s="29"/>
      <c r="HX3579" s="29"/>
      <c r="HY3579" s="29"/>
      <c r="HZ3579" s="29"/>
      <c r="IA3579" s="29"/>
      <c r="IB3579" s="29"/>
      <c r="IC3579" s="29"/>
      <c r="ID3579" s="29"/>
      <c r="IE3579" s="29"/>
      <c r="IF3579" s="29"/>
      <c r="IG3579" s="29"/>
      <c r="IH3579" s="29"/>
      <c r="II3579" s="29"/>
      <c r="IJ3579" s="29"/>
      <c r="IK3579" s="29"/>
      <c r="IL3579" s="29"/>
      <c r="IM3579" s="29"/>
      <c r="IN3579" s="29"/>
      <c r="IO3579" s="29"/>
      <c r="IP3579" s="29"/>
      <c r="IQ3579" s="29"/>
    </row>
    <row r="3580" spans="1:251" s="42" customFormat="1" ht="18.75" customHeight="1">
      <c r="A3580" s="34"/>
      <c r="B3580" s="50"/>
      <c r="C3580" s="129" t="s">
        <v>773</v>
      </c>
      <c r="D3580" s="147"/>
      <c r="E3580" s="147"/>
      <c r="F3580" s="147"/>
      <c r="G3580" s="147"/>
      <c r="H3580" s="147"/>
      <c r="I3580" s="147"/>
      <c r="J3580" s="147"/>
      <c r="K3580" s="147"/>
      <c r="L3580" s="147"/>
      <c r="M3580" s="147"/>
      <c r="N3580" s="147"/>
      <c r="O3580" s="147"/>
      <c r="P3580" s="147"/>
      <c r="Q3580" s="147"/>
      <c r="R3580" s="147"/>
      <c r="S3580" s="147"/>
      <c r="T3580" s="147"/>
      <c r="U3580" s="147"/>
      <c r="V3580" s="147"/>
      <c r="W3580" s="147"/>
      <c r="X3580" s="147"/>
      <c r="Y3580" s="147"/>
      <c r="Z3580" s="148"/>
      <c r="AA3580" s="132">
        <v>0</v>
      </c>
      <c r="AB3580" s="133"/>
      <c r="AC3580" s="133"/>
      <c r="AD3580" s="133"/>
      <c r="AE3580" s="133"/>
      <c r="AF3580" s="133"/>
      <c r="AG3580" s="133"/>
      <c r="AH3580" s="133"/>
      <c r="AI3580" s="134"/>
      <c r="AJ3580" s="132">
        <v>1375</v>
      </c>
      <c r="AK3580" s="133"/>
      <c r="AL3580" s="133"/>
      <c r="AM3580" s="133"/>
      <c r="AN3580" s="133"/>
      <c r="AO3580" s="133"/>
      <c r="AP3580" s="133"/>
      <c r="AQ3580" s="133"/>
      <c r="AR3580" s="134"/>
      <c r="AS3580" s="135"/>
      <c r="AT3580" s="136"/>
      <c r="AU3580" s="136"/>
      <c r="AV3580" s="136"/>
      <c r="AW3580" s="136"/>
      <c r="AX3580" s="137"/>
      <c r="AY3580" s="29"/>
      <c r="AZ3580" s="29"/>
      <c r="BA3580" s="29"/>
      <c r="BB3580" s="29"/>
      <c r="BC3580" s="29"/>
      <c r="BD3580" s="29"/>
      <c r="BE3580" s="29"/>
      <c r="BF3580" s="29"/>
      <c r="BG3580" s="29"/>
      <c r="BH3580" s="29"/>
      <c r="BI3580" s="29"/>
      <c r="BJ3580" s="29"/>
      <c r="BK3580" s="29"/>
      <c r="BL3580" s="29"/>
      <c r="BM3580" s="29"/>
      <c r="BN3580" s="29"/>
      <c r="BO3580" s="29"/>
      <c r="BP3580" s="29"/>
      <c r="BQ3580" s="29"/>
      <c r="BR3580" s="29"/>
      <c r="BS3580" s="29"/>
      <c r="BT3580" s="29"/>
      <c r="BU3580" s="29"/>
      <c r="BV3580" s="29"/>
      <c r="BW3580" s="29"/>
      <c r="BX3580" s="29"/>
      <c r="BY3580" s="29"/>
      <c r="BZ3580" s="29"/>
      <c r="CA3580" s="29"/>
      <c r="CB3580" s="29"/>
      <c r="CC3580" s="29"/>
      <c r="CD3580" s="29"/>
      <c r="CE3580" s="29"/>
      <c r="CF3580" s="29"/>
      <c r="CG3580" s="29"/>
      <c r="CH3580" s="29"/>
      <c r="CI3580" s="29"/>
      <c r="CJ3580" s="29"/>
      <c r="CK3580" s="29"/>
      <c r="CL3580" s="29"/>
      <c r="CM3580" s="29"/>
      <c r="CN3580" s="29"/>
      <c r="CO3580" s="29"/>
      <c r="CP3580" s="29"/>
      <c r="CQ3580" s="29"/>
      <c r="CR3580" s="29"/>
      <c r="CS3580" s="29"/>
      <c r="CT3580" s="29"/>
      <c r="CU3580" s="29"/>
      <c r="CV3580" s="29"/>
      <c r="CW3580" s="29"/>
      <c r="CX3580" s="29"/>
      <c r="CY3580" s="29"/>
      <c r="CZ3580" s="29"/>
      <c r="DA3580" s="29"/>
      <c r="DB3580" s="29"/>
      <c r="DC3580" s="29"/>
      <c r="DD3580" s="29"/>
      <c r="DE3580" s="29"/>
      <c r="DF3580" s="29"/>
      <c r="DG3580" s="29"/>
      <c r="DH3580" s="29"/>
      <c r="DI3580" s="29"/>
      <c r="DJ3580" s="29"/>
      <c r="DK3580" s="29"/>
      <c r="DL3580" s="29"/>
      <c r="DM3580" s="29"/>
      <c r="DN3580" s="29"/>
      <c r="DO3580" s="29"/>
      <c r="DP3580" s="29"/>
      <c r="DQ3580" s="29"/>
      <c r="DR3580" s="29"/>
      <c r="DS3580" s="29"/>
      <c r="DT3580" s="29"/>
      <c r="DU3580" s="29"/>
      <c r="DV3580" s="29"/>
      <c r="DW3580" s="29"/>
      <c r="DX3580" s="29"/>
      <c r="DY3580" s="29"/>
      <c r="DZ3580" s="29"/>
      <c r="EA3580" s="29"/>
      <c r="EB3580" s="29"/>
      <c r="EC3580" s="29"/>
      <c r="ED3580" s="29"/>
      <c r="EE3580" s="29"/>
      <c r="EF3580" s="29"/>
      <c r="EG3580" s="29"/>
      <c r="EH3580" s="29"/>
      <c r="EI3580" s="29"/>
      <c r="EJ3580" s="29"/>
      <c r="EK3580" s="29"/>
      <c r="EL3580" s="29"/>
      <c r="EM3580" s="29"/>
      <c r="EN3580" s="29"/>
      <c r="EO3580" s="29"/>
      <c r="EP3580" s="29"/>
      <c r="EQ3580" s="29"/>
      <c r="ER3580" s="29"/>
      <c r="ES3580" s="29"/>
      <c r="ET3580" s="29"/>
      <c r="EU3580" s="29"/>
      <c r="EV3580" s="29"/>
      <c r="EW3580" s="29"/>
      <c r="EX3580" s="29"/>
      <c r="EY3580" s="29"/>
      <c r="EZ3580" s="29"/>
      <c r="FA3580" s="29"/>
      <c r="FB3580" s="29"/>
      <c r="FC3580" s="29"/>
      <c r="FD3580" s="29"/>
      <c r="FE3580" s="29"/>
      <c r="FF3580" s="29"/>
      <c r="FG3580" s="29"/>
      <c r="FH3580" s="29"/>
      <c r="FI3580" s="29"/>
      <c r="FJ3580" s="29"/>
      <c r="FK3580" s="29"/>
      <c r="FL3580" s="29"/>
      <c r="FM3580" s="29"/>
      <c r="FN3580" s="29"/>
      <c r="FO3580" s="29"/>
      <c r="FP3580" s="29"/>
      <c r="FQ3580" s="29"/>
      <c r="FR3580" s="29"/>
      <c r="FS3580" s="29"/>
      <c r="FT3580" s="29"/>
      <c r="FU3580" s="29"/>
      <c r="FV3580" s="29"/>
      <c r="FW3580" s="29"/>
      <c r="FX3580" s="29"/>
      <c r="FY3580" s="29"/>
      <c r="FZ3580" s="29"/>
      <c r="GA3580" s="29"/>
      <c r="GB3580" s="29"/>
      <c r="GC3580" s="29"/>
      <c r="GD3580" s="29"/>
      <c r="GE3580" s="29"/>
      <c r="GF3580" s="29"/>
      <c r="GG3580" s="29"/>
      <c r="GH3580" s="29"/>
      <c r="GI3580" s="29"/>
      <c r="GJ3580" s="29"/>
      <c r="GK3580" s="29"/>
      <c r="GL3580" s="29"/>
      <c r="GM3580" s="29"/>
      <c r="GN3580" s="29"/>
      <c r="GO3580" s="29"/>
      <c r="GP3580" s="29"/>
      <c r="GQ3580" s="29"/>
      <c r="GR3580" s="29"/>
      <c r="GS3580" s="29"/>
      <c r="GT3580" s="29"/>
      <c r="GU3580" s="29"/>
      <c r="GV3580" s="29"/>
      <c r="GW3580" s="29"/>
      <c r="GX3580" s="29"/>
      <c r="GY3580" s="29"/>
      <c r="GZ3580" s="29"/>
      <c r="HA3580" s="29"/>
      <c r="HB3580" s="29"/>
      <c r="HC3580" s="29"/>
      <c r="HD3580" s="29"/>
      <c r="HE3580" s="29"/>
      <c r="HF3580" s="29"/>
      <c r="HG3580" s="29"/>
      <c r="HH3580" s="29"/>
      <c r="HI3580" s="29"/>
      <c r="HJ3580" s="29"/>
      <c r="HK3580" s="29"/>
      <c r="HL3580" s="29"/>
      <c r="HM3580" s="29"/>
      <c r="HN3580" s="29"/>
      <c r="HO3580" s="29"/>
      <c r="HP3580" s="29"/>
      <c r="HQ3580" s="29"/>
      <c r="HR3580" s="29"/>
      <c r="HS3580" s="29"/>
      <c r="HT3580" s="29"/>
      <c r="HU3580" s="29"/>
      <c r="HV3580" s="29"/>
      <c r="HW3580" s="29"/>
      <c r="HX3580" s="29"/>
      <c r="HY3580" s="29"/>
      <c r="HZ3580" s="29"/>
      <c r="IA3580" s="29"/>
      <c r="IB3580" s="29"/>
      <c r="IC3580" s="29"/>
      <c r="ID3580" s="29"/>
      <c r="IE3580" s="29"/>
      <c r="IF3580" s="29"/>
      <c r="IG3580" s="29"/>
      <c r="IH3580" s="29"/>
      <c r="II3580" s="29"/>
      <c r="IJ3580" s="29"/>
      <c r="IK3580" s="29"/>
      <c r="IL3580" s="29"/>
      <c r="IM3580" s="29"/>
      <c r="IN3580" s="29"/>
      <c r="IO3580" s="29"/>
      <c r="IP3580" s="29"/>
      <c r="IQ3580" s="29"/>
    </row>
    <row r="3581" spans="1:251" s="42" customFormat="1" ht="18.75" customHeight="1">
      <c r="A3581" s="34"/>
      <c r="B3581" s="50"/>
      <c r="C3581" s="129" t="s">
        <v>774</v>
      </c>
      <c r="D3581" s="147"/>
      <c r="E3581" s="147"/>
      <c r="F3581" s="147"/>
      <c r="G3581" s="147"/>
      <c r="H3581" s="147"/>
      <c r="I3581" s="147"/>
      <c r="J3581" s="147"/>
      <c r="K3581" s="147"/>
      <c r="L3581" s="147"/>
      <c r="M3581" s="147"/>
      <c r="N3581" s="147"/>
      <c r="O3581" s="147"/>
      <c r="P3581" s="147"/>
      <c r="Q3581" s="147"/>
      <c r="R3581" s="147"/>
      <c r="S3581" s="147"/>
      <c r="T3581" s="147"/>
      <c r="U3581" s="147"/>
      <c r="V3581" s="147"/>
      <c r="W3581" s="147"/>
      <c r="X3581" s="147"/>
      <c r="Y3581" s="147"/>
      <c r="Z3581" s="148"/>
      <c r="AA3581" s="132">
        <v>2402</v>
      </c>
      <c r="AB3581" s="133"/>
      <c r="AC3581" s="133"/>
      <c r="AD3581" s="133"/>
      <c r="AE3581" s="133"/>
      <c r="AF3581" s="133"/>
      <c r="AG3581" s="133"/>
      <c r="AH3581" s="133"/>
      <c r="AI3581" s="134"/>
      <c r="AJ3581" s="132">
        <v>0</v>
      </c>
      <c r="AK3581" s="133"/>
      <c r="AL3581" s="133"/>
      <c r="AM3581" s="133"/>
      <c r="AN3581" s="133"/>
      <c r="AO3581" s="133"/>
      <c r="AP3581" s="133"/>
      <c r="AQ3581" s="133"/>
      <c r="AR3581" s="134"/>
      <c r="AS3581" s="135"/>
      <c r="AT3581" s="136"/>
      <c r="AU3581" s="136"/>
      <c r="AV3581" s="136"/>
      <c r="AW3581" s="136"/>
      <c r="AX3581" s="137"/>
      <c r="AY3581" s="29"/>
      <c r="AZ3581" s="29"/>
      <c r="BA3581" s="29"/>
      <c r="BB3581" s="29"/>
      <c r="BC3581" s="29"/>
      <c r="BD3581" s="29"/>
      <c r="BE3581" s="29"/>
      <c r="BF3581" s="29"/>
      <c r="BG3581" s="29"/>
      <c r="BH3581" s="29"/>
      <c r="BI3581" s="29"/>
      <c r="BJ3581" s="29"/>
      <c r="BK3581" s="29"/>
      <c r="BL3581" s="29"/>
      <c r="BM3581" s="29"/>
      <c r="BN3581" s="29"/>
      <c r="BO3581" s="29"/>
      <c r="BP3581" s="29"/>
      <c r="BQ3581" s="29"/>
      <c r="BR3581" s="29"/>
      <c r="BS3581" s="29"/>
      <c r="BT3581" s="29"/>
      <c r="BU3581" s="29"/>
      <c r="BV3581" s="29"/>
      <c r="BW3581" s="29"/>
      <c r="BX3581" s="29"/>
      <c r="BY3581" s="29"/>
      <c r="BZ3581" s="29"/>
      <c r="CA3581" s="29"/>
      <c r="CB3581" s="29"/>
      <c r="CC3581" s="29"/>
      <c r="CD3581" s="29"/>
      <c r="CE3581" s="29"/>
      <c r="CF3581" s="29"/>
      <c r="CG3581" s="29"/>
      <c r="CH3581" s="29"/>
      <c r="CI3581" s="29"/>
      <c r="CJ3581" s="29"/>
      <c r="CK3581" s="29"/>
      <c r="CL3581" s="29"/>
      <c r="CM3581" s="29"/>
      <c r="CN3581" s="29"/>
      <c r="CO3581" s="29"/>
      <c r="CP3581" s="29"/>
      <c r="CQ3581" s="29"/>
      <c r="CR3581" s="29"/>
      <c r="CS3581" s="29"/>
      <c r="CT3581" s="29"/>
      <c r="CU3581" s="29"/>
      <c r="CV3581" s="29"/>
      <c r="CW3581" s="29"/>
      <c r="CX3581" s="29"/>
      <c r="CY3581" s="29"/>
      <c r="CZ3581" s="29"/>
      <c r="DA3581" s="29"/>
      <c r="DB3581" s="29"/>
      <c r="DC3581" s="29"/>
      <c r="DD3581" s="29"/>
      <c r="DE3581" s="29"/>
      <c r="DF3581" s="29"/>
      <c r="DG3581" s="29"/>
      <c r="DH3581" s="29"/>
      <c r="DI3581" s="29"/>
      <c r="DJ3581" s="29"/>
      <c r="DK3581" s="29"/>
      <c r="DL3581" s="29"/>
      <c r="DM3581" s="29"/>
      <c r="DN3581" s="29"/>
      <c r="DO3581" s="29"/>
      <c r="DP3581" s="29"/>
      <c r="DQ3581" s="29"/>
      <c r="DR3581" s="29"/>
      <c r="DS3581" s="29"/>
      <c r="DT3581" s="29"/>
      <c r="DU3581" s="29"/>
      <c r="DV3581" s="29"/>
      <c r="DW3581" s="29"/>
      <c r="DX3581" s="29"/>
      <c r="DY3581" s="29"/>
      <c r="DZ3581" s="29"/>
      <c r="EA3581" s="29"/>
      <c r="EB3581" s="29"/>
      <c r="EC3581" s="29"/>
      <c r="ED3581" s="29"/>
      <c r="EE3581" s="29"/>
      <c r="EF3581" s="29"/>
      <c r="EG3581" s="29"/>
      <c r="EH3581" s="29"/>
      <c r="EI3581" s="29"/>
      <c r="EJ3581" s="29"/>
      <c r="EK3581" s="29"/>
      <c r="EL3581" s="29"/>
      <c r="EM3581" s="29"/>
      <c r="EN3581" s="29"/>
      <c r="EO3581" s="29"/>
      <c r="EP3581" s="29"/>
      <c r="EQ3581" s="29"/>
      <c r="ER3581" s="29"/>
      <c r="ES3581" s="29"/>
      <c r="ET3581" s="29"/>
      <c r="EU3581" s="29"/>
      <c r="EV3581" s="29"/>
      <c r="EW3581" s="29"/>
      <c r="EX3581" s="29"/>
      <c r="EY3581" s="29"/>
      <c r="EZ3581" s="29"/>
      <c r="FA3581" s="29"/>
      <c r="FB3581" s="29"/>
      <c r="FC3581" s="29"/>
      <c r="FD3581" s="29"/>
      <c r="FE3581" s="29"/>
      <c r="FF3581" s="29"/>
      <c r="FG3581" s="29"/>
      <c r="FH3581" s="29"/>
      <c r="FI3581" s="29"/>
      <c r="FJ3581" s="29"/>
      <c r="FK3581" s="29"/>
      <c r="FL3581" s="29"/>
      <c r="FM3581" s="29"/>
      <c r="FN3581" s="29"/>
      <c r="FO3581" s="29"/>
      <c r="FP3581" s="29"/>
      <c r="FQ3581" s="29"/>
      <c r="FR3581" s="29"/>
      <c r="FS3581" s="29"/>
      <c r="FT3581" s="29"/>
      <c r="FU3581" s="29"/>
      <c r="FV3581" s="29"/>
      <c r="FW3581" s="29"/>
      <c r="FX3581" s="29"/>
      <c r="FY3581" s="29"/>
      <c r="FZ3581" s="29"/>
      <c r="GA3581" s="29"/>
      <c r="GB3581" s="29"/>
      <c r="GC3581" s="29"/>
      <c r="GD3581" s="29"/>
      <c r="GE3581" s="29"/>
      <c r="GF3581" s="29"/>
      <c r="GG3581" s="29"/>
      <c r="GH3581" s="29"/>
      <c r="GI3581" s="29"/>
      <c r="GJ3581" s="29"/>
      <c r="GK3581" s="29"/>
      <c r="GL3581" s="29"/>
      <c r="GM3581" s="29"/>
      <c r="GN3581" s="29"/>
      <c r="GO3581" s="29"/>
      <c r="GP3581" s="29"/>
      <c r="GQ3581" s="29"/>
      <c r="GR3581" s="29"/>
      <c r="GS3581" s="29"/>
      <c r="GT3581" s="29"/>
      <c r="GU3581" s="29"/>
      <c r="GV3581" s="29"/>
      <c r="GW3581" s="29"/>
      <c r="GX3581" s="29"/>
      <c r="GY3581" s="29"/>
      <c r="GZ3581" s="29"/>
      <c r="HA3581" s="29"/>
      <c r="HB3581" s="29"/>
      <c r="HC3581" s="29"/>
      <c r="HD3581" s="29"/>
      <c r="HE3581" s="29"/>
      <c r="HF3581" s="29"/>
      <c r="HG3581" s="29"/>
      <c r="HH3581" s="29"/>
      <c r="HI3581" s="29"/>
      <c r="HJ3581" s="29"/>
      <c r="HK3581" s="29"/>
      <c r="HL3581" s="29"/>
      <c r="HM3581" s="29"/>
      <c r="HN3581" s="29"/>
      <c r="HO3581" s="29"/>
      <c r="HP3581" s="29"/>
      <c r="HQ3581" s="29"/>
      <c r="HR3581" s="29"/>
      <c r="HS3581" s="29"/>
      <c r="HT3581" s="29"/>
      <c r="HU3581" s="29"/>
      <c r="HV3581" s="29"/>
      <c r="HW3581" s="29"/>
      <c r="HX3581" s="29"/>
      <c r="HY3581" s="29"/>
      <c r="HZ3581" s="29"/>
      <c r="IA3581" s="29"/>
      <c r="IB3581" s="29"/>
      <c r="IC3581" s="29"/>
      <c r="ID3581" s="29"/>
      <c r="IE3581" s="29"/>
      <c r="IF3581" s="29"/>
      <c r="IG3581" s="29"/>
      <c r="IH3581" s="29"/>
      <c r="II3581" s="29"/>
      <c r="IJ3581" s="29"/>
      <c r="IK3581" s="29"/>
      <c r="IL3581" s="29"/>
      <c r="IM3581" s="29"/>
      <c r="IN3581" s="29"/>
      <c r="IO3581" s="29"/>
      <c r="IP3581" s="29"/>
      <c r="IQ3581" s="29"/>
    </row>
    <row r="3582" spans="1:251" s="42" customFormat="1" ht="18.75" customHeight="1" thickBot="1">
      <c r="A3582" s="43"/>
      <c r="B3582" s="138" t="s">
        <v>244</v>
      </c>
      <c r="C3582" s="139"/>
      <c r="D3582" s="139"/>
      <c r="E3582" s="139"/>
      <c r="F3582" s="139"/>
      <c r="G3582" s="139"/>
      <c r="H3582" s="139"/>
      <c r="I3582" s="139"/>
      <c r="J3582" s="139"/>
      <c r="K3582" s="139"/>
      <c r="L3582" s="139"/>
      <c r="M3582" s="139"/>
      <c r="N3582" s="139"/>
      <c r="O3582" s="139"/>
      <c r="P3582" s="139"/>
      <c r="Q3582" s="139"/>
      <c r="R3582" s="139"/>
      <c r="S3582" s="139"/>
      <c r="T3582" s="139"/>
      <c r="U3582" s="139"/>
      <c r="V3582" s="139"/>
      <c r="W3582" s="139"/>
      <c r="X3582" s="139"/>
      <c r="Y3582" s="139"/>
      <c r="Z3582" s="140"/>
      <c r="AA3582" s="141">
        <f>SUM(AA3573:AI3581)</f>
        <v>163943</v>
      </c>
      <c r="AB3582" s="142"/>
      <c r="AC3582" s="142"/>
      <c r="AD3582" s="142"/>
      <c r="AE3582" s="142"/>
      <c r="AF3582" s="142"/>
      <c r="AG3582" s="142"/>
      <c r="AH3582" s="142"/>
      <c r="AI3582" s="143"/>
      <c r="AJ3582" s="141">
        <f>SUM(AJ3573:AR3581)</f>
        <v>154440</v>
      </c>
      <c r="AK3582" s="142"/>
      <c r="AL3582" s="142"/>
      <c r="AM3582" s="142"/>
      <c r="AN3582" s="142"/>
      <c r="AO3582" s="142"/>
      <c r="AP3582" s="142"/>
      <c r="AQ3582" s="142"/>
      <c r="AR3582" s="143"/>
      <c r="AS3582" s="144"/>
      <c r="AT3582" s="145"/>
      <c r="AU3582" s="145"/>
      <c r="AV3582" s="145"/>
      <c r="AW3582" s="145"/>
      <c r="AX3582" s="146"/>
      <c r="AY3582" s="29"/>
      <c r="AZ3582" s="29"/>
      <c r="BA3582" s="29"/>
      <c r="BB3582" s="29"/>
      <c r="BC3582" s="29"/>
      <c r="BD3582" s="29"/>
      <c r="BE3582" s="29"/>
      <c r="BF3582" s="29"/>
      <c r="BG3582" s="29"/>
      <c r="BH3582" s="29"/>
      <c r="BI3582" s="29"/>
      <c r="BJ3582" s="29"/>
      <c r="BK3582" s="29"/>
      <c r="BL3582" s="29"/>
      <c r="BM3582" s="29"/>
      <c r="BN3582" s="29"/>
      <c r="BO3582" s="29"/>
      <c r="BP3582" s="29"/>
      <c r="BQ3582" s="29"/>
      <c r="BR3582" s="29"/>
      <c r="BS3582" s="29"/>
      <c r="BT3582" s="29"/>
      <c r="BU3582" s="29"/>
      <c r="BV3582" s="29"/>
      <c r="BW3582" s="29"/>
      <c r="BX3582" s="29"/>
      <c r="BY3582" s="29"/>
      <c r="BZ3582" s="29"/>
      <c r="CA3582" s="29"/>
      <c r="CB3582" s="29"/>
      <c r="CC3582" s="29"/>
      <c r="CD3582" s="29"/>
      <c r="CE3582" s="29"/>
      <c r="CF3582" s="29"/>
      <c r="CG3582" s="29"/>
      <c r="CH3582" s="29"/>
      <c r="CI3582" s="29"/>
      <c r="CJ3582" s="29"/>
      <c r="CK3582" s="29"/>
      <c r="CL3582" s="29"/>
      <c r="CM3582" s="29"/>
      <c r="CN3582" s="29"/>
      <c r="CO3582" s="29"/>
      <c r="CP3582" s="29"/>
      <c r="CQ3582" s="29"/>
      <c r="CR3582" s="29"/>
      <c r="CS3582" s="29"/>
      <c r="CT3582" s="29"/>
      <c r="CU3582" s="29"/>
      <c r="CV3582" s="29"/>
      <c r="CW3582" s="29"/>
      <c r="CX3582" s="29"/>
      <c r="CY3582" s="29"/>
      <c r="CZ3582" s="29"/>
      <c r="DA3582" s="29"/>
      <c r="DB3582" s="29"/>
      <c r="DC3582" s="29"/>
      <c r="DD3582" s="29"/>
      <c r="DE3582" s="29"/>
      <c r="DF3582" s="29"/>
      <c r="DG3582" s="29"/>
      <c r="DH3582" s="29"/>
      <c r="DI3582" s="29"/>
      <c r="DJ3582" s="29"/>
      <c r="DK3582" s="29"/>
      <c r="DL3582" s="29"/>
      <c r="DM3582" s="29"/>
      <c r="DN3582" s="29"/>
      <c r="DO3582" s="29"/>
      <c r="DP3582" s="29"/>
      <c r="DQ3582" s="29"/>
      <c r="DR3582" s="29"/>
      <c r="DS3582" s="29"/>
      <c r="DT3582" s="29"/>
      <c r="DU3582" s="29"/>
      <c r="DV3582" s="29"/>
      <c r="DW3582" s="29"/>
      <c r="DX3582" s="29"/>
      <c r="DY3582" s="29"/>
      <c r="DZ3582" s="29"/>
      <c r="EA3582" s="29"/>
      <c r="EB3582" s="29"/>
      <c r="EC3582" s="29"/>
      <c r="ED3582" s="29"/>
      <c r="EE3582" s="29"/>
      <c r="EF3582" s="29"/>
      <c r="EG3582" s="29"/>
      <c r="EH3582" s="29"/>
      <c r="EI3582" s="29"/>
      <c r="EJ3582" s="29"/>
      <c r="EK3582" s="29"/>
      <c r="EL3582" s="29"/>
      <c r="EM3582" s="29"/>
      <c r="EN3582" s="29"/>
      <c r="EO3582" s="29"/>
      <c r="EP3582" s="29"/>
      <c r="EQ3582" s="29"/>
      <c r="ER3582" s="29"/>
      <c r="ES3582" s="29"/>
      <c r="ET3582" s="29"/>
      <c r="EU3582" s="29"/>
      <c r="EV3582" s="29"/>
      <c r="EW3582" s="29"/>
      <c r="EX3582" s="29"/>
      <c r="EY3582" s="29"/>
      <c r="EZ3582" s="29"/>
      <c r="FA3582" s="29"/>
      <c r="FB3582" s="29"/>
      <c r="FC3582" s="29"/>
      <c r="FD3582" s="29"/>
      <c r="FE3582" s="29"/>
      <c r="FF3582" s="29"/>
      <c r="FG3582" s="29"/>
      <c r="FH3582" s="29"/>
      <c r="FI3582" s="29"/>
      <c r="FJ3582" s="29"/>
      <c r="FK3582" s="29"/>
      <c r="FL3582" s="29"/>
      <c r="FM3582" s="29"/>
      <c r="FN3582" s="29"/>
      <c r="FO3582" s="29"/>
      <c r="FP3582" s="29"/>
      <c r="FQ3582" s="29"/>
      <c r="FR3582" s="29"/>
      <c r="FS3582" s="29"/>
      <c r="FT3582" s="29"/>
      <c r="FU3582" s="29"/>
      <c r="FV3582" s="29"/>
      <c r="FW3582" s="29"/>
      <c r="FX3582" s="29"/>
      <c r="FY3582" s="29"/>
      <c r="FZ3582" s="29"/>
      <c r="GA3582" s="29"/>
      <c r="GB3582" s="29"/>
      <c r="GC3582" s="29"/>
      <c r="GD3582" s="29"/>
      <c r="GE3582" s="29"/>
      <c r="GF3582" s="29"/>
      <c r="GG3582" s="29"/>
      <c r="GH3582" s="29"/>
      <c r="GI3582" s="29"/>
      <c r="GJ3582" s="29"/>
      <c r="GK3582" s="29"/>
      <c r="GL3582" s="29"/>
      <c r="GM3582" s="29"/>
      <c r="GN3582" s="29"/>
      <c r="GO3582" s="29"/>
      <c r="GP3582" s="29"/>
      <c r="GQ3582" s="29"/>
      <c r="GR3582" s="29"/>
      <c r="GS3582" s="29"/>
      <c r="GT3582" s="29"/>
      <c r="GU3582" s="29"/>
      <c r="GV3582" s="29"/>
      <c r="GW3582" s="29"/>
      <c r="GX3582" s="29"/>
      <c r="GY3582" s="29"/>
      <c r="GZ3582" s="29"/>
      <c r="HA3582" s="29"/>
      <c r="HB3582" s="29"/>
      <c r="HC3582" s="29"/>
      <c r="HD3582" s="29"/>
      <c r="HE3582" s="29"/>
      <c r="HF3582" s="29"/>
      <c r="HG3582" s="29"/>
      <c r="HH3582" s="29"/>
      <c r="HI3582" s="29"/>
      <c r="HJ3582" s="29"/>
      <c r="HK3582" s="29"/>
      <c r="HL3582" s="29"/>
      <c r="HM3582" s="29"/>
      <c r="HN3582" s="29"/>
      <c r="HO3582" s="29"/>
      <c r="HP3582" s="29"/>
      <c r="HQ3582" s="29"/>
      <c r="HR3582" s="29"/>
      <c r="HS3582" s="29"/>
      <c r="HT3582" s="29"/>
      <c r="HU3582" s="29"/>
      <c r="HV3582" s="29"/>
      <c r="HW3582" s="29"/>
      <c r="HX3582" s="29"/>
      <c r="HY3582" s="29"/>
      <c r="HZ3582" s="29"/>
      <c r="IA3582" s="29"/>
      <c r="IB3582" s="29"/>
      <c r="IC3582" s="29"/>
      <c r="ID3582" s="29"/>
      <c r="IE3582" s="29"/>
      <c r="IF3582" s="29"/>
      <c r="IG3582" s="29"/>
      <c r="IH3582" s="29"/>
      <c r="II3582" s="29"/>
      <c r="IJ3582" s="29"/>
      <c r="IK3582" s="29"/>
      <c r="IL3582" s="29"/>
      <c r="IM3582" s="29"/>
      <c r="IN3582" s="29"/>
      <c r="IO3582" s="29"/>
      <c r="IP3582" s="29"/>
      <c r="IQ3582" s="29"/>
    </row>
    <row r="3584" spans="1:251" ht="18.75">
      <c r="A3584" s="28" t="s">
        <v>234</v>
      </c>
      <c r="AW3584" s="30"/>
      <c r="AX3584" s="31"/>
      <c r="AY3584" s="30"/>
    </row>
    <row r="3586" spans="1:113" ht="18.75">
      <c r="B3586" s="109" t="s">
        <v>0</v>
      </c>
      <c r="C3586" s="150"/>
      <c r="D3586" s="150"/>
      <c r="E3586" s="150"/>
      <c r="F3586" s="150"/>
      <c r="G3586" s="150"/>
      <c r="H3586" s="150"/>
      <c r="I3586" s="150"/>
      <c r="J3586" s="150"/>
      <c r="K3586" s="150"/>
      <c r="L3586" s="150"/>
      <c r="M3586" s="150"/>
      <c r="N3586" s="150"/>
      <c r="O3586" s="150"/>
      <c r="P3586" s="150"/>
      <c r="Q3586" s="150"/>
      <c r="R3586" s="150"/>
      <c r="S3586" s="150"/>
      <c r="T3586" s="150"/>
      <c r="U3586" s="150"/>
      <c r="V3586" s="150"/>
      <c r="W3586" s="150"/>
      <c r="X3586" s="150"/>
      <c r="Y3586" s="150"/>
      <c r="Z3586" s="150"/>
      <c r="AA3586" s="150"/>
      <c r="AB3586" s="150"/>
      <c r="AC3586" s="150"/>
      <c r="AD3586" s="150"/>
      <c r="AE3586" s="150"/>
      <c r="AF3586" s="150"/>
      <c r="AG3586" s="150"/>
      <c r="AH3586" s="150"/>
      <c r="AI3586" s="150"/>
      <c r="AJ3586" s="150"/>
      <c r="AK3586" s="150"/>
      <c r="AL3586" s="150"/>
      <c r="AM3586" s="150"/>
      <c r="AN3586" s="150"/>
      <c r="AO3586" s="150"/>
      <c r="AP3586" s="150"/>
      <c r="AQ3586" s="150"/>
      <c r="AR3586" s="150"/>
      <c r="AS3586" s="150"/>
      <c r="AT3586" s="150"/>
      <c r="AU3586" s="150"/>
      <c r="AV3586" s="150"/>
      <c r="AW3586" s="150"/>
      <c r="AX3586" s="150"/>
    </row>
    <row r="3587" spans="1:113">
      <c r="Z3587" s="32"/>
      <c r="AD3587" s="32"/>
      <c r="AE3587" s="32"/>
      <c r="AF3587" s="32"/>
      <c r="AG3587" s="32"/>
      <c r="AH3587" s="32"/>
      <c r="AI3587" s="32"/>
      <c r="AO3587" s="32"/>
    </row>
    <row r="3588" spans="1:113" ht="13.5" thickBot="1">
      <c r="Z3588" s="32"/>
      <c r="AD3588" s="32"/>
      <c r="AE3588" s="32"/>
      <c r="AF3588" s="32"/>
      <c r="AG3588" s="32"/>
      <c r="AH3588" s="32"/>
      <c r="AI3588" s="32"/>
      <c r="AO3588" s="32"/>
      <c r="DI3588" s="26"/>
    </row>
    <row r="3589" spans="1:113" ht="24.75" customHeight="1" thickBot="1">
      <c r="B3589" s="111" t="s">
        <v>235</v>
      </c>
      <c r="C3589" s="112"/>
      <c r="D3589" s="112"/>
      <c r="E3589" s="112"/>
      <c r="F3589" s="112"/>
      <c r="G3589" s="112"/>
      <c r="H3589" s="113" t="s">
        <v>775</v>
      </c>
      <c r="I3589" s="114"/>
      <c r="J3589" s="114"/>
      <c r="K3589" s="114"/>
      <c r="L3589" s="114"/>
      <c r="M3589" s="114"/>
      <c r="N3589" s="114"/>
      <c r="O3589" s="114"/>
      <c r="P3589" s="114"/>
      <c r="Q3589" s="114"/>
      <c r="R3589" s="114"/>
      <c r="S3589" s="114"/>
      <c r="T3589" s="114"/>
      <c r="U3589" s="114"/>
      <c r="V3589" s="114"/>
      <c r="W3589" s="114"/>
      <c r="X3589" s="114"/>
      <c r="Y3589" s="114"/>
      <c r="Z3589" s="114"/>
      <c r="AA3589" s="114"/>
      <c r="AB3589" s="114"/>
      <c r="AC3589" s="114"/>
      <c r="AD3589" s="114"/>
      <c r="AE3589" s="114"/>
      <c r="AF3589" s="114"/>
      <c r="AG3589" s="114"/>
      <c r="AH3589" s="114"/>
      <c r="AI3589" s="114"/>
      <c r="AJ3589" s="114"/>
      <c r="AK3589" s="114"/>
      <c r="AL3589" s="114"/>
      <c r="AM3589" s="114"/>
      <c r="AN3589" s="114"/>
      <c r="AO3589" s="114"/>
      <c r="AP3589" s="114"/>
      <c r="AQ3589" s="114"/>
      <c r="AR3589" s="114"/>
      <c r="AS3589" s="114"/>
      <c r="AT3589" s="114"/>
      <c r="AU3589" s="114"/>
      <c r="AV3589" s="114"/>
      <c r="AW3589" s="114"/>
      <c r="AX3589" s="115"/>
      <c r="DI3589" s="26"/>
    </row>
    <row r="3590" spans="1:113" ht="14.25">
      <c r="B3590" s="33"/>
      <c r="C3590" s="33"/>
      <c r="D3590" s="33"/>
      <c r="E3590" s="33"/>
      <c r="F3590" s="33"/>
      <c r="G3590" s="33"/>
      <c r="H3590" s="34"/>
      <c r="I3590" s="34"/>
      <c r="J3590" s="34"/>
      <c r="K3590" s="34"/>
      <c r="L3590" s="35"/>
      <c r="M3590" s="35"/>
      <c r="N3590" s="35"/>
      <c r="O3590" s="35"/>
      <c r="P3590" s="34"/>
      <c r="Q3590" s="34"/>
      <c r="R3590" s="34"/>
      <c r="S3590" s="34"/>
      <c r="T3590" s="34"/>
      <c r="U3590" s="34"/>
      <c r="V3590" s="36"/>
      <c r="W3590" s="36"/>
      <c r="X3590" s="36"/>
      <c r="Y3590" s="36"/>
      <c r="Z3590" s="36"/>
      <c r="AA3590" s="36"/>
      <c r="AB3590" s="36"/>
      <c r="AC3590" s="36"/>
      <c r="AD3590" s="36"/>
      <c r="AE3590" s="36"/>
      <c r="AF3590" s="36"/>
      <c r="AG3590" s="36"/>
      <c r="AH3590" s="36"/>
      <c r="AI3590" s="36"/>
      <c r="AJ3590" s="36"/>
      <c r="AK3590" s="36"/>
      <c r="AL3590" s="36"/>
      <c r="AM3590" s="36"/>
      <c r="AN3590" s="36"/>
      <c r="AO3590" s="36"/>
      <c r="AP3590" s="36"/>
      <c r="AQ3590" s="36"/>
      <c r="AR3590" s="36"/>
      <c r="AS3590" s="36"/>
      <c r="AT3590" s="36"/>
      <c r="AU3590" s="36"/>
      <c r="AV3590" s="36"/>
      <c r="AW3590" s="36"/>
      <c r="AX3590" s="36"/>
      <c r="DI3590" s="26"/>
    </row>
    <row r="3591" spans="1:113" ht="15" thickBot="1">
      <c r="A3591" s="37"/>
      <c r="B3591" s="36" t="s">
        <v>237</v>
      </c>
      <c r="C3591" s="34"/>
      <c r="D3591" s="34"/>
      <c r="E3591" s="34"/>
      <c r="F3591" s="34"/>
      <c r="G3591" s="34"/>
      <c r="H3591" s="34"/>
      <c r="I3591" s="34"/>
      <c r="J3591" s="34"/>
      <c r="K3591" s="34"/>
      <c r="L3591" s="35"/>
      <c r="M3591" s="35"/>
      <c r="N3591" s="35"/>
      <c r="O3591" s="35"/>
      <c r="P3591" s="34"/>
      <c r="Q3591" s="34"/>
      <c r="R3591" s="34"/>
      <c r="S3591" s="34"/>
      <c r="T3591" s="34"/>
      <c r="U3591" s="34"/>
      <c r="V3591" s="36"/>
      <c r="W3591" s="36"/>
      <c r="X3591" s="36"/>
      <c r="Y3591" s="36"/>
      <c r="Z3591" s="36"/>
      <c r="AA3591" s="36"/>
      <c r="AB3591" s="36"/>
      <c r="AC3591" s="36"/>
      <c r="AD3591" s="36"/>
      <c r="AE3591" s="36"/>
      <c r="AF3591" s="36"/>
      <c r="AG3591" s="36"/>
      <c r="AH3591" s="36"/>
      <c r="AI3591" s="36"/>
      <c r="AJ3591" s="36"/>
      <c r="AK3591" s="36"/>
      <c r="AL3591" s="36"/>
      <c r="AM3591" s="36"/>
      <c r="AN3591" s="36"/>
      <c r="AO3591" s="36"/>
      <c r="AP3591" s="36"/>
      <c r="AQ3591" s="36"/>
      <c r="AR3591" s="36"/>
      <c r="AS3591" s="36"/>
      <c r="AT3591" s="36"/>
      <c r="AU3591" s="36"/>
      <c r="AV3591" s="36"/>
      <c r="AW3591" s="36"/>
      <c r="AX3591" s="36"/>
      <c r="DI3591" s="26"/>
    </row>
    <row r="3592" spans="1:113" ht="14.25">
      <c r="A3592" s="34"/>
      <c r="B3592" s="38"/>
      <c r="C3592" s="33"/>
      <c r="D3592" s="33"/>
      <c r="E3592" s="33"/>
      <c r="F3592" s="33"/>
      <c r="G3592" s="33"/>
      <c r="H3592" s="33"/>
      <c r="I3592" s="33"/>
      <c r="J3592" s="33"/>
      <c r="K3592" s="33"/>
      <c r="L3592" s="39"/>
      <c r="M3592" s="39"/>
      <c r="N3592" s="39"/>
      <c r="O3592" s="39"/>
      <c r="P3592" s="33"/>
      <c r="Q3592" s="33"/>
      <c r="R3592" s="33"/>
      <c r="S3592" s="33"/>
      <c r="T3592" s="33"/>
      <c r="U3592" s="33"/>
      <c r="V3592" s="40"/>
      <c r="W3592" s="40"/>
      <c r="X3592" s="40"/>
      <c r="Y3592" s="40"/>
      <c r="Z3592" s="40"/>
      <c r="AA3592" s="40"/>
      <c r="AB3592" s="40"/>
      <c r="AC3592" s="40"/>
      <c r="AD3592" s="40"/>
      <c r="AE3592" s="40"/>
      <c r="AF3592" s="40"/>
      <c r="AG3592" s="40"/>
      <c r="AH3592" s="40"/>
      <c r="AI3592" s="40"/>
      <c r="AJ3592" s="40"/>
      <c r="AK3592" s="40"/>
      <c r="AL3592" s="40"/>
      <c r="AM3592" s="40"/>
      <c r="AN3592" s="40"/>
      <c r="AO3592" s="40"/>
      <c r="AP3592" s="40"/>
      <c r="AQ3592" s="40"/>
      <c r="AR3592" s="40"/>
      <c r="AS3592" s="40"/>
      <c r="AT3592" s="40"/>
      <c r="AU3592" s="40"/>
      <c r="AV3592" s="40"/>
      <c r="AW3592" s="40"/>
      <c r="AX3592" s="41"/>
    </row>
    <row r="3593" spans="1:113" ht="12" customHeight="1">
      <c r="A3593" s="34"/>
      <c r="B3593" s="116" t="s">
        <v>776</v>
      </c>
      <c r="C3593" s="117"/>
      <c r="D3593" s="117"/>
      <c r="E3593" s="117"/>
      <c r="F3593" s="117"/>
      <c r="G3593" s="117"/>
      <c r="H3593" s="117"/>
      <c r="I3593" s="117"/>
      <c r="J3593" s="117"/>
      <c r="K3593" s="117"/>
      <c r="L3593" s="117"/>
      <c r="M3593" s="117"/>
      <c r="N3593" s="117"/>
      <c r="O3593" s="117"/>
      <c r="P3593" s="117"/>
      <c r="Q3593" s="117"/>
      <c r="R3593" s="117"/>
      <c r="S3593" s="117"/>
      <c r="T3593" s="117"/>
      <c r="U3593" s="117"/>
      <c r="V3593" s="117"/>
      <c r="W3593" s="117"/>
      <c r="X3593" s="117"/>
      <c r="Y3593" s="117"/>
      <c r="Z3593" s="117"/>
      <c r="AA3593" s="117"/>
      <c r="AB3593" s="117"/>
      <c r="AC3593" s="117"/>
      <c r="AD3593" s="117"/>
      <c r="AE3593" s="117"/>
      <c r="AF3593" s="117"/>
      <c r="AG3593" s="117"/>
      <c r="AH3593" s="117"/>
      <c r="AI3593" s="117"/>
      <c r="AJ3593" s="117"/>
      <c r="AK3593" s="117"/>
      <c r="AL3593" s="117"/>
      <c r="AM3593" s="117"/>
      <c r="AN3593" s="117"/>
      <c r="AO3593" s="117"/>
      <c r="AP3593" s="117"/>
      <c r="AQ3593" s="117"/>
      <c r="AR3593" s="117"/>
      <c r="AS3593" s="117"/>
      <c r="AT3593" s="117"/>
      <c r="AU3593" s="117"/>
      <c r="AV3593" s="117"/>
      <c r="AW3593" s="117"/>
      <c r="AX3593" s="118"/>
    </row>
    <row r="3594" spans="1:113" ht="12" customHeight="1">
      <c r="A3594" s="34"/>
      <c r="B3594" s="116"/>
      <c r="C3594" s="117"/>
      <c r="D3594" s="117"/>
      <c r="E3594" s="117"/>
      <c r="F3594" s="117"/>
      <c r="G3594" s="117"/>
      <c r="H3594" s="117"/>
      <c r="I3594" s="117"/>
      <c r="J3594" s="117"/>
      <c r="K3594" s="117"/>
      <c r="L3594" s="117"/>
      <c r="M3594" s="117"/>
      <c r="N3594" s="117"/>
      <c r="O3594" s="117"/>
      <c r="P3594" s="117"/>
      <c r="Q3594" s="117"/>
      <c r="R3594" s="117"/>
      <c r="S3594" s="117"/>
      <c r="T3594" s="117"/>
      <c r="U3594" s="117"/>
      <c r="V3594" s="117"/>
      <c r="W3594" s="117"/>
      <c r="X3594" s="117"/>
      <c r="Y3594" s="117"/>
      <c r="Z3594" s="117"/>
      <c r="AA3594" s="117"/>
      <c r="AB3594" s="117"/>
      <c r="AC3594" s="117"/>
      <c r="AD3594" s="117"/>
      <c r="AE3594" s="117"/>
      <c r="AF3594" s="117"/>
      <c r="AG3594" s="117"/>
      <c r="AH3594" s="117"/>
      <c r="AI3594" s="117"/>
      <c r="AJ3594" s="117"/>
      <c r="AK3594" s="117"/>
      <c r="AL3594" s="117"/>
      <c r="AM3594" s="117"/>
      <c r="AN3594" s="117"/>
      <c r="AO3594" s="117"/>
      <c r="AP3594" s="117"/>
      <c r="AQ3594" s="117"/>
      <c r="AR3594" s="117"/>
      <c r="AS3594" s="117"/>
      <c r="AT3594" s="117"/>
      <c r="AU3594" s="117"/>
      <c r="AV3594" s="117"/>
      <c r="AW3594" s="117"/>
      <c r="AX3594" s="118"/>
    </row>
    <row r="3595" spans="1:113" ht="12" customHeight="1">
      <c r="A3595" s="34"/>
      <c r="B3595" s="116"/>
      <c r="C3595" s="117"/>
      <c r="D3595" s="117"/>
      <c r="E3595" s="117"/>
      <c r="F3595" s="117"/>
      <c r="G3595" s="117"/>
      <c r="H3595" s="117"/>
      <c r="I3595" s="117"/>
      <c r="J3595" s="117"/>
      <c r="K3595" s="117"/>
      <c r="L3595" s="117"/>
      <c r="M3595" s="117"/>
      <c r="N3595" s="117"/>
      <c r="O3595" s="117"/>
      <c r="P3595" s="117"/>
      <c r="Q3595" s="117"/>
      <c r="R3595" s="117"/>
      <c r="S3595" s="117"/>
      <c r="T3595" s="117"/>
      <c r="U3595" s="117"/>
      <c r="V3595" s="117"/>
      <c r="W3595" s="117"/>
      <c r="X3595" s="117"/>
      <c r="Y3595" s="117"/>
      <c r="Z3595" s="117"/>
      <c r="AA3595" s="117"/>
      <c r="AB3595" s="117"/>
      <c r="AC3595" s="117"/>
      <c r="AD3595" s="117"/>
      <c r="AE3595" s="117"/>
      <c r="AF3595" s="117"/>
      <c r="AG3595" s="117"/>
      <c r="AH3595" s="117"/>
      <c r="AI3595" s="117"/>
      <c r="AJ3595" s="117"/>
      <c r="AK3595" s="117"/>
      <c r="AL3595" s="117"/>
      <c r="AM3595" s="117"/>
      <c r="AN3595" s="117"/>
      <c r="AO3595" s="117"/>
      <c r="AP3595" s="117"/>
      <c r="AQ3595" s="117"/>
      <c r="AR3595" s="117"/>
      <c r="AS3595" s="117"/>
      <c r="AT3595" s="117"/>
      <c r="AU3595" s="117"/>
      <c r="AV3595" s="117"/>
      <c r="AW3595" s="117"/>
      <c r="AX3595" s="118"/>
    </row>
    <row r="3596" spans="1:113" ht="12" customHeight="1">
      <c r="A3596" s="34"/>
      <c r="B3596" s="116"/>
      <c r="C3596" s="117"/>
      <c r="D3596" s="117"/>
      <c r="E3596" s="117"/>
      <c r="F3596" s="117"/>
      <c r="G3596" s="117"/>
      <c r="H3596" s="117"/>
      <c r="I3596" s="117"/>
      <c r="J3596" s="117"/>
      <c r="K3596" s="117"/>
      <c r="L3596" s="117"/>
      <c r="M3596" s="117"/>
      <c r="N3596" s="117"/>
      <c r="O3596" s="117"/>
      <c r="P3596" s="117"/>
      <c r="Q3596" s="117"/>
      <c r="R3596" s="117"/>
      <c r="S3596" s="117"/>
      <c r="T3596" s="117"/>
      <c r="U3596" s="117"/>
      <c r="V3596" s="117"/>
      <c r="W3596" s="117"/>
      <c r="X3596" s="117"/>
      <c r="Y3596" s="117"/>
      <c r="Z3596" s="117"/>
      <c r="AA3596" s="117"/>
      <c r="AB3596" s="117"/>
      <c r="AC3596" s="117"/>
      <c r="AD3596" s="117"/>
      <c r="AE3596" s="117"/>
      <c r="AF3596" s="117"/>
      <c r="AG3596" s="117"/>
      <c r="AH3596" s="117"/>
      <c r="AI3596" s="117"/>
      <c r="AJ3596" s="117"/>
      <c r="AK3596" s="117"/>
      <c r="AL3596" s="117"/>
      <c r="AM3596" s="117"/>
      <c r="AN3596" s="117"/>
      <c r="AO3596" s="117"/>
      <c r="AP3596" s="117"/>
      <c r="AQ3596" s="117"/>
      <c r="AR3596" s="117"/>
      <c r="AS3596" s="117"/>
      <c r="AT3596" s="117"/>
      <c r="AU3596" s="117"/>
      <c r="AV3596" s="117"/>
      <c r="AW3596" s="117"/>
      <c r="AX3596" s="118"/>
      <c r="BC3596" s="42"/>
    </row>
    <row r="3597" spans="1:113" ht="12" customHeight="1">
      <c r="A3597" s="34"/>
      <c r="B3597" s="116"/>
      <c r="C3597" s="117"/>
      <c r="D3597" s="117"/>
      <c r="E3597" s="117"/>
      <c r="F3597" s="117"/>
      <c r="G3597" s="117"/>
      <c r="H3597" s="117"/>
      <c r="I3597" s="117"/>
      <c r="J3597" s="117"/>
      <c r="K3597" s="117"/>
      <c r="L3597" s="117"/>
      <c r="M3597" s="117"/>
      <c r="N3597" s="117"/>
      <c r="O3597" s="117"/>
      <c r="P3597" s="117"/>
      <c r="Q3597" s="117"/>
      <c r="R3597" s="117"/>
      <c r="S3597" s="117"/>
      <c r="T3597" s="117"/>
      <c r="U3597" s="117"/>
      <c r="V3597" s="117"/>
      <c r="W3597" s="117"/>
      <c r="X3597" s="117"/>
      <c r="Y3597" s="117"/>
      <c r="Z3597" s="117"/>
      <c r="AA3597" s="117"/>
      <c r="AB3597" s="117"/>
      <c r="AC3597" s="117"/>
      <c r="AD3597" s="117"/>
      <c r="AE3597" s="117"/>
      <c r="AF3597" s="117"/>
      <c r="AG3597" s="117"/>
      <c r="AH3597" s="117"/>
      <c r="AI3597" s="117"/>
      <c r="AJ3597" s="117"/>
      <c r="AK3597" s="117"/>
      <c r="AL3597" s="117"/>
      <c r="AM3597" s="117"/>
      <c r="AN3597" s="117"/>
      <c r="AO3597" s="117"/>
      <c r="AP3597" s="117"/>
      <c r="AQ3597" s="117"/>
      <c r="AR3597" s="117"/>
      <c r="AS3597" s="117"/>
      <c r="AT3597" s="117"/>
      <c r="AU3597" s="117"/>
      <c r="AV3597" s="117"/>
      <c r="AW3597" s="117"/>
      <c r="AX3597" s="118"/>
    </row>
    <row r="3598" spans="1:113" ht="15" thickBot="1">
      <c r="A3598" s="43"/>
      <c r="B3598" s="44"/>
      <c r="C3598" s="45"/>
      <c r="D3598" s="45"/>
      <c r="E3598" s="45"/>
      <c r="F3598" s="45"/>
      <c r="G3598" s="45"/>
      <c r="H3598" s="45"/>
      <c r="I3598" s="45"/>
      <c r="J3598" s="45"/>
      <c r="K3598" s="45"/>
      <c r="L3598" s="45"/>
      <c r="M3598" s="45"/>
      <c r="N3598" s="45"/>
      <c r="O3598" s="45"/>
      <c r="P3598" s="45"/>
      <c r="Q3598" s="45"/>
      <c r="R3598" s="45"/>
      <c r="S3598" s="45"/>
      <c r="T3598" s="45"/>
      <c r="U3598" s="45"/>
      <c r="V3598" s="45"/>
      <c r="W3598" s="45"/>
      <c r="X3598" s="45"/>
      <c r="Y3598" s="45"/>
      <c r="Z3598" s="45"/>
      <c r="AA3598" s="45"/>
      <c r="AB3598" s="45"/>
      <c r="AC3598" s="45"/>
      <c r="AD3598" s="45"/>
      <c r="AE3598" s="45"/>
      <c r="AF3598" s="45"/>
      <c r="AG3598" s="45"/>
      <c r="AH3598" s="45"/>
      <c r="AI3598" s="45"/>
      <c r="AJ3598" s="45"/>
      <c r="AK3598" s="45"/>
      <c r="AL3598" s="45"/>
      <c r="AM3598" s="45"/>
      <c r="AN3598" s="45"/>
      <c r="AO3598" s="45"/>
      <c r="AP3598" s="45"/>
      <c r="AQ3598" s="45"/>
      <c r="AR3598" s="45"/>
      <c r="AS3598" s="45"/>
      <c r="AT3598" s="45"/>
      <c r="AU3598" s="45"/>
      <c r="AV3598" s="45"/>
      <c r="AW3598" s="45"/>
      <c r="AX3598" s="46"/>
    </row>
    <row r="3599" spans="1:113">
      <c r="B3599" s="47"/>
    </row>
    <row r="3600" spans="1:113" ht="15" thickBot="1">
      <c r="A3600" s="37"/>
      <c r="B3600" s="36" t="s">
        <v>238</v>
      </c>
      <c r="C3600" s="34"/>
      <c r="D3600" s="34"/>
      <c r="E3600" s="34"/>
      <c r="F3600" s="34"/>
      <c r="G3600" s="34"/>
      <c r="H3600" s="34"/>
      <c r="I3600" s="34"/>
      <c r="J3600" s="34"/>
      <c r="K3600" s="34"/>
      <c r="L3600" s="35"/>
      <c r="M3600" s="35"/>
      <c r="N3600" s="35"/>
      <c r="O3600" s="35"/>
      <c r="P3600" s="34"/>
      <c r="Q3600" s="34"/>
      <c r="R3600" s="34"/>
      <c r="S3600" s="34"/>
      <c r="T3600" s="34"/>
      <c r="U3600" s="34"/>
      <c r="V3600" s="36"/>
      <c r="W3600" s="36"/>
      <c r="X3600" s="36"/>
      <c r="Y3600" s="36"/>
      <c r="Z3600" s="36"/>
      <c r="AA3600" s="36"/>
      <c r="AB3600" s="36"/>
      <c r="AC3600" s="36"/>
      <c r="AD3600" s="36"/>
      <c r="AE3600" s="36"/>
      <c r="AF3600" s="36"/>
      <c r="AG3600" s="36"/>
      <c r="AH3600" s="36"/>
      <c r="AI3600" s="36"/>
      <c r="AJ3600" s="36"/>
      <c r="AK3600" s="36"/>
      <c r="AL3600" s="36"/>
      <c r="AM3600" s="36"/>
      <c r="AN3600" s="36"/>
      <c r="AO3600" s="36"/>
      <c r="AP3600" s="36"/>
      <c r="AQ3600" s="36"/>
      <c r="AR3600" s="36"/>
      <c r="AS3600" s="36"/>
      <c r="AT3600" s="36"/>
      <c r="AU3600" s="36"/>
      <c r="AV3600" s="36"/>
      <c r="AW3600" s="36"/>
      <c r="AX3600" s="36"/>
      <c r="DI3600" s="26"/>
    </row>
    <row r="3601" spans="1:251" ht="14.25">
      <c r="A3601" s="34"/>
      <c r="B3601" s="38"/>
      <c r="C3601" s="33"/>
      <c r="D3601" s="33"/>
      <c r="E3601" s="33"/>
      <c r="F3601" s="33"/>
      <c r="G3601" s="33"/>
      <c r="H3601" s="33"/>
      <c r="I3601" s="33"/>
      <c r="J3601" s="33"/>
      <c r="K3601" s="33"/>
      <c r="L3601" s="39"/>
      <c r="M3601" s="39"/>
      <c r="N3601" s="39"/>
      <c r="O3601" s="39"/>
      <c r="P3601" s="33"/>
      <c r="Q3601" s="33"/>
      <c r="R3601" s="33"/>
      <c r="S3601" s="33"/>
      <c r="T3601" s="33"/>
      <c r="U3601" s="33"/>
      <c r="V3601" s="40"/>
      <c r="W3601" s="40"/>
      <c r="X3601" s="40"/>
      <c r="Y3601" s="40"/>
      <c r="Z3601" s="40"/>
      <c r="AA3601" s="40"/>
      <c r="AB3601" s="40"/>
      <c r="AC3601" s="40"/>
      <c r="AD3601" s="40"/>
      <c r="AE3601" s="40"/>
      <c r="AF3601" s="40"/>
      <c r="AG3601" s="40"/>
      <c r="AH3601" s="40"/>
      <c r="AI3601" s="40"/>
      <c r="AJ3601" s="40"/>
      <c r="AK3601" s="40"/>
      <c r="AL3601" s="40"/>
      <c r="AM3601" s="40"/>
      <c r="AN3601" s="40"/>
      <c r="AO3601" s="40"/>
      <c r="AP3601" s="40"/>
      <c r="AQ3601" s="40"/>
      <c r="AR3601" s="40"/>
      <c r="AS3601" s="40"/>
      <c r="AT3601" s="40"/>
      <c r="AU3601" s="40"/>
      <c r="AV3601" s="40"/>
      <c r="AW3601" s="40"/>
      <c r="AX3601" s="41"/>
    </row>
    <row r="3602" spans="1:251" ht="12" customHeight="1">
      <c r="A3602" s="34"/>
      <c r="B3602" s="116" t="s">
        <v>1059</v>
      </c>
      <c r="C3602" s="117"/>
      <c r="D3602" s="117"/>
      <c r="E3602" s="117"/>
      <c r="F3602" s="117"/>
      <c r="G3602" s="117"/>
      <c r="H3602" s="117"/>
      <c r="I3602" s="117"/>
      <c r="J3602" s="117"/>
      <c r="K3602" s="117"/>
      <c r="L3602" s="117"/>
      <c r="M3602" s="117"/>
      <c r="N3602" s="117"/>
      <c r="O3602" s="117"/>
      <c r="P3602" s="117"/>
      <c r="Q3602" s="117"/>
      <c r="R3602" s="117"/>
      <c r="S3602" s="117"/>
      <c r="T3602" s="117"/>
      <c r="U3602" s="117"/>
      <c r="V3602" s="117"/>
      <c r="W3602" s="117"/>
      <c r="X3602" s="117"/>
      <c r="Y3602" s="117"/>
      <c r="Z3602" s="117"/>
      <c r="AA3602" s="117"/>
      <c r="AB3602" s="117"/>
      <c r="AC3602" s="117"/>
      <c r="AD3602" s="117"/>
      <c r="AE3602" s="117"/>
      <c r="AF3602" s="117"/>
      <c r="AG3602" s="117"/>
      <c r="AH3602" s="117"/>
      <c r="AI3602" s="117"/>
      <c r="AJ3602" s="117"/>
      <c r="AK3602" s="117"/>
      <c r="AL3602" s="117"/>
      <c r="AM3602" s="117"/>
      <c r="AN3602" s="117"/>
      <c r="AO3602" s="117"/>
      <c r="AP3602" s="117"/>
      <c r="AQ3602" s="117"/>
      <c r="AR3602" s="117"/>
      <c r="AS3602" s="117"/>
      <c r="AT3602" s="117"/>
      <c r="AU3602" s="117"/>
      <c r="AV3602" s="117"/>
      <c r="AW3602" s="117"/>
      <c r="AX3602" s="118"/>
    </row>
    <row r="3603" spans="1:251" ht="12" customHeight="1">
      <c r="A3603" s="34"/>
      <c r="B3603" s="116"/>
      <c r="C3603" s="117"/>
      <c r="D3603" s="117"/>
      <c r="E3603" s="117"/>
      <c r="F3603" s="117"/>
      <c r="G3603" s="117"/>
      <c r="H3603" s="117"/>
      <c r="I3603" s="117"/>
      <c r="J3603" s="117"/>
      <c r="K3603" s="117"/>
      <c r="L3603" s="117"/>
      <c r="M3603" s="117"/>
      <c r="N3603" s="117"/>
      <c r="O3603" s="117"/>
      <c r="P3603" s="117"/>
      <c r="Q3603" s="117"/>
      <c r="R3603" s="117"/>
      <c r="S3603" s="117"/>
      <c r="T3603" s="117"/>
      <c r="U3603" s="117"/>
      <c r="V3603" s="117"/>
      <c r="W3603" s="117"/>
      <c r="X3603" s="117"/>
      <c r="Y3603" s="117"/>
      <c r="Z3603" s="117"/>
      <c r="AA3603" s="117"/>
      <c r="AB3603" s="117"/>
      <c r="AC3603" s="117"/>
      <c r="AD3603" s="117"/>
      <c r="AE3603" s="117"/>
      <c r="AF3603" s="117"/>
      <c r="AG3603" s="117"/>
      <c r="AH3603" s="117"/>
      <c r="AI3603" s="117"/>
      <c r="AJ3603" s="117"/>
      <c r="AK3603" s="117"/>
      <c r="AL3603" s="117"/>
      <c r="AM3603" s="117"/>
      <c r="AN3603" s="117"/>
      <c r="AO3603" s="117"/>
      <c r="AP3603" s="117"/>
      <c r="AQ3603" s="117"/>
      <c r="AR3603" s="117"/>
      <c r="AS3603" s="117"/>
      <c r="AT3603" s="117"/>
      <c r="AU3603" s="117"/>
      <c r="AV3603" s="117"/>
      <c r="AW3603" s="117"/>
      <c r="AX3603" s="118"/>
    </row>
    <row r="3604" spans="1:251" ht="12" customHeight="1">
      <c r="A3604" s="34"/>
      <c r="B3604" s="116"/>
      <c r="C3604" s="117"/>
      <c r="D3604" s="117"/>
      <c r="E3604" s="117"/>
      <c r="F3604" s="117"/>
      <c r="G3604" s="117"/>
      <c r="H3604" s="117"/>
      <c r="I3604" s="117"/>
      <c r="J3604" s="117"/>
      <c r="K3604" s="117"/>
      <c r="L3604" s="117"/>
      <c r="M3604" s="117"/>
      <c r="N3604" s="117"/>
      <c r="O3604" s="117"/>
      <c r="P3604" s="117"/>
      <c r="Q3604" s="117"/>
      <c r="R3604" s="117"/>
      <c r="S3604" s="117"/>
      <c r="T3604" s="117"/>
      <c r="U3604" s="117"/>
      <c r="V3604" s="117"/>
      <c r="W3604" s="117"/>
      <c r="X3604" s="117"/>
      <c r="Y3604" s="117"/>
      <c r="Z3604" s="117"/>
      <c r="AA3604" s="117"/>
      <c r="AB3604" s="117"/>
      <c r="AC3604" s="117"/>
      <c r="AD3604" s="117"/>
      <c r="AE3604" s="117"/>
      <c r="AF3604" s="117"/>
      <c r="AG3604" s="117"/>
      <c r="AH3604" s="117"/>
      <c r="AI3604" s="117"/>
      <c r="AJ3604" s="117"/>
      <c r="AK3604" s="117"/>
      <c r="AL3604" s="117"/>
      <c r="AM3604" s="117"/>
      <c r="AN3604" s="117"/>
      <c r="AO3604" s="117"/>
      <c r="AP3604" s="117"/>
      <c r="AQ3604" s="117"/>
      <c r="AR3604" s="117"/>
      <c r="AS3604" s="117"/>
      <c r="AT3604" s="117"/>
      <c r="AU3604" s="117"/>
      <c r="AV3604" s="117"/>
      <c r="AW3604" s="117"/>
      <c r="AX3604" s="118"/>
    </row>
    <row r="3605" spans="1:251" ht="12" customHeight="1">
      <c r="A3605" s="34"/>
      <c r="B3605" s="116"/>
      <c r="C3605" s="117"/>
      <c r="D3605" s="117"/>
      <c r="E3605" s="117"/>
      <c r="F3605" s="117"/>
      <c r="G3605" s="117"/>
      <c r="H3605" s="117"/>
      <c r="I3605" s="117"/>
      <c r="J3605" s="117"/>
      <c r="K3605" s="117"/>
      <c r="L3605" s="117"/>
      <c r="M3605" s="117"/>
      <c r="N3605" s="117"/>
      <c r="O3605" s="117"/>
      <c r="P3605" s="117"/>
      <c r="Q3605" s="117"/>
      <c r="R3605" s="117"/>
      <c r="S3605" s="117"/>
      <c r="T3605" s="117"/>
      <c r="U3605" s="117"/>
      <c r="V3605" s="117"/>
      <c r="W3605" s="117"/>
      <c r="X3605" s="117"/>
      <c r="Y3605" s="117"/>
      <c r="Z3605" s="117"/>
      <c r="AA3605" s="117"/>
      <c r="AB3605" s="117"/>
      <c r="AC3605" s="117"/>
      <c r="AD3605" s="117"/>
      <c r="AE3605" s="117"/>
      <c r="AF3605" s="117"/>
      <c r="AG3605" s="117"/>
      <c r="AH3605" s="117"/>
      <c r="AI3605" s="117"/>
      <c r="AJ3605" s="117"/>
      <c r="AK3605" s="117"/>
      <c r="AL3605" s="117"/>
      <c r="AM3605" s="117"/>
      <c r="AN3605" s="117"/>
      <c r="AO3605" s="117"/>
      <c r="AP3605" s="117"/>
      <c r="AQ3605" s="117"/>
      <c r="AR3605" s="117"/>
      <c r="AS3605" s="117"/>
      <c r="AT3605" s="117"/>
      <c r="AU3605" s="117"/>
      <c r="AV3605" s="117"/>
      <c r="AW3605" s="117"/>
      <c r="AX3605" s="118"/>
      <c r="BC3605" s="42"/>
    </row>
    <row r="3606" spans="1:251" ht="12" customHeight="1">
      <c r="A3606" s="34"/>
      <c r="B3606" s="116"/>
      <c r="C3606" s="117"/>
      <c r="D3606" s="117"/>
      <c r="E3606" s="117"/>
      <c r="F3606" s="117"/>
      <c r="G3606" s="117"/>
      <c r="H3606" s="117"/>
      <c r="I3606" s="117"/>
      <c r="J3606" s="117"/>
      <c r="K3606" s="117"/>
      <c r="L3606" s="117"/>
      <c r="M3606" s="117"/>
      <c r="N3606" s="117"/>
      <c r="O3606" s="117"/>
      <c r="P3606" s="117"/>
      <c r="Q3606" s="117"/>
      <c r="R3606" s="117"/>
      <c r="S3606" s="117"/>
      <c r="T3606" s="117"/>
      <c r="U3606" s="117"/>
      <c r="V3606" s="117"/>
      <c r="W3606" s="117"/>
      <c r="X3606" s="117"/>
      <c r="Y3606" s="117"/>
      <c r="Z3606" s="117"/>
      <c r="AA3606" s="117"/>
      <c r="AB3606" s="117"/>
      <c r="AC3606" s="117"/>
      <c r="AD3606" s="117"/>
      <c r="AE3606" s="117"/>
      <c r="AF3606" s="117"/>
      <c r="AG3606" s="117"/>
      <c r="AH3606" s="117"/>
      <c r="AI3606" s="117"/>
      <c r="AJ3606" s="117"/>
      <c r="AK3606" s="117"/>
      <c r="AL3606" s="117"/>
      <c r="AM3606" s="117"/>
      <c r="AN3606" s="117"/>
      <c r="AO3606" s="117"/>
      <c r="AP3606" s="117"/>
      <c r="AQ3606" s="117"/>
      <c r="AR3606" s="117"/>
      <c r="AS3606" s="117"/>
      <c r="AT3606" s="117"/>
      <c r="AU3606" s="117"/>
      <c r="AV3606" s="117"/>
      <c r="AW3606" s="117"/>
      <c r="AX3606" s="118"/>
    </row>
    <row r="3607" spans="1:251" ht="15" thickBot="1">
      <c r="A3607" s="43"/>
      <c r="B3607" s="44"/>
      <c r="C3607" s="45"/>
      <c r="D3607" s="45"/>
      <c r="E3607" s="45"/>
      <c r="F3607" s="45"/>
      <c r="G3607" s="45"/>
      <c r="H3607" s="45"/>
      <c r="I3607" s="45"/>
      <c r="J3607" s="45"/>
      <c r="K3607" s="45"/>
      <c r="L3607" s="45"/>
      <c r="M3607" s="45"/>
      <c r="N3607" s="45"/>
      <c r="O3607" s="45"/>
      <c r="P3607" s="45"/>
      <c r="Q3607" s="45"/>
      <c r="R3607" s="45"/>
      <c r="S3607" s="45"/>
      <c r="T3607" s="45"/>
      <c r="U3607" s="45"/>
      <c r="V3607" s="45"/>
      <c r="W3607" s="45"/>
      <c r="X3607" s="45"/>
      <c r="Y3607" s="45"/>
      <c r="Z3607" s="45"/>
      <c r="AA3607" s="45"/>
      <c r="AB3607" s="45"/>
      <c r="AC3607" s="45"/>
      <c r="AD3607" s="45"/>
      <c r="AE3607" s="45"/>
      <c r="AF3607" s="45"/>
      <c r="AG3607" s="45"/>
      <c r="AH3607" s="45"/>
      <c r="AI3607" s="45"/>
      <c r="AJ3607" s="45"/>
      <c r="AK3607" s="45"/>
      <c r="AL3607" s="45"/>
      <c r="AM3607" s="45"/>
      <c r="AN3607" s="45"/>
      <c r="AO3607" s="45"/>
      <c r="AP3607" s="45"/>
      <c r="AQ3607" s="45"/>
      <c r="AR3607" s="45"/>
      <c r="AS3607" s="45"/>
      <c r="AT3607" s="45"/>
      <c r="AU3607" s="45"/>
      <c r="AV3607" s="45"/>
      <c r="AW3607" s="45"/>
      <c r="AX3607" s="46"/>
    </row>
    <row r="3608" spans="1:251">
      <c r="B3608" s="47"/>
    </row>
    <row r="3609" spans="1:251" ht="14.25">
      <c r="B3609" s="36" t="s">
        <v>240</v>
      </c>
      <c r="C3609" s="34"/>
      <c r="D3609" s="34"/>
      <c r="E3609" s="34"/>
      <c r="F3609" s="34"/>
      <c r="G3609" s="34"/>
      <c r="H3609" s="34"/>
      <c r="I3609" s="34"/>
      <c r="J3609" s="34"/>
      <c r="K3609" s="34"/>
      <c r="L3609" s="35"/>
      <c r="M3609" s="35"/>
      <c r="N3609" s="35"/>
      <c r="O3609" s="35"/>
      <c r="P3609" s="34"/>
      <c r="Q3609" s="34"/>
      <c r="R3609" s="34"/>
      <c r="S3609" s="34"/>
      <c r="T3609" s="34"/>
      <c r="U3609" s="34"/>
      <c r="V3609" s="36"/>
      <c r="W3609" s="36"/>
      <c r="X3609" s="36"/>
      <c r="Y3609" s="36"/>
      <c r="Z3609" s="36"/>
      <c r="AA3609" s="36"/>
      <c r="AB3609" s="36"/>
      <c r="AC3609" s="36"/>
      <c r="AD3609" s="36"/>
      <c r="AE3609" s="36"/>
      <c r="AF3609" s="36"/>
      <c r="AG3609" s="36"/>
      <c r="AH3609" s="36"/>
      <c r="AI3609" s="36"/>
      <c r="AJ3609" s="36"/>
      <c r="AK3609" s="36"/>
      <c r="AL3609" s="36"/>
      <c r="AM3609" s="36"/>
      <c r="AN3609" s="36"/>
      <c r="AO3609" s="36"/>
      <c r="AP3609" s="36"/>
      <c r="AQ3609" s="36"/>
      <c r="AR3609" s="36"/>
      <c r="AS3609" s="36"/>
      <c r="AT3609" s="36"/>
      <c r="AU3609" s="36"/>
      <c r="AV3609" s="36"/>
      <c r="AW3609" s="36"/>
      <c r="AX3609" s="36"/>
    </row>
    <row r="3610" spans="1:251" ht="15" thickBot="1">
      <c r="B3610" s="34"/>
      <c r="C3610" s="34"/>
      <c r="D3610" s="34"/>
      <c r="E3610" s="34"/>
      <c r="F3610" s="34"/>
      <c r="G3610" s="34"/>
      <c r="H3610" s="34"/>
      <c r="I3610" s="34"/>
      <c r="J3610" s="34"/>
      <c r="K3610" s="34"/>
      <c r="L3610" s="35"/>
      <c r="M3610" s="35"/>
      <c r="N3610" s="35"/>
      <c r="O3610" s="35"/>
      <c r="P3610" s="34"/>
      <c r="Q3610" s="34"/>
      <c r="R3610" s="34"/>
      <c r="S3610" s="34"/>
      <c r="T3610" s="34"/>
      <c r="U3610" s="34"/>
      <c r="V3610" s="36"/>
      <c r="W3610" s="36"/>
      <c r="X3610" s="36"/>
      <c r="Y3610" s="36"/>
      <c r="Z3610" s="36"/>
      <c r="AA3610" s="36"/>
      <c r="AB3610" s="36"/>
      <c r="AC3610" s="36"/>
      <c r="AD3610" s="36"/>
      <c r="AE3610" s="36"/>
      <c r="AF3610" s="36"/>
      <c r="AG3610" s="36"/>
      <c r="AH3610" s="36"/>
      <c r="AI3610" s="36"/>
      <c r="AJ3610" s="36"/>
      <c r="AK3610" s="36"/>
      <c r="AL3610" s="36"/>
      <c r="AM3610" s="36"/>
      <c r="AN3610" s="36"/>
      <c r="AO3610" s="36"/>
      <c r="AP3610" s="36"/>
      <c r="AQ3610" s="36"/>
      <c r="AR3610" s="36"/>
      <c r="AS3610" s="36"/>
      <c r="AT3610" s="36"/>
      <c r="AU3610" s="36"/>
      <c r="AV3610" s="36"/>
      <c r="AW3610" s="36"/>
      <c r="AX3610" s="48" t="s">
        <v>241</v>
      </c>
    </row>
    <row r="3611" spans="1:251" s="42" customFormat="1" ht="13.5" customHeight="1">
      <c r="A3611" s="34"/>
      <c r="B3611" s="119" t="s">
        <v>242</v>
      </c>
      <c r="C3611" s="120"/>
      <c r="D3611" s="120"/>
      <c r="E3611" s="120"/>
      <c r="F3611" s="120"/>
      <c r="G3611" s="120"/>
      <c r="H3611" s="120"/>
      <c r="I3611" s="120"/>
      <c r="J3611" s="120"/>
      <c r="K3611" s="120"/>
      <c r="L3611" s="120"/>
      <c r="M3611" s="120"/>
      <c r="N3611" s="120"/>
      <c r="O3611" s="120"/>
      <c r="P3611" s="120"/>
      <c r="Q3611" s="120"/>
      <c r="R3611" s="120"/>
      <c r="S3611" s="120"/>
      <c r="T3611" s="120"/>
      <c r="U3611" s="120"/>
      <c r="V3611" s="120"/>
      <c r="W3611" s="120"/>
      <c r="X3611" s="120"/>
      <c r="Y3611" s="120"/>
      <c r="Z3611" s="121"/>
      <c r="AA3611" s="125" t="s">
        <v>1062</v>
      </c>
      <c r="AB3611" s="120"/>
      <c r="AC3611" s="120"/>
      <c r="AD3611" s="120"/>
      <c r="AE3611" s="120"/>
      <c r="AF3611" s="120"/>
      <c r="AG3611" s="120"/>
      <c r="AH3611" s="120"/>
      <c r="AI3611" s="121"/>
      <c r="AJ3611" s="125" t="s">
        <v>1063</v>
      </c>
      <c r="AK3611" s="120"/>
      <c r="AL3611" s="120"/>
      <c r="AM3611" s="120"/>
      <c r="AN3611" s="120"/>
      <c r="AO3611" s="120"/>
      <c r="AP3611" s="120"/>
      <c r="AQ3611" s="120"/>
      <c r="AR3611" s="121"/>
      <c r="AS3611" s="125" t="s">
        <v>243</v>
      </c>
      <c r="AT3611" s="120"/>
      <c r="AU3611" s="120"/>
      <c r="AV3611" s="120"/>
      <c r="AW3611" s="120"/>
      <c r="AX3611" s="127"/>
      <c r="AY3611" s="29"/>
      <c r="AZ3611" s="29"/>
      <c r="BA3611" s="29"/>
      <c r="BB3611" s="29"/>
      <c r="BC3611" s="29"/>
      <c r="BD3611" s="29"/>
      <c r="BE3611" s="29"/>
      <c r="BF3611" s="29"/>
      <c r="BG3611" s="29"/>
      <c r="BH3611" s="29"/>
      <c r="BI3611" s="29"/>
      <c r="BJ3611" s="29"/>
      <c r="BK3611" s="29"/>
      <c r="BL3611" s="29"/>
      <c r="BM3611" s="29"/>
      <c r="BN3611" s="29"/>
      <c r="BO3611" s="29"/>
      <c r="BP3611" s="29"/>
      <c r="BQ3611" s="29"/>
      <c r="BR3611" s="29"/>
      <c r="BS3611" s="29"/>
      <c r="BT3611" s="29"/>
      <c r="BU3611" s="29"/>
      <c r="BV3611" s="29"/>
      <c r="BW3611" s="29"/>
      <c r="BX3611" s="29"/>
      <c r="BY3611" s="29"/>
      <c r="BZ3611" s="29"/>
      <c r="CA3611" s="29"/>
      <c r="CB3611" s="29"/>
      <c r="CC3611" s="29"/>
      <c r="CD3611" s="29"/>
      <c r="CE3611" s="29"/>
      <c r="CF3611" s="29"/>
      <c r="CG3611" s="29"/>
      <c r="CH3611" s="29"/>
      <c r="CI3611" s="29"/>
      <c r="CJ3611" s="29"/>
      <c r="CK3611" s="29"/>
      <c r="CL3611" s="29"/>
      <c r="CM3611" s="29"/>
      <c r="CN3611" s="29"/>
      <c r="CO3611" s="29"/>
      <c r="CP3611" s="29"/>
      <c r="CQ3611" s="29"/>
      <c r="CR3611" s="29"/>
      <c r="CS3611" s="29"/>
      <c r="CT3611" s="29"/>
      <c r="CU3611" s="29"/>
      <c r="CV3611" s="29"/>
      <c r="CW3611" s="29"/>
      <c r="CX3611" s="29"/>
      <c r="CY3611" s="29"/>
      <c r="CZ3611" s="29"/>
      <c r="DA3611" s="29"/>
      <c r="DB3611" s="29"/>
      <c r="DC3611" s="29"/>
      <c r="DD3611" s="29"/>
      <c r="DE3611" s="29"/>
      <c r="DF3611" s="29"/>
      <c r="DG3611" s="29"/>
      <c r="DH3611" s="29"/>
      <c r="DI3611" s="29"/>
      <c r="DJ3611" s="29"/>
      <c r="DK3611" s="29"/>
      <c r="DL3611" s="29"/>
      <c r="DM3611" s="29"/>
      <c r="DN3611" s="29"/>
      <c r="DO3611" s="29"/>
      <c r="DP3611" s="29"/>
      <c r="DQ3611" s="29"/>
      <c r="DR3611" s="29"/>
      <c r="DS3611" s="29"/>
      <c r="DT3611" s="29"/>
      <c r="DU3611" s="29"/>
      <c r="DV3611" s="29"/>
      <c r="DW3611" s="29"/>
      <c r="DX3611" s="29"/>
      <c r="DY3611" s="29"/>
      <c r="DZ3611" s="29"/>
      <c r="EA3611" s="29"/>
      <c r="EB3611" s="29"/>
      <c r="EC3611" s="29"/>
      <c r="ED3611" s="29"/>
      <c r="EE3611" s="29"/>
      <c r="EF3611" s="29"/>
      <c r="EG3611" s="29"/>
      <c r="EH3611" s="29"/>
      <c r="EI3611" s="29"/>
      <c r="EJ3611" s="29"/>
      <c r="EK3611" s="29"/>
      <c r="EL3611" s="29"/>
      <c r="EM3611" s="29"/>
      <c r="EN3611" s="29"/>
      <c r="EO3611" s="29"/>
      <c r="EP3611" s="29"/>
      <c r="EQ3611" s="29"/>
      <c r="ER3611" s="29"/>
      <c r="ES3611" s="29"/>
      <c r="ET3611" s="29"/>
      <c r="EU3611" s="29"/>
      <c r="EV3611" s="29"/>
      <c r="EW3611" s="29"/>
      <c r="EX3611" s="29"/>
      <c r="EY3611" s="29"/>
      <c r="EZ3611" s="29"/>
      <c r="FA3611" s="29"/>
      <c r="FB3611" s="29"/>
      <c r="FC3611" s="29"/>
      <c r="FD3611" s="29"/>
      <c r="FE3611" s="29"/>
      <c r="FF3611" s="29"/>
      <c r="FG3611" s="29"/>
      <c r="FH3611" s="29"/>
      <c r="FI3611" s="29"/>
      <c r="FJ3611" s="29"/>
      <c r="FK3611" s="29"/>
      <c r="FL3611" s="29"/>
      <c r="FM3611" s="29"/>
      <c r="FN3611" s="29"/>
      <c r="FO3611" s="29"/>
      <c r="FP3611" s="29"/>
      <c r="FQ3611" s="29"/>
      <c r="FR3611" s="29"/>
      <c r="FS3611" s="29"/>
      <c r="FT3611" s="29"/>
      <c r="FU3611" s="29"/>
      <c r="FV3611" s="29"/>
      <c r="FW3611" s="29"/>
      <c r="FX3611" s="29"/>
      <c r="FY3611" s="29"/>
      <c r="FZ3611" s="29"/>
      <c r="GA3611" s="29"/>
      <c r="GB3611" s="29"/>
      <c r="GC3611" s="29"/>
      <c r="GD3611" s="29"/>
      <c r="GE3611" s="29"/>
      <c r="GF3611" s="29"/>
      <c r="GG3611" s="29"/>
      <c r="GH3611" s="29"/>
      <c r="GI3611" s="29"/>
      <c r="GJ3611" s="29"/>
      <c r="GK3611" s="29"/>
      <c r="GL3611" s="29"/>
      <c r="GM3611" s="29"/>
      <c r="GN3611" s="29"/>
      <c r="GO3611" s="29"/>
      <c r="GP3611" s="29"/>
      <c r="GQ3611" s="29"/>
      <c r="GR3611" s="29"/>
      <c r="GS3611" s="29"/>
      <c r="GT3611" s="29"/>
      <c r="GU3611" s="29"/>
      <c r="GV3611" s="29"/>
      <c r="GW3611" s="29"/>
      <c r="GX3611" s="29"/>
      <c r="GY3611" s="29"/>
      <c r="GZ3611" s="29"/>
      <c r="HA3611" s="29"/>
      <c r="HB3611" s="29"/>
      <c r="HC3611" s="29"/>
      <c r="HD3611" s="29"/>
      <c r="HE3611" s="29"/>
      <c r="HF3611" s="29"/>
      <c r="HG3611" s="29"/>
      <c r="HH3611" s="29"/>
      <c r="HI3611" s="29"/>
      <c r="HJ3611" s="29"/>
      <c r="HK3611" s="29"/>
      <c r="HL3611" s="29"/>
      <c r="HM3611" s="29"/>
      <c r="HN3611" s="29"/>
      <c r="HO3611" s="29"/>
      <c r="HP3611" s="29"/>
      <c r="HQ3611" s="29"/>
      <c r="HR3611" s="29"/>
      <c r="HS3611" s="29"/>
      <c r="HT3611" s="29"/>
      <c r="HU3611" s="29"/>
      <c r="HV3611" s="29"/>
      <c r="HW3611" s="29"/>
      <c r="HX3611" s="29"/>
      <c r="HY3611" s="29"/>
      <c r="HZ3611" s="29"/>
      <c r="IA3611" s="29"/>
      <c r="IB3611" s="29"/>
      <c r="IC3611" s="29"/>
      <c r="ID3611" s="29"/>
      <c r="IE3611" s="29"/>
      <c r="IF3611" s="29"/>
      <c r="IG3611" s="29"/>
      <c r="IH3611" s="29"/>
      <c r="II3611" s="29"/>
      <c r="IJ3611" s="29"/>
      <c r="IK3611" s="29"/>
      <c r="IL3611" s="29"/>
      <c r="IM3611" s="29"/>
      <c r="IN3611" s="29"/>
      <c r="IO3611" s="29"/>
      <c r="IP3611" s="29"/>
      <c r="IQ3611" s="29"/>
    </row>
    <row r="3612" spans="1:251" s="42" customFormat="1" ht="13.5">
      <c r="A3612" s="34"/>
      <c r="B3612" s="122"/>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4"/>
      <c r="AA3612" s="126"/>
      <c r="AB3612" s="123"/>
      <c r="AC3612" s="123"/>
      <c r="AD3612" s="123"/>
      <c r="AE3612" s="123"/>
      <c r="AF3612" s="123"/>
      <c r="AG3612" s="123"/>
      <c r="AH3612" s="123"/>
      <c r="AI3612" s="124"/>
      <c r="AJ3612" s="126"/>
      <c r="AK3612" s="123"/>
      <c r="AL3612" s="123"/>
      <c r="AM3612" s="123"/>
      <c r="AN3612" s="123"/>
      <c r="AO3612" s="123"/>
      <c r="AP3612" s="123"/>
      <c r="AQ3612" s="123"/>
      <c r="AR3612" s="124"/>
      <c r="AS3612" s="126"/>
      <c r="AT3612" s="123"/>
      <c r="AU3612" s="123"/>
      <c r="AV3612" s="123"/>
      <c r="AW3612" s="123"/>
      <c r="AX3612" s="128"/>
      <c r="AY3612" s="29"/>
      <c r="AZ3612" s="29"/>
      <c r="BA3612" s="29"/>
      <c r="BB3612" s="65"/>
      <c r="BC3612" s="49"/>
      <c r="BE3612" s="29"/>
      <c r="BF3612" s="29"/>
      <c r="BG3612" s="29"/>
      <c r="BH3612" s="29"/>
      <c r="BI3612" s="29"/>
      <c r="BJ3612" s="29"/>
      <c r="BK3612" s="29"/>
      <c r="BL3612" s="29"/>
      <c r="BM3612" s="29"/>
      <c r="BN3612" s="29"/>
      <c r="BO3612" s="29"/>
      <c r="BP3612" s="29"/>
      <c r="BQ3612" s="29"/>
      <c r="BR3612" s="29"/>
      <c r="BS3612" s="29"/>
      <c r="BT3612" s="29"/>
      <c r="BU3612" s="29"/>
      <c r="BV3612" s="29"/>
      <c r="BW3612" s="29"/>
      <c r="BX3612" s="29"/>
      <c r="BY3612" s="29"/>
      <c r="BZ3612" s="29"/>
      <c r="CA3612" s="29"/>
      <c r="CB3612" s="29"/>
      <c r="CC3612" s="29"/>
      <c r="CD3612" s="29"/>
      <c r="CE3612" s="29"/>
      <c r="CF3612" s="29"/>
      <c r="CG3612" s="29"/>
      <c r="CH3612" s="29"/>
      <c r="CI3612" s="29"/>
      <c r="CJ3612" s="29"/>
      <c r="CK3612" s="29"/>
      <c r="CL3612" s="29"/>
      <c r="CM3612" s="29"/>
      <c r="CN3612" s="29"/>
      <c r="CO3612" s="29"/>
      <c r="CP3612" s="29"/>
      <c r="CQ3612" s="29"/>
      <c r="CR3612" s="29"/>
      <c r="CS3612" s="29"/>
      <c r="CT3612" s="29"/>
      <c r="CU3612" s="29"/>
      <c r="CV3612" s="29"/>
      <c r="CW3612" s="29"/>
      <c r="CX3612" s="29"/>
      <c r="CY3612" s="29"/>
      <c r="CZ3612" s="29"/>
      <c r="DA3612" s="29"/>
      <c r="DB3612" s="29"/>
      <c r="DC3612" s="29"/>
      <c r="DD3612" s="29"/>
      <c r="DE3612" s="29"/>
      <c r="DF3612" s="29"/>
      <c r="DG3612" s="29"/>
      <c r="DH3612" s="29"/>
      <c r="DI3612" s="29"/>
      <c r="DJ3612" s="29"/>
      <c r="DK3612" s="29"/>
      <c r="DL3612" s="29"/>
      <c r="DM3612" s="29"/>
      <c r="DN3612" s="29"/>
      <c r="DO3612" s="29"/>
      <c r="DP3612" s="29"/>
      <c r="DQ3612" s="29"/>
      <c r="DR3612" s="29"/>
      <c r="DS3612" s="29"/>
      <c r="DT3612" s="29"/>
      <c r="DU3612" s="29"/>
      <c r="DV3612" s="29"/>
      <c r="DW3612" s="29"/>
      <c r="DX3612" s="29"/>
      <c r="DY3612" s="29"/>
      <c r="DZ3612" s="29"/>
      <c r="EA3612" s="29"/>
      <c r="EB3612" s="29"/>
      <c r="EC3612" s="29"/>
      <c r="ED3612" s="29"/>
      <c r="EE3612" s="29"/>
      <c r="EF3612" s="29"/>
      <c r="EG3612" s="29"/>
      <c r="EH3612" s="29"/>
      <c r="EI3612" s="29"/>
      <c r="EJ3612" s="29"/>
      <c r="EK3612" s="29"/>
      <c r="EL3612" s="29"/>
      <c r="EM3612" s="29"/>
      <c r="EN3612" s="29"/>
      <c r="EO3612" s="29"/>
      <c r="EP3612" s="29"/>
      <c r="EQ3612" s="29"/>
      <c r="ER3612" s="29"/>
      <c r="ES3612" s="29"/>
      <c r="ET3612" s="29"/>
      <c r="EU3612" s="29"/>
      <c r="EV3612" s="29"/>
      <c r="EW3612" s="29"/>
      <c r="EX3612" s="29"/>
      <c r="EY3612" s="29"/>
      <c r="EZ3612" s="29"/>
      <c r="FA3612" s="29"/>
      <c r="FB3612" s="29"/>
      <c r="FC3612" s="29"/>
      <c r="FD3612" s="29"/>
      <c r="FE3612" s="29"/>
      <c r="FF3612" s="29"/>
      <c r="FG3612" s="29"/>
      <c r="FH3612" s="29"/>
      <c r="FI3612" s="29"/>
      <c r="FJ3612" s="29"/>
      <c r="FK3612" s="29"/>
      <c r="FL3612" s="29"/>
      <c r="FM3612" s="29"/>
      <c r="FN3612" s="29"/>
      <c r="FO3612" s="29"/>
      <c r="FP3612" s="29"/>
      <c r="FQ3612" s="29"/>
      <c r="FR3612" s="29"/>
      <c r="FS3612" s="29"/>
      <c r="FT3612" s="29"/>
      <c r="FU3612" s="29"/>
      <c r="FV3612" s="29"/>
      <c r="FW3612" s="29"/>
      <c r="FX3612" s="29"/>
      <c r="FY3612" s="29"/>
      <c r="FZ3612" s="29"/>
      <c r="GA3612" s="29"/>
      <c r="GB3612" s="29"/>
      <c r="GC3612" s="29"/>
      <c r="GD3612" s="29"/>
      <c r="GE3612" s="29"/>
      <c r="GF3612" s="29"/>
      <c r="GG3612" s="29"/>
      <c r="GH3612" s="29"/>
      <c r="GI3612" s="29"/>
      <c r="GJ3612" s="29"/>
      <c r="GK3612" s="29"/>
      <c r="GL3612" s="29"/>
      <c r="GM3612" s="29"/>
      <c r="GN3612" s="29"/>
      <c r="GO3612" s="29"/>
      <c r="GP3612" s="29"/>
      <c r="GQ3612" s="29"/>
      <c r="GR3612" s="29"/>
      <c r="GS3612" s="29"/>
      <c r="GT3612" s="29"/>
      <c r="GU3612" s="29"/>
      <c r="GV3612" s="29"/>
      <c r="GW3612" s="29"/>
      <c r="GX3612" s="29"/>
      <c r="GY3612" s="29"/>
      <c r="GZ3612" s="29"/>
      <c r="HA3612" s="29"/>
      <c r="HB3612" s="29"/>
      <c r="HC3612" s="29"/>
      <c r="HD3612" s="29"/>
      <c r="HE3612" s="29"/>
      <c r="HF3612" s="29"/>
      <c r="HG3612" s="29"/>
      <c r="HH3612" s="29"/>
      <c r="HI3612" s="29"/>
      <c r="HJ3612" s="29"/>
      <c r="HK3612" s="29"/>
      <c r="HL3612" s="29"/>
      <c r="HM3612" s="29"/>
      <c r="HN3612" s="29"/>
      <c r="HO3612" s="29"/>
      <c r="HP3612" s="29"/>
      <c r="HQ3612" s="29"/>
      <c r="HR3612" s="29"/>
      <c r="HS3612" s="29"/>
      <c r="HT3612" s="29"/>
      <c r="HU3612" s="29"/>
      <c r="HV3612" s="29"/>
      <c r="HW3612" s="29"/>
      <c r="HX3612" s="29"/>
      <c r="HY3612" s="29"/>
      <c r="HZ3612" s="29"/>
      <c r="IA3612" s="29"/>
      <c r="IB3612" s="29"/>
      <c r="IC3612" s="29"/>
      <c r="ID3612" s="29"/>
      <c r="IE3612" s="29"/>
      <c r="IF3612" s="29"/>
      <c r="IG3612" s="29"/>
      <c r="IH3612" s="29"/>
      <c r="II3612" s="29"/>
      <c r="IJ3612" s="29"/>
      <c r="IK3612" s="29"/>
      <c r="IL3612" s="29"/>
      <c r="IM3612" s="29"/>
      <c r="IN3612" s="29"/>
      <c r="IO3612" s="29"/>
      <c r="IP3612" s="29"/>
      <c r="IQ3612" s="29"/>
    </row>
    <row r="3613" spans="1:251" s="42" customFormat="1" ht="18.75" customHeight="1">
      <c r="A3613" s="34"/>
      <c r="B3613" s="50"/>
      <c r="C3613" s="129" t="s">
        <v>777</v>
      </c>
      <c r="D3613" s="147"/>
      <c r="E3613" s="147"/>
      <c r="F3613" s="147"/>
      <c r="G3613" s="147"/>
      <c r="H3613" s="147"/>
      <c r="I3613" s="147"/>
      <c r="J3613" s="147"/>
      <c r="K3613" s="147"/>
      <c r="L3613" s="147"/>
      <c r="M3613" s="147"/>
      <c r="N3613" s="147"/>
      <c r="O3613" s="147"/>
      <c r="P3613" s="147"/>
      <c r="Q3613" s="147"/>
      <c r="R3613" s="147"/>
      <c r="S3613" s="147"/>
      <c r="T3613" s="147"/>
      <c r="U3613" s="147"/>
      <c r="V3613" s="147"/>
      <c r="W3613" s="147"/>
      <c r="X3613" s="147"/>
      <c r="Y3613" s="147"/>
      <c r="Z3613" s="148"/>
      <c r="AA3613" s="132">
        <v>1272</v>
      </c>
      <c r="AB3613" s="133"/>
      <c r="AC3613" s="133"/>
      <c r="AD3613" s="133"/>
      <c r="AE3613" s="133"/>
      <c r="AF3613" s="133"/>
      <c r="AG3613" s="133"/>
      <c r="AH3613" s="133"/>
      <c r="AI3613" s="134"/>
      <c r="AJ3613" s="132">
        <v>899</v>
      </c>
      <c r="AK3613" s="133"/>
      <c r="AL3613" s="133"/>
      <c r="AM3613" s="133"/>
      <c r="AN3613" s="133"/>
      <c r="AO3613" s="133"/>
      <c r="AP3613" s="133"/>
      <c r="AQ3613" s="133"/>
      <c r="AR3613" s="134"/>
      <c r="AS3613" s="135"/>
      <c r="AT3613" s="136"/>
      <c r="AU3613" s="136"/>
      <c r="AV3613" s="136"/>
      <c r="AW3613" s="136"/>
      <c r="AX3613" s="137"/>
      <c r="AY3613" s="29"/>
      <c r="AZ3613" s="29"/>
      <c r="BA3613" s="29"/>
      <c r="BB3613" s="29"/>
      <c r="BC3613" s="29"/>
      <c r="BD3613" s="29"/>
      <c r="BE3613" s="29"/>
      <c r="BF3613" s="29"/>
      <c r="BG3613" s="29"/>
      <c r="BH3613" s="29"/>
      <c r="BI3613" s="29"/>
      <c r="BJ3613" s="29"/>
      <c r="BK3613" s="29"/>
      <c r="BL3613" s="29"/>
      <c r="BM3613" s="29"/>
      <c r="BN3613" s="29"/>
      <c r="BO3613" s="29"/>
      <c r="BP3613" s="29"/>
      <c r="BQ3613" s="29"/>
      <c r="BR3613" s="29"/>
      <c r="BS3613" s="29"/>
      <c r="BT3613" s="29"/>
      <c r="BU3613" s="29"/>
      <c r="BV3613" s="29"/>
      <c r="BW3613" s="29"/>
      <c r="BX3613" s="29"/>
      <c r="BY3613" s="29"/>
      <c r="BZ3613" s="29"/>
      <c r="CA3613" s="29"/>
      <c r="CB3613" s="29"/>
      <c r="CC3613" s="29"/>
      <c r="CD3613" s="29"/>
      <c r="CE3613" s="29"/>
      <c r="CF3613" s="29"/>
      <c r="CG3613" s="29"/>
      <c r="CH3613" s="29"/>
      <c r="CI3613" s="29"/>
      <c r="CJ3613" s="29"/>
      <c r="CK3613" s="29"/>
      <c r="CL3613" s="29"/>
      <c r="CM3613" s="29"/>
      <c r="CN3613" s="29"/>
      <c r="CO3613" s="29"/>
      <c r="CP3613" s="29"/>
      <c r="CQ3613" s="29"/>
      <c r="CR3613" s="29"/>
      <c r="CS3613" s="29"/>
      <c r="CT3613" s="29"/>
      <c r="CU3613" s="29"/>
      <c r="CV3613" s="29"/>
      <c r="CW3613" s="29"/>
      <c r="CX3613" s="29"/>
      <c r="CY3613" s="29"/>
      <c r="CZ3613" s="29"/>
      <c r="DA3613" s="29"/>
      <c r="DB3613" s="29"/>
      <c r="DC3613" s="29"/>
      <c r="DD3613" s="29"/>
      <c r="DE3613" s="29"/>
      <c r="DF3613" s="29"/>
      <c r="DG3613" s="29"/>
      <c r="DH3613" s="29"/>
      <c r="DI3613" s="29"/>
      <c r="DJ3613" s="29"/>
      <c r="DK3613" s="29"/>
      <c r="DL3613" s="29"/>
      <c r="DM3613" s="29"/>
      <c r="DN3613" s="29"/>
      <c r="DO3613" s="29"/>
      <c r="DP3613" s="29"/>
      <c r="DQ3613" s="29"/>
      <c r="DR3613" s="29"/>
      <c r="DS3613" s="29"/>
      <c r="DT3613" s="29"/>
      <c r="DU3613" s="29"/>
      <c r="DV3613" s="29"/>
      <c r="DW3613" s="29"/>
      <c r="DX3613" s="29"/>
      <c r="DY3613" s="29"/>
      <c r="DZ3613" s="29"/>
      <c r="EA3613" s="29"/>
      <c r="EB3613" s="29"/>
      <c r="EC3613" s="29"/>
      <c r="ED3613" s="29"/>
      <c r="EE3613" s="29"/>
      <c r="EF3613" s="29"/>
      <c r="EG3613" s="29"/>
      <c r="EH3613" s="29"/>
      <c r="EI3613" s="29"/>
      <c r="EJ3613" s="29"/>
      <c r="EK3613" s="29"/>
      <c r="EL3613" s="29"/>
      <c r="EM3613" s="29"/>
      <c r="EN3613" s="29"/>
      <c r="EO3613" s="29"/>
      <c r="EP3613" s="29"/>
      <c r="EQ3613" s="29"/>
      <c r="ER3613" s="29"/>
      <c r="ES3613" s="29"/>
      <c r="ET3613" s="29"/>
      <c r="EU3613" s="29"/>
      <c r="EV3613" s="29"/>
      <c r="EW3613" s="29"/>
      <c r="EX3613" s="29"/>
      <c r="EY3613" s="29"/>
      <c r="EZ3613" s="29"/>
      <c r="FA3613" s="29"/>
      <c r="FB3613" s="29"/>
      <c r="FC3613" s="29"/>
      <c r="FD3613" s="29"/>
      <c r="FE3613" s="29"/>
      <c r="FF3613" s="29"/>
      <c r="FG3613" s="29"/>
      <c r="FH3613" s="29"/>
      <c r="FI3613" s="29"/>
      <c r="FJ3613" s="29"/>
      <c r="FK3613" s="29"/>
      <c r="FL3613" s="29"/>
      <c r="FM3613" s="29"/>
      <c r="FN3613" s="29"/>
      <c r="FO3613" s="29"/>
      <c r="FP3613" s="29"/>
      <c r="FQ3613" s="29"/>
      <c r="FR3613" s="29"/>
      <c r="FS3613" s="29"/>
      <c r="FT3613" s="29"/>
      <c r="FU3613" s="29"/>
      <c r="FV3613" s="29"/>
      <c r="FW3613" s="29"/>
      <c r="FX3613" s="29"/>
      <c r="FY3613" s="29"/>
      <c r="FZ3613" s="29"/>
      <c r="GA3613" s="29"/>
      <c r="GB3613" s="29"/>
      <c r="GC3613" s="29"/>
      <c r="GD3613" s="29"/>
      <c r="GE3613" s="29"/>
      <c r="GF3613" s="29"/>
      <c r="GG3613" s="29"/>
      <c r="GH3613" s="29"/>
      <c r="GI3613" s="29"/>
      <c r="GJ3613" s="29"/>
      <c r="GK3613" s="29"/>
      <c r="GL3613" s="29"/>
      <c r="GM3613" s="29"/>
      <c r="GN3613" s="29"/>
      <c r="GO3613" s="29"/>
      <c r="GP3613" s="29"/>
      <c r="GQ3613" s="29"/>
      <c r="GR3613" s="29"/>
      <c r="GS3613" s="29"/>
      <c r="GT3613" s="29"/>
      <c r="GU3613" s="29"/>
      <c r="GV3613" s="29"/>
      <c r="GW3613" s="29"/>
      <c r="GX3613" s="29"/>
      <c r="GY3613" s="29"/>
      <c r="GZ3613" s="29"/>
      <c r="HA3613" s="29"/>
      <c r="HB3613" s="29"/>
      <c r="HC3613" s="29"/>
      <c r="HD3613" s="29"/>
      <c r="HE3613" s="29"/>
      <c r="HF3613" s="29"/>
      <c r="HG3613" s="29"/>
      <c r="HH3613" s="29"/>
      <c r="HI3613" s="29"/>
      <c r="HJ3613" s="29"/>
      <c r="HK3613" s="29"/>
      <c r="HL3613" s="29"/>
      <c r="HM3613" s="29"/>
      <c r="HN3613" s="29"/>
      <c r="HO3613" s="29"/>
      <c r="HP3613" s="29"/>
      <c r="HQ3613" s="29"/>
      <c r="HR3613" s="29"/>
      <c r="HS3613" s="29"/>
      <c r="HT3613" s="29"/>
      <c r="HU3613" s="29"/>
      <c r="HV3613" s="29"/>
      <c r="HW3613" s="29"/>
      <c r="HX3613" s="29"/>
      <c r="HY3613" s="29"/>
      <c r="HZ3613" s="29"/>
      <c r="IA3613" s="29"/>
      <c r="IB3613" s="29"/>
      <c r="IC3613" s="29"/>
      <c r="ID3613" s="29"/>
      <c r="IE3613" s="29"/>
      <c r="IF3613" s="29"/>
      <c r="IG3613" s="29"/>
      <c r="IH3613" s="29"/>
      <c r="II3613" s="29"/>
      <c r="IJ3613" s="29"/>
      <c r="IK3613" s="29"/>
      <c r="IL3613" s="29"/>
      <c r="IM3613" s="29"/>
      <c r="IN3613" s="29"/>
      <c r="IO3613" s="29"/>
      <c r="IP3613" s="29"/>
      <c r="IQ3613" s="29"/>
    </row>
    <row r="3614" spans="1:251" s="42" customFormat="1" ht="18.75" customHeight="1">
      <c r="A3614" s="34"/>
      <c r="B3614" s="50"/>
      <c r="C3614" s="129" t="s">
        <v>778</v>
      </c>
      <c r="D3614" s="147"/>
      <c r="E3614" s="147"/>
      <c r="F3614" s="147"/>
      <c r="G3614" s="147"/>
      <c r="H3614" s="147"/>
      <c r="I3614" s="147"/>
      <c r="J3614" s="147"/>
      <c r="K3614" s="147"/>
      <c r="L3614" s="147"/>
      <c r="M3614" s="147"/>
      <c r="N3614" s="147"/>
      <c r="O3614" s="147"/>
      <c r="P3614" s="147"/>
      <c r="Q3614" s="147"/>
      <c r="R3614" s="147"/>
      <c r="S3614" s="147"/>
      <c r="T3614" s="147"/>
      <c r="U3614" s="147"/>
      <c r="V3614" s="147"/>
      <c r="W3614" s="147"/>
      <c r="X3614" s="147"/>
      <c r="Y3614" s="147"/>
      <c r="Z3614" s="148"/>
      <c r="AA3614" s="132">
        <v>17</v>
      </c>
      <c r="AB3614" s="133"/>
      <c r="AC3614" s="133"/>
      <c r="AD3614" s="133"/>
      <c r="AE3614" s="133"/>
      <c r="AF3614" s="133"/>
      <c r="AG3614" s="133"/>
      <c r="AH3614" s="133"/>
      <c r="AI3614" s="134"/>
      <c r="AJ3614" s="132">
        <v>2</v>
      </c>
      <c r="AK3614" s="133"/>
      <c r="AL3614" s="133"/>
      <c r="AM3614" s="133"/>
      <c r="AN3614" s="133"/>
      <c r="AO3614" s="133"/>
      <c r="AP3614" s="133"/>
      <c r="AQ3614" s="133"/>
      <c r="AR3614" s="134"/>
      <c r="AS3614" s="135"/>
      <c r="AT3614" s="136"/>
      <c r="AU3614" s="136"/>
      <c r="AV3614" s="136"/>
      <c r="AW3614" s="136"/>
      <c r="AX3614" s="137"/>
      <c r="AY3614" s="29"/>
      <c r="AZ3614" s="29"/>
      <c r="BA3614" s="29"/>
      <c r="BB3614" s="29"/>
      <c r="BC3614" s="29"/>
      <c r="BD3614" s="29"/>
      <c r="BE3614" s="29"/>
      <c r="BF3614" s="29"/>
      <c r="BG3614" s="29"/>
      <c r="BH3614" s="29"/>
      <c r="BI3614" s="29"/>
      <c r="BJ3614" s="29"/>
      <c r="BK3614" s="29"/>
      <c r="BL3614" s="29"/>
      <c r="BM3614" s="29"/>
      <c r="BN3614" s="29"/>
      <c r="BO3614" s="29"/>
      <c r="BP3614" s="29"/>
      <c r="BQ3614" s="29"/>
      <c r="BR3614" s="29"/>
      <c r="BS3614" s="29"/>
      <c r="BT3614" s="29"/>
      <c r="BU3614" s="29"/>
      <c r="BV3614" s="29"/>
      <c r="BW3614" s="29"/>
      <c r="BX3614" s="29"/>
      <c r="BY3614" s="29"/>
      <c r="BZ3614" s="29"/>
      <c r="CA3614" s="29"/>
      <c r="CB3614" s="29"/>
      <c r="CC3614" s="29"/>
      <c r="CD3614" s="29"/>
      <c r="CE3614" s="29"/>
      <c r="CF3614" s="29"/>
      <c r="CG3614" s="29"/>
      <c r="CH3614" s="29"/>
      <c r="CI3614" s="29"/>
      <c r="CJ3614" s="29"/>
      <c r="CK3614" s="29"/>
      <c r="CL3614" s="29"/>
      <c r="CM3614" s="29"/>
      <c r="CN3614" s="29"/>
      <c r="CO3614" s="29"/>
      <c r="CP3614" s="29"/>
      <c r="CQ3614" s="29"/>
      <c r="CR3614" s="29"/>
      <c r="CS3614" s="29"/>
      <c r="CT3614" s="29"/>
      <c r="CU3614" s="29"/>
      <c r="CV3614" s="29"/>
      <c r="CW3614" s="29"/>
      <c r="CX3614" s="29"/>
      <c r="CY3614" s="29"/>
      <c r="CZ3614" s="29"/>
      <c r="DA3614" s="29"/>
      <c r="DB3614" s="29"/>
      <c r="DC3614" s="29"/>
      <c r="DD3614" s="29"/>
      <c r="DE3614" s="29"/>
      <c r="DF3614" s="29"/>
      <c r="DG3614" s="29"/>
      <c r="DH3614" s="29"/>
      <c r="DI3614" s="29"/>
      <c r="DJ3614" s="29"/>
      <c r="DK3614" s="29"/>
      <c r="DL3614" s="29"/>
      <c r="DM3614" s="29"/>
      <c r="DN3614" s="29"/>
      <c r="DO3614" s="29"/>
      <c r="DP3614" s="29"/>
      <c r="DQ3614" s="29"/>
      <c r="DR3614" s="29"/>
      <c r="DS3614" s="29"/>
      <c r="DT3614" s="29"/>
      <c r="DU3614" s="29"/>
      <c r="DV3614" s="29"/>
      <c r="DW3614" s="29"/>
      <c r="DX3614" s="29"/>
      <c r="DY3614" s="29"/>
      <c r="DZ3614" s="29"/>
      <c r="EA3614" s="29"/>
      <c r="EB3614" s="29"/>
      <c r="EC3614" s="29"/>
      <c r="ED3614" s="29"/>
      <c r="EE3614" s="29"/>
      <c r="EF3614" s="29"/>
      <c r="EG3614" s="29"/>
      <c r="EH3614" s="29"/>
      <c r="EI3614" s="29"/>
      <c r="EJ3614" s="29"/>
      <c r="EK3614" s="29"/>
      <c r="EL3614" s="29"/>
      <c r="EM3614" s="29"/>
      <c r="EN3614" s="29"/>
      <c r="EO3614" s="29"/>
      <c r="EP3614" s="29"/>
      <c r="EQ3614" s="29"/>
      <c r="ER3614" s="29"/>
      <c r="ES3614" s="29"/>
      <c r="ET3614" s="29"/>
      <c r="EU3614" s="29"/>
      <c r="EV3614" s="29"/>
      <c r="EW3614" s="29"/>
      <c r="EX3614" s="29"/>
      <c r="EY3614" s="29"/>
      <c r="EZ3614" s="29"/>
      <c r="FA3614" s="29"/>
      <c r="FB3614" s="29"/>
      <c r="FC3614" s="29"/>
      <c r="FD3614" s="29"/>
      <c r="FE3614" s="29"/>
      <c r="FF3614" s="29"/>
      <c r="FG3614" s="29"/>
      <c r="FH3614" s="29"/>
      <c r="FI3614" s="29"/>
      <c r="FJ3614" s="29"/>
      <c r="FK3614" s="29"/>
      <c r="FL3614" s="29"/>
      <c r="FM3614" s="29"/>
      <c r="FN3614" s="29"/>
      <c r="FO3614" s="29"/>
      <c r="FP3614" s="29"/>
      <c r="FQ3614" s="29"/>
      <c r="FR3614" s="29"/>
      <c r="FS3614" s="29"/>
      <c r="FT3614" s="29"/>
      <c r="FU3614" s="29"/>
      <c r="FV3614" s="29"/>
      <c r="FW3614" s="29"/>
      <c r="FX3614" s="29"/>
      <c r="FY3614" s="29"/>
      <c r="FZ3614" s="29"/>
      <c r="GA3614" s="29"/>
      <c r="GB3614" s="29"/>
      <c r="GC3614" s="29"/>
      <c r="GD3614" s="29"/>
      <c r="GE3614" s="29"/>
      <c r="GF3614" s="29"/>
      <c r="GG3614" s="29"/>
      <c r="GH3614" s="29"/>
      <c r="GI3614" s="29"/>
      <c r="GJ3614" s="29"/>
      <c r="GK3614" s="29"/>
      <c r="GL3614" s="29"/>
      <c r="GM3614" s="29"/>
      <c r="GN3614" s="29"/>
      <c r="GO3614" s="29"/>
      <c r="GP3614" s="29"/>
      <c r="GQ3614" s="29"/>
      <c r="GR3614" s="29"/>
      <c r="GS3614" s="29"/>
      <c r="GT3614" s="29"/>
      <c r="GU3614" s="29"/>
      <c r="GV3614" s="29"/>
      <c r="GW3614" s="29"/>
      <c r="GX3614" s="29"/>
      <c r="GY3614" s="29"/>
      <c r="GZ3614" s="29"/>
      <c r="HA3614" s="29"/>
      <c r="HB3614" s="29"/>
      <c r="HC3614" s="29"/>
      <c r="HD3614" s="29"/>
      <c r="HE3614" s="29"/>
      <c r="HF3614" s="29"/>
      <c r="HG3614" s="29"/>
      <c r="HH3614" s="29"/>
      <c r="HI3614" s="29"/>
      <c r="HJ3614" s="29"/>
      <c r="HK3614" s="29"/>
      <c r="HL3614" s="29"/>
      <c r="HM3614" s="29"/>
      <c r="HN3614" s="29"/>
      <c r="HO3614" s="29"/>
      <c r="HP3614" s="29"/>
      <c r="HQ3614" s="29"/>
      <c r="HR3614" s="29"/>
      <c r="HS3614" s="29"/>
      <c r="HT3614" s="29"/>
      <c r="HU3614" s="29"/>
      <c r="HV3614" s="29"/>
      <c r="HW3614" s="29"/>
      <c r="HX3614" s="29"/>
      <c r="HY3614" s="29"/>
      <c r="HZ3614" s="29"/>
      <c r="IA3614" s="29"/>
      <c r="IB3614" s="29"/>
      <c r="IC3614" s="29"/>
      <c r="ID3614" s="29"/>
      <c r="IE3614" s="29"/>
      <c r="IF3614" s="29"/>
      <c r="IG3614" s="29"/>
      <c r="IH3614" s="29"/>
      <c r="II3614" s="29"/>
      <c r="IJ3614" s="29"/>
      <c r="IK3614" s="29"/>
      <c r="IL3614" s="29"/>
      <c r="IM3614" s="29"/>
      <c r="IN3614" s="29"/>
      <c r="IO3614" s="29"/>
      <c r="IP3614" s="29"/>
      <c r="IQ3614" s="29"/>
    </row>
    <row r="3615" spans="1:251" s="42" customFormat="1" ht="18.75" customHeight="1">
      <c r="A3615" s="34"/>
      <c r="B3615" s="50"/>
      <c r="C3615" s="129" t="s">
        <v>413</v>
      </c>
      <c r="D3615" s="147"/>
      <c r="E3615" s="147"/>
      <c r="F3615" s="147"/>
      <c r="G3615" s="147"/>
      <c r="H3615" s="147"/>
      <c r="I3615" s="147"/>
      <c r="J3615" s="147"/>
      <c r="K3615" s="147"/>
      <c r="L3615" s="147"/>
      <c r="M3615" s="147"/>
      <c r="N3615" s="147"/>
      <c r="O3615" s="147"/>
      <c r="P3615" s="147"/>
      <c r="Q3615" s="147"/>
      <c r="R3615" s="147"/>
      <c r="S3615" s="147"/>
      <c r="T3615" s="147"/>
      <c r="U3615" s="147"/>
      <c r="V3615" s="147"/>
      <c r="W3615" s="147"/>
      <c r="X3615" s="147"/>
      <c r="Y3615" s="147"/>
      <c r="Z3615" s="148"/>
      <c r="AA3615" s="132">
        <v>9</v>
      </c>
      <c r="AB3615" s="133"/>
      <c r="AC3615" s="133"/>
      <c r="AD3615" s="133"/>
      <c r="AE3615" s="133"/>
      <c r="AF3615" s="133"/>
      <c r="AG3615" s="133"/>
      <c r="AH3615" s="133"/>
      <c r="AI3615" s="134"/>
      <c r="AJ3615" s="132">
        <v>6</v>
      </c>
      <c r="AK3615" s="133"/>
      <c r="AL3615" s="133"/>
      <c r="AM3615" s="133"/>
      <c r="AN3615" s="133"/>
      <c r="AO3615" s="133"/>
      <c r="AP3615" s="133"/>
      <c r="AQ3615" s="133"/>
      <c r="AR3615" s="134"/>
      <c r="AS3615" s="135"/>
      <c r="AT3615" s="136"/>
      <c r="AU3615" s="136"/>
      <c r="AV3615" s="136"/>
      <c r="AW3615" s="136"/>
      <c r="AX3615" s="137"/>
      <c r="AY3615" s="29"/>
      <c r="AZ3615" s="29"/>
      <c r="BA3615" s="29"/>
      <c r="BB3615" s="29"/>
      <c r="BC3615" s="29"/>
      <c r="BD3615" s="29"/>
      <c r="BE3615" s="29"/>
      <c r="BF3615" s="29"/>
      <c r="BG3615" s="29"/>
      <c r="BH3615" s="29"/>
      <c r="BI3615" s="29"/>
      <c r="BJ3615" s="29"/>
      <c r="BK3615" s="29"/>
      <c r="BL3615" s="29"/>
      <c r="BM3615" s="29"/>
      <c r="BN3615" s="29"/>
      <c r="BO3615" s="29"/>
      <c r="BP3615" s="29"/>
      <c r="BQ3615" s="29"/>
      <c r="BR3615" s="29"/>
      <c r="BS3615" s="29"/>
      <c r="BT3615" s="29"/>
      <c r="BU3615" s="29"/>
      <c r="BV3615" s="29"/>
      <c r="BW3615" s="29"/>
      <c r="BX3615" s="29"/>
      <c r="BY3615" s="29"/>
      <c r="BZ3615" s="29"/>
      <c r="CA3615" s="29"/>
      <c r="CB3615" s="29"/>
      <c r="CC3615" s="29"/>
      <c r="CD3615" s="29"/>
      <c r="CE3615" s="29"/>
      <c r="CF3615" s="29"/>
      <c r="CG3615" s="29"/>
      <c r="CH3615" s="29"/>
      <c r="CI3615" s="29"/>
      <c r="CJ3615" s="29"/>
      <c r="CK3615" s="29"/>
      <c r="CL3615" s="29"/>
      <c r="CM3615" s="29"/>
      <c r="CN3615" s="29"/>
      <c r="CO3615" s="29"/>
      <c r="CP3615" s="29"/>
      <c r="CQ3615" s="29"/>
      <c r="CR3615" s="29"/>
      <c r="CS3615" s="29"/>
      <c r="CT3615" s="29"/>
      <c r="CU3615" s="29"/>
      <c r="CV3615" s="29"/>
      <c r="CW3615" s="29"/>
      <c r="CX3615" s="29"/>
      <c r="CY3615" s="29"/>
      <c r="CZ3615" s="29"/>
      <c r="DA3615" s="29"/>
      <c r="DB3615" s="29"/>
      <c r="DC3615" s="29"/>
      <c r="DD3615" s="29"/>
      <c r="DE3615" s="29"/>
      <c r="DF3615" s="29"/>
      <c r="DG3615" s="29"/>
      <c r="DH3615" s="29"/>
      <c r="DI3615" s="29"/>
      <c r="DJ3615" s="29"/>
      <c r="DK3615" s="29"/>
      <c r="DL3615" s="29"/>
      <c r="DM3615" s="29"/>
      <c r="DN3615" s="29"/>
      <c r="DO3615" s="29"/>
      <c r="DP3615" s="29"/>
      <c r="DQ3615" s="29"/>
      <c r="DR3615" s="29"/>
      <c r="DS3615" s="29"/>
      <c r="DT3615" s="29"/>
      <c r="DU3615" s="29"/>
      <c r="DV3615" s="29"/>
      <c r="DW3615" s="29"/>
      <c r="DX3615" s="29"/>
      <c r="DY3615" s="29"/>
      <c r="DZ3615" s="29"/>
      <c r="EA3615" s="29"/>
      <c r="EB3615" s="29"/>
      <c r="EC3615" s="29"/>
      <c r="ED3615" s="29"/>
      <c r="EE3615" s="29"/>
      <c r="EF3615" s="29"/>
      <c r="EG3615" s="29"/>
      <c r="EH3615" s="29"/>
      <c r="EI3615" s="29"/>
      <c r="EJ3615" s="29"/>
      <c r="EK3615" s="29"/>
      <c r="EL3615" s="29"/>
      <c r="EM3615" s="29"/>
      <c r="EN3615" s="29"/>
      <c r="EO3615" s="29"/>
      <c r="EP3615" s="29"/>
      <c r="EQ3615" s="29"/>
      <c r="ER3615" s="29"/>
      <c r="ES3615" s="29"/>
      <c r="ET3615" s="29"/>
      <c r="EU3615" s="29"/>
      <c r="EV3615" s="29"/>
      <c r="EW3615" s="29"/>
      <c r="EX3615" s="29"/>
      <c r="EY3615" s="29"/>
      <c r="EZ3615" s="29"/>
      <c r="FA3615" s="29"/>
      <c r="FB3615" s="29"/>
      <c r="FC3615" s="29"/>
      <c r="FD3615" s="29"/>
      <c r="FE3615" s="29"/>
      <c r="FF3615" s="29"/>
      <c r="FG3615" s="29"/>
      <c r="FH3615" s="29"/>
      <c r="FI3615" s="29"/>
      <c r="FJ3615" s="29"/>
      <c r="FK3615" s="29"/>
      <c r="FL3615" s="29"/>
      <c r="FM3615" s="29"/>
      <c r="FN3615" s="29"/>
      <c r="FO3615" s="29"/>
      <c r="FP3615" s="29"/>
      <c r="FQ3615" s="29"/>
      <c r="FR3615" s="29"/>
      <c r="FS3615" s="29"/>
      <c r="FT3615" s="29"/>
      <c r="FU3615" s="29"/>
      <c r="FV3615" s="29"/>
      <c r="FW3615" s="29"/>
      <c r="FX3615" s="29"/>
      <c r="FY3615" s="29"/>
      <c r="FZ3615" s="29"/>
      <c r="GA3615" s="29"/>
      <c r="GB3615" s="29"/>
      <c r="GC3615" s="29"/>
      <c r="GD3615" s="29"/>
      <c r="GE3615" s="29"/>
      <c r="GF3615" s="29"/>
      <c r="GG3615" s="29"/>
      <c r="GH3615" s="29"/>
      <c r="GI3615" s="29"/>
      <c r="GJ3615" s="29"/>
      <c r="GK3615" s="29"/>
      <c r="GL3615" s="29"/>
      <c r="GM3615" s="29"/>
      <c r="GN3615" s="29"/>
      <c r="GO3615" s="29"/>
      <c r="GP3615" s="29"/>
      <c r="GQ3615" s="29"/>
      <c r="GR3615" s="29"/>
      <c r="GS3615" s="29"/>
      <c r="GT3615" s="29"/>
      <c r="GU3615" s="29"/>
      <c r="GV3615" s="29"/>
      <c r="GW3615" s="29"/>
      <c r="GX3615" s="29"/>
      <c r="GY3615" s="29"/>
      <c r="GZ3615" s="29"/>
      <c r="HA3615" s="29"/>
      <c r="HB3615" s="29"/>
      <c r="HC3615" s="29"/>
      <c r="HD3615" s="29"/>
      <c r="HE3615" s="29"/>
      <c r="HF3615" s="29"/>
      <c r="HG3615" s="29"/>
      <c r="HH3615" s="29"/>
      <c r="HI3615" s="29"/>
      <c r="HJ3615" s="29"/>
      <c r="HK3615" s="29"/>
      <c r="HL3615" s="29"/>
      <c r="HM3615" s="29"/>
      <c r="HN3615" s="29"/>
      <c r="HO3615" s="29"/>
      <c r="HP3615" s="29"/>
      <c r="HQ3615" s="29"/>
      <c r="HR3615" s="29"/>
      <c r="HS3615" s="29"/>
      <c r="HT3615" s="29"/>
      <c r="HU3615" s="29"/>
      <c r="HV3615" s="29"/>
      <c r="HW3615" s="29"/>
      <c r="HX3615" s="29"/>
      <c r="HY3615" s="29"/>
      <c r="HZ3615" s="29"/>
      <c r="IA3615" s="29"/>
      <c r="IB3615" s="29"/>
      <c r="IC3615" s="29"/>
      <c r="ID3615" s="29"/>
      <c r="IE3615" s="29"/>
      <c r="IF3615" s="29"/>
      <c r="IG3615" s="29"/>
      <c r="IH3615" s="29"/>
      <c r="II3615" s="29"/>
      <c r="IJ3615" s="29"/>
      <c r="IK3615" s="29"/>
      <c r="IL3615" s="29"/>
      <c r="IM3615" s="29"/>
      <c r="IN3615" s="29"/>
      <c r="IO3615" s="29"/>
      <c r="IP3615" s="29"/>
      <c r="IQ3615" s="29"/>
    </row>
    <row r="3616" spans="1:251" s="42" customFormat="1" ht="18.75" customHeight="1" thickBot="1">
      <c r="A3616" s="43"/>
      <c r="B3616" s="138" t="s">
        <v>244</v>
      </c>
      <c r="C3616" s="139"/>
      <c r="D3616" s="139"/>
      <c r="E3616" s="139"/>
      <c r="F3616" s="139"/>
      <c r="G3616" s="139"/>
      <c r="H3616" s="139"/>
      <c r="I3616" s="139"/>
      <c r="J3616" s="139"/>
      <c r="K3616" s="139"/>
      <c r="L3616" s="139"/>
      <c r="M3616" s="139"/>
      <c r="N3616" s="139"/>
      <c r="O3616" s="139"/>
      <c r="P3616" s="139"/>
      <c r="Q3616" s="139"/>
      <c r="R3616" s="139"/>
      <c r="S3616" s="139"/>
      <c r="T3616" s="139"/>
      <c r="U3616" s="139"/>
      <c r="V3616" s="139"/>
      <c r="W3616" s="139"/>
      <c r="X3616" s="139"/>
      <c r="Y3616" s="139"/>
      <c r="Z3616" s="140"/>
      <c r="AA3616" s="141">
        <f>SUM($AA$3613:$AA$3615)</f>
        <v>1298</v>
      </c>
      <c r="AB3616" s="142"/>
      <c r="AC3616" s="142"/>
      <c r="AD3616" s="142"/>
      <c r="AE3616" s="142"/>
      <c r="AF3616" s="142"/>
      <c r="AG3616" s="142"/>
      <c r="AH3616" s="142"/>
      <c r="AI3616" s="143"/>
      <c r="AJ3616" s="141">
        <f>SUM($AJ$3613:$AJ$3615)</f>
        <v>907</v>
      </c>
      <c r="AK3616" s="142"/>
      <c r="AL3616" s="142"/>
      <c r="AM3616" s="142"/>
      <c r="AN3616" s="142"/>
      <c r="AO3616" s="142"/>
      <c r="AP3616" s="142"/>
      <c r="AQ3616" s="142"/>
      <c r="AR3616" s="143"/>
      <c r="AS3616" s="144"/>
      <c r="AT3616" s="145"/>
      <c r="AU3616" s="145"/>
      <c r="AV3616" s="145"/>
      <c r="AW3616" s="145"/>
      <c r="AX3616" s="146"/>
      <c r="AY3616" s="29"/>
      <c r="AZ3616" s="29"/>
      <c r="BA3616" s="29"/>
      <c r="BB3616" s="29"/>
      <c r="BC3616" s="29"/>
      <c r="BD3616" s="29"/>
      <c r="BE3616" s="29"/>
      <c r="BF3616" s="29"/>
      <c r="BG3616" s="29"/>
      <c r="BH3616" s="29"/>
      <c r="BI3616" s="29"/>
      <c r="BJ3616" s="29"/>
      <c r="BK3616" s="29"/>
      <c r="BL3616" s="29"/>
      <c r="BM3616" s="29"/>
      <c r="BN3616" s="29"/>
      <c r="BO3616" s="29"/>
      <c r="BP3616" s="29"/>
      <c r="BQ3616" s="29"/>
      <c r="BR3616" s="29"/>
      <c r="BS3616" s="29"/>
      <c r="BT3616" s="29"/>
      <c r="BU3616" s="29"/>
      <c r="BV3616" s="29"/>
      <c r="BW3616" s="29"/>
      <c r="BX3616" s="29"/>
      <c r="BY3616" s="29"/>
      <c r="BZ3616" s="29"/>
      <c r="CA3616" s="29"/>
      <c r="CB3616" s="29"/>
      <c r="CC3616" s="29"/>
      <c r="CD3616" s="29"/>
      <c r="CE3616" s="29"/>
      <c r="CF3616" s="29"/>
      <c r="CG3616" s="29"/>
      <c r="CH3616" s="29"/>
      <c r="CI3616" s="29"/>
      <c r="CJ3616" s="29"/>
      <c r="CK3616" s="29"/>
      <c r="CL3616" s="29"/>
      <c r="CM3616" s="29"/>
      <c r="CN3616" s="29"/>
      <c r="CO3616" s="29"/>
      <c r="CP3616" s="29"/>
      <c r="CQ3616" s="29"/>
      <c r="CR3616" s="29"/>
      <c r="CS3616" s="29"/>
      <c r="CT3616" s="29"/>
      <c r="CU3616" s="29"/>
      <c r="CV3616" s="29"/>
      <c r="CW3616" s="29"/>
      <c r="CX3616" s="29"/>
      <c r="CY3616" s="29"/>
      <c r="CZ3616" s="29"/>
      <c r="DA3616" s="29"/>
      <c r="DB3616" s="29"/>
      <c r="DC3616" s="29"/>
      <c r="DD3616" s="29"/>
      <c r="DE3616" s="29"/>
      <c r="DF3616" s="29"/>
      <c r="DG3616" s="29"/>
      <c r="DH3616" s="29"/>
      <c r="DI3616" s="29"/>
      <c r="DJ3616" s="29"/>
      <c r="DK3616" s="29"/>
      <c r="DL3616" s="29"/>
      <c r="DM3616" s="29"/>
      <c r="DN3616" s="29"/>
      <c r="DO3616" s="29"/>
      <c r="DP3616" s="29"/>
      <c r="DQ3616" s="29"/>
      <c r="DR3616" s="29"/>
      <c r="DS3616" s="29"/>
      <c r="DT3616" s="29"/>
      <c r="DU3616" s="29"/>
      <c r="DV3616" s="29"/>
      <c r="DW3616" s="29"/>
      <c r="DX3616" s="29"/>
      <c r="DY3616" s="29"/>
      <c r="DZ3616" s="29"/>
      <c r="EA3616" s="29"/>
      <c r="EB3616" s="29"/>
      <c r="EC3616" s="29"/>
      <c r="ED3616" s="29"/>
      <c r="EE3616" s="29"/>
      <c r="EF3616" s="29"/>
      <c r="EG3616" s="29"/>
      <c r="EH3616" s="29"/>
      <c r="EI3616" s="29"/>
      <c r="EJ3616" s="29"/>
      <c r="EK3616" s="29"/>
      <c r="EL3616" s="29"/>
      <c r="EM3616" s="29"/>
      <c r="EN3616" s="29"/>
      <c r="EO3616" s="29"/>
      <c r="EP3616" s="29"/>
      <c r="EQ3616" s="29"/>
      <c r="ER3616" s="29"/>
      <c r="ES3616" s="29"/>
      <c r="ET3616" s="29"/>
      <c r="EU3616" s="29"/>
      <c r="EV3616" s="29"/>
      <c r="EW3616" s="29"/>
      <c r="EX3616" s="29"/>
      <c r="EY3616" s="29"/>
      <c r="EZ3616" s="29"/>
      <c r="FA3616" s="29"/>
      <c r="FB3616" s="29"/>
      <c r="FC3616" s="29"/>
      <c r="FD3616" s="29"/>
      <c r="FE3616" s="29"/>
      <c r="FF3616" s="29"/>
      <c r="FG3616" s="29"/>
      <c r="FH3616" s="29"/>
      <c r="FI3616" s="29"/>
      <c r="FJ3616" s="29"/>
      <c r="FK3616" s="29"/>
      <c r="FL3616" s="29"/>
      <c r="FM3616" s="29"/>
      <c r="FN3616" s="29"/>
      <c r="FO3616" s="29"/>
      <c r="FP3616" s="29"/>
      <c r="FQ3616" s="29"/>
      <c r="FR3616" s="29"/>
      <c r="FS3616" s="29"/>
      <c r="FT3616" s="29"/>
      <c r="FU3616" s="29"/>
      <c r="FV3616" s="29"/>
      <c r="FW3616" s="29"/>
      <c r="FX3616" s="29"/>
      <c r="FY3616" s="29"/>
      <c r="FZ3616" s="29"/>
      <c r="GA3616" s="29"/>
      <c r="GB3616" s="29"/>
      <c r="GC3616" s="29"/>
      <c r="GD3616" s="29"/>
      <c r="GE3616" s="29"/>
      <c r="GF3616" s="29"/>
      <c r="GG3616" s="29"/>
      <c r="GH3616" s="29"/>
      <c r="GI3616" s="29"/>
      <c r="GJ3616" s="29"/>
      <c r="GK3616" s="29"/>
      <c r="GL3616" s="29"/>
      <c r="GM3616" s="29"/>
      <c r="GN3616" s="29"/>
      <c r="GO3616" s="29"/>
      <c r="GP3616" s="29"/>
      <c r="GQ3616" s="29"/>
      <c r="GR3616" s="29"/>
      <c r="GS3616" s="29"/>
      <c r="GT3616" s="29"/>
      <c r="GU3616" s="29"/>
      <c r="GV3616" s="29"/>
      <c r="GW3616" s="29"/>
      <c r="GX3616" s="29"/>
      <c r="GY3616" s="29"/>
      <c r="GZ3616" s="29"/>
      <c r="HA3616" s="29"/>
      <c r="HB3616" s="29"/>
      <c r="HC3616" s="29"/>
      <c r="HD3616" s="29"/>
      <c r="HE3616" s="29"/>
      <c r="HF3616" s="29"/>
      <c r="HG3616" s="29"/>
      <c r="HH3616" s="29"/>
      <c r="HI3616" s="29"/>
      <c r="HJ3616" s="29"/>
      <c r="HK3616" s="29"/>
      <c r="HL3616" s="29"/>
      <c r="HM3616" s="29"/>
      <c r="HN3616" s="29"/>
      <c r="HO3616" s="29"/>
      <c r="HP3616" s="29"/>
      <c r="HQ3616" s="29"/>
      <c r="HR3616" s="29"/>
      <c r="HS3616" s="29"/>
      <c r="HT3616" s="29"/>
      <c r="HU3616" s="29"/>
      <c r="HV3616" s="29"/>
      <c r="HW3616" s="29"/>
      <c r="HX3616" s="29"/>
      <c r="HY3616" s="29"/>
      <c r="HZ3616" s="29"/>
      <c r="IA3616" s="29"/>
      <c r="IB3616" s="29"/>
      <c r="IC3616" s="29"/>
      <c r="ID3616" s="29"/>
      <c r="IE3616" s="29"/>
      <c r="IF3616" s="29"/>
      <c r="IG3616" s="29"/>
      <c r="IH3616" s="29"/>
      <c r="II3616" s="29"/>
      <c r="IJ3616" s="29"/>
      <c r="IK3616" s="29"/>
      <c r="IL3616" s="29"/>
      <c r="IM3616" s="29"/>
      <c r="IN3616" s="29"/>
      <c r="IO3616" s="29"/>
      <c r="IP3616" s="29"/>
      <c r="IQ3616" s="29"/>
    </row>
    <row r="3618" spans="1:113" ht="18.75">
      <c r="A3618" s="28" t="s">
        <v>234</v>
      </c>
      <c r="AW3618" s="30"/>
      <c r="AX3618" s="31"/>
      <c r="AY3618" s="30"/>
    </row>
    <row r="3620" spans="1:113" ht="18.75">
      <c r="B3620" s="109" t="s">
        <v>0</v>
      </c>
      <c r="C3620" s="150"/>
      <c r="D3620" s="150"/>
      <c r="E3620" s="150"/>
      <c r="F3620" s="150"/>
      <c r="G3620" s="150"/>
      <c r="H3620" s="150"/>
      <c r="I3620" s="150"/>
      <c r="J3620" s="150"/>
      <c r="K3620" s="150"/>
      <c r="L3620" s="150"/>
      <c r="M3620" s="150"/>
      <c r="N3620" s="150"/>
      <c r="O3620" s="150"/>
      <c r="P3620" s="150"/>
      <c r="Q3620" s="150"/>
      <c r="R3620" s="150"/>
      <c r="S3620" s="150"/>
      <c r="T3620" s="150"/>
      <c r="U3620" s="150"/>
      <c r="V3620" s="150"/>
      <c r="W3620" s="150"/>
      <c r="X3620" s="150"/>
      <c r="Y3620" s="150"/>
      <c r="Z3620" s="150"/>
      <c r="AA3620" s="150"/>
      <c r="AB3620" s="150"/>
      <c r="AC3620" s="150"/>
      <c r="AD3620" s="150"/>
      <c r="AE3620" s="150"/>
      <c r="AF3620" s="150"/>
      <c r="AG3620" s="150"/>
      <c r="AH3620" s="150"/>
      <c r="AI3620" s="150"/>
      <c r="AJ3620" s="150"/>
      <c r="AK3620" s="150"/>
      <c r="AL3620" s="150"/>
      <c r="AM3620" s="150"/>
      <c r="AN3620" s="150"/>
      <c r="AO3620" s="150"/>
      <c r="AP3620" s="150"/>
      <c r="AQ3620" s="150"/>
      <c r="AR3620" s="150"/>
      <c r="AS3620" s="150"/>
      <c r="AT3620" s="150"/>
      <c r="AU3620" s="150"/>
      <c r="AV3620" s="150"/>
      <c r="AW3620" s="150"/>
      <c r="AX3620" s="150"/>
    </row>
    <row r="3621" spans="1:113">
      <c r="Z3621" s="32"/>
      <c r="AD3621" s="32"/>
      <c r="AE3621" s="32"/>
      <c r="AF3621" s="32"/>
      <c r="AG3621" s="32"/>
      <c r="AH3621" s="32"/>
      <c r="AI3621" s="32"/>
      <c r="AO3621" s="32"/>
    </row>
    <row r="3622" spans="1:113" ht="13.5" thickBot="1">
      <c r="Z3622" s="32"/>
      <c r="AD3622" s="32"/>
      <c r="AE3622" s="32"/>
      <c r="AF3622" s="32"/>
      <c r="AG3622" s="32"/>
      <c r="AH3622" s="32"/>
      <c r="AI3622" s="32"/>
      <c r="AO3622" s="32"/>
      <c r="DI3622" s="26"/>
    </row>
    <row r="3623" spans="1:113" ht="24.75" customHeight="1" thickBot="1">
      <c r="B3623" s="111" t="s">
        <v>235</v>
      </c>
      <c r="C3623" s="112"/>
      <c r="D3623" s="112"/>
      <c r="E3623" s="112"/>
      <c r="F3623" s="112"/>
      <c r="G3623" s="112"/>
      <c r="H3623" s="113" t="s">
        <v>779</v>
      </c>
      <c r="I3623" s="114"/>
      <c r="J3623" s="114"/>
      <c r="K3623" s="114"/>
      <c r="L3623" s="114"/>
      <c r="M3623" s="114"/>
      <c r="N3623" s="114"/>
      <c r="O3623" s="114"/>
      <c r="P3623" s="114"/>
      <c r="Q3623" s="114"/>
      <c r="R3623" s="114"/>
      <c r="S3623" s="114"/>
      <c r="T3623" s="114"/>
      <c r="U3623" s="114"/>
      <c r="V3623" s="114"/>
      <c r="W3623" s="114"/>
      <c r="X3623" s="114"/>
      <c r="Y3623" s="114"/>
      <c r="Z3623" s="114"/>
      <c r="AA3623" s="114"/>
      <c r="AB3623" s="114"/>
      <c r="AC3623" s="114"/>
      <c r="AD3623" s="114"/>
      <c r="AE3623" s="114"/>
      <c r="AF3623" s="114"/>
      <c r="AG3623" s="114"/>
      <c r="AH3623" s="114"/>
      <c r="AI3623" s="114"/>
      <c r="AJ3623" s="114"/>
      <c r="AK3623" s="114"/>
      <c r="AL3623" s="114"/>
      <c r="AM3623" s="114"/>
      <c r="AN3623" s="114"/>
      <c r="AO3623" s="114"/>
      <c r="AP3623" s="114"/>
      <c r="AQ3623" s="114"/>
      <c r="AR3623" s="114"/>
      <c r="AS3623" s="114"/>
      <c r="AT3623" s="114"/>
      <c r="AU3623" s="114"/>
      <c r="AV3623" s="114"/>
      <c r="AW3623" s="114"/>
      <c r="AX3623" s="115"/>
      <c r="DI3623" s="26"/>
    </row>
    <row r="3624" spans="1:113" ht="14.25">
      <c r="B3624" s="33"/>
      <c r="C3624" s="33"/>
      <c r="D3624" s="33"/>
      <c r="E3624" s="33"/>
      <c r="F3624" s="33"/>
      <c r="G3624" s="33"/>
      <c r="H3624" s="34"/>
      <c r="I3624" s="34"/>
      <c r="J3624" s="34"/>
      <c r="K3624" s="34"/>
      <c r="L3624" s="35"/>
      <c r="M3624" s="35"/>
      <c r="N3624" s="35"/>
      <c r="O3624" s="35"/>
      <c r="P3624" s="34"/>
      <c r="Q3624" s="34"/>
      <c r="R3624" s="34"/>
      <c r="S3624" s="34"/>
      <c r="T3624" s="34"/>
      <c r="U3624" s="34"/>
      <c r="V3624" s="36"/>
      <c r="W3624" s="36"/>
      <c r="X3624" s="36"/>
      <c r="Y3624" s="36"/>
      <c r="Z3624" s="36"/>
      <c r="AA3624" s="36"/>
      <c r="AB3624" s="36"/>
      <c r="AC3624" s="36"/>
      <c r="AD3624" s="36"/>
      <c r="AE3624" s="36"/>
      <c r="AF3624" s="36"/>
      <c r="AG3624" s="36"/>
      <c r="AH3624" s="36"/>
      <c r="AI3624" s="36"/>
      <c r="AJ3624" s="36"/>
      <c r="AK3624" s="36"/>
      <c r="AL3624" s="36"/>
      <c r="AM3624" s="36"/>
      <c r="AN3624" s="36"/>
      <c r="AO3624" s="36"/>
      <c r="AP3624" s="36"/>
      <c r="AQ3624" s="36"/>
      <c r="AR3624" s="36"/>
      <c r="AS3624" s="36"/>
      <c r="AT3624" s="36"/>
      <c r="AU3624" s="36"/>
      <c r="AV3624" s="36"/>
      <c r="AW3624" s="36"/>
      <c r="AX3624" s="36"/>
      <c r="DI3624" s="26"/>
    </row>
    <row r="3625" spans="1:113" ht="15" thickBot="1">
      <c r="A3625" s="37"/>
      <c r="B3625" s="36" t="s">
        <v>237</v>
      </c>
      <c r="C3625" s="34"/>
      <c r="D3625" s="34"/>
      <c r="E3625" s="34"/>
      <c r="F3625" s="34"/>
      <c r="G3625" s="34"/>
      <c r="H3625" s="34"/>
      <c r="I3625" s="34"/>
      <c r="J3625" s="34"/>
      <c r="K3625" s="34"/>
      <c r="L3625" s="35"/>
      <c r="M3625" s="35"/>
      <c r="N3625" s="35"/>
      <c r="O3625" s="35"/>
      <c r="P3625" s="34"/>
      <c r="Q3625" s="34"/>
      <c r="R3625" s="34"/>
      <c r="S3625" s="34"/>
      <c r="T3625" s="34"/>
      <c r="U3625" s="34"/>
      <c r="V3625" s="36"/>
      <c r="W3625" s="36"/>
      <c r="X3625" s="36"/>
      <c r="Y3625" s="36"/>
      <c r="Z3625" s="36"/>
      <c r="AA3625" s="36"/>
      <c r="AB3625" s="36"/>
      <c r="AC3625" s="36"/>
      <c r="AD3625" s="36"/>
      <c r="AE3625" s="36"/>
      <c r="AF3625" s="36"/>
      <c r="AG3625" s="36"/>
      <c r="AH3625" s="36"/>
      <c r="AI3625" s="36"/>
      <c r="AJ3625" s="36"/>
      <c r="AK3625" s="36"/>
      <c r="AL3625" s="36"/>
      <c r="AM3625" s="36"/>
      <c r="AN3625" s="36"/>
      <c r="AO3625" s="36"/>
      <c r="AP3625" s="36"/>
      <c r="AQ3625" s="36"/>
      <c r="AR3625" s="36"/>
      <c r="AS3625" s="36"/>
      <c r="AT3625" s="36"/>
      <c r="AU3625" s="36"/>
      <c r="AV3625" s="36"/>
      <c r="AW3625" s="36"/>
      <c r="AX3625" s="36"/>
      <c r="DI3625" s="26"/>
    </row>
    <row r="3626" spans="1:113" ht="14.25">
      <c r="A3626" s="34"/>
      <c r="B3626" s="38"/>
      <c r="C3626" s="33"/>
      <c r="D3626" s="33"/>
      <c r="E3626" s="33"/>
      <c r="F3626" s="33"/>
      <c r="G3626" s="33"/>
      <c r="H3626" s="33"/>
      <c r="I3626" s="33"/>
      <c r="J3626" s="33"/>
      <c r="K3626" s="33"/>
      <c r="L3626" s="39"/>
      <c r="M3626" s="39"/>
      <c r="N3626" s="39"/>
      <c r="O3626" s="39"/>
      <c r="P3626" s="33"/>
      <c r="Q3626" s="33"/>
      <c r="R3626" s="33"/>
      <c r="S3626" s="33"/>
      <c r="T3626" s="33"/>
      <c r="U3626" s="33"/>
      <c r="V3626" s="40"/>
      <c r="W3626" s="40"/>
      <c r="X3626" s="40"/>
      <c r="Y3626" s="40"/>
      <c r="Z3626" s="40"/>
      <c r="AA3626" s="40"/>
      <c r="AB3626" s="40"/>
      <c r="AC3626" s="40"/>
      <c r="AD3626" s="40"/>
      <c r="AE3626" s="40"/>
      <c r="AF3626" s="40"/>
      <c r="AG3626" s="40"/>
      <c r="AH3626" s="40"/>
      <c r="AI3626" s="40"/>
      <c r="AJ3626" s="40"/>
      <c r="AK3626" s="40"/>
      <c r="AL3626" s="40"/>
      <c r="AM3626" s="40"/>
      <c r="AN3626" s="40"/>
      <c r="AO3626" s="40"/>
      <c r="AP3626" s="40"/>
      <c r="AQ3626" s="40"/>
      <c r="AR3626" s="40"/>
      <c r="AS3626" s="40"/>
      <c r="AT3626" s="40"/>
      <c r="AU3626" s="40"/>
      <c r="AV3626" s="40"/>
      <c r="AW3626" s="40"/>
      <c r="AX3626" s="41"/>
    </row>
    <row r="3627" spans="1:113" ht="12" customHeight="1">
      <c r="A3627" s="34"/>
      <c r="B3627" s="116" t="s">
        <v>780</v>
      </c>
      <c r="C3627" s="117"/>
      <c r="D3627" s="117"/>
      <c r="E3627" s="117"/>
      <c r="F3627" s="117"/>
      <c r="G3627" s="117"/>
      <c r="H3627" s="117"/>
      <c r="I3627" s="117"/>
      <c r="J3627" s="117"/>
      <c r="K3627" s="117"/>
      <c r="L3627" s="117"/>
      <c r="M3627" s="117"/>
      <c r="N3627" s="117"/>
      <c r="O3627" s="117"/>
      <c r="P3627" s="117"/>
      <c r="Q3627" s="117"/>
      <c r="R3627" s="117"/>
      <c r="S3627" s="117"/>
      <c r="T3627" s="117"/>
      <c r="U3627" s="117"/>
      <c r="V3627" s="117"/>
      <c r="W3627" s="117"/>
      <c r="X3627" s="117"/>
      <c r="Y3627" s="117"/>
      <c r="Z3627" s="117"/>
      <c r="AA3627" s="117"/>
      <c r="AB3627" s="117"/>
      <c r="AC3627" s="117"/>
      <c r="AD3627" s="117"/>
      <c r="AE3627" s="117"/>
      <c r="AF3627" s="117"/>
      <c r="AG3627" s="117"/>
      <c r="AH3627" s="117"/>
      <c r="AI3627" s="117"/>
      <c r="AJ3627" s="117"/>
      <c r="AK3627" s="117"/>
      <c r="AL3627" s="117"/>
      <c r="AM3627" s="117"/>
      <c r="AN3627" s="117"/>
      <c r="AO3627" s="117"/>
      <c r="AP3627" s="117"/>
      <c r="AQ3627" s="117"/>
      <c r="AR3627" s="117"/>
      <c r="AS3627" s="117"/>
      <c r="AT3627" s="117"/>
      <c r="AU3627" s="117"/>
      <c r="AV3627" s="117"/>
      <c r="AW3627" s="117"/>
      <c r="AX3627" s="118"/>
    </row>
    <row r="3628" spans="1:113" ht="12" customHeight="1">
      <c r="A3628" s="34"/>
      <c r="B3628" s="116"/>
      <c r="C3628" s="117"/>
      <c r="D3628" s="117"/>
      <c r="E3628" s="117"/>
      <c r="F3628" s="117"/>
      <c r="G3628" s="117"/>
      <c r="H3628" s="117"/>
      <c r="I3628" s="117"/>
      <c r="J3628" s="117"/>
      <c r="K3628" s="117"/>
      <c r="L3628" s="117"/>
      <c r="M3628" s="117"/>
      <c r="N3628" s="117"/>
      <c r="O3628" s="117"/>
      <c r="P3628" s="117"/>
      <c r="Q3628" s="117"/>
      <c r="R3628" s="117"/>
      <c r="S3628" s="117"/>
      <c r="T3628" s="117"/>
      <c r="U3628" s="117"/>
      <c r="V3628" s="117"/>
      <c r="W3628" s="117"/>
      <c r="X3628" s="117"/>
      <c r="Y3628" s="117"/>
      <c r="Z3628" s="117"/>
      <c r="AA3628" s="117"/>
      <c r="AB3628" s="117"/>
      <c r="AC3628" s="117"/>
      <c r="AD3628" s="117"/>
      <c r="AE3628" s="117"/>
      <c r="AF3628" s="117"/>
      <c r="AG3628" s="117"/>
      <c r="AH3628" s="117"/>
      <c r="AI3628" s="117"/>
      <c r="AJ3628" s="117"/>
      <c r="AK3628" s="117"/>
      <c r="AL3628" s="117"/>
      <c r="AM3628" s="117"/>
      <c r="AN3628" s="117"/>
      <c r="AO3628" s="117"/>
      <c r="AP3628" s="117"/>
      <c r="AQ3628" s="117"/>
      <c r="AR3628" s="117"/>
      <c r="AS3628" s="117"/>
      <c r="AT3628" s="117"/>
      <c r="AU3628" s="117"/>
      <c r="AV3628" s="117"/>
      <c r="AW3628" s="117"/>
      <c r="AX3628" s="118"/>
      <c r="BC3628" s="42"/>
    </row>
    <row r="3629" spans="1:113" ht="12" customHeight="1">
      <c r="A3629" s="34"/>
      <c r="B3629" s="116"/>
      <c r="C3629" s="117"/>
      <c r="D3629" s="117"/>
      <c r="E3629" s="117"/>
      <c r="F3629" s="117"/>
      <c r="G3629" s="117"/>
      <c r="H3629" s="117"/>
      <c r="I3629" s="117"/>
      <c r="J3629" s="117"/>
      <c r="K3629" s="117"/>
      <c r="L3629" s="117"/>
      <c r="M3629" s="117"/>
      <c r="N3629" s="117"/>
      <c r="O3629" s="117"/>
      <c r="P3629" s="117"/>
      <c r="Q3629" s="117"/>
      <c r="R3629" s="117"/>
      <c r="S3629" s="117"/>
      <c r="T3629" s="117"/>
      <c r="U3629" s="117"/>
      <c r="V3629" s="117"/>
      <c r="W3629" s="117"/>
      <c r="X3629" s="117"/>
      <c r="Y3629" s="117"/>
      <c r="Z3629" s="117"/>
      <c r="AA3629" s="117"/>
      <c r="AB3629" s="117"/>
      <c r="AC3629" s="117"/>
      <c r="AD3629" s="117"/>
      <c r="AE3629" s="117"/>
      <c r="AF3629" s="117"/>
      <c r="AG3629" s="117"/>
      <c r="AH3629" s="117"/>
      <c r="AI3629" s="117"/>
      <c r="AJ3629" s="117"/>
      <c r="AK3629" s="117"/>
      <c r="AL3629" s="117"/>
      <c r="AM3629" s="117"/>
      <c r="AN3629" s="117"/>
      <c r="AO3629" s="117"/>
      <c r="AP3629" s="117"/>
      <c r="AQ3629" s="117"/>
      <c r="AR3629" s="117"/>
      <c r="AS3629" s="117"/>
      <c r="AT3629" s="117"/>
      <c r="AU3629" s="117"/>
      <c r="AV3629" s="117"/>
      <c r="AW3629" s="117"/>
      <c r="AX3629" s="118"/>
    </row>
    <row r="3630" spans="1:113" ht="12" customHeight="1">
      <c r="A3630" s="34"/>
      <c r="B3630" s="116"/>
      <c r="C3630" s="117"/>
      <c r="D3630" s="117"/>
      <c r="E3630" s="117"/>
      <c r="F3630" s="117"/>
      <c r="G3630" s="117"/>
      <c r="H3630" s="117"/>
      <c r="I3630" s="117"/>
      <c r="J3630" s="117"/>
      <c r="K3630" s="117"/>
      <c r="L3630" s="117"/>
      <c r="M3630" s="117"/>
      <c r="N3630" s="117"/>
      <c r="O3630" s="117"/>
      <c r="P3630" s="117"/>
      <c r="Q3630" s="117"/>
      <c r="R3630" s="117"/>
      <c r="S3630" s="117"/>
      <c r="T3630" s="117"/>
      <c r="U3630" s="117"/>
      <c r="V3630" s="117"/>
      <c r="W3630" s="117"/>
      <c r="X3630" s="117"/>
      <c r="Y3630" s="117"/>
      <c r="Z3630" s="117"/>
      <c r="AA3630" s="117"/>
      <c r="AB3630" s="117"/>
      <c r="AC3630" s="117"/>
      <c r="AD3630" s="117"/>
      <c r="AE3630" s="117"/>
      <c r="AF3630" s="117"/>
      <c r="AG3630" s="117"/>
      <c r="AH3630" s="117"/>
      <c r="AI3630" s="117"/>
      <c r="AJ3630" s="117"/>
      <c r="AK3630" s="117"/>
      <c r="AL3630" s="117"/>
      <c r="AM3630" s="117"/>
      <c r="AN3630" s="117"/>
      <c r="AO3630" s="117"/>
      <c r="AP3630" s="117"/>
      <c r="AQ3630" s="117"/>
      <c r="AR3630" s="117"/>
      <c r="AS3630" s="117"/>
      <c r="AT3630" s="117"/>
      <c r="AU3630" s="117"/>
      <c r="AV3630" s="117"/>
      <c r="AW3630" s="117"/>
      <c r="AX3630" s="118"/>
    </row>
    <row r="3631" spans="1:113" ht="12" customHeight="1">
      <c r="A3631" s="34"/>
      <c r="B3631" s="116"/>
      <c r="C3631" s="117"/>
      <c r="D3631" s="117"/>
      <c r="E3631" s="117"/>
      <c r="F3631" s="117"/>
      <c r="G3631" s="117"/>
      <c r="H3631" s="117"/>
      <c r="I3631" s="117"/>
      <c r="J3631" s="117"/>
      <c r="K3631" s="117"/>
      <c r="L3631" s="117"/>
      <c r="M3631" s="117"/>
      <c r="N3631" s="117"/>
      <c r="O3631" s="117"/>
      <c r="P3631" s="117"/>
      <c r="Q3631" s="117"/>
      <c r="R3631" s="117"/>
      <c r="S3631" s="117"/>
      <c r="T3631" s="117"/>
      <c r="U3631" s="117"/>
      <c r="V3631" s="117"/>
      <c r="W3631" s="117"/>
      <c r="X3631" s="117"/>
      <c r="Y3631" s="117"/>
      <c r="Z3631" s="117"/>
      <c r="AA3631" s="117"/>
      <c r="AB3631" s="117"/>
      <c r="AC3631" s="117"/>
      <c r="AD3631" s="117"/>
      <c r="AE3631" s="117"/>
      <c r="AF3631" s="117"/>
      <c r="AG3631" s="117"/>
      <c r="AH3631" s="117"/>
      <c r="AI3631" s="117"/>
      <c r="AJ3631" s="117"/>
      <c r="AK3631" s="117"/>
      <c r="AL3631" s="117"/>
      <c r="AM3631" s="117"/>
      <c r="AN3631" s="117"/>
      <c r="AO3631" s="117"/>
      <c r="AP3631" s="117"/>
      <c r="AQ3631" s="117"/>
      <c r="AR3631" s="117"/>
      <c r="AS3631" s="117"/>
      <c r="AT3631" s="117"/>
      <c r="AU3631" s="117"/>
      <c r="AV3631" s="117"/>
      <c r="AW3631" s="117"/>
      <c r="AX3631" s="118"/>
    </row>
    <row r="3632" spans="1:113" ht="15" thickBot="1">
      <c r="A3632" s="43"/>
      <c r="B3632" s="44"/>
      <c r="C3632" s="45"/>
      <c r="D3632" s="45"/>
      <c r="E3632" s="45"/>
      <c r="F3632" s="45"/>
      <c r="G3632" s="45"/>
      <c r="H3632" s="45"/>
      <c r="I3632" s="45"/>
      <c r="J3632" s="45"/>
      <c r="K3632" s="45"/>
      <c r="L3632" s="45"/>
      <c r="M3632" s="45"/>
      <c r="N3632" s="45"/>
      <c r="O3632" s="45"/>
      <c r="P3632" s="45"/>
      <c r="Q3632" s="45"/>
      <c r="R3632" s="45"/>
      <c r="S3632" s="45"/>
      <c r="T3632" s="45"/>
      <c r="U3632" s="45"/>
      <c r="V3632" s="45"/>
      <c r="W3632" s="45"/>
      <c r="X3632" s="45"/>
      <c r="Y3632" s="45"/>
      <c r="Z3632" s="45"/>
      <c r="AA3632" s="45"/>
      <c r="AB3632" s="45"/>
      <c r="AC3632" s="45"/>
      <c r="AD3632" s="45"/>
      <c r="AE3632" s="45"/>
      <c r="AF3632" s="45"/>
      <c r="AG3632" s="45"/>
      <c r="AH3632" s="45"/>
      <c r="AI3632" s="45"/>
      <c r="AJ3632" s="45"/>
      <c r="AK3632" s="45"/>
      <c r="AL3632" s="45"/>
      <c r="AM3632" s="45"/>
      <c r="AN3632" s="45"/>
      <c r="AO3632" s="45"/>
      <c r="AP3632" s="45"/>
      <c r="AQ3632" s="45"/>
      <c r="AR3632" s="45"/>
      <c r="AS3632" s="45"/>
      <c r="AT3632" s="45"/>
      <c r="AU3632" s="45"/>
      <c r="AV3632" s="45"/>
      <c r="AW3632" s="45"/>
      <c r="AX3632" s="46"/>
    </row>
    <row r="3633" spans="1:251">
      <c r="B3633" s="47"/>
    </row>
    <row r="3634" spans="1:251" ht="15" thickBot="1">
      <c r="A3634" s="37"/>
      <c r="B3634" s="36" t="s">
        <v>238</v>
      </c>
      <c r="C3634" s="34"/>
      <c r="D3634" s="34"/>
      <c r="E3634" s="34"/>
      <c r="F3634" s="34"/>
      <c r="G3634" s="34"/>
      <c r="H3634" s="34"/>
      <c r="I3634" s="34"/>
      <c r="J3634" s="34"/>
      <c r="K3634" s="34"/>
      <c r="L3634" s="35"/>
      <c r="M3634" s="35"/>
      <c r="N3634" s="35"/>
      <c r="O3634" s="35"/>
      <c r="P3634" s="34"/>
      <c r="Q3634" s="34"/>
      <c r="R3634" s="34"/>
      <c r="S3634" s="34"/>
      <c r="T3634" s="34"/>
      <c r="U3634" s="34"/>
      <c r="V3634" s="36"/>
      <c r="W3634" s="36"/>
      <c r="X3634" s="36"/>
      <c r="Y3634" s="36"/>
      <c r="Z3634" s="36"/>
      <c r="AA3634" s="36"/>
      <c r="AB3634" s="36"/>
      <c r="AC3634" s="36"/>
      <c r="AD3634" s="36"/>
      <c r="AE3634" s="36"/>
      <c r="AF3634" s="36"/>
      <c r="AG3634" s="36"/>
      <c r="AH3634" s="36"/>
      <c r="AI3634" s="36"/>
      <c r="AJ3634" s="36"/>
      <c r="AK3634" s="36"/>
      <c r="AL3634" s="36"/>
      <c r="AM3634" s="36"/>
      <c r="AN3634" s="36"/>
      <c r="AO3634" s="36"/>
      <c r="AP3634" s="36"/>
      <c r="AQ3634" s="36"/>
      <c r="AR3634" s="36"/>
      <c r="AS3634" s="36"/>
      <c r="AT3634" s="36"/>
      <c r="AU3634" s="36"/>
      <c r="AV3634" s="36"/>
      <c r="AW3634" s="36"/>
      <c r="AX3634" s="36"/>
      <c r="DI3634" s="26"/>
    </row>
    <row r="3635" spans="1:251" ht="14.25">
      <c r="A3635" s="34"/>
      <c r="B3635" s="38"/>
      <c r="C3635" s="33"/>
      <c r="D3635" s="33"/>
      <c r="E3635" s="33"/>
      <c r="F3635" s="33"/>
      <c r="G3635" s="33"/>
      <c r="H3635" s="33"/>
      <c r="I3635" s="33"/>
      <c r="J3635" s="33"/>
      <c r="K3635" s="33"/>
      <c r="L3635" s="39"/>
      <c r="M3635" s="39"/>
      <c r="N3635" s="39"/>
      <c r="O3635" s="39"/>
      <c r="P3635" s="33"/>
      <c r="Q3635" s="33"/>
      <c r="R3635" s="33"/>
      <c r="S3635" s="33"/>
      <c r="T3635" s="33"/>
      <c r="U3635" s="33"/>
      <c r="V3635" s="40"/>
      <c r="W3635" s="40"/>
      <c r="X3635" s="40"/>
      <c r="Y3635" s="40"/>
      <c r="Z3635" s="40"/>
      <c r="AA3635" s="40"/>
      <c r="AB3635" s="40"/>
      <c r="AC3635" s="40"/>
      <c r="AD3635" s="40"/>
      <c r="AE3635" s="40"/>
      <c r="AF3635" s="40"/>
      <c r="AG3635" s="40"/>
      <c r="AH3635" s="40"/>
      <c r="AI3635" s="40"/>
      <c r="AJ3635" s="40"/>
      <c r="AK3635" s="40"/>
      <c r="AL3635" s="40"/>
      <c r="AM3635" s="40"/>
      <c r="AN3635" s="40"/>
      <c r="AO3635" s="40"/>
      <c r="AP3635" s="40"/>
      <c r="AQ3635" s="40"/>
      <c r="AR3635" s="40"/>
      <c r="AS3635" s="40"/>
      <c r="AT3635" s="40"/>
      <c r="AU3635" s="40"/>
      <c r="AV3635" s="40"/>
      <c r="AW3635" s="40"/>
      <c r="AX3635" s="41"/>
    </row>
    <row r="3636" spans="1:251" ht="12" customHeight="1">
      <c r="A3636" s="34"/>
      <c r="B3636" s="116" t="s">
        <v>781</v>
      </c>
      <c r="C3636" s="117"/>
      <c r="D3636" s="117"/>
      <c r="E3636" s="117"/>
      <c r="F3636" s="117"/>
      <c r="G3636" s="117"/>
      <c r="H3636" s="117"/>
      <c r="I3636" s="117"/>
      <c r="J3636" s="117"/>
      <c r="K3636" s="117"/>
      <c r="L3636" s="117"/>
      <c r="M3636" s="117"/>
      <c r="N3636" s="117"/>
      <c r="O3636" s="117"/>
      <c r="P3636" s="117"/>
      <c r="Q3636" s="117"/>
      <c r="R3636" s="117"/>
      <c r="S3636" s="117"/>
      <c r="T3636" s="117"/>
      <c r="U3636" s="117"/>
      <c r="V3636" s="117"/>
      <c r="W3636" s="117"/>
      <c r="X3636" s="117"/>
      <c r="Y3636" s="117"/>
      <c r="Z3636" s="117"/>
      <c r="AA3636" s="117"/>
      <c r="AB3636" s="117"/>
      <c r="AC3636" s="117"/>
      <c r="AD3636" s="117"/>
      <c r="AE3636" s="117"/>
      <c r="AF3636" s="117"/>
      <c r="AG3636" s="117"/>
      <c r="AH3636" s="117"/>
      <c r="AI3636" s="117"/>
      <c r="AJ3636" s="117"/>
      <c r="AK3636" s="117"/>
      <c r="AL3636" s="117"/>
      <c r="AM3636" s="117"/>
      <c r="AN3636" s="117"/>
      <c r="AO3636" s="117"/>
      <c r="AP3636" s="117"/>
      <c r="AQ3636" s="117"/>
      <c r="AR3636" s="117"/>
      <c r="AS3636" s="117"/>
      <c r="AT3636" s="117"/>
      <c r="AU3636" s="117"/>
      <c r="AV3636" s="117"/>
      <c r="AW3636" s="117"/>
      <c r="AX3636" s="118"/>
    </row>
    <row r="3637" spans="1:251" ht="12" customHeight="1">
      <c r="A3637" s="34"/>
      <c r="B3637" s="116"/>
      <c r="C3637" s="117"/>
      <c r="D3637" s="117"/>
      <c r="E3637" s="117"/>
      <c r="F3637" s="117"/>
      <c r="G3637" s="117"/>
      <c r="H3637" s="117"/>
      <c r="I3637" s="117"/>
      <c r="J3637" s="117"/>
      <c r="K3637" s="117"/>
      <c r="L3637" s="117"/>
      <c r="M3637" s="117"/>
      <c r="N3637" s="117"/>
      <c r="O3637" s="117"/>
      <c r="P3637" s="117"/>
      <c r="Q3637" s="117"/>
      <c r="R3637" s="117"/>
      <c r="S3637" s="117"/>
      <c r="T3637" s="117"/>
      <c r="U3637" s="117"/>
      <c r="V3637" s="117"/>
      <c r="W3637" s="117"/>
      <c r="X3637" s="117"/>
      <c r="Y3637" s="117"/>
      <c r="Z3637" s="117"/>
      <c r="AA3637" s="117"/>
      <c r="AB3637" s="117"/>
      <c r="AC3637" s="117"/>
      <c r="AD3637" s="117"/>
      <c r="AE3637" s="117"/>
      <c r="AF3637" s="117"/>
      <c r="AG3637" s="117"/>
      <c r="AH3637" s="117"/>
      <c r="AI3637" s="117"/>
      <c r="AJ3637" s="117"/>
      <c r="AK3637" s="117"/>
      <c r="AL3637" s="117"/>
      <c r="AM3637" s="117"/>
      <c r="AN3637" s="117"/>
      <c r="AO3637" s="117"/>
      <c r="AP3637" s="117"/>
      <c r="AQ3637" s="117"/>
      <c r="AR3637" s="117"/>
      <c r="AS3637" s="117"/>
      <c r="AT3637" s="117"/>
      <c r="AU3637" s="117"/>
      <c r="AV3637" s="117"/>
      <c r="AW3637" s="117"/>
      <c r="AX3637" s="118"/>
      <c r="BC3637" s="42"/>
    </row>
    <row r="3638" spans="1:251" ht="12" customHeight="1">
      <c r="A3638" s="34"/>
      <c r="B3638" s="116"/>
      <c r="C3638" s="117"/>
      <c r="D3638" s="117"/>
      <c r="E3638" s="117"/>
      <c r="F3638" s="117"/>
      <c r="G3638" s="117"/>
      <c r="H3638" s="117"/>
      <c r="I3638" s="117"/>
      <c r="J3638" s="117"/>
      <c r="K3638" s="117"/>
      <c r="L3638" s="117"/>
      <c r="M3638" s="117"/>
      <c r="N3638" s="117"/>
      <c r="O3638" s="117"/>
      <c r="P3638" s="117"/>
      <c r="Q3638" s="117"/>
      <c r="R3638" s="117"/>
      <c r="S3638" s="117"/>
      <c r="T3638" s="117"/>
      <c r="U3638" s="117"/>
      <c r="V3638" s="117"/>
      <c r="W3638" s="117"/>
      <c r="X3638" s="117"/>
      <c r="Y3638" s="117"/>
      <c r="Z3638" s="117"/>
      <c r="AA3638" s="117"/>
      <c r="AB3638" s="117"/>
      <c r="AC3638" s="117"/>
      <c r="AD3638" s="117"/>
      <c r="AE3638" s="117"/>
      <c r="AF3638" s="117"/>
      <c r="AG3638" s="117"/>
      <c r="AH3638" s="117"/>
      <c r="AI3638" s="117"/>
      <c r="AJ3638" s="117"/>
      <c r="AK3638" s="117"/>
      <c r="AL3638" s="117"/>
      <c r="AM3638" s="117"/>
      <c r="AN3638" s="117"/>
      <c r="AO3638" s="117"/>
      <c r="AP3638" s="117"/>
      <c r="AQ3638" s="117"/>
      <c r="AR3638" s="117"/>
      <c r="AS3638" s="117"/>
      <c r="AT3638" s="117"/>
      <c r="AU3638" s="117"/>
      <c r="AV3638" s="117"/>
      <c r="AW3638" s="117"/>
      <c r="AX3638" s="118"/>
    </row>
    <row r="3639" spans="1:251" ht="12" customHeight="1">
      <c r="A3639" s="34"/>
      <c r="B3639" s="116"/>
      <c r="C3639" s="117"/>
      <c r="D3639" s="117"/>
      <c r="E3639" s="117"/>
      <c r="F3639" s="117"/>
      <c r="G3639" s="117"/>
      <c r="H3639" s="117"/>
      <c r="I3639" s="117"/>
      <c r="J3639" s="117"/>
      <c r="K3639" s="117"/>
      <c r="L3639" s="117"/>
      <c r="M3639" s="117"/>
      <c r="N3639" s="117"/>
      <c r="O3639" s="117"/>
      <c r="P3639" s="117"/>
      <c r="Q3639" s="117"/>
      <c r="R3639" s="117"/>
      <c r="S3639" s="117"/>
      <c r="T3639" s="117"/>
      <c r="U3639" s="117"/>
      <c r="V3639" s="117"/>
      <c r="W3639" s="117"/>
      <c r="X3639" s="117"/>
      <c r="Y3639" s="117"/>
      <c r="Z3639" s="117"/>
      <c r="AA3639" s="117"/>
      <c r="AB3639" s="117"/>
      <c r="AC3639" s="117"/>
      <c r="AD3639" s="117"/>
      <c r="AE3639" s="117"/>
      <c r="AF3639" s="117"/>
      <c r="AG3639" s="117"/>
      <c r="AH3639" s="117"/>
      <c r="AI3639" s="117"/>
      <c r="AJ3639" s="117"/>
      <c r="AK3639" s="117"/>
      <c r="AL3639" s="117"/>
      <c r="AM3639" s="117"/>
      <c r="AN3639" s="117"/>
      <c r="AO3639" s="117"/>
      <c r="AP3639" s="117"/>
      <c r="AQ3639" s="117"/>
      <c r="AR3639" s="117"/>
      <c r="AS3639" s="117"/>
      <c r="AT3639" s="117"/>
      <c r="AU3639" s="117"/>
      <c r="AV3639" s="117"/>
      <c r="AW3639" s="117"/>
      <c r="AX3639" s="118"/>
    </row>
    <row r="3640" spans="1:251" ht="12" customHeight="1">
      <c r="A3640" s="34"/>
      <c r="B3640" s="116"/>
      <c r="C3640" s="117"/>
      <c r="D3640" s="117"/>
      <c r="E3640" s="117"/>
      <c r="F3640" s="117"/>
      <c r="G3640" s="117"/>
      <c r="H3640" s="117"/>
      <c r="I3640" s="117"/>
      <c r="J3640" s="117"/>
      <c r="K3640" s="117"/>
      <c r="L3640" s="117"/>
      <c r="M3640" s="117"/>
      <c r="N3640" s="117"/>
      <c r="O3640" s="117"/>
      <c r="P3640" s="117"/>
      <c r="Q3640" s="117"/>
      <c r="R3640" s="117"/>
      <c r="S3640" s="117"/>
      <c r="T3640" s="117"/>
      <c r="U3640" s="117"/>
      <c r="V3640" s="117"/>
      <c r="W3640" s="117"/>
      <c r="X3640" s="117"/>
      <c r="Y3640" s="117"/>
      <c r="Z3640" s="117"/>
      <c r="AA3640" s="117"/>
      <c r="AB3640" s="117"/>
      <c r="AC3640" s="117"/>
      <c r="AD3640" s="117"/>
      <c r="AE3640" s="117"/>
      <c r="AF3640" s="117"/>
      <c r="AG3640" s="117"/>
      <c r="AH3640" s="117"/>
      <c r="AI3640" s="117"/>
      <c r="AJ3640" s="117"/>
      <c r="AK3640" s="117"/>
      <c r="AL3640" s="117"/>
      <c r="AM3640" s="117"/>
      <c r="AN3640" s="117"/>
      <c r="AO3640" s="117"/>
      <c r="AP3640" s="117"/>
      <c r="AQ3640" s="117"/>
      <c r="AR3640" s="117"/>
      <c r="AS3640" s="117"/>
      <c r="AT3640" s="117"/>
      <c r="AU3640" s="117"/>
      <c r="AV3640" s="117"/>
      <c r="AW3640" s="117"/>
      <c r="AX3640" s="118"/>
    </row>
    <row r="3641" spans="1:251" ht="15" thickBot="1">
      <c r="A3641" s="43"/>
      <c r="B3641" s="44"/>
      <c r="C3641" s="45"/>
      <c r="D3641" s="45"/>
      <c r="E3641" s="45"/>
      <c r="F3641" s="45"/>
      <c r="G3641" s="45"/>
      <c r="H3641" s="45"/>
      <c r="I3641" s="45"/>
      <c r="J3641" s="45"/>
      <c r="K3641" s="45"/>
      <c r="L3641" s="45"/>
      <c r="M3641" s="45"/>
      <c r="N3641" s="45"/>
      <c r="O3641" s="45"/>
      <c r="P3641" s="45"/>
      <c r="Q3641" s="45"/>
      <c r="R3641" s="45"/>
      <c r="S3641" s="45"/>
      <c r="T3641" s="45"/>
      <c r="U3641" s="45"/>
      <c r="V3641" s="45"/>
      <c r="W3641" s="45"/>
      <c r="X3641" s="45"/>
      <c r="Y3641" s="45"/>
      <c r="Z3641" s="45"/>
      <c r="AA3641" s="45"/>
      <c r="AB3641" s="45"/>
      <c r="AC3641" s="45"/>
      <c r="AD3641" s="45"/>
      <c r="AE3641" s="45"/>
      <c r="AF3641" s="45"/>
      <c r="AG3641" s="45"/>
      <c r="AH3641" s="45"/>
      <c r="AI3641" s="45"/>
      <c r="AJ3641" s="45"/>
      <c r="AK3641" s="45"/>
      <c r="AL3641" s="45"/>
      <c r="AM3641" s="45"/>
      <c r="AN3641" s="45"/>
      <c r="AO3641" s="45"/>
      <c r="AP3641" s="45"/>
      <c r="AQ3641" s="45"/>
      <c r="AR3641" s="45"/>
      <c r="AS3641" s="45"/>
      <c r="AT3641" s="45"/>
      <c r="AU3641" s="45"/>
      <c r="AV3641" s="45"/>
      <c r="AW3641" s="45"/>
      <c r="AX3641" s="46"/>
    </row>
    <row r="3642" spans="1:251">
      <c r="B3642" s="47"/>
    </row>
    <row r="3643" spans="1:251" ht="14.25">
      <c r="B3643" s="36" t="s">
        <v>240</v>
      </c>
      <c r="C3643" s="34"/>
      <c r="D3643" s="34"/>
      <c r="E3643" s="34"/>
      <c r="F3643" s="34"/>
      <c r="G3643" s="34"/>
      <c r="H3643" s="34"/>
      <c r="I3643" s="34"/>
      <c r="J3643" s="34"/>
      <c r="K3643" s="34"/>
      <c r="L3643" s="35"/>
      <c r="M3643" s="35"/>
      <c r="N3643" s="35"/>
      <c r="O3643" s="35"/>
      <c r="P3643" s="34"/>
      <c r="Q3643" s="34"/>
      <c r="R3643" s="34"/>
      <c r="S3643" s="34"/>
      <c r="T3643" s="34"/>
      <c r="U3643" s="34"/>
      <c r="V3643" s="36"/>
      <c r="W3643" s="36"/>
      <c r="X3643" s="36"/>
      <c r="Y3643" s="36"/>
      <c r="Z3643" s="36"/>
      <c r="AA3643" s="36"/>
      <c r="AB3643" s="36"/>
      <c r="AC3643" s="36"/>
      <c r="AD3643" s="36"/>
      <c r="AE3643" s="36"/>
      <c r="AF3643" s="36"/>
      <c r="AG3643" s="36"/>
      <c r="AH3643" s="36"/>
      <c r="AI3643" s="36"/>
      <c r="AJ3643" s="36"/>
      <c r="AK3643" s="36"/>
      <c r="AL3643" s="36"/>
      <c r="AM3643" s="36"/>
      <c r="AN3643" s="36"/>
      <c r="AO3643" s="36"/>
      <c r="AP3643" s="36"/>
      <c r="AQ3643" s="36"/>
      <c r="AR3643" s="36"/>
      <c r="AS3643" s="36"/>
      <c r="AT3643" s="36"/>
      <c r="AU3643" s="36"/>
      <c r="AV3643" s="36"/>
      <c r="AW3643" s="36"/>
      <c r="AX3643" s="36"/>
    </row>
    <row r="3644" spans="1:251" ht="15" thickBot="1">
      <c r="B3644" s="34"/>
      <c r="C3644" s="34"/>
      <c r="D3644" s="34"/>
      <c r="E3644" s="34"/>
      <c r="F3644" s="34"/>
      <c r="G3644" s="34"/>
      <c r="H3644" s="34"/>
      <c r="I3644" s="34"/>
      <c r="J3644" s="34"/>
      <c r="K3644" s="34"/>
      <c r="L3644" s="35"/>
      <c r="M3644" s="35"/>
      <c r="N3644" s="35"/>
      <c r="O3644" s="35"/>
      <c r="P3644" s="34"/>
      <c r="Q3644" s="34"/>
      <c r="R3644" s="34"/>
      <c r="S3644" s="34"/>
      <c r="T3644" s="34"/>
      <c r="U3644" s="34"/>
      <c r="V3644" s="36"/>
      <c r="W3644" s="36"/>
      <c r="X3644" s="36"/>
      <c r="Y3644" s="36"/>
      <c r="Z3644" s="36"/>
      <c r="AA3644" s="36"/>
      <c r="AB3644" s="36"/>
      <c r="AC3644" s="36"/>
      <c r="AD3644" s="36"/>
      <c r="AE3644" s="36"/>
      <c r="AF3644" s="36"/>
      <c r="AG3644" s="36"/>
      <c r="AH3644" s="36"/>
      <c r="AI3644" s="36"/>
      <c r="AJ3644" s="36"/>
      <c r="AK3644" s="36"/>
      <c r="AL3644" s="36"/>
      <c r="AM3644" s="36"/>
      <c r="AN3644" s="36"/>
      <c r="AO3644" s="36"/>
      <c r="AP3644" s="36"/>
      <c r="AQ3644" s="36"/>
      <c r="AR3644" s="36"/>
      <c r="AS3644" s="36"/>
      <c r="AT3644" s="36"/>
      <c r="AU3644" s="36"/>
      <c r="AV3644" s="36"/>
      <c r="AW3644" s="36"/>
      <c r="AX3644" s="48" t="s">
        <v>241</v>
      </c>
    </row>
    <row r="3645" spans="1:251" s="42" customFormat="1" ht="13.5" customHeight="1">
      <c r="A3645" s="34"/>
      <c r="B3645" s="119" t="s">
        <v>242</v>
      </c>
      <c r="C3645" s="120"/>
      <c r="D3645" s="120"/>
      <c r="E3645" s="120"/>
      <c r="F3645" s="120"/>
      <c r="G3645" s="120"/>
      <c r="H3645" s="120"/>
      <c r="I3645" s="120"/>
      <c r="J3645" s="120"/>
      <c r="K3645" s="120"/>
      <c r="L3645" s="120"/>
      <c r="M3645" s="120"/>
      <c r="N3645" s="120"/>
      <c r="O3645" s="120"/>
      <c r="P3645" s="120"/>
      <c r="Q3645" s="120"/>
      <c r="R3645" s="120"/>
      <c r="S3645" s="120"/>
      <c r="T3645" s="120"/>
      <c r="U3645" s="120"/>
      <c r="V3645" s="120"/>
      <c r="W3645" s="120"/>
      <c r="X3645" s="120"/>
      <c r="Y3645" s="120"/>
      <c r="Z3645" s="121"/>
      <c r="AA3645" s="125" t="s">
        <v>1062</v>
      </c>
      <c r="AB3645" s="120"/>
      <c r="AC3645" s="120"/>
      <c r="AD3645" s="120"/>
      <c r="AE3645" s="120"/>
      <c r="AF3645" s="120"/>
      <c r="AG3645" s="120"/>
      <c r="AH3645" s="120"/>
      <c r="AI3645" s="121"/>
      <c r="AJ3645" s="125" t="s">
        <v>1063</v>
      </c>
      <c r="AK3645" s="120"/>
      <c r="AL3645" s="120"/>
      <c r="AM3645" s="120"/>
      <c r="AN3645" s="120"/>
      <c r="AO3645" s="120"/>
      <c r="AP3645" s="120"/>
      <c r="AQ3645" s="120"/>
      <c r="AR3645" s="121"/>
      <c r="AS3645" s="125" t="s">
        <v>243</v>
      </c>
      <c r="AT3645" s="120"/>
      <c r="AU3645" s="120"/>
      <c r="AV3645" s="120"/>
      <c r="AW3645" s="120"/>
      <c r="AX3645" s="127"/>
      <c r="AY3645" s="29"/>
      <c r="AZ3645" s="29"/>
      <c r="BA3645" s="29"/>
      <c r="BB3645" s="29"/>
      <c r="BC3645" s="29"/>
      <c r="BD3645" s="29"/>
      <c r="BE3645" s="29"/>
      <c r="BF3645" s="29"/>
      <c r="BG3645" s="29"/>
      <c r="BH3645" s="29"/>
      <c r="BI3645" s="29"/>
      <c r="BJ3645" s="29"/>
      <c r="BK3645" s="29"/>
      <c r="BL3645" s="29"/>
      <c r="BM3645" s="29"/>
      <c r="BN3645" s="29"/>
      <c r="BO3645" s="29"/>
      <c r="BP3645" s="29"/>
      <c r="BQ3645" s="29"/>
      <c r="BR3645" s="29"/>
      <c r="BS3645" s="29"/>
      <c r="BT3645" s="29"/>
      <c r="BU3645" s="29"/>
      <c r="BV3645" s="29"/>
      <c r="BW3645" s="29"/>
      <c r="BX3645" s="29"/>
      <c r="BY3645" s="29"/>
      <c r="BZ3645" s="29"/>
      <c r="CA3645" s="29"/>
      <c r="CB3645" s="29"/>
      <c r="CC3645" s="29"/>
      <c r="CD3645" s="29"/>
      <c r="CE3645" s="29"/>
      <c r="CF3645" s="29"/>
      <c r="CG3645" s="29"/>
      <c r="CH3645" s="29"/>
      <c r="CI3645" s="29"/>
      <c r="CJ3645" s="29"/>
      <c r="CK3645" s="29"/>
      <c r="CL3645" s="29"/>
      <c r="CM3645" s="29"/>
      <c r="CN3645" s="29"/>
      <c r="CO3645" s="29"/>
      <c r="CP3645" s="29"/>
      <c r="CQ3645" s="29"/>
      <c r="CR3645" s="29"/>
      <c r="CS3645" s="29"/>
      <c r="CT3645" s="29"/>
      <c r="CU3645" s="29"/>
      <c r="CV3645" s="29"/>
      <c r="CW3645" s="29"/>
      <c r="CX3645" s="29"/>
      <c r="CY3645" s="29"/>
      <c r="CZ3645" s="29"/>
      <c r="DA3645" s="29"/>
      <c r="DB3645" s="29"/>
      <c r="DC3645" s="29"/>
      <c r="DD3645" s="29"/>
      <c r="DE3645" s="29"/>
      <c r="DF3645" s="29"/>
      <c r="DG3645" s="29"/>
      <c r="DH3645" s="29"/>
      <c r="DI3645" s="29"/>
      <c r="DJ3645" s="29"/>
      <c r="DK3645" s="29"/>
      <c r="DL3645" s="29"/>
      <c r="DM3645" s="29"/>
      <c r="DN3645" s="29"/>
      <c r="DO3645" s="29"/>
      <c r="DP3645" s="29"/>
      <c r="DQ3645" s="29"/>
      <c r="DR3645" s="29"/>
      <c r="DS3645" s="29"/>
      <c r="DT3645" s="29"/>
      <c r="DU3645" s="29"/>
      <c r="DV3645" s="29"/>
      <c r="DW3645" s="29"/>
      <c r="DX3645" s="29"/>
      <c r="DY3645" s="29"/>
      <c r="DZ3645" s="29"/>
      <c r="EA3645" s="29"/>
      <c r="EB3645" s="29"/>
      <c r="EC3645" s="29"/>
      <c r="ED3645" s="29"/>
      <c r="EE3645" s="29"/>
      <c r="EF3645" s="29"/>
      <c r="EG3645" s="29"/>
      <c r="EH3645" s="29"/>
      <c r="EI3645" s="29"/>
      <c r="EJ3645" s="29"/>
      <c r="EK3645" s="29"/>
      <c r="EL3645" s="29"/>
      <c r="EM3645" s="29"/>
      <c r="EN3645" s="29"/>
      <c r="EO3645" s="29"/>
      <c r="EP3645" s="29"/>
      <c r="EQ3645" s="29"/>
      <c r="ER3645" s="29"/>
      <c r="ES3645" s="29"/>
      <c r="ET3645" s="29"/>
      <c r="EU3645" s="29"/>
      <c r="EV3645" s="29"/>
      <c r="EW3645" s="29"/>
      <c r="EX3645" s="29"/>
      <c r="EY3645" s="29"/>
      <c r="EZ3645" s="29"/>
      <c r="FA3645" s="29"/>
      <c r="FB3645" s="29"/>
      <c r="FC3645" s="29"/>
      <c r="FD3645" s="29"/>
      <c r="FE3645" s="29"/>
      <c r="FF3645" s="29"/>
      <c r="FG3645" s="29"/>
      <c r="FH3645" s="29"/>
      <c r="FI3645" s="29"/>
      <c r="FJ3645" s="29"/>
      <c r="FK3645" s="29"/>
      <c r="FL3645" s="29"/>
      <c r="FM3645" s="29"/>
      <c r="FN3645" s="29"/>
      <c r="FO3645" s="29"/>
      <c r="FP3645" s="29"/>
      <c r="FQ3645" s="29"/>
      <c r="FR3645" s="29"/>
      <c r="FS3645" s="29"/>
      <c r="FT3645" s="29"/>
      <c r="FU3645" s="29"/>
      <c r="FV3645" s="29"/>
      <c r="FW3645" s="29"/>
      <c r="FX3645" s="29"/>
      <c r="FY3645" s="29"/>
      <c r="FZ3645" s="29"/>
      <c r="GA3645" s="29"/>
      <c r="GB3645" s="29"/>
      <c r="GC3645" s="29"/>
      <c r="GD3645" s="29"/>
      <c r="GE3645" s="29"/>
      <c r="GF3645" s="29"/>
      <c r="GG3645" s="29"/>
      <c r="GH3645" s="29"/>
      <c r="GI3645" s="29"/>
      <c r="GJ3645" s="29"/>
      <c r="GK3645" s="29"/>
      <c r="GL3645" s="29"/>
      <c r="GM3645" s="29"/>
      <c r="GN3645" s="29"/>
      <c r="GO3645" s="29"/>
      <c r="GP3645" s="29"/>
      <c r="GQ3645" s="29"/>
      <c r="GR3645" s="29"/>
      <c r="GS3645" s="29"/>
      <c r="GT3645" s="29"/>
      <c r="GU3645" s="29"/>
      <c r="GV3645" s="29"/>
      <c r="GW3645" s="29"/>
      <c r="GX3645" s="29"/>
      <c r="GY3645" s="29"/>
      <c r="GZ3645" s="29"/>
      <c r="HA3645" s="29"/>
      <c r="HB3645" s="29"/>
      <c r="HC3645" s="29"/>
      <c r="HD3645" s="29"/>
      <c r="HE3645" s="29"/>
      <c r="HF3645" s="29"/>
      <c r="HG3645" s="29"/>
      <c r="HH3645" s="29"/>
      <c r="HI3645" s="29"/>
      <c r="HJ3645" s="29"/>
      <c r="HK3645" s="29"/>
      <c r="HL3645" s="29"/>
      <c r="HM3645" s="29"/>
      <c r="HN3645" s="29"/>
      <c r="HO3645" s="29"/>
      <c r="HP3645" s="29"/>
      <c r="HQ3645" s="29"/>
      <c r="HR3645" s="29"/>
      <c r="HS3645" s="29"/>
      <c r="HT3645" s="29"/>
      <c r="HU3645" s="29"/>
      <c r="HV3645" s="29"/>
      <c r="HW3645" s="29"/>
      <c r="HX3645" s="29"/>
      <c r="HY3645" s="29"/>
      <c r="HZ3645" s="29"/>
      <c r="IA3645" s="29"/>
      <c r="IB3645" s="29"/>
      <c r="IC3645" s="29"/>
      <c r="ID3645" s="29"/>
      <c r="IE3645" s="29"/>
      <c r="IF3645" s="29"/>
      <c r="IG3645" s="29"/>
      <c r="IH3645" s="29"/>
      <c r="II3645" s="29"/>
      <c r="IJ3645" s="29"/>
      <c r="IK3645" s="29"/>
      <c r="IL3645" s="29"/>
      <c r="IM3645" s="29"/>
      <c r="IN3645" s="29"/>
      <c r="IO3645" s="29"/>
      <c r="IP3645" s="29"/>
      <c r="IQ3645" s="29"/>
    </row>
    <row r="3646" spans="1:251" s="42" customFormat="1" ht="13.5">
      <c r="A3646" s="34"/>
      <c r="B3646" s="122"/>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4"/>
      <c r="AA3646" s="126"/>
      <c r="AB3646" s="123"/>
      <c r="AC3646" s="123"/>
      <c r="AD3646" s="123"/>
      <c r="AE3646" s="123"/>
      <c r="AF3646" s="123"/>
      <c r="AG3646" s="123"/>
      <c r="AH3646" s="123"/>
      <c r="AI3646" s="124"/>
      <c r="AJ3646" s="126"/>
      <c r="AK3646" s="123"/>
      <c r="AL3646" s="123"/>
      <c r="AM3646" s="123"/>
      <c r="AN3646" s="123"/>
      <c r="AO3646" s="123"/>
      <c r="AP3646" s="123"/>
      <c r="AQ3646" s="123"/>
      <c r="AR3646" s="124"/>
      <c r="AS3646" s="126"/>
      <c r="AT3646" s="123"/>
      <c r="AU3646" s="123"/>
      <c r="AV3646" s="123"/>
      <c r="AW3646" s="123"/>
      <c r="AX3646" s="128"/>
      <c r="AY3646" s="29"/>
      <c r="AZ3646" s="29"/>
      <c r="BA3646" s="29"/>
      <c r="BB3646" s="65"/>
      <c r="BC3646" s="49"/>
      <c r="BE3646" s="29"/>
      <c r="BF3646" s="29"/>
      <c r="BG3646" s="29"/>
      <c r="BH3646" s="29"/>
      <c r="BI3646" s="29"/>
      <c r="BJ3646" s="29"/>
      <c r="BK3646" s="29"/>
      <c r="BL3646" s="29"/>
      <c r="BM3646" s="29"/>
      <c r="BN3646" s="29"/>
      <c r="BO3646" s="29"/>
      <c r="BP3646" s="29"/>
      <c r="BQ3646" s="29"/>
      <c r="BR3646" s="29"/>
      <c r="BS3646" s="29"/>
      <c r="BT3646" s="29"/>
      <c r="BU3646" s="29"/>
      <c r="BV3646" s="29"/>
      <c r="BW3646" s="29"/>
      <c r="BX3646" s="29"/>
      <c r="BY3646" s="29"/>
      <c r="BZ3646" s="29"/>
      <c r="CA3646" s="29"/>
      <c r="CB3646" s="29"/>
      <c r="CC3646" s="29"/>
      <c r="CD3646" s="29"/>
      <c r="CE3646" s="29"/>
      <c r="CF3646" s="29"/>
      <c r="CG3646" s="29"/>
      <c r="CH3646" s="29"/>
      <c r="CI3646" s="29"/>
      <c r="CJ3646" s="29"/>
      <c r="CK3646" s="29"/>
      <c r="CL3646" s="29"/>
      <c r="CM3646" s="29"/>
      <c r="CN3646" s="29"/>
      <c r="CO3646" s="29"/>
      <c r="CP3646" s="29"/>
      <c r="CQ3646" s="29"/>
      <c r="CR3646" s="29"/>
      <c r="CS3646" s="29"/>
      <c r="CT3646" s="29"/>
      <c r="CU3646" s="29"/>
      <c r="CV3646" s="29"/>
      <c r="CW3646" s="29"/>
      <c r="CX3646" s="29"/>
      <c r="CY3646" s="29"/>
      <c r="CZ3646" s="29"/>
      <c r="DA3646" s="29"/>
      <c r="DB3646" s="29"/>
      <c r="DC3646" s="29"/>
      <c r="DD3646" s="29"/>
      <c r="DE3646" s="29"/>
      <c r="DF3646" s="29"/>
      <c r="DG3646" s="29"/>
      <c r="DH3646" s="29"/>
      <c r="DI3646" s="29"/>
      <c r="DJ3646" s="29"/>
      <c r="DK3646" s="29"/>
      <c r="DL3646" s="29"/>
      <c r="DM3646" s="29"/>
      <c r="DN3646" s="29"/>
      <c r="DO3646" s="29"/>
      <c r="DP3646" s="29"/>
      <c r="DQ3646" s="29"/>
      <c r="DR3646" s="29"/>
      <c r="DS3646" s="29"/>
      <c r="DT3646" s="29"/>
      <c r="DU3646" s="29"/>
      <c r="DV3646" s="29"/>
      <c r="DW3646" s="29"/>
      <c r="DX3646" s="29"/>
      <c r="DY3646" s="29"/>
      <c r="DZ3646" s="29"/>
      <c r="EA3646" s="29"/>
      <c r="EB3646" s="29"/>
      <c r="EC3646" s="29"/>
      <c r="ED3646" s="29"/>
      <c r="EE3646" s="29"/>
      <c r="EF3646" s="29"/>
      <c r="EG3646" s="29"/>
      <c r="EH3646" s="29"/>
      <c r="EI3646" s="29"/>
      <c r="EJ3646" s="29"/>
      <c r="EK3646" s="29"/>
      <c r="EL3646" s="29"/>
      <c r="EM3646" s="29"/>
      <c r="EN3646" s="29"/>
      <c r="EO3646" s="29"/>
      <c r="EP3646" s="29"/>
      <c r="EQ3646" s="29"/>
      <c r="ER3646" s="29"/>
      <c r="ES3646" s="29"/>
      <c r="ET3646" s="29"/>
      <c r="EU3646" s="29"/>
      <c r="EV3646" s="29"/>
      <c r="EW3646" s="29"/>
      <c r="EX3646" s="29"/>
      <c r="EY3646" s="29"/>
      <c r="EZ3646" s="29"/>
      <c r="FA3646" s="29"/>
      <c r="FB3646" s="29"/>
      <c r="FC3646" s="29"/>
      <c r="FD3646" s="29"/>
      <c r="FE3646" s="29"/>
      <c r="FF3646" s="29"/>
      <c r="FG3646" s="29"/>
      <c r="FH3646" s="29"/>
      <c r="FI3646" s="29"/>
      <c r="FJ3646" s="29"/>
      <c r="FK3646" s="29"/>
      <c r="FL3646" s="29"/>
      <c r="FM3646" s="29"/>
      <c r="FN3646" s="29"/>
      <c r="FO3646" s="29"/>
      <c r="FP3646" s="29"/>
      <c r="FQ3646" s="29"/>
      <c r="FR3646" s="29"/>
      <c r="FS3646" s="29"/>
      <c r="FT3646" s="29"/>
      <c r="FU3646" s="29"/>
      <c r="FV3646" s="29"/>
      <c r="FW3646" s="29"/>
      <c r="FX3646" s="29"/>
      <c r="FY3646" s="29"/>
      <c r="FZ3646" s="29"/>
      <c r="GA3646" s="29"/>
      <c r="GB3646" s="29"/>
      <c r="GC3646" s="29"/>
      <c r="GD3646" s="29"/>
      <c r="GE3646" s="29"/>
      <c r="GF3646" s="29"/>
      <c r="GG3646" s="29"/>
      <c r="GH3646" s="29"/>
      <c r="GI3646" s="29"/>
      <c r="GJ3646" s="29"/>
      <c r="GK3646" s="29"/>
      <c r="GL3646" s="29"/>
      <c r="GM3646" s="29"/>
      <c r="GN3646" s="29"/>
      <c r="GO3646" s="29"/>
      <c r="GP3646" s="29"/>
      <c r="GQ3646" s="29"/>
      <c r="GR3646" s="29"/>
      <c r="GS3646" s="29"/>
      <c r="GT3646" s="29"/>
      <c r="GU3646" s="29"/>
      <c r="GV3646" s="29"/>
      <c r="GW3646" s="29"/>
      <c r="GX3646" s="29"/>
      <c r="GY3646" s="29"/>
      <c r="GZ3646" s="29"/>
      <c r="HA3646" s="29"/>
      <c r="HB3646" s="29"/>
      <c r="HC3646" s="29"/>
      <c r="HD3646" s="29"/>
      <c r="HE3646" s="29"/>
      <c r="HF3646" s="29"/>
      <c r="HG3646" s="29"/>
      <c r="HH3646" s="29"/>
      <c r="HI3646" s="29"/>
      <c r="HJ3646" s="29"/>
      <c r="HK3646" s="29"/>
      <c r="HL3646" s="29"/>
      <c r="HM3646" s="29"/>
      <c r="HN3646" s="29"/>
      <c r="HO3646" s="29"/>
      <c r="HP3646" s="29"/>
      <c r="HQ3646" s="29"/>
      <c r="HR3646" s="29"/>
      <c r="HS3646" s="29"/>
      <c r="HT3646" s="29"/>
      <c r="HU3646" s="29"/>
      <c r="HV3646" s="29"/>
      <c r="HW3646" s="29"/>
      <c r="HX3646" s="29"/>
      <c r="HY3646" s="29"/>
      <c r="HZ3646" s="29"/>
      <c r="IA3646" s="29"/>
      <c r="IB3646" s="29"/>
      <c r="IC3646" s="29"/>
      <c r="ID3646" s="29"/>
      <c r="IE3646" s="29"/>
      <c r="IF3646" s="29"/>
      <c r="IG3646" s="29"/>
      <c r="IH3646" s="29"/>
      <c r="II3646" s="29"/>
      <c r="IJ3646" s="29"/>
      <c r="IK3646" s="29"/>
      <c r="IL3646" s="29"/>
      <c r="IM3646" s="29"/>
      <c r="IN3646" s="29"/>
      <c r="IO3646" s="29"/>
      <c r="IP3646" s="29"/>
      <c r="IQ3646" s="29"/>
    </row>
    <row r="3647" spans="1:251" s="42" customFormat="1" ht="18.75" customHeight="1">
      <c r="A3647" s="34"/>
      <c r="B3647" s="50"/>
      <c r="C3647" s="129" t="s">
        <v>782</v>
      </c>
      <c r="D3647" s="147"/>
      <c r="E3647" s="147"/>
      <c r="F3647" s="147"/>
      <c r="G3647" s="147"/>
      <c r="H3647" s="147"/>
      <c r="I3647" s="147"/>
      <c r="J3647" s="147"/>
      <c r="K3647" s="147"/>
      <c r="L3647" s="147"/>
      <c r="M3647" s="147"/>
      <c r="N3647" s="147"/>
      <c r="O3647" s="147"/>
      <c r="P3647" s="147"/>
      <c r="Q3647" s="147"/>
      <c r="R3647" s="147"/>
      <c r="S3647" s="147"/>
      <c r="T3647" s="147"/>
      <c r="U3647" s="147"/>
      <c r="V3647" s="147"/>
      <c r="W3647" s="147"/>
      <c r="X3647" s="147"/>
      <c r="Y3647" s="147"/>
      <c r="Z3647" s="148"/>
      <c r="AA3647" s="132">
        <v>4614</v>
      </c>
      <c r="AB3647" s="133"/>
      <c r="AC3647" s="133"/>
      <c r="AD3647" s="133"/>
      <c r="AE3647" s="133"/>
      <c r="AF3647" s="133"/>
      <c r="AG3647" s="133"/>
      <c r="AH3647" s="133"/>
      <c r="AI3647" s="134"/>
      <c r="AJ3647" s="132">
        <v>8522</v>
      </c>
      <c r="AK3647" s="133"/>
      <c r="AL3647" s="133"/>
      <c r="AM3647" s="133"/>
      <c r="AN3647" s="133"/>
      <c r="AO3647" s="133"/>
      <c r="AP3647" s="133"/>
      <c r="AQ3647" s="133"/>
      <c r="AR3647" s="134"/>
      <c r="AS3647" s="135"/>
      <c r="AT3647" s="136"/>
      <c r="AU3647" s="136"/>
      <c r="AV3647" s="136"/>
      <c r="AW3647" s="136"/>
      <c r="AX3647" s="137"/>
      <c r="AY3647" s="29"/>
      <c r="AZ3647" s="29"/>
      <c r="BA3647" s="29"/>
      <c r="BB3647" s="29"/>
      <c r="BC3647" s="29"/>
      <c r="BD3647" s="29"/>
      <c r="BE3647" s="29"/>
      <c r="BF3647" s="29"/>
      <c r="BG3647" s="29"/>
      <c r="BH3647" s="29"/>
      <c r="BI3647" s="29"/>
      <c r="BJ3647" s="29"/>
      <c r="BK3647" s="29"/>
      <c r="BL3647" s="29"/>
      <c r="BM3647" s="29"/>
      <c r="BN3647" s="29"/>
      <c r="BO3647" s="29"/>
      <c r="BP3647" s="29"/>
      <c r="BQ3647" s="29"/>
      <c r="BR3647" s="29"/>
      <c r="BS3647" s="29"/>
      <c r="BT3647" s="29"/>
      <c r="BU3647" s="29"/>
      <c r="BV3647" s="29"/>
      <c r="BW3647" s="29"/>
      <c r="BX3647" s="29"/>
      <c r="BY3647" s="29"/>
      <c r="BZ3647" s="29"/>
      <c r="CA3647" s="29"/>
      <c r="CB3647" s="29"/>
      <c r="CC3647" s="29"/>
      <c r="CD3647" s="29"/>
      <c r="CE3647" s="29"/>
      <c r="CF3647" s="29"/>
      <c r="CG3647" s="29"/>
      <c r="CH3647" s="29"/>
      <c r="CI3647" s="29"/>
      <c r="CJ3647" s="29"/>
      <c r="CK3647" s="29"/>
      <c r="CL3647" s="29"/>
      <c r="CM3647" s="29"/>
      <c r="CN3647" s="29"/>
      <c r="CO3647" s="29"/>
      <c r="CP3647" s="29"/>
      <c r="CQ3647" s="29"/>
      <c r="CR3647" s="29"/>
      <c r="CS3647" s="29"/>
      <c r="CT3647" s="29"/>
      <c r="CU3647" s="29"/>
      <c r="CV3647" s="29"/>
      <c r="CW3647" s="29"/>
      <c r="CX3647" s="29"/>
      <c r="CY3647" s="29"/>
      <c r="CZ3647" s="29"/>
      <c r="DA3647" s="29"/>
      <c r="DB3647" s="29"/>
      <c r="DC3647" s="29"/>
      <c r="DD3647" s="29"/>
      <c r="DE3647" s="29"/>
      <c r="DF3647" s="29"/>
      <c r="DG3647" s="29"/>
      <c r="DH3647" s="29"/>
      <c r="DI3647" s="29"/>
      <c r="DJ3647" s="29"/>
      <c r="DK3647" s="29"/>
      <c r="DL3647" s="29"/>
      <c r="DM3647" s="29"/>
      <c r="DN3647" s="29"/>
      <c r="DO3647" s="29"/>
      <c r="DP3647" s="29"/>
      <c r="DQ3647" s="29"/>
      <c r="DR3647" s="29"/>
      <c r="DS3647" s="29"/>
      <c r="DT3647" s="29"/>
      <c r="DU3647" s="29"/>
      <c r="DV3647" s="29"/>
      <c r="DW3647" s="29"/>
      <c r="DX3647" s="29"/>
      <c r="DY3647" s="29"/>
      <c r="DZ3647" s="29"/>
      <c r="EA3647" s="29"/>
      <c r="EB3647" s="29"/>
      <c r="EC3647" s="29"/>
      <c r="ED3647" s="29"/>
      <c r="EE3647" s="29"/>
      <c r="EF3647" s="29"/>
      <c r="EG3647" s="29"/>
      <c r="EH3647" s="29"/>
      <c r="EI3647" s="29"/>
      <c r="EJ3647" s="29"/>
      <c r="EK3647" s="29"/>
      <c r="EL3647" s="29"/>
      <c r="EM3647" s="29"/>
      <c r="EN3647" s="29"/>
      <c r="EO3647" s="29"/>
      <c r="EP3647" s="29"/>
      <c r="EQ3647" s="29"/>
      <c r="ER3647" s="29"/>
      <c r="ES3647" s="29"/>
      <c r="ET3647" s="29"/>
      <c r="EU3647" s="29"/>
      <c r="EV3647" s="29"/>
      <c r="EW3647" s="29"/>
      <c r="EX3647" s="29"/>
      <c r="EY3647" s="29"/>
      <c r="EZ3647" s="29"/>
      <c r="FA3647" s="29"/>
      <c r="FB3647" s="29"/>
      <c r="FC3647" s="29"/>
      <c r="FD3647" s="29"/>
      <c r="FE3647" s="29"/>
      <c r="FF3647" s="29"/>
      <c r="FG3647" s="29"/>
      <c r="FH3647" s="29"/>
      <c r="FI3647" s="29"/>
      <c r="FJ3647" s="29"/>
      <c r="FK3647" s="29"/>
      <c r="FL3647" s="29"/>
      <c r="FM3647" s="29"/>
      <c r="FN3647" s="29"/>
      <c r="FO3647" s="29"/>
      <c r="FP3647" s="29"/>
      <c r="FQ3647" s="29"/>
      <c r="FR3647" s="29"/>
      <c r="FS3647" s="29"/>
      <c r="FT3647" s="29"/>
      <c r="FU3647" s="29"/>
      <c r="FV3647" s="29"/>
      <c r="FW3647" s="29"/>
      <c r="FX3647" s="29"/>
      <c r="FY3647" s="29"/>
      <c r="FZ3647" s="29"/>
      <c r="GA3647" s="29"/>
      <c r="GB3647" s="29"/>
      <c r="GC3647" s="29"/>
      <c r="GD3647" s="29"/>
      <c r="GE3647" s="29"/>
      <c r="GF3647" s="29"/>
      <c r="GG3647" s="29"/>
      <c r="GH3647" s="29"/>
      <c r="GI3647" s="29"/>
      <c r="GJ3647" s="29"/>
      <c r="GK3647" s="29"/>
      <c r="GL3647" s="29"/>
      <c r="GM3647" s="29"/>
      <c r="GN3647" s="29"/>
      <c r="GO3647" s="29"/>
      <c r="GP3647" s="29"/>
      <c r="GQ3647" s="29"/>
      <c r="GR3647" s="29"/>
      <c r="GS3647" s="29"/>
      <c r="GT3647" s="29"/>
      <c r="GU3647" s="29"/>
      <c r="GV3647" s="29"/>
      <c r="GW3647" s="29"/>
      <c r="GX3647" s="29"/>
      <c r="GY3647" s="29"/>
      <c r="GZ3647" s="29"/>
      <c r="HA3647" s="29"/>
      <c r="HB3647" s="29"/>
      <c r="HC3647" s="29"/>
      <c r="HD3647" s="29"/>
      <c r="HE3647" s="29"/>
      <c r="HF3647" s="29"/>
      <c r="HG3647" s="29"/>
      <c r="HH3647" s="29"/>
      <c r="HI3647" s="29"/>
      <c r="HJ3647" s="29"/>
      <c r="HK3647" s="29"/>
      <c r="HL3647" s="29"/>
      <c r="HM3647" s="29"/>
      <c r="HN3647" s="29"/>
      <c r="HO3647" s="29"/>
      <c r="HP3647" s="29"/>
      <c r="HQ3647" s="29"/>
      <c r="HR3647" s="29"/>
      <c r="HS3647" s="29"/>
      <c r="HT3647" s="29"/>
      <c r="HU3647" s="29"/>
      <c r="HV3647" s="29"/>
      <c r="HW3647" s="29"/>
      <c r="HX3647" s="29"/>
      <c r="HY3647" s="29"/>
      <c r="HZ3647" s="29"/>
      <c r="IA3647" s="29"/>
      <c r="IB3647" s="29"/>
      <c r="IC3647" s="29"/>
      <c r="ID3647" s="29"/>
      <c r="IE3647" s="29"/>
      <c r="IF3647" s="29"/>
      <c r="IG3647" s="29"/>
      <c r="IH3647" s="29"/>
      <c r="II3647" s="29"/>
      <c r="IJ3647" s="29"/>
      <c r="IK3647" s="29"/>
      <c r="IL3647" s="29"/>
      <c r="IM3647" s="29"/>
      <c r="IN3647" s="29"/>
      <c r="IO3647" s="29"/>
      <c r="IP3647" s="29"/>
      <c r="IQ3647" s="29"/>
    </row>
    <row r="3648" spans="1:251" s="42" customFormat="1" ht="18.75" customHeight="1" thickBot="1">
      <c r="A3648" s="43"/>
      <c r="B3648" s="138" t="s">
        <v>244</v>
      </c>
      <c r="C3648" s="139"/>
      <c r="D3648" s="139"/>
      <c r="E3648" s="139"/>
      <c r="F3648" s="139"/>
      <c r="G3648" s="139"/>
      <c r="H3648" s="139"/>
      <c r="I3648" s="139"/>
      <c r="J3648" s="139"/>
      <c r="K3648" s="139"/>
      <c r="L3648" s="139"/>
      <c r="M3648" s="139"/>
      <c r="N3648" s="139"/>
      <c r="O3648" s="139"/>
      <c r="P3648" s="139"/>
      <c r="Q3648" s="139"/>
      <c r="R3648" s="139"/>
      <c r="S3648" s="139"/>
      <c r="T3648" s="139"/>
      <c r="U3648" s="139"/>
      <c r="V3648" s="139"/>
      <c r="W3648" s="139"/>
      <c r="X3648" s="139"/>
      <c r="Y3648" s="139"/>
      <c r="Z3648" s="140"/>
      <c r="AA3648" s="141">
        <f>SUM($AA$3647:$AA$3647)</f>
        <v>4614</v>
      </c>
      <c r="AB3648" s="142"/>
      <c r="AC3648" s="142"/>
      <c r="AD3648" s="142"/>
      <c r="AE3648" s="142"/>
      <c r="AF3648" s="142"/>
      <c r="AG3648" s="142"/>
      <c r="AH3648" s="142"/>
      <c r="AI3648" s="143"/>
      <c r="AJ3648" s="141">
        <f>SUM($AJ$3647:$AJ$3647)</f>
        <v>8522</v>
      </c>
      <c r="AK3648" s="142"/>
      <c r="AL3648" s="142"/>
      <c r="AM3648" s="142"/>
      <c r="AN3648" s="142"/>
      <c r="AO3648" s="142"/>
      <c r="AP3648" s="142"/>
      <c r="AQ3648" s="142"/>
      <c r="AR3648" s="143"/>
      <c r="AS3648" s="144"/>
      <c r="AT3648" s="145"/>
      <c r="AU3648" s="145"/>
      <c r="AV3648" s="145"/>
      <c r="AW3648" s="145"/>
      <c r="AX3648" s="146"/>
      <c r="AY3648" s="29"/>
      <c r="AZ3648" s="29"/>
      <c r="BA3648" s="29"/>
      <c r="BB3648" s="29"/>
      <c r="BC3648" s="29"/>
      <c r="BD3648" s="29"/>
      <c r="BE3648" s="29"/>
      <c r="BF3648" s="29"/>
      <c r="BG3648" s="29"/>
      <c r="BH3648" s="29"/>
      <c r="BI3648" s="29"/>
      <c r="BJ3648" s="29"/>
      <c r="BK3648" s="29"/>
      <c r="BL3648" s="29"/>
      <c r="BM3648" s="29"/>
      <c r="BN3648" s="29"/>
      <c r="BO3648" s="29"/>
      <c r="BP3648" s="29"/>
      <c r="BQ3648" s="29"/>
      <c r="BR3648" s="29"/>
      <c r="BS3648" s="29"/>
      <c r="BT3648" s="29"/>
      <c r="BU3648" s="29"/>
      <c r="BV3648" s="29"/>
      <c r="BW3648" s="29"/>
      <c r="BX3648" s="29"/>
      <c r="BY3648" s="29"/>
      <c r="BZ3648" s="29"/>
      <c r="CA3648" s="29"/>
      <c r="CB3648" s="29"/>
      <c r="CC3648" s="29"/>
      <c r="CD3648" s="29"/>
      <c r="CE3648" s="29"/>
      <c r="CF3648" s="29"/>
      <c r="CG3648" s="29"/>
      <c r="CH3648" s="29"/>
      <c r="CI3648" s="29"/>
      <c r="CJ3648" s="29"/>
      <c r="CK3648" s="29"/>
      <c r="CL3648" s="29"/>
      <c r="CM3648" s="29"/>
      <c r="CN3648" s="29"/>
      <c r="CO3648" s="29"/>
      <c r="CP3648" s="29"/>
      <c r="CQ3648" s="29"/>
      <c r="CR3648" s="29"/>
      <c r="CS3648" s="29"/>
      <c r="CT3648" s="29"/>
      <c r="CU3648" s="29"/>
      <c r="CV3648" s="29"/>
      <c r="CW3648" s="29"/>
      <c r="CX3648" s="29"/>
      <c r="CY3648" s="29"/>
      <c r="CZ3648" s="29"/>
      <c r="DA3648" s="29"/>
      <c r="DB3648" s="29"/>
      <c r="DC3648" s="29"/>
      <c r="DD3648" s="29"/>
      <c r="DE3648" s="29"/>
      <c r="DF3648" s="29"/>
      <c r="DG3648" s="29"/>
      <c r="DH3648" s="29"/>
      <c r="DI3648" s="29"/>
      <c r="DJ3648" s="29"/>
      <c r="DK3648" s="29"/>
      <c r="DL3648" s="29"/>
      <c r="DM3648" s="29"/>
      <c r="DN3648" s="29"/>
      <c r="DO3648" s="29"/>
      <c r="DP3648" s="29"/>
      <c r="DQ3648" s="29"/>
      <c r="DR3648" s="29"/>
      <c r="DS3648" s="29"/>
      <c r="DT3648" s="29"/>
      <c r="DU3648" s="29"/>
      <c r="DV3648" s="29"/>
      <c r="DW3648" s="29"/>
      <c r="DX3648" s="29"/>
      <c r="DY3648" s="29"/>
      <c r="DZ3648" s="29"/>
      <c r="EA3648" s="29"/>
      <c r="EB3648" s="29"/>
      <c r="EC3648" s="29"/>
      <c r="ED3648" s="29"/>
      <c r="EE3648" s="29"/>
      <c r="EF3648" s="29"/>
      <c r="EG3648" s="29"/>
      <c r="EH3648" s="29"/>
      <c r="EI3648" s="29"/>
      <c r="EJ3648" s="29"/>
      <c r="EK3648" s="29"/>
      <c r="EL3648" s="29"/>
      <c r="EM3648" s="29"/>
      <c r="EN3648" s="29"/>
      <c r="EO3648" s="29"/>
      <c r="EP3648" s="29"/>
      <c r="EQ3648" s="29"/>
      <c r="ER3648" s="29"/>
      <c r="ES3648" s="29"/>
      <c r="ET3648" s="29"/>
      <c r="EU3648" s="29"/>
      <c r="EV3648" s="29"/>
      <c r="EW3648" s="29"/>
      <c r="EX3648" s="29"/>
      <c r="EY3648" s="29"/>
      <c r="EZ3648" s="29"/>
      <c r="FA3648" s="29"/>
      <c r="FB3648" s="29"/>
      <c r="FC3648" s="29"/>
      <c r="FD3648" s="29"/>
      <c r="FE3648" s="29"/>
      <c r="FF3648" s="29"/>
      <c r="FG3648" s="29"/>
      <c r="FH3648" s="29"/>
      <c r="FI3648" s="29"/>
      <c r="FJ3648" s="29"/>
      <c r="FK3648" s="29"/>
      <c r="FL3648" s="29"/>
      <c r="FM3648" s="29"/>
      <c r="FN3648" s="29"/>
      <c r="FO3648" s="29"/>
      <c r="FP3648" s="29"/>
      <c r="FQ3648" s="29"/>
      <c r="FR3648" s="29"/>
      <c r="FS3648" s="29"/>
      <c r="FT3648" s="29"/>
      <c r="FU3648" s="29"/>
      <c r="FV3648" s="29"/>
      <c r="FW3648" s="29"/>
      <c r="FX3648" s="29"/>
      <c r="FY3648" s="29"/>
      <c r="FZ3648" s="29"/>
      <c r="GA3648" s="29"/>
      <c r="GB3648" s="29"/>
      <c r="GC3648" s="29"/>
      <c r="GD3648" s="29"/>
      <c r="GE3648" s="29"/>
      <c r="GF3648" s="29"/>
      <c r="GG3648" s="29"/>
      <c r="GH3648" s="29"/>
      <c r="GI3648" s="29"/>
      <c r="GJ3648" s="29"/>
      <c r="GK3648" s="29"/>
      <c r="GL3648" s="29"/>
      <c r="GM3648" s="29"/>
      <c r="GN3648" s="29"/>
      <c r="GO3648" s="29"/>
      <c r="GP3648" s="29"/>
      <c r="GQ3648" s="29"/>
      <c r="GR3648" s="29"/>
      <c r="GS3648" s="29"/>
      <c r="GT3648" s="29"/>
      <c r="GU3648" s="29"/>
      <c r="GV3648" s="29"/>
      <c r="GW3648" s="29"/>
      <c r="GX3648" s="29"/>
      <c r="GY3648" s="29"/>
      <c r="GZ3648" s="29"/>
      <c r="HA3648" s="29"/>
      <c r="HB3648" s="29"/>
      <c r="HC3648" s="29"/>
      <c r="HD3648" s="29"/>
      <c r="HE3648" s="29"/>
      <c r="HF3648" s="29"/>
      <c r="HG3648" s="29"/>
      <c r="HH3648" s="29"/>
      <c r="HI3648" s="29"/>
      <c r="HJ3648" s="29"/>
      <c r="HK3648" s="29"/>
      <c r="HL3648" s="29"/>
      <c r="HM3648" s="29"/>
      <c r="HN3648" s="29"/>
      <c r="HO3648" s="29"/>
      <c r="HP3648" s="29"/>
      <c r="HQ3648" s="29"/>
      <c r="HR3648" s="29"/>
      <c r="HS3648" s="29"/>
      <c r="HT3648" s="29"/>
      <c r="HU3648" s="29"/>
      <c r="HV3648" s="29"/>
      <c r="HW3648" s="29"/>
      <c r="HX3648" s="29"/>
      <c r="HY3648" s="29"/>
      <c r="HZ3648" s="29"/>
      <c r="IA3648" s="29"/>
      <c r="IB3648" s="29"/>
      <c r="IC3648" s="29"/>
      <c r="ID3648" s="29"/>
      <c r="IE3648" s="29"/>
      <c r="IF3648" s="29"/>
      <c r="IG3648" s="29"/>
      <c r="IH3648" s="29"/>
      <c r="II3648" s="29"/>
      <c r="IJ3648" s="29"/>
      <c r="IK3648" s="29"/>
      <c r="IL3648" s="29"/>
      <c r="IM3648" s="29"/>
      <c r="IN3648" s="29"/>
      <c r="IO3648" s="29"/>
      <c r="IP3648" s="29"/>
      <c r="IQ3648" s="29"/>
    </row>
    <row r="3650" spans="1:113" ht="18.75">
      <c r="A3650" s="28" t="s">
        <v>234</v>
      </c>
      <c r="AW3650" s="30"/>
      <c r="AX3650" s="31"/>
      <c r="AY3650" s="30"/>
    </row>
    <row r="3652" spans="1:113" ht="18.75">
      <c r="B3652" s="109" t="s">
        <v>0</v>
      </c>
      <c r="C3652" s="150"/>
      <c r="D3652" s="150"/>
      <c r="E3652" s="150"/>
      <c r="F3652" s="150"/>
      <c r="G3652" s="150"/>
      <c r="H3652" s="150"/>
      <c r="I3652" s="150"/>
      <c r="J3652" s="150"/>
      <c r="K3652" s="150"/>
      <c r="L3652" s="150"/>
      <c r="M3652" s="150"/>
      <c r="N3652" s="150"/>
      <c r="O3652" s="150"/>
      <c r="P3652" s="150"/>
      <c r="Q3652" s="150"/>
      <c r="R3652" s="150"/>
      <c r="S3652" s="150"/>
      <c r="T3652" s="150"/>
      <c r="U3652" s="150"/>
      <c r="V3652" s="150"/>
      <c r="W3652" s="150"/>
      <c r="X3652" s="150"/>
      <c r="Y3652" s="150"/>
      <c r="Z3652" s="150"/>
      <c r="AA3652" s="150"/>
      <c r="AB3652" s="150"/>
      <c r="AC3652" s="150"/>
      <c r="AD3652" s="150"/>
      <c r="AE3652" s="150"/>
      <c r="AF3652" s="150"/>
      <c r="AG3652" s="150"/>
      <c r="AH3652" s="150"/>
      <c r="AI3652" s="150"/>
      <c r="AJ3652" s="150"/>
      <c r="AK3652" s="150"/>
      <c r="AL3652" s="150"/>
      <c r="AM3652" s="150"/>
      <c r="AN3652" s="150"/>
      <c r="AO3652" s="150"/>
      <c r="AP3652" s="150"/>
      <c r="AQ3652" s="150"/>
      <c r="AR3652" s="150"/>
      <c r="AS3652" s="150"/>
      <c r="AT3652" s="150"/>
      <c r="AU3652" s="150"/>
      <c r="AV3652" s="150"/>
      <c r="AW3652" s="150"/>
      <c r="AX3652" s="150"/>
    </row>
    <row r="3653" spans="1:113">
      <c r="Z3653" s="32"/>
      <c r="AD3653" s="32"/>
      <c r="AE3653" s="32"/>
      <c r="AF3653" s="32"/>
      <c r="AG3653" s="32"/>
      <c r="AH3653" s="32"/>
      <c r="AI3653" s="32"/>
      <c r="AO3653" s="32"/>
    </row>
    <row r="3654" spans="1:113" ht="13.5" thickBot="1">
      <c r="Z3654" s="32"/>
      <c r="AD3654" s="32"/>
      <c r="AE3654" s="32"/>
      <c r="AF3654" s="32"/>
      <c r="AG3654" s="32"/>
      <c r="AH3654" s="32"/>
      <c r="AI3654" s="32"/>
      <c r="AO3654" s="32"/>
      <c r="DI3654" s="26"/>
    </row>
    <row r="3655" spans="1:113" ht="24.75" customHeight="1" thickBot="1">
      <c r="B3655" s="111" t="s">
        <v>235</v>
      </c>
      <c r="C3655" s="112"/>
      <c r="D3655" s="112"/>
      <c r="E3655" s="112"/>
      <c r="F3655" s="112"/>
      <c r="G3655" s="112"/>
      <c r="H3655" s="113" t="s">
        <v>783</v>
      </c>
      <c r="I3655" s="114"/>
      <c r="J3655" s="114"/>
      <c r="K3655" s="114"/>
      <c r="L3655" s="114"/>
      <c r="M3655" s="114"/>
      <c r="N3655" s="114"/>
      <c r="O3655" s="114"/>
      <c r="P3655" s="114"/>
      <c r="Q3655" s="114"/>
      <c r="R3655" s="114"/>
      <c r="S3655" s="114"/>
      <c r="T3655" s="114"/>
      <c r="U3655" s="114"/>
      <c r="V3655" s="114"/>
      <c r="W3655" s="114"/>
      <c r="X3655" s="114"/>
      <c r="Y3655" s="114"/>
      <c r="Z3655" s="114"/>
      <c r="AA3655" s="114"/>
      <c r="AB3655" s="114"/>
      <c r="AC3655" s="114"/>
      <c r="AD3655" s="114"/>
      <c r="AE3655" s="114"/>
      <c r="AF3655" s="114"/>
      <c r="AG3655" s="114"/>
      <c r="AH3655" s="114"/>
      <c r="AI3655" s="114"/>
      <c r="AJ3655" s="114"/>
      <c r="AK3655" s="114"/>
      <c r="AL3655" s="114"/>
      <c r="AM3655" s="114"/>
      <c r="AN3655" s="114"/>
      <c r="AO3655" s="114"/>
      <c r="AP3655" s="114"/>
      <c r="AQ3655" s="114"/>
      <c r="AR3655" s="114"/>
      <c r="AS3655" s="114"/>
      <c r="AT3655" s="114"/>
      <c r="AU3655" s="114"/>
      <c r="AV3655" s="114"/>
      <c r="AW3655" s="114"/>
      <c r="AX3655" s="115"/>
      <c r="DI3655" s="26"/>
    </row>
    <row r="3656" spans="1:113" ht="14.25">
      <c r="B3656" s="33"/>
      <c r="C3656" s="33"/>
      <c r="D3656" s="33"/>
      <c r="E3656" s="33"/>
      <c r="F3656" s="33"/>
      <c r="G3656" s="33"/>
      <c r="H3656" s="34"/>
      <c r="I3656" s="34"/>
      <c r="J3656" s="34"/>
      <c r="K3656" s="34"/>
      <c r="L3656" s="35"/>
      <c r="M3656" s="35"/>
      <c r="N3656" s="35"/>
      <c r="O3656" s="35"/>
      <c r="P3656" s="34"/>
      <c r="Q3656" s="34"/>
      <c r="R3656" s="34"/>
      <c r="S3656" s="34"/>
      <c r="T3656" s="34"/>
      <c r="U3656" s="34"/>
      <c r="V3656" s="36"/>
      <c r="W3656" s="36"/>
      <c r="X3656" s="36"/>
      <c r="Y3656" s="36"/>
      <c r="Z3656" s="36"/>
      <c r="AA3656" s="36"/>
      <c r="AB3656" s="36"/>
      <c r="AC3656" s="36"/>
      <c r="AD3656" s="36"/>
      <c r="AE3656" s="36"/>
      <c r="AF3656" s="36"/>
      <c r="AG3656" s="36"/>
      <c r="AH3656" s="36"/>
      <c r="AI3656" s="36"/>
      <c r="AJ3656" s="36"/>
      <c r="AK3656" s="36"/>
      <c r="AL3656" s="36"/>
      <c r="AM3656" s="36"/>
      <c r="AN3656" s="36"/>
      <c r="AO3656" s="36"/>
      <c r="AP3656" s="36"/>
      <c r="AQ3656" s="36"/>
      <c r="AR3656" s="36"/>
      <c r="AS3656" s="36"/>
      <c r="AT3656" s="36"/>
      <c r="AU3656" s="36"/>
      <c r="AV3656" s="36"/>
      <c r="AW3656" s="36"/>
      <c r="AX3656" s="36"/>
      <c r="DI3656" s="26"/>
    </row>
    <row r="3657" spans="1:113" ht="15" thickBot="1">
      <c r="A3657" s="37"/>
      <c r="B3657" s="36" t="s">
        <v>237</v>
      </c>
      <c r="C3657" s="34"/>
      <c r="D3657" s="34"/>
      <c r="E3657" s="34"/>
      <c r="F3657" s="34"/>
      <c r="G3657" s="34"/>
      <c r="H3657" s="34"/>
      <c r="I3657" s="34"/>
      <c r="J3657" s="34"/>
      <c r="K3657" s="34"/>
      <c r="L3657" s="35"/>
      <c r="M3657" s="35"/>
      <c r="N3657" s="35"/>
      <c r="O3657" s="35"/>
      <c r="P3657" s="34"/>
      <c r="Q3657" s="34"/>
      <c r="R3657" s="34"/>
      <c r="S3657" s="34"/>
      <c r="T3657" s="34"/>
      <c r="U3657" s="34"/>
      <c r="V3657" s="36"/>
      <c r="W3657" s="36"/>
      <c r="X3657" s="36"/>
      <c r="Y3657" s="36"/>
      <c r="Z3657" s="36"/>
      <c r="AA3657" s="36"/>
      <c r="AB3657" s="36"/>
      <c r="AC3657" s="36"/>
      <c r="AD3657" s="36"/>
      <c r="AE3657" s="36"/>
      <c r="AF3657" s="36"/>
      <c r="AG3657" s="36"/>
      <c r="AH3657" s="36"/>
      <c r="AI3657" s="36"/>
      <c r="AJ3657" s="36"/>
      <c r="AK3657" s="36"/>
      <c r="AL3657" s="36"/>
      <c r="AM3657" s="36"/>
      <c r="AN3657" s="36"/>
      <c r="AO3657" s="36"/>
      <c r="AP3657" s="36"/>
      <c r="AQ3657" s="36"/>
      <c r="AR3657" s="36"/>
      <c r="AS3657" s="36"/>
      <c r="AT3657" s="36"/>
      <c r="AU3657" s="36"/>
      <c r="AV3657" s="36"/>
      <c r="AW3657" s="36"/>
      <c r="AX3657" s="36"/>
      <c r="DI3657" s="26"/>
    </row>
    <row r="3658" spans="1:113" ht="14.25">
      <c r="A3658" s="34"/>
      <c r="B3658" s="38"/>
      <c r="C3658" s="33"/>
      <c r="D3658" s="33"/>
      <c r="E3658" s="33"/>
      <c r="F3658" s="33"/>
      <c r="G3658" s="33"/>
      <c r="H3658" s="33"/>
      <c r="I3658" s="33"/>
      <c r="J3658" s="33"/>
      <c r="K3658" s="33"/>
      <c r="L3658" s="39"/>
      <c r="M3658" s="39"/>
      <c r="N3658" s="39"/>
      <c r="O3658" s="39"/>
      <c r="P3658" s="33"/>
      <c r="Q3658" s="33"/>
      <c r="R3658" s="33"/>
      <c r="S3658" s="33"/>
      <c r="T3658" s="33"/>
      <c r="U3658" s="33"/>
      <c r="V3658" s="40"/>
      <c r="W3658" s="40"/>
      <c r="X3658" s="40"/>
      <c r="Y3658" s="40"/>
      <c r="Z3658" s="40"/>
      <c r="AA3658" s="40"/>
      <c r="AB3658" s="40"/>
      <c r="AC3658" s="40"/>
      <c r="AD3658" s="40"/>
      <c r="AE3658" s="40"/>
      <c r="AF3658" s="40"/>
      <c r="AG3658" s="40"/>
      <c r="AH3658" s="40"/>
      <c r="AI3658" s="40"/>
      <c r="AJ3658" s="40"/>
      <c r="AK3658" s="40"/>
      <c r="AL3658" s="40"/>
      <c r="AM3658" s="40"/>
      <c r="AN3658" s="40"/>
      <c r="AO3658" s="40"/>
      <c r="AP3658" s="40"/>
      <c r="AQ3658" s="40"/>
      <c r="AR3658" s="40"/>
      <c r="AS3658" s="40"/>
      <c r="AT3658" s="40"/>
      <c r="AU3658" s="40"/>
      <c r="AV3658" s="40"/>
      <c r="AW3658" s="40"/>
      <c r="AX3658" s="41"/>
    </row>
    <row r="3659" spans="1:113" ht="12" customHeight="1">
      <c r="A3659" s="34"/>
      <c r="B3659" s="116" t="s">
        <v>784</v>
      </c>
      <c r="C3659" s="117"/>
      <c r="D3659" s="117"/>
      <c r="E3659" s="117"/>
      <c r="F3659" s="117"/>
      <c r="G3659" s="117"/>
      <c r="H3659" s="117"/>
      <c r="I3659" s="117"/>
      <c r="J3659" s="117"/>
      <c r="K3659" s="117"/>
      <c r="L3659" s="117"/>
      <c r="M3659" s="117"/>
      <c r="N3659" s="117"/>
      <c r="O3659" s="117"/>
      <c r="P3659" s="117"/>
      <c r="Q3659" s="117"/>
      <c r="R3659" s="117"/>
      <c r="S3659" s="117"/>
      <c r="T3659" s="117"/>
      <c r="U3659" s="117"/>
      <c r="V3659" s="117"/>
      <c r="W3659" s="117"/>
      <c r="X3659" s="117"/>
      <c r="Y3659" s="117"/>
      <c r="Z3659" s="117"/>
      <c r="AA3659" s="117"/>
      <c r="AB3659" s="117"/>
      <c r="AC3659" s="117"/>
      <c r="AD3659" s="117"/>
      <c r="AE3659" s="117"/>
      <c r="AF3659" s="117"/>
      <c r="AG3659" s="117"/>
      <c r="AH3659" s="117"/>
      <c r="AI3659" s="117"/>
      <c r="AJ3659" s="117"/>
      <c r="AK3659" s="117"/>
      <c r="AL3659" s="117"/>
      <c r="AM3659" s="117"/>
      <c r="AN3659" s="117"/>
      <c r="AO3659" s="117"/>
      <c r="AP3659" s="117"/>
      <c r="AQ3659" s="117"/>
      <c r="AR3659" s="117"/>
      <c r="AS3659" s="117"/>
      <c r="AT3659" s="117"/>
      <c r="AU3659" s="117"/>
      <c r="AV3659" s="117"/>
      <c r="AW3659" s="117"/>
      <c r="AX3659" s="118"/>
    </row>
    <row r="3660" spans="1:113" ht="12" customHeight="1">
      <c r="A3660" s="34"/>
      <c r="B3660" s="116"/>
      <c r="C3660" s="117"/>
      <c r="D3660" s="117"/>
      <c r="E3660" s="117"/>
      <c r="F3660" s="117"/>
      <c r="G3660" s="117"/>
      <c r="H3660" s="117"/>
      <c r="I3660" s="117"/>
      <c r="J3660" s="117"/>
      <c r="K3660" s="117"/>
      <c r="L3660" s="117"/>
      <c r="M3660" s="117"/>
      <c r="N3660" s="117"/>
      <c r="O3660" s="117"/>
      <c r="P3660" s="117"/>
      <c r="Q3660" s="117"/>
      <c r="R3660" s="117"/>
      <c r="S3660" s="117"/>
      <c r="T3660" s="117"/>
      <c r="U3660" s="117"/>
      <c r="V3660" s="117"/>
      <c r="W3660" s="117"/>
      <c r="X3660" s="117"/>
      <c r="Y3660" s="117"/>
      <c r="Z3660" s="117"/>
      <c r="AA3660" s="117"/>
      <c r="AB3660" s="117"/>
      <c r="AC3660" s="117"/>
      <c r="AD3660" s="117"/>
      <c r="AE3660" s="117"/>
      <c r="AF3660" s="117"/>
      <c r="AG3660" s="117"/>
      <c r="AH3660" s="117"/>
      <c r="AI3660" s="117"/>
      <c r="AJ3660" s="117"/>
      <c r="AK3660" s="117"/>
      <c r="AL3660" s="117"/>
      <c r="AM3660" s="117"/>
      <c r="AN3660" s="117"/>
      <c r="AO3660" s="117"/>
      <c r="AP3660" s="117"/>
      <c r="AQ3660" s="117"/>
      <c r="AR3660" s="117"/>
      <c r="AS3660" s="117"/>
      <c r="AT3660" s="117"/>
      <c r="AU3660" s="117"/>
      <c r="AV3660" s="117"/>
      <c r="AW3660" s="117"/>
      <c r="AX3660" s="118"/>
      <c r="BC3660" s="42"/>
    </row>
    <row r="3661" spans="1:113" ht="12" customHeight="1">
      <c r="A3661" s="34"/>
      <c r="B3661" s="116"/>
      <c r="C3661" s="117"/>
      <c r="D3661" s="117"/>
      <c r="E3661" s="117"/>
      <c r="F3661" s="117"/>
      <c r="G3661" s="117"/>
      <c r="H3661" s="117"/>
      <c r="I3661" s="117"/>
      <c r="J3661" s="117"/>
      <c r="K3661" s="117"/>
      <c r="L3661" s="117"/>
      <c r="M3661" s="117"/>
      <c r="N3661" s="117"/>
      <c r="O3661" s="117"/>
      <c r="P3661" s="117"/>
      <c r="Q3661" s="117"/>
      <c r="R3661" s="117"/>
      <c r="S3661" s="117"/>
      <c r="T3661" s="117"/>
      <c r="U3661" s="117"/>
      <c r="V3661" s="117"/>
      <c r="W3661" s="117"/>
      <c r="X3661" s="117"/>
      <c r="Y3661" s="117"/>
      <c r="Z3661" s="117"/>
      <c r="AA3661" s="117"/>
      <c r="AB3661" s="117"/>
      <c r="AC3661" s="117"/>
      <c r="AD3661" s="117"/>
      <c r="AE3661" s="117"/>
      <c r="AF3661" s="117"/>
      <c r="AG3661" s="117"/>
      <c r="AH3661" s="117"/>
      <c r="AI3661" s="117"/>
      <c r="AJ3661" s="117"/>
      <c r="AK3661" s="117"/>
      <c r="AL3661" s="117"/>
      <c r="AM3661" s="117"/>
      <c r="AN3661" s="117"/>
      <c r="AO3661" s="117"/>
      <c r="AP3661" s="117"/>
      <c r="AQ3661" s="117"/>
      <c r="AR3661" s="117"/>
      <c r="AS3661" s="117"/>
      <c r="AT3661" s="117"/>
      <c r="AU3661" s="117"/>
      <c r="AV3661" s="117"/>
      <c r="AW3661" s="117"/>
      <c r="AX3661" s="118"/>
    </row>
    <row r="3662" spans="1:113" ht="12" customHeight="1">
      <c r="A3662" s="34"/>
      <c r="B3662" s="116"/>
      <c r="C3662" s="117"/>
      <c r="D3662" s="117"/>
      <c r="E3662" s="117"/>
      <c r="F3662" s="117"/>
      <c r="G3662" s="117"/>
      <c r="H3662" s="117"/>
      <c r="I3662" s="117"/>
      <c r="J3662" s="117"/>
      <c r="K3662" s="117"/>
      <c r="L3662" s="117"/>
      <c r="M3662" s="117"/>
      <c r="N3662" s="117"/>
      <c r="O3662" s="117"/>
      <c r="P3662" s="117"/>
      <c r="Q3662" s="117"/>
      <c r="R3662" s="117"/>
      <c r="S3662" s="117"/>
      <c r="T3662" s="117"/>
      <c r="U3662" s="117"/>
      <c r="V3662" s="117"/>
      <c r="W3662" s="117"/>
      <c r="X3662" s="117"/>
      <c r="Y3662" s="117"/>
      <c r="Z3662" s="117"/>
      <c r="AA3662" s="117"/>
      <c r="AB3662" s="117"/>
      <c r="AC3662" s="117"/>
      <c r="AD3662" s="117"/>
      <c r="AE3662" s="117"/>
      <c r="AF3662" s="117"/>
      <c r="AG3662" s="117"/>
      <c r="AH3662" s="117"/>
      <c r="AI3662" s="117"/>
      <c r="AJ3662" s="117"/>
      <c r="AK3662" s="117"/>
      <c r="AL3662" s="117"/>
      <c r="AM3662" s="117"/>
      <c r="AN3662" s="117"/>
      <c r="AO3662" s="117"/>
      <c r="AP3662" s="117"/>
      <c r="AQ3662" s="117"/>
      <c r="AR3662" s="117"/>
      <c r="AS3662" s="117"/>
      <c r="AT3662" s="117"/>
      <c r="AU3662" s="117"/>
      <c r="AV3662" s="117"/>
      <c r="AW3662" s="117"/>
      <c r="AX3662" s="118"/>
    </row>
    <row r="3663" spans="1:113" ht="12" customHeight="1">
      <c r="A3663" s="34"/>
      <c r="B3663" s="116"/>
      <c r="C3663" s="117"/>
      <c r="D3663" s="117"/>
      <c r="E3663" s="117"/>
      <c r="F3663" s="117"/>
      <c r="G3663" s="117"/>
      <c r="H3663" s="117"/>
      <c r="I3663" s="117"/>
      <c r="J3663" s="117"/>
      <c r="K3663" s="117"/>
      <c r="L3663" s="117"/>
      <c r="M3663" s="117"/>
      <c r="N3663" s="117"/>
      <c r="O3663" s="117"/>
      <c r="P3663" s="117"/>
      <c r="Q3663" s="117"/>
      <c r="R3663" s="117"/>
      <c r="S3663" s="117"/>
      <c r="T3663" s="117"/>
      <c r="U3663" s="117"/>
      <c r="V3663" s="117"/>
      <c r="W3663" s="117"/>
      <c r="X3663" s="117"/>
      <c r="Y3663" s="117"/>
      <c r="Z3663" s="117"/>
      <c r="AA3663" s="117"/>
      <c r="AB3663" s="117"/>
      <c r="AC3663" s="117"/>
      <c r="AD3663" s="117"/>
      <c r="AE3663" s="117"/>
      <c r="AF3663" s="117"/>
      <c r="AG3663" s="117"/>
      <c r="AH3663" s="117"/>
      <c r="AI3663" s="117"/>
      <c r="AJ3663" s="117"/>
      <c r="AK3663" s="117"/>
      <c r="AL3663" s="117"/>
      <c r="AM3663" s="117"/>
      <c r="AN3663" s="117"/>
      <c r="AO3663" s="117"/>
      <c r="AP3663" s="117"/>
      <c r="AQ3663" s="117"/>
      <c r="AR3663" s="117"/>
      <c r="AS3663" s="117"/>
      <c r="AT3663" s="117"/>
      <c r="AU3663" s="117"/>
      <c r="AV3663" s="117"/>
      <c r="AW3663" s="117"/>
      <c r="AX3663" s="118"/>
    </row>
    <row r="3664" spans="1:113" ht="15" thickBot="1">
      <c r="A3664" s="43"/>
      <c r="B3664" s="44"/>
      <c r="C3664" s="45"/>
      <c r="D3664" s="45"/>
      <c r="E3664" s="45"/>
      <c r="F3664" s="45"/>
      <c r="G3664" s="45"/>
      <c r="H3664" s="45"/>
      <c r="I3664" s="45"/>
      <c r="J3664" s="45"/>
      <c r="K3664" s="45"/>
      <c r="L3664" s="45"/>
      <c r="M3664" s="45"/>
      <c r="N3664" s="45"/>
      <c r="O3664" s="45"/>
      <c r="P3664" s="45"/>
      <c r="Q3664" s="45"/>
      <c r="R3664" s="45"/>
      <c r="S3664" s="45"/>
      <c r="T3664" s="45"/>
      <c r="U3664" s="45"/>
      <c r="V3664" s="45"/>
      <c r="W3664" s="45"/>
      <c r="X3664" s="45"/>
      <c r="Y3664" s="45"/>
      <c r="Z3664" s="45"/>
      <c r="AA3664" s="45"/>
      <c r="AB3664" s="45"/>
      <c r="AC3664" s="45"/>
      <c r="AD3664" s="45"/>
      <c r="AE3664" s="45"/>
      <c r="AF3664" s="45"/>
      <c r="AG3664" s="45"/>
      <c r="AH3664" s="45"/>
      <c r="AI3664" s="45"/>
      <c r="AJ3664" s="45"/>
      <c r="AK3664" s="45"/>
      <c r="AL3664" s="45"/>
      <c r="AM3664" s="45"/>
      <c r="AN3664" s="45"/>
      <c r="AO3664" s="45"/>
      <c r="AP3664" s="45"/>
      <c r="AQ3664" s="45"/>
      <c r="AR3664" s="45"/>
      <c r="AS3664" s="45"/>
      <c r="AT3664" s="45"/>
      <c r="AU3664" s="45"/>
      <c r="AV3664" s="45"/>
      <c r="AW3664" s="45"/>
      <c r="AX3664" s="46"/>
    </row>
    <row r="3665" spans="1:251">
      <c r="B3665" s="47"/>
    </row>
    <row r="3666" spans="1:251" ht="15" thickBot="1">
      <c r="A3666" s="37"/>
      <c r="B3666" s="36" t="s">
        <v>238</v>
      </c>
      <c r="C3666" s="34"/>
      <c r="D3666" s="34"/>
      <c r="E3666" s="34"/>
      <c r="F3666" s="34"/>
      <c r="G3666" s="34"/>
      <c r="H3666" s="34"/>
      <c r="I3666" s="34"/>
      <c r="J3666" s="34"/>
      <c r="K3666" s="34"/>
      <c r="L3666" s="35"/>
      <c r="M3666" s="35"/>
      <c r="N3666" s="35"/>
      <c r="O3666" s="35"/>
      <c r="P3666" s="34"/>
      <c r="Q3666" s="34"/>
      <c r="R3666" s="34"/>
      <c r="S3666" s="34"/>
      <c r="T3666" s="34"/>
      <c r="U3666" s="34"/>
      <c r="V3666" s="36"/>
      <c r="W3666" s="36"/>
      <c r="X3666" s="36"/>
      <c r="Y3666" s="36"/>
      <c r="Z3666" s="36"/>
      <c r="AA3666" s="36"/>
      <c r="AB3666" s="36"/>
      <c r="AC3666" s="36"/>
      <c r="AD3666" s="36"/>
      <c r="AE3666" s="36"/>
      <c r="AF3666" s="36"/>
      <c r="AG3666" s="36"/>
      <c r="AH3666" s="36"/>
      <c r="AI3666" s="36"/>
      <c r="AJ3666" s="36"/>
      <c r="AK3666" s="36"/>
      <c r="AL3666" s="36"/>
      <c r="AM3666" s="36"/>
      <c r="AN3666" s="36"/>
      <c r="AO3666" s="36"/>
      <c r="AP3666" s="36"/>
      <c r="AQ3666" s="36"/>
      <c r="AR3666" s="36"/>
      <c r="AS3666" s="36"/>
      <c r="AT3666" s="36"/>
      <c r="AU3666" s="36"/>
      <c r="AV3666" s="36"/>
      <c r="AW3666" s="36"/>
      <c r="AX3666" s="36"/>
      <c r="DI3666" s="26"/>
    </row>
    <row r="3667" spans="1:251" ht="14.25">
      <c r="A3667" s="34"/>
      <c r="B3667" s="38"/>
      <c r="C3667" s="33"/>
      <c r="D3667" s="33"/>
      <c r="E3667" s="33"/>
      <c r="F3667" s="33"/>
      <c r="G3667" s="33"/>
      <c r="H3667" s="33"/>
      <c r="I3667" s="33"/>
      <c r="J3667" s="33"/>
      <c r="K3667" s="33"/>
      <c r="L3667" s="39"/>
      <c r="M3667" s="39"/>
      <c r="N3667" s="39"/>
      <c r="O3667" s="39"/>
      <c r="P3667" s="33"/>
      <c r="Q3667" s="33"/>
      <c r="R3667" s="33"/>
      <c r="S3667" s="33"/>
      <c r="T3667" s="33"/>
      <c r="U3667" s="33"/>
      <c r="V3667" s="40"/>
      <c r="W3667" s="40"/>
      <c r="X3667" s="40"/>
      <c r="Y3667" s="40"/>
      <c r="Z3667" s="40"/>
      <c r="AA3667" s="40"/>
      <c r="AB3667" s="40"/>
      <c r="AC3667" s="40"/>
      <c r="AD3667" s="40"/>
      <c r="AE3667" s="40"/>
      <c r="AF3667" s="40"/>
      <c r="AG3667" s="40"/>
      <c r="AH3667" s="40"/>
      <c r="AI3667" s="40"/>
      <c r="AJ3667" s="40"/>
      <c r="AK3667" s="40"/>
      <c r="AL3667" s="40"/>
      <c r="AM3667" s="40"/>
      <c r="AN3667" s="40"/>
      <c r="AO3667" s="40"/>
      <c r="AP3667" s="40"/>
      <c r="AQ3667" s="40"/>
      <c r="AR3667" s="40"/>
      <c r="AS3667" s="40"/>
      <c r="AT3667" s="40"/>
      <c r="AU3667" s="40"/>
      <c r="AV3667" s="40"/>
      <c r="AW3667" s="40"/>
      <c r="AX3667" s="41"/>
    </row>
    <row r="3668" spans="1:251" ht="12" customHeight="1">
      <c r="A3668" s="34"/>
      <c r="B3668" s="116" t="s">
        <v>785</v>
      </c>
      <c r="C3668" s="117"/>
      <c r="D3668" s="117"/>
      <c r="E3668" s="117"/>
      <c r="F3668" s="117"/>
      <c r="G3668" s="117"/>
      <c r="H3668" s="117"/>
      <c r="I3668" s="117"/>
      <c r="J3668" s="117"/>
      <c r="K3668" s="117"/>
      <c r="L3668" s="117"/>
      <c r="M3668" s="117"/>
      <c r="N3668" s="117"/>
      <c r="O3668" s="117"/>
      <c r="P3668" s="117"/>
      <c r="Q3668" s="117"/>
      <c r="R3668" s="117"/>
      <c r="S3668" s="117"/>
      <c r="T3668" s="117"/>
      <c r="U3668" s="117"/>
      <c r="V3668" s="117"/>
      <c r="W3668" s="117"/>
      <c r="X3668" s="117"/>
      <c r="Y3668" s="117"/>
      <c r="Z3668" s="117"/>
      <c r="AA3668" s="117"/>
      <c r="AB3668" s="117"/>
      <c r="AC3668" s="117"/>
      <c r="AD3668" s="117"/>
      <c r="AE3668" s="117"/>
      <c r="AF3668" s="117"/>
      <c r="AG3668" s="117"/>
      <c r="AH3668" s="117"/>
      <c r="AI3668" s="117"/>
      <c r="AJ3668" s="117"/>
      <c r="AK3668" s="117"/>
      <c r="AL3668" s="117"/>
      <c r="AM3668" s="117"/>
      <c r="AN3668" s="117"/>
      <c r="AO3668" s="117"/>
      <c r="AP3668" s="117"/>
      <c r="AQ3668" s="117"/>
      <c r="AR3668" s="117"/>
      <c r="AS3668" s="117"/>
      <c r="AT3668" s="117"/>
      <c r="AU3668" s="117"/>
      <c r="AV3668" s="117"/>
      <c r="AW3668" s="117"/>
      <c r="AX3668" s="118"/>
    </row>
    <row r="3669" spans="1:251" ht="12" customHeight="1">
      <c r="A3669" s="34"/>
      <c r="B3669" s="116"/>
      <c r="C3669" s="117"/>
      <c r="D3669" s="117"/>
      <c r="E3669" s="117"/>
      <c r="F3669" s="117"/>
      <c r="G3669" s="117"/>
      <c r="H3669" s="117"/>
      <c r="I3669" s="117"/>
      <c r="J3669" s="117"/>
      <c r="K3669" s="117"/>
      <c r="L3669" s="117"/>
      <c r="M3669" s="117"/>
      <c r="N3669" s="117"/>
      <c r="O3669" s="117"/>
      <c r="P3669" s="117"/>
      <c r="Q3669" s="117"/>
      <c r="R3669" s="117"/>
      <c r="S3669" s="117"/>
      <c r="T3669" s="117"/>
      <c r="U3669" s="117"/>
      <c r="V3669" s="117"/>
      <c r="W3669" s="117"/>
      <c r="X3669" s="117"/>
      <c r="Y3669" s="117"/>
      <c r="Z3669" s="117"/>
      <c r="AA3669" s="117"/>
      <c r="AB3669" s="117"/>
      <c r="AC3669" s="117"/>
      <c r="AD3669" s="117"/>
      <c r="AE3669" s="117"/>
      <c r="AF3669" s="117"/>
      <c r="AG3669" s="117"/>
      <c r="AH3669" s="117"/>
      <c r="AI3669" s="117"/>
      <c r="AJ3669" s="117"/>
      <c r="AK3669" s="117"/>
      <c r="AL3669" s="117"/>
      <c r="AM3669" s="117"/>
      <c r="AN3669" s="117"/>
      <c r="AO3669" s="117"/>
      <c r="AP3669" s="117"/>
      <c r="AQ3669" s="117"/>
      <c r="AR3669" s="117"/>
      <c r="AS3669" s="117"/>
      <c r="AT3669" s="117"/>
      <c r="AU3669" s="117"/>
      <c r="AV3669" s="117"/>
      <c r="AW3669" s="117"/>
      <c r="AX3669" s="118"/>
      <c r="BC3669" s="42"/>
    </row>
    <row r="3670" spans="1:251" ht="12" customHeight="1">
      <c r="A3670" s="34"/>
      <c r="B3670" s="116"/>
      <c r="C3670" s="117"/>
      <c r="D3670" s="117"/>
      <c r="E3670" s="117"/>
      <c r="F3670" s="117"/>
      <c r="G3670" s="117"/>
      <c r="H3670" s="117"/>
      <c r="I3670" s="117"/>
      <c r="J3670" s="117"/>
      <c r="K3670" s="117"/>
      <c r="L3670" s="117"/>
      <c r="M3670" s="117"/>
      <c r="N3670" s="117"/>
      <c r="O3670" s="117"/>
      <c r="P3670" s="117"/>
      <c r="Q3670" s="117"/>
      <c r="R3670" s="117"/>
      <c r="S3670" s="117"/>
      <c r="T3670" s="117"/>
      <c r="U3670" s="117"/>
      <c r="V3670" s="117"/>
      <c r="W3670" s="117"/>
      <c r="X3670" s="117"/>
      <c r="Y3670" s="117"/>
      <c r="Z3670" s="117"/>
      <c r="AA3670" s="117"/>
      <c r="AB3670" s="117"/>
      <c r="AC3670" s="117"/>
      <c r="AD3670" s="117"/>
      <c r="AE3670" s="117"/>
      <c r="AF3670" s="117"/>
      <c r="AG3670" s="117"/>
      <c r="AH3670" s="117"/>
      <c r="AI3670" s="117"/>
      <c r="AJ3670" s="117"/>
      <c r="AK3670" s="117"/>
      <c r="AL3670" s="117"/>
      <c r="AM3670" s="117"/>
      <c r="AN3670" s="117"/>
      <c r="AO3670" s="117"/>
      <c r="AP3670" s="117"/>
      <c r="AQ3670" s="117"/>
      <c r="AR3670" s="117"/>
      <c r="AS3670" s="117"/>
      <c r="AT3670" s="117"/>
      <c r="AU3670" s="117"/>
      <c r="AV3670" s="117"/>
      <c r="AW3670" s="117"/>
      <c r="AX3670" s="118"/>
    </row>
    <row r="3671" spans="1:251" ht="12" customHeight="1">
      <c r="A3671" s="34"/>
      <c r="B3671" s="116"/>
      <c r="C3671" s="117"/>
      <c r="D3671" s="117"/>
      <c r="E3671" s="117"/>
      <c r="F3671" s="117"/>
      <c r="G3671" s="117"/>
      <c r="H3671" s="117"/>
      <c r="I3671" s="117"/>
      <c r="J3671" s="117"/>
      <c r="K3671" s="117"/>
      <c r="L3671" s="117"/>
      <c r="M3671" s="117"/>
      <c r="N3671" s="117"/>
      <c r="O3671" s="117"/>
      <c r="P3671" s="117"/>
      <c r="Q3671" s="117"/>
      <c r="R3671" s="117"/>
      <c r="S3671" s="117"/>
      <c r="T3671" s="117"/>
      <c r="U3671" s="117"/>
      <c r="V3671" s="117"/>
      <c r="W3671" s="117"/>
      <c r="X3671" s="117"/>
      <c r="Y3671" s="117"/>
      <c r="Z3671" s="117"/>
      <c r="AA3671" s="117"/>
      <c r="AB3671" s="117"/>
      <c r="AC3671" s="117"/>
      <c r="AD3671" s="117"/>
      <c r="AE3671" s="117"/>
      <c r="AF3671" s="117"/>
      <c r="AG3671" s="117"/>
      <c r="AH3671" s="117"/>
      <c r="AI3671" s="117"/>
      <c r="AJ3671" s="117"/>
      <c r="AK3671" s="117"/>
      <c r="AL3671" s="117"/>
      <c r="AM3671" s="117"/>
      <c r="AN3671" s="117"/>
      <c r="AO3671" s="117"/>
      <c r="AP3671" s="117"/>
      <c r="AQ3671" s="117"/>
      <c r="AR3671" s="117"/>
      <c r="AS3671" s="117"/>
      <c r="AT3671" s="117"/>
      <c r="AU3671" s="117"/>
      <c r="AV3671" s="117"/>
      <c r="AW3671" s="117"/>
      <c r="AX3671" s="118"/>
    </row>
    <row r="3672" spans="1:251" ht="12" customHeight="1">
      <c r="A3672" s="34"/>
      <c r="B3672" s="116"/>
      <c r="C3672" s="117"/>
      <c r="D3672" s="117"/>
      <c r="E3672" s="117"/>
      <c r="F3672" s="117"/>
      <c r="G3672" s="117"/>
      <c r="H3672" s="117"/>
      <c r="I3672" s="117"/>
      <c r="J3672" s="117"/>
      <c r="K3672" s="117"/>
      <c r="L3672" s="117"/>
      <c r="M3672" s="117"/>
      <c r="N3672" s="117"/>
      <c r="O3672" s="117"/>
      <c r="P3672" s="117"/>
      <c r="Q3672" s="117"/>
      <c r="R3672" s="117"/>
      <c r="S3672" s="117"/>
      <c r="T3672" s="117"/>
      <c r="U3672" s="117"/>
      <c r="V3672" s="117"/>
      <c r="W3672" s="117"/>
      <c r="X3672" s="117"/>
      <c r="Y3672" s="117"/>
      <c r="Z3672" s="117"/>
      <c r="AA3672" s="117"/>
      <c r="AB3672" s="117"/>
      <c r="AC3672" s="117"/>
      <c r="AD3672" s="117"/>
      <c r="AE3672" s="117"/>
      <c r="AF3672" s="117"/>
      <c r="AG3672" s="117"/>
      <c r="AH3672" s="117"/>
      <c r="AI3672" s="117"/>
      <c r="AJ3672" s="117"/>
      <c r="AK3672" s="117"/>
      <c r="AL3672" s="117"/>
      <c r="AM3672" s="117"/>
      <c r="AN3672" s="117"/>
      <c r="AO3672" s="117"/>
      <c r="AP3672" s="117"/>
      <c r="AQ3672" s="117"/>
      <c r="AR3672" s="117"/>
      <c r="AS3672" s="117"/>
      <c r="AT3672" s="117"/>
      <c r="AU3672" s="117"/>
      <c r="AV3672" s="117"/>
      <c r="AW3672" s="117"/>
      <c r="AX3672" s="118"/>
    </row>
    <row r="3673" spans="1:251" ht="15" thickBot="1">
      <c r="A3673" s="43"/>
      <c r="B3673" s="44"/>
      <c r="C3673" s="45"/>
      <c r="D3673" s="45"/>
      <c r="E3673" s="45"/>
      <c r="F3673" s="45"/>
      <c r="G3673" s="45"/>
      <c r="H3673" s="45"/>
      <c r="I3673" s="45"/>
      <c r="J3673" s="45"/>
      <c r="K3673" s="45"/>
      <c r="L3673" s="45"/>
      <c r="M3673" s="45"/>
      <c r="N3673" s="45"/>
      <c r="O3673" s="45"/>
      <c r="P3673" s="45"/>
      <c r="Q3673" s="45"/>
      <c r="R3673" s="45"/>
      <c r="S3673" s="45"/>
      <c r="T3673" s="45"/>
      <c r="U3673" s="45"/>
      <c r="V3673" s="45"/>
      <c r="W3673" s="45"/>
      <c r="X3673" s="45"/>
      <c r="Y3673" s="45"/>
      <c r="Z3673" s="45"/>
      <c r="AA3673" s="45"/>
      <c r="AB3673" s="45"/>
      <c r="AC3673" s="45"/>
      <c r="AD3673" s="45"/>
      <c r="AE3673" s="45"/>
      <c r="AF3673" s="45"/>
      <c r="AG3673" s="45"/>
      <c r="AH3673" s="45"/>
      <c r="AI3673" s="45"/>
      <c r="AJ3673" s="45"/>
      <c r="AK3673" s="45"/>
      <c r="AL3673" s="45"/>
      <c r="AM3673" s="45"/>
      <c r="AN3673" s="45"/>
      <c r="AO3673" s="45"/>
      <c r="AP3673" s="45"/>
      <c r="AQ3673" s="45"/>
      <c r="AR3673" s="45"/>
      <c r="AS3673" s="45"/>
      <c r="AT3673" s="45"/>
      <c r="AU3673" s="45"/>
      <c r="AV3673" s="45"/>
      <c r="AW3673" s="45"/>
      <c r="AX3673" s="46"/>
    </row>
    <row r="3674" spans="1:251">
      <c r="B3674" s="47"/>
    </row>
    <row r="3675" spans="1:251" ht="14.25">
      <c r="B3675" s="36" t="s">
        <v>240</v>
      </c>
      <c r="C3675" s="34"/>
      <c r="D3675" s="34"/>
      <c r="E3675" s="34"/>
      <c r="F3675" s="34"/>
      <c r="G3675" s="34"/>
      <c r="H3675" s="34"/>
      <c r="I3675" s="34"/>
      <c r="J3675" s="34"/>
      <c r="K3675" s="34"/>
      <c r="L3675" s="35"/>
      <c r="M3675" s="35"/>
      <c r="N3675" s="35"/>
      <c r="O3675" s="35"/>
      <c r="P3675" s="34"/>
      <c r="Q3675" s="34"/>
      <c r="R3675" s="34"/>
      <c r="S3675" s="34"/>
      <c r="T3675" s="34"/>
      <c r="U3675" s="34"/>
      <c r="V3675" s="36"/>
      <c r="W3675" s="36"/>
      <c r="X3675" s="36"/>
      <c r="Y3675" s="36"/>
      <c r="Z3675" s="36"/>
      <c r="AA3675" s="36"/>
      <c r="AB3675" s="36"/>
      <c r="AC3675" s="36"/>
      <c r="AD3675" s="36"/>
      <c r="AE3675" s="36"/>
      <c r="AF3675" s="36"/>
      <c r="AG3675" s="36"/>
      <c r="AH3675" s="36"/>
      <c r="AI3675" s="36"/>
      <c r="AJ3675" s="36"/>
      <c r="AK3675" s="36"/>
      <c r="AL3675" s="36"/>
      <c r="AM3675" s="36"/>
      <c r="AN3675" s="36"/>
      <c r="AO3675" s="36"/>
      <c r="AP3675" s="36"/>
      <c r="AQ3675" s="36"/>
      <c r="AR3675" s="36"/>
      <c r="AS3675" s="36"/>
      <c r="AT3675" s="36"/>
      <c r="AU3675" s="36"/>
      <c r="AV3675" s="36"/>
      <c r="AW3675" s="36"/>
      <c r="AX3675" s="36"/>
    </row>
    <row r="3676" spans="1:251" ht="15" thickBot="1">
      <c r="B3676" s="34"/>
      <c r="C3676" s="34"/>
      <c r="D3676" s="34"/>
      <c r="E3676" s="34"/>
      <c r="F3676" s="34"/>
      <c r="G3676" s="34"/>
      <c r="H3676" s="34"/>
      <c r="I3676" s="34"/>
      <c r="J3676" s="34"/>
      <c r="K3676" s="34"/>
      <c r="L3676" s="35"/>
      <c r="M3676" s="35"/>
      <c r="N3676" s="35"/>
      <c r="O3676" s="35"/>
      <c r="P3676" s="34"/>
      <c r="Q3676" s="34"/>
      <c r="R3676" s="34"/>
      <c r="S3676" s="34"/>
      <c r="T3676" s="34"/>
      <c r="U3676" s="34"/>
      <c r="V3676" s="36"/>
      <c r="W3676" s="36"/>
      <c r="X3676" s="36"/>
      <c r="Y3676" s="36"/>
      <c r="Z3676" s="36"/>
      <c r="AA3676" s="36"/>
      <c r="AB3676" s="36"/>
      <c r="AC3676" s="36"/>
      <c r="AD3676" s="36"/>
      <c r="AE3676" s="36"/>
      <c r="AF3676" s="36"/>
      <c r="AG3676" s="36"/>
      <c r="AH3676" s="36"/>
      <c r="AI3676" s="36"/>
      <c r="AJ3676" s="36"/>
      <c r="AK3676" s="36"/>
      <c r="AL3676" s="36"/>
      <c r="AM3676" s="36"/>
      <c r="AN3676" s="36"/>
      <c r="AO3676" s="36"/>
      <c r="AP3676" s="36"/>
      <c r="AQ3676" s="36"/>
      <c r="AR3676" s="36"/>
      <c r="AS3676" s="36"/>
      <c r="AT3676" s="36"/>
      <c r="AU3676" s="36"/>
      <c r="AV3676" s="36"/>
      <c r="AW3676" s="36"/>
      <c r="AX3676" s="48" t="s">
        <v>241</v>
      </c>
    </row>
    <row r="3677" spans="1:251" s="42" customFormat="1" ht="13.5" customHeight="1">
      <c r="A3677" s="34"/>
      <c r="B3677" s="119" t="s">
        <v>242</v>
      </c>
      <c r="C3677" s="120"/>
      <c r="D3677" s="120"/>
      <c r="E3677" s="120"/>
      <c r="F3677" s="120"/>
      <c r="G3677" s="120"/>
      <c r="H3677" s="120"/>
      <c r="I3677" s="120"/>
      <c r="J3677" s="120"/>
      <c r="K3677" s="120"/>
      <c r="L3677" s="120"/>
      <c r="M3677" s="120"/>
      <c r="N3677" s="120"/>
      <c r="O3677" s="120"/>
      <c r="P3677" s="120"/>
      <c r="Q3677" s="120"/>
      <c r="R3677" s="120"/>
      <c r="S3677" s="120"/>
      <c r="T3677" s="120"/>
      <c r="U3677" s="120"/>
      <c r="V3677" s="120"/>
      <c r="W3677" s="120"/>
      <c r="X3677" s="120"/>
      <c r="Y3677" s="120"/>
      <c r="Z3677" s="121"/>
      <c r="AA3677" s="125" t="s">
        <v>1062</v>
      </c>
      <c r="AB3677" s="120"/>
      <c r="AC3677" s="120"/>
      <c r="AD3677" s="120"/>
      <c r="AE3677" s="120"/>
      <c r="AF3677" s="120"/>
      <c r="AG3677" s="120"/>
      <c r="AH3677" s="120"/>
      <c r="AI3677" s="121"/>
      <c r="AJ3677" s="125" t="s">
        <v>1063</v>
      </c>
      <c r="AK3677" s="120"/>
      <c r="AL3677" s="120"/>
      <c r="AM3677" s="120"/>
      <c r="AN3677" s="120"/>
      <c r="AO3677" s="120"/>
      <c r="AP3677" s="120"/>
      <c r="AQ3677" s="120"/>
      <c r="AR3677" s="121"/>
      <c r="AS3677" s="125" t="s">
        <v>243</v>
      </c>
      <c r="AT3677" s="120"/>
      <c r="AU3677" s="120"/>
      <c r="AV3677" s="120"/>
      <c r="AW3677" s="120"/>
      <c r="AX3677" s="127"/>
      <c r="AY3677" s="29"/>
      <c r="AZ3677" s="29"/>
      <c r="BA3677" s="29"/>
      <c r="BB3677" s="29"/>
      <c r="BC3677" s="29"/>
      <c r="BD3677" s="29"/>
      <c r="BE3677" s="29"/>
      <c r="BF3677" s="29"/>
      <c r="BG3677" s="29"/>
      <c r="BH3677" s="29"/>
      <c r="BI3677" s="29"/>
      <c r="BJ3677" s="29"/>
      <c r="BK3677" s="29"/>
      <c r="BL3677" s="29"/>
      <c r="BM3677" s="29"/>
      <c r="BN3677" s="29"/>
      <c r="BO3677" s="29"/>
      <c r="BP3677" s="29"/>
      <c r="BQ3677" s="29"/>
      <c r="BR3677" s="29"/>
      <c r="BS3677" s="29"/>
      <c r="BT3677" s="29"/>
      <c r="BU3677" s="29"/>
      <c r="BV3677" s="29"/>
      <c r="BW3677" s="29"/>
      <c r="BX3677" s="29"/>
      <c r="BY3677" s="29"/>
      <c r="BZ3677" s="29"/>
      <c r="CA3677" s="29"/>
      <c r="CB3677" s="29"/>
      <c r="CC3677" s="29"/>
      <c r="CD3677" s="29"/>
      <c r="CE3677" s="29"/>
      <c r="CF3677" s="29"/>
      <c r="CG3677" s="29"/>
      <c r="CH3677" s="29"/>
      <c r="CI3677" s="29"/>
      <c r="CJ3677" s="29"/>
      <c r="CK3677" s="29"/>
      <c r="CL3677" s="29"/>
      <c r="CM3677" s="29"/>
      <c r="CN3677" s="29"/>
      <c r="CO3677" s="29"/>
      <c r="CP3677" s="29"/>
      <c r="CQ3677" s="29"/>
      <c r="CR3677" s="29"/>
      <c r="CS3677" s="29"/>
      <c r="CT3677" s="29"/>
      <c r="CU3677" s="29"/>
      <c r="CV3677" s="29"/>
      <c r="CW3677" s="29"/>
      <c r="CX3677" s="29"/>
      <c r="CY3677" s="29"/>
      <c r="CZ3677" s="29"/>
      <c r="DA3677" s="29"/>
      <c r="DB3677" s="29"/>
      <c r="DC3677" s="29"/>
      <c r="DD3677" s="29"/>
      <c r="DE3677" s="29"/>
      <c r="DF3677" s="29"/>
      <c r="DG3677" s="29"/>
      <c r="DH3677" s="29"/>
      <c r="DI3677" s="29"/>
      <c r="DJ3677" s="29"/>
      <c r="DK3677" s="29"/>
      <c r="DL3677" s="29"/>
      <c r="DM3677" s="29"/>
      <c r="DN3677" s="29"/>
      <c r="DO3677" s="29"/>
      <c r="DP3677" s="29"/>
      <c r="DQ3677" s="29"/>
      <c r="DR3677" s="29"/>
      <c r="DS3677" s="29"/>
      <c r="DT3677" s="29"/>
      <c r="DU3677" s="29"/>
      <c r="DV3677" s="29"/>
      <c r="DW3677" s="29"/>
      <c r="DX3677" s="29"/>
      <c r="DY3677" s="29"/>
      <c r="DZ3677" s="29"/>
      <c r="EA3677" s="29"/>
      <c r="EB3677" s="29"/>
      <c r="EC3677" s="29"/>
      <c r="ED3677" s="29"/>
      <c r="EE3677" s="29"/>
      <c r="EF3677" s="29"/>
      <c r="EG3677" s="29"/>
      <c r="EH3677" s="29"/>
      <c r="EI3677" s="29"/>
      <c r="EJ3677" s="29"/>
      <c r="EK3677" s="29"/>
      <c r="EL3677" s="29"/>
      <c r="EM3677" s="29"/>
      <c r="EN3677" s="29"/>
      <c r="EO3677" s="29"/>
      <c r="EP3677" s="29"/>
      <c r="EQ3677" s="29"/>
      <c r="ER3677" s="29"/>
      <c r="ES3677" s="29"/>
      <c r="ET3677" s="29"/>
      <c r="EU3677" s="29"/>
      <c r="EV3677" s="29"/>
      <c r="EW3677" s="29"/>
      <c r="EX3677" s="29"/>
      <c r="EY3677" s="29"/>
      <c r="EZ3677" s="29"/>
      <c r="FA3677" s="29"/>
      <c r="FB3677" s="29"/>
      <c r="FC3677" s="29"/>
      <c r="FD3677" s="29"/>
      <c r="FE3677" s="29"/>
      <c r="FF3677" s="29"/>
      <c r="FG3677" s="29"/>
      <c r="FH3677" s="29"/>
      <c r="FI3677" s="29"/>
      <c r="FJ3677" s="29"/>
      <c r="FK3677" s="29"/>
      <c r="FL3677" s="29"/>
      <c r="FM3677" s="29"/>
      <c r="FN3677" s="29"/>
      <c r="FO3677" s="29"/>
      <c r="FP3677" s="29"/>
      <c r="FQ3677" s="29"/>
      <c r="FR3677" s="29"/>
      <c r="FS3677" s="29"/>
      <c r="FT3677" s="29"/>
      <c r="FU3677" s="29"/>
      <c r="FV3677" s="29"/>
      <c r="FW3677" s="29"/>
      <c r="FX3677" s="29"/>
      <c r="FY3677" s="29"/>
      <c r="FZ3677" s="29"/>
      <c r="GA3677" s="29"/>
      <c r="GB3677" s="29"/>
      <c r="GC3677" s="29"/>
      <c r="GD3677" s="29"/>
      <c r="GE3677" s="29"/>
      <c r="GF3677" s="29"/>
      <c r="GG3677" s="29"/>
      <c r="GH3677" s="29"/>
      <c r="GI3677" s="29"/>
      <c r="GJ3677" s="29"/>
      <c r="GK3677" s="29"/>
      <c r="GL3677" s="29"/>
      <c r="GM3677" s="29"/>
      <c r="GN3677" s="29"/>
      <c r="GO3677" s="29"/>
      <c r="GP3677" s="29"/>
      <c r="GQ3677" s="29"/>
      <c r="GR3677" s="29"/>
      <c r="GS3677" s="29"/>
      <c r="GT3677" s="29"/>
      <c r="GU3677" s="29"/>
      <c r="GV3677" s="29"/>
      <c r="GW3677" s="29"/>
      <c r="GX3677" s="29"/>
      <c r="GY3677" s="29"/>
      <c r="GZ3677" s="29"/>
      <c r="HA3677" s="29"/>
      <c r="HB3677" s="29"/>
      <c r="HC3677" s="29"/>
      <c r="HD3677" s="29"/>
      <c r="HE3677" s="29"/>
      <c r="HF3677" s="29"/>
      <c r="HG3677" s="29"/>
      <c r="HH3677" s="29"/>
      <c r="HI3677" s="29"/>
      <c r="HJ3677" s="29"/>
      <c r="HK3677" s="29"/>
      <c r="HL3677" s="29"/>
      <c r="HM3677" s="29"/>
      <c r="HN3677" s="29"/>
      <c r="HO3677" s="29"/>
      <c r="HP3677" s="29"/>
      <c r="HQ3677" s="29"/>
      <c r="HR3677" s="29"/>
      <c r="HS3677" s="29"/>
      <c r="HT3677" s="29"/>
      <c r="HU3677" s="29"/>
      <c r="HV3677" s="29"/>
      <c r="HW3677" s="29"/>
      <c r="HX3677" s="29"/>
      <c r="HY3677" s="29"/>
      <c r="HZ3677" s="29"/>
      <c r="IA3677" s="29"/>
      <c r="IB3677" s="29"/>
      <c r="IC3677" s="29"/>
      <c r="ID3677" s="29"/>
      <c r="IE3677" s="29"/>
      <c r="IF3677" s="29"/>
      <c r="IG3677" s="29"/>
      <c r="IH3677" s="29"/>
      <c r="II3677" s="29"/>
      <c r="IJ3677" s="29"/>
      <c r="IK3677" s="29"/>
      <c r="IL3677" s="29"/>
      <c r="IM3677" s="29"/>
      <c r="IN3677" s="29"/>
      <c r="IO3677" s="29"/>
      <c r="IP3677" s="29"/>
      <c r="IQ3677" s="29"/>
    </row>
    <row r="3678" spans="1:251" s="42" customFormat="1" ht="13.5">
      <c r="A3678" s="34"/>
      <c r="B3678" s="122"/>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4"/>
      <c r="AA3678" s="126"/>
      <c r="AB3678" s="123"/>
      <c r="AC3678" s="123"/>
      <c r="AD3678" s="123"/>
      <c r="AE3678" s="123"/>
      <c r="AF3678" s="123"/>
      <c r="AG3678" s="123"/>
      <c r="AH3678" s="123"/>
      <c r="AI3678" s="124"/>
      <c r="AJ3678" s="126"/>
      <c r="AK3678" s="123"/>
      <c r="AL3678" s="123"/>
      <c r="AM3678" s="123"/>
      <c r="AN3678" s="123"/>
      <c r="AO3678" s="123"/>
      <c r="AP3678" s="123"/>
      <c r="AQ3678" s="123"/>
      <c r="AR3678" s="124"/>
      <c r="AS3678" s="126"/>
      <c r="AT3678" s="123"/>
      <c r="AU3678" s="123"/>
      <c r="AV3678" s="123"/>
      <c r="AW3678" s="123"/>
      <c r="AX3678" s="128"/>
      <c r="AY3678" s="29"/>
      <c r="AZ3678" s="29"/>
      <c r="BA3678" s="29"/>
      <c r="BB3678" s="65"/>
      <c r="BC3678" s="49"/>
      <c r="BE3678" s="29"/>
      <c r="BF3678" s="29"/>
      <c r="BG3678" s="29"/>
      <c r="BH3678" s="29"/>
      <c r="BI3678" s="29"/>
      <c r="BJ3678" s="29"/>
      <c r="BK3678" s="29"/>
      <c r="BL3678" s="29"/>
      <c r="BM3678" s="29"/>
      <c r="BN3678" s="29"/>
      <c r="BO3678" s="29"/>
      <c r="BP3678" s="29"/>
      <c r="BQ3678" s="29"/>
      <c r="BR3678" s="29"/>
      <c r="BS3678" s="29"/>
      <c r="BT3678" s="29"/>
      <c r="BU3678" s="29"/>
      <c r="BV3678" s="29"/>
      <c r="BW3678" s="29"/>
      <c r="BX3678" s="29"/>
      <c r="BY3678" s="29"/>
      <c r="BZ3678" s="29"/>
      <c r="CA3678" s="29"/>
      <c r="CB3678" s="29"/>
      <c r="CC3678" s="29"/>
      <c r="CD3678" s="29"/>
      <c r="CE3678" s="29"/>
      <c r="CF3678" s="29"/>
      <c r="CG3678" s="29"/>
      <c r="CH3678" s="29"/>
      <c r="CI3678" s="29"/>
      <c r="CJ3678" s="29"/>
      <c r="CK3678" s="29"/>
      <c r="CL3678" s="29"/>
      <c r="CM3678" s="29"/>
      <c r="CN3678" s="29"/>
      <c r="CO3678" s="29"/>
      <c r="CP3678" s="29"/>
      <c r="CQ3678" s="29"/>
      <c r="CR3678" s="29"/>
      <c r="CS3678" s="29"/>
      <c r="CT3678" s="29"/>
      <c r="CU3678" s="29"/>
      <c r="CV3678" s="29"/>
      <c r="CW3678" s="29"/>
      <c r="CX3678" s="29"/>
      <c r="CY3678" s="29"/>
      <c r="CZ3678" s="29"/>
      <c r="DA3678" s="29"/>
      <c r="DB3678" s="29"/>
      <c r="DC3678" s="29"/>
      <c r="DD3678" s="29"/>
      <c r="DE3678" s="29"/>
      <c r="DF3678" s="29"/>
      <c r="DG3678" s="29"/>
      <c r="DH3678" s="29"/>
      <c r="DI3678" s="29"/>
      <c r="DJ3678" s="29"/>
      <c r="DK3678" s="29"/>
      <c r="DL3678" s="29"/>
      <c r="DM3678" s="29"/>
      <c r="DN3678" s="29"/>
      <c r="DO3678" s="29"/>
      <c r="DP3678" s="29"/>
      <c r="DQ3678" s="29"/>
      <c r="DR3678" s="29"/>
      <c r="DS3678" s="29"/>
      <c r="DT3678" s="29"/>
      <c r="DU3678" s="29"/>
      <c r="DV3678" s="29"/>
      <c r="DW3678" s="29"/>
      <c r="DX3678" s="29"/>
      <c r="DY3678" s="29"/>
      <c r="DZ3678" s="29"/>
      <c r="EA3678" s="29"/>
      <c r="EB3678" s="29"/>
      <c r="EC3678" s="29"/>
      <c r="ED3678" s="29"/>
      <c r="EE3678" s="29"/>
      <c r="EF3678" s="29"/>
      <c r="EG3678" s="29"/>
      <c r="EH3678" s="29"/>
      <c r="EI3678" s="29"/>
      <c r="EJ3678" s="29"/>
      <c r="EK3678" s="29"/>
      <c r="EL3678" s="29"/>
      <c r="EM3678" s="29"/>
      <c r="EN3678" s="29"/>
      <c r="EO3678" s="29"/>
      <c r="EP3678" s="29"/>
      <c r="EQ3678" s="29"/>
      <c r="ER3678" s="29"/>
      <c r="ES3678" s="29"/>
      <c r="ET3678" s="29"/>
      <c r="EU3678" s="29"/>
      <c r="EV3678" s="29"/>
      <c r="EW3678" s="29"/>
      <c r="EX3678" s="29"/>
      <c r="EY3678" s="29"/>
      <c r="EZ3678" s="29"/>
      <c r="FA3678" s="29"/>
      <c r="FB3678" s="29"/>
      <c r="FC3678" s="29"/>
      <c r="FD3678" s="29"/>
      <c r="FE3678" s="29"/>
      <c r="FF3678" s="29"/>
      <c r="FG3678" s="29"/>
      <c r="FH3678" s="29"/>
      <c r="FI3678" s="29"/>
      <c r="FJ3678" s="29"/>
      <c r="FK3678" s="29"/>
      <c r="FL3678" s="29"/>
      <c r="FM3678" s="29"/>
      <c r="FN3678" s="29"/>
      <c r="FO3678" s="29"/>
      <c r="FP3678" s="29"/>
      <c r="FQ3678" s="29"/>
      <c r="FR3678" s="29"/>
      <c r="FS3678" s="29"/>
      <c r="FT3678" s="29"/>
      <c r="FU3678" s="29"/>
      <c r="FV3678" s="29"/>
      <c r="FW3678" s="29"/>
      <c r="FX3678" s="29"/>
      <c r="FY3678" s="29"/>
      <c r="FZ3678" s="29"/>
      <c r="GA3678" s="29"/>
      <c r="GB3678" s="29"/>
      <c r="GC3678" s="29"/>
      <c r="GD3678" s="29"/>
      <c r="GE3678" s="29"/>
      <c r="GF3678" s="29"/>
      <c r="GG3678" s="29"/>
      <c r="GH3678" s="29"/>
      <c r="GI3678" s="29"/>
      <c r="GJ3678" s="29"/>
      <c r="GK3678" s="29"/>
      <c r="GL3678" s="29"/>
      <c r="GM3678" s="29"/>
      <c r="GN3678" s="29"/>
      <c r="GO3678" s="29"/>
      <c r="GP3678" s="29"/>
      <c r="GQ3678" s="29"/>
      <c r="GR3678" s="29"/>
      <c r="GS3678" s="29"/>
      <c r="GT3678" s="29"/>
      <c r="GU3678" s="29"/>
      <c r="GV3678" s="29"/>
      <c r="GW3678" s="29"/>
      <c r="GX3678" s="29"/>
      <c r="GY3678" s="29"/>
      <c r="GZ3678" s="29"/>
      <c r="HA3678" s="29"/>
      <c r="HB3678" s="29"/>
      <c r="HC3678" s="29"/>
      <c r="HD3678" s="29"/>
      <c r="HE3678" s="29"/>
      <c r="HF3678" s="29"/>
      <c r="HG3678" s="29"/>
      <c r="HH3678" s="29"/>
      <c r="HI3678" s="29"/>
      <c r="HJ3678" s="29"/>
      <c r="HK3678" s="29"/>
      <c r="HL3678" s="29"/>
      <c r="HM3678" s="29"/>
      <c r="HN3678" s="29"/>
      <c r="HO3678" s="29"/>
      <c r="HP3678" s="29"/>
      <c r="HQ3678" s="29"/>
      <c r="HR3678" s="29"/>
      <c r="HS3678" s="29"/>
      <c r="HT3678" s="29"/>
      <c r="HU3678" s="29"/>
      <c r="HV3678" s="29"/>
      <c r="HW3678" s="29"/>
      <c r="HX3678" s="29"/>
      <c r="HY3678" s="29"/>
      <c r="HZ3678" s="29"/>
      <c r="IA3678" s="29"/>
      <c r="IB3678" s="29"/>
      <c r="IC3678" s="29"/>
      <c r="ID3678" s="29"/>
      <c r="IE3678" s="29"/>
      <c r="IF3678" s="29"/>
      <c r="IG3678" s="29"/>
      <c r="IH3678" s="29"/>
      <c r="II3678" s="29"/>
      <c r="IJ3678" s="29"/>
      <c r="IK3678" s="29"/>
      <c r="IL3678" s="29"/>
      <c r="IM3678" s="29"/>
      <c r="IN3678" s="29"/>
      <c r="IO3678" s="29"/>
      <c r="IP3678" s="29"/>
      <c r="IQ3678" s="29"/>
    </row>
    <row r="3679" spans="1:251" s="42" customFormat="1" ht="18.75" customHeight="1">
      <c r="A3679" s="34"/>
      <c r="B3679" s="50"/>
      <c r="C3679" s="129" t="s">
        <v>786</v>
      </c>
      <c r="D3679" s="147"/>
      <c r="E3679" s="147"/>
      <c r="F3679" s="147"/>
      <c r="G3679" s="147"/>
      <c r="H3679" s="147"/>
      <c r="I3679" s="147"/>
      <c r="J3679" s="147"/>
      <c r="K3679" s="147"/>
      <c r="L3679" s="147"/>
      <c r="M3679" s="147"/>
      <c r="N3679" s="147"/>
      <c r="O3679" s="147"/>
      <c r="P3679" s="147"/>
      <c r="Q3679" s="147"/>
      <c r="R3679" s="147"/>
      <c r="S3679" s="147"/>
      <c r="T3679" s="147"/>
      <c r="U3679" s="147"/>
      <c r="V3679" s="147"/>
      <c r="W3679" s="147"/>
      <c r="X3679" s="147"/>
      <c r="Y3679" s="147"/>
      <c r="Z3679" s="148"/>
      <c r="AA3679" s="132">
        <v>333936</v>
      </c>
      <c r="AB3679" s="133"/>
      <c r="AC3679" s="133"/>
      <c r="AD3679" s="133"/>
      <c r="AE3679" s="133"/>
      <c r="AF3679" s="133"/>
      <c r="AG3679" s="133"/>
      <c r="AH3679" s="133"/>
      <c r="AI3679" s="134"/>
      <c r="AJ3679" s="132">
        <v>107359</v>
      </c>
      <c r="AK3679" s="133"/>
      <c r="AL3679" s="133"/>
      <c r="AM3679" s="133"/>
      <c r="AN3679" s="133"/>
      <c r="AO3679" s="133"/>
      <c r="AP3679" s="133"/>
      <c r="AQ3679" s="133"/>
      <c r="AR3679" s="134"/>
      <c r="AS3679" s="135"/>
      <c r="AT3679" s="136"/>
      <c r="AU3679" s="136"/>
      <c r="AV3679" s="136"/>
      <c r="AW3679" s="136"/>
      <c r="AX3679" s="137"/>
      <c r="AY3679" s="29"/>
      <c r="AZ3679" s="29"/>
      <c r="BA3679" s="29"/>
      <c r="BB3679" s="29"/>
      <c r="BC3679" s="29"/>
      <c r="BD3679" s="29"/>
      <c r="BE3679" s="29"/>
      <c r="BF3679" s="29"/>
      <c r="BG3679" s="29"/>
      <c r="BH3679" s="29"/>
      <c r="BI3679" s="29"/>
      <c r="BJ3679" s="29"/>
      <c r="BK3679" s="29"/>
      <c r="BL3679" s="29"/>
      <c r="BM3679" s="29"/>
      <c r="BN3679" s="29"/>
      <c r="BO3679" s="29"/>
      <c r="BP3679" s="29"/>
      <c r="BQ3679" s="29"/>
      <c r="BR3679" s="29"/>
      <c r="BS3679" s="29"/>
      <c r="BT3679" s="29"/>
      <c r="BU3679" s="29"/>
      <c r="BV3679" s="29"/>
      <c r="BW3679" s="29"/>
      <c r="BX3679" s="29"/>
      <c r="BY3679" s="29"/>
      <c r="BZ3679" s="29"/>
      <c r="CA3679" s="29"/>
      <c r="CB3679" s="29"/>
      <c r="CC3679" s="29"/>
      <c r="CD3679" s="29"/>
      <c r="CE3679" s="29"/>
      <c r="CF3679" s="29"/>
      <c r="CG3679" s="29"/>
      <c r="CH3679" s="29"/>
      <c r="CI3679" s="29"/>
      <c r="CJ3679" s="29"/>
      <c r="CK3679" s="29"/>
      <c r="CL3679" s="29"/>
      <c r="CM3679" s="29"/>
      <c r="CN3679" s="29"/>
      <c r="CO3679" s="29"/>
      <c r="CP3679" s="29"/>
      <c r="CQ3679" s="29"/>
      <c r="CR3679" s="29"/>
      <c r="CS3679" s="29"/>
      <c r="CT3679" s="29"/>
      <c r="CU3679" s="29"/>
      <c r="CV3679" s="29"/>
      <c r="CW3679" s="29"/>
      <c r="CX3679" s="29"/>
      <c r="CY3679" s="29"/>
      <c r="CZ3679" s="29"/>
      <c r="DA3679" s="29"/>
      <c r="DB3679" s="29"/>
      <c r="DC3679" s="29"/>
      <c r="DD3679" s="29"/>
      <c r="DE3679" s="29"/>
      <c r="DF3679" s="29"/>
      <c r="DG3679" s="29"/>
      <c r="DH3679" s="29"/>
      <c r="DI3679" s="29"/>
      <c r="DJ3679" s="29"/>
      <c r="DK3679" s="29"/>
      <c r="DL3679" s="29"/>
      <c r="DM3679" s="29"/>
      <c r="DN3679" s="29"/>
      <c r="DO3679" s="29"/>
      <c r="DP3679" s="29"/>
      <c r="DQ3679" s="29"/>
      <c r="DR3679" s="29"/>
      <c r="DS3679" s="29"/>
      <c r="DT3679" s="29"/>
      <c r="DU3679" s="29"/>
      <c r="DV3679" s="29"/>
      <c r="DW3679" s="29"/>
      <c r="DX3679" s="29"/>
      <c r="DY3679" s="29"/>
      <c r="DZ3679" s="29"/>
      <c r="EA3679" s="29"/>
      <c r="EB3679" s="29"/>
      <c r="EC3679" s="29"/>
      <c r="ED3679" s="29"/>
      <c r="EE3679" s="29"/>
      <c r="EF3679" s="29"/>
      <c r="EG3679" s="29"/>
      <c r="EH3679" s="29"/>
      <c r="EI3679" s="29"/>
      <c r="EJ3679" s="29"/>
      <c r="EK3679" s="29"/>
      <c r="EL3679" s="29"/>
      <c r="EM3679" s="29"/>
      <c r="EN3679" s="29"/>
      <c r="EO3679" s="29"/>
      <c r="EP3679" s="29"/>
      <c r="EQ3679" s="29"/>
      <c r="ER3679" s="29"/>
      <c r="ES3679" s="29"/>
      <c r="ET3679" s="29"/>
      <c r="EU3679" s="29"/>
      <c r="EV3679" s="29"/>
      <c r="EW3679" s="29"/>
      <c r="EX3679" s="29"/>
      <c r="EY3679" s="29"/>
      <c r="EZ3679" s="29"/>
      <c r="FA3679" s="29"/>
      <c r="FB3679" s="29"/>
      <c r="FC3679" s="29"/>
      <c r="FD3679" s="29"/>
      <c r="FE3679" s="29"/>
      <c r="FF3679" s="29"/>
      <c r="FG3679" s="29"/>
      <c r="FH3679" s="29"/>
      <c r="FI3679" s="29"/>
      <c r="FJ3679" s="29"/>
      <c r="FK3679" s="29"/>
      <c r="FL3679" s="29"/>
      <c r="FM3679" s="29"/>
      <c r="FN3679" s="29"/>
      <c r="FO3679" s="29"/>
      <c r="FP3679" s="29"/>
      <c r="FQ3679" s="29"/>
      <c r="FR3679" s="29"/>
      <c r="FS3679" s="29"/>
      <c r="FT3679" s="29"/>
      <c r="FU3679" s="29"/>
      <c r="FV3679" s="29"/>
      <c r="FW3679" s="29"/>
      <c r="FX3679" s="29"/>
      <c r="FY3679" s="29"/>
      <c r="FZ3679" s="29"/>
      <c r="GA3679" s="29"/>
      <c r="GB3679" s="29"/>
      <c r="GC3679" s="29"/>
      <c r="GD3679" s="29"/>
      <c r="GE3679" s="29"/>
      <c r="GF3679" s="29"/>
      <c r="GG3679" s="29"/>
      <c r="GH3679" s="29"/>
      <c r="GI3679" s="29"/>
      <c r="GJ3679" s="29"/>
      <c r="GK3679" s="29"/>
      <c r="GL3679" s="29"/>
      <c r="GM3679" s="29"/>
      <c r="GN3679" s="29"/>
      <c r="GO3679" s="29"/>
      <c r="GP3679" s="29"/>
      <c r="GQ3679" s="29"/>
      <c r="GR3679" s="29"/>
      <c r="GS3679" s="29"/>
      <c r="GT3679" s="29"/>
      <c r="GU3679" s="29"/>
      <c r="GV3679" s="29"/>
      <c r="GW3679" s="29"/>
      <c r="GX3679" s="29"/>
      <c r="GY3679" s="29"/>
      <c r="GZ3679" s="29"/>
      <c r="HA3679" s="29"/>
      <c r="HB3679" s="29"/>
      <c r="HC3679" s="29"/>
      <c r="HD3679" s="29"/>
      <c r="HE3679" s="29"/>
      <c r="HF3679" s="29"/>
      <c r="HG3679" s="29"/>
      <c r="HH3679" s="29"/>
      <c r="HI3679" s="29"/>
      <c r="HJ3679" s="29"/>
      <c r="HK3679" s="29"/>
      <c r="HL3679" s="29"/>
      <c r="HM3679" s="29"/>
      <c r="HN3679" s="29"/>
      <c r="HO3679" s="29"/>
      <c r="HP3679" s="29"/>
      <c r="HQ3679" s="29"/>
      <c r="HR3679" s="29"/>
      <c r="HS3679" s="29"/>
      <c r="HT3679" s="29"/>
      <c r="HU3679" s="29"/>
      <c r="HV3679" s="29"/>
      <c r="HW3679" s="29"/>
      <c r="HX3679" s="29"/>
      <c r="HY3679" s="29"/>
      <c r="HZ3679" s="29"/>
      <c r="IA3679" s="29"/>
      <c r="IB3679" s="29"/>
      <c r="IC3679" s="29"/>
      <c r="ID3679" s="29"/>
      <c r="IE3679" s="29"/>
      <c r="IF3679" s="29"/>
      <c r="IG3679" s="29"/>
      <c r="IH3679" s="29"/>
      <c r="II3679" s="29"/>
      <c r="IJ3679" s="29"/>
      <c r="IK3679" s="29"/>
      <c r="IL3679" s="29"/>
      <c r="IM3679" s="29"/>
      <c r="IN3679" s="29"/>
      <c r="IO3679" s="29"/>
      <c r="IP3679" s="29"/>
      <c r="IQ3679" s="29"/>
    </row>
    <row r="3680" spans="1:251" s="42" customFormat="1" ht="18.75" customHeight="1" thickBot="1">
      <c r="A3680" s="43"/>
      <c r="B3680" s="138" t="s">
        <v>244</v>
      </c>
      <c r="C3680" s="139"/>
      <c r="D3680" s="139"/>
      <c r="E3680" s="139"/>
      <c r="F3680" s="139"/>
      <c r="G3680" s="139"/>
      <c r="H3680" s="139"/>
      <c r="I3680" s="139"/>
      <c r="J3680" s="139"/>
      <c r="K3680" s="139"/>
      <c r="L3680" s="139"/>
      <c r="M3680" s="139"/>
      <c r="N3680" s="139"/>
      <c r="O3680" s="139"/>
      <c r="P3680" s="139"/>
      <c r="Q3680" s="139"/>
      <c r="R3680" s="139"/>
      <c r="S3680" s="139"/>
      <c r="T3680" s="139"/>
      <c r="U3680" s="139"/>
      <c r="V3680" s="139"/>
      <c r="W3680" s="139"/>
      <c r="X3680" s="139"/>
      <c r="Y3680" s="139"/>
      <c r="Z3680" s="140"/>
      <c r="AA3680" s="141">
        <f>SUM($AA$3679:$AA$3679)</f>
        <v>333936</v>
      </c>
      <c r="AB3680" s="142"/>
      <c r="AC3680" s="142"/>
      <c r="AD3680" s="142"/>
      <c r="AE3680" s="142"/>
      <c r="AF3680" s="142"/>
      <c r="AG3680" s="142"/>
      <c r="AH3680" s="142"/>
      <c r="AI3680" s="143"/>
      <c r="AJ3680" s="141">
        <f>SUM($AJ$3679:$AJ$3679)</f>
        <v>107359</v>
      </c>
      <c r="AK3680" s="142"/>
      <c r="AL3680" s="142"/>
      <c r="AM3680" s="142"/>
      <c r="AN3680" s="142"/>
      <c r="AO3680" s="142"/>
      <c r="AP3680" s="142"/>
      <c r="AQ3680" s="142"/>
      <c r="AR3680" s="143"/>
      <c r="AS3680" s="144"/>
      <c r="AT3680" s="145"/>
      <c r="AU3680" s="145"/>
      <c r="AV3680" s="145"/>
      <c r="AW3680" s="145"/>
      <c r="AX3680" s="146"/>
      <c r="AY3680" s="29"/>
      <c r="AZ3680" s="29"/>
      <c r="BA3680" s="29"/>
      <c r="BB3680" s="29"/>
      <c r="BC3680" s="29"/>
      <c r="BD3680" s="29"/>
      <c r="BE3680" s="29"/>
      <c r="BF3680" s="29"/>
      <c r="BG3680" s="29"/>
      <c r="BH3680" s="29"/>
      <c r="BI3680" s="29"/>
      <c r="BJ3680" s="29"/>
      <c r="BK3680" s="29"/>
      <c r="BL3680" s="29"/>
      <c r="BM3680" s="29"/>
      <c r="BN3680" s="29"/>
      <c r="BO3680" s="29"/>
      <c r="BP3680" s="29"/>
      <c r="BQ3680" s="29"/>
      <c r="BR3680" s="29"/>
      <c r="BS3680" s="29"/>
      <c r="BT3680" s="29"/>
      <c r="BU3680" s="29"/>
      <c r="BV3680" s="29"/>
      <c r="BW3680" s="29"/>
      <c r="BX3680" s="29"/>
      <c r="BY3680" s="29"/>
      <c r="BZ3680" s="29"/>
      <c r="CA3680" s="29"/>
      <c r="CB3680" s="29"/>
      <c r="CC3680" s="29"/>
      <c r="CD3680" s="29"/>
      <c r="CE3680" s="29"/>
      <c r="CF3680" s="29"/>
      <c r="CG3680" s="29"/>
      <c r="CH3680" s="29"/>
      <c r="CI3680" s="29"/>
      <c r="CJ3680" s="29"/>
      <c r="CK3680" s="29"/>
      <c r="CL3680" s="29"/>
      <c r="CM3680" s="29"/>
      <c r="CN3680" s="29"/>
      <c r="CO3680" s="29"/>
      <c r="CP3680" s="29"/>
      <c r="CQ3680" s="29"/>
      <c r="CR3680" s="29"/>
      <c r="CS3680" s="29"/>
      <c r="CT3680" s="29"/>
      <c r="CU3680" s="29"/>
      <c r="CV3680" s="29"/>
      <c r="CW3680" s="29"/>
      <c r="CX3680" s="29"/>
      <c r="CY3680" s="29"/>
      <c r="CZ3680" s="29"/>
      <c r="DA3680" s="29"/>
      <c r="DB3680" s="29"/>
      <c r="DC3680" s="29"/>
      <c r="DD3680" s="29"/>
      <c r="DE3680" s="29"/>
      <c r="DF3680" s="29"/>
      <c r="DG3680" s="29"/>
      <c r="DH3680" s="29"/>
      <c r="DI3680" s="29"/>
      <c r="DJ3680" s="29"/>
      <c r="DK3680" s="29"/>
      <c r="DL3680" s="29"/>
      <c r="DM3680" s="29"/>
      <c r="DN3680" s="29"/>
      <c r="DO3680" s="29"/>
      <c r="DP3680" s="29"/>
      <c r="DQ3680" s="29"/>
      <c r="DR3680" s="29"/>
      <c r="DS3680" s="29"/>
      <c r="DT3680" s="29"/>
      <c r="DU3680" s="29"/>
      <c r="DV3680" s="29"/>
      <c r="DW3680" s="29"/>
      <c r="DX3680" s="29"/>
      <c r="DY3680" s="29"/>
      <c r="DZ3680" s="29"/>
      <c r="EA3680" s="29"/>
      <c r="EB3680" s="29"/>
      <c r="EC3680" s="29"/>
      <c r="ED3680" s="29"/>
      <c r="EE3680" s="29"/>
      <c r="EF3680" s="29"/>
      <c r="EG3680" s="29"/>
      <c r="EH3680" s="29"/>
      <c r="EI3680" s="29"/>
      <c r="EJ3680" s="29"/>
      <c r="EK3680" s="29"/>
      <c r="EL3680" s="29"/>
      <c r="EM3680" s="29"/>
      <c r="EN3680" s="29"/>
      <c r="EO3680" s="29"/>
      <c r="EP3680" s="29"/>
      <c r="EQ3680" s="29"/>
      <c r="ER3680" s="29"/>
      <c r="ES3680" s="29"/>
      <c r="ET3680" s="29"/>
      <c r="EU3680" s="29"/>
      <c r="EV3680" s="29"/>
      <c r="EW3680" s="29"/>
      <c r="EX3680" s="29"/>
      <c r="EY3680" s="29"/>
      <c r="EZ3680" s="29"/>
      <c r="FA3680" s="29"/>
      <c r="FB3680" s="29"/>
      <c r="FC3680" s="29"/>
      <c r="FD3680" s="29"/>
      <c r="FE3680" s="29"/>
      <c r="FF3680" s="29"/>
      <c r="FG3680" s="29"/>
      <c r="FH3680" s="29"/>
      <c r="FI3680" s="29"/>
      <c r="FJ3680" s="29"/>
      <c r="FK3680" s="29"/>
      <c r="FL3680" s="29"/>
      <c r="FM3680" s="29"/>
      <c r="FN3680" s="29"/>
      <c r="FO3680" s="29"/>
      <c r="FP3680" s="29"/>
      <c r="FQ3680" s="29"/>
      <c r="FR3680" s="29"/>
      <c r="FS3680" s="29"/>
      <c r="FT3680" s="29"/>
      <c r="FU3680" s="29"/>
      <c r="FV3680" s="29"/>
      <c r="FW3680" s="29"/>
      <c r="FX3680" s="29"/>
      <c r="FY3680" s="29"/>
      <c r="FZ3680" s="29"/>
      <c r="GA3680" s="29"/>
      <c r="GB3680" s="29"/>
      <c r="GC3680" s="29"/>
      <c r="GD3680" s="29"/>
      <c r="GE3680" s="29"/>
      <c r="GF3680" s="29"/>
      <c r="GG3680" s="29"/>
      <c r="GH3680" s="29"/>
      <c r="GI3680" s="29"/>
      <c r="GJ3680" s="29"/>
      <c r="GK3680" s="29"/>
      <c r="GL3680" s="29"/>
      <c r="GM3680" s="29"/>
      <c r="GN3680" s="29"/>
      <c r="GO3680" s="29"/>
      <c r="GP3680" s="29"/>
      <c r="GQ3680" s="29"/>
      <c r="GR3680" s="29"/>
      <c r="GS3680" s="29"/>
      <c r="GT3680" s="29"/>
      <c r="GU3680" s="29"/>
      <c r="GV3680" s="29"/>
      <c r="GW3680" s="29"/>
      <c r="GX3680" s="29"/>
      <c r="GY3680" s="29"/>
      <c r="GZ3680" s="29"/>
      <c r="HA3680" s="29"/>
      <c r="HB3680" s="29"/>
      <c r="HC3680" s="29"/>
      <c r="HD3680" s="29"/>
      <c r="HE3680" s="29"/>
      <c r="HF3680" s="29"/>
      <c r="HG3680" s="29"/>
      <c r="HH3680" s="29"/>
      <c r="HI3680" s="29"/>
      <c r="HJ3680" s="29"/>
      <c r="HK3680" s="29"/>
      <c r="HL3680" s="29"/>
      <c r="HM3680" s="29"/>
      <c r="HN3680" s="29"/>
      <c r="HO3680" s="29"/>
      <c r="HP3680" s="29"/>
      <c r="HQ3680" s="29"/>
      <c r="HR3680" s="29"/>
      <c r="HS3680" s="29"/>
      <c r="HT3680" s="29"/>
      <c r="HU3680" s="29"/>
      <c r="HV3680" s="29"/>
      <c r="HW3680" s="29"/>
      <c r="HX3680" s="29"/>
      <c r="HY3680" s="29"/>
      <c r="HZ3680" s="29"/>
      <c r="IA3680" s="29"/>
      <c r="IB3680" s="29"/>
      <c r="IC3680" s="29"/>
      <c r="ID3680" s="29"/>
      <c r="IE3680" s="29"/>
      <c r="IF3680" s="29"/>
      <c r="IG3680" s="29"/>
      <c r="IH3680" s="29"/>
      <c r="II3680" s="29"/>
      <c r="IJ3680" s="29"/>
      <c r="IK3680" s="29"/>
      <c r="IL3680" s="29"/>
      <c r="IM3680" s="29"/>
      <c r="IN3680" s="29"/>
      <c r="IO3680" s="29"/>
      <c r="IP3680" s="29"/>
      <c r="IQ3680" s="29"/>
    </row>
    <row r="3682" spans="1:113" ht="18.75">
      <c r="A3682" s="28" t="s">
        <v>234</v>
      </c>
      <c r="AW3682" s="30"/>
      <c r="AX3682" s="31"/>
      <c r="AY3682" s="30"/>
    </row>
    <row r="3684" spans="1:113" ht="18.75">
      <c r="B3684" s="109" t="s">
        <v>0</v>
      </c>
      <c r="C3684" s="150"/>
      <c r="D3684" s="150"/>
      <c r="E3684" s="150"/>
      <c r="F3684" s="150"/>
      <c r="G3684" s="150"/>
      <c r="H3684" s="150"/>
      <c r="I3684" s="150"/>
      <c r="J3684" s="150"/>
      <c r="K3684" s="150"/>
      <c r="L3684" s="150"/>
      <c r="M3684" s="150"/>
      <c r="N3684" s="150"/>
      <c r="O3684" s="150"/>
      <c r="P3684" s="150"/>
      <c r="Q3684" s="150"/>
      <c r="R3684" s="150"/>
      <c r="S3684" s="150"/>
      <c r="T3684" s="150"/>
      <c r="U3684" s="150"/>
      <c r="V3684" s="150"/>
      <c r="W3684" s="150"/>
      <c r="X3684" s="150"/>
      <c r="Y3684" s="150"/>
      <c r="Z3684" s="150"/>
      <c r="AA3684" s="150"/>
      <c r="AB3684" s="150"/>
      <c r="AC3684" s="150"/>
      <c r="AD3684" s="150"/>
      <c r="AE3684" s="150"/>
      <c r="AF3684" s="150"/>
      <c r="AG3684" s="150"/>
      <c r="AH3684" s="150"/>
      <c r="AI3684" s="150"/>
      <c r="AJ3684" s="150"/>
      <c r="AK3684" s="150"/>
      <c r="AL3684" s="150"/>
      <c r="AM3684" s="150"/>
      <c r="AN3684" s="150"/>
      <c r="AO3684" s="150"/>
      <c r="AP3684" s="150"/>
      <c r="AQ3684" s="150"/>
      <c r="AR3684" s="150"/>
      <c r="AS3684" s="150"/>
      <c r="AT3684" s="150"/>
      <c r="AU3684" s="150"/>
      <c r="AV3684" s="150"/>
      <c r="AW3684" s="150"/>
      <c r="AX3684" s="150"/>
    </row>
    <row r="3685" spans="1:113">
      <c r="Z3685" s="32"/>
      <c r="AD3685" s="32"/>
      <c r="AE3685" s="32"/>
      <c r="AF3685" s="32"/>
      <c r="AG3685" s="32"/>
      <c r="AH3685" s="32"/>
      <c r="AI3685" s="32"/>
      <c r="AO3685" s="32"/>
    </row>
    <row r="3686" spans="1:113" ht="13.5" thickBot="1">
      <c r="Z3686" s="32"/>
      <c r="AD3686" s="32"/>
      <c r="AE3686" s="32"/>
      <c r="AF3686" s="32"/>
      <c r="AG3686" s="32"/>
      <c r="AH3686" s="32"/>
      <c r="AI3686" s="32"/>
      <c r="AO3686" s="32"/>
      <c r="DI3686" s="26"/>
    </row>
    <row r="3687" spans="1:113" ht="24.75" customHeight="1" thickBot="1">
      <c r="B3687" s="111" t="s">
        <v>235</v>
      </c>
      <c r="C3687" s="112"/>
      <c r="D3687" s="112"/>
      <c r="E3687" s="112"/>
      <c r="F3687" s="112"/>
      <c r="G3687" s="112"/>
      <c r="H3687" s="113" t="s">
        <v>787</v>
      </c>
      <c r="I3687" s="114"/>
      <c r="J3687" s="114"/>
      <c r="K3687" s="114"/>
      <c r="L3687" s="114"/>
      <c r="M3687" s="114"/>
      <c r="N3687" s="114"/>
      <c r="O3687" s="114"/>
      <c r="P3687" s="114"/>
      <c r="Q3687" s="114"/>
      <c r="R3687" s="114"/>
      <c r="S3687" s="114"/>
      <c r="T3687" s="114"/>
      <c r="U3687" s="114"/>
      <c r="V3687" s="114"/>
      <c r="W3687" s="114"/>
      <c r="X3687" s="114"/>
      <c r="Y3687" s="114"/>
      <c r="Z3687" s="114"/>
      <c r="AA3687" s="114"/>
      <c r="AB3687" s="114"/>
      <c r="AC3687" s="114"/>
      <c r="AD3687" s="114"/>
      <c r="AE3687" s="114"/>
      <c r="AF3687" s="114"/>
      <c r="AG3687" s="114"/>
      <c r="AH3687" s="114"/>
      <c r="AI3687" s="114"/>
      <c r="AJ3687" s="114"/>
      <c r="AK3687" s="114"/>
      <c r="AL3687" s="114"/>
      <c r="AM3687" s="114"/>
      <c r="AN3687" s="114"/>
      <c r="AO3687" s="114"/>
      <c r="AP3687" s="114"/>
      <c r="AQ3687" s="114"/>
      <c r="AR3687" s="114"/>
      <c r="AS3687" s="114"/>
      <c r="AT3687" s="114"/>
      <c r="AU3687" s="114"/>
      <c r="AV3687" s="114"/>
      <c r="AW3687" s="114"/>
      <c r="AX3687" s="115"/>
      <c r="DI3687" s="26"/>
    </row>
    <row r="3688" spans="1:113" ht="14.25">
      <c r="B3688" s="33"/>
      <c r="C3688" s="33"/>
      <c r="D3688" s="33"/>
      <c r="E3688" s="33"/>
      <c r="F3688" s="33"/>
      <c r="G3688" s="33"/>
      <c r="H3688" s="34"/>
      <c r="I3688" s="34"/>
      <c r="J3688" s="34"/>
      <c r="K3688" s="34"/>
      <c r="L3688" s="35"/>
      <c r="M3688" s="35"/>
      <c r="N3688" s="35"/>
      <c r="O3688" s="35"/>
      <c r="P3688" s="34"/>
      <c r="Q3688" s="34"/>
      <c r="R3688" s="34"/>
      <c r="S3688" s="34"/>
      <c r="T3688" s="34"/>
      <c r="U3688" s="34"/>
      <c r="V3688" s="36"/>
      <c r="W3688" s="36"/>
      <c r="X3688" s="36"/>
      <c r="Y3688" s="36"/>
      <c r="Z3688" s="36"/>
      <c r="AA3688" s="36"/>
      <c r="AB3688" s="36"/>
      <c r="AC3688" s="36"/>
      <c r="AD3688" s="36"/>
      <c r="AE3688" s="36"/>
      <c r="AF3688" s="36"/>
      <c r="AG3688" s="36"/>
      <c r="AH3688" s="36"/>
      <c r="AI3688" s="36"/>
      <c r="AJ3688" s="36"/>
      <c r="AK3688" s="36"/>
      <c r="AL3688" s="36"/>
      <c r="AM3688" s="36"/>
      <c r="AN3688" s="36"/>
      <c r="AO3688" s="36"/>
      <c r="AP3688" s="36"/>
      <c r="AQ3688" s="36"/>
      <c r="AR3688" s="36"/>
      <c r="AS3688" s="36"/>
      <c r="AT3688" s="36"/>
      <c r="AU3688" s="36"/>
      <c r="AV3688" s="36"/>
      <c r="AW3688" s="36"/>
      <c r="AX3688" s="36"/>
      <c r="DI3688" s="26"/>
    </row>
    <row r="3689" spans="1:113" ht="15" thickBot="1">
      <c r="A3689" s="37"/>
      <c r="B3689" s="36" t="s">
        <v>237</v>
      </c>
      <c r="C3689" s="34"/>
      <c r="D3689" s="34"/>
      <c r="E3689" s="34"/>
      <c r="F3689" s="34"/>
      <c r="G3689" s="34"/>
      <c r="H3689" s="34"/>
      <c r="I3689" s="34"/>
      <c r="J3689" s="34"/>
      <c r="K3689" s="34"/>
      <c r="L3689" s="35"/>
      <c r="M3689" s="35"/>
      <c r="N3689" s="35"/>
      <c r="O3689" s="35"/>
      <c r="P3689" s="34"/>
      <c r="Q3689" s="34"/>
      <c r="R3689" s="34"/>
      <c r="S3689" s="34"/>
      <c r="T3689" s="34"/>
      <c r="U3689" s="34"/>
      <c r="V3689" s="36"/>
      <c r="W3689" s="36"/>
      <c r="X3689" s="36"/>
      <c r="Y3689" s="36"/>
      <c r="Z3689" s="36"/>
      <c r="AA3689" s="36"/>
      <c r="AB3689" s="36"/>
      <c r="AC3689" s="36"/>
      <c r="AD3689" s="36"/>
      <c r="AE3689" s="36"/>
      <c r="AF3689" s="36"/>
      <c r="AG3689" s="36"/>
      <c r="AH3689" s="36"/>
      <c r="AI3689" s="36"/>
      <c r="AJ3689" s="36"/>
      <c r="AK3689" s="36"/>
      <c r="AL3689" s="36"/>
      <c r="AM3689" s="36"/>
      <c r="AN3689" s="36"/>
      <c r="AO3689" s="36"/>
      <c r="AP3689" s="36"/>
      <c r="AQ3689" s="36"/>
      <c r="AR3689" s="36"/>
      <c r="AS3689" s="36"/>
      <c r="AT3689" s="36"/>
      <c r="AU3689" s="36"/>
      <c r="AV3689" s="36"/>
      <c r="AW3689" s="36"/>
      <c r="AX3689" s="36"/>
      <c r="DI3689" s="26"/>
    </row>
    <row r="3690" spans="1:113" ht="14.25">
      <c r="A3690" s="34"/>
      <c r="B3690" s="38"/>
      <c r="C3690" s="33"/>
      <c r="D3690" s="33"/>
      <c r="E3690" s="33"/>
      <c r="F3690" s="33"/>
      <c r="G3690" s="33"/>
      <c r="H3690" s="33"/>
      <c r="I3690" s="33"/>
      <c r="J3690" s="33"/>
      <c r="K3690" s="33"/>
      <c r="L3690" s="39"/>
      <c r="M3690" s="39"/>
      <c r="N3690" s="39"/>
      <c r="O3690" s="39"/>
      <c r="P3690" s="33"/>
      <c r="Q3690" s="33"/>
      <c r="R3690" s="33"/>
      <c r="S3690" s="33"/>
      <c r="T3690" s="33"/>
      <c r="U3690" s="33"/>
      <c r="V3690" s="40"/>
      <c r="W3690" s="40"/>
      <c r="X3690" s="40"/>
      <c r="Y3690" s="40"/>
      <c r="Z3690" s="40"/>
      <c r="AA3690" s="40"/>
      <c r="AB3690" s="40"/>
      <c r="AC3690" s="40"/>
      <c r="AD3690" s="40"/>
      <c r="AE3690" s="40"/>
      <c r="AF3690" s="40"/>
      <c r="AG3690" s="40"/>
      <c r="AH3690" s="40"/>
      <c r="AI3690" s="40"/>
      <c r="AJ3690" s="40"/>
      <c r="AK3690" s="40"/>
      <c r="AL3690" s="40"/>
      <c r="AM3690" s="40"/>
      <c r="AN3690" s="40"/>
      <c r="AO3690" s="40"/>
      <c r="AP3690" s="40"/>
      <c r="AQ3690" s="40"/>
      <c r="AR3690" s="40"/>
      <c r="AS3690" s="40"/>
      <c r="AT3690" s="40"/>
      <c r="AU3690" s="40"/>
      <c r="AV3690" s="40"/>
      <c r="AW3690" s="40"/>
      <c r="AX3690" s="41"/>
    </row>
    <row r="3691" spans="1:113" ht="12" customHeight="1">
      <c r="A3691" s="34"/>
      <c r="B3691" s="116" t="s">
        <v>1061</v>
      </c>
      <c r="C3691" s="117"/>
      <c r="D3691" s="117"/>
      <c r="E3691" s="117"/>
      <c r="F3691" s="117"/>
      <c r="G3691" s="117"/>
      <c r="H3691" s="117"/>
      <c r="I3691" s="117"/>
      <c r="J3691" s="117"/>
      <c r="K3691" s="117"/>
      <c r="L3691" s="117"/>
      <c r="M3691" s="117"/>
      <c r="N3691" s="117"/>
      <c r="O3691" s="117"/>
      <c r="P3691" s="117"/>
      <c r="Q3691" s="117"/>
      <c r="R3691" s="117"/>
      <c r="S3691" s="117"/>
      <c r="T3691" s="117"/>
      <c r="U3691" s="117"/>
      <c r="V3691" s="117"/>
      <c r="W3691" s="117"/>
      <c r="X3691" s="117"/>
      <c r="Y3691" s="117"/>
      <c r="Z3691" s="117"/>
      <c r="AA3691" s="117"/>
      <c r="AB3691" s="117"/>
      <c r="AC3691" s="117"/>
      <c r="AD3691" s="117"/>
      <c r="AE3691" s="117"/>
      <c r="AF3691" s="117"/>
      <c r="AG3691" s="117"/>
      <c r="AH3691" s="117"/>
      <c r="AI3691" s="117"/>
      <c r="AJ3691" s="117"/>
      <c r="AK3691" s="117"/>
      <c r="AL3691" s="117"/>
      <c r="AM3691" s="117"/>
      <c r="AN3691" s="117"/>
      <c r="AO3691" s="117"/>
      <c r="AP3691" s="117"/>
      <c r="AQ3691" s="117"/>
      <c r="AR3691" s="117"/>
      <c r="AS3691" s="117"/>
      <c r="AT3691" s="117"/>
      <c r="AU3691" s="117"/>
      <c r="AV3691" s="117"/>
      <c r="AW3691" s="117"/>
      <c r="AX3691" s="118"/>
    </row>
    <row r="3692" spans="1:113" ht="12" customHeight="1">
      <c r="A3692" s="34"/>
      <c r="B3692" s="116"/>
      <c r="C3692" s="117"/>
      <c r="D3692" s="117"/>
      <c r="E3692" s="117"/>
      <c r="F3692" s="117"/>
      <c r="G3692" s="117"/>
      <c r="H3692" s="117"/>
      <c r="I3692" s="117"/>
      <c r="J3692" s="117"/>
      <c r="K3692" s="117"/>
      <c r="L3692" s="117"/>
      <c r="M3692" s="117"/>
      <c r="N3692" s="117"/>
      <c r="O3692" s="117"/>
      <c r="P3692" s="117"/>
      <c r="Q3692" s="117"/>
      <c r="R3692" s="117"/>
      <c r="S3692" s="117"/>
      <c r="T3692" s="117"/>
      <c r="U3692" s="117"/>
      <c r="V3692" s="117"/>
      <c r="W3692" s="117"/>
      <c r="X3692" s="117"/>
      <c r="Y3692" s="117"/>
      <c r="Z3692" s="117"/>
      <c r="AA3692" s="117"/>
      <c r="AB3692" s="117"/>
      <c r="AC3692" s="117"/>
      <c r="AD3692" s="117"/>
      <c r="AE3692" s="117"/>
      <c r="AF3692" s="117"/>
      <c r="AG3692" s="117"/>
      <c r="AH3692" s="117"/>
      <c r="AI3692" s="117"/>
      <c r="AJ3692" s="117"/>
      <c r="AK3692" s="117"/>
      <c r="AL3692" s="117"/>
      <c r="AM3692" s="117"/>
      <c r="AN3692" s="117"/>
      <c r="AO3692" s="117"/>
      <c r="AP3692" s="117"/>
      <c r="AQ3692" s="117"/>
      <c r="AR3692" s="117"/>
      <c r="AS3692" s="117"/>
      <c r="AT3692" s="117"/>
      <c r="AU3692" s="117"/>
      <c r="AV3692" s="117"/>
      <c r="AW3692" s="117"/>
      <c r="AX3692" s="118"/>
      <c r="BC3692" s="42"/>
    </row>
    <row r="3693" spans="1:113" ht="12" customHeight="1">
      <c r="A3693" s="34"/>
      <c r="B3693" s="116"/>
      <c r="C3693" s="117"/>
      <c r="D3693" s="117"/>
      <c r="E3693" s="117"/>
      <c r="F3693" s="117"/>
      <c r="G3693" s="117"/>
      <c r="H3693" s="117"/>
      <c r="I3693" s="117"/>
      <c r="J3693" s="117"/>
      <c r="K3693" s="117"/>
      <c r="L3693" s="117"/>
      <c r="M3693" s="117"/>
      <c r="N3693" s="117"/>
      <c r="O3693" s="117"/>
      <c r="P3693" s="117"/>
      <c r="Q3693" s="117"/>
      <c r="R3693" s="117"/>
      <c r="S3693" s="117"/>
      <c r="T3693" s="117"/>
      <c r="U3693" s="117"/>
      <c r="V3693" s="117"/>
      <c r="W3693" s="117"/>
      <c r="X3693" s="117"/>
      <c r="Y3693" s="117"/>
      <c r="Z3693" s="117"/>
      <c r="AA3693" s="117"/>
      <c r="AB3693" s="117"/>
      <c r="AC3693" s="117"/>
      <c r="AD3693" s="117"/>
      <c r="AE3693" s="117"/>
      <c r="AF3693" s="117"/>
      <c r="AG3693" s="117"/>
      <c r="AH3693" s="117"/>
      <c r="AI3693" s="117"/>
      <c r="AJ3693" s="117"/>
      <c r="AK3693" s="117"/>
      <c r="AL3693" s="117"/>
      <c r="AM3693" s="117"/>
      <c r="AN3693" s="117"/>
      <c r="AO3693" s="117"/>
      <c r="AP3693" s="117"/>
      <c r="AQ3693" s="117"/>
      <c r="AR3693" s="117"/>
      <c r="AS3693" s="117"/>
      <c r="AT3693" s="117"/>
      <c r="AU3693" s="117"/>
      <c r="AV3693" s="117"/>
      <c r="AW3693" s="117"/>
      <c r="AX3693" s="118"/>
    </row>
    <row r="3694" spans="1:113" ht="12" customHeight="1">
      <c r="A3694" s="34"/>
      <c r="B3694" s="116"/>
      <c r="C3694" s="117"/>
      <c r="D3694" s="117"/>
      <c r="E3694" s="117"/>
      <c r="F3694" s="117"/>
      <c r="G3694" s="117"/>
      <c r="H3694" s="117"/>
      <c r="I3694" s="117"/>
      <c r="J3694" s="117"/>
      <c r="K3694" s="117"/>
      <c r="L3694" s="117"/>
      <c r="M3694" s="117"/>
      <c r="N3694" s="117"/>
      <c r="O3694" s="117"/>
      <c r="P3694" s="117"/>
      <c r="Q3694" s="117"/>
      <c r="R3694" s="117"/>
      <c r="S3694" s="117"/>
      <c r="T3694" s="117"/>
      <c r="U3694" s="117"/>
      <c r="V3694" s="117"/>
      <c r="W3694" s="117"/>
      <c r="X3694" s="117"/>
      <c r="Y3694" s="117"/>
      <c r="Z3694" s="117"/>
      <c r="AA3694" s="117"/>
      <c r="AB3694" s="117"/>
      <c r="AC3694" s="117"/>
      <c r="AD3694" s="117"/>
      <c r="AE3694" s="117"/>
      <c r="AF3694" s="117"/>
      <c r="AG3694" s="117"/>
      <c r="AH3694" s="117"/>
      <c r="AI3694" s="117"/>
      <c r="AJ3694" s="117"/>
      <c r="AK3694" s="117"/>
      <c r="AL3694" s="117"/>
      <c r="AM3694" s="117"/>
      <c r="AN3694" s="117"/>
      <c r="AO3694" s="117"/>
      <c r="AP3694" s="117"/>
      <c r="AQ3694" s="117"/>
      <c r="AR3694" s="117"/>
      <c r="AS3694" s="117"/>
      <c r="AT3694" s="117"/>
      <c r="AU3694" s="117"/>
      <c r="AV3694" s="117"/>
      <c r="AW3694" s="117"/>
      <c r="AX3694" s="118"/>
    </row>
    <row r="3695" spans="1:113" ht="12" customHeight="1">
      <c r="A3695" s="34"/>
      <c r="B3695" s="116"/>
      <c r="C3695" s="117"/>
      <c r="D3695" s="117"/>
      <c r="E3695" s="117"/>
      <c r="F3695" s="117"/>
      <c r="G3695" s="117"/>
      <c r="H3695" s="117"/>
      <c r="I3695" s="117"/>
      <c r="J3695" s="117"/>
      <c r="K3695" s="117"/>
      <c r="L3695" s="117"/>
      <c r="M3695" s="117"/>
      <c r="N3695" s="117"/>
      <c r="O3695" s="117"/>
      <c r="P3695" s="117"/>
      <c r="Q3695" s="117"/>
      <c r="R3695" s="117"/>
      <c r="S3695" s="117"/>
      <c r="T3695" s="117"/>
      <c r="U3695" s="117"/>
      <c r="V3695" s="117"/>
      <c r="W3695" s="117"/>
      <c r="X3695" s="117"/>
      <c r="Y3695" s="117"/>
      <c r="Z3695" s="117"/>
      <c r="AA3695" s="117"/>
      <c r="AB3695" s="117"/>
      <c r="AC3695" s="117"/>
      <c r="AD3695" s="117"/>
      <c r="AE3695" s="117"/>
      <c r="AF3695" s="117"/>
      <c r="AG3695" s="117"/>
      <c r="AH3695" s="117"/>
      <c r="AI3695" s="117"/>
      <c r="AJ3695" s="117"/>
      <c r="AK3695" s="117"/>
      <c r="AL3695" s="117"/>
      <c r="AM3695" s="117"/>
      <c r="AN3695" s="117"/>
      <c r="AO3695" s="117"/>
      <c r="AP3695" s="117"/>
      <c r="AQ3695" s="117"/>
      <c r="AR3695" s="117"/>
      <c r="AS3695" s="117"/>
      <c r="AT3695" s="117"/>
      <c r="AU3695" s="117"/>
      <c r="AV3695" s="117"/>
      <c r="AW3695" s="117"/>
      <c r="AX3695" s="118"/>
    </row>
    <row r="3696" spans="1:113" ht="15" thickBot="1">
      <c r="A3696" s="43"/>
      <c r="B3696" s="44"/>
      <c r="C3696" s="45"/>
      <c r="D3696" s="45"/>
      <c r="E3696" s="45"/>
      <c r="F3696" s="45"/>
      <c r="G3696" s="45"/>
      <c r="H3696" s="45"/>
      <c r="I3696" s="45"/>
      <c r="J3696" s="45"/>
      <c r="K3696" s="45"/>
      <c r="L3696" s="45"/>
      <c r="M3696" s="45"/>
      <c r="N3696" s="45"/>
      <c r="O3696" s="45"/>
      <c r="P3696" s="45"/>
      <c r="Q3696" s="45"/>
      <c r="R3696" s="45"/>
      <c r="S3696" s="45"/>
      <c r="T3696" s="45"/>
      <c r="U3696" s="45"/>
      <c r="V3696" s="45"/>
      <c r="W3696" s="45"/>
      <c r="X3696" s="45"/>
      <c r="Y3696" s="45"/>
      <c r="Z3696" s="45"/>
      <c r="AA3696" s="45"/>
      <c r="AB3696" s="45"/>
      <c r="AC3696" s="45"/>
      <c r="AD3696" s="45"/>
      <c r="AE3696" s="45"/>
      <c r="AF3696" s="45"/>
      <c r="AG3696" s="45"/>
      <c r="AH3696" s="45"/>
      <c r="AI3696" s="45"/>
      <c r="AJ3696" s="45"/>
      <c r="AK3696" s="45"/>
      <c r="AL3696" s="45"/>
      <c r="AM3696" s="45"/>
      <c r="AN3696" s="45"/>
      <c r="AO3696" s="45"/>
      <c r="AP3696" s="45"/>
      <c r="AQ3696" s="45"/>
      <c r="AR3696" s="45"/>
      <c r="AS3696" s="45"/>
      <c r="AT3696" s="45"/>
      <c r="AU3696" s="45"/>
      <c r="AV3696" s="45"/>
      <c r="AW3696" s="45"/>
      <c r="AX3696" s="46"/>
    </row>
    <row r="3697" spans="1:251">
      <c r="B3697" s="47"/>
    </row>
    <row r="3698" spans="1:251" ht="15" thickBot="1">
      <c r="A3698" s="37"/>
      <c r="B3698" s="36" t="s">
        <v>238</v>
      </c>
      <c r="C3698" s="34"/>
      <c r="D3698" s="34"/>
      <c r="E3698" s="34"/>
      <c r="F3698" s="34"/>
      <c r="G3698" s="34"/>
      <c r="H3698" s="34"/>
      <c r="I3698" s="34"/>
      <c r="J3698" s="34"/>
      <c r="K3698" s="34"/>
      <c r="L3698" s="35"/>
      <c r="M3698" s="35"/>
      <c r="N3698" s="35"/>
      <c r="O3698" s="35"/>
      <c r="P3698" s="34"/>
      <c r="Q3698" s="34"/>
      <c r="R3698" s="34"/>
      <c r="S3698" s="34"/>
      <c r="T3698" s="34"/>
      <c r="U3698" s="34"/>
      <c r="V3698" s="36"/>
      <c r="W3698" s="36"/>
      <c r="X3698" s="36"/>
      <c r="Y3698" s="36"/>
      <c r="Z3698" s="36"/>
      <c r="AA3698" s="36"/>
      <c r="AB3698" s="36"/>
      <c r="AC3698" s="36"/>
      <c r="AD3698" s="36"/>
      <c r="AE3698" s="36"/>
      <c r="AF3698" s="36"/>
      <c r="AG3698" s="36"/>
      <c r="AH3698" s="36"/>
      <c r="AI3698" s="36"/>
      <c r="AJ3698" s="36"/>
      <c r="AK3698" s="36"/>
      <c r="AL3698" s="36"/>
      <c r="AM3698" s="36"/>
      <c r="AN3698" s="36"/>
      <c r="AO3698" s="36"/>
      <c r="AP3698" s="36"/>
      <c r="AQ3698" s="36"/>
      <c r="AR3698" s="36"/>
      <c r="AS3698" s="36"/>
      <c r="AT3698" s="36"/>
      <c r="AU3698" s="36"/>
      <c r="AV3698" s="36"/>
      <c r="AW3698" s="36"/>
      <c r="AX3698" s="36"/>
      <c r="DI3698" s="26"/>
    </row>
    <row r="3699" spans="1:251" ht="14.25">
      <c r="A3699" s="34"/>
      <c r="B3699" s="38"/>
      <c r="C3699" s="33"/>
      <c r="D3699" s="33"/>
      <c r="E3699" s="33"/>
      <c r="F3699" s="33"/>
      <c r="G3699" s="33"/>
      <c r="H3699" s="33"/>
      <c r="I3699" s="33"/>
      <c r="J3699" s="33"/>
      <c r="K3699" s="33"/>
      <c r="L3699" s="39"/>
      <c r="M3699" s="39"/>
      <c r="N3699" s="39"/>
      <c r="O3699" s="39"/>
      <c r="P3699" s="33"/>
      <c r="Q3699" s="33"/>
      <c r="R3699" s="33"/>
      <c r="S3699" s="33"/>
      <c r="T3699" s="33"/>
      <c r="U3699" s="33"/>
      <c r="V3699" s="40"/>
      <c r="W3699" s="40"/>
      <c r="X3699" s="40"/>
      <c r="Y3699" s="40"/>
      <c r="Z3699" s="40"/>
      <c r="AA3699" s="40"/>
      <c r="AB3699" s="40"/>
      <c r="AC3699" s="40"/>
      <c r="AD3699" s="40"/>
      <c r="AE3699" s="40"/>
      <c r="AF3699" s="40"/>
      <c r="AG3699" s="40"/>
      <c r="AH3699" s="40"/>
      <c r="AI3699" s="40"/>
      <c r="AJ3699" s="40"/>
      <c r="AK3699" s="40"/>
      <c r="AL3699" s="40"/>
      <c r="AM3699" s="40"/>
      <c r="AN3699" s="40"/>
      <c r="AO3699" s="40"/>
      <c r="AP3699" s="40"/>
      <c r="AQ3699" s="40"/>
      <c r="AR3699" s="40"/>
      <c r="AS3699" s="40"/>
      <c r="AT3699" s="40"/>
      <c r="AU3699" s="40"/>
      <c r="AV3699" s="40"/>
      <c r="AW3699" s="40"/>
      <c r="AX3699" s="41"/>
    </row>
    <row r="3700" spans="1:251" ht="12" customHeight="1">
      <c r="A3700" s="34"/>
      <c r="B3700" s="116" t="s">
        <v>788</v>
      </c>
      <c r="C3700" s="117"/>
      <c r="D3700" s="117"/>
      <c r="E3700" s="117"/>
      <c r="F3700" s="117"/>
      <c r="G3700" s="117"/>
      <c r="H3700" s="117"/>
      <c r="I3700" s="117"/>
      <c r="J3700" s="117"/>
      <c r="K3700" s="117"/>
      <c r="L3700" s="117"/>
      <c r="M3700" s="117"/>
      <c r="N3700" s="117"/>
      <c r="O3700" s="117"/>
      <c r="P3700" s="117"/>
      <c r="Q3700" s="117"/>
      <c r="R3700" s="117"/>
      <c r="S3700" s="117"/>
      <c r="T3700" s="117"/>
      <c r="U3700" s="117"/>
      <c r="V3700" s="117"/>
      <c r="W3700" s="117"/>
      <c r="X3700" s="117"/>
      <c r="Y3700" s="117"/>
      <c r="Z3700" s="117"/>
      <c r="AA3700" s="117"/>
      <c r="AB3700" s="117"/>
      <c r="AC3700" s="117"/>
      <c r="AD3700" s="117"/>
      <c r="AE3700" s="117"/>
      <c r="AF3700" s="117"/>
      <c r="AG3700" s="117"/>
      <c r="AH3700" s="117"/>
      <c r="AI3700" s="117"/>
      <c r="AJ3700" s="117"/>
      <c r="AK3700" s="117"/>
      <c r="AL3700" s="117"/>
      <c r="AM3700" s="117"/>
      <c r="AN3700" s="117"/>
      <c r="AO3700" s="117"/>
      <c r="AP3700" s="117"/>
      <c r="AQ3700" s="117"/>
      <c r="AR3700" s="117"/>
      <c r="AS3700" s="117"/>
      <c r="AT3700" s="117"/>
      <c r="AU3700" s="117"/>
      <c r="AV3700" s="117"/>
      <c r="AW3700" s="117"/>
      <c r="AX3700" s="118"/>
    </row>
    <row r="3701" spans="1:251" ht="12" customHeight="1">
      <c r="A3701" s="34"/>
      <c r="B3701" s="116"/>
      <c r="C3701" s="117"/>
      <c r="D3701" s="117"/>
      <c r="E3701" s="117"/>
      <c r="F3701" s="117"/>
      <c r="G3701" s="117"/>
      <c r="H3701" s="117"/>
      <c r="I3701" s="117"/>
      <c r="J3701" s="117"/>
      <c r="K3701" s="117"/>
      <c r="L3701" s="117"/>
      <c r="M3701" s="117"/>
      <c r="N3701" s="117"/>
      <c r="O3701" s="117"/>
      <c r="P3701" s="117"/>
      <c r="Q3701" s="117"/>
      <c r="R3701" s="117"/>
      <c r="S3701" s="117"/>
      <c r="T3701" s="117"/>
      <c r="U3701" s="117"/>
      <c r="V3701" s="117"/>
      <c r="W3701" s="117"/>
      <c r="X3701" s="117"/>
      <c r="Y3701" s="117"/>
      <c r="Z3701" s="117"/>
      <c r="AA3701" s="117"/>
      <c r="AB3701" s="117"/>
      <c r="AC3701" s="117"/>
      <c r="AD3701" s="117"/>
      <c r="AE3701" s="117"/>
      <c r="AF3701" s="117"/>
      <c r="AG3701" s="117"/>
      <c r="AH3701" s="117"/>
      <c r="AI3701" s="117"/>
      <c r="AJ3701" s="117"/>
      <c r="AK3701" s="117"/>
      <c r="AL3701" s="117"/>
      <c r="AM3701" s="117"/>
      <c r="AN3701" s="117"/>
      <c r="AO3701" s="117"/>
      <c r="AP3701" s="117"/>
      <c r="AQ3701" s="117"/>
      <c r="AR3701" s="117"/>
      <c r="AS3701" s="117"/>
      <c r="AT3701" s="117"/>
      <c r="AU3701" s="117"/>
      <c r="AV3701" s="117"/>
      <c r="AW3701" s="117"/>
      <c r="AX3701" s="118"/>
      <c r="BC3701" s="42"/>
    </row>
    <row r="3702" spans="1:251" ht="12" customHeight="1">
      <c r="A3702" s="34"/>
      <c r="B3702" s="116"/>
      <c r="C3702" s="117"/>
      <c r="D3702" s="117"/>
      <c r="E3702" s="117"/>
      <c r="F3702" s="117"/>
      <c r="G3702" s="117"/>
      <c r="H3702" s="117"/>
      <c r="I3702" s="117"/>
      <c r="J3702" s="117"/>
      <c r="K3702" s="117"/>
      <c r="L3702" s="117"/>
      <c r="M3702" s="117"/>
      <c r="N3702" s="117"/>
      <c r="O3702" s="117"/>
      <c r="P3702" s="117"/>
      <c r="Q3702" s="117"/>
      <c r="R3702" s="117"/>
      <c r="S3702" s="117"/>
      <c r="T3702" s="117"/>
      <c r="U3702" s="117"/>
      <c r="V3702" s="117"/>
      <c r="W3702" s="117"/>
      <c r="X3702" s="117"/>
      <c r="Y3702" s="117"/>
      <c r="Z3702" s="117"/>
      <c r="AA3702" s="117"/>
      <c r="AB3702" s="117"/>
      <c r="AC3702" s="117"/>
      <c r="AD3702" s="117"/>
      <c r="AE3702" s="117"/>
      <c r="AF3702" s="117"/>
      <c r="AG3702" s="117"/>
      <c r="AH3702" s="117"/>
      <c r="AI3702" s="117"/>
      <c r="AJ3702" s="117"/>
      <c r="AK3702" s="117"/>
      <c r="AL3702" s="117"/>
      <c r="AM3702" s="117"/>
      <c r="AN3702" s="117"/>
      <c r="AO3702" s="117"/>
      <c r="AP3702" s="117"/>
      <c r="AQ3702" s="117"/>
      <c r="AR3702" s="117"/>
      <c r="AS3702" s="117"/>
      <c r="AT3702" s="117"/>
      <c r="AU3702" s="117"/>
      <c r="AV3702" s="117"/>
      <c r="AW3702" s="117"/>
      <c r="AX3702" s="118"/>
    </row>
    <row r="3703" spans="1:251" ht="12" customHeight="1">
      <c r="A3703" s="34"/>
      <c r="B3703" s="116"/>
      <c r="C3703" s="117"/>
      <c r="D3703" s="117"/>
      <c r="E3703" s="117"/>
      <c r="F3703" s="117"/>
      <c r="G3703" s="117"/>
      <c r="H3703" s="117"/>
      <c r="I3703" s="117"/>
      <c r="J3703" s="117"/>
      <c r="K3703" s="117"/>
      <c r="L3703" s="117"/>
      <c r="M3703" s="117"/>
      <c r="N3703" s="117"/>
      <c r="O3703" s="117"/>
      <c r="P3703" s="117"/>
      <c r="Q3703" s="117"/>
      <c r="R3703" s="117"/>
      <c r="S3703" s="117"/>
      <c r="T3703" s="117"/>
      <c r="U3703" s="117"/>
      <c r="V3703" s="117"/>
      <c r="W3703" s="117"/>
      <c r="X3703" s="117"/>
      <c r="Y3703" s="117"/>
      <c r="Z3703" s="117"/>
      <c r="AA3703" s="117"/>
      <c r="AB3703" s="117"/>
      <c r="AC3703" s="117"/>
      <c r="AD3703" s="117"/>
      <c r="AE3703" s="117"/>
      <c r="AF3703" s="117"/>
      <c r="AG3703" s="117"/>
      <c r="AH3703" s="117"/>
      <c r="AI3703" s="117"/>
      <c r="AJ3703" s="117"/>
      <c r="AK3703" s="117"/>
      <c r="AL3703" s="117"/>
      <c r="AM3703" s="117"/>
      <c r="AN3703" s="117"/>
      <c r="AO3703" s="117"/>
      <c r="AP3703" s="117"/>
      <c r="AQ3703" s="117"/>
      <c r="AR3703" s="117"/>
      <c r="AS3703" s="117"/>
      <c r="AT3703" s="117"/>
      <c r="AU3703" s="117"/>
      <c r="AV3703" s="117"/>
      <c r="AW3703" s="117"/>
      <c r="AX3703" s="118"/>
    </row>
    <row r="3704" spans="1:251" ht="12" customHeight="1">
      <c r="A3704" s="34"/>
      <c r="B3704" s="116"/>
      <c r="C3704" s="117"/>
      <c r="D3704" s="117"/>
      <c r="E3704" s="117"/>
      <c r="F3704" s="117"/>
      <c r="G3704" s="117"/>
      <c r="H3704" s="117"/>
      <c r="I3704" s="117"/>
      <c r="J3704" s="117"/>
      <c r="K3704" s="117"/>
      <c r="L3704" s="117"/>
      <c r="M3704" s="117"/>
      <c r="N3704" s="117"/>
      <c r="O3704" s="117"/>
      <c r="P3704" s="117"/>
      <c r="Q3704" s="117"/>
      <c r="R3704" s="117"/>
      <c r="S3704" s="117"/>
      <c r="T3704" s="117"/>
      <c r="U3704" s="117"/>
      <c r="V3704" s="117"/>
      <c r="W3704" s="117"/>
      <c r="X3704" s="117"/>
      <c r="Y3704" s="117"/>
      <c r="Z3704" s="117"/>
      <c r="AA3704" s="117"/>
      <c r="AB3704" s="117"/>
      <c r="AC3704" s="117"/>
      <c r="AD3704" s="117"/>
      <c r="AE3704" s="117"/>
      <c r="AF3704" s="117"/>
      <c r="AG3704" s="117"/>
      <c r="AH3704" s="117"/>
      <c r="AI3704" s="117"/>
      <c r="AJ3704" s="117"/>
      <c r="AK3704" s="117"/>
      <c r="AL3704" s="117"/>
      <c r="AM3704" s="117"/>
      <c r="AN3704" s="117"/>
      <c r="AO3704" s="117"/>
      <c r="AP3704" s="117"/>
      <c r="AQ3704" s="117"/>
      <c r="AR3704" s="117"/>
      <c r="AS3704" s="117"/>
      <c r="AT3704" s="117"/>
      <c r="AU3704" s="117"/>
      <c r="AV3704" s="117"/>
      <c r="AW3704" s="117"/>
      <c r="AX3704" s="118"/>
    </row>
    <row r="3705" spans="1:251" ht="15" thickBot="1">
      <c r="A3705" s="43"/>
      <c r="B3705" s="44"/>
      <c r="C3705" s="45"/>
      <c r="D3705" s="45"/>
      <c r="E3705" s="45"/>
      <c r="F3705" s="45"/>
      <c r="G3705" s="45"/>
      <c r="H3705" s="45"/>
      <c r="I3705" s="45"/>
      <c r="J3705" s="45"/>
      <c r="K3705" s="45"/>
      <c r="L3705" s="45"/>
      <c r="M3705" s="45"/>
      <c r="N3705" s="45"/>
      <c r="O3705" s="45"/>
      <c r="P3705" s="45"/>
      <c r="Q3705" s="45"/>
      <c r="R3705" s="45"/>
      <c r="S3705" s="45"/>
      <c r="T3705" s="45"/>
      <c r="U3705" s="45"/>
      <c r="V3705" s="45"/>
      <c r="W3705" s="45"/>
      <c r="X3705" s="45"/>
      <c r="Y3705" s="45"/>
      <c r="Z3705" s="45"/>
      <c r="AA3705" s="45"/>
      <c r="AB3705" s="45"/>
      <c r="AC3705" s="45"/>
      <c r="AD3705" s="45"/>
      <c r="AE3705" s="45"/>
      <c r="AF3705" s="45"/>
      <c r="AG3705" s="45"/>
      <c r="AH3705" s="45"/>
      <c r="AI3705" s="45"/>
      <c r="AJ3705" s="45"/>
      <c r="AK3705" s="45"/>
      <c r="AL3705" s="45"/>
      <c r="AM3705" s="45"/>
      <c r="AN3705" s="45"/>
      <c r="AO3705" s="45"/>
      <c r="AP3705" s="45"/>
      <c r="AQ3705" s="45"/>
      <c r="AR3705" s="45"/>
      <c r="AS3705" s="45"/>
      <c r="AT3705" s="45"/>
      <c r="AU3705" s="45"/>
      <c r="AV3705" s="45"/>
      <c r="AW3705" s="45"/>
      <c r="AX3705" s="46"/>
    </row>
    <row r="3706" spans="1:251">
      <c r="B3706" s="47"/>
    </row>
    <row r="3707" spans="1:251" ht="14.25">
      <c r="B3707" s="36" t="s">
        <v>240</v>
      </c>
      <c r="C3707" s="34"/>
      <c r="D3707" s="34"/>
      <c r="E3707" s="34"/>
      <c r="F3707" s="34"/>
      <c r="G3707" s="34"/>
      <c r="H3707" s="34"/>
      <c r="I3707" s="34"/>
      <c r="J3707" s="34"/>
      <c r="K3707" s="34"/>
      <c r="L3707" s="35"/>
      <c r="M3707" s="35"/>
      <c r="N3707" s="35"/>
      <c r="O3707" s="35"/>
      <c r="P3707" s="34"/>
      <c r="Q3707" s="34"/>
      <c r="R3707" s="34"/>
      <c r="S3707" s="34"/>
      <c r="T3707" s="34"/>
      <c r="U3707" s="34"/>
      <c r="V3707" s="36"/>
      <c r="W3707" s="36"/>
      <c r="X3707" s="36"/>
      <c r="Y3707" s="36"/>
      <c r="Z3707" s="36"/>
      <c r="AA3707" s="36"/>
      <c r="AB3707" s="36"/>
      <c r="AC3707" s="36"/>
      <c r="AD3707" s="36"/>
      <c r="AE3707" s="36"/>
      <c r="AF3707" s="36"/>
      <c r="AG3707" s="36"/>
      <c r="AH3707" s="36"/>
      <c r="AI3707" s="36"/>
      <c r="AJ3707" s="36"/>
      <c r="AK3707" s="36"/>
      <c r="AL3707" s="36"/>
      <c r="AM3707" s="36"/>
      <c r="AN3707" s="36"/>
      <c r="AO3707" s="36"/>
      <c r="AP3707" s="36"/>
      <c r="AQ3707" s="36"/>
      <c r="AR3707" s="36"/>
      <c r="AS3707" s="36"/>
      <c r="AT3707" s="36"/>
      <c r="AU3707" s="36"/>
      <c r="AV3707" s="36"/>
      <c r="AW3707" s="36"/>
      <c r="AX3707" s="36"/>
    </row>
    <row r="3708" spans="1:251" ht="15" thickBot="1">
      <c r="B3708" s="34"/>
      <c r="C3708" s="34"/>
      <c r="D3708" s="34"/>
      <c r="E3708" s="34"/>
      <c r="F3708" s="34"/>
      <c r="G3708" s="34"/>
      <c r="H3708" s="34"/>
      <c r="I3708" s="34"/>
      <c r="J3708" s="34"/>
      <c r="K3708" s="34"/>
      <c r="L3708" s="35"/>
      <c r="M3708" s="35"/>
      <c r="N3708" s="35"/>
      <c r="O3708" s="35"/>
      <c r="P3708" s="34"/>
      <c r="Q3708" s="34"/>
      <c r="R3708" s="34"/>
      <c r="S3708" s="34"/>
      <c r="T3708" s="34"/>
      <c r="U3708" s="34"/>
      <c r="V3708" s="36"/>
      <c r="W3708" s="36"/>
      <c r="X3708" s="36"/>
      <c r="Y3708" s="36"/>
      <c r="Z3708" s="36"/>
      <c r="AA3708" s="36"/>
      <c r="AB3708" s="36"/>
      <c r="AC3708" s="36"/>
      <c r="AD3708" s="36"/>
      <c r="AE3708" s="36"/>
      <c r="AF3708" s="36"/>
      <c r="AG3708" s="36"/>
      <c r="AH3708" s="36"/>
      <c r="AI3708" s="36"/>
      <c r="AJ3708" s="36"/>
      <c r="AK3708" s="36"/>
      <c r="AL3708" s="36"/>
      <c r="AM3708" s="36"/>
      <c r="AN3708" s="36"/>
      <c r="AO3708" s="36"/>
      <c r="AP3708" s="36"/>
      <c r="AQ3708" s="36"/>
      <c r="AR3708" s="36"/>
      <c r="AS3708" s="36"/>
      <c r="AT3708" s="36"/>
      <c r="AU3708" s="36"/>
      <c r="AV3708" s="36"/>
      <c r="AW3708" s="36"/>
      <c r="AX3708" s="48" t="s">
        <v>241</v>
      </c>
    </row>
    <row r="3709" spans="1:251" s="42" customFormat="1" ht="13.5" customHeight="1">
      <c r="A3709" s="34"/>
      <c r="B3709" s="119" t="s">
        <v>242</v>
      </c>
      <c r="C3709" s="120"/>
      <c r="D3709" s="120"/>
      <c r="E3709" s="120"/>
      <c r="F3709" s="120"/>
      <c r="G3709" s="120"/>
      <c r="H3709" s="120"/>
      <c r="I3709" s="120"/>
      <c r="J3709" s="120"/>
      <c r="K3709" s="120"/>
      <c r="L3709" s="120"/>
      <c r="M3709" s="120"/>
      <c r="N3709" s="120"/>
      <c r="O3709" s="120"/>
      <c r="P3709" s="120"/>
      <c r="Q3709" s="120"/>
      <c r="R3709" s="120"/>
      <c r="S3709" s="120"/>
      <c r="T3709" s="120"/>
      <c r="U3709" s="120"/>
      <c r="V3709" s="120"/>
      <c r="W3709" s="120"/>
      <c r="X3709" s="120"/>
      <c r="Y3709" s="120"/>
      <c r="Z3709" s="121"/>
      <c r="AA3709" s="125" t="s">
        <v>1062</v>
      </c>
      <c r="AB3709" s="120"/>
      <c r="AC3709" s="120"/>
      <c r="AD3709" s="120"/>
      <c r="AE3709" s="120"/>
      <c r="AF3709" s="120"/>
      <c r="AG3709" s="120"/>
      <c r="AH3709" s="120"/>
      <c r="AI3709" s="121"/>
      <c r="AJ3709" s="125" t="s">
        <v>1063</v>
      </c>
      <c r="AK3709" s="120"/>
      <c r="AL3709" s="120"/>
      <c r="AM3709" s="120"/>
      <c r="AN3709" s="120"/>
      <c r="AO3709" s="120"/>
      <c r="AP3709" s="120"/>
      <c r="AQ3709" s="120"/>
      <c r="AR3709" s="121"/>
      <c r="AS3709" s="125" t="s">
        <v>243</v>
      </c>
      <c r="AT3709" s="120"/>
      <c r="AU3709" s="120"/>
      <c r="AV3709" s="120"/>
      <c r="AW3709" s="120"/>
      <c r="AX3709" s="127"/>
      <c r="AY3709" s="29"/>
      <c r="AZ3709" s="29"/>
      <c r="BA3709" s="29"/>
      <c r="BB3709" s="29"/>
      <c r="BC3709" s="29"/>
      <c r="BD3709" s="29"/>
      <c r="BE3709" s="29"/>
      <c r="BF3709" s="29"/>
      <c r="BG3709" s="29"/>
      <c r="BH3709" s="29"/>
      <c r="BI3709" s="29"/>
      <c r="BJ3709" s="29"/>
      <c r="BK3709" s="29"/>
      <c r="BL3709" s="29"/>
      <c r="BM3709" s="29"/>
      <c r="BN3709" s="29"/>
      <c r="BO3709" s="29"/>
      <c r="BP3709" s="29"/>
      <c r="BQ3709" s="29"/>
      <c r="BR3709" s="29"/>
      <c r="BS3709" s="29"/>
      <c r="BT3709" s="29"/>
      <c r="BU3709" s="29"/>
      <c r="BV3709" s="29"/>
      <c r="BW3709" s="29"/>
      <c r="BX3709" s="29"/>
      <c r="BY3709" s="29"/>
      <c r="BZ3709" s="29"/>
      <c r="CA3709" s="29"/>
      <c r="CB3709" s="29"/>
      <c r="CC3709" s="29"/>
      <c r="CD3709" s="29"/>
      <c r="CE3709" s="29"/>
      <c r="CF3709" s="29"/>
      <c r="CG3709" s="29"/>
      <c r="CH3709" s="29"/>
      <c r="CI3709" s="29"/>
      <c r="CJ3709" s="29"/>
      <c r="CK3709" s="29"/>
      <c r="CL3709" s="29"/>
      <c r="CM3709" s="29"/>
      <c r="CN3709" s="29"/>
      <c r="CO3709" s="29"/>
      <c r="CP3709" s="29"/>
      <c r="CQ3709" s="29"/>
      <c r="CR3709" s="29"/>
      <c r="CS3709" s="29"/>
      <c r="CT3709" s="29"/>
      <c r="CU3709" s="29"/>
      <c r="CV3709" s="29"/>
      <c r="CW3709" s="29"/>
      <c r="CX3709" s="29"/>
      <c r="CY3709" s="29"/>
      <c r="CZ3709" s="29"/>
      <c r="DA3709" s="29"/>
      <c r="DB3709" s="29"/>
      <c r="DC3709" s="29"/>
      <c r="DD3709" s="29"/>
      <c r="DE3709" s="29"/>
      <c r="DF3709" s="29"/>
      <c r="DG3709" s="29"/>
      <c r="DH3709" s="29"/>
      <c r="DI3709" s="29"/>
      <c r="DJ3709" s="29"/>
      <c r="DK3709" s="29"/>
      <c r="DL3709" s="29"/>
      <c r="DM3709" s="29"/>
      <c r="DN3709" s="29"/>
      <c r="DO3709" s="29"/>
      <c r="DP3709" s="29"/>
      <c r="DQ3709" s="29"/>
      <c r="DR3709" s="29"/>
      <c r="DS3709" s="29"/>
      <c r="DT3709" s="29"/>
      <c r="DU3709" s="29"/>
      <c r="DV3709" s="29"/>
      <c r="DW3709" s="29"/>
      <c r="DX3709" s="29"/>
      <c r="DY3709" s="29"/>
      <c r="DZ3709" s="29"/>
      <c r="EA3709" s="29"/>
      <c r="EB3709" s="29"/>
      <c r="EC3709" s="29"/>
      <c r="ED3709" s="29"/>
      <c r="EE3709" s="29"/>
      <c r="EF3709" s="29"/>
      <c r="EG3709" s="29"/>
      <c r="EH3709" s="29"/>
      <c r="EI3709" s="29"/>
      <c r="EJ3709" s="29"/>
      <c r="EK3709" s="29"/>
      <c r="EL3709" s="29"/>
      <c r="EM3709" s="29"/>
      <c r="EN3709" s="29"/>
      <c r="EO3709" s="29"/>
      <c r="EP3709" s="29"/>
      <c r="EQ3709" s="29"/>
      <c r="ER3709" s="29"/>
      <c r="ES3709" s="29"/>
      <c r="ET3709" s="29"/>
      <c r="EU3709" s="29"/>
      <c r="EV3709" s="29"/>
      <c r="EW3709" s="29"/>
      <c r="EX3709" s="29"/>
      <c r="EY3709" s="29"/>
      <c r="EZ3709" s="29"/>
      <c r="FA3709" s="29"/>
      <c r="FB3709" s="29"/>
      <c r="FC3709" s="29"/>
      <c r="FD3709" s="29"/>
      <c r="FE3709" s="29"/>
      <c r="FF3709" s="29"/>
      <c r="FG3709" s="29"/>
      <c r="FH3709" s="29"/>
      <c r="FI3709" s="29"/>
      <c r="FJ3709" s="29"/>
      <c r="FK3709" s="29"/>
      <c r="FL3709" s="29"/>
      <c r="FM3709" s="29"/>
      <c r="FN3709" s="29"/>
      <c r="FO3709" s="29"/>
      <c r="FP3709" s="29"/>
      <c r="FQ3709" s="29"/>
      <c r="FR3709" s="29"/>
      <c r="FS3709" s="29"/>
      <c r="FT3709" s="29"/>
      <c r="FU3709" s="29"/>
      <c r="FV3709" s="29"/>
      <c r="FW3709" s="29"/>
      <c r="FX3709" s="29"/>
      <c r="FY3709" s="29"/>
      <c r="FZ3709" s="29"/>
      <c r="GA3709" s="29"/>
      <c r="GB3709" s="29"/>
      <c r="GC3709" s="29"/>
      <c r="GD3709" s="29"/>
      <c r="GE3709" s="29"/>
      <c r="GF3709" s="29"/>
      <c r="GG3709" s="29"/>
      <c r="GH3709" s="29"/>
      <c r="GI3709" s="29"/>
      <c r="GJ3709" s="29"/>
      <c r="GK3709" s="29"/>
      <c r="GL3709" s="29"/>
      <c r="GM3709" s="29"/>
      <c r="GN3709" s="29"/>
      <c r="GO3709" s="29"/>
      <c r="GP3709" s="29"/>
      <c r="GQ3709" s="29"/>
      <c r="GR3709" s="29"/>
      <c r="GS3709" s="29"/>
      <c r="GT3709" s="29"/>
      <c r="GU3709" s="29"/>
      <c r="GV3709" s="29"/>
      <c r="GW3709" s="29"/>
      <c r="GX3709" s="29"/>
      <c r="GY3709" s="29"/>
      <c r="GZ3709" s="29"/>
      <c r="HA3709" s="29"/>
      <c r="HB3709" s="29"/>
      <c r="HC3709" s="29"/>
      <c r="HD3709" s="29"/>
      <c r="HE3709" s="29"/>
      <c r="HF3709" s="29"/>
      <c r="HG3709" s="29"/>
      <c r="HH3709" s="29"/>
      <c r="HI3709" s="29"/>
      <c r="HJ3709" s="29"/>
      <c r="HK3709" s="29"/>
      <c r="HL3709" s="29"/>
      <c r="HM3709" s="29"/>
      <c r="HN3709" s="29"/>
      <c r="HO3709" s="29"/>
      <c r="HP3709" s="29"/>
      <c r="HQ3709" s="29"/>
      <c r="HR3709" s="29"/>
      <c r="HS3709" s="29"/>
      <c r="HT3709" s="29"/>
      <c r="HU3709" s="29"/>
      <c r="HV3709" s="29"/>
      <c r="HW3709" s="29"/>
      <c r="HX3709" s="29"/>
      <c r="HY3709" s="29"/>
      <c r="HZ3709" s="29"/>
      <c r="IA3709" s="29"/>
      <c r="IB3709" s="29"/>
      <c r="IC3709" s="29"/>
      <c r="ID3709" s="29"/>
      <c r="IE3709" s="29"/>
      <c r="IF3709" s="29"/>
      <c r="IG3709" s="29"/>
      <c r="IH3709" s="29"/>
      <c r="II3709" s="29"/>
      <c r="IJ3709" s="29"/>
      <c r="IK3709" s="29"/>
      <c r="IL3709" s="29"/>
      <c r="IM3709" s="29"/>
      <c r="IN3709" s="29"/>
      <c r="IO3709" s="29"/>
      <c r="IP3709" s="29"/>
      <c r="IQ3709" s="29"/>
    </row>
    <row r="3710" spans="1:251" s="42" customFormat="1" ht="13.5">
      <c r="A3710" s="34"/>
      <c r="B3710" s="122"/>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4"/>
      <c r="AA3710" s="126"/>
      <c r="AB3710" s="123"/>
      <c r="AC3710" s="123"/>
      <c r="AD3710" s="123"/>
      <c r="AE3710" s="123"/>
      <c r="AF3710" s="123"/>
      <c r="AG3710" s="123"/>
      <c r="AH3710" s="123"/>
      <c r="AI3710" s="124"/>
      <c r="AJ3710" s="126"/>
      <c r="AK3710" s="123"/>
      <c r="AL3710" s="123"/>
      <c r="AM3710" s="123"/>
      <c r="AN3710" s="123"/>
      <c r="AO3710" s="123"/>
      <c r="AP3710" s="123"/>
      <c r="AQ3710" s="123"/>
      <c r="AR3710" s="124"/>
      <c r="AS3710" s="126"/>
      <c r="AT3710" s="123"/>
      <c r="AU3710" s="123"/>
      <c r="AV3710" s="123"/>
      <c r="AW3710" s="123"/>
      <c r="AX3710" s="128"/>
      <c r="AY3710" s="29"/>
      <c r="AZ3710" s="29"/>
      <c r="BA3710" s="29"/>
      <c r="BB3710" s="65"/>
      <c r="BC3710" s="49"/>
      <c r="BE3710" s="29"/>
      <c r="BF3710" s="29"/>
      <c r="BG3710" s="29"/>
      <c r="BH3710" s="29"/>
      <c r="BI3710" s="29"/>
      <c r="BJ3710" s="29"/>
      <c r="BK3710" s="29"/>
      <c r="BL3710" s="29"/>
      <c r="BM3710" s="29"/>
      <c r="BN3710" s="29"/>
      <c r="BO3710" s="29"/>
      <c r="BP3710" s="29"/>
      <c r="BQ3710" s="29"/>
      <c r="BR3710" s="29"/>
      <c r="BS3710" s="29"/>
      <c r="BT3710" s="29"/>
      <c r="BU3710" s="29"/>
      <c r="BV3710" s="29"/>
      <c r="BW3710" s="29"/>
      <c r="BX3710" s="29"/>
      <c r="BY3710" s="29"/>
      <c r="BZ3710" s="29"/>
      <c r="CA3710" s="29"/>
      <c r="CB3710" s="29"/>
      <c r="CC3710" s="29"/>
      <c r="CD3710" s="29"/>
      <c r="CE3710" s="29"/>
      <c r="CF3710" s="29"/>
      <c r="CG3710" s="29"/>
      <c r="CH3710" s="29"/>
      <c r="CI3710" s="29"/>
      <c r="CJ3710" s="29"/>
      <c r="CK3710" s="29"/>
      <c r="CL3710" s="29"/>
      <c r="CM3710" s="29"/>
      <c r="CN3710" s="29"/>
      <c r="CO3710" s="29"/>
      <c r="CP3710" s="29"/>
      <c r="CQ3710" s="29"/>
      <c r="CR3710" s="29"/>
      <c r="CS3710" s="29"/>
      <c r="CT3710" s="29"/>
      <c r="CU3710" s="29"/>
      <c r="CV3710" s="29"/>
      <c r="CW3710" s="29"/>
      <c r="CX3710" s="29"/>
      <c r="CY3710" s="29"/>
      <c r="CZ3710" s="29"/>
      <c r="DA3710" s="29"/>
      <c r="DB3710" s="29"/>
      <c r="DC3710" s="29"/>
      <c r="DD3710" s="29"/>
      <c r="DE3710" s="29"/>
      <c r="DF3710" s="29"/>
      <c r="DG3710" s="29"/>
      <c r="DH3710" s="29"/>
      <c r="DI3710" s="29"/>
      <c r="DJ3710" s="29"/>
      <c r="DK3710" s="29"/>
      <c r="DL3710" s="29"/>
      <c r="DM3710" s="29"/>
      <c r="DN3710" s="29"/>
      <c r="DO3710" s="29"/>
      <c r="DP3710" s="29"/>
      <c r="DQ3710" s="29"/>
      <c r="DR3710" s="29"/>
      <c r="DS3710" s="29"/>
      <c r="DT3710" s="29"/>
      <c r="DU3710" s="29"/>
      <c r="DV3710" s="29"/>
      <c r="DW3710" s="29"/>
      <c r="DX3710" s="29"/>
      <c r="DY3710" s="29"/>
      <c r="DZ3710" s="29"/>
      <c r="EA3710" s="29"/>
      <c r="EB3710" s="29"/>
      <c r="EC3710" s="29"/>
      <c r="ED3710" s="29"/>
      <c r="EE3710" s="29"/>
      <c r="EF3710" s="29"/>
      <c r="EG3710" s="29"/>
      <c r="EH3710" s="29"/>
      <c r="EI3710" s="29"/>
      <c r="EJ3710" s="29"/>
      <c r="EK3710" s="29"/>
      <c r="EL3710" s="29"/>
      <c r="EM3710" s="29"/>
      <c r="EN3710" s="29"/>
      <c r="EO3710" s="29"/>
      <c r="EP3710" s="29"/>
      <c r="EQ3710" s="29"/>
      <c r="ER3710" s="29"/>
      <c r="ES3710" s="29"/>
      <c r="ET3710" s="29"/>
      <c r="EU3710" s="29"/>
      <c r="EV3710" s="29"/>
      <c r="EW3710" s="29"/>
      <c r="EX3710" s="29"/>
      <c r="EY3710" s="29"/>
      <c r="EZ3710" s="29"/>
      <c r="FA3710" s="29"/>
      <c r="FB3710" s="29"/>
      <c r="FC3710" s="29"/>
      <c r="FD3710" s="29"/>
      <c r="FE3710" s="29"/>
      <c r="FF3710" s="29"/>
      <c r="FG3710" s="29"/>
      <c r="FH3710" s="29"/>
      <c r="FI3710" s="29"/>
      <c r="FJ3710" s="29"/>
      <c r="FK3710" s="29"/>
      <c r="FL3710" s="29"/>
      <c r="FM3710" s="29"/>
      <c r="FN3710" s="29"/>
      <c r="FO3710" s="29"/>
      <c r="FP3710" s="29"/>
      <c r="FQ3710" s="29"/>
      <c r="FR3710" s="29"/>
      <c r="FS3710" s="29"/>
      <c r="FT3710" s="29"/>
      <c r="FU3710" s="29"/>
      <c r="FV3710" s="29"/>
      <c r="FW3710" s="29"/>
      <c r="FX3710" s="29"/>
      <c r="FY3710" s="29"/>
      <c r="FZ3710" s="29"/>
      <c r="GA3710" s="29"/>
      <c r="GB3710" s="29"/>
      <c r="GC3710" s="29"/>
      <c r="GD3710" s="29"/>
      <c r="GE3710" s="29"/>
      <c r="GF3710" s="29"/>
      <c r="GG3710" s="29"/>
      <c r="GH3710" s="29"/>
      <c r="GI3710" s="29"/>
      <c r="GJ3710" s="29"/>
      <c r="GK3710" s="29"/>
      <c r="GL3710" s="29"/>
      <c r="GM3710" s="29"/>
      <c r="GN3710" s="29"/>
      <c r="GO3710" s="29"/>
      <c r="GP3710" s="29"/>
      <c r="GQ3710" s="29"/>
      <c r="GR3710" s="29"/>
      <c r="GS3710" s="29"/>
      <c r="GT3710" s="29"/>
      <c r="GU3710" s="29"/>
      <c r="GV3710" s="29"/>
      <c r="GW3710" s="29"/>
      <c r="GX3710" s="29"/>
      <c r="GY3710" s="29"/>
      <c r="GZ3710" s="29"/>
      <c r="HA3710" s="29"/>
      <c r="HB3710" s="29"/>
      <c r="HC3710" s="29"/>
      <c r="HD3710" s="29"/>
      <c r="HE3710" s="29"/>
      <c r="HF3710" s="29"/>
      <c r="HG3710" s="29"/>
      <c r="HH3710" s="29"/>
      <c r="HI3710" s="29"/>
      <c r="HJ3710" s="29"/>
      <c r="HK3710" s="29"/>
      <c r="HL3710" s="29"/>
      <c r="HM3710" s="29"/>
      <c r="HN3710" s="29"/>
      <c r="HO3710" s="29"/>
      <c r="HP3710" s="29"/>
      <c r="HQ3710" s="29"/>
      <c r="HR3710" s="29"/>
      <c r="HS3710" s="29"/>
      <c r="HT3710" s="29"/>
      <c r="HU3710" s="29"/>
      <c r="HV3710" s="29"/>
      <c r="HW3710" s="29"/>
      <c r="HX3710" s="29"/>
      <c r="HY3710" s="29"/>
      <c r="HZ3710" s="29"/>
      <c r="IA3710" s="29"/>
      <c r="IB3710" s="29"/>
      <c r="IC3710" s="29"/>
      <c r="ID3710" s="29"/>
      <c r="IE3710" s="29"/>
      <c r="IF3710" s="29"/>
      <c r="IG3710" s="29"/>
      <c r="IH3710" s="29"/>
      <c r="II3710" s="29"/>
      <c r="IJ3710" s="29"/>
      <c r="IK3710" s="29"/>
      <c r="IL3710" s="29"/>
      <c r="IM3710" s="29"/>
      <c r="IN3710" s="29"/>
      <c r="IO3710" s="29"/>
      <c r="IP3710" s="29"/>
      <c r="IQ3710" s="29"/>
    </row>
    <row r="3711" spans="1:251" s="42" customFormat="1" ht="18.75" customHeight="1">
      <c r="A3711" s="34"/>
      <c r="B3711" s="50"/>
      <c r="C3711" s="129" t="s">
        <v>789</v>
      </c>
      <c r="D3711" s="147"/>
      <c r="E3711" s="147"/>
      <c r="F3711" s="147"/>
      <c r="G3711" s="147"/>
      <c r="H3711" s="147"/>
      <c r="I3711" s="147"/>
      <c r="J3711" s="147"/>
      <c r="K3711" s="147"/>
      <c r="L3711" s="147"/>
      <c r="M3711" s="147"/>
      <c r="N3711" s="147"/>
      <c r="O3711" s="147"/>
      <c r="P3711" s="147"/>
      <c r="Q3711" s="147"/>
      <c r="R3711" s="147"/>
      <c r="S3711" s="147"/>
      <c r="T3711" s="147"/>
      <c r="U3711" s="147"/>
      <c r="V3711" s="147"/>
      <c r="W3711" s="147"/>
      <c r="X3711" s="147"/>
      <c r="Y3711" s="147"/>
      <c r="Z3711" s="148"/>
      <c r="AA3711" s="132">
        <v>251600</v>
      </c>
      <c r="AB3711" s="133"/>
      <c r="AC3711" s="133"/>
      <c r="AD3711" s="133"/>
      <c r="AE3711" s="133"/>
      <c r="AF3711" s="133"/>
      <c r="AG3711" s="133"/>
      <c r="AH3711" s="133"/>
      <c r="AI3711" s="134"/>
      <c r="AJ3711" s="132">
        <v>3560</v>
      </c>
      <c r="AK3711" s="133"/>
      <c r="AL3711" s="133"/>
      <c r="AM3711" s="133"/>
      <c r="AN3711" s="133"/>
      <c r="AO3711" s="133"/>
      <c r="AP3711" s="133"/>
      <c r="AQ3711" s="133"/>
      <c r="AR3711" s="134"/>
      <c r="AS3711" s="135"/>
      <c r="AT3711" s="136"/>
      <c r="AU3711" s="136"/>
      <c r="AV3711" s="136"/>
      <c r="AW3711" s="136"/>
      <c r="AX3711" s="137"/>
      <c r="AY3711" s="29"/>
      <c r="AZ3711" s="29"/>
      <c r="BA3711" s="29"/>
      <c r="BB3711" s="29"/>
      <c r="BC3711" s="29"/>
      <c r="BD3711" s="29"/>
      <c r="BE3711" s="29"/>
      <c r="BF3711" s="29"/>
      <c r="BG3711" s="29"/>
      <c r="BH3711" s="29"/>
      <c r="BI3711" s="29"/>
      <c r="BJ3711" s="29"/>
      <c r="BK3711" s="29"/>
      <c r="BL3711" s="29"/>
      <c r="BM3711" s="29"/>
      <c r="BN3711" s="29"/>
      <c r="BO3711" s="29"/>
      <c r="BP3711" s="29"/>
      <c r="BQ3711" s="29"/>
      <c r="BR3711" s="29"/>
      <c r="BS3711" s="29"/>
      <c r="BT3711" s="29"/>
      <c r="BU3711" s="29"/>
      <c r="BV3711" s="29"/>
      <c r="BW3711" s="29"/>
      <c r="BX3711" s="29"/>
      <c r="BY3711" s="29"/>
      <c r="BZ3711" s="29"/>
      <c r="CA3711" s="29"/>
      <c r="CB3711" s="29"/>
      <c r="CC3711" s="29"/>
      <c r="CD3711" s="29"/>
      <c r="CE3711" s="29"/>
      <c r="CF3711" s="29"/>
      <c r="CG3711" s="29"/>
      <c r="CH3711" s="29"/>
      <c r="CI3711" s="29"/>
      <c r="CJ3711" s="29"/>
      <c r="CK3711" s="29"/>
      <c r="CL3711" s="29"/>
      <c r="CM3711" s="29"/>
      <c r="CN3711" s="29"/>
      <c r="CO3711" s="29"/>
      <c r="CP3711" s="29"/>
      <c r="CQ3711" s="29"/>
      <c r="CR3711" s="29"/>
      <c r="CS3711" s="29"/>
      <c r="CT3711" s="29"/>
      <c r="CU3711" s="29"/>
      <c r="CV3711" s="29"/>
      <c r="CW3711" s="29"/>
      <c r="CX3711" s="29"/>
      <c r="CY3711" s="29"/>
      <c r="CZ3711" s="29"/>
      <c r="DA3711" s="29"/>
      <c r="DB3711" s="29"/>
      <c r="DC3711" s="29"/>
      <c r="DD3711" s="29"/>
      <c r="DE3711" s="29"/>
      <c r="DF3711" s="29"/>
      <c r="DG3711" s="29"/>
      <c r="DH3711" s="29"/>
      <c r="DI3711" s="29"/>
      <c r="DJ3711" s="29"/>
      <c r="DK3711" s="29"/>
      <c r="DL3711" s="29"/>
      <c r="DM3711" s="29"/>
      <c r="DN3711" s="29"/>
      <c r="DO3711" s="29"/>
      <c r="DP3711" s="29"/>
      <c r="DQ3711" s="29"/>
      <c r="DR3711" s="29"/>
      <c r="DS3711" s="29"/>
      <c r="DT3711" s="29"/>
      <c r="DU3711" s="29"/>
      <c r="DV3711" s="29"/>
      <c r="DW3711" s="29"/>
      <c r="DX3711" s="29"/>
      <c r="DY3711" s="29"/>
      <c r="DZ3711" s="29"/>
      <c r="EA3711" s="29"/>
      <c r="EB3711" s="29"/>
      <c r="EC3711" s="29"/>
      <c r="ED3711" s="29"/>
      <c r="EE3711" s="29"/>
      <c r="EF3711" s="29"/>
      <c r="EG3711" s="29"/>
      <c r="EH3711" s="29"/>
      <c r="EI3711" s="29"/>
      <c r="EJ3711" s="29"/>
      <c r="EK3711" s="29"/>
      <c r="EL3711" s="29"/>
      <c r="EM3711" s="29"/>
      <c r="EN3711" s="29"/>
      <c r="EO3711" s="29"/>
      <c r="EP3711" s="29"/>
      <c r="EQ3711" s="29"/>
      <c r="ER3711" s="29"/>
      <c r="ES3711" s="29"/>
      <c r="ET3711" s="29"/>
      <c r="EU3711" s="29"/>
      <c r="EV3711" s="29"/>
      <c r="EW3711" s="29"/>
      <c r="EX3711" s="29"/>
      <c r="EY3711" s="29"/>
      <c r="EZ3711" s="29"/>
      <c r="FA3711" s="29"/>
      <c r="FB3711" s="29"/>
      <c r="FC3711" s="29"/>
      <c r="FD3711" s="29"/>
      <c r="FE3711" s="29"/>
      <c r="FF3711" s="29"/>
      <c r="FG3711" s="29"/>
      <c r="FH3711" s="29"/>
      <c r="FI3711" s="29"/>
      <c r="FJ3711" s="29"/>
      <c r="FK3711" s="29"/>
      <c r="FL3711" s="29"/>
      <c r="FM3711" s="29"/>
      <c r="FN3711" s="29"/>
      <c r="FO3711" s="29"/>
      <c r="FP3711" s="29"/>
      <c r="FQ3711" s="29"/>
      <c r="FR3711" s="29"/>
      <c r="FS3711" s="29"/>
      <c r="FT3711" s="29"/>
      <c r="FU3711" s="29"/>
      <c r="FV3711" s="29"/>
      <c r="FW3711" s="29"/>
      <c r="FX3711" s="29"/>
      <c r="FY3711" s="29"/>
      <c r="FZ3711" s="29"/>
      <c r="GA3711" s="29"/>
      <c r="GB3711" s="29"/>
      <c r="GC3711" s="29"/>
      <c r="GD3711" s="29"/>
      <c r="GE3711" s="29"/>
      <c r="GF3711" s="29"/>
      <c r="GG3711" s="29"/>
      <c r="GH3711" s="29"/>
      <c r="GI3711" s="29"/>
      <c r="GJ3711" s="29"/>
      <c r="GK3711" s="29"/>
      <c r="GL3711" s="29"/>
      <c r="GM3711" s="29"/>
      <c r="GN3711" s="29"/>
      <c r="GO3711" s="29"/>
      <c r="GP3711" s="29"/>
      <c r="GQ3711" s="29"/>
      <c r="GR3711" s="29"/>
      <c r="GS3711" s="29"/>
      <c r="GT3711" s="29"/>
      <c r="GU3711" s="29"/>
      <c r="GV3711" s="29"/>
      <c r="GW3711" s="29"/>
      <c r="GX3711" s="29"/>
      <c r="GY3711" s="29"/>
      <c r="GZ3711" s="29"/>
      <c r="HA3711" s="29"/>
      <c r="HB3711" s="29"/>
      <c r="HC3711" s="29"/>
      <c r="HD3711" s="29"/>
      <c r="HE3711" s="29"/>
      <c r="HF3711" s="29"/>
      <c r="HG3711" s="29"/>
      <c r="HH3711" s="29"/>
      <c r="HI3711" s="29"/>
      <c r="HJ3711" s="29"/>
      <c r="HK3711" s="29"/>
      <c r="HL3711" s="29"/>
      <c r="HM3711" s="29"/>
      <c r="HN3711" s="29"/>
      <c r="HO3711" s="29"/>
      <c r="HP3711" s="29"/>
      <c r="HQ3711" s="29"/>
      <c r="HR3711" s="29"/>
      <c r="HS3711" s="29"/>
      <c r="HT3711" s="29"/>
      <c r="HU3711" s="29"/>
      <c r="HV3711" s="29"/>
      <c r="HW3711" s="29"/>
      <c r="HX3711" s="29"/>
      <c r="HY3711" s="29"/>
      <c r="HZ3711" s="29"/>
      <c r="IA3711" s="29"/>
      <c r="IB3711" s="29"/>
      <c r="IC3711" s="29"/>
      <c r="ID3711" s="29"/>
      <c r="IE3711" s="29"/>
      <c r="IF3711" s="29"/>
      <c r="IG3711" s="29"/>
      <c r="IH3711" s="29"/>
      <c r="II3711" s="29"/>
      <c r="IJ3711" s="29"/>
      <c r="IK3711" s="29"/>
      <c r="IL3711" s="29"/>
      <c r="IM3711" s="29"/>
      <c r="IN3711" s="29"/>
      <c r="IO3711" s="29"/>
      <c r="IP3711" s="29"/>
      <c r="IQ3711" s="29"/>
    </row>
    <row r="3712" spans="1:251" s="42" customFormat="1" ht="18.75" customHeight="1" thickBot="1">
      <c r="A3712" s="43"/>
      <c r="B3712" s="138" t="s">
        <v>244</v>
      </c>
      <c r="C3712" s="139"/>
      <c r="D3712" s="139"/>
      <c r="E3712" s="139"/>
      <c r="F3712" s="139"/>
      <c r="G3712" s="139"/>
      <c r="H3712" s="139"/>
      <c r="I3712" s="139"/>
      <c r="J3712" s="139"/>
      <c r="K3712" s="139"/>
      <c r="L3712" s="139"/>
      <c r="M3712" s="139"/>
      <c r="N3712" s="139"/>
      <c r="O3712" s="139"/>
      <c r="P3712" s="139"/>
      <c r="Q3712" s="139"/>
      <c r="R3712" s="139"/>
      <c r="S3712" s="139"/>
      <c r="T3712" s="139"/>
      <c r="U3712" s="139"/>
      <c r="V3712" s="139"/>
      <c r="W3712" s="139"/>
      <c r="X3712" s="139"/>
      <c r="Y3712" s="139"/>
      <c r="Z3712" s="140"/>
      <c r="AA3712" s="141">
        <f>SUM($AA$3711:$AA$3711)</f>
        <v>251600</v>
      </c>
      <c r="AB3712" s="142"/>
      <c r="AC3712" s="142"/>
      <c r="AD3712" s="142"/>
      <c r="AE3712" s="142"/>
      <c r="AF3712" s="142"/>
      <c r="AG3712" s="142"/>
      <c r="AH3712" s="142"/>
      <c r="AI3712" s="143"/>
      <c r="AJ3712" s="141">
        <f>SUM($AJ$3711:$AJ$3711)</f>
        <v>3560</v>
      </c>
      <c r="AK3712" s="142"/>
      <c r="AL3712" s="142"/>
      <c r="AM3712" s="142"/>
      <c r="AN3712" s="142"/>
      <c r="AO3712" s="142"/>
      <c r="AP3712" s="142"/>
      <c r="AQ3712" s="142"/>
      <c r="AR3712" s="143"/>
      <c r="AS3712" s="144"/>
      <c r="AT3712" s="145"/>
      <c r="AU3712" s="145"/>
      <c r="AV3712" s="145"/>
      <c r="AW3712" s="145"/>
      <c r="AX3712" s="146"/>
      <c r="AY3712" s="29"/>
      <c r="AZ3712" s="29"/>
      <c r="BA3712" s="29"/>
      <c r="BB3712" s="29"/>
      <c r="BC3712" s="29"/>
      <c r="BD3712" s="29"/>
      <c r="BE3712" s="29"/>
      <c r="BF3712" s="29"/>
      <c r="BG3712" s="29"/>
      <c r="BH3712" s="29"/>
      <c r="BI3712" s="29"/>
      <c r="BJ3712" s="29"/>
      <c r="BK3712" s="29"/>
      <c r="BL3712" s="29"/>
      <c r="BM3712" s="29"/>
      <c r="BN3712" s="29"/>
      <c r="BO3712" s="29"/>
      <c r="BP3712" s="29"/>
      <c r="BQ3712" s="29"/>
      <c r="BR3712" s="29"/>
      <c r="BS3712" s="29"/>
      <c r="BT3712" s="29"/>
      <c r="BU3712" s="29"/>
      <c r="BV3712" s="29"/>
      <c r="BW3712" s="29"/>
      <c r="BX3712" s="29"/>
      <c r="BY3712" s="29"/>
      <c r="BZ3712" s="29"/>
      <c r="CA3712" s="29"/>
      <c r="CB3712" s="29"/>
      <c r="CC3712" s="29"/>
      <c r="CD3712" s="29"/>
      <c r="CE3712" s="29"/>
      <c r="CF3712" s="29"/>
      <c r="CG3712" s="29"/>
      <c r="CH3712" s="29"/>
      <c r="CI3712" s="29"/>
      <c r="CJ3712" s="29"/>
      <c r="CK3712" s="29"/>
      <c r="CL3712" s="29"/>
      <c r="CM3712" s="29"/>
      <c r="CN3712" s="29"/>
      <c r="CO3712" s="29"/>
      <c r="CP3712" s="29"/>
      <c r="CQ3712" s="29"/>
      <c r="CR3712" s="29"/>
      <c r="CS3712" s="29"/>
      <c r="CT3712" s="29"/>
      <c r="CU3712" s="29"/>
      <c r="CV3712" s="29"/>
      <c r="CW3712" s="29"/>
      <c r="CX3712" s="29"/>
      <c r="CY3712" s="29"/>
      <c r="CZ3712" s="29"/>
      <c r="DA3712" s="29"/>
      <c r="DB3712" s="29"/>
      <c r="DC3712" s="29"/>
      <c r="DD3712" s="29"/>
      <c r="DE3712" s="29"/>
      <c r="DF3712" s="29"/>
      <c r="DG3712" s="29"/>
      <c r="DH3712" s="29"/>
      <c r="DI3712" s="29"/>
      <c r="DJ3712" s="29"/>
      <c r="DK3712" s="29"/>
      <c r="DL3712" s="29"/>
      <c r="DM3712" s="29"/>
      <c r="DN3712" s="29"/>
      <c r="DO3712" s="29"/>
      <c r="DP3712" s="29"/>
      <c r="DQ3712" s="29"/>
      <c r="DR3712" s="29"/>
      <c r="DS3712" s="29"/>
      <c r="DT3712" s="29"/>
      <c r="DU3712" s="29"/>
      <c r="DV3712" s="29"/>
      <c r="DW3712" s="29"/>
      <c r="DX3712" s="29"/>
      <c r="DY3712" s="29"/>
      <c r="DZ3712" s="29"/>
      <c r="EA3712" s="29"/>
      <c r="EB3712" s="29"/>
      <c r="EC3712" s="29"/>
      <c r="ED3712" s="29"/>
      <c r="EE3712" s="29"/>
      <c r="EF3712" s="29"/>
      <c r="EG3712" s="29"/>
      <c r="EH3712" s="29"/>
      <c r="EI3712" s="29"/>
      <c r="EJ3712" s="29"/>
      <c r="EK3712" s="29"/>
      <c r="EL3712" s="29"/>
      <c r="EM3712" s="29"/>
      <c r="EN3712" s="29"/>
      <c r="EO3712" s="29"/>
      <c r="EP3712" s="29"/>
      <c r="EQ3712" s="29"/>
      <c r="ER3712" s="29"/>
      <c r="ES3712" s="29"/>
      <c r="ET3712" s="29"/>
      <c r="EU3712" s="29"/>
      <c r="EV3712" s="29"/>
      <c r="EW3712" s="29"/>
      <c r="EX3712" s="29"/>
      <c r="EY3712" s="29"/>
      <c r="EZ3712" s="29"/>
      <c r="FA3712" s="29"/>
      <c r="FB3712" s="29"/>
      <c r="FC3712" s="29"/>
      <c r="FD3712" s="29"/>
      <c r="FE3712" s="29"/>
      <c r="FF3712" s="29"/>
      <c r="FG3712" s="29"/>
      <c r="FH3712" s="29"/>
      <c r="FI3712" s="29"/>
      <c r="FJ3712" s="29"/>
      <c r="FK3712" s="29"/>
      <c r="FL3712" s="29"/>
      <c r="FM3712" s="29"/>
      <c r="FN3712" s="29"/>
      <c r="FO3712" s="29"/>
      <c r="FP3712" s="29"/>
      <c r="FQ3712" s="29"/>
      <c r="FR3712" s="29"/>
      <c r="FS3712" s="29"/>
      <c r="FT3712" s="29"/>
      <c r="FU3712" s="29"/>
      <c r="FV3712" s="29"/>
      <c r="FW3712" s="29"/>
      <c r="FX3712" s="29"/>
      <c r="FY3712" s="29"/>
      <c r="FZ3712" s="29"/>
      <c r="GA3712" s="29"/>
      <c r="GB3712" s="29"/>
      <c r="GC3712" s="29"/>
      <c r="GD3712" s="29"/>
      <c r="GE3712" s="29"/>
      <c r="GF3712" s="29"/>
      <c r="GG3712" s="29"/>
      <c r="GH3712" s="29"/>
      <c r="GI3712" s="29"/>
      <c r="GJ3712" s="29"/>
      <c r="GK3712" s="29"/>
      <c r="GL3712" s="29"/>
      <c r="GM3712" s="29"/>
      <c r="GN3712" s="29"/>
      <c r="GO3712" s="29"/>
      <c r="GP3712" s="29"/>
      <c r="GQ3712" s="29"/>
      <c r="GR3712" s="29"/>
      <c r="GS3712" s="29"/>
      <c r="GT3712" s="29"/>
      <c r="GU3712" s="29"/>
      <c r="GV3712" s="29"/>
      <c r="GW3712" s="29"/>
      <c r="GX3712" s="29"/>
      <c r="GY3712" s="29"/>
      <c r="GZ3712" s="29"/>
      <c r="HA3712" s="29"/>
      <c r="HB3712" s="29"/>
      <c r="HC3712" s="29"/>
      <c r="HD3712" s="29"/>
      <c r="HE3712" s="29"/>
      <c r="HF3712" s="29"/>
      <c r="HG3712" s="29"/>
      <c r="HH3712" s="29"/>
      <c r="HI3712" s="29"/>
      <c r="HJ3712" s="29"/>
      <c r="HK3712" s="29"/>
      <c r="HL3712" s="29"/>
      <c r="HM3712" s="29"/>
      <c r="HN3712" s="29"/>
      <c r="HO3712" s="29"/>
      <c r="HP3712" s="29"/>
      <c r="HQ3712" s="29"/>
      <c r="HR3712" s="29"/>
      <c r="HS3712" s="29"/>
      <c r="HT3712" s="29"/>
      <c r="HU3712" s="29"/>
      <c r="HV3712" s="29"/>
      <c r="HW3712" s="29"/>
      <c r="HX3712" s="29"/>
      <c r="HY3712" s="29"/>
      <c r="HZ3712" s="29"/>
      <c r="IA3712" s="29"/>
      <c r="IB3712" s="29"/>
      <c r="IC3712" s="29"/>
      <c r="ID3712" s="29"/>
      <c r="IE3712" s="29"/>
      <c r="IF3712" s="29"/>
      <c r="IG3712" s="29"/>
      <c r="IH3712" s="29"/>
      <c r="II3712" s="29"/>
      <c r="IJ3712" s="29"/>
      <c r="IK3712" s="29"/>
      <c r="IL3712" s="29"/>
      <c r="IM3712" s="29"/>
      <c r="IN3712" s="29"/>
      <c r="IO3712" s="29"/>
      <c r="IP3712" s="29"/>
      <c r="IQ3712" s="29"/>
    </row>
    <row r="3714" spans="1:113" ht="18.75">
      <c r="A3714" s="28" t="s">
        <v>234</v>
      </c>
      <c r="AW3714" s="30"/>
      <c r="AX3714" s="31"/>
      <c r="AY3714" s="30"/>
    </row>
    <row r="3716" spans="1:113" ht="18.75">
      <c r="B3716" s="109" t="s">
        <v>0</v>
      </c>
      <c r="C3716" s="150"/>
      <c r="D3716" s="150"/>
      <c r="E3716" s="150"/>
      <c r="F3716" s="150"/>
      <c r="G3716" s="150"/>
      <c r="H3716" s="150"/>
      <c r="I3716" s="150"/>
      <c r="J3716" s="150"/>
      <c r="K3716" s="150"/>
      <c r="L3716" s="150"/>
      <c r="M3716" s="150"/>
      <c r="N3716" s="150"/>
      <c r="O3716" s="150"/>
      <c r="P3716" s="150"/>
      <c r="Q3716" s="150"/>
      <c r="R3716" s="150"/>
      <c r="S3716" s="150"/>
      <c r="T3716" s="150"/>
      <c r="U3716" s="150"/>
      <c r="V3716" s="150"/>
      <c r="W3716" s="150"/>
      <c r="X3716" s="150"/>
      <c r="Y3716" s="150"/>
      <c r="Z3716" s="150"/>
      <c r="AA3716" s="150"/>
      <c r="AB3716" s="150"/>
      <c r="AC3716" s="150"/>
      <c r="AD3716" s="150"/>
      <c r="AE3716" s="150"/>
      <c r="AF3716" s="150"/>
      <c r="AG3716" s="150"/>
      <c r="AH3716" s="150"/>
      <c r="AI3716" s="150"/>
      <c r="AJ3716" s="150"/>
      <c r="AK3716" s="150"/>
      <c r="AL3716" s="150"/>
      <c r="AM3716" s="150"/>
      <c r="AN3716" s="150"/>
      <c r="AO3716" s="150"/>
      <c r="AP3716" s="150"/>
      <c r="AQ3716" s="150"/>
      <c r="AR3716" s="150"/>
      <c r="AS3716" s="150"/>
      <c r="AT3716" s="150"/>
      <c r="AU3716" s="150"/>
      <c r="AV3716" s="150"/>
      <c r="AW3716" s="150"/>
      <c r="AX3716" s="150"/>
    </row>
    <row r="3717" spans="1:113">
      <c r="Z3717" s="32"/>
      <c r="AD3717" s="32"/>
      <c r="AE3717" s="32"/>
      <c r="AF3717" s="32"/>
      <c r="AG3717" s="32"/>
      <c r="AH3717" s="32"/>
      <c r="AI3717" s="32"/>
      <c r="AO3717" s="32"/>
    </row>
    <row r="3718" spans="1:113" ht="13.5" thickBot="1">
      <c r="Z3718" s="32"/>
      <c r="AD3718" s="32"/>
      <c r="AE3718" s="32"/>
      <c r="AF3718" s="32"/>
      <c r="AG3718" s="32"/>
      <c r="AH3718" s="32"/>
      <c r="AI3718" s="32"/>
      <c r="AO3718" s="32"/>
      <c r="DI3718" s="26"/>
    </row>
    <row r="3719" spans="1:113" ht="24.75" customHeight="1" thickBot="1">
      <c r="B3719" s="111" t="s">
        <v>235</v>
      </c>
      <c r="C3719" s="112"/>
      <c r="D3719" s="112"/>
      <c r="E3719" s="112"/>
      <c r="F3719" s="112"/>
      <c r="G3719" s="112"/>
      <c r="H3719" s="113" t="s">
        <v>790</v>
      </c>
      <c r="I3719" s="114"/>
      <c r="J3719" s="114"/>
      <c r="K3719" s="114"/>
      <c r="L3719" s="114"/>
      <c r="M3719" s="114"/>
      <c r="N3719" s="114"/>
      <c r="O3719" s="114"/>
      <c r="P3719" s="114"/>
      <c r="Q3719" s="114"/>
      <c r="R3719" s="114"/>
      <c r="S3719" s="114"/>
      <c r="T3719" s="114"/>
      <c r="U3719" s="114"/>
      <c r="V3719" s="114"/>
      <c r="W3719" s="114"/>
      <c r="X3719" s="114"/>
      <c r="Y3719" s="114"/>
      <c r="Z3719" s="114"/>
      <c r="AA3719" s="114"/>
      <c r="AB3719" s="114"/>
      <c r="AC3719" s="114"/>
      <c r="AD3719" s="114"/>
      <c r="AE3719" s="114"/>
      <c r="AF3719" s="114"/>
      <c r="AG3719" s="114"/>
      <c r="AH3719" s="114"/>
      <c r="AI3719" s="114"/>
      <c r="AJ3719" s="114"/>
      <c r="AK3719" s="114"/>
      <c r="AL3719" s="114"/>
      <c r="AM3719" s="114"/>
      <c r="AN3719" s="114"/>
      <c r="AO3719" s="114"/>
      <c r="AP3719" s="114"/>
      <c r="AQ3719" s="114"/>
      <c r="AR3719" s="114"/>
      <c r="AS3719" s="114"/>
      <c r="AT3719" s="114"/>
      <c r="AU3719" s="114"/>
      <c r="AV3719" s="114"/>
      <c r="AW3719" s="114"/>
      <c r="AX3719" s="115"/>
      <c r="DI3719" s="26"/>
    </row>
    <row r="3720" spans="1:113" ht="14.25">
      <c r="B3720" s="33"/>
      <c r="C3720" s="33"/>
      <c r="D3720" s="33"/>
      <c r="E3720" s="33"/>
      <c r="F3720" s="33"/>
      <c r="G3720" s="33"/>
      <c r="H3720" s="34"/>
      <c r="I3720" s="34"/>
      <c r="J3720" s="34"/>
      <c r="K3720" s="34"/>
      <c r="L3720" s="35"/>
      <c r="M3720" s="35"/>
      <c r="N3720" s="35"/>
      <c r="O3720" s="35"/>
      <c r="P3720" s="34"/>
      <c r="Q3720" s="34"/>
      <c r="R3720" s="34"/>
      <c r="S3720" s="34"/>
      <c r="T3720" s="34"/>
      <c r="U3720" s="34"/>
      <c r="V3720" s="36"/>
      <c r="W3720" s="36"/>
      <c r="X3720" s="36"/>
      <c r="Y3720" s="36"/>
      <c r="Z3720" s="36"/>
      <c r="AA3720" s="36"/>
      <c r="AB3720" s="36"/>
      <c r="AC3720" s="36"/>
      <c r="AD3720" s="36"/>
      <c r="AE3720" s="36"/>
      <c r="AF3720" s="36"/>
      <c r="AG3720" s="36"/>
      <c r="AH3720" s="36"/>
      <c r="AI3720" s="36"/>
      <c r="AJ3720" s="36"/>
      <c r="AK3720" s="36"/>
      <c r="AL3720" s="36"/>
      <c r="AM3720" s="36"/>
      <c r="AN3720" s="36"/>
      <c r="AO3720" s="36"/>
      <c r="AP3720" s="36"/>
      <c r="AQ3720" s="36"/>
      <c r="AR3720" s="36"/>
      <c r="AS3720" s="36"/>
      <c r="AT3720" s="36"/>
      <c r="AU3720" s="36"/>
      <c r="AV3720" s="36"/>
      <c r="AW3720" s="36"/>
      <c r="AX3720" s="36"/>
      <c r="DI3720" s="26"/>
    </row>
    <row r="3721" spans="1:113" ht="15" thickBot="1">
      <c r="A3721" s="37"/>
      <c r="B3721" s="36" t="s">
        <v>237</v>
      </c>
      <c r="C3721" s="34"/>
      <c r="D3721" s="34"/>
      <c r="E3721" s="34"/>
      <c r="F3721" s="34"/>
      <c r="G3721" s="34"/>
      <c r="H3721" s="34"/>
      <c r="I3721" s="34"/>
      <c r="J3721" s="34"/>
      <c r="K3721" s="34"/>
      <c r="L3721" s="35"/>
      <c r="M3721" s="35"/>
      <c r="N3721" s="35"/>
      <c r="O3721" s="35"/>
      <c r="P3721" s="34"/>
      <c r="Q3721" s="34"/>
      <c r="R3721" s="34"/>
      <c r="S3721" s="34"/>
      <c r="T3721" s="34"/>
      <c r="U3721" s="34"/>
      <c r="V3721" s="36"/>
      <c r="W3721" s="36"/>
      <c r="X3721" s="36"/>
      <c r="Y3721" s="36"/>
      <c r="Z3721" s="36"/>
      <c r="AA3721" s="36"/>
      <c r="AB3721" s="36"/>
      <c r="AC3721" s="36"/>
      <c r="AD3721" s="36"/>
      <c r="AE3721" s="36"/>
      <c r="AF3721" s="36"/>
      <c r="AG3721" s="36"/>
      <c r="AH3721" s="36"/>
      <c r="AI3721" s="36"/>
      <c r="AJ3721" s="36"/>
      <c r="AK3721" s="36"/>
      <c r="AL3721" s="36"/>
      <c r="AM3721" s="36"/>
      <c r="AN3721" s="36"/>
      <c r="AO3721" s="36"/>
      <c r="AP3721" s="36"/>
      <c r="AQ3721" s="36"/>
      <c r="AR3721" s="36"/>
      <c r="AS3721" s="36"/>
      <c r="AT3721" s="36"/>
      <c r="AU3721" s="36"/>
      <c r="AV3721" s="36"/>
      <c r="AW3721" s="36"/>
      <c r="AX3721" s="36"/>
      <c r="DI3721" s="26"/>
    </row>
    <row r="3722" spans="1:113" ht="14.25">
      <c r="A3722" s="34"/>
      <c r="B3722" s="38"/>
      <c r="C3722" s="33"/>
      <c r="D3722" s="33"/>
      <c r="E3722" s="33"/>
      <c r="F3722" s="33"/>
      <c r="G3722" s="33"/>
      <c r="H3722" s="33"/>
      <c r="I3722" s="33"/>
      <c r="J3722" s="33"/>
      <c r="K3722" s="33"/>
      <c r="L3722" s="39"/>
      <c r="M3722" s="39"/>
      <c r="N3722" s="39"/>
      <c r="O3722" s="39"/>
      <c r="P3722" s="33"/>
      <c r="Q3722" s="33"/>
      <c r="R3722" s="33"/>
      <c r="S3722" s="33"/>
      <c r="T3722" s="33"/>
      <c r="U3722" s="33"/>
      <c r="V3722" s="40"/>
      <c r="W3722" s="40"/>
      <c r="X3722" s="40"/>
      <c r="Y3722" s="40"/>
      <c r="Z3722" s="40"/>
      <c r="AA3722" s="40"/>
      <c r="AB3722" s="40"/>
      <c r="AC3722" s="40"/>
      <c r="AD3722" s="40"/>
      <c r="AE3722" s="40"/>
      <c r="AF3722" s="40"/>
      <c r="AG3722" s="40"/>
      <c r="AH3722" s="40"/>
      <c r="AI3722" s="40"/>
      <c r="AJ3722" s="40"/>
      <c r="AK3722" s="40"/>
      <c r="AL3722" s="40"/>
      <c r="AM3722" s="40"/>
      <c r="AN3722" s="40"/>
      <c r="AO3722" s="40"/>
      <c r="AP3722" s="40"/>
      <c r="AQ3722" s="40"/>
      <c r="AR3722" s="40"/>
      <c r="AS3722" s="40"/>
      <c r="AT3722" s="40"/>
      <c r="AU3722" s="40"/>
      <c r="AV3722" s="40"/>
      <c r="AW3722" s="40"/>
      <c r="AX3722" s="41"/>
    </row>
    <row r="3723" spans="1:113" ht="12" customHeight="1">
      <c r="A3723" s="34"/>
      <c r="B3723" s="116" t="s">
        <v>791</v>
      </c>
      <c r="C3723" s="117"/>
      <c r="D3723" s="117"/>
      <c r="E3723" s="117"/>
      <c r="F3723" s="117"/>
      <c r="G3723" s="117"/>
      <c r="H3723" s="117"/>
      <c r="I3723" s="117"/>
      <c r="J3723" s="117"/>
      <c r="K3723" s="117"/>
      <c r="L3723" s="117"/>
      <c r="M3723" s="117"/>
      <c r="N3723" s="117"/>
      <c r="O3723" s="117"/>
      <c r="P3723" s="117"/>
      <c r="Q3723" s="117"/>
      <c r="R3723" s="117"/>
      <c r="S3723" s="117"/>
      <c r="T3723" s="117"/>
      <c r="U3723" s="117"/>
      <c r="V3723" s="117"/>
      <c r="W3723" s="117"/>
      <c r="X3723" s="117"/>
      <c r="Y3723" s="117"/>
      <c r="Z3723" s="117"/>
      <c r="AA3723" s="117"/>
      <c r="AB3723" s="117"/>
      <c r="AC3723" s="117"/>
      <c r="AD3723" s="117"/>
      <c r="AE3723" s="117"/>
      <c r="AF3723" s="117"/>
      <c r="AG3723" s="117"/>
      <c r="AH3723" s="117"/>
      <c r="AI3723" s="117"/>
      <c r="AJ3723" s="117"/>
      <c r="AK3723" s="117"/>
      <c r="AL3723" s="117"/>
      <c r="AM3723" s="117"/>
      <c r="AN3723" s="117"/>
      <c r="AO3723" s="117"/>
      <c r="AP3723" s="117"/>
      <c r="AQ3723" s="117"/>
      <c r="AR3723" s="117"/>
      <c r="AS3723" s="117"/>
      <c r="AT3723" s="117"/>
      <c r="AU3723" s="117"/>
      <c r="AV3723" s="117"/>
      <c r="AW3723" s="117"/>
      <c r="AX3723" s="118"/>
    </row>
    <row r="3724" spans="1:113" ht="12" customHeight="1">
      <c r="A3724" s="34"/>
      <c r="B3724" s="116"/>
      <c r="C3724" s="117"/>
      <c r="D3724" s="117"/>
      <c r="E3724" s="117"/>
      <c r="F3724" s="117"/>
      <c r="G3724" s="117"/>
      <c r="H3724" s="117"/>
      <c r="I3724" s="117"/>
      <c r="J3724" s="117"/>
      <c r="K3724" s="117"/>
      <c r="L3724" s="117"/>
      <c r="M3724" s="117"/>
      <c r="N3724" s="117"/>
      <c r="O3724" s="117"/>
      <c r="P3724" s="117"/>
      <c r="Q3724" s="117"/>
      <c r="R3724" s="117"/>
      <c r="S3724" s="117"/>
      <c r="T3724" s="117"/>
      <c r="U3724" s="117"/>
      <c r="V3724" s="117"/>
      <c r="W3724" s="117"/>
      <c r="X3724" s="117"/>
      <c r="Y3724" s="117"/>
      <c r="Z3724" s="117"/>
      <c r="AA3724" s="117"/>
      <c r="AB3724" s="117"/>
      <c r="AC3724" s="117"/>
      <c r="AD3724" s="117"/>
      <c r="AE3724" s="117"/>
      <c r="AF3724" s="117"/>
      <c r="AG3724" s="117"/>
      <c r="AH3724" s="117"/>
      <c r="AI3724" s="117"/>
      <c r="AJ3724" s="117"/>
      <c r="AK3724" s="117"/>
      <c r="AL3724" s="117"/>
      <c r="AM3724" s="117"/>
      <c r="AN3724" s="117"/>
      <c r="AO3724" s="117"/>
      <c r="AP3724" s="117"/>
      <c r="AQ3724" s="117"/>
      <c r="AR3724" s="117"/>
      <c r="AS3724" s="117"/>
      <c r="AT3724" s="117"/>
      <c r="AU3724" s="117"/>
      <c r="AV3724" s="117"/>
      <c r="AW3724" s="117"/>
      <c r="AX3724" s="118"/>
      <c r="BC3724" s="42"/>
    </row>
    <row r="3725" spans="1:113" ht="12" customHeight="1">
      <c r="A3725" s="34"/>
      <c r="B3725" s="116"/>
      <c r="C3725" s="117"/>
      <c r="D3725" s="117"/>
      <c r="E3725" s="117"/>
      <c r="F3725" s="117"/>
      <c r="G3725" s="117"/>
      <c r="H3725" s="117"/>
      <c r="I3725" s="117"/>
      <c r="J3725" s="117"/>
      <c r="K3725" s="117"/>
      <c r="L3725" s="117"/>
      <c r="M3725" s="117"/>
      <c r="N3725" s="117"/>
      <c r="O3725" s="117"/>
      <c r="P3725" s="117"/>
      <c r="Q3725" s="117"/>
      <c r="R3725" s="117"/>
      <c r="S3725" s="117"/>
      <c r="T3725" s="117"/>
      <c r="U3725" s="117"/>
      <c r="V3725" s="117"/>
      <c r="W3725" s="117"/>
      <c r="X3725" s="117"/>
      <c r="Y3725" s="117"/>
      <c r="Z3725" s="117"/>
      <c r="AA3725" s="117"/>
      <c r="AB3725" s="117"/>
      <c r="AC3725" s="117"/>
      <c r="AD3725" s="117"/>
      <c r="AE3725" s="117"/>
      <c r="AF3725" s="117"/>
      <c r="AG3725" s="117"/>
      <c r="AH3725" s="117"/>
      <c r="AI3725" s="117"/>
      <c r="AJ3725" s="117"/>
      <c r="AK3725" s="117"/>
      <c r="AL3725" s="117"/>
      <c r="AM3725" s="117"/>
      <c r="AN3725" s="117"/>
      <c r="AO3725" s="117"/>
      <c r="AP3725" s="117"/>
      <c r="AQ3725" s="117"/>
      <c r="AR3725" s="117"/>
      <c r="AS3725" s="117"/>
      <c r="AT3725" s="117"/>
      <c r="AU3725" s="117"/>
      <c r="AV3725" s="117"/>
      <c r="AW3725" s="117"/>
      <c r="AX3725" s="118"/>
    </row>
    <row r="3726" spans="1:113" ht="12" customHeight="1">
      <c r="A3726" s="34"/>
      <c r="B3726" s="116"/>
      <c r="C3726" s="117"/>
      <c r="D3726" s="117"/>
      <c r="E3726" s="117"/>
      <c r="F3726" s="117"/>
      <c r="G3726" s="117"/>
      <c r="H3726" s="117"/>
      <c r="I3726" s="117"/>
      <c r="J3726" s="117"/>
      <c r="K3726" s="117"/>
      <c r="L3726" s="117"/>
      <c r="M3726" s="117"/>
      <c r="N3726" s="117"/>
      <c r="O3726" s="117"/>
      <c r="P3726" s="117"/>
      <c r="Q3726" s="117"/>
      <c r="R3726" s="117"/>
      <c r="S3726" s="117"/>
      <c r="T3726" s="117"/>
      <c r="U3726" s="117"/>
      <c r="V3726" s="117"/>
      <c r="W3726" s="117"/>
      <c r="X3726" s="117"/>
      <c r="Y3726" s="117"/>
      <c r="Z3726" s="117"/>
      <c r="AA3726" s="117"/>
      <c r="AB3726" s="117"/>
      <c r="AC3726" s="117"/>
      <c r="AD3726" s="117"/>
      <c r="AE3726" s="117"/>
      <c r="AF3726" s="117"/>
      <c r="AG3726" s="117"/>
      <c r="AH3726" s="117"/>
      <c r="AI3726" s="117"/>
      <c r="AJ3726" s="117"/>
      <c r="AK3726" s="117"/>
      <c r="AL3726" s="117"/>
      <c r="AM3726" s="117"/>
      <c r="AN3726" s="117"/>
      <c r="AO3726" s="117"/>
      <c r="AP3726" s="117"/>
      <c r="AQ3726" s="117"/>
      <c r="AR3726" s="117"/>
      <c r="AS3726" s="117"/>
      <c r="AT3726" s="117"/>
      <c r="AU3726" s="117"/>
      <c r="AV3726" s="117"/>
      <c r="AW3726" s="117"/>
      <c r="AX3726" s="118"/>
    </row>
    <row r="3727" spans="1:113" ht="12" customHeight="1">
      <c r="A3727" s="34"/>
      <c r="B3727" s="116"/>
      <c r="C3727" s="117"/>
      <c r="D3727" s="117"/>
      <c r="E3727" s="117"/>
      <c r="F3727" s="117"/>
      <c r="G3727" s="117"/>
      <c r="H3727" s="117"/>
      <c r="I3727" s="117"/>
      <c r="J3727" s="117"/>
      <c r="K3727" s="117"/>
      <c r="L3727" s="117"/>
      <c r="M3727" s="117"/>
      <c r="N3727" s="117"/>
      <c r="O3727" s="117"/>
      <c r="P3727" s="117"/>
      <c r="Q3727" s="117"/>
      <c r="R3727" s="117"/>
      <c r="S3727" s="117"/>
      <c r="T3727" s="117"/>
      <c r="U3727" s="117"/>
      <c r="V3727" s="117"/>
      <c r="W3727" s="117"/>
      <c r="X3727" s="117"/>
      <c r="Y3727" s="117"/>
      <c r="Z3727" s="117"/>
      <c r="AA3727" s="117"/>
      <c r="AB3727" s="117"/>
      <c r="AC3727" s="117"/>
      <c r="AD3727" s="117"/>
      <c r="AE3727" s="117"/>
      <c r="AF3727" s="117"/>
      <c r="AG3727" s="117"/>
      <c r="AH3727" s="117"/>
      <c r="AI3727" s="117"/>
      <c r="AJ3727" s="117"/>
      <c r="AK3727" s="117"/>
      <c r="AL3727" s="117"/>
      <c r="AM3727" s="117"/>
      <c r="AN3727" s="117"/>
      <c r="AO3727" s="117"/>
      <c r="AP3727" s="117"/>
      <c r="AQ3727" s="117"/>
      <c r="AR3727" s="117"/>
      <c r="AS3727" s="117"/>
      <c r="AT3727" s="117"/>
      <c r="AU3727" s="117"/>
      <c r="AV3727" s="117"/>
      <c r="AW3727" s="117"/>
      <c r="AX3727" s="118"/>
    </row>
    <row r="3728" spans="1:113" ht="15" thickBot="1">
      <c r="A3728" s="43"/>
      <c r="B3728" s="44"/>
      <c r="C3728" s="45"/>
      <c r="D3728" s="45"/>
      <c r="E3728" s="45"/>
      <c r="F3728" s="45"/>
      <c r="G3728" s="45"/>
      <c r="H3728" s="45"/>
      <c r="I3728" s="45"/>
      <c r="J3728" s="45"/>
      <c r="K3728" s="45"/>
      <c r="L3728" s="45"/>
      <c r="M3728" s="45"/>
      <c r="N3728" s="45"/>
      <c r="O3728" s="45"/>
      <c r="P3728" s="45"/>
      <c r="Q3728" s="45"/>
      <c r="R3728" s="45"/>
      <c r="S3728" s="45"/>
      <c r="T3728" s="45"/>
      <c r="U3728" s="45"/>
      <c r="V3728" s="45"/>
      <c r="W3728" s="45"/>
      <c r="X3728" s="45"/>
      <c r="Y3728" s="45"/>
      <c r="Z3728" s="45"/>
      <c r="AA3728" s="45"/>
      <c r="AB3728" s="45"/>
      <c r="AC3728" s="45"/>
      <c r="AD3728" s="45"/>
      <c r="AE3728" s="45"/>
      <c r="AF3728" s="45"/>
      <c r="AG3728" s="45"/>
      <c r="AH3728" s="45"/>
      <c r="AI3728" s="45"/>
      <c r="AJ3728" s="45"/>
      <c r="AK3728" s="45"/>
      <c r="AL3728" s="45"/>
      <c r="AM3728" s="45"/>
      <c r="AN3728" s="45"/>
      <c r="AO3728" s="45"/>
      <c r="AP3728" s="45"/>
      <c r="AQ3728" s="45"/>
      <c r="AR3728" s="45"/>
      <c r="AS3728" s="45"/>
      <c r="AT3728" s="45"/>
      <c r="AU3728" s="45"/>
      <c r="AV3728" s="45"/>
      <c r="AW3728" s="45"/>
      <c r="AX3728" s="46"/>
    </row>
    <row r="3729" spans="1:113">
      <c r="B3729" s="47"/>
    </row>
    <row r="3730" spans="1:113" ht="15" thickBot="1">
      <c r="A3730" s="37"/>
      <c r="B3730" s="36" t="s">
        <v>238</v>
      </c>
      <c r="C3730" s="34"/>
      <c r="D3730" s="34"/>
      <c r="E3730" s="34"/>
      <c r="F3730" s="34"/>
      <c r="G3730" s="34"/>
      <c r="H3730" s="34"/>
      <c r="I3730" s="34"/>
      <c r="J3730" s="34"/>
      <c r="K3730" s="34"/>
      <c r="L3730" s="35"/>
      <c r="M3730" s="35"/>
      <c r="N3730" s="35"/>
      <c r="O3730" s="35"/>
      <c r="P3730" s="34"/>
      <c r="Q3730" s="34"/>
      <c r="R3730" s="34"/>
      <c r="S3730" s="34"/>
      <c r="T3730" s="34"/>
      <c r="U3730" s="34"/>
      <c r="V3730" s="36"/>
      <c r="W3730" s="36"/>
      <c r="X3730" s="36"/>
      <c r="Y3730" s="36"/>
      <c r="Z3730" s="36"/>
      <c r="AA3730" s="36"/>
      <c r="AB3730" s="36"/>
      <c r="AC3730" s="36"/>
      <c r="AD3730" s="36"/>
      <c r="AE3730" s="36"/>
      <c r="AF3730" s="36"/>
      <c r="AG3730" s="36"/>
      <c r="AH3730" s="36"/>
      <c r="AI3730" s="36"/>
      <c r="AJ3730" s="36"/>
      <c r="AK3730" s="36"/>
      <c r="AL3730" s="36"/>
      <c r="AM3730" s="36"/>
      <c r="AN3730" s="36"/>
      <c r="AO3730" s="36"/>
      <c r="AP3730" s="36"/>
      <c r="AQ3730" s="36"/>
      <c r="AR3730" s="36"/>
      <c r="AS3730" s="36"/>
      <c r="AT3730" s="36"/>
      <c r="AU3730" s="36"/>
      <c r="AV3730" s="36"/>
      <c r="AW3730" s="36"/>
      <c r="AX3730" s="36"/>
      <c r="DI3730" s="26"/>
    </row>
    <row r="3731" spans="1:113" ht="14.25">
      <c r="A3731" s="34"/>
      <c r="B3731" s="38"/>
      <c r="C3731" s="33"/>
      <c r="D3731" s="33"/>
      <c r="E3731" s="33"/>
      <c r="F3731" s="33"/>
      <c r="G3731" s="33"/>
      <c r="H3731" s="33"/>
      <c r="I3731" s="33"/>
      <c r="J3731" s="33"/>
      <c r="K3731" s="33"/>
      <c r="L3731" s="39"/>
      <c r="M3731" s="39"/>
      <c r="N3731" s="39"/>
      <c r="O3731" s="39"/>
      <c r="P3731" s="33"/>
      <c r="Q3731" s="33"/>
      <c r="R3731" s="33"/>
      <c r="S3731" s="33"/>
      <c r="T3731" s="33"/>
      <c r="U3731" s="33"/>
      <c r="V3731" s="40"/>
      <c r="W3731" s="40"/>
      <c r="X3731" s="40"/>
      <c r="Y3731" s="40"/>
      <c r="Z3731" s="40"/>
      <c r="AA3731" s="40"/>
      <c r="AB3731" s="40"/>
      <c r="AC3731" s="40"/>
      <c r="AD3731" s="40"/>
      <c r="AE3731" s="40"/>
      <c r="AF3731" s="40"/>
      <c r="AG3731" s="40"/>
      <c r="AH3731" s="40"/>
      <c r="AI3731" s="40"/>
      <c r="AJ3731" s="40"/>
      <c r="AK3731" s="40"/>
      <c r="AL3731" s="40"/>
      <c r="AM3731" s="40"/>
      <c r="AN3731" s="40"/>
      <c r="AO3731" s="40"/>
      <c r="AP3731" s="40"/>
      <c r="AQ3731" s="40"/>
      <c r="AR3731" s="40"/>
      <c r="AS3731" s="40"/>
      <c r="AT3731" s="40"/>
      <c r="AU3731" s="40"/>
      <c r="AV3731" s="40"/>
      <c r="AW3731" s="40"/>
      <c r="AX3731" s="41"/>
    </row>
    <row r="3732" spans="1:113" ht="12" customHeight="1">
      <c r="A3732" s="34"/>
      <c r="B3732" s="116" t="s">
        <v>792</v>
      </c>
      <c r="C3732" s="117"/>
      <c r="D3732" s="117"/>
      <c r="E3732" s="117"/>
      <c r="F3732" s="117"/>
      <c r="G3732" s="117"/>
      <c r="H3732" s="117"/>
      <c r="I3732" s="117"/>
      <c r="J3732" s="117"/>
      <c r="K3732" s="117"/>
      <c r="L3732" s="117"/>
      <c r="M3732" s="117"/>
      <c r="N3732" s="117"/>
      <c r="O3732" s="117"/>
      <c r="P3732" s="117"/>
      <c r="Q3732" s="117"/>
      <c r="R3732" s="117"/>
      <c r="S3732" s="117"/>
      <c r="T3732" s="117"/>
      <c r="U3732" s="117"/>
      <c r="V3732" s="117"/>
      <c r="W3732" s="117"/>
      <c r="X3732" s="117"/>
      <c r="Y3732" s="117"/>
      <c r="Z3732" s="117"/>
      <c r="AA3732" s="117"/>
      <c r="AB3732" s="117"/>
      <c r="AC3732" s="117"/>
      <c r="AD3732" s="117"/>
      <c r="AE3732" s="117"/>
      <c r="AF3732" s="117"/>
      <c r="AG3732" s="117"/>
      <c r="AH3732" s="117"/>
      <c r="AI3732" s="117"/>
      <c r="AJ3732" s="117"/>
      <c r="AK3732" s="117"/>
      <c r="AL3732" s="117"/>
      <c r="AM3732" s="117"/>
      <c r="AN3732" s="117"/>
      <c r="AO3732" s="117"/>
      <c r="AP3732" s="117"/>
      <c r="AQ3732" s="117"/>
      <c r="AR3732" s="117"/>
      <c r="AS3732" s="117"/>
      <c r="AT3732" s="117"/>
      <c r="AU3732" s="117"/>
      <c r="AV3732" s="117"/>
      <c r="AW3732" s="117"/>
      <c r="AX3732" s="118"/>
    </row>
    <row r="3733" spans="1:113" ht="12" customHeight="1">
      <c r="A3733" s="34"/>
      <c r="B3733" s="116"/>
      <c r="C3733" s="117"/>
      <c r="D3733" s="117"/>
      <c r="E3733" s="117"/>
      <c r="F3733" s="117"/>
      <c r="G3733" s="117"/>
      <c r="H3733" s="117"/>
      <c r="I3733" s="117"/>
      <c r="J3733" s="117"/>
      <c r="K3733" s="117"/>
      <c r="L3733" s="117"/>
      <c r="M3733" s="117"/>
      <c r="N3733" s="117"/>
      <c r="O3733" s="117"/>
      <c r="P3733" s="117"/>
      <c r="Q3733" s="117"/>
      <c r="R3733" s="117"/>
      <c r="S3733" s="117"/>
      <c r="T3733" s="117"/>
      <c r="U3733" s="117"/>
      <c r="V3733" s="117"/>
      <c r="W3733" s="117"/>
      <c r="X3733" s="117"/>
      <c r="Y3733" s="117"/>
      <c r="Z3733" s="117"/>
      <c r="AA3733" s="117"/>
      <c r="AB3733" s="117"/>
      <c r="AC3733" s="117"/>
      <c r="AD3733" s="117"/>
      <c r="AE3733" s="117"/>
      <c r="AF3733" s="117"/>
      <c r="AG3733" s="117"/>
      <c r="AH3733" s="117"/>
      <c r="AI3733" s="117"/>
      <c r="AJ3733" s="117"/>
      <c r="AK3733" s="117"/>
      <c r="AL3733" s="117"/>
      <c r="AM3733" s="117"/>
      <c r="AN3733" s="117"/>
      <c r="AO3733" s="117"/>
      <c r="AP3733" s="117"/>
      <c r="AQ3733" s="117"/>
      <c r="AR3733" s="117"/>
      <c r="AS3733" s="117"/>
      <c r="AT3733" s="117"/>
      <c r="AU3733" s="117"/>
      <c r="AV3733" s="117"/>
      <c r="AW3733" s="117"/>
      <c r="AX3733" s="118"/>
    </row>
    <row r="3734" spans="1:113" ht="12" customHeight="1">
      <c r="A3734" s="34"/>
      <c r="B3734" s="116"/>
      <c r="C3734" s="117"/>
      <c r="D3734" s="117"/>
      <c r="E3734" s="117"/>
      <c r="F3734" s="117"/>
      <c r="G3734" s="117"/>
      <c r="H3734" s="117"/>
      <c r="I3734" s="117"/>
      <c r="J3734" s="117"/>
      <c r="K3734" s="117"/>
      <c r="L3734" s="117"/>
      <c r="M3734" s="117"/>
      <c r="N3734" s="117"/>
      <c r="O3734" s="117"/>
      <c r="P3734" s="117"/>
      <c r="Q3734" s="117"/>
      <c r="R3734" s="117"/>
      <c r="S3734" s="117"/>
      <c r="T3734" s="117"/>
      <c r="U3734" s="117"/>
      <c r="V3734" s="117"/>
      <c r="W3734" s="117"/>
      <c r="X3734" s="117"/>
      <c r="Y3734" s="117"/>
      <c r="Z3734" s="117"/>
      <c r="AA3734" s="117"/>
      <c r="AB3734" s="117"/>
      <c r="AC3734" s="117"/>
      <c r="AD3734" s="117"/>
      <c r="AE3734" s="117"/>
      <c r="AF3734" s="117"/>
      <c r="AG3734" s="117"/>
      <c r="AH3734" s="117"/>
      <c r="AI3734" s="117"/>
      <c r="AJ3734" s="117"/>
      <c r="AK3734" s="117"/>
      <c r="AL3734" s="117"/>
      <c r="AM3734" s="117"/>
      <c r="AN3734" s="117"/>
      <c r="AO3734" s="117"/>
      <c r="AP3734" s="117"/>
      <c r="AQ3734" s="117"/>
      <c r="AR3734" s="117"/>
      <c r="AS3734" s="117"/>
      <c r="AT3734" s="117"/>
      <c r="AU3734" s="117"/>
      <c r="AV3734" s="117"/>
      <c r="AW3734" s="117"/>
      <c r="AX3734" s="118"/>
    </row>
    <row r="3735" spans="1:113" ht="12" customHeight="1">
      <c r="A3735" s="34"/>
      <c r="B3735" s="116"/>
      <c r="C3735" s="117"/>
      <c r="D3735" s="117"/>
      <c r="E3735" s="117"/>
      <c r="F3735" s="117"/>
      <c r="G3735" s="117"/>
      <c r="H3735" s="117"/>
      <c r="I3735" s="117"/>
      <c r="J3735" s="117"/>
      <c r="K3735" s="117"/>
      <c r="L3735" s="117"/>
      <c r="M3735" s="117"/>
      <c r="N3735" s="117"/>
      <c r="O3735" s="117"/>
      <c r="P3735" s="117"/>
      <c r="Q3735" s="117"/>
      <c r="R3735" s="117"/>
      <c r="S3735" s="117"/>
      <c r="T3735" s="117"/>
      <c r="U3735" s="117"/>
      <c r="V3735" s="117"/>
      <c r="W3735" s="117"/>
      <c r="X3735" s="117"/>
      <c r="Y3735" s="117"/>
      <c r="Z3735" s="117"/>
      <c r="AA3735" s="117"/>
      <c r="AB3735" s="117"/>
      <c r="AC3735" s="117"/>
      <c r="AD3735" s="117"/>
      <c r="AE3735" s="117"/>
      <c r="AF3735" s="117"/>
      <c r="AG3735" s="117"/>
      <c r="AH3735" s="117"/>
      <c r="AI3735" s="117"/>
      <c r="AJ3735" s="117"/>
      <c r="AK3735" s="117"/>
      <c r="AL3735" s="117"/>
      <c r="AM3735" s="117"/>
      <c r="AN3735" s="117"/>
      <c r="AO3735" s="117"/>
      <c r="AP3735" s="117"/>
      <c r="AQ3735" s="117"/>
      <c r="AR3735" s="117"/>
      <c r="AS3735" s="117"/>
      <c r="AT3735" s="117"/>
      <c r="AU3735" s="117"/>
      <c r="AV3735" s="117"/>
      <c r="AW3735" s="117"/>
      <c r="AX3735" s="118"/>
    </row>
    <row r="3736" spans="1:113" ht="12" customHeight="1">
      <c r="A3736" s="34"/>
      <c r="B3736" s="116"/>
      <c r="C3736" s="117"/>
      <c r="D3736" s="117"/>
      <c r="E3736" s="117"/>
      <c r="F3736" s="117"/>
      <c r="G3736" s="117"/>
      <c r="H3736" s="117"/>
      <c r="I3736" s="117"/>
      <c r="J3736" s="117"/>
      <c r="K3736" s="117"/>
      <c r="L3736" s="117"/>
      <c r="M3736" s="117"/>
      <c r="N3736" s="117"/>
      <c r="O3736" s="117"/>
      <c r="P3736" s="117"/>
      <c r="Q3736" s="117"/>
      <c r="R3736" s="117"/>
      <c r="S3736" s="117"/>
      <c r="T3736" s="117"/>
      <c r="U3736" s="117"/>
      <c r="V3736" s="117"/>
      <c r="W3736" s="117"/>
      <c r="X3736" s="117"/>
      <c r="Y3736" s="117"/>
      <c r="Z3736" s="117"/>
      <c r="AA3736" s="117"/>
      <c r="AB3736" s="117"/>
      <c r="AC3736" s="117"/>
      <c r="AD3736" s="117"/>
      <c r="AE3736" s="117"/>
      <c r="AF3736" s="117"/>
      <c r="AG3736" s="117"/>
      <c r="AH3736" s="117"/>
      <c r="AI3736" s="117"/>
      <c r="AJ3736" s="117"/>
      <c r="AK3736" s="117"/>
      <c r="AL3736" s="117"/>
      <c r="AM3736" s="117"/>
      <c r="AN3736" s="117"/>
      <c r="AO3736" s="117"/>
      <c r="AP3736" s="117"/>
      <c r="AQ3736" s="117"/>
      <c r="AR3736" s="117"/>
      <c r="AS3736" s="117"/>
      <c r="AT3736" s="117"/>
      <c r="AU3736" s="117"/>
      <c r="AV3736" s="117"/>
      <c r="AW3736" s="117"/>
      <c r="AX3736" s="118"/>
    </row>
    <row r="3737" spans="1:113" ht="12" customHeight="1">
      <c r="A3737" s="34"/>
      <c r="B3737" s="116"/>
      <c r="C3737" s="117"/>
      <c r="D3737" s="117"/>
      <c r="E3737" s="117"/>
      <c r="F3737" s="117"/>
      <c r="G3737" s="117"/>
      <c r="H3737" s="117"/>
      <c r="I3737" s="117"/>
      <c r="J3737" s="117"/>
      <c r="K3737" s="117"/>
      <c r="L3737" s="117"/>
      <c r="M3737" s="117"/>
      <c r="N3737" s="117"/>
      <c r="O3737" s="117"/>
      <c r="P3737" s="117"/>
      <c r="Q3737" s="117"/>
      <c r="R3737" s="117"/>
      <c r="S3737" s="117"/>
      <c r="T3737" s="117"/>
      <c r="U3737" s="117"/>
      <c r="V3737" s="117"/>
      <c r="W3737" s="117"/>
      <c r="X3737" s="117"/>
      <c r="Y3737" s="117"/>
      <c r="Z3737" s="117"/>
      <c r="AA3737" s="117"/>
      <c r="AB3737" s="117"/>
      <c r="AC3737" s="117"/>
      <c r="AD3737" s="117"/>
      <c r="AE3737" s="117"/>
      <c r="AF3737" s="117"/>
      <c r="AG3737" s="117"/>
      <c r="AH3737" s="117"/>
      <c r="AI3737" s="117"/>
      <c r="AJ3737" s="117"/>
      <c r="AK3737" s="117"/>
      <c r="AL3737" s="117"/>
      <c r="AM3737" s="117"/>
      <c r="AN3737" s="117"/>
      <c r="AO3737" s="117"/>
      <c r="AP3737" s="117"/>
      <c r="AQ3737" s="117"/>
      <c r="AR3737" s="117"/>
      <c r="AS3737" s="117"/>
      <c r="AT3737" s="117"/>
      <c r="AU3737" s="117"/>
      <c r="AV3737" s="117"/>
      <c r="AW3737" s="117"/>
      <c r="AX3737" s="118"/>
    </row>
    <row r="3738" spans="1:113" ht="12" customHeight="1">
      <c r="A3738" s="34"/>
      <c r="B3738" s="116"/>
      <c r="C3738" s="117"/>
      <c r="D3738" s="117"/>
      <c r="E3738" s="117"/>
      <c r="F3738" s="117"/>
      <c r="G3738" s="117"/>
      <c r="H3738" s="117"/>
      <c r="I3738" s="117"/>
      <c r="J3738" s="117"/>
      <c r="K3738" s="117"/>
      <c r="L3738" s="117"/>
      <c r="M3738" s="117"/>
      <c r="N3738" s="117"/>
      <c r="O3738" s="117"/>
      <c r="P3738" s="117"/>
      <c r="Q3738" s="117"/>
      <c r="R3738" s="117"/>
      <c r="S3738" s="117"/>
      <c r="T3738" s="117"/>
      <c r="U3738" s="117"/>
      <c r="V3738" s="117"/>
      <c r="W3738" s="117"/>
      <c r="X3738" s="117"/>
      <c r="Y3738" s="117"/>
      <c r="Z3738" s="117"/>
      <c r="AA3738" s="117"/>
      <c r="AB3738" s="117"/>
      <c r="AC3738" s="117"/>
      <c r="AD3738" s="117"/>
      <c r="AE3738" s="117"/>
      <c r="AF3738" s="117"/>
      <c r="AG3738" s="117"/>
      <c r="AH3738" s="117"/>
      <c r="AI3738" s="117"/>
      <c r="AJ3738" s="117"/>
      <c r="AK3738" s="117"/>
      <c r="AL3738" s="117"/>
      <c r="AM3738" s="117"/>
      <c r="AN3738" s="117"/>
      <c r="AO3738" s="117"/>
      <c r="AP3738" s="117"/>
      <c r="AQ3738" s="117"/>
      <c r="AR3738" s="117"/>
      <c r="AS3738" s="117"/>
      <c r="AT3738" s="117"/>
      <c r="AU3738" s="117"/>
      <c r="AV3738" s="117"/>
      <c r="AW3738" s="117"/>
      <c r="AX3738" s="118"/>
    </row>
    <row r="3739" spans="1:113" ht="12" customHeight="1">
      <c r="A3739" s="34"/>
      <c r="B3739" s="116"/>
      <c r="C3739" s="117"/>
      <c r="D3739" s="117"/>
      <c r="E3739" s="117"/>
      <c r="F3739" s="117"/>
      <c r="G3739" s="117"/>
      <c r="H3739" s="117"/>
      <c r="I3739" s="117"/>
      <c r="J3739" s="117"/>
      <c r="K3739" s="117"/>
      <c r="L3739" s="117"/>
      <c r="M3739" s="117"/>
      <c r="N3739" s="117"/>
      <c r="O3739" s="117"/>
      <c r="P3739" s="117"/>
      <c r="Q3739" s="117"/>
      <c r="R3739" s="117"/>
      <c r="S3739" s="117"/>
      <c r="T3739" s="117"/>
      <c r="U3739" s="117"/>
      <c r="V3739" s="117"/>
      <c r="W3739" s="117"/>
      <c r="X3739" s="117"/>
      <c r="Y3739" s="117"/>
      <c r="Z3739" s="117"/>
      <c r="AA3739" s="117"/>
      <c r="AB3739" s="117"/>
      <c r="AC3739" s="117"/>
      <c r="AD3739" s="117"/>
      <c r="AE3739" s="117"/>
      <c r="AF3739" s="117"/>
      <c r="AG3739" s="117"/>
      <c r="AH3739" s="117"/>
      <c r="AI3739" s="117"/>
      <c r="AJ3739" s="117"/>
      <c r="AK3739" s="117"/>
      <c r="AL3739" s="117"/>
      <c r="AM3739" s="117"/>
      <c r="AN3739" s="117"/>
      <c r="AO3739" s="117"/>
      <c r="AP3739" s="117"/>
      <c r="AQ3739" s="117"/>
      <c r="AR3739" s="117"/>
      <c r="AS3739" s="117"/>
      <c r="AT3739" s="117"/>
      <c r="AU3739" s="117"/>
      <c r="AV3739" s="117"/>
      <c r="AW3739" s="117"/>
      <c r="AX3739" s="118"/>
    </row>
    <row r="3740" spans="1:113" ht="12" customHeight="1">
      <c r="A3740" s="34"/>
      <c r="B3740" s="116"/>
      <c r="C3740" s="117"/>
      <c r="D3740" s="117"/>
      <c r="E3740" s="117"/>
      <c r="F3740" s="117"/>
      <c r="G3740" s="117"/>
      <c r="H3740" s="117"/>
      <c r="I3740" s="117"/>
      <c r="J3740" s="117"/>
      <c r="K3740" s="117"/>
      <c r="L3740" s="117"/>
      <c r="M3740" s="117"/>
      <c r="N3740" s="117"/>
      <c r="O3740" s="117"/>
      <c r="P3740" s="117"/>
      <c r="Q3740" s="117"/>
      <c r="R3740" s="117"/>
      <c r="S3740" s="117"/>
      <c r="T3740" s="117"/>
      <c r="U3740" s="117"/>
      <c r="V3740" s="117"/>
      <c r="W3740" s="117"/>
      <c r="X3740" s="117"/>
      <c r="Y3740" s="117"/>
      <c r="Z3740" s="117"/>
      <c r="AA3740" s="117"/>
      <c r="AB3740" s="117"/>
      <c r="AC3740" s="117"/>
      <c r="AD3740" s="117"/>
      <c r="AE3740" s="117"/>
      <c r="AF3740" s="117"/>
      <c r="AG3740" s="117"/>
      <c r="AH3740" s="117"/>
      <c r="AI3740" s="117"/>
      <c r="AJ3740" s="117"/>
      <c r="AK3740" s="117"/>
      <c r="AL3740" s="117"/>
      <c r="AM3740" s="117"/>
      <c r="AN3740" s="117"/>
      <c r="AO3740" s="117"/>
      <c r="AP3740" s="117"/>
      <c r="AQ3740" s="117"/>
      <c r="AR3740" s="117"/>
      <c r="AS3740" s="117"/>
      <c r="AT3740" s="117"/>
      <c r="AU3740" s="117"/>
      <c r="AV3740" s="117"/>
      <c r="AW3740" s="117"/>
      <c r="AX3740" s="118"/>
      <c r="BC3740" s="42"/>
    </row>
    <row r="3741" spans="1:113" ht="12" customHeight="1">
      <c r="A3741" s="34"/>
      <c r="B3741" s="116"/>
      <c r="C3741" s="117"/>
      <c r="D3741" s="117"/>
      <c r="E3741" s="117"/>
      <c r="F3741" s="117"/>
      <c r="G3741" s="117"/>
      <c r="H3741" s="117"/>
      <c r="I3741" s="117"/>
      <c r="J3741" s="117"/>
      <c r="K3741" s="117"/>
      <c r="L3741" s="117"/>
      <c r="M3741" s="117"/>
      <c r="N3741" s="117"/>
      <c r="O3741" s="117"/>
      <c r="P3741" s="117"/>
      <c r="Q3741" s="117"/>
      <c r="R3741" s="117"/>
      <c r="S3741" s="117"/>
      <c r="T3741" s="117"/>
      <c r="U3741" s="117"/>
      <c r="V3741" s="117"/>
      <c r="W3741" s="117"/>
      <c r="X3741" s="117"/>
      <c r="Y3741" s="117"/>
      <c r="Z3741" s="117"/>
      <c r="AA3741" s="117"/>
      <c r="AB3741" s="117"/>
      <c r="AC3741" s="117"/>
      <c r="AD3741" s="117"/>
      <c r="AE3741" s="117"/>
      <c r="AF3741" s="117"/>
      <c r="AG3741" s="117"/>
      <c r="AH3741" s="117"/>
      <c r="AI3741" s="117"/>
      <c r="AJ3741" s="117"/>
      <c r="AK3741" s="117"/>
      <c r="AL3741" s="117"/>
      <c r="AM3741" s="117"/>
      <c r="AN3741" s="117"/>
      <c r="AO3741" s="117"/>
      <c r="AP3741" s="117"/>
      <c r="AQ3741" s="117"/>
      <c r="AR3741" s="117"/>
      <c r="AS3741" s="117"/>
      <c r="AT3741" s="117"/>
      <c r="AU3741" s="117"/>
      <c r="AV3741" s="117"/>
      <c r="AW3741" s="117"/>
      <c r="AX3741" s="118"/>
    </row>
    <row r="3742" spans="1:113" ht="12" customHeight="1">
      <c r="A3742" s="34"/>
      <c r="B3742" s="116"/>
      <c r="C3742" s="117"/>
      <c r="D3742" s="117"/>
      <c r="E3742" s="117"/>
      <c r="F3742" s="117"/>
      <c r="G3742" s="117"/>
      <c r="H3742" s="117"/>
      <c r="I3742" s="117"/>
      <c r="J3742" s="117"/>
      <c r="K3742" s="117"/>
      <c r="L3742" s="117"/>
      <c r="M3742" s="117"/>
      <c r="N3742" s="117"/>
      <c r="O3742" s="117"/>
      <c r="P3742" s="117"/>
      <c r="Q3742" s="117"/>
      <c r="R3742" s="117"/>
      <c r="S3742" s="117"/>
      <c r="T3742" s="117"/>
      <c r="U3742" s="117"/>
      <c r="V3742" s="117"/>
      <c r="W3742" s="117"/>
      <c r="X3742" s="117"/>
      <c r="Y3742" s="117"/>
      <c r="Z3742" s="117"/>
      <c r="AA3742" s="117"/>
      <c r="AB3742" s="117"/>
      <c r="AC3742" s="117"/>
      <c r="AD3742" s="117"/>
      <c r="AE3742" s="117"/>
      <c r="AF3742" s="117"/>
      <c r="AG3742" s="117"/>
      <c r="AH3742" s="117"/>
      <c r="AI3742" s="117"/>
      <c r="AJ3742" s="117"/>
      <c r="AK3742" s="117"/>
      <c r="AL3742" s="117"/>
      <c r="AM3742" s="117"/>
      <c r="AN3742" s="117"/>
      <c r="AO3742" s="117"/>
      <c r="AP3742" s="117"/>
      <c r="AQ3742" s="117"/>
      <c r="AR3742" s="117"/>
      <c r="AS3742" s="117"/>
      <c r="AT3742" s="117"/>
      <c r="AU3742" s="117"/>
      <c r="AV3742" s="117"/>
      <c r="AW3742" s="117"/>
      <c r="AX3742" s="118"/>
    </row>
    <row r="3743" spans="1:113" ht="12" customHeight="1">
      <c r="A3743" s="34"/>
      <c r="B3743" s="116"/>
      <c r="C3743" s="117"/>
      <c r="D3743" s="117"/>
      <c r="E3743" s="117"/>
      <c r="F3743" s="117"/>
      <c r="G3743" s="117"/>
      <c r="H3743" s="117"/>
      <c r="I3743" s="117"/>
      <c r="J3743" s="117"/>
      <c r="K3743" s="117"/>
      <c r="L3743" s="117"/>
      <c r="M3743" s="117"/>
      <c r="N3743" s="117"/>
      <c r="O3743" s="117"/>
      <c r="P3743" s="117"/>
      <c r="Q3743" s="117"/>
      <c r="R3743" s="117"/>
      <c r="S3743" s="117"/>
      <c r="T3743" s="117"/>
      <c r="U3743" s="117"/>
      <c r="V3743" s="117"/>
      <c r="W3743" s="117"/>
      <c r="X3743" s="117"/>
      <c r="Y3743" s="117"/>
      <c r="Z3743" s="117"/>
      <c r="AA3743" s="117"/>
      <c r="AB3743" s="117"/>
      <c r="AC3743" s="117"/>
      <c r="AD3743" s="117"/>
      <c r="AE3743" s="117"/>
      <c r="AF3743" s="117"/>
      <c r="AG3743" s="117"/>
      <c r="AH3743" s="117"/>
      <c r="AI3743" s="117"/>
      <c r="AJ3743" s="117"/>
      <c r="AK3743" s="117"/>
      <c r="AL3743" s="117"/>
      <c r="AM3743" s="117"/>
      <c r="AN3743" s="117"/>
      <c r="AO3743" s="117"/>
      <c r="AP3743" s="117"/>
      <c r="AQ3743" s="117"/>
      <c r="AR3743" s="117"/>
      <c r="AS3743" s="117"/>
      <c r="AT3743" s="117"/>
      <c r="AU3743" s="117"/>
      <c r="AV3743" s="117"/>
      <c r="AW3743" s="117"/>
      <c r="AX3743" s="118"/>
    </row>
    <row r="3744" spans="1:113" ht="15" thickBot="1">
      <c r="A3744" s="43"/>
      <c r="B3744" s="44"/>
      <c r="C3744" s="45"/>
      <c r="D3744" s="45"/>
      <c r="E3744" s="45"/>
      <c r="F3744" s="45"/>
      <c r="G3744" s="45"/>
      <c r="H3744" s="45"/>
      <c r="I3744" s="45"/>
      <c r="J3744" s="45"/>
      <c r="K3744" s="45"/>
      <c r="L3744" s="45"/>
      <c r="M3744" s="45"/>
      <c r="N3744" s="45"/>
      <c r="O3744" s="45"/>
      <c r="P3744" s="45"/>
      <c r="Q3744" s="45"/>
      <c r="R3744" s="45"/>
      <c r="S3744" s="45"/>
      <c r="T3744" s="45"/>
      <c r="U3744" s="45"/>
      <c r="V3744" s="45"/>
      <c r="W3744" s="45"/>
      <c r="X3744" s="45"/>
      <c r="Y3744" s="45"/>
      <c r="Z3744" s="45"/>
      <c r="AA3744" s="45"/>
      <c r="AB3744" s="45"/>
      <c r="AC3744" s="45"/>
      <c r="AD3744" s="45"/>
      <c r="AE3744" s="45"/>
      <c r="AF3744" s="45"/>
      <c r="AG3744" s="45"/>
      <c r="AH3744" s="45"/>
      <c r="AI3744" s="45"/>
      <c r="AJ3744" s="45"/>
      <c r="AK3744" s="45"/>
      <c r="AL3744" s="45"/>
      <c r="AM3744" s="45"/>
      <c r="AN3744" s="45"/>
      <c r="AO3744" s="45"/>
      <c r="AP3744" s="45"/>
      <c r="AQ3744" s="45"/>
      <c r="AR3744" s="45"/>
      <c r="AS3744" s="45"/>
      <c r="AT3744" s="45"/>
      <c r="AU3744" s="45"/>
      <c r="AV3744" s="45"/>
      <c r="AW3744" s="45"/>
      <c r="AX3744" s="46"/>
    </row>
    <row r="3745" spans="1:251">
      <c r="B3745" s="47"/>
    </row>
    <row r="3746" spans="1:251" ht="14.25">
      <c r="B3746" s="36" t="s">
        <v>240</v>
      </c>
      <c r="C3746" s="34"/>
      <c r="D3746" s="34"/>
      <c r="E3746" s="34"/>
      <c r="F3746" s="34"/>
      <c r="G3746" s="34"/>
      <c r="H3746" s="34"/>
      <c r="I3746" s="34"/>
      <c r="J3746" s="34"/>
      <c r="K3746" s="34"/>
      <c r="L3746" s="35"/>
      <c r="M3746" s="35"/>
      <c r="N3746" s="35"/>
      <c r="O3746" s="35"/>
      <c r="P3746" s="34"/>
      <c r="Q3746" s="34"/>
      <c r="R3746" s="34"/>
      <c r="S3746" s="34"/>
      <c r="T3746" s="34"/>
      <c r="U3746" s="34"/>
      <c r="V3746" s="36"/>
      <c r="W3746" s="36"/>
      <c r="X3746" s="36"/>
      <c r="Y3746" s="36"/>
      <c r="Z3746" s="36"/>
      <c r="AA3746" s="36"/>
      <c r="AB3746" s="36"/>
      <c r="AC3746" s="36"/>
      <c r="AD3746" s="36"/>
      <c r="AE3746" s="36"/>
      <c r="AF3746" s="36"/>
      <c r="AG3746" s="36"/>
      <c r="AH3746" s="36"/>
      <c r="AI3746" s="36"/>
      <c r="AJ3746" s="36"/>
      <c r="AK3746" s="36"/>
      <c r="AL3746" s="36"/>
      <c r="AM3746" s="36"/>
      <c r="AN3746" s="36"/>
      <c r="AO3746" s="36"/>
      <c r="AP3746" s="36"/>
      <c r="AQ3746" s="36"/>
      <c r="AR3746" s="36"/>
      <c r="AS3746" s="36"/>
      <c r="AT3746" s="36"/>
      <c r="AU3746" s="36"/>
      <c r="AV3746" s="36"/>
      <c r="AW3746" s="36"/>
      <c r="AX3746" s="36"/>
    </row>
    <row r="3747" spans="1:251" ht="15" thickBot="1">
      <c r="B3747" s="34"/>
      <c r="C3747" s="34"/>
      <c r="D3747" s="34"/>
      <c r="E3747" s="34"/>
      <c r="F3747" s="34"/>
      <c r="G3747" s="34"/>
      <c r="H3747" s="34"/>
      <c r="I3747" s="34"/>
      <c r="J3747" s="34"/>
      <c r="K3747" s="34"/>
      <c r="L3747" s="35"/>
      <c r="M3747" s="35"/>
      <c r="N3747" s="35"/>
      <c r="O3747" s="35"/>
      <c r="P3747" s="34"/>
      <c r="Q3747" s="34"/>
      <c r="R3747" s="34"/>
      <c r="S3747" s="34"/>
      <c r="T3747" s="34"/>
      <c r="U3747" s="34"/>
      <c r="V3747" s="36"/>
      <c r="W3747" s="36"/>
      <c r="X3747" s="36"/>
      <c r="Y3747" s="36"/>
      <c r="Z3747" s="36"/>
      <c r="AA3747" s="36"/>
      <c r="AB3747" s="36"/>
      <c r="AC3747" s="36"/>
      <c r="AD3747" s="36"/>
      <c r="AE3747" s="36"/>
      <c r="AF3747" s="36"/>
      <c r="AG3747" s="36"/>
      <c r="AH3747" s="36"/>
      <c r="AI3747" s="36"/>
      <c r="AJ3747" s="36"/>
      <c r="AK3747" s="36"/>
      <c r="AL3747" s="36"/>
      <c r="AM3747" s="36"/>
      <c r="AN3747" s="36"/>
      <c r="AO3747" s="36"/>
      <c r="AP3747" s="36"/>
      <c r="AQ3747" s="36"/>
      <c r="AR3747" s="36"/>
      <c r="AS3747" s="36"/>
      <c r="AT3747" s="36"/>
      <c r="AU3747" s="36"/>
      <c r="AV3747" s="36"/>
      <c r="AW3747" s="36"/>
      <c r="AX3747" s="48" t="s">
        <v>241</v>
      </c>
    </row>
    <row r="3748" spans="1:251" s="42" customFormat="1" ht="13.5" customHeight="1">
      <c r="A3748" s="34"/>
      <c r="B3748" s="119" t="s">
        <v>242</v>
      </c>
      <c r="C3748" s="120"/>
      <c r="D3748" s="120"/>
      <c r="E3748" s="120"/>
      <c r="F3748" s="120"/>
      <c r="G3748" s="120"/>
      <c r="H3748" s="120"/>
      <c r="I3748" s="120"/>
      <c r="J3748" s="120"/>
      <c r="K3748" s="120"/>
      <c r="L3748" s="120"/>
      <c r="M3748" s="120"/>
      <c r="N3748" s="120"/>
      <c r="O3748" s="120"/>
      <c r="P3748" s="120"/>
      <c r="Q3748" s="120"/>
      <c r="R3748" s="120"/>
      <c r="S3748" s="120"/>
      <c r="T3748" s="120"/>
      <c r="U3748" s="120"/>
      <c r="V3748" s="120"/>
      <c r="W3748" s="120"/>
      <c r="X3748" s="120"/>
      <c r="Y3748" s="120"/>
      <c r="Z3748" s="121"/>
      <c r="AA3748" s="125" t="s">
        <v>1062</v>
      </c>
      <c r="AB3748" s="120"/>
      <c r="AC3748" s="120"/>
      <c r="AD3748" s="120"/>
      <c r="AE3748" s="120"/>
      <c r="AF3748" s="120"/>
      <c r="AG3748" s="120"/>
      <c r="AH3748" s="120"/>
      <c r="AI3748" s="121"/>
      <c r="AJ3748" s="125" t="s">
        <v>1063</v>
      </c>
      <c r="AK3748" s="120"/>
      <c r="AL3748" s="120"/>
      <c r="AM3748" s="120"/>
      <c r="AN3748" s="120"/>
      <c r="AO3748" s="120"/>
      <c r="AP3748" s="120"/>
      <c r="AQ3748" s="120"/>
      <c r="AR3748" s="121"/>
      <c r="AS3748" s="125" t="s">
        <v>243</v>
      </c>
      <c r="AT3748" s="120"/>
      <c r="AU3748" s="120"/>
      <c r="AV3748" s="120"/>
      <c r="AW3748" s="120"/>
      <c r="AX3748" s="127"/>
      <c r="AY3748" s="29"/>
      <c r="AZ3748" s="29"/>
      <c r="BA3748" s="29"/>
      <c r="BB3748" s="29"/>
      <c r="BC3748" s="29"/>
      <c r="BD3748" s="29"/>
      <c r="BE3748" s="29"/>
      <c r="BF3748" s="29"/>
      <c r="BG3748" s="29"/>
      <c r="BH3748" s="29"/>
      <c r="BI3748" s="29"/>
      <c r="BJ3748" s="29"/>
      <c r="BK3748" s="29"/>
      <c r="BL3748" s="29"/>
      <c r="BM3748" s="29"/>
      <c r="BN3748" s="29"/>
      <c r="BO3748" s="29"/>
      <c r="BP3748" s="29"/>
      <c r="BQ3748" s="29"/>
      <c r="BR3748" s="29"/>
      <c r="BS3748" s="29"/>
      <c r="BT3748" s="29"/>
      <c r="BU3748" s="29"/>
      <c r="BV3748" s="29"/>
      <c r="BW3748" s="29"/>
      <c r="BX3748" s="29"/>
      <c r="BY3748" s="29"/>
      <c r="BZ3748" s="29"/>
      <c r="CA3748" s="29"/>
      <c r="CB3748" s="29"/>
      <c r="CC3748" s="29"/>
      <c r="CD3748" s="29"/>
      <c r="CE3748" s="29"/>
      <c r="CF3748" s="29"/>
      <c r="CG3748" s="29"/>
      <c r="CH3748" s="29"/>
      <c r="CI3748" s="29"/>
      <c r="CJ3748" s="29"/>
      <c r="CK3748" s="29"/>
      <c r="CL3748" s="29"/>
      <c r="CM3748" s="29"/>
      <c r="CN3748" s="29"/>
      <c r="CO3748" s="29"/>
      <c r="CP3748" s="29"/>
      <c r="CQ3748" s="29"/>
      <c r="CR3748" s="29"/>
      <c r="CS3748" s="29"/>
      <c r="CT3748" s="29"/>
      <c r="CU3748" s="29"/>
      <c r="CV3748" s="29"/>
      <c r="CW3748" s="29"/>
      <c r="CX3748" s="29"/>
      <c r="CY3748" s="29"/>
      <c r="CZ3748" s="29"/>
      <c r="DA3748" s="29"/>
      <c r="DB3748" s="29"/>
      <c r="DC3748" s="29"/>
      <c r="DD3748" s="29"/>
      <c r="DE3748" s="29"/>
      <c r="DF3748" s="29"/>
      <c r="DG3748" s="29"/>
      <c r="DH3748" s="29"/>
      <c r="DI3748" s="29"/>
      <c r="DJ3748" s="29"/>
      <c r="DK3748" s="29"/>
      <c r="DL3748" s="29"/>
      <c r="DM3748" s="29"/>
      <c r="DN3748" s="29"/>
      <c r="DO3748" s="29"/>
      <c r="DP3748" s="29"/>
      <c r="DQ3748" s="29"/>
      <c r="DR3748" s="29"/>
      <c r="DS3748" s="29"/>
      <c r="DT3748" s="29"/>
      <c r="DU3748" s="29"/>
      <c r="DV3748" s="29"/>
      <c r="DW3748" s="29"/>
      <c r="DX3748" s="29"/>
      <c r="DY3748" s="29"/>
      <c r="DZ3748" s="29"/>
      <c r="EA3748" s="29"/>
      <c r="EB3748" s="29"/>
      <c r="EC3748" s="29"/>
      <c r="ED3748" s="29"/>
      <c r="EE3748" s="29"/>
      <c r="EF3748" s="29"/>
      <c r="EG3748" s="29"/>
      <c r="EH3748" s="29"/>
      <c r="EI3748" s="29"/>
      <c r="EJ3748" s="29"/>
      <c r="EK3748" s="29"/>
      <c r="EL3748" s="29"/>
      <c r="EM3748" s="29"/>
      <c r="EN3748" s="29"/>
      <c r="EO3748" s="29"/>
      <c r="EP3748" s="29"/>
      <c r="EQ3748" s="29"/>
      <c r="ER3748" s="29"/>
      <c r="ES3748" s="29"/>
      <c r="ET3748" s="29"/>
      <c r="EU3748" s="29"/>
      <c r="EV3748" s="29"/>
      <c r="EW3748" s="29"/>
      <c r="EX3748" s="29"/>
      <c r="EY3748" s="29"/>
      <c r="EZ3748" s="29"/>
      <c r="FA3748" s="29"/>
      <c r="FB3748" s="29"/>
      <c r="FC3748" s="29"/>
      <c r="FD3748" s="29"/>
      <c r="FE3748" s="29"/>
      <c r="FF3748" s="29"/>
      <c r="FG3748" s="29"/>
      <c r="FH3748" s="29"/>
      <c r="FI3748" s="29"/>
      <c r="FJ3748" s="29"/>
      <c r="FK3748" s="29"/>
      <c r="FL3748" s="29"/>
      <c r="FM3748" s="29"/>
      <c r="FN3748" s="29"/>
      <c r="FO3748" s="29"/>
      <c r="FP3748" s="29"/>
      <c r="FQ3748" s="29"/>
      <c r="FR3748" s="29"/>
      <c r="FS3748" s="29"/>
      <c r="FT3748" s="29"/>
      <c r="FU3748" s="29"/>
      <c r="FV3748" s="29"/>
      <c r="FW3748" s="29"/>
      <c r="FX3748" s="29"/>
      <c r="FY3748" s="29"/>
      <c r="FZ3748" s="29"/>
      <c r="GA3748" s="29"/>
      <c r="GB3748" s="29"/>
      <c r="GC3748" s="29"/>
      <c r="GD3748" s="29"/>
      <c r="GE3748" s="29"/>
      <c r="GF3748" s="29"/>
      <c r="GG3748" s="29"/>
      <c r="GH3748" s="29"/>
      <c r="GI3748" s="29"/>
      <c r="GJ3748" s="29"/>
      <c r="GK3748" s="29"/>
      <c r="GL3748" s="29"/>
      <c r="GM3748" s="29"/>
      <c r="GN3748" s="29"/>
      <c r="GO3748" s="29"/>
      <c r="GP3748" s="29"/>
      <c r="GQ3748" s="29"/>
      <c r="GR3748" s="29"/>
      <c r="GS3748" s="29"/>
      <c r="GT3748" s="29"/>
      <c r="GU3748" s="29"/>
      <c r="GV3748" s="29"/>
      <c r="GW3748" s="29"/>
      <c r="GX3748" s="29"/>
      <c r="GY3748" s="29"/>
      <c r="GZ3748" s="29"/>
      <c r="HA3748" s="29"/>
      <c r="HB3748" s="29"/>
      <c r="HC3748" s="29"/>
      <c r="HD3748" s="29"/>
      <c r="HE3748" s="29"/>
      <c r="HF3748" s="29"/>
      <c r="HG3748" s="29"/>
      <c r="HH3748" s="29"/>
      <c r="HI3748" s="29"/>
      <c r="HJ3748" s="29"/>
      <c r="HK3748" s="29"/>
      <c r="HL3748" s="29"/>
      <c r="HM3748" s="29"/>
      <c r="HN3748" s="29"/>
      <c r="HO3748" s="29"/>
      <c r="HP3748" s="29"/>
      <c r="HQ3748" s="29"/>
      <c r="HR3748" s="29"/>
      <c r="HS3748" s="29"/>
      <c r="HT3748" s="29"/>
      <c r="HU3748" s="29"/>
      <c r="HV3748" s="29"/>
      <c r="HW3748" s="29"/>
      <c r="HX3748" s="29"/>
      <c r="HY3748" s="29"/>
      <c r="HZ3748" s="29"/>
      <c r="IA3748" s="29"/>
      <c r="IB3748" s="29"/>
      <c r="IC3748" s="29"/>
      <c r="ID3748" s="29"/>
      <c r="IE3748" s="29"/>
      <c r="IF3748" s="29"/>
      <c r="IG3748" s="29"/>
      <c r="IH3748" s="29"/>
      <c r="II3748" s="29"/>
      <c r="IJ3748" s="29"/>
      <c r="IK3748" s="29"/>
      <c r="IL3748" s="29"/>
      <c r="IM3748" s="29"/>
      <c r="IN3748" s="29"/>
      <c r="IO3748" s="29"/>
      <c r="IP3748" s="29"/>
      <c r="IQ3748" s="29"/>
    </row>
    <row r="3749" spans="1:251" s="42" customFormat="1" ht="13.5">
      <c r="A3749" s="34"/>
      <c r="B3749" s="122"/>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4"/>
      <c r="AA3749" s="126"/>
      <c r="AB3749" s="123"/>
      <c r="AC3749" s="123"/>
      <c r="AD3749" s="123"/>
      <c r="AE3749" s="123"/>
      <c r="AF3749" s="123"/>
      <c r="AG3749" s="123"/>
      <c r="AH3749" s="123"/>
      <c r="AI3749" s="124"/>
      <c r="AJ3749" s="126"/>
      <c r="AK3749" s="123"/>
      <c r="AL3749" s="123"/>
      <c r="AM3749" s="123"/>
      <c r="AN3749" s="123"/>
      <c r="AO3749" s="123"/>
      <c r="AP3749" s="123"/>
      <c r="AQ3749" s="123"/>
      <c r="AR3749" s="124"/>
      <c r="AS3749" s="126"/>
      <c r="AT3749" s="123"/>
      <c r="AU3749" s="123"/>
      <c r="AV3749" s="123"/>
      <c r="AW3749" s="123"/>
      <c r="AX3749" s="128"/>
      <c r="AY3749" s="29"/>
      <c r="AZ3749" s="29"/>
      <c r="BA3749" s="29"/>
      <c r="BB3749" s="65"/>
      <c r="BC3749" s="49"/>
      <c r="BE3749" s="29"/>
      <c r="BF3749" s="29"/>
      <c r="BG3749" s="29"/>
      <c r="BH3749" s="29"/>
      <c r="BI3749" s="29"/>
      <c r="BJ3749" s="29"/>
      <c r="BK3749" s="29"/>
      <c r="BL3749" s="29"/>
      <c r="BM3749" s="29"/>
      <c r="BN3749" s="29"/>
      <c r="BO3749" s="29"/>
      <c r="BP3749" s="29"/>
      <c r="BQ3749" s="29"/>
      <c r="BR3749" s="29"/>
      <c r="BS3749" s="29"/>
      <c r="BT3749" s="29"/>
      <c r="BU3749" s="29"/>
      <c r="BV3749" s="29"/>
      <c r="BW3749" s="29"/>
      <c r="BX3749" s="29"/>
      <c r="BY3749" s="29"/>
      <c r="BZ3749" s="29"/>
      <c r="CA3749" s="29"/>
      <c r="CB3749" s="29"/>
      <c r="CC3749" s="29"/>
      <c r="CD3749" s="29"/>
      <c r="CE3749" s="29"/>
      <c r="CF3749" s="29"/>
      <c r="CG3749" s="29"/>
      <c r="CH3749" s="29"/>
      <c r="CI3749" s="29"/>
      <c r="CJ3749" s="29"/>
      <c r="CK3749" s="29"/>
      <c r="CL3749" s="29"/>
      <c r="CM3749" s="29"/>
      <c r="CN3749" s="29"/>
      <c r="CO3749" s="29"/>
      <c r="CP3749" s="29"/>
      <c r="CQ3749" s="29"/>
      <c r="CR3749" s="29"/>
      <c r="CS3749" s="29"/>
      <c r="CT3749" s="29"/>
      <c r="CU3749" s="29"/>
      <c r="CV3749" s="29"/>
      <c r="CW3749" s="29"/>
      <c r="CX3749" s="29"/>
      <c r="CY3749" s="29"/>
      <c r="CZ3749" s="29"/>
      <c r="DA3749" s="29"/>
      <c r="DB3749" s="29"/>
      <c r="DC3749" s="29"/>
      <c r="DD3749" s="29"/>
      <c r="DE3749" s="29"/>
      <c r="DF3749" s="29"/>
      <c r="DG3749" s="29"/>
      <c r="DH3749" s="29"/>
      <c r="DI3749" s="29"/>
      <c r="DJ3749" s="29"/>
      <c r="DK3749" s="29"/>
      <c r="DL3749" s="29"/>
      <c r="DM3749" s="29"/>
      <c r="DN3749" s="29"/>
      <c r="DO3749" s="29"/>
      <c r="DP3749" s="29"/>
      <c r="DQ3749" s="29"/>
      <c r="DR3749" s="29"/>
      <c r="DS3749" s="29"/>
      <c r="DT3749" s="29"/>
      <c r="DU3749" s="29"/>
      <c r="DV3749" s="29"/>
      <c r="DW3749" s="29"/>
      <c r="DX3749" s="29"/>
      <c r="DY3749" s="29"/>
      <c r="DZ3749" s="29"/>
      <c r="EA3749" s="29"/>
      <c r="EB3749" s="29"/>
      <c r="EC3749" s="29"/>
      <c r="ED3749" s="29"/>
      <c r="EE3749" s="29"/>
      <c r="EF3749" s="29"/>
      <c r="EG3749" s="29"/>
      <c r="EH3749" s="29"/>
      <c r="EI3749" s="29"/>
      <c r="EJ3749" s="29"/>
      <c r="EK3749" s="29"/>
      <c r="EL3749" s="29"/>
      <c r="EM3749" s="29"/>
      <c r="EN3749" s="29"/>
      <c r="EO3749" s="29"/>
      <c r="EP3749" s="29"/>
      <c r="EQ3749" s="29"/>
      <c r="ER3749" s="29"/>
      <c r="ES3749" s="29"/>
      <c r="ET3749" s="29"/>
      <c r="EU3749" s="29"/>
      <c r="EV3749" s="29"/>
      <c r="EW3749" s="29"/>
      <c r="EX3749" s="29"/>
      <c r="EY3749" s="29"/>
      <c r="EZ3749" s="29"/>
      <c r="FA3749" s="29"/>
      <c r="FB3749" s="29"/>
      <c r="FC3749" s="29"/>
      <c r="FD3749" s="29"/>
      <c r="FE3749" s="29"/>
      <c r="FF3749" s="29"/>
      <c r="FG3749" s="29"/>
      <c r="FH3749" s="29"/>
      <c r="FI3749" s="29"/>
      <c r="FJ3749" s="29"/>
      <c r="FK3749" s="29"/>
      <c r="FL3749" s="29"/>
      <c r="FM3749" s="29"/>
      <c r="FN3749" s="29"/>
      <c r="FO3749" s="29"/>
      <c r="FP3749" s="29"/>
      <c r="FQ3749" s="29"/>
      <c r="FR3749" s="29"/>
      <c r="FS3749" s="29"/>
      <c r="FT3749" s="29"/>
      <c r="FU3749" s="29"/>
      <c r="FV3749" s="29"/>
      <c r="FW3749" s="29"/>
      <c r="FX3749" s="29"/>
      <c r="FY3749" s="29"/>
      <c r="FZ3749" s="29"/>
      <c r="GA3749" s="29"/>
      <c r="GB3749" s="29"/>
      <c r="GC3749" s="29"/>
      <c r="GD3749" s="29"/>
      <c r="GE3749" s="29"/>
      <c r="GF3749" s="29"/>
      <c r="GG3749" s="29"/>
      <c r="GH3749" s="29"/>
      <c r="GI3749" s="29"/>
      <c r="GJ3749" s="29"/>
      <c r="GK3749" s="29"/>
      <c r="GL3749" s="29"/>
      <c r="GM3749" s="29"/>
      <c r="GN3749" s="29"/>
      <c r="GO3749" s="29"/>
      <c r="GP3749" s="29"/>
      <c r="GQ3749" s="29"/>
      <c r="GR3749" s="29"/>
      <c r="GS3749" s="29"/>
      <c r="GT3749" s="29"/>
      <c r="GU3749" s="29"/>
      <c r="GV3749" s="29"/>
      <c r="GW3749" s="29"/>
      <c r="GX3749" s="29"/>
      <c r="GY3749" s="29"/>
      <c r="GZ3749" s="29"/>
      <c r="HA3749" s="29"/>
      <c r="HB3749" s="29"/>
      <c r="HC3749" s="29"/>
      <c r="HD3749" s="29"/>
      <c r="HE3749" s="29"/>
      <c r="HF3749" s="29"/>
      <c r="HG3749" s="29"/>
      <c r="HH3749" s="29"/>
      <c r="HI3749" s="29"/>
      <c r="HJ3749" s="29"/>
      <c r="HK3749" s="29"/>
      <c r="HL3749" s="29"/>
      <c r="HM3749" s="29"/>
      <c r="HN3749" s="29"/>
      <c r="HO3749" s="29"/>
      <c r="HP3749" s="29"/>
      <c r="HQ3749" s="29"/>
      <c r="HR3749" s="29"/>
      <c r="HS3749" s="29"/>
      <c r="HT3749" s="29"/>
      <c r="HU3749" s="29"/>
      <c r="HV3749" s="29"/>
      <c r="HW3749" s="29"/>
      <c r="HX3749" s="29"/>
      <c r="HY3749" s="29"/>
      <c r="HZ3749" s="29"/>
      <c r="IA3749" s="29"/>
      <c r="IB3749" s="29"/>
      <c r="IC3749" s="29"/>
      <c r="ID3749" s="29"/>
      <c r="IE3749" s="29"/>
      <c r="IF3749" s="29"/>
      <c r="IG3749" s="29"/>
      <c r="IH3749" s="29"/>
      <c r="II3749" s="29"/>
      <c r="IJ3749" s="29"/>
      <c r="IK3749" s="29"/>
      <c r="IL3749" s="29"/>
      <c r="IM3749" s="29"/>
      <c r="IN3749" s="29"/>
      <c r="IO3749" s="29"/>
      <c r="IP3749" s="29"/>
      <c r="IQ3749" s="29"/>
    </row>
    <row r="3750" spans="1:251" s="42" customFormat="1" ht="18.75" customHeight="1">
      <c r="A3750" s="34"/>
      <c r="B3750" s="50"/>
      <c r="C3750" s="129" t="s">
        <v>793</v>
      </c>
      <c r="D3750" s="147"/>
      <c r="E3750" s="147"/>
      <c r="F3750" s="147"/>
      <c r="G3750" s="147"/>
      <c r="H3750" s="147"/>
      <c r="I3750" s="147"/>
      <c r="J3750" s="147"/>
      <c r="K3750" s="147"/>
      <c r="L3750" s="147"/>
      <c r="M3750" s="147"/>
      <c r="N3750" s="147"/>
      <c r="O3750" s="147"/>
      <c r="P3750" s="147"/>
      <c r="Q3750" s="147"/>
      <c r="R3750" s="147"/>
      <c r="S3750" s="147"/>
      <c r="T3750" s="147"/>
      <c r="U3750" s="147"/>
      <c r="V3750" s="147"/>
      <c r="W3750" s="147"/>
      <c r="X3750" s="147"/>
      <c r="Y3750" s="147"/>
      <c r="Z3750" s="148"/>
      <c r="AA3750" s="132">
        <v>33029</v>
      </c>
      <c r="AB3750" s="133"/>
      <c r="AC3750" s="133"/>
      <c r="AD3750" s="133"/>
      <c r="AE3750" s="133"/>
      <c r="AF3750" s="133"/>
      <c r="AG3750" s="133"/>
      <c r="AH3750" s="133"/>
      <c r="AI3750" s="134"/>
      <c r="AJ3750" s="132">
        <v>13592</v>
      </c>
      <c r="AK3750" s="133"/>
      <c r="AL3750" s="133"/>
      <c r="AM3750" s="133"/>
      <c r="AN3750" s="133"/>
      <c r="AO3750" s="133"/>
      <c r="AP3750" s="133"/>
      <c r="AQ3750" s="133"/>
      <c r="AR3750" s="134"/>
      <c r="AS3750" s="135"/>
      <c r="AT3750" s="136"/>
      <c r="AU3750" s="136"/>
      <c r="AV3750" s="136"/>
      <c r="AW3750" s="136"/>
      <c r="AX3750" s="137"/>
      <c r="AY3750" s="29"/>
      <c r="AZ3750" s="29"/>
      <c r="BA3750" s="29"/>
      <c r="BB3750" s="29"/>
      <c r="BC3750" s="29"/>
      <c r="BD3750" s="29"/>
      <c r="BE3750" s="29"/>
      <c r="BF3750" s="29"/>
      <c r="BG3750" s="29"/>
      <c r="BH3750" s="29"/>
      <c r="BI3750" s="29"/>
      <c r="BJ3750" s="29"/>
      <c r="BK3750" s="29"/>
      <c r="BL3750" s="29"/>
      <c r="BM3750" s="29"/>
      <c r="BN3750" s="29"/>
      <c r="BO3750" s="29"/>
      <c r="BP3750" s="29"/>
      <c r="BQ3750" s="29"/>
      <c r="BR3750" s="29"/>
      <c r="BS3750" s="29"/>
      <c r="BT3750" s="29"/>
      <c r="BU3750" s="29"/>
      <c r="BV3750" s="29"/>
      <c r="BW3750" s="29"/>
      <c r="BX3750" s="29"/>
      <c r="BY3750" s="29"/>
      <c r="BZ3750" s="29"/>
      <c r="CA3750" s="29"/>
      <c r="CB3750" s="29"/>
      <c r="CC3750" s="29"/>
      <c r="CD3750" s="29"/>
      <c r="CE3750" s="29"/>
      <c r="CF3750" s="29"/>
      <c r="CG3750" s="29"/>
      <c r="CH3750" s="29"/>
      <c r="CI3750" s="29"/>
      <c r="CJ3750" s="29"/>
      <c r="CK3750" s="29"/>
      <c r="CL3750" s="29"/>
      <c r="CM3750" s="29"/>
      <c r="CN3750" s="29"/>
      <c r="CO3750" s="29"/>
      <c r="CP3750" s="29"/>
      <c r="CQ3750" s="29"/>
      <c r="CR3750" s="29"/>
      <c r="CS3750" s="29"/>
      <c r="CT3750" s="29"/>
      <c r="CU3750" s="29"/>
      <c r="CV3750" s="29"/>
      <c r="CW3750" s="29"/>
      <c r="CX3750" s="29"/>
      <c r="CY3750" s="29"/>
      <c r="CZ3750" s="29"/>
      <c r="DA3750" s="29"/>
      <c r="DB3750" s="29"/>
      <c r="DC3750" s="29"/>
      <c r="DD3750" s="29"/>
      <c r="DE3750" s="29"/>
      <c r="DF3750" s="29"/>
      <c r="DG3750" s="29"/>
      <c r="DH3750" s="29"/>
      <c r="DI3750" s="29"/>
      <c r="DJ3750" s="29"/>
      <c r="DK3750" s="29"/>
      <c r="DL3750" s="29"/>
      <c r="DM3750" s="29"/>
      <c r="DN3750" s="29"/>
      <c r="DO3750" s="29"/>
      <c r="DP3750" s="29"/>
      <c r="DQ3750" s="29"/>
      <c r="DR3750" s="29"/>
      <c r="DS3750" s="29"/>
      <c r="DT3750" s="29"/>
      <c r="DU3750" s="29"/>
      <c r="DV3750" s="29"/>
      <c r="DW3750" s="29"/>
      <c r="DX3750" s="29"/>
      <c r="DY3750" s="29"/>
      <c r="DZ3750" s="29"/>
      <c r="EA3750" s="29"/>
      <c r="EB3750" s="29"/>
      <c r="EC3750" s="29"/>
      <c r="ED3750" s="29"/>
      <c r="EE3750" s="29"/>
      <c r="EF3750" s="29"/>
      <c r="EG3750" s="29"/>
      <c r="EH3750" s="29"/>
      <c r="EI3750" s="29"/>
      <c r="EJ3750" s="29"/>
      <c r="EK3750" s="29"/>
      <c r="EL3750" s="29"/>
      <c r="EM3750" s="29"/>
      <c r="EN3750" s="29"/>
      <c r="EO3750" s="29"/>
      <c r="EP3750" s="29"/>
      <c r="EQ3750" s="29"/>
      <c r="ER3750" s="29"/>
      <c r="ES3750" s="29"/>
      <c r="ET3750" s="29"/>
      <c r="EU3750" s="29"/>
      <c r="EV3750" s="29"/>
      <c r="EW3750" s="29"/>
      <c r="EX3750" s="29"/>
      <c r="EY3750" s="29"/>
      <c r="EZ3750" s="29"/>
      <c r="FA3750" s="29"/>
      <c r="FB3750" s="29"/>
      <c r="FC3750" s="29"/>
      <c r="FD3750" s="29"/>
      <c r="FE3750" s="29"/>
      <c r="FF3750" s="29"/>
      <c r="FG3750" s="29"/>
      <c r="FH3750" s="29"/>
      <c r="FI3750" s="29"/>
      <c r="FJ3750" s="29"/>
      <c r="FK3750" s="29"/>
      <c r="FL3750" s="29"/>
      <c r="FM3750" s="29"/>
      <c r="FN3750" s="29"/>
      <c r="FO3750" s="29"/>
      <c r="FP3750" s="29"/>
      <c r="FQ3750" s="29"/>
      <c r="FR3750" s="29"/>
      <c r="FS3750" s="29"/>
      <c r="FT3750" s="29"/>
      <c r="FU3750" s="29"/>
      <c r="FV3750" s="29"/>
      <c r="FW3750" s="29"/>
      <c r="FX3750" s="29"/>
      <c r="FY3750" s="29"/>
      <c r="FZ3750" s="29"/>
      <c r="GA3750" s="29"/>
      <c r="GB3750" s="29"/>
      <c r="GC3750" s="29"/>
      <c r="GD3750" s="29"/>
      <c r="GE3750" s="29"/>
      <c r="GF3750" s="29"/>
      <c r="GG3750" s="29"/>
      <c r="GH3750" s="29"/>
      <c r="GI3750" s="29"/>
      <c r="GJ3750" s="29"/>
      <c r="GK3750" s="29"/>
      <c r="GL3750" s="29"/>
      <c r="GM3750" s="29"/>
      <c r="GN3750" s="29"/>
      <c r="GO3750" s="29"/>
      <c r="GP3750" s="29"/>
      <c r="GQ3750" s="29"/>
      <c r="GR3750" s="29"/>
      <c r="GS3750" s="29"/>
      <c r="GT3750" s="29"/>
      <c r="GU3750" s="29"/>
      <c r="GV3750" s="29"/>
      <c r="GW3750" s="29"/>
      <c r="GX3750" s="29"/>
      <c r="GY3750" s="29"/>
      <c r="GZ3750" s="29"/>
      <c r="HA3750" s="29"/>
      <c r="HB3750" s="29"/>
      <c r="HC3750" s="29"/>
      <c r="HD3750" s="29"/>
      <c r="HE3750" s="29"/>
      <c r="HF3750" s="29"/>
      <c r="HG3750" s="29"/>
      <c r="HH3750" s="29"/>
      <c r="HI3750" s="29"/>
      <c r="HJ3750" s="29"/>
      <c r="HK3750" s="29"/>
      <c r="HL3750" s="29"/>
      <c r="HM3750" s="29"/>
      <c r="HN3750" s="29"/>
      <c r="HO3750" s="29"/>
      <c r="HP3750" s="29"/>
      <c r="HQ3750" s="29"/>
      <c r="HR3750" s="29"/>
      <c r="HS3750" s="29"/>
      <c r="HT3750" s="29"/>
      <c r="HU3750" s="29"/>
      <c r="HV3750" s="29"/>
      <c r="HW3750" s="29"/>
      <c r="HX3750" s="29"/>
      <c r="HY3750" s="29"/>
      <c r="HZ3750" s="29"/>
      <c r="IA3750" s="29"/>
      <c r="IB3750" s="29"/>
      <c r="IC3750" s="29"/>
      <c r="ID3750" s="29"/>
      <c r="IE3750" s="29"/>
      <c r="IF3750" s="29"/>
      <c r="IG3750" s="29"/>
      <c r="IH3750" s="29"/>
      <c r="II3750" s="29"/>
      <c r="IJ3750" s="29"/>
      <c r="IK3750" s="29"/>
      <c r="IL3750" s="29"/>
      <c r="IM3750" s="29"/>
      <c r="IN3750" s="29"/>
      <c r="IO3750" s="29"/>
      <c r="IP3750" s="29"/>
      <c r="IQ3750" s="29"/>
    </row>
    <row r="3751" spans="1:251" s="42" customFormat="1" ht="18.75" customHeight="1" thickBot="1">
      <c r="A3751" s="43"/>
      <c r="B3751" s="138" t="s">
        <v>244</v>
      </c>
      <c r="C3751" s="139"/>
      <c r="D3751" s="139"/>
      <c r="E3751" s="139"/>
      <c r="F3751" s="139"/>
      <c r="G3751" s="139"/>
      <c r="H3751" s="139"/>
      <c r="I3751" s="139"/>
      <c r="J3751" s="139"/>
      <c r="K3751" s="139"/>
      <c r="L3751" s="139"/>
      <c r="M3751" s="139"/>
      <c r="N3751" s="139"/>
      <c r="O3751" s="139"/>
      <c r="P3751" s="139"/>
      <c r="Q3751" s="139"/>
      <c r="R3751" s="139"/>
      <c r="S3751" s="139"/>
      <c r="T3751" s="139"/>
      <c r="U3751" s="139"/>
      <c r="V3751" s="139"/>
      <c r="W3751" s="139"/>
      <c r="X3751" s="139"/>
      <c r="Y3751" s="139"/>
      <c r="Z3751" s="140"/>
      <c r="AA3751" s="141">
        <f>SUM($AA$3750:$AA$3750)</f>
        <v>33029</v>
      </c>
      <c r="AB3751" s="142"/>
      <c r="AC3751" s="142"/>
      <c r="AD3751" s="142"/>
      <c r="AE3751" s="142"/>
      <c r="AF3751" s="142"/>
      <c r="AG3751" s="142"/>
      <c r="AH3751" s="142"/>
      <c r="AI3751" s="143"/>
      <c r="AJ3751" s="141">
        <f>SUM($AJ$3750:$AJ$3750)</f>
        <v>13592</v>
      </c>
      <c r="AK3751" s="142"/>
      <c r="AL3751" s="142"/>
      <c r="AM3751" s="142"/>
      <c r="AN3751" s="142"/>
      <c r="AO3751" s="142"/>
      <c r="AP3751" s="142"/>
      <c r="AQ3751" s="142"/>
      <c r="AR3751" s="143"/>
      <c r="AS3751" s="144"/>
      <c r="AT3751" s="145"/>
      <c r="AU3751" s="145"/>
      <c r="AV3751" s="145"/>
      <c r="AW3751" s="145"/>
      <c r="AX3751" s="146"/>
      <c r="AY3751" s="29"/>
      <c r="AZ3751" s="29"/>
      <c r="BA3751" s="29"/>
      <c r="BB3751" s="29"/>
      <c r="BC3751" s="29"/>
      <c r="BD3751" s="29"/>
      <c r="BE3751" s="29"/>
      <c r="BF3751" s="29"/>
      <c r="BG3751" s="29"/>
      <c r="BH3751" s="29"/>
      <c r="BI3751" s="29"/>
      <c r="BJ3751" s="29"/>
      <c r="BK3751" s="29"/>
      <c r="BL3751" s="29"/>
      <c r="BM3751" s="29"/>
      <c r="BN3751" s="29"/>
      <c r="BO3751" s="29"/>
      <c r="BP3751" s="29"/>
      <c r="BQ3751" s="29"/>
      <c r="BR3751" s="29"/>
      <c r="BS3751" s="29"/>
      <c r="BT3751" s="29"/>
      <c r="BU3751" s="29"/>
      <c r="BV3751" s="29"/>
      <c r="BW3751" s="29"/>
      <c r="BX3751" s="29"/>
      <c r="BY3751" s="29"/>
      <c r="BZ3751" s="29"/>
      <c r="CA3751" s="29"/>
      <c r="CB3751" s="29"/>
      <c r="CC3751" s="29"/>
      <c r="CD3751" s="29"/>
      <c r="CE3751" s="29"/>
      <c r="CF3751" s="29"/>
      <c r="CG3751" s="29"/>
      <c r="CH3751" s="29"/>
      <c r="CI3751" s="29"/>
      <c r="CJ3751" s="29"/>
      <c r="CK3751" s="29"/>
      <c r="CL3751" s="29"/>
      <c r="CM3751" s="29"/>
      <c r="CN3751" s="29"/>
      <c r="CO3751" s="29"/>
      <c r="CP3751" s="29"/>
      <c r="CQ3751" s="29"/>
      <c r="CR3751" s="29"/>
      <c r="CS3751" s="29"/>
      <c r="CT3751" s="29"/>
      <c r="CU3751" s="29"/>
      <c r="CV3751" s="29"/>
      <c r="CW3751" s="29"/>
      <c r="CX3751" s="29"/>
      <c r="CY3751" s="29"/>
      <c r="CZ3751" s="29"/>
      <c r="DA3751" s="29"/>
      <c r="DB3751" s="29"/>
      <c r="DC3751" s="29"/>
      <c r="DD3751" s="29"/>
      <c r="DE3751" s="29"/>
      <c r="DF3751" s="29"/>
      <c r="DG3751" s="29"/>
      <c r="DH3751" s="29"/>
      <c r="DI3751" s="29"/>
      <c r="DJ3751" s="29"/>
      <c r="DK3751" s="29"/>
      <c r="DL3751" s="29"/>
      <c r="DM3751" s="29"/>
      <c r="DN3751" s="29"/>
      <c r="DO3751" s="29"/>
      <c r="DP3751" s="29"/>
      <c r="DQ3751" s="29"/>
      <c r="DR3751" s="29"/>
      <c r="DS3751" s="29"/>
      <c r="DT3751" s="29"/>
      <c r="DU3751" s="29"/>
      <c r="DV3751" s="29"/>
      <c r="DW3751" s="29"/>
      <c r="DX3751" s="29"/>
      <c r="DY3751" s="29"/>
      <c r="DZ3751" s="29"/>
      <c r="EA3751" s="29"/>
      <c r="EB3751" s="29"/>
      <c r="EC3751" s="29"/>
      <c r="ED3751" s="29"/>
      <c r="EE3751" s="29"/>
      <c r="EF3751" s="29"/>
      <c r="EG3751" s="29"/>
      <c r="EH3751" s="29"/>
      <c r="EI3751" s="29"/>
      <c r="EJ3751" s="29"/>
      <c r="EK3751" s="29"/>
      <c r="EL3751" s="29"/>
      <c r="EM3751" s="29"/>
      <c r="EN3751" s="29"/>
      <c r="EO3751" s="29"/>
      <c r="EP3751" s="29"/>
      <c r="EQ3751" s="29"/>
      <c r="ER3751" s="29"/>
      <c r="ES3751" s="29"/>
      <c r="ET3751" s="29"/>
      <c r="EU3751" s="29"/>
      <c r="EV3751" s="29"/>
      <c r="EW3751" s="29"/>
      <c r="EX3751" s="29"/>
      <c r="EY3751" s="29"/>
      <c r="EZ3751" s="29"/>
      <c r="FA3751" s="29"/>
      <c r="FB3751" s="29"/>
      <c r="FC3751" s="29"/>
      <c r="FD3751" s="29"/>
      <c r="FE3751" s="29"/>
      <c r="FF3751" s="29"/>
      <c r="FG3751" s="29"/>
      <c r="FH3751" s="29"/>
      <c r="FI3751" s="29"/>
      <c r="FJ3751" s="29"/>
      <c r="FK3751" s="29"/>
      <c r="FL3751" s="29"/>
      <c r="FM3751" s="29"/>
      <c r="FN3751" s="29"/>
      <c r="FO3751" s="29"/>
      <c r="FP3751" s="29"/>
      <c r="FQ3751" s="29"/>
      <c r="FR3751" s="29"/>
      <c r="FS3751" s="29"/>
      <c r="FT3751" s="29"/>
      <c r="FU3751" s="29"/>
      <c r="FV3751" s="29"/>
      <c r="FW3751" s="29"/>
      <c r="FX3751" s="29"/>
      <c r="FY3751" s="29"/>
      <c r="FZ3751" s="29"/>
      <c r="GA3751" s="29"/>
      <c r="GB3751" s="29"/>
      <c r="GC3751" s="29"/>
      <c r="GD3751" s="29"/>
      <c r="GE3751" s="29"/>
      <c r="GF3751" s="29"/>
      <c r="GG3751" s="29"/>
      <c r="GH3751" s="29"/>
      <c r="GI3751" s="29"/>
      <c r="GJ3751" s="29"/>
      <c r="GK3751" s="29"/>
      <c r="GL3751" s="29"/>
      <c r="GM3751" s="29"/>
      <c r="GN3751" s="29"/>
      <c r="GO3751" s="29"/>
      <c r="GP3751" s="29"/>
      <c r="GQ3751" s="29"/>
      <c r="GR3751" s="29"/>
      <c r="GS3751" s="29"/>
      <c r="GT3751" s="29"/>
      <c r="GU3751" s="29"/>
      <c r="GV3751" s="29"/>
      <c r="GW3751" s="29"/>
      <c r="GX3751" s="29"/>
      <c r="GY3751" s="29"/>
      <c r="GZ3751" s="29"/>
      <c r="HA3751" s="29"/>
      <c r="HB3751" s="29"/>
      <c r="HC3751" s="29"/>
      <c r="HD3751" s="29"/>
      <c r="HE3751" s="29"/>
      <c r="HF3751" s="29"/>
      <c r="HG3751" s="29"/>
      <c r="HH3751" s="29"/>
      <c r="HI3751" s="29"/>
      <c r="HJ3751" s="29"/>
      <c r="HK3751" s="29"/>
      <c r="HL3751" s="29"/>
      <c r="HM3751" s="29"/>
      <c r="HN3751" s="29"/>
      <c r="HO3751" s="29"/>
      <c r="HP3751" s="29"/>
      <c r="HQ3751" s="29"/>
      <c r="HR3751" s="29"/>
      <c r="HS3751" s="29"/>
      <c r="HT3751" s="29"/>
      <c r="HU3751" s="29"/>
      <c r="HV3751" s="29"/>
      <c r="HW3751" s="29"/>
      <c r="HX3751" s="29"/>
      <c r="HY3751" s="29"/>
      <c r="HZ3751" s="29"/>
      <c r="IA3751" s="29"/>
      <c r="IB3751" s="29"/>
      <c r="IC3751" s="29"/>
      <c r="ID3751" s="29"/>
      <c r="IE3751" s="29"/>
      <c r="IF3751" s="29"/>
      <c r="IG3751" s="29"/>
      <c r="IH3751" s="29"/>
      <c r="II3751" s="29"/>
      <c r="IJ3751" s="29"/>
      <c r="IK3751" s="29"/>
      <c r="IL3751" s="29"/>
      <c r="IM3751" s="29"/>
      <c r="IN3751" s="29"/>
      <c r="IO3751" s="29"/>
      <c r="IP3751" s="29"/>
      <c r="IQ3751" s="29"/>
    </row>
    <row r="3753" spans="1:251" ht="18.75">
      <c r="A3753" s="28" t="s">
        <v>234</v>
      </c>
      <c r="AW3753" s="30"/>
      <c r="AX3753" s="31"/>
      <c r="AY3753" s="30"/>
    </row>
    <row r="3755" spans="1:251" ht="18.75">
      <c r="B3755" s="109" t="s">
        <v>0</v>
      </c>
      <c r="C3755" s="150"/>
      <c r="D3755" s="150"/>
      <c r="E3755" s="150"/>
      <c r="F3755" s="150"/>
      <c r="G3755" s="150"/>
      <c r="H3755" s="150"/>
      <c r="I3755" s="150"/>
      <c r="J3755" s="150"/>
      <c r="K3755" s="150"/>
      <c r="L3755" s="150"/>
      <c r="M3755" s="150"/>
      <c r="N3755" s="150"/>
      <c r="O3755" s="150"/>
      <c r="P3755" s="150"/>
      <c r="Q3755" s="150"/>
      <c r="R3755" s="150"/>
      <c r="S3755" s="150"/>
      <c r="T3755" s="150"/>
      <c r="U3755" s="150"/>
      <c r="V3755" s="150"/>
      <c r="W3755" s="150"/>
      <c r="X3755" s="150"/>
      <c r="Y3755" s="150"/>
      <c r="Z3755" s="150"/>
      <c r="AA3755" s="150"/>
      <c r="AB3755" s="150"/>
      <c r="AC3755" s="150"/>
      <c r="AD3755" s="150"/>
      <c r="AE3755" s="150"/>
      <c r="AF3755" s="150"/>
      <c r="AG3755" s="150"/>
      <c r="AH3755" s="150"/>
      <c r="AI3755" s="150"/>
      <c r="AJ3755" s="150"/>
      <c r="AK3755" s="150"/>
      <c r="AL3755" s="150"/>
      <c r="AM3755" s="150"/>
      <c r="AN3755" s="150"/>
      <c r="AO3755" s="150"/>
      <c r="AP3755" s="150"/>
      <c r="AQ3755" s="150"/>
      <c r="AR3755" s="150"/>
      <c r="AS3755" s="150"/>
      <c r="AT3755" s="150"/>
      <c r="AU3755" s="150"/>
      <c r="AV3755" s="150"/>
      <c r="AW3755" s="150"/>
      <c r="AX3755" s="150"/>
    </row>
    <row r="3756" spans="1:251">
      <c r="Z3756" s="32"/>
      <c r="AD3756" s="32"/>
      <c r="AE3756" s="32"/>
      <c r="AF3756" s="32"/>
      <c r="AG3756" s="32"/>
      <c r="AH3756" s="32"/>
      <c r="AI3756" s="32"/>
      <c r="AO3756" s="32"/>
    </row>
    <row r="3757" spans="1:251" ht="13.5" thickBot="1">
      <c r="Z3757" s="32"/>
      <c r="AD3757" s="32"/>
      <c r="AE3757" s="32"/>
      <c r="AF3757" s="32"/>
      <c r="AG3757" s="32"/>
      <c r="AH3757" s="32"/>
      <c r="AI3757" s="32"/>
      <c r="AO3757" s="32"/>
      <c r="DI3757" s="26"/>
    </row>
    <row r="3758" spans="1:251" ht="24.75" customHeight="1" thickBot="1">
      <c r="B3758" s="111" t="s">
        <v>235</v>
      </c>
      <c r="C3758" s="112"/>
      <c r="D3758" s="112"/>
      <c r="E3758" s="112"/>
      <c r="F3758" s="112"/>
      <c r="G3758" s="112"/>
      <c r="H3758" s="113" t="s">
        <v>310</v>
      </c>
      <c r="I3758" s="114"/>
      <c r="J3758" s="114"/>
      <c r="K3758" s="114"/>
      <c r="L3758" s="114"/>
      <c r="M3758" s="114"/>
      <c r="N3758" s="114"/>
      <c r="O3758" s="114"/>
      <c r="P3758" s="114"/>
      <c r="Q3758" s="114"/>
      <c r="R3758" s="114"/>
      <c r="S3758" s="114"/>
      <c r="T3758" s="114"/>
      <c r="U3758" s="114"/>
      <c r="V3758" s="114"/>
      <c r="W3758" s="114"/>
      <c r="X3758" s="114"/>
      <c r="Y3758" s="114"/>
      <c r="Z3758" s="114"/>
      <c r="AA3758" s="114"/>
      <c r="AB3758" s="114"/>
      <c r="AC3758" s="114"/>
      <c r="AD3758" s="114"/>
      <c r="AE3758" s="114"/>
      <c r="AF3758" s="114"/>
      <c r="AG3758" s="114"/>
      <c r="AH3758" s="114"/>
      <c r="AI3758" s="114"/>
      <c r="AJ3758" s="114"/>
      <c r="AK3758" s="114"/>
      <c r="AL3758" s="114"/>
      <c r="AM3758" s="114"/>
      <c r="AN3758" s="114"/>
      <c r="AO3758" s="114"/>
      <c r="AP3758" s="114"/>
      <c r="AQ3758" s="114"/>
      <c r="AR3758" s="114"/>
      <c r="AS3758" s="114"/>
      <c r="AT3758" s="114"/>
      <c r="AU3758" s="114"/>
      <c r="AV3758" s="114"/>
      <c r="AW3758" s="114"/>
      <c r="AX3758" s="115"/>
      <c r="DI3758" s="26"/>
    </row>
    <row r="3759" spans="1:251" ht="14.25">
      <c r="B3759" s="33"/>
      <c r="C3759" s="33"/>
      <c r="D3759" s="33"/>
      <c r="E3759" s="33"/>
      <c r="F3759" s="33"/>
      <c r="G3759" s="33"/>
      <c r="H3759" s="34"/>
      <c r="I3759" s="34"/>
      <c r="J3759" s="34"/>
      <c r="K3759" s="34"/>
      <c r="L3759" s="35"/>
      <c r="M3759" s="35"/>
      <c r="N3759" s="35"/>
      <c r="O3759" s="35"/>
      <c r="P3759" s="34"/>
      <c r="Q3759" s="34"/>
      <c r="R3759" s="34"/>
      <c r="S3759" s="34"/>
      <c r="T3759" s="34"/>
      <c r="U3759" s="34"/>
      <c r="V3759" s="36"/>
      <c r="W3759" s="36"/>
      <c r="X3759" s="36"/>
      <c r="Y3759" s="36"/>
      <c r="Z3759" s="36"/>
      <c r="AA3759" s="36"/>
      <c r="AB3759" s="36"/>
      <c r="AC3759" s="36"/>
      <c r="AD3759" s="36"/>
      <c r="AE3759" s="36"/>
      <c r="AF3759" s="36"/>
      <c r="AG3759" s="36"/>
      <c r="AH3759" s="36"/>
      <c r="AI3759" s="36"/>
      <c r="AJ3759" s="36"/>
      <c r="AK3759" s="36"/>
      <c r="AL3759" s="36"/>
      <c r="AM3759" s="36"/>
      <c r="AN3759" s="36"/>
      <c r="AO3759" s="36"/>
      <c r="AP3759" s="36"/>
      <c r="AQ3759" s="36"/>
      <c r="AR3759" s="36"/>
      <c r="AS3759" s="36"/>
      <c r="AT3759" s="36"/>
      <c r="AU3759" s="36"/>
      <c r="AV3759" s="36"/>
      <c r="AW3759" s="36"/>
      <c r="AX3759" s="36"/>
      <c r="DI3759" s="26"/>
    </row>
    <row r="3760" spans="1:251" ht="15" thickBot="1">
      <c r="A3760" s="37"/>
      <c r="B3760" s="36" t="s">
        <v>237</v>
      </c>
      <c r="C3760" s="34"/>
      <c r="D3760" s="34"/>
      <c r="E3760" s="34"/>
      <c r="F3760" s="34"/>
      <c r="G3760" s="34"/>
      <c r="H3760" s="34"/>
      <c r="I3760" s="34"/>
      <c r="J3760" s="34"/>
      <c r="K3760" s="34"/>
      <c r="L3760" s="35"/>
      <c r="M3760" s="35"/>
      <c r="N3760" s="35"/>
      <c r="O3760" s="35"/>
      <c r="P3760" s="34"/>
      <c r="Q3760" s="34"/>
      <c r="R3760" s="34"/>
      <c r="S3760" s="34"/>
      <c r="T3760" s="34"/>
      <c r="U3760" s="34"/>
      <c r="V3760" s="36"/>
      <c r="W3760" s="36"/>
      <c r="X3760" s="36"/>
      <c r="Y3760" s="36"/>
      <c r="Z3760" s="36"/>
      <c r="AA3760" s="36"/>
      <c r="AB3760" s="36"/>
      <c r="AC3760" s="36"/>
      <c r="AD3760" s="36"/>
      <c r="AE3760" s="36"/>
      <c r="AF3760" s="36"/>
      <c r="AG3760" s="36"/>
      <c r="AH3760" s="36"/>
      <c r="AI3760" s="36"/>
      <c r="AJ3760" s="36"/>
      <c r="AK3760" s="36"/>
      <c r="AL3760" s="36"/>
      <c r="AM3760" s="36"/>
      <c r="AN3760" s="36"/>
      <c r="AO3760" s="36"/>
      <c r="AP3760" s="36"/>
      <c r="AQ3760" s="36"/>
      <c r="AR3760" s="36"/>
      <c r="AS3760" s="36"/>
      <c r="AT3760" s="36"/>
      <c r="AU3760" s="36"/>
      <c r="AV3760" s="36"/>
      <c r="AW3760" s="36"/>
      <c r="AX3760" s="36"/>
      <c r="DI3760" s="26"/>
    </row>
    <row r="3761" spans="1:113" ht="14.25">
      <c r="A3761" s="34"/>
      <c r="B3761" s="38"/>
      <c r="C3761" s="33"/>
      <c r="D3761" s="33"/>
      <c r="E3761" s="33"/>
      <c r="F3761" s="33"/>
      <c r="G3761" s="33"/>
      <c r="H3761" s="33"/>
      <c r="I3761" s="33"/>
      <c r="J3761" s="33"/>
      <c r="K3761" s="33"/>
      <c r="L3761" s="39"/>
      <c r="M3761" s="39"/>
      <c r="N3761" s="39"/>
      <c r="O3761" s="39"/>
      <c r="P3761" s="33"/>
      <c r="Q3761" s="33"/>
      <c r="R3761" s="33"/>
      <c r="S3761" s="33"/>
      <c r="T3761" s="33"/>
      <c r="U3761" s="33"/>
      <c r="V3761" s="40"/>
      <c r="W3761" s="40"/>
      <c r="X3761" s="40"/>
      <c r="Y3761" s="40"/>
      <c r="Z3761" s="40"/>
      <c r="AA3761" s="40"/>
      <c r="AB3761" s="40"/>
      <c r="AC3761" s="40"/>
      <c r="AD3761" s="40"/>
      <c r="AE3761" s="40"/>
      <c r="AF3761" s="40"/>
      <c r="AG3761" s="40"/>
      <c r="AH3761" s="40"/>
      <c r="AI3761" s="40"/>
      <c r="AJ3761" s="40"/>
      <c r="AK3761" s="40"/>
      <c r="AL3761" s="40"/>
      <c r="AM3761" s="40"/>
      <c r="AN3761" s="40"/>
      <c r="AO3761" s="40"/>
      <c r="AP3761" s="40"/>
      <c r="AQ3761" s="40"/>
      <c r="AR3761" s="40"/>
      <c r="AS3761" s="40"/>
      <c r="AT3761" s="40"/>
      <c r="AU3761" s="40"/>
      <c r="AV3761" s="40"/>
      <c r="AW3761" s="40"/>
      <c r="AX3761" s="41"/>
    </row>
    <row r="3762" spans="1:113" ht="12" customHeight="1">
      <c r="A3762" s="34"/>
      <c r="B3762" s="116" t="s">
        <v>311</v>
      </c>
      <c r="C3762" s="117"/>
      <c r="D3762" s="117"/>
      <c r="E3762" s="117"/>
      <c r="F3762" s="117"/>
      <c r="G3762" s="117"/>
      <c r="H3762" s="117"/>
      <c r="I3762" s="117"/>
      <c r="J3762" s="117"/>
      <c r="K3762" s="117"/>
      <c r="L3762" s="117"/>
      <c r="M3762" s="117"/>
      <c r="N3762" s="117"/>
      <c r="O3762" s="117"/>
      <c r="P3762" s="117"/>
      <c r="Q3762" s="117"/>
      <c r="R3762" s="117"/>
      <c r="S3762" s="117"/>
      <c r="T3762" s="117"/>
      <c r="U3762" s="117"/>
      <c r="V3762" s="117"/>
      <c r="W3762" s="117"/>
      <c r="X3762" s="117"/>
      <c r="Y3762" s="117"/>
      <c r="Z3762" s="117"/>
      <c r="AA3762" s="117"/>
      <c r="AB3762" s="117"/>
      <c r="AC3762" s="117"/>
      <c r="AD3762" s="117"/>
      <c r="AE3762" s="117"/>
      <c r="AF3762" s="117"/>
      <c r="AG3762" s="117"/>
      <c r="AH3762" s="117"/>
      <c r="AI3762" s="117"/>
      <c r="AJ3762" s="117"/>
      <c r="AK3762" s="117"/>
      <c r="AL3762" s="117"/>
      <c r="AM3762" s="117"/>
      <c r="AN3762" s="117"/>
      <c r="AO3762" s="117"/>
      <c r="AP3762" s="117"/>
      <c r="AQ3762" s="117"/>
      <c r="AR3762" s="117"/>
      <c r="AS3762" s="117"/>
      <c r="AT3762" s="117"/>
      <c r="AU3762" s="117"/>
      <c r="AV3762" s="117"/>
      <c r="AW3762" s="117"/>
      <c r="AX3762" s="118"/>
    </row>
    <row r="3763" spans="1:113" ht="12" customHeight="1">
      <c r="A3763" s="34"/>
      <c r="B3763" s="116"/>
      <c r="C3763" s="117"/>
      <c r="D3763" s="117"/>
      <c r="E3763" s="117"/>
      <c r="F3763" s="117"/>
      <c r="G3763" s="117"/>
      <c r="H3763" s="117"/>
      <c r="I3763" s="117"/>
      <c r="J3763" s="117"/>
      <c r="K3763" s="117"/>
      <c r="L3763" s="117"/>
      <c r="M3763" s="117"/>
      <c r="N3763" s="117"/>
      <c r="O3763" s="117"/>
      <c r="P3763" s="117"/>
      <c r="Q3763" s="117"/>
      <c r="R3763" s="117"/>
      <c r="S3763" s="117"/>
      <c r="T3763" s="117"/>
      <c r="U3763" s="117"/>
      <c r="V3763" s="117"/>
      <c r="W3763" s="117"/>
      <c r="X3763" s="117"/>
      <c r="Y3763" s="117"/>
      <c r="Z3763" s="117"/>
      <c r="AA3763" s="117"/>
      <c r="AB3763" s="117"/>
      <c r="AC3763" s="117"/>
      <c r="AD3763" s="117"/>
      <c r="AE3763" s="117"/>
      <c r="AF3763" s="117"/>
      <c r="AG3763" s="117"/>
      <c r="AH3763" s="117"/>
      <c r="AI3763" s="117"/>
      <c r="AJ3763" s="117"/>
      <c r="AK3763" s="117"/>
      <c r="AL3763" s="117"/>
      <c r="AM3763" s="117"/>
      <c r="AN3763" s="117"/>
      <c r="AO3763" s="117"/>
      <c r="AP3763" s="117"/>
      <c r="AQ3763" s="117"/>
      <c r="AR3763" s="117"/>
      <c r="AS3763" s="117"/>
      <c r="AT3763" s="117"/>
      <c r="AU3763" s="117"/>
      <c r="AV3763" s="117"/>
      <c r="AW3763" s="117"/>
      <c r="AX3763" s="118"/>
    </row>
    <row r="3764" spans="1:113" ht="12" customHeight="1">
      <c r="A3764" s="34"/>
      <c r="B3764" s="116"/>
      <c r="C3764" s="117"/>
      <c r="D3764" s="117"/>
      <c r="E3764" s="117"/>
      <c r="F3764" s="117"/>
      <c r="G3764" s="117"/>
      <c r="H3764" s="117"/>
      <c r="I3764" s="117"/>
      <c r="J3764" s="117"/>
      <c r="K3764" s="117"/>
      <c r="L3764" s="117"/>
      <c r="M3764" s="117"/>
      <c r="N3764" s="117"/>
      <c r="O3764" s="117"/>
      <c r="P3764" s="117"/>
      <c r="Q3764" s="117"/>
      <c r="R3764" s="117"/>
      <c r="S3764" s="117"/>
      <c r="T3764" s="117"/>
      <c r="U3764" s="117"/>
      <c r="V3764" s="117"/>
      <c r="W3764" s="117"/>
      <c r="X3764" s="117"/>
      <c r="Y3764" s="117"/>
      <c r="Z3764" s="117"/>
      <c r="AA3764" s="117"/>
      <c r="AB3764" s="117"/>
      <c r="AC3764" s="117"/>
      <c r="AD3764" s="117"/>
      <c r="AE3764" s="117"/>
      <c r="AF3764" s="117"/>
      <c r="AG3764" s="117"/>
      <c r="AH3764" s="117"/>
      <c r="AI3764" s="117"/>
      <c r="AJ3764" s="117"/>
      <c r="AK3764" s="117"/>
      <c r="AL3764" s="117"/>
      <c r="AM3764" s="117"/>
      <c r="AN3764" s="117"/>
      <c r="AO3764" s="117"/>
      <c r="AP3764" s="117"/>
      <c r="AQ3764" s="117"/>
      <c r="AR3764" s="117"/>
      <c r="AS3764" s="117"/>
      <c r="AT3764" s="117"/>
      <c r="AU3764" s="117"/>
      <c r="AV3764" s="117"/>
      <c r="AW3764" s="117"/>
      <c r="AX3764" s="118"/>
      <c r="BC3764" s="42"/>
    </row>
    <row r="3765" spans="1:113" ht="12" customHeight="1">
      <c r="A3765" s="34"/>
      <c r="B3765" s="116"/>
      <c r="C3765" s="117"/>
      <c r="D3765" s="117"/>
      <c r="E3765" s="117"/>
      <c r="F3765" s="117"/>
      <c r="G3765" s="117"/>
      <c r="H3765" s="117"/>
      <c r="I3765" s="117"/>
      <c r="J3765" s="117"/>
      <c r="K3765" s="117"/>
      <c r="L3765" s="117"/>
      <c r="M3765" s="117"/>
      <c r="N3765" s="117"/>
      <c r="O3765" s="117"/>
      <c r="P3765" s="117"/>
      <c r="Q3765" s="117"/>
      <c r="R3765" s="117"/>
      <c r="S3765" s="117"/>
      <c r="T3765" s="117"/>
      <c r="U3765" s="117"/>
      <c r="V3765" s="117"/>
      <c r="W3765" s="117"/>
      <c r="X3765" s="117"/>
      <c r="Y3765" s="117"/>
      <c r="Z3765" s="117"/>
      <c r="AA3765" s="117"/>
      <c r="AB3765" s="117"/>
      <c r="AC3765" s="117"/>
      <c r="AD3765" s="117"/>
      <c r="AE3765" s="117"/>
      <c r="AF3765" s="117"/>
      <c r="AG3765" s="117"/>
      <c r="AH3765" s="117"/>
      <c r="AI3765" s="117"/>
      <c r="AJ3765" s="117"/>
      <c r="AK3765" s="117"/>
      <c r="AL3765" s="117"/>
      <c r="AM3765" s="117"/>
      <c r="AN3765" s="117"/>
      <c r="AO3765" s="117"/>
      <c r="AP3765" s="117"/>
      <c r="AQ3765" s="117"/>
      <c r="AR3765" s="117"/>
      <c r="AS3765" s="117"/>
      <c r="AT3765" s="117"/>
      <c r="AU3765" s="117"/>
      <c r="AV3765" s="117"/>
      <c r="AW3765" s="117"/>
      <c r="AX3765" s="118"/>
    </row>
    <row r="3766" spans="1:113" ht="12" customHeight="1">
      <c r="A3766" s="34"/>
      <c r="B3766" s="116"/>
      <c r="C3766" s="117"/>
      <c r="D3766" s="117"/>
      <c r="E3766" s="117"/>
      <c r="F3766" s="117"/>
      <c r="G3766" s="117"/>
      <c r="H3766" s="117"/>
      <c r="I3766" s="117"/>
      <c r="J3766" s="117"/>
      <c r="K3766" s="117"/>
      <c r="L3766" s="117"/>
      <c r="M3766" s="117"/>
      <c r="N3766" s="117"/>
      <c r="O3766" s="117"/>
      <c r="P3766" s="117"/>
      <c r="Q3766" s="117"/>
      <c r="R3766" s="117"/>
      <c r="S3766" s="117"/>
      <c r="T3766" s="117"/>
      <c r="U3766" s="117"/>
      <c r="V3766" s="117"/>
      <c r="W3766" s="117"/>
      <c r="X3766" s="117"/>
      <c r="Y3766" s="117"/>
      <c r="Z3766" s="117"/>
      <c r="AA3766" s="117"/>
      <c r="AB3766" s="117"/>
      <c r="AC3766" s="117"/>
      <c r="AD3766" s="117"/>
      <c r="AE3766" s="117"/>
      <c r="AF3766" s="117"/>
      <c r="AG3766" s="117"/>
      <c r="AH3766" s="117"/>
      <c r="AI3766" s="117"/>
      <c r="AJ3766" s="117"/>
      <c r="AK3766" s="117"/>
      <c r="AL3766" s="117"/>
      <c r="AM3766" s="117"/>
      <c r="AN3766" s="117"/>
      <c r="AO3766" s="117"/>
      <c r="AP3766" s="117"/>
      <c r="AQ3766" s="117"/>
      <c r="AR3766" s="117"/>
      <c r="AS3766" s="117"/>
      <c r="AT3766" s="117"/>
      <c r="AU3766" s="117"/>
      <c r="AV3766" s="117"/>
      <c r="AW3766" s="117"/>
      <c r="AX3766" s="118"/>
    </row>
    <row r="3767" spans="1:113" ht="15" thickBot="1">
      <c r="A3767" s="43"/>
      <c r="B3767" s="44"/>
      <c r="C3767" s="45"/>
      <c r="D3767" s="45"/>
      <c r="E3767" s="45"/>
      <c r="F3767" s="45"/>
      <c r="G3767" s="45"/>
      <c r="H3767" s="45"/>
      <c r="I3767" s="45"/>
      <c r="J3767" s="45"/>
      <c r="K3767" s="45"/>
      <c r="L3767" s="45"/>
      <c r="M3767" s="45"/>
      <c r="N3767" s="45"/>
      <c r="O3767" s="45"/>
      <c r="P3767" s="45"/>
      <c r="Q3767" s="45"/>
      <c r="R3767" s="45"/>
      <c r="S3767" s="45"/>
      <c r="T3767" s="45"/>
      <c r="U3767" s="45"/>
      <c r="V3767" s="45"/>
      <c r="W3767" s="45"/>
      <c r="X3767" s="45"/>
      <c r="Y3767" s="45"/>
      <c r="Z3767" s="45"/>
      <c r="AA3767" s="45"/>
      <c r="AB3767" s="45"/>
      <c r="AC3767" s="45"/>
      <c r="AD3767" s="45"/>
      <c r="AE3767" s="45"/>
      <c r="AF3767" s="45"/>
      <c r="AG3767" s="45"/>
      <c r="AH3767" s="45"/>
      <c r="AI3767" s="45"/>
      <c r="AJ3767" s="45"/>
      <c r="AK3767" s="45"/>
      <c r="AL3767" s="45"/>
      <c r="AM3767" s="45"/>
      <c r="AN3767" s="45"/>
      <c r="AO3767" s="45"/>
      <c r="AP3767" s="45"/>
      <c r="AQ3767" s="45"/>
      <c r="AR3767" s="45"/>
      <c r="AS3767" s="45"/>
      <c r="AT3767" s="45"/>
      <c r="AU3767" s="45"/>
      <c r="AV3767" s="45"/>
      <c r="AW3767" s="45"/>
      <c r="AX3767" s="46"/>
    </row>
    <row r="3768" spans="1:113">
      <c r="B3768" s="47"/>
    </row>
    <row r="3769" spans="1:113" ht="15" thickBot="1">
      <c r="A3769" s="37"/>
      <c r="B3769" s="36" t="s">
        <v>238</v>
      </c>
      <c r="C3769" s="34"/>
      <c r="D3769" s="34"/>
      <c r="E3769" s="34"/>
      <c r="F3769" s="34"/>
      <c r="G3769" s="34"/>
      <c r="H3769" s="34"/>
      <c r="I3769" s="34"/>
      <c r="J3769" s="34"/>
      <c r="K3769" s="34"/>
      <c r="L3769" s="35"/>
      <c r="M3769" s="35"/>
      <c r="N3769" s="35"/>
      <c r="O3769" s="35"/>
      <c r="P3769" s="34"/>
      <c r="Q3769" s="34"/>
      <c r="R3769" s="34"/>
      <c r="S3769" s="34"/>
      <c r="T3769" s="34"/>
      <c r="U3769" s="34"/>
      <c r="V3769" s="36"/>
      <c r="W3769" s="36"/>
      <c r="X3769" s="36"/>
      <c r="Y3769" s="36"/>
      <c r="Z3769" s="36"/>
      <c r="AA3769" s="36"/>
      <c r="AB3769" s="36"/>
      <c r="AC3769" s="36"/>
      <c r="AD3769" s="36"/>
      <c r="AE3769" s="36"/>
      <c r="AF3769" s="36"/>
      <c r="AG3769" s="36"/>
      <c r="AH3769" s="36"/>
      <c r="AI3769" s="36"/>
      <c r="AJ3769" s="36"/>
      <c r="AK3769" s="36"/>
      <c r="AL3769" s="36"/>
      <c r="AM3769" s="36"/>
      <c r="AN3769" s="36"/>
      <c r="AO3769" s="36"/>
      <c r="AP3769" s="36"/>
      <c r="AQ3769" s="36"/>
      <c r="AR3769" s="36"/>
      <c r="AS3769" s="36"/>
      <c r="AT3769" s="36"/>
      <c r="AU3769" s="36"/>
      <c r="AV3769" s="36"/>
      <c r="AW3769" s="36"/>
      <c r="AX3769" s="36"/>
      <c r="DI3769" s="26"/>
    </row>
    <row r="3770" spans="1:113" ht="14.25">
      <c r="A3770" s="34"/>
      <c r="B3770" s="38"/>
      <c r="C3770" s="33"/>
      <c r="D3770" s="33"/>
      <c r="E3770" s="33"/>
      <c r="F3770" s="33"/>
      <c r="G3770" s="33"/>
      <c r="H3770" s="33"/>
      <c r="I3770" s="33"/>
      <c r="J3770" s="33"/>
      <c r="K3770" s="33"/>
      <c r="L3770" s="39"/>
      <c r="M3770" s="39"/>
      <c r="N3770" s="39"/>
      <c r="O3770" s="39"/>
      <c r="P3770" s="33"/>
      <c r="Q3770" s="33"/>
      <c r="R3770" s="33"/>
      <c r="S3770" s="33"/>
      <c r="T3770" s="33"/>
      <c r="U3770" s="33"/>
      <c r="V3770" s="40"/>
      <c r="W3770" s="40"/>
      <c r="X3770" s="40"/>
      <c r="Y3770" s="40"/>
      <c r="Z3770" s="40"/>
      <c r="AA3770" s="40"/>
      <c r="AB3770" s="40"/>
      <c r="AC3770" s="40"/>
      <c r="AD3770" s="40"/>
      <c r="AE3770" s="40"/>
      <c r="AF3770" s="40"/>
      <c r="AG3770" s="40"/>
      <c r="AH3770" s="40"/>
      <c r="AI3770" s="40"/>
      <c r="AJ3770" s="40"/>
      <c r="AK3770" s="40"/>
      <c r="AL3770" s="40"/>
      <c r="AM3770" s="40"/>
      <c r="AN3770" s="40"/>
      <c r="AO3770" s="40"/>
      <c r="AP3770" s="40"/>
      <c r="AQ3770" s="40"/>
      <c r="AR3770" s="40"/>
      <c r="AS3770" s="40"/>
      <c r="AT3770" s="40"/>
      <c r="AU3770" s="40"/>
      <c r="AV3770" s="40"/>
      <c r="AW3770" s="40"/>
      <c r="AX3770" s="41"/>
    </row>
    <row r="3771" spans="1:113" ht="12" customHeight="1">
      <c r="A3771" s="34"/>
      <c r="B3771" s="116" t="s">
        <v>312</v>
      </c>
      <c r="C3771" s="117"/>
      <c r="D3771" s="117"/>
      <c r="E3771" s="117"/>
      <c r="F3771" s="117"/>
      <c r="G3771" s="117"/>
      <c r="H3771" s="117"/>
      <c r="I3771" s="117"/>
      <c r="J3771" s="117"/>
      <c r="K3771" s="117"/>
      <c r="L3771" s="117"/>
      <c r="M3771" s="117"/>
      <c r="N3771" s="117"/>
      <c r="O3771" s="117"/>
      <c r="P3771" s="117"/>
      <c r="Q3771" s="117"/>
      <c r="R3771" s="117"/>
      <c r="S3771" s="117"/>
      <c r="T3771" s="117"/>
      <c r="U3771" s="117"/>
      <c r="V3771" s="117"/>
      <c r="W3771" s="117"/>
      <c r="X3771" s="117"/>
      <c r="Y3771" s="117"/>
      <c r="Z3771" s="117"/>
      <c r="AA3771" s="117"/>
      <c r="AB3771" s="117"/>
      <c r="AC3771" s="117"/>
      <c r="AD3771" s="117"/>
      <c r="AE3771" s="117"/>
      <c r="AF3771" s="117"/>
      <c r="AG3771" s="117"/>
      <c r="AH3771" s="117"/>
      <c r="AI3771" s="117"/>
      <c r="AJ3771" s="117"/>
      <c r="AK3771" s="117"/>
      <c r="AL3771" s="117"/>
      <c r="AM3771" s="117"/>
      <c r="AN3771" s="117"/>
      <c r="AO3771" s="117"/>
      <c r="AP3771" s="117"/>
      <c r="AQ3771" s="117"/>
      <c r="AR3771" s="117"/>
      <c r="AS3771" s="117"/>
      <c r="AT3771" s="117"/>
      <c r="AU3771" s="117"/>
      <c r="AV3771" s="117"/>
      <c r="AW3771" s="117"/>
      <c r="AX3771" s="118"/>
    </row>
    <row r="3772" spans="1:113" ht="12" customHeight="1">
      <c r="A3772" s="34"/>
      <c r="B3772" s="116"/>
      <c r="C3772" s="117"/>
      <c r="D3772" s="117"/>
      <c r="E3772" s="117"/>
      <c r="F3772" s="117"/>
      <c r="G3772" s="117"/>
      <c r="H3772" s="117"/>
      <c r="I3772" s="117"/>
      <c r="J3772" s="117"/>
      <c r="K3772" s="117"/>
      <c r="L3772" s="117"/>
      <c r="M3772" s="117"/>
      <c r="N3772" s="117"/>
      <c r="O3772" s="117"/>
      <c r="P3772" s="117"/>
      <c r="Q3772" s="117"/>
      <c r="R3772" s="117"/>
      <c r="S3772" s="117"/>
      <c r="T3772" s="117"/>
      <c r="U3772" s="117"/>
      <c r="V3772" s="117"/>
      <c r="W3772" s="117"/>
      <c r="X3772" s="117"/>
      <c r="Y3772" s="117"/>
      <c r="Z3772" s="117"/>
      <c r="AA3772" s="117"/>
      <c r="AB3772" s="117"/>
      <c r="AC3772" s="117"/>
      <c r="AD3772" s="117"/>
      <c r="AE3772" s="117"/>
      <c r="AF3772" s="117"/>
      <c r="AG3772" s="117"/>
      <c r="AH3772" s="117"/>
      <c r="AI3772" s="117"/>
      <c r="AJ3772" s="117"/>
      <c r="AK3772" s="117"/>
      <c r="AL3772" s="117"/>
      <c r="AM3772" s="117"/>
      <c r="AN3772" s="117"/>
      <c r="AO3772" s="117"/>
      <c r="AP3772" s="117"/>
      <c r="AQ3772" s="117"/>
      <c r="AR3772" s="117"/>
      <c r="AS3772" s="117"/>
      <c r="AT3772" s="117"/>
      <c r="AU3772" s="117"/>
      <c r="AV3772" s="117"/>
      <c r="AW3772" s="117"/>
      <c r="AX3772" s="118"/>
    </row>
    <row r="3773" spans="1:113" ht="12" customHeight="1">
      <c r="A3773" s="34"/>
      <c r="B3773" s="116"/>
      <c r="C3773" s="117"/>
      <c r="D3773" s="117"/>
      <c r="E3773" s="117"/>
      <c r="F3773" s="117"/>
      <c r="G3773" s="117"/>
      <c r="H3773" s="117"/>
      <c r="I3773" s="117"/>
      <c r="J3773" s="117"/>
      <c r="K3773" s="117"/>
      <c r="L3773" s="117"/>
      <c r="M3773" s="117"/>
      <c r="N3773" s="117"/>
      <c r="O3773" s="117"/>
      <c r="P3773" s="117"/>
      <c r="Q3773" s="117"/>
      <c r="R3773" s="117"/>
      <c r="S3773" s="117"/>
      <c r="T3773" s="117"/>
      <c r="U3773" s="117"/>
      <c r="V3773" s="117"/>
      <c r="W3773" s="117"/>
      <c r="X3773" s="117"/>
      <c r="Y3773" s="117"/>
      <c r="Z3773" s="117"/>
      <c r="AA3773" s="117"/>
      <c r="AB3773" s="117"/>
      <c r="AC3773" s="117"/>
      <c r="AD3773" s="117"/>
      <c r="AE3773" s="117"/>
      <c r="AF3773" s="117"/>
      <c r="AG3773" s="117"/>
      <c r="AH3773" s="117"/>
      <c r="AI3773" s="117"/>
      <c r="AJ3773" s="117"/>
      <c r="AK3773" s="117"/>
      <c r="AL3773" s="117"/>
      <c r="AM3773" s="117"/>
      <c r="AN3773" s="117"/>
      <c r="AO3773" s="117"/>
      <c r="AP3773" s="117"/>
      <c r="AQ3773" s="117"/>
      <c r="AR3773" s="117"/>
      <c r="AS3773" s="117"/>
      <c r="AT3773" s="117"/>
      <c r="AU3773" s="117"/>
      <c r="AV3773" s="117"/>
      <c r="AW3773" s="117"/>
      <c r="AX3773" s="118"/>
      <c r="BC3773" s="42"/>
    </row>
    <row r="3774" spans="1:113" ht="12" customHeight="1">
      <c r="A3774" s="34"/>
      <c r="B3774" s="116"/>
      <c r="C3774" s="117"/>
      <c r="D3774" s="117"/>
      <c r="E3774" s="117"/>
      <c r="F3774" s="117"/>
      <c r="G3774" s="117"/>
      <c r="H3774" s="117"/>
      <c r="I3774" s="117"/>
      <c r="J3774" s="117"/>
      <c r="K3774" s="117"/>
      <c r="L3774" s="117"/>
      <c r="M3774" s="117"/>
      <c r="N3774" s="117"/>
      <c r="O3774" s="117"/>
      <c r="P3774" s="117"/>
      <c r="Q3774" s="117"/>
      <c r="R3774" s="117"/>
      <c r="S3774" s="117"/>
      <c r="T3774" s="117"/>
      <c r="U3774" s="117"/>
      <c r="V3774" s="117"/>
      <c r="W3774" s="117"/>
      <c r="X3774" s="117"/>
      <c r="Y3774" s="117"/>
      <c r="Z3774" s="117"/>
      <c r="AA3774" s="117"/>
      <c r="AB3774" s="117"/>
      <c r="AC3774" s="117"/>
      <c r="AD3774" s="117"/>
      <c r="AE3774" s="117"/>
      <c r="AF3774" s="117"/>
      <c r="AG3774" s="117"/>
      <c r="AH3774" s="117"/>
      <c r="AI3774" s="117"/>
      <c r="AJ3774" s="117"/>
      <c r="AK3774" s="117"/>
      <c r="AL3774" s="117"/>
      <c r="AM3774" s="117"/>
      <c r="AN3774" s="117"/>
      <c r="AO3774" s="117"/>
      <c r="AP3774" s="117"/>
      <c r="AQ3774" s="117"/>
      <c r="AR3774" s="117"/>
      <c r="AS3774" s="117"/>
      <c r="AT3774" s="117"/>
      <c r="AU3774" s="117"/>
      <c r="AV3774" s="117"/>
      <c r="AW3774" s="117"/>
      <c r="AX3774" s="118"/>
    </row>
    <row r="3775" spans="1:113" ht="12" customHeight="1">
      <c r="A3775" s="34"/>
      <c r="B3775" s="116"/>
      <c r="C3775" s="117"/>
      <c r="D3775" s="117"/>
      <c r="E3775" s="117"/>
      <c r="F3775" s="117"/>
      <c r="G3775" s="117"/>
      <c r="H3775" s="117"/>
      <c r="I3775" s="117"/>
      <c r="J3775" s="117"/>
      <c r="K3775" s="117"/>
      <c r="L3775" s="117"/>
      <c r="M3775" s="117"/>
      <c r="N3775" s="117"/>
      <c r="O3775" s="117"/>
      <c r="P3775" s="117"/>
      <c r="Q3775" s="117"/>
      <c r="R3775" s="117"/>
      <c r="S3775" s="117"/>
      <c r="T3775" s="117"/>
      <c r="U3775" s="117"/>
      <c r="V3775" s="117"/>
      <c r="W3775" s="117"/>
      <c r="X3775" s="117"/>
      <c r="Y3775" s="117"/>
      <c r="Z3775" s="117"/>
      <c r="AA3775" s="117"/>
      <c r="AB3775" s="117"/>
      <c r="AC3775" s="117"/>
      <c r="AD3775" s="117"/>
      <c r="AE3775" s="117"/>
      <c r="AF3775" s="117"/>
      <c r="AG3775" s="117"/>
      <c r="AH3775" s="117"/>
      <c r="AI3775" s="117"/>
      <c r="AJ3775" s="117"/>
      <c r="AK3775" s="117"/>
      <c r="AL3775" s="117"/>
      <c r="AM3775" s="117"/>
      <c r="AN3775" s="117"/>
      <c r="AO3775" s="117"/>
      <c r="AP3775" s="117"/>
      <c r="AQ3775" s="117"/>
      <c r="AR3775" s="117"/>
      <c r="AS3775" s="117"/>
      <c r="AT3775" s="117"/>
      <c r="AU3775" s="117"/>
      <c r="AV3775" s="117"/>
      <c r="AW3775" s="117"/>
      <c r="AX3775" s="118"/>
    </row>
    <row r="3776" spans="1:113" ht="15" thickBot="1">
      <c r="A3776" s="43"/>
      <c r="B3776" s="44"/>
      <c r="C3776" s="45"/>
      <c r="D3776" s="45"/>
      <c r="E3776" s="45"/>
      <c r="F3776" s="45"/>
      <c r="G3776" s="45"/>
      <c r="H3776" s="45"/>
      <c r="I3776" s="45"/>
      <c r="J3776" s="45"/>
      <c r="K3776" s="45"/>
      <c r="L3776" s="45"/>
      <c r="M3776" s="45"/>
      <c r="N3776" s="45"/>
      <c r="O3776" s="45"/>
      <c r="P3776" s="45"/>
      <c r="Q3776" s="45"/>
      <c r="R3776" s="45"/>
      <c r="S3776" s="45"/>
      <c r="T3776" s="45"/>
      <c r="U3776" s="45"/>
      <c r="V3776" s="45"/>
      <c r="W3776" s="45"/>
      <c r="X3776" s="45"/>
      <c r="Y3776" s="45"/>
      <c r="Z3776" s="45"/>
      <c r="AA3776" s="45"/>
      <c r="AB3776" s="45"/>
      <c r="AC3776" s="45"/>
      <c r="AD3776" s="45"/>
      <c r="AE3776" s="45"/>
      <c r="AF3776" s="45"/>
      <c r="AG3776" s="45"/>
      <c r="AH3776" s="45"/>
      <c r="AI3776" s="45"/>
      <c r="AJ3776" s="45"/>
      <c r="AK3776" s="45"/>
      <c r="AL3776" s="45"/>
      <c r="AM3776" s="45"/>
      <c r="AN3776" s="45"/>
      <c r="AO3776" s="45"/>
      <c r="AP3776" s="45"/>
      <c r="AQ3776" s="45"/>
      <c r="AR3776" s="45"/>
      <c r="AS3776" s="45"/>
      <c r="AT3776" s="45"/>
      <c r="AU3776" s="45"/>
      <c r="AV3776" s="45"/>
      <c r="AW3776" s="45"/>
      <c r="AX3776" s="46"/>
    </row>
    <row r="3777" spans="1:251">
      <c r="B3777" s="47"/>
    </row>
    <row r="3778" spans="1:251" ht="14.25">
      <c r="B3778" s="36" t="s">
        <v>240</v>
      </c>
      <c r="C3778" s="34"/>
      <c r="D3778" s="34"/>
      <c r="E3778" s="34"/>
      <c r="F3778" s="34"/>
      <c r="G3778" s="34"/>
      <c r="H3778" s="34"/>
      <c r="I3778" s="34"/>
      <c r="J3778" s="34"/>
      <c r="K3778" s="34"/>
      <c r="L3778" s="35"/>
      <c r="M3778" s="35"/>
      <c r="N3778" s="35"/>
      <c r="O3778" s="35"/>
      <c r="P3778" s="34"/>
      <c r="Q3778" s="34"/>
      <c r="R3778" s="34"/>
      <c r="S3778" s="34"/>
      <c r="T3778" s="34"/>
      <c r="U3778" s="34"/>
      <c r="V3778" s="36"/>
      <c r="W3778" s="36"/>
      <c r="X3778" s="36"/>
      <c r="Y3778" s="36"/>
      <c r="Z3778" s="36"/>
      <c r="AA3778" s="36"/>
      <c r="AB3778" s="36"/>
      <c r="AC3778" s="36"/>
      <c r="AD3778" s="36"/>
      <c r="AE3778" s="36"/>
      <c r="AF3778" s="36"/>
      <c r="AG3778" s="36"/>
      <c r="AH3778" s="36"/>
      <c r="AI3778" s="36"/>
      <c r="AJ3778" s="36"/>
      <c r="AK3778" s="36"/>
      <c r="AL3778" s="36"/>
      <c r="AM3778" s="36"/>
      <c r="AN3778" s="36"/>
      <c r="AO3778" s="36"/>
      <c r="AP3778" s="36"/>
      <c r="AQ3778" s="36"/>
      <c r="AR3778" s="36"/>
      <c r="AS3778" s="36"/>
      <c r="AT3778" s="36"/>
      <c r="AU3778" s="36"/>
      <c r="AV3778" s="36"/>
      <c r="AW3778" s="36"/>
      <c r="AX3778" s="36"/>
    </row>
    <row r="3779" spans="1:251" ht="15" thickBot="1">
      <c r="B3779" s="34"/>
      <c r="C3779" s="34"/>
      <c r="D3779" s="34"/>
      <c r="E3779" s="34"/>
      <c r="F3779" s="34"/>
      <c r="G3779" s="34"/>
      <c r="H3779" s="34"/>
      <c r="I3779" s="34"/>
      <c r="J3779" s="34"/>
      <c r="K3779" s="34"/>
      <c r="L3779" s="35"/>
      <c r="M3779" s="35"/>
      <c r="N3779" s="35"/>
      <c r="O3779" s="35"/>
      <c r="P3779" s="34"/>
      <c r="Q3779" s="34"/>
      <c r="R3779" s="34"/>
      <c r="S3779" s="34"/>
      <c r="T3779" s="34"/>
      <c r="U3779" s="34"/>
      <c r="V3779" s="36"/>
      <c r="W3779" s="36"/>
      <c r="X3779" s="36"/>
      <c r="Y3779" s="36"/>
      <c r="Z3779" s="36"/>
      <c r="AA3779" s="36"/>
      <c r="AB3779" s="36"/>
      <c r="AC3779" s="36"/>
      <c r="AD3779" s="36"/>
      <c r="AE3779" s="36"/>
      <c r="AF3779" s="36"/>
      <c r="AG3779" s="36"/>
      <c r="AH3779" s="36"/>
      <c r="AI3779" s="36"/>
      <c r="AJ3779" s="36"/>
      <c r="AK3779" s="36"/>
      <c r="AL3779" s="36"/>
      <c r="AM3779" s="36"/>
      <c r="AN3779" s="36"/>
      <c r="AO3779" s="36"/>
      <c r="AP3779" s="36"/>
      <c r="AQ3779" s="36"/>
      <c r="AR3779" s="36"/>
      <c r="AS3779" s="36"/>
      <c r="AT3779" s="36"/>
      <c r="AU3779" s="36"/>
      <c r="AV3779" s="36"/>
      <c r="AW3779" s="36"/>
      <c r="AX3779" s="48" t="s">
        <v>241</v>
      </c>
    </row>
    <row r="3780" spans="1:251" s="42" customFormat="1" ht="13.5" customHeight="1">
      <c r="A3780" s="34"/>
      <c r="B3780" s="119" t="s">
        <v>242</v>
      </c>
      <c r="C3780" s="120"/>
      <c r="D3780" s="120"/>
      <c r="E3780" s="120"/>
      <c r="F3780" s="120"/>
      <c r="G3780" s="120"/>
      <c r="H3780" s="120"/>
      <c r="I3780" s="120"/>
      <c r="J3780" s="120"/>
      <c r="K3780" s="120"/>
      <c r="L3780" s="120"/>
      <c r="M3780" s="120"/>
      <c r="N3780" s="120"/>
      <c r="O3780" s="120"/>
      <c r="P3780" s="120"/>
      <c r="Q3780" s="120"/>
      <c r="R3780" s="120"/>
      <c r="S3780" s="120"/>
      <c r="T3780" s="120"/>
      <c r="U3780" s="120"/>
      <c r="V3780" s="120"/>
      <c r="W3780" s="120"/>
      <c r="X3780" s="120"/>
      <c r="Y3780" s="120"/>
      <c r="Z3780" s="121"/>
      <c r="AA3780" s="125" t="s">
        <v>1062</v>
      </c>
      <c r="AB3780" s="120"/>
      <c r="AC3780" s="120"/>
      <c r="AD3780" s="120"/>
      <c r="AE3780" s="120"/>
      <c r="AF3780" s="120"/>
      <c r="AG3780" s="120"/>
      <c r="AH3780" s="120"/>
      <c r="AI3780" s="121"/>
      <c r="AJ3780" s="125" t="s">
        <v>1063</v>
      </c>
      <c r="AK3780" s="120"/>
      <c r="AL3780" s="120"/>
      <c r="AM3780" s="120"/>
      <c r="AN3780" s="120"/>
      <c r="AO3780" s="120"/>
      <c r="AP3780" s="120"/>
      <c r="AQ3780" s="120"/>
      <c r="AR3780" s="121"/>
      <c r="AS3780" s="125" t="s">
        <v>243</v>
      </c>
      <c r="AT3780" s="120"/>
      <c r="AU3780" s="120"/>
      <c r="AV3780" s="120"/>
      <c r="AW3780" s="120"/>
      <c r="AX3780" s="127"/>
      <c r="AY3780" s="29"/>
      <c r="AZ3780" s="29"/>
      <c r="BA3780" s="29"/>
      <c r="BB3780" s="29"/>
      <c r="BC3780" s="29"/>
      <c r="BD3780" s="29"/>
      <c r="BE3780" s="29"/>
      <c r="BF3780" s="29"/>
      <c r="BG3780" s="29"/>
      <c r="BH3780" s="29"/>
      <c r="BI3780" s="29"/>
      <c r="BJ3780" s="29"/>
      <c r="BK3780" s="29"/>
      <c r="BL3780" s="29"/>
      <c r="BM3780" s="29"/>
      <c r="BN3780" s="29"/>
      <c r="BO3780" s="29"/>
      <c r="BP3780" s="29"/>
      <c r="BQ3780" s="29"/>
      <c r="BR3780" s="29"/>
      <c r="BS3780" s="29"/>
      <c r="BT3780" s="29"/>
      <c r="BU3780" s="29"/>
      <c r="BV3780" s="29"/>
      <c r="BW3780" s="29"/>
      <c r="BX3780" s="29"/>
      <c r="BY3780" s="29"/>
      <c r="BZ3780" s="29"/>
      <c r="CA3780" s="29"/>
      <c r="CB3780" s="29"/>
      <c r="CC3780" s="29"/>
      <c r="CD3780" s="29"/>
      <c r="CE3780" s="29"/>
      <c r="CF3780" s="29"/>
      <c r="CG3780" s="29"/>
      <c r="CH3780" s="29"/>
      <c r="CI3780" s="29"/>
      <c r="CJ3780" s="29"/>
      <c r="CK3780" s="29"/>
      <c r="CL3780" s="29"/>
      <c r="CM3780" s="29"/>
      <c r="CN3780" s="29"/>
      <c r="CO3780" s="29"/>
      <c r="CP3780" s="29"/>
      <c r="CQ3780" s="29"/>
      <c r="CR3780" s="29"/>
      <c r="CS3780" s="29"/>
      <c r="CT3780" s="29"/>
      <c r="CU3780" s="29"/>
      <c r="CV3780" s="29"/>
      <c r="CW3780" s="29"/>
      <c r="CX3780" s="29"/>
      <c r="CY3780" s="29"/>
      <c r="CZ3780" s="29"/>
      <c r="DA3780" s="29"/>
      <c r="DB3780" s="29"/>
      <c r="DC3780" s="29"/>
      <c r="DD3780" s="29"/>
      <c r="DE3780" s="29"/>
      <c r="DF3780" s="29"/>
      <c r="DG3780" s="29"/>
      <c r="DH3780" s="29"/>
      <c r="DI3780" s="29"/>
      <c r="DJ3780" s="29"/>
      <c r="DK3780" s="29"/>
      <c r="DL3780" s="29"/>
      <c r="DM3780" s="29"/>
      <c r="DN3780" s="29"/>
      <c r="DO3780" s="29"/>
      <c r="DP3780" s="29"/>
      <c r="DQ3780" s="29"/>
      <c r="DR3780" s="29"/>
      <c r="DS3780" s="29"/>
      <c r="DT3780" s="29"/>
      <c r="DU3780" s="29"/>
      <c r="DV3780" s="29"/>
      <c r="DW3780" s="29"/>
      <c r="DX3780" s="29"/>
      <c r="DY3780" s="29"/>
      <c r="DZ3780" s="29"/>
      <c r="EA3780" s="29"/>
      <c r="EB3780" s="29"/>
      <c r="EC3780" s="29"/>
      <c r="ED3780" s="29"/>
      <c r="EE3780" s="29"/>
      <c r="EF3780" s="29"/>
      <c r="EG3780" s="29"/>
      <c r="EH3780" s="29"/>
      <c r="EI3780" s="29"/>
      <c r="EJ3780" s="29"/>
      <c r="EK3780" s="29"/>
      <c r="EL3780" s="29"/>
      <c r="EM3780" s="29"/>
      <c r="EN3780" s="29"/>
      <c r="EO3780" s="29"/>
      <c r="EP3780" s="29"/>
      <c r="EQ3780" s="29"/>
      <c r="ER3780" s="29"/>
      <c r="ES3780" s="29"/>
      <c r="ET3780" s="29"/>
      <c r="EU3780" s="29"/>
      <c r="EV3780" s="29"/>
      <c r="EW3780" s="29"/>
      <c r="EX3780" s="29"/>
      <c r="EY3780" s="29"/>
      <c r="EZ3780" s="29"/>
      <c r="FA3780" s="29"/>
      <c r="FB3780" s="29"/>
      <c r="FC3780" s="29"/>
      <c r="FD3780" s="29"/>
      <c r="FE3780" s="29"/>
      <c r="FF3780" s="29"/>
      <c r="FG3780" s="29"/>
      <c r="FH3780" s="29"/>
      <c r="FI3780" s="29"/>
      <c r="FJ3780" s="29"/>
      <c r="FK3780" s="29"/>
      <c r="FL3780" s="29"/>
      <c r="FM3780" s="29"/>
      <c r="FN3780" s="29"/>
      <c r="FO3780" s="29"/>
      <c r="FP3780" s="29"/>
      <c r="FQ3780" s="29"/>
      <c r="FR3780" s="29"/>
      <c r="FS3780" s="29"/>
      <c r="FT3780" s="29"/>
      <c r="FU3780" s="29"/>
      <c r="FV3780" s="29"/>
      <c r="FW3780" s="29"/>
      <c r="FX3780" s="29"/>
      <c r="FY3780" s="29"/>
      <c r="FZ3780" s="29"/>
      <c r="GA3780" s="29"/>
      <c r="GB3780" s="29"/>
      <c r="GC3780" s="29"/>
      <c r="GD3780" s="29"/>
      <c r="GE3780" s="29"/>
      <c r="GF3780" s="29"/>
      <c r="GG3780" s="29"/>
      <c r="GH3780" s="29"/>
      <c r="GI3780" s="29"/>
      <c r="GJ3780" s="29"/>
      <c r="GK3780" s="29"/>
      <c r="GL3780" s="29"/>
      <c r="GM3780" s="29"/>
      <c r="GN3780" s="29"/>
      <c r="GO3780" s="29"/>
      <c r="GP3780" s="29"/>
      <c r="GQ3780" s="29"/>
      <c r="GR3780" s="29"/>
      <c r="GS3780" s="29"/>
      <c r="GT3780" s="29"/>
      <c r="GU3780" s="29"/>
      <c r="GV3780" s="29"/>
      <c r="GW3780" s="29"/>
      <c r="GX3780" s="29"/>
      <c r="GY3780" s="29"/>
      <c r="GZ3780" s="29"/>
      <c r="HA3780" s="29"/>
      <c r="HB3780" s="29"/>
      <c r="HC3780" s="29"/>
      <c r="HD3780" s="29"/>
      <c r="HE3780" s="29"/>
      <c r="HF3780" s="29"/>
      <c r="HG3780" s="29"/>
      <c r="HH3780" s="29"/>
      <c r="HI3780" s="29"/>
      <c r="HJ3780" s="29"/>
      <c r="HK3780" s="29"/>
      <c r="HL3780" s="29"/>
      <c r="HM3780" s="29"/>
      <c r="HN3780" s="29"/>
      <c r="HO3780" s="29"/>
      <c r="HP3780" s="29"/>
      <c r="HQ3780" s="29"/>
      <c r="HR3780" s="29"/>
      <c r="HS3780" s="29"/>
      <c r="HT3780" s="29"/>
      <c r="HU3780" s="29"/>
      <c r="HV3780" s="29"/>
      <c r="HW3780" s="29"/>
      <c r="HX3780" s="29"/>
      <c r="HY3780" s="29"/>
      <c r="HZ3780" s="29"/>
      <c r="IA3780" s="29"/>
      <c r="IB3780" s="29"/>
      <c r="IC3780" s="29"/>
      <c r="ID3780" s="29"/>
      <c r="IE3780" s="29"/>
      <c r="IF3780" s="29"/>
      <c r="IG3780" s="29"/>
      <c r="IH3780" s="29"/>
      <c r="II3780" s="29"/>
      <c r="IJ3780" s="29"/>
      <c r="IK3780" s="29"/>
      <c r="IL3780" s="29"/>
      <c r="IM3780" s="29"/>
      <c r="IN3780" s="29"/>
      <c r="IO3780" s="29"/>
      <c r="IP3780" s="29"/>
      <c r="IQ3780" s="29"/>
    </row>
    <row r="3781" spans="1:251" s="42" customFormat="1" ht="13.5">
      <c r="A3781" s="34"/>
      <c r="B3781" s="122"/>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4"/>
      <c r="AA3781" s="126"/>
      <c r="AB3781" s="123"/>
      <c r="AC3781" s="123"/>
      <c r="AD3781" s="123"/>
      <c r="AE3781" s="123"/>
      <c r="AF3781" s="123"/>
      <c r="AG3781" s="123"/>
      <c r="AH3781" s="123"/>
      <c r="AI3781" s="124"/>
      <c r="AJ3781" s="126"/>
      <c r="AK3781" s="123"/>
      <c r="AL3781" s="123"/>
      <c r="AM3781" s="123"/>
      <c r="AN3781" s="123"/>
      <c r="AO3781" s="123"/>
      <c r="AP3781" s="123"/>
      <c r="AQ3781" s="123"/>
      <c r="AR3781" s="124"/>
      <c r="AS3781" s="126"/>
      <c r="AT3781" s="123"/>
      <c r="AU3781" s="123"/>
      <c r="AV3781" s="123"/>
      <c r="AW3781" s="123"/>
      <c r="AX3781" s="128"/>
      <c r="AY3781" s="29"/>
      <c r="AZ3781" s="29"/>
      <c r="BA3781" s="29"/>
      <c r="BB3781" s="65"/>
      <c r="BC3781" s="49"/>
      <c r="BE3781" s="29"/>
      <c r="BF3781" s="29"/>
      <c r="BG3781" s="29"/>
      <c r="BH3781" s="29"/>
      <c r="BI3781" s="29"/>
      <c r="BJ3781" s="29"/>
      <c r="BK3781" s="29"/>
      <c r="BL3781" s="29"/>
      <c r="BM3781" s="29"/>
      <c r="BN3781" s="29"/>
      <c r="BO3781" s="29"/>
      <c r="BP3781" s="29"/>
      <c r="BQ3781" s="29"/>
      <c r="BR3781" s="29"/>
      <c r="BS3781" s="29"/>
      <c r="BT3781" s="29"/>
      <c r="BU3781" s="29"/>
      <c r="BV3781" s="29"/>
      <c r="BW3781" s="29"/>
      <c r="BX3781" s="29"/>
      <c r="BY3781" s="29"/>
      <c r="BZ3781" s="29"/>
      <c r="CA3781" s="29"/>
      <c r="CB3781" s="29"/>
      <c r="CC3781" s="29"/>
      <c r="CD3781" s="29"/>
      <c r="CE3781" s="29"/>
      <c r="CF3781" s="29"/>
      <c r="CG3781" s="29"/>
      <c r="CH3781" s="29"/>
      <c r="CI3781" s="29"/>
      <c r="CJ3781" s="29"/>
      <c r="CK3781" s="29"/>
      <c r="CL3781" s="29"/>
      <c r="CM3781" s="29"/>
      <c r="CN3781" s="29"/>
      <c r="CO3781" s="29"/>
      <c r="CP3781" s="29"/>
      <c r="CQ3781" s="29"/>
      <c r="CR3781" s="29"/>
      <c r="CS3781" s="29"/>
      <c r="CT3781" s="29"/>
      <c r="CU3781" s="29"/>
      <c r="CV3781" s="29"/>
      <c r="CW3781" s="29"/>
      <c r="CX3781" s="29"/>
      <c r="CY3781" s="29"/>
      <c r="CZ3781" s="29"/>
      <c r="DA3781" s="29"/>
      <c r="DB3781" s="29"/>
      <c r="DC3781" s="29"/>
      <c r="DD3781" s="29"/>
      <c r="DE3781" s="29"/>
      <c r="DF3781" s="29"/>
      <c r="DG3781" s="29"/>
      <c r="DH3781" s="29"/>
      <c r="DI3781" s="29"/>
      <c r="DJ3781" s="29"/>
      <c r="DK3781" s="29"/>
      <c r="DL3781" s="29"/>
      <c r="DM3781" s="29"/>
      <c r="DN3781" s="29"/>
      <c r="DO3781" s="29"/>
      <c r="DP3781" s="29"/>
      <c r="DQ3781" s="29"/>
      <c r="DR3781" s="29"/>
      <c r="DS3781" s="29"/>
      <c r="DT3781" s="29"/>
      <c r="DU3781" s="29"/>
      <c r="DV3781" s="29"/>
      <c r="DW3781" s="29"/>
      <c r="DX3781" s="29"/>
      <c r="DY3781" s="29"/>
      <c r="DZ3781" s="29"/>
      <c r="EA3781" s="29"/>
      <c r="EB3781" s="29"/>
      <c r="EC3781" s="29"/>
      <c r="ED3781" s="29"/>
      <c r="EE3781" s="29"/>
      <c r="EF3781" s="29"/>
      <c r="EG3781" s="29"/>
      <c r="EH3781" s="29"/>
      <c r="EI3781" s="29"/>
      <c r="EJ3781" s="29"/>
      <c r="EK3781" s="29"/>
      <c r="EL3781" s="29"/>
      <c r="EM3781" s="29"/>
      <c r="EN3781" s="29"/>
      <c r="EO3781" s="29"/>
      <c r="EP3781" s="29"/>
      <c r="EQ3781" s="29"/>
      <c r="ER3781" s="29"/>
      <c r="ES3781" s="29"/>
      <c r="ET3781" s="29"/>
      <c r="EU3781" s="29"/>
      <c r="EV3781" s="29"/>
      <c r="EW3781" s="29"/>
      <c r="EX3781" s="29"/>
      <c r="EY3781" s="29"/>
      <c r="EZ3781" s="29"/>
      <c r="FA3781" s="29"/>
      <c r="FB3781" s="29"/>
      <c r="FC3781" s="29"/>
      <c r="FD3781" s="29"/>
      <c r="FE3781" s="29"/>
      <c r="FF3781" s="29"/>
      <c r="FG3781" s="29"/>
      <c r="FH3781" s="29"/>
      <c r="FI3781" s="29"/>
      <c r="FJ3781" s="29"/>
      <c r="FK3781" s="29"/>
      <c r="FL3781" s="29"/>
      <c r="FM3781" s="29"/>
      <c r="FN3781" s="29"/>
      <c r="FO3781" s="29"/>
      <c r="FP3781" s="29"/>
      <c r="FQ3781" s="29"/>
      <c r="FR3781" s="29"/>
      <c r="FS3781" s="29"/>
      <c r="FT3781" s="29"/>
      <c r="FU3781" s="29"/>
      <c r="FV3781" s="29"/>
      <c r="FW3781" s="29"/>
      <c r="FX3781" s="29"/>
      <c r="FY3781" s="29"/>
      <c r="FZ3781" s="29"/>
      <c r="GA3781" s="29"/>
      <c r="GB3781" s="29"/>
      <c r="GC3781" s="29"/>
      <c r="GD3781" s="29"/>
      <c r="GE3781" s="29"/>
      <c r="GF3781" s="29"/>
      <c r="GG3781" s="29"/>
      <c r="GH3781" s="29"/>
      <c r="GI3781" s="29"/>
      <c r="GJ3781" s="29"/>
      <c r="GK3781" s="29"/>
      <c r="GL3781" s="29"/>
      <c r="GM3781" s="29"/>
      <c r="GN3781" s="29"/>
      <c r="GO3781" s="29"/>
      <c r="GP3781" s="29"/>
      <c r="GQ3781" s="29"/>
      <c r="GR3781" s="29"/>
      <c r="GS3781" s="29"/>
      <c r="GT3781" s="29"/>
      <c r="GU3781" s="29"/>
      <c r="GV3781" s="29"/>
      <c r="GW3781" s="29"/>
      <c r="GX3781" s="29"/>
      <c r="GY3781" s="29"/>
      <c r="GZ3781" s="29"/>
      <c r="HA3781" s="29"/>
      <c r="HB3781" s="29"/>
      <c r="HC3781" s="29"/>
      <c r="HD3781" s="29"/>
      <c r="HE3781" s="29"/>
      <c r="HF3781" s="29"/>
      <c r="HG3781" s="29"/>
      <c r="HH3781" s="29"/>
      <c r="HI3781" s="29"/>
      <c r="HJ3781" s="29"/>
      <c r="HK3781" s="29"/>
      <c r="HL3781" s="29"/>
      <c r="HM3781" s="29"/>
      <c r="HN3781" s="29"/>
      <c r="HO3781" s="29"/>
      <c r="HP3781" s="29"/>
      <c r="HQ3781" s="29"/>
      <c r="HR3781" s="29"/>
      <c r="HS3781" s="29"/>
      <c r="HT3781" s="29"/>
      <c r="HU3781" s="29"/>
      <c r="HV3781" s="29"/>
      <c r="HW3781" s="29"/>
      <c r="HX3781" s="29"/>
      <c r="HY3781" s="29"/>
      <c r="HZ3781" s="29"/>
      <c r="IA3781" s="29"/>
      <c r="IB3781" s="29"/>
      <c r="IC3781" s="29"/>
      <c r="ID3781" s="29"/>
      <c r="IE3781" s="29"/>
      <c r="IF3781" s="29"/>
      <c r="IG3781" s="29"/>
      <c r="IH3781" s="29"/>
      <c r="II3781" s="29"/>
      <c r="IJ3781" s="29"/>
      <c r="IK3781" s="29"/>
      <c r="IL3781" s="29"/>
      <c r="IM3781" s="29"/>
      <c r="IN3781" s="29"/>
      <c r="IO3781" s="29"/>
      <c r="IP3781" s="29"/>
      <c r="IQ3781" s="29"/>
    </row>
    <row r="3782" spans="1:251" s="42" customFormat="1" ht="18.75" customHeight="1">
      <c r="A3782" s="34"/>
      <c r="B3782" s="50"/>
      <c r="C3782" s="129" t="s">
        <v>313</v>
      </c>
      <c r="D3782" s="147"/>
      <c r="E3782" s="147"/>
      <c r="F3782" s="147"/>
      <c r="G3782" s="147"/>
      <c r="H3782" s="147"/>
      <c r="I3782" s="147"/>
      <c r="J3782" s="147"/>
      <c r="K3782" s="147"/>
      <c r="L3782" s="147"/>
      <c r="M3782" s="147"/>
      <c r="N3782" s="147"/>
      <c r="O3782" s="147"/>
      <c r="P3782" s="147"/>
      <c r="Q3782" s="147"/>
      <c r="R3782" s="147"/>
      <c r="S3782" s="147"/>
      <c r="T3782" s="147"/>
      <c r="U3782" s="147"/>
      <c r="V3782" s="147"/>
      <c r="W3782" s="147"/>
      <c r="X3782" s="147"/>
      <c r="Y3782" s="147"/>
      <c r="Z3782" s="148"/>
      <c r="AA3782" s="132">
        <v>18576</v>
      </c>
      <c r="AB3782" s="133"/>
      <c r="AC3782" s="133"/>
      <c r="AD3782" s="133"/>
      <c r="AE3782" s="133"/>
      <c r="AF3782" s="133"/>
      <c r="AG3782" s="133"/>
      <c r="AH3782" s="133"/>
      <c r="AI3782" s="134"/>
      <c r="AJ3782" s="132">
        <v>14650</v>
      </c>
      <c r="AK3782" s="133"/>
      <c r="AL3782" s="133"/>
      <c r="AM3782" s="133"/>
      <c r="AN3782" s="133"/>
      <c r="AO3782" s="133"/>
      <c r="AP3782" s="133"/>
      <c r="AQ3782" s="133"/>
      <c r="AR3782" s="134"/>
      <c r="AS3782" s="135"/>
      <c r="AT3782" s="136"/>
      <c r="AU3782" s="136"/>
      <c r="AV3782" s="136"/>
      <c r="AW3782" s="136"/>
      <c r="AX3782" s="137"/>
      <c r="AY3782" s="29"/>
      <c r="AZ3782" s="29"/>
      <c r="BA3782" s="29"/>
      <c r="BB3782" s="29"/>
      <c r="BC3782" s="29"/>
      <c r="BD3782" s="29"/>
      <c r="BE3782" s="29"/>
      <c r="BF3782" s="29"/>
      <c r="BG3782" s="29"/>
      <c r="BH3782" s="29"/>
      <c r="BI3782" s="29"/>
      <c r="BJ3782" s="29"/>
      <c r="BK3782" s="29"/>
      <c r="BL3782" s="29"/>
      <c r="BM3782" s="29"/>
      <c r="BN3782" s="29"/>
      <c r="BO3782" s="29"/>
      <c r="BP3782" s="29"/>
      <c r="BQ3782" s="29"/>
      <c r="BR3782" s="29"/>
      <c r="BS3782" s="29"/>
      <c r="BT3782" s="29"/>
      <c r="BU3782" s="29"/>
      <c r="BV3782" s="29"/>
      <c r="BW3782" s="29"/>
      <c r="BX3782" s="29"/>
      <c r="BY3782" s="29"/>
      <c r="BZ3782" s="29"/>
      <c r="CA3782" s="29"/>
      <c r="CB3782" s="29"/>
      <c r="CC3782" s="29"/>
      <c r="CD3782" s="29"/>
      <c r="CE3782" s="29"/>
      <c r="CF3782" s="29"/>
      <c r="CG3782" s="29"/>
      <c r="CH3782" s="29"/>
      <c r="CI3782" s="29"/>
      <c r="CJ3782" s="29"/>
      <c r="CK3782" s="29"/>
      <c r="CL3782" s="29"/>
      <c r="CM3782" s="29"/>
      <c r="CN3782" s="29"/>
      <c r="CO3782" s="29"/>
      <c r="CP3782" s="29"/>
      <c r="CQ3782" s="29"/>
      <c r="CR3782" s="29"/>
      <c r="CS3782" s="29"/>
      <c r="CT3782" s="29"/>
      <c r="CU3782" s="29"/>
      <c r="CV3782" s="29"/>
      <c r="CW3782" s="29"/>
      <c r="CX3782" s="29"/>
      <c r="CY3782" s="29"/>
      <c r="CZ3782" s="29"/>
      <c r="DA3782" s="29"/>
      <c r="DB3782" s="29"/>
      <c r="DC3782" s="29"/>
      <c r="DD3782" s="29"/>
      <c r="DE3782" s="29"/>
      <c r="DF3782" s="29"/>
      <c r="DG3782" s="29"/>
      <c r="DH3782" s="29"/>
      <c r="DI3782" s="29"/>
      <c r="DJ3782" s="29"/>
      <c r="DK3782" s="29"/>
      <c r="DL3782" s="29"/>
      <c r="DM3782" s="29"/>
      <c r="DN3782" s="29"/>
      <c r="DO3782" s="29"/>
      <c r="DP3782" s="29"/>
      <c r="DQ3782" s="29"/>
      <c r="DR3782" s="29"/>
      <c r="DS3782" s="29"/>
      <c r="DT3782" s="29"/>
      <c r="DU3782" s="29"/>
      <c r="DV3782" s="29"/>
      <c r="DW3782" s="29"/>
      <c r="DX3782" s="29"/>
      <c r="DY3782" s="29"/>
      <c r="DZ3782" s="29"/>
      <c r="EA3782" s="29"/>
      <c r="EB3782" s="29"/>
      <c r="EC3782" s="29"/>
      <c r="ED3782" s="29"/>
      <c r="EE3782" s="29"/>
      <c r="EF3782" s="29"/>
      <c r="EG3782" s="29"/>
      <c r="EH3782" s="29"/>
      <c r="EI3782" s="29"/>
      <c r="EJ3782" s="29"/>
      <c r="EK3782" s="29"/>
      <c r="EL3782" s="29"/>
      <c r="EM3782" s="29"/>
      <c r="EN3782" s="29"/>
      <c r="EO3782" s="29"/>
      <c r="EP3782" s="29"/>
      <c r="EQ3782" s="29"/>
      <c r="ER3782" s="29"/>
      <c r="ES3782" s="29"/>
      <c r="ET3782" s="29"/>
      <c r="EU3782" s="29"/>
      <c r="EV3782" s="29"/>
      <c r="EW3782" s="29"/>
      <c r="EX3782" s="29"/>
      <c r="EY3782" s="29"/>
      <c r="EZ3782" s="29"/>
      <c r="FA3782" s="29"/>
      <c r="FB3782" s="29"/>
      <c r="FC3782" s="29"/>
      <c r="FD3782" s="29"/>
      <c r="FE3782" s="29"/>
      <c r="FF3782" s="29"/>
      <c r="FG3782" s="29"/>
      <c r="FH3782" s="29"/>
      <c r="FI3782" s="29"/>
      <c r="FJ3782" s="29"/>
      <c r="FK3782" s="29"/>
      <c r="FL3782" s="29"/>
      <c r="FM3782" s="29"/>
      <c r="FN3782" s="29"/>
      <c r="FO3782" s="29"/>
      <c r="FP3782" s="29"/>
      <c r="FQ3782" s="29"/>
      <c r="FR3782" s="29"/>
      <c r="FS3782" s="29"/>
      <c r="FT3782" s="29"/>
      <c r="FU3782" s="29"/>
      <c r="FV3782" s="29"/>
      <c r="FW3782" s="29"/>
      <c r="FX3782" s="29"/>
      <c r="FY3782" s="29"/>
      <c r="FZ3782" s="29"/>
      <c r="GA3782" s="29"/>
      <c r="GB3782" s="29"/>
      <c r="GC3782" s="29"/>
      <c r="GD3782" s="29"/>
      <c r="GE3782" s="29"/>
      <c r="GF3782" s="29"/>
      <c r="GG3782" s="29"/>
      <c r="GH3782" s="29"/>
      <c r="GI3782" s="29"/>
      <c r="GJ3782" s="29"/>
      <c r="GK3782" s="29"/>
      <c r="GL3782" s="29"/>
      <c r="GM3782" s="29"/>
      <c r="GN3782" s="29"/>
      <c r="GO3782" s="29"/>
      <c r="GP3782" s="29"/>
      <c r="GQ3782" s="29"/>
      <c r="GR3782" s="29"/>
      <c r="GS3782" s="29"/>
      <c r="GT3782" s="29"/>
      <c r="GU3782" s="29"/>
      <c r="GV3782" s="29"/>
      <c r="GW3782" s="29"/>
      <c r="GX3782" s="29"/>
      <c r="GY3782" s="29"/>
      <c r="GZ3782" s="29"/>
      <c r="HA3782" s="29"/>
      <c r="HB3782" s="29"/>
      <c r="HC3782" s="29"/>
      <c r="HD3782" s="29"/>
      <c r="HE3782" s="29"/>
      <c r="HF3782" s="29"/>
      <c r="HG3782" s="29"/>
      <c r="HH3782" s="29"/>
      <c r="HI3782" s="29"/>
      <c r="HJ3782" s="29"/>
      <c r="HK3782" s="29"/>
      <c r="HL3782" s="29"/>
      <c r="HM3782" s="29"/>
      <c r="HN3782" s="29"/>
      <c r="HO3782" s="29"/>
      <c r="HP3782" s="29"/>
      <c r="HQ3782" s="29"/>
      <c r="HR3782" s="29"/>
      <c r="HS3782" s="29"/>
      <c r="HT3782" s="29"/>
      <c r="HU3782" s="29"/>
      <c r="HV3782" s="29"/>
      <c r="HW3782" s="29"/>
      <c r="HX3782" s="29"/>
      <c r="HY3782" s="29"/>
      <c r="HZ3782" s="29"/>
      <c r="IA3782" s="29"/>
      <c r="IB3782" s="29"/>
      <c r="IC3782" s="29"/>
      <c r="ID3782" s="29"/>
      <c r="IE3782" s="29"/>
      <c r="IF3782" s="29"/>
      <c r="IG3782" s="29"/>
      <c r="IH3782" s="29"/>
      <c r="II3782" s="29"/>
      <c r="IJ3782" s="29"/>
      <c r="IK3782" s="29"/>
      <c r="IL3782" s="29"/>
      <c r="IM3782" s="29"/>
      <c r="IN3782" s="29"/>
      <c r="IO3782" s="29"/>
      <c r="IP3782" s="29"/>
      <c r="IQ3782" s="29"/>
    </row>
    <row r="3783" spans="1:251" s="42" customFormat="1" ht="18.75" customHeight="1" thickBot="1">
      <c r="A3783" s="43"/>
      <c r="B3783" s="138" t="s">
        <v>244</v>
      </c>
      <c r="C3783" s="139"/>
      <c r="D3783" s="139"/>
      <c r="E3783" s="139"/>
      <c r="F3783" s="139"/>
      <c r="G3783" s="139"/>
      <c r="H3783" s="139"/>
      <c r="I3783" s="139"/>
      <c r="J3783" s="139"/>
      <c r="K3783" s="139"/>
      <c r="L3783" s="139"/>
      <c r="M3783" s="139"/>
      <c r="N3783" s="139"/>
      <c r="O3783" s="139"/>
      <c r="P3783" s="139"/>
      <c r="Q3783" s="139"/>
      <c r="R3783" s="139"/>
      <c r="S3783" s="139"/>
      <c r="T3783" s="139"/>
      <c r="U3783" s="139"/>
      <c r="V3783" s="139"/>
      <c r="W3783" s="139"/>
      <c r="X3783" s="139"/>
      <c r="Y3783" s="139"/>
      <c r="Z3783" s="140"/>
      <c r="AA3783" s="141">
        <f>SUM($AA$3782:$AA$3782)</f>
        <v>18576</v>
      </c>
      <c r="AB3783" s="142"/>
      <c r="AC3783" s="142"/>
      <c r="AD3783" s="142"/>
      <c r="AE3783" s="142"/>
      <c r="AF3783" s="142"/>
      <c r="AG3783" s="142"/>
      <c r="AH3783" s="142"/>
      <c r="AI3783" s="143"/>
      <c r="AJ3783" s="141">
        <f>SUM($AJ$3782:$AJ$3782)</f>
        <v>14650</v>
      </c>
      <c r="AK3783" s="142"/>
      <c r="AL3783" s="142"/>
      <c r="AM3783" s="142"/>
      <c r="AN3783" s="142"/>
      <c r="AO3783" s="142"/>
      <c r="AP3783" s="142"/>
      <c r="AQ3783" s="142"/>
      <c r="AR3783" s="143"/>
      <c r="AS3783" s="144"/>
      <c r="AT3783" s="145"/>
      <c r="AU3783" s="145"/>
      <c r="AV3783" s="145"/>
      <c r="AW3783" s="145"/>
      <c r="AX3783" s="146"/>
      <c r="AY3783" s="29"/>
      <c r="AZ3783" s="29"/>
      <c r="BA3783" s="29"/>
      <c r="BB3783" s="29"/>
      <c r="BC3783" s="29"/>
      <c r="BD3783" s="29"/>
      <c r="BE3783" s="29"/>
      <c r="BF3783" s="29"/>
      <c r="BG3783" s="29"/>
      <c r="BH3783" s="29"/>
      <c r="BI3783" s="29"/>
      <c r="BJ3783" s="29"/>
      <c r="BK3783" s="29"/>
      <c r="BL3783" s="29"/>
      <c r="BM3783" s="29"/>
      <c r="BN3783" s="29"/>
      <c r="BO3783" s="29"/>
      <c r="BP3783" s="29"/>
      <c r="BQ3783" s="29"/>
      <c r="BR3783" s="29"/>
      <c r="BS3783" s="29"/>
      <c r="BT3783" s="29"/>
      <c r="BU3783" s="29"/>
      <c r="BV3783" s="29"/>
      <c r="BW3783" s="29"/>
      <c r="BX3783" s="29"/>
      <c r="BY3783" s="29"/>
      <c r="BZ3783" s="29"/>
      <c r="CA3783" s="29"/>
      <c r="CB3783" s="29"/>
      <c r="CC3783" s="29"/>
      <c r="CD3783" s="29"/>
      <c r="CE3783" s="29"/>
      <c r="CF3783" s="29"/>
      <c r="CG3783" s="29"/>
      <c r="CH3783" s="29"/>
      <c r="CI3783" s="29"/>
      <c r="CJ3783" s="29"/>
      <c r="CK3783" s="29"/>
      <c r="CL3783" s="29"/>
      <c r="CM3783" s="29"/>
      <c r="CN3783" s="29"/>
      <c r="CO3783" s="29"/>
      <c r="CP3783" s="29"/>
      <c r="CQ3783" s="29"/>
      <c r="CR3783" s="29"/>
      <c r="CS3783" s="29"/>
      <c r="CT3783" s="29"/>
      <c r="CU3783" s="29"/>
      <c r="CV3783" s="29"/>
      <c r="CW3783" s="29"/>
      <c r="CX3783" s="29"/>
      <c r="CY3783" s="29"/>
      <c r="CZ3783" s="29"/>
      <c r="DA3783" s="29"/>
      <c r="DB3783" s="29"/>
      <c r="DC3783" s="29"/>
      <c r="DD3783" s="29"/>
      <c r="DE3783" s="29"/>
      <c r="DF3783" s="29"/>
      <c r="DG3783" s="29"/>
      <c r="DH3783" s="29"/>
      <c r="DI3783" s="29"/>
      <c r="DJ3783" s="29"/>
      <c r="DK3783" s="29"/>
      <c r="DL3783" s="29"/>
      <c r="DM3783" s="29"/>
      <c r="DN3783" s="29"/>
      <c r="DO3783" s="29"/>
      <c r="DP3783" s="29"/>
      <c r="DQ3783" s="29"/>
      <c r="DR3783" s="29"/>
      <c r="DS3783" s="29"/>
      <c r="DT3783" s="29"/>
      <c r="DU3783" s="29"/>
      <c r="DV3783" s="29"/>
      <c r="DW3783" s="29"/>
      <c r="DX3783" s="29"/>
      <c r="DY3783" s="29"/>
      <c r="DZ3783" s="29"/>
      <c r="EA3783" s="29"/>
      <c r="EB3783" s="29"/>
      <c r="EC3783" s="29"/>
      <c r="ED3783" s="29"/>
      <c r="EE3783" s="29"/>
      <c r="EF3783" s="29"/>
      <c r="EG3783" s="29"/>
      <c r="EH3783" s="29"/>
      <c r="EI3783" s="29"/>
      <c r="EJ3783" s="29"/>
      <c r="EK3783" s="29"/>
      <c r="EL3783" s="29"/>
      <c r="EM3783" s="29"/>
      <c r="EN3783" s="29"/>
      <c r="EO3783" s="29"/>
      <c r="EP3783" s="29"/>
      <c r="EQ3783" s="29"/>
      <c r="ER3783" s="29"/>
      <c r="ES3783" s="29"/>
      <c r="ET3783" s="29"/>
      <c r="EU3783" s="29"/>
      <c r="EV3783" s="29"/>
      <c r="EW3783" s="29"/>
      <c r="EX3783" s="29"/>
      <c r="EY3783" s="29"/>
      <c r="EZ3783" s="29"/>
      <c r="FA3783" s="29"/>
      <c r="FB3783" s="29"/>
      <c r="FC3783" s="29"/>
      <c r="FD3783" s="29"/>
      <c r="FE3783" s="29"/>
      <c r="FF3783" s="29"/>
      <c r="FG3783" s="29"/>
      <c r="FH3783" s="29"/>
      <c r="FI3783" s="29"/>
      <c r="FJ3783" s="29"/>
      <c r="FK3783" s="29"/>
      <c r="FL3783" s="29"/>
      <c r="FM3783" s="29"/>
      <c r="FN3783" s="29"/>
      <c r="FO3783" s="29"/>
      <c r="FP3783" s="29"/>
      <c r="FQ3783" s="29"/>
      <c r="FR3783" s="29"/>
      <c r="FS3783" s="29"/>
      <c r="FT3783" s="29"/>
      <c r="FU3783" s="29"/>
      <c r="FV3783" s="29"/>
      <c r="FW3783" s="29"/>
      <c r="FX3783" s="29"/>
      <c r="FY3783" s="29"/>
      <c r="FZ3783" s="29"/>
      <c r="GA3783" s="29"/>
      <c r="GB3783" s="29"/>
      <c r="GC3783" s="29"/>
      <c r="GD3783" s="29"/>
      <c r="GE3783" s="29"/>
      <c r="GF3783" s="29"/>
      <c r="GG3783" s="29"/>
      <c r="GH3783" s="29"/>
      <c r="GI3783" s="29"/>
      <c r="GJ3783" s="29"/>
      <c r="GK3783" s="29"/>
      <c r="GL3783" s="29"/>
      <c r="GM3783" s="29"/>
      <c r="GN3783" s="29"/>
      <c r="GO3783" s="29"/>
      <c r="GP3783" s="29"/>
      <c r="GQ3783" s="29"/>
      <c r="GR3783" s="29"/>
      <c r="GS3783" s="29"/>
      <c r="GT3783" s="29"/>
      <c r="GU3783" s="29"/>
      <c r="GV3783" s="29"/>
      <c r="GW3783" s="29"/>
      <c r="GX3783" s="29"/>
      <c r="GY3783" s="29"/>
      <c r="GZ3783" s="29"/>
      <c r="HA3783" s="29"/>
      <c r="HB3783" s="29"/>
      <c r="HC3783" s="29"/>
      <c r="HD3783" s="29"/>
      <c r="HE3783" s="29"/>
      <c r="HF3783" s="29"/>
      <c r="HG3783" s="29"/>
      <c r="HH3783" s="29"/>
      <c r="HI3783" s="29"/>
      <c r="HJ3783" s="29"/>
      <c r="HK3783" s="29"/>
      <c r="HL3783" s="29"/>
      <c r="HM3783" s="29"/>
      <c r="HN3783" s="29"/>
      <c r="HO3783" s="29"/>
      <c r="HP3783" s="29"/>
      <c r="HQ3783" s="29"/>
      <c r="HR3783" s="29"/>
      <c r="HS3783" s="29"/>
      <c r="HT3783" s="29"/>
      <c r="HU3783" s="29"/>
      <c r="HV3783" s="29"/>
      <c r="HW3783" s="29"/>
      <c r="HX3783" s="29"/>
      <c r="HY3783" s="29"/>
      <c r="HZ3783" s="29"/>
      <c r="IA3783" s="29"/>
      <c r="IB3783" s="29"/>
      <c r="IC3783" s="29"/>
      <c r="ID3783" s="29"/>
      <c r="IE3783" s="29"/>
      <c r="IF3783" s="29"/>
      <c r="IG3783" s="29"/>
      <c r="IH3783" s="29"/>
      <c r="II3783" s="29"/>
      <c r="IJ3783" s="29"/>
      <c r="IK3783" s="29"/>
      <c r="IL3783" s="29"/>
      <c r="IM3783" s="29"/>
      <c r="IN3783" s="29"/>
      <c r="IO3783" s="29"/>
      <c r="IP3783" s="29"/>
      <c r="IQ3783" s="29"/>
    </row>
    <row r="3785" spans="1:251" ht="18.75">
      <c r="A3785" s="28" t="s">
        <v>234</v>
      </c>
      <c r="AW3785" s="30"/>
      <c r="AX3785" s="31"/>
      <c r="AY3785" s="30"/>
    </row>
    <row r="3787" spans="1:251" ht="18.75">
      <c r="B3787" s="109" t="s">
        <v>0</v>
      </c>
      <c r="C3787" s="150"/>
      <c r="D3787" s="150"/>
      <c r="E3787" s="150"/>
      <c r="F3787" s="150"/>
      <c r="G3787" s="150"/>
      <c r="H3787" s="150"/>
      <c r="I3787" s="150"/>
      <c r="J3787" s="150"/>
      <c r="K3787" s="150"/>
      <c r="L3787" s="150"/>
      <c r="M3787" s="150"/>
      <c r="N3787" s="150"/>
      <c r="O3787" s="150"/>
      <c r="P3787" s="150"/>
      <c r="Q3787" s="150"/>
      <c r="R3787" s="150"/>
      <c r="S3787" s="150"/>
      <c r="T3787" s="150"/>
      <c r="U3787" s="150"/>
      <c r="V3787" s="150"/>
      <c r="W3787" s="150"/>
      <c r="X3787" s="150"/>
      <c r="Y3787" s="150"/>
      <c r="Z3787" s="150"/>
      <c r="AA3787" s="150"/>
      <c r="AB3787" s="150"/>
      <c r="AC3787" s="150"/>
      <c r="AD3787" s="150"/>
      <c r="AE3787" s="150"/>
      <c r="AF3787" s="150"/>
      <c r="AG3787" s="150"/>
      <c r="AH3787" s="150"/>
      <c r="AI3787" s="150"/>
      <c r="AJ3787" s="150"/>
      <c r="AK3787" s="150"/>
      <c r="AL3787" s="150"/>
      <c r="AM3787" s="150"/>
      <c r="AN3787" s="150"/>
      <c r="AO3787" s="150"/>
      <c r="AP3787" s="150"/>
      <c r="AQ3787" s="150"/>
      <c r="AR3787" s="150"/>
      <c r="AS3787" s="150"/>
      <c r="AT3787" s="150"/>
      <c r="AU3787" s="150"/>
      <c r="AV3787" s="150"/>
      <c r="AW3787" s="150"/>
      <c r="AX3787" s="150"/>
    </row>
    <row r="3788" spans="1:251">
      <c r="Z3788" s="32"/>
      <c r="AD3788" s="32"/>
      <c r="AE3788" s="32"/>
      <c r="AF3788" s="32"/>
      <c r="AG3788" s="32"/>
      <c r="AH3788" s="32"/>
      <c r="AI3788" s="32"/>
      <c r="AO3788" s="32"/>
    </row>
    <row r="3789" spans="1:251" ht="13.5" thickBot="1">
      <c r="Z3789" s="32"/>
      <c r="AD3789" s="32"/>
      <c r="AE3789" s="32"/>
      <c r="AF3789" s="32"/>
      <c r="AG3789" s="32"/>
      <c r="AH3789" s="32"/>
      <c r="AI3789" s="32"/>
      <c r="AO3789" s="32"/>
      <c r="DI3789" s="26"/>
    </row>
    <row r="3790" spans="1:251" ht="24.75" customHeight="1" thickBot="1">
      <c r="B3790" s="111" t="s">
        <v>235</v>
      </c>
      <c r="C3790" s="112"/>
      <c r="D3790" s="112"/>
      <c r="E3790" s="112"/>
      <c r="F3790" s="112"/>
      <c r="G3790" s="112"/>
      <c r="H3790" s="113" t="s">
        <v>588</v>
      </c>
      <c r="I3790" s="114"/>
      <c r="J3790" s="114"/>
      <c r="K3790" s="114"/>
      <c r="L3790" s="114"/>
      <c r="M3790" s="114"/>
      <c r="N3790" s="114"/>
      <c r="O3790" s="114"/>
      <c r="P3790" s="114"/>
      <c r="Q3790" s="114"/>
      <c r="R3790" s="114"/>
      <c r="S3790" s="114"/>
      <c r="T3790" s="114"/>
      <c r="U3790" s="114"/>
      <c r="V3790" s="114"/>
      <c r="W3790" s="114"/>
      <c r="X3790" s="114"/>
      <c r="Y3790" s="114"/>
      <c r="Z3790" s="114"/>
      <c r="AA3790" s="114"/>
      <c r="AB3790" s="114"/>
      <c r="AC3790" s="114"/>
      <c r="AD3790" s="114"/>
      <c r="AE3790" s="114"/>
      <c r="AF3790" s="114"/>
      <c r="AG3790" s="114"/>
      <c r="AH3790" s="114"/>
      <c r="AI3790" s="114"/>
      <c r="AJ3790" s="114"/>
      <c r="AK3790" s="114"/>
      <c r="AL3790" s="114"/>
      <c r="AM3790" s="114"/>
      <c r="AN3790" s="114"/>
      <c r="AO3790" s="114"/>
      <c r="AP3790" s="114"/>
      <c r="AQ3790" s="114"/>
      <c r="AR3790" s="114"/>
      <c r="AS3790" s="114"/>
      <c r="AT3790" s="114"/>
      <c r="AU3790" s="114"/>
      <c r="AV3790" s="114"/>
      <c r="AW3790" s="114"/>
      <c r="AX3790" s="115"/>
      <c r="DI3790" s="26"/>
    </row>
    <row r="3791" spans="1:251" ht="14.25">
      <c r="B3791" s="33"/>
      <c r="C3791" s="33"/>
      <c r="D3791" s="33"/>
      <c r="E3791" s="33"/>
      <c r="F3791" s="33"/>
      <c r="G3791" s="33"/>
      <c r="H3791" s="34"/>
      <c r="I3791" s="34"/>
      <c r="J3791" s="34"/>
      <c r="K3791" s="34"/>
      <c r="L3791" s="35"/>
      <c r="M3791" s="35"/>
      <c r="N3791" s="35"/>
      <c r="O3791" s="35"/>
      <c r="P3791" s="34"/>
      <c r="Q3791" s="34"/>
      <c r="R3791" s="34"/>
      <c r="S3791" s="34"/>
      <c r="T3791" s="34"/>
      <c r="U3791" s="34"/>
      <c r="V3791" s="36"/>
      <c r="W3791" s="36"/>
      <c r="X3791" s="36"/>
      <c r="Y3791" s="36"/>
      <c r="Z3791" s="36"/>
      <c r="AA3791" s="36"/>
      <c r="AB3791" s="36"/>
      <c r="AC3791" s="36"/>
      <c r="AD3791" s="36"/>
      <c r="AE3791" s="36"/>
      <c r="AF3791" s="36"/>
      <c r="AG3791" s="36"/>
      <c r="AH3791" s="36"/>
      <c r="AI3791" s="36"/>
      <c r="AJ3791" s="36"/>
      <c r="AK3791" s="36"/>
      <c r="AL3791" s="36"/>
      <c r="AM3791" s="36"/>
      <c r="AN3791" s="36"/>
      <c r="AO3791" s="36"/>
      <c r="AP3791" s="36"/>
      <c r="AQ3791" s="36"/>
      <c r="AR3791" s="36"/>
      <c r="AS3791" s="36"/>
      <c r="AT3791" s="36"/>
      <c r="AU3791" s="36"/>
      <c r="AV3791" s="36"/>
      <c r="AW3791" s="36"/>
      <c r="AX3791" s="36"/>
      <c r="DI3791" s="26"/>
    </row>
    <row r="3792" spans="1:251" ht="15" thickBot="1">
      <c r="A3792" s="37"/>
      <c r="B3792" s="36" t="s">
        <v>237</v>
      </c>
      <c r="C3792" s="34"/>
      <c r="D3792" s="34"/>
      <c r="E3792" s="34"/>
      <c r="F3792" s="34"/>
      <c r="G3792" s="34"/>
      <c r="H3792" s="34"/>
      <c r="I3792" s="34"/>
      <c r="J3792" s="34"/>
      <c r="K3792" s="34"/>
      <c r="L3792" s="35"/>
      <c r="M3792" s="35"/>
      <c r="N3792" s="35"/>
      <c r="O3792" s="35"/>
      <c r="P3792" s="34"/>
      <c r="Q3792" s="34"/>
      <c r="R3792" s="34"/>
      <c r="S3792" s="34"/>
      <c r="T3792" s="34"/>
      <c r="U3792" s="34"/>
      <c r="V3792" s="36"/>
      <c r="W3792" s="36"/>
      <c r="X3792" s="36"/>
      <c r="Y3792" s="36"/>
      <c r="Z3792" s="36"/>
      <c r="AA3792" s="36"/>
      <c r="AB3792" s="36"/>
      <c r="AC3792" s="36"/>
      <c r="AD3792" s="36"/>
      <c r="AE3792" s="36"/>
      <c r="AF3792" s="36"/>
      <c r="AG3792" s="36"/>
      <c r="AH3792" s="36"/>
      <c r="AI3792" s="36"/>
      <c r="AJ3792" s="36"/>
      <c r="AK3792" s="36"/>
      <c r="AL3792" s="36"/>
      <c r="AM3792" s="36"/>
      <c r="AN3792" s="36"/>
      <c r="AO3792" s="36"/>
      <c r="AP3792" s="36"/>
      <c r="AQ3792" s="36"/>
      <c r="AR3792" s="36"/>
      <c r="AS3792" s="36"/>
      <c r="AT3792" s="36"/>
      <c r="AU3792" s="36"/>
      <c r="AV3792" s="36"/>
      <c r="AW3792" s="36"/>
      <c r="AX3792" s="36"/>
      <c r="DI3792" s="26"/>
    </row>
    <row r="3793" spans="1:113" ht="14.25">
      <c r="A3793" s="34"/>
      <c r="B3793" s="38"/>
      <c r="C3793" s="33"/>
      <c r="D3793" s="33"/>
      <c r="E3793" s="33"/>
      <c r="F3793" s="33"/>
      <c r="G3793" s="33"/>
      <c r="H3793" s="33"/>
      <c r="I3793" s="33"/>
      <c r="J3793" s="33"/>
      <c r="K3793" s="33"/>
      <c r="L3793" s="39"/>
      <c r="M3793" s="39"/>
      <c r="N3793" s="39"/>
      <c r="O3793" s="39"/>
      <c r="P3793" s="33"/>
      <c r="Q3793" s="33"/>
      <c r="R3793" s="33"/>
      <c r="S3793" s="33"/>
      <c r="T3793" s="33"/>
      <c r="U3793" s="33"/>
      <c r="V3793" s="40"/>
      <c r="W3793" s="40"/>
      <c r="X3793" s="40"/>
      <c r="Y3793" s="40"/>
      <c r="Z3793" s="40"/>
      <c r="AA3793" s="40"/>
      <c r="AB3793" s="40"/>
      <c r="AC3793" s="40"/>
      <c r="AD3793" s="40"/>
      <c r="AE3793" s="40"/>
      <c r="AF3793" s="40"/>
      <c r="AG3793" s="40"/>
      <c r="AH3793" s="40"/>
      <c r="AI3793" s="40"/>
      <c r="AJ3793" s="40"/>
      <c r="AK3793" s="40"/>
      <c r="AL3793" s="40"/>
      <c r="AM3793" s="40"/>
      <c r="AN3793" s="40"/>
      <c r="AO3793" s="40"/>
      <c r="AP3793" s="40"/>
      <c r="AQ3793" s="40"/>
      <c r="AR3793" s="40"/>
      <c r="AS3793" s="40"/>
      <c r="AT3793" s="40"/>
      <c r="AU3793" s="40"/>
      <c r="AV3793" s="40"/>
      <c r="AW3793" s="40"/>
      <c r="AX3793" s="41"/>
    </row>
    <row r="3794" spans="1:113" ht="12" customHeight="1">
      <c r="A3794" s="34"/>
      <c r="B3794" s="116" t="s">
        <v>589</v>
      </c>
      <c r="C3794" s="117"/>
      <c r="D3794" s="117"/>
      <c r="E3794" s="117"/>
      <c r="F3794" s="117"/>
      <c r="G3794" s="117"/>
      <c r="H3794" s="117"/>
      <c r="I3794" s="117"/>
      <c r="J3794" s="117"/>
      <c r="K3794" s="117"/>
      <c r="L3794" s="117"/>
      <c r="M3794" s="117"/>
      <c r="N3794" s="117"/>
      <c r="O3794" s="117"/>
      <c r="P3794" s="117"/>
      <c r="Q3794" s="117"/>
      <c r="R3794" s="117"/>
      <c r="S3794" s="117"/>
      <c r="T3794" s="117"/>
      <c r="U3794" s="117"/>
      <c r="V3794" s="117"/>
      <c r="W3794" s="117"/>
      <c r="X3794" s="117"/>
      <c r="Y3794" s="117"/>
      <c r="Z3794" s="117"/>
      <c r="AA3794" s="117"/>
      <c r="AB3794" s="117"/>
      <c r="AC3794" s="117"/>
      <c r="AD3794" s="117"/>
      <c r="AE3794" s="117"/>
      <c r="AF3794" s="117"/>
      <c r="AG3794" s="117"/>
      <c r="AH3794" s="117"/>
      <c r="AI3794" s="117"/>
      <c r="AJ3794" s="117"/>
      <c r="AK3794" s="117"/>
      <c r="AL3794" s="117"/>
      <c r="AM3794" s="117"/>
      <c r="AN3794" s="117"/>
      <c r="AO3794" s="117"/>
      <c r="AP3794" s="117"/>
      <c r="AQ3794" s="117"/>
      <c r="AR3794" s="117"/>
      <c r="AS3794" s="117"/>
      <c r="AT3794" s="117"/>
      <c r="AU3794" s="117"/>
      <c r="AV3794" s="117"/>
      <c r="AW3794" s="117"/>
      <c r="AX3794" s="118"/>
    </row>
    <row r="3795" spans="1:113" ht="12" customHeight="1">
      <c r="A3795" s="34"/>
      <c r="B3795" s="116"/>
      <c r="C3795" s="117"/>
      <c r="D3795" s="117"/>
      <c r="E3795" s="117"/>
      <c r="F3795" s="117"/>
      <c r="G3795" s="117"/>
      <c r="H3795" s="117"/>
      <c r="I3795" s="117"/>
      <c r="J3795" s="117"/>
      <c r="K3795" s="117"/>
      <c r="L3795" s="117"/>
      <c r="M3795" s="117"/>
      <c r="N3795" s="117"/>
      <c r="O3795" s="117"/>
      <c r="P3795" s="117"/>
      <c r="Q3795" s="117"/>
      <c r="R3795" s="117"/>
      <c r="S3795" s="117"/>
      <c r="T3795" s="117"/>
      <c r="U3795" s="117"/>
      <c r="V3795" s="117"/>
      <c r="W3795" s="117"/>
      <c r="X3795" s="117"/>
      <c r="Y3795" s="117"/>
      <c r="Z3795" s="117"/>
      <c r="AA3795" s="117"/>
      <c r="AB3795" s="117"/>
      <c r="AC3795" s="117"/>
      <c r="AD3795" s="117"/>
      <c r="AE3795" s="117"/>
      <c r="AF3795" s="117"/>
      <c r="AG3795" s="117"/>
      <c r="AH3795" s="117"/>
      <c r="AI3795" s="117"/>
      <c r="AJ3795" s="117"/>
      <c r="AK3795" s="117"/>
      <c r="AL3795" s="117"/>
      <c r="AM3795" s="117"/>
      <c r="AN3795" s="117"/>
      <c r="AO3795" s="117"/>
      <c r="AP3795" s="117"/>
      <c r="AQ3795" s="117"/>
      <c r="AR3795" s="117"/>
      <c r="AS3795" s="117"/>
      <c r="AT3795" s="117"/>
      <c r="AU3795" s="117"/>
      <c r="AV3795" s="117"/>
      <c r="AW3795" s="117"/>
      <c r="AX3795" s="118"/>
      <c r="BC3795" s="42"/>
    </row>
    <row r="3796" spans="1:113" ht="12" customHeight="1">
      <c r="A3796" s="34"/>
      <c r="B3796" s="116"/>
      <c r="C3796" s="117"/>
      <c r="D3796" s="117"/>
      <c r="E3796" s="117"/>
      <c r="F3796" s="117"/>
      <c r="G3796" s="117"/>
      <c r="H3796" s="117"/>
      <c r="I3796" s="117"/>
      <c r="J3796" s="117"/>
      <c r="K3796" s="117"/>
      <c r="L3796" s="117"/>
      <c r="M3796" s="117"/>
      <c r="N3796" s="117"/>
      <c r="O3796" s="117"/>
      <c r="P3796" s="117"/>
      <c r="Q3796" s="117"/>
      <c r="R3796" s="117"/>
      <c r="S3796" s="117"/>
      <c r="T3796" s="117"/>
      <c r="U3796" s="117"/>
      <c r="V3796" s="117"/>
      <c r="W3796" s="117"/>
      <c r="X3796" s="117"/>
      <c r="Y3796" s="117"/>
      <c r="Z3796" s="117"/>
      <c r="AA3796" s="117"/>
      <c r="AB3796" s="117"/>
      <c r="AC3796" s="117"/>
      <c r="AD3796" s="117"/>
      <c r="AE3796" s="117"/>
      <c r="AF3796" s="117"/>
      <c r="AG3796" s="117"/>
      <c r="AH3796" s="117"/>
      <c r="AI3796" s="117"/>
      <c r="AJ3796" s="117"/>
      <c r="AK3796" s="117"/>
      <c r="AL3796" s="117"/>
      <c r="AM3796" s="117"/>
      <c r="AN3796" s="117"/>
      <c r="AO3796" s="117"/>
      <c r="AP3796" s="117"/>
      <c r="AQ3796" s="117"/>
      <c r="AR3796" s="117"/>
      <c r="AS3796" s="117"/>
      <c r="AT3796" s="117"/>
      <c r="AU3796" s="117"/>
      <c r="AV3796" s="117"/>
      <c r="AW3796" s="117"/>
      <c r="AX3796" s="118"/>
    </row>
    <row r="3797" spans="1:113" ht="12" customHeight="1">
      <c r="A3797" s="34"/>
      <c r="B3797" s="116"/>
      <c r="C3797" s="117"/>
      <c r="D3797" s="117"/>
      <c r="E3797" s="117"/>
      <c r="F3797" s="117"/>
      <c r="G3797" s="117"/>
      <c r="H3797" s="117"/>
      <c r="I3797" s="117"/>
      <c r="J3797" s="117"/>
      <c r="K3797" s="117"/>
      <c r="L3797" s="117"/>
      <c r="M3797" s="117"/>
      <c r="N3797" s="117"/>
      <c r="O3797" s="117"/>
      <c r="P3797" s="117"/>
      <c r="Q3797" s="117"/>
      <c r="R3797" s="117"/>
      <c r="S3797" s="117"/>
      <c r="T3797" s="117"/>
      <c r="U3797" s="117"/>
      <c r="V3797" s="117"/>
      <c r="W3797" s="117"/>
      <c r="X3797" s="117"/>
      <c r="Y3797" s="117"/>
      <c r="Z3797" s="117"/>
      <c r="AA3797" s="117"/>
      <c r="AB3797" s="117"/>
      <c r="AC3797" s="117"/>
      <c r="AD3797" s="117"/>
      <c r="AE3797" s="117"/>
      <c r="AF3797" s="117"/>
      <c r="AG3797" s="117"/>
      <c r="AH3797" s="117"/>
      <c r="AI3797" s="117"/>
      <c r="AJ3797" s="117"/>
      <c r="AK3797" s="117"/>
      <c r="AL3797" s="117"/>
      <c r="AM3797" s="117"/>
      <c r="AN3797" s="117"/>
      <c r="AO3797" s="117"/>
      <c r="AP3797" s="117"/>
      <c r="AQ3797" s="117"/>
      <c r="AR3797" s="117"/>
      <c r="AS3797" s="117"/>
      <c r="AT3797" s="117"/>
      <c r="AU3797" s="117"/>
      <c r="AV3797" s="117"/>
      <c r="AW3797" s="117"/>
      <c r="AX3797" s="118"/>
    </row>
    <row r="3798" spans="1:113" ht="12" customHeight="1">
      <c r="A3798" s="34"/>
      <c r="B3798" s="116"/>
      <c r="C3798" s="117"/>
      <c r="D3798" s="117"/>
      <c r="E3798" s="117"/>
      <c r="F3798" s="117"/>
      <c r="G3798" s="117"/>
      <c r="H3798" s="117"/>
      <c r="I3798" s="117"/>
      <c r="J3798" s="117"/>
      <c r="K3798" s="117"/>
      <c r="L3798" s="117"/>
      <c r="M3798" s="117"/>
      <c r="N3798" s="117"/>
      <c r="O3798" s="117"/>
      <c r="P3798" s="117"/>
      <c r="Q3798" s="117"/>
      <c r="R3798" s="117"/>
      <c r="S3798" s="117"/>
      <c r="T3798" s="117"/>
      <c r="U3798" s="117"/>
      <c r="V3798" s="117"/>
      <c r="W3798" s="117"/>
      <c r="X3798" s="117"/>
      <c r="Y3798" s="117"/>
      <c r="Z3798" s="117"/>
      <c r="AA3798" s="117"/>
      <c r="AB3798" s="117"/>
      <c r="AC3798" s="117"/>
      <c r="AD3798" s="117"/>
      <c r="AE3798" s="117"/>
      <c r="AF3798" s="117"/>
      <c r="AG3798" s="117"/>
      <c r="AH3798" s="117"/>
      <c r="AI3798" s="117"/>
      <c r="AJ3798" s="117"/>
      <c r="AK3798" s="117"/>
      <c r="AL3798" s="117"/>
      <c r="AM3798" s="117"/>
      <c r="AN3798" s="117"/>
      <c r="AO3798" s="117"/>
      <c r="AP3798" s="117"/>
      <c r="AQ3798" s="117"/>
      <c r="AR3798" s="117"/>
      <c r="AS3798" s="117"/>
      <c r="AT3798" s="117"/>
      <c r="AU3798" s="117"/>
      <c r="AV3798" s="117"/>
      <c r="AW3798" s="117"/>
      <c r="AX3798" s="118"/>
    </row>
    <row r="3799" spans="1:113" ht="15" thickBot="1">
      <c r="A3799" s="43"/>
      <c r="B3799" s="44"/>
      <c r="C3799" s="45"/>
      <c r="D3799" s="45"/>
      <c r="E3799" s="45"/>
      <c r="F3799" s="45"/>
      <c r="G3799" s="45"/>
      <c r="H3799" s="45"/>
      <c r="I3799" s="45"/>
      <c r="J3799" s="45"/>
      <c r="K3799" s="45"/>
      <c r="L3799" s="45"/>
      <c r="M3799" s="45"/>
      <c r="N3799" s="45"/>
      <c r="O3799" s="45"/>
      <c r="P3799" s="45"/>
      <c r="Q3799" s="45"/>
      <c r="R3799" s="45"/>
      <c r="S3799" s="45"/>
      <c r="T3799" s="45"/>
      <c r="U3799" s="45"/>
      <c r="V3799" s="45"/>
      <c r="W3799" s="45"/>
      <c r="X3799" s="45"/>
      <c r="Y3799" s="45"/>
      <c r="Z3799" s="45"/>
      <c r="AA3799" s="45"/>
      <c r="AB3799" s="45"/>
      <c r="AC3799" s="45"/>
      <c r="AD3799" s="45"/>
      <c r="AE3799" s="45"/>
      <c r="AF3799" s="45"/>
      <c r="AG3799" s="45"/>
      <c r="AH3799" s="45"/>
      <c r="AI3799" s="45"/>
      <c r="AJ3799" s="45"/>
      <c r="AK3799" s="45"/>
      <c r="AL3799" s="45"/>
      <c r="AM3799" s="45"/>
      <c r="AN3799" s="45"/>
      <c r="AO3799" s="45"/>
      <c r="AP3799" s="45"/>
      <c r="AQ3799" s="45"/>
      <c r="AR3799" s="45"/>
      <c r="AS3799" s="45"/>
      <c r="AT3799" s="45"/>
      <c r="AU3799" s="45"/>
      <c r="AV3799" s="45"/>
      <c r="AW3799" s="45"/>
      <c r="AX3799" s="46"/>
    </row>
    <row r="3800" spans="1:113">
      <c r="B3800" s="47"/>
    </row>
    <row r="3801" spans="1:113" ht="15" thickBot="1">
      <c r="A3801" s="37"/>
      <c r="B3801" s="36" t="s">
        <v>238</v>
      </c>
      <c r="C3801" s="34"/>
      <c r="D3801" s="34"/>
      <c r="E3801" s="34"/>
      <c r="F3801" s="34"/>
      <c r="G3801" s="34"/>
      <c r="H3801" s="34"/>
      <c r="I3801" s="34"/>
      <c r="J3801" s="34"/>
      <c r="K3801" s="34"/>
      <c r="L3801" s="35"/>
      <c r="M3801" s="35"/>
      <c r="N3801" s="35"/>
      <c r="O3801" s="35"/>
      <c r="P3801" s="34"/>
      <c r="Q3801" s="34"/>
      <c r="R3801" s="34"/>
      <c r="S3801" s="34"/>
      <c r="T3801" s="34"/>
      <c r="U3801" s="34"/>
      <c r="V3801" s="36"/>
      <c r="W3801" s="36"/>
      <c r="X3801" s="36"/>
      <c r="Y3801" s="36"/>
      <c r="Z3801" s="36"/>
      <c r="AA3801" s="36"/>
      <c r="AB3801" s="36"/>
      <c r="AC3801" s="36"/>
      <c r="AD3801" s="36"/>
      <c r="AE3801" s="36"/>
      <c r="AF3801" s="36"/>
      <c r="AG3801" s="36"/>
      <c r="AH3801" s="36"/>
      <c r="AI3801" s="36"/>
      <c r="AJ3801" s="36"/>
      <c r="AK3801" s="36"/>
      <c r="AL3801" s="36"/>
      <c r="AM3801" s="36"/>
      <c r="AN3801" s="36"/>
      <c r="AO3801" s="36"/>
      <c r="AP3801" s="36"/>
      <c r="AQ3801" s="36"/>
      <c r="AR3801" s="36"/>
      <c r="AS3801" s="36"/>
      <c r="AT3801" s="36"/>
      <c r="AU3801" s="36"/>
      <c r="AV3801" s="36"/>
      <c r="AW3801" s="36"/>
      <c r="AX3801" s="36"/>
      <c r="DI3801" s="26"/>
    </row>
    <row r="3802" spans="1:113" ht="14.25">
      <c r="A3802" s="34"/>
      <c r="B3802" s="38"/>
      <c r="C3802" s="33"/>
      <c r="D3802" s="33"/>
      <c r="E3802" s="33"/>
      <c r="F3802" s="33"/>
      <c r="G3802" s="33"/>
      <c r="H3802" s="33"/>
      <c r="I3802" s="33"/>
      <c r="J3802" s="33"/>
      <c r="K3802" s="33"/>
      <c r="L3802" s="39"/>
      <c r="M3802" s="39"/>
      <c r="N3802" s="39"/>
      <c r="O3802" s="39"/>
      <c r="P3802" s="33"/>
      <c r="Q3802" s="33"/>
      <c r="R3802" s="33"/>
      <c r="S3802" s="33"/>
      <c r="T3802" s="33"/>
      <c r="U3802" s="33"/>
      <c r="V3802" s="40"/>
      <c r="W3802" s="40"/>
      <c r="X3802" s="40"/>
      <c r="Y3802" s="40"/>
      <c r="Z3802" s="40"/>
      <c r="AA3802" s="40"/>
      <c r="AB3802" s="40"/>
      <c r="AC3802" s="40"/>
      <c r="AD3802" s="40"/>
      <c r="AE3802" s="40"/>
      <c r="AF3802" s="40"/>
      <c r="AG3802" s="40"/>
      <c r="AH3802" s="40"/>
      <c r="AI3802" s="40"/>
      <c r="AJ3802" s="40"/>
      <c r="AK3802" s="40"/>
      <c r="AL3802" s="40"/>
      <c r="AM3802" s="40"/>
      <c r="AN3802" s="40"/>
      <c r="AO3802" s="40"/>
      <c r="AP3802" s="40"/>
      <c r="AQ3802" s="40"/>
      <c r="AR3802" s="40"/>
      <c r="AS3802" s="40"/>
      <c r="AT3802" s="40"/>
      <c r="AU3802" s="40"/>
      <c r="AV3802" s="40"/>
      <c r="AW3802" s="40"/>
      <c r="AX3802" s="41"/>
    </row>
    <row r="3803" spans="1:113" ht="12" customHeight="1">
      <c r="A3803" s="34"/>
      <c r="B3803" s="116" t="s">
        <v>590</v>
      </c>
      <c r="C3803" s="117"/>
      <c r="D3803" s="117"/>
      <c r="E3803" s="117"/>
      <c r="F3803" s="117"/>
      <c r="G3803" s="117"/>
      <c r="H3803" s="117"/>
      <c r="I3803" s="117"/>
      <c r="J3803" s="117"/>
      <c r="K3803" s="117"/>
      <c r="L3803" s="117"/>
      <c r="M3803" s="117"/>
      <c r="N3803" s="117"/>
      <c r="O3803" s="117"/>
      <c r="P3803" s="117"/>
      <c r="Q3803" s="117"/>
      <c r="R3803" s="117"/>
      <c r="S3803" s="117"/>
      <c r="T3803" s="117"/>
      <c r="U3803" s="117"/>
      <c r="V3803" s="117"/>
      <c r="W3803" s="117"/>
      <c r="X3803" s="117"/>
      <c r="Y3803" s="117"/>
      <c r="Z3803" s="117"/>
      <c r="AA3803" s="117"/>
      <c r="AB3803" s="117"/>
      <c r="AC3803" s="117"/>
      <c r="AD3803" s="117"/>
      <c r="AE3803" s="117"/>
      <c r="AF3803" s="117"/>
      <c r="AG3803" s="117"/>
      <c r="AH3803" s="117"/>
      <c r="AI3803" s="117"/>
      <c r="AJ3803" s="117"/>
      <c r="AK3803" s="117"/>
      <c r="AL3803" s="117"/>
      <c r="AM3803" s="117"/>
      <c r="AN3803" s="117"/>
      <c r="AO3803" s="117"/>
      <c r="AP3803" s="117"/>
      <c r="AQ3803" s="117"/>
      <c r="AR3803" s="117"/>
      <c r="AS3803" s="117"/>
      <c r="AT3803" s="117"/>
      <c r="AU3803" s="117"/>
      <c r="AV3803" s="117"/>
      <c r="AW3803" s="117"/>
      <c r="AX3803" s="118"/>
    </row>
    <row r="3804" spans="1:113" ht="12" customHeight="1">
      <c r="A3804" s="34"/>
      <c r="B3804" s="116"/>
      <c r="C3804" s="117"/>
      <c r="D3804" s="117"/>
      <c r="E3804" s="117"/>
      <c r="F3804" s="117"/>
      <c r="G3804" s="117"/>
      <c r="H3804" s="117"/>
      <c r="I3804" s="117"/>
      <c r="J3804" s="117"/>
      <c r="K3804" s="117"/>
      <c r="L3804" s="117"/>
      <c r="M3804" s="117"/>
      <c r="N3804" s="117"/>
      <c r="O3804" s="117"/>
      <c r="P3804" s="117"/>
      <c r="Q3804" s="117"/>
      <c r="R3804" s="117"/>
      <c r="S3804" s="117"/>
      <c r="T3804" s="117"/>
      <c r="U3804" s="117"/>
      <c r="V3804" s="117"/>
      <c r="W3804" s="117"/>
      <c r="X3804" s="117"/>
      <c r="Y3804" s="117"/>
      <c r="Z3804" s="117"/>
      <c r="AA3804" s="117"/>
      <c r="AB3804" s="117"/>
      <c r="AC3804" s="117"/>
      <c r="AD3804" s="117"/>
      <c r="AE3804" s="117"/>
      <c r="AF3804" s="117"/>
      <c r="AG3804" s="117"/>
      <c r="AH3804" s="117"/>
      <c r="AI3804" s="117"/>
      <c r="AJ3804" s="117"/>
      <c r="AK3804" s="117"/>
      <c r="AL3804" s="117"/>
      <c r="AM3804" s="117"/>
      <c r="AN3804" s="117"/>
      <c r="AO3804" s="117"/>
      <c r="AP3804" s="117"/>
      <c r="AQ3804" s="117"/>
      <c r="AR3804" s="117"/>
      <c r="AS3804" s="117"/>
      <c r="AT3804" s="117"/>
      <c r="AU3804" s="117"/>
      <c r="AV3804" s="117"/>
      <c r="AW3804" s="117"/>
      <c r="AX3804" s="118"/>
      <c r="BC3804" s="42"/>
    </row>
    <row r="3805" spans="1:113" ht="12" customHeight="1">
      <c r="A3805" s="34"/>
      <c r="B3805" s="116"/>
      <c r="C3805" s="117"/>
      <c r="D3805" s="117"/>
      <c r="E3805" s="117"/>
      <c r="F3805" s="117"/>
      <c r="G3805" s="117"/>
      <c r="H3805" s="117"/>
      <c r="I3805" s="117"/>
      <c r="J3805" s="117"/>
      <c r="K3805" s="117"/>
      <c r="L3805" s="117"/>
      <c r="M3805" s="117"/>
      <c r="N3805" s="117"/>
      <c r="O3805" s="117"/>
      <c r="P3805" s="117"/>
      <c r="Q3805" s="117"/>
      <c r="R3805" s="117"/>
      <c r="S3805" s="117"/>
      <c r="T3805" s="117"/>
      <c r="U3805" s="117"/>
      <c r="V3805" s="117"/>
      <c r="W3805" s="117"/>
      <c r="X3805" s="117"/>
      <c r="Y3805" s="117"/>
      <c r="Z3805" s="117"/>
      <c r="AA3805" s="117"/>
      <c r="AB3805" s="117"/>
      <c r="AC3805" s="117"/>
      <c r="AD3805" s="117"/>
      <c r="AE3805" s="117"/>
      <c r="AF3805" s="117"/>
      <c r="AG3805" s="117"/>
      <c r="AH3805" s="117"/>
      <c r="AI3805" s="117"/>
      <c r="AJ3805" s="117"/>
      <c r="AK3805" s="117"/>
      <c r="AL3805" s="117"/>
      <c r="AM3805" s="117"/>
      <c r="AN3805" s="117"/>
      <c r="AO3805" s="117"/>
      <c r="AP3805" s="117"/>
      <c r="AQ3805" s="117"/>
      <c r="AR3805" s="117"/>
      <c r="AS3805" s="117"/>
      <c r="AT3805" s="117"/>
      <c r="AU3805" s="117"/>
      <c r="AV3805" s="117"/>
      <c r="AW3805" s="117"/>
      <c r="AX3805" s="118"/>
    </row>
    <row r="3806" spans="1:113" ht="12" customHeight="1">
      <c r="A3806" s="34"/>
      <c r="B3806" s="116"/>
      <c r="C3806" s="117"/>
      <c r="D3806" s="117"/>
      <c r="E3806" s="117"/>
      <c r="F3806" s="117"/>
      <c r="G3806" s="117"/>
      <c r="H3806" s="117"/>
      <c r="I3806" s="117"/>
      <c r="J3806" s="117"/>
      <c r="K3806" s="117"/>
      <c r="L3806" s="117"/>
      <c r="M3806" s="117"/>
      <c r="N3806" s="117"/>
      <c r="O3806" s="117"/>
      <c r="P3806" s="117"/>
      <c r="Q3806" s="117"/>
      <c r="R3806" s="117"/>
      <c r="S3806" s="117"/>
      <c r="T3806" s="117"/>
      <c r="U3806" s="117"/>
      <c r="V3806" s="117"/>
      <c r="W3806" s="117"/>
      <c r="X3806" s="117"/>
      <c r="Y3806" s="117"/>
      <c r="Z3806" s="117"/>
      <c r="AA3806" s="117"/>
      <c r="AB3806" s="117"/>
      <c r="AC3806" s="117"/>
      <c r="AD3806" s="117"/>
      <c r="AE3806" s="117"/>
      <c r="AF3806" s="117"/>
      <c r="AG3806" s="117"/>
      <c r="AH3806" s="117"/>
      <c r="AI3806" s="117"/>
      <c r="AJ3806" s="117"/>
      <c r="AK3806" s="117"/>
      <c r="AL3806" s="117"/>
      <c r="AM3806" s="117"/>
      <c r="AN3806" s="117"/>
      <c r="AO3806" s="117"/>
      <c r="AP3806" s="117"/>
      <c r="AQ3806" s="117"/>
      <c r="AR3806" s="117"/>
      <c r="AS3806" s="117"/>
      <c r="AT3806" s="117"/>
      <c r="AU3806" s="117"/>
      <c r="AV3806" s="117"/>
      <c r="AW3806" s="117"/>
      <c r="AX3806" s="118"/>
    </row>
    <row r="3807" spans="1:113" ht="12" customHeight="1">
      <c r="A3807" s="34"/>
      <c r="B3807" s="116"/>
      <c r="C3807" s="117"/>
      <c r="D3807" s="117"/>
      <c r="E3807" s="117"/>
      <c r="F3807" s="117"/>
      <c r="G3807" s="117"/>
      <c r="H3807" s="117"/>
      <c r="I3807" s="117"/>
      <c r="J3807" s="117"/>
      <c r="K3807" s="117"/>
      <c r="L3807" s="117"/>
      <c r="M3807" s="117"/>
      <c r="N3807" s="117"/>
      <c r="O3807" s="117"/>
      <c r="P3807" s="117"/>
      <c r="Q3807" s="117"/>
      <c r="R3807" s="117"/>
      <c r="S3807" s="117"/>
      <c r="T3807" s="117"/>
      <c r="U3807" s="117"/>
      <c r="V3807" s="117"/>
      <c r="W3807" s="117"/>
      <c r="X3807" s="117"/>
      <c r="Y3807" s="117"/>
      <c r="Z3807" s="117"/>
      <c r="AA3807" s="117"/>
      <c r="AB3807" s="117"/>
      <c r="AC3807" s="117"/>
      <c r="AD3807" s="117"/>
      <c r="AE3807" s="117"/>
      <c r="AF3807" s="117"/>
      <c r="AG3807" s="117"/>
      <c r="AH3807" s="117"/>
      <c r="AI3807" s="117"/>
      <c r="AJ3807" s="117"/>
      <c r="AK3807" s="117"/>
      <c r="AL3807" s="117"/>
      <c r="AM3807" s="117"/>
      <c r="AN3807" s="117"/>
      <c r="AO3807" s="117"/>
      <c r="AP3807" s="117"/>
      <c r="AQ3807" s="117"/>
      <c r="AR3807" s="117"/>
      <c r="AS3807" s="117"/>
      <c r="AT3807" s="117"/>
      <c r="AU3807" s="117"/>
      <c r="AV3807" s="117"/>
      <c r="AW3807" s="117"/>
      <c r="AX3807" s="118"/>
    </row>
    <row r="3808" spans="1:113" ht="15" thickBot="1">
      <c r="A3808" s="43"/>
      <c r="B3808" s="44"/>
      <c r="C3808" s="45"/>
      <c r="D3808" s="45"/>
      <c r="E3808" s="45"/>
      <c r="F3808" s="45"/>
      <c r="G3808" s="45"/>
      <c r="H3808" s="45"/>
      <c r="I3808" s="45"/>
      <c r="J3808" s="45"/>
      <c r="K3808" s="45"/>
      <c r="L3808" s="45"/>
      <c r="M3808" s="45"/>
      <c r="N3808" s="45"/>
      <c r="O3808" s="45"/>
      <c r="P3808" s="45"/>
      <c r="Q3808" s="45"/>
      <c r="R3808" s="45"/>
      <c r="S3808" s="45"/>
      <c r="T3808" s="45"/>
      <c r="U3808" s="45"/>
      <c r="V3808" s="45"/>
      <c r="W3808" s="45"/>
      <c r="X3808" s="45"/>
      <c r="Y3808" s="45"/>
      <c r="Z3808" s="45"/>
      <c r="AA3808" s="45"/>
      <c r="AB3808" s="45"/>
      <c r="AC3808" s="45"/>
      <c r="AD3808" s="45"/>
      <c r="AE3808" s="45"/>
      <c r="AF3808" s="45"/>
      <c r="AG3808" s="45"/>
      <c r="AH3808" s="45"/>
      <c r="AI3808" s="45"/>
      <c r="AJ3808" s="45"/>
      <c r="AK3808" s="45"/>
      <c r="AL3808" s="45"/>
      <c r="AM3808" s="45"/>
      <c r="AN3808" s="45"/>
      <c r="AO3808" s="45"/>
      <c r="AP3808" s="45"/>
      <c r="AQ3808" s="45"/>
      <c r="AR3808" s="45"/>
      <c r="AS3808" s="45"/>
      <c r="AT3808" s="45"/>
      <c r="AU3808" s="45"/>
      <c r="AV3808" s="45"/>
      <c r="AW3808" s="45"/>
      <c r="AX3808" s="46"/>
    </row>
    <row r="3809" spans="1:251">
      <c r="B3809" s="47"/>
    </row>
    <row r="3810" spans="1:251" ht="14.25">
      <c r="B3810" s="36" t="s">
        <v>240</v>
      </c>
      <c r="C3810" s="34"/>
      <c r="D3810" s="34"/>
      <c r="E3810" s="34"/>
      <c r="F3810" s="34"/>
      <c r="G3810" s="34"/>
      <c r="H3810" s="34"/>
      <c r="I3810" s="34"/>
      <c r="J3810" s="34"/>
      <c r="K3810" s="34"/>
      <c r="L3810" s="35"/>
      <c r="M3810" s="35"/>
      <c r="N3810" s="35"/>
      <c r="O3810" s="35"/>
      <c r="P3810" s="34"/>
      <c r="Q3810" s="34"/>
      <c r="R3810" s="34"/>
      <c r="S3810" s="34"/>
      <c r="T3810" s="34"/>
      <c r="U3810" s="34"/>
      <c r="V3810" s="36"/>
      <c r="W3810" s="36"/>
      <c r="X3810" s="36"/>
      <c r="Y3810" s="36"/>
      <c r="Z3810" s="36"/>
      <c r="AA3810" s="36"/>
      <c r="AB3810" s="36"/>
      <c r="AC3810" s="36"/>
      <c r="AD3810" s="36"/>
      <c r="AE3810" s="36"/>
      <c r="AF3810" s="36"/>
      <c r="AG3810" s="36"/>
      <c r="AH3810" s="36"/>
      <c r="AI3810" s="36"/>
      <c r="AJ3810" s="36"/>
      <c r="AK3810" s="36"/>
      <c r="AL3810" s="36"/>
      <c r="AM3810" s="36"/>
      <c r="AN3810" s="36"/>
      <c r="AO3810" s="36"/>
      <c r="AP3810" s="36"/>
      <c r="AQ3810" s="36"/>
      <c r="AR3810" s="36"/>
      <c r="AS3810" s="36"/>
      <c r="AT3810" s="36"/>
      <c r="AU3810" s="36"/>
      <c r="AV3810" s="36"/>
      <c r="AW3810" s="36"/>
      <c r="AX3810" s="36"/>
    </row>
    <row r="3811" spans="1:251" ht="15" thickBot="1">
      <c r="B3811" s="34"/>
      <c r="C3811" s="34"/>
      <c r="D3811" s="34"/>
      <c r="E3811" s="34"/>
      <c r="F3811" s="34"/>
      <c r="G3811" s="34"/>
      <c r="H3811" s="34"/>
      <c r="I3811" s="34"/>
      <c r="J3811" s="34"/>
      <c r="K3811" s="34"/>
      <c r="L3811" s="35"/>
      <c r="M3811" s="35"/>
      <c r="N3811" s="35"/>
      <c r="O3811" s="35"/>
      <c r="P3811" s="34"/>
      <c r="Q3811" s="34"/>
      <c r="R3811" s="34"/>
      <c r="S3811" s="34"/>
      <c r="T3811" s="34"/>
      <c r="U3811" s="34"/>
      <c r="V3811" s="36"/>
      <c r="W3811" s="36"/>
      <c r="X3811" s="36"/>
      <c r="Y3811" s="36"/>
      <c r="Z3811" s="36"/>
      <c r="AA3811" s="36"/>
      <c r="AB3811" s="36"/>
      <c r="AC3811" s="36"/>
      <c r="AD3811" s="36"/>
      <c r="AE3811" s="36"/>
      <c r="AF3811" s="36"/>
      <c r="AG3811" s="36"/>
      <c r="AH3811" s="36"/>
      <c r="AI3811" s="36"/>
      <c r="AJ3811" s="36"/>
      <c r="AK3811" s="36"/>
      <c r="AL3811" s="36"/>
      <c r="AM3811" s="36"/>
      <c r="AN3811" s="36"/>
      <c r="AO3811" s="36"/>
      <c r="AP3811" s="36"/>
      <c r="AQ3811" s="36"/>
      <c r="AR3811" s="36"/>
      <c r="AS3811" s="36"/>
      <c r="AT3811" s="36"/>
      <c r="AU3811" s="36"/>
      <c r="AV3811" s="36"/>
      <c r="AW3811" s="36"/>
      <c r="AX3811" s="48" t="s">
        <v>241</v>
      </c>
    </row>
    <row r="3812" spans="1:251" s="42" customFormat="1" ht="13.5" customHeight="1">
      <c r="A3812" s="34"/>
      <c r="B3812" s="119" t="s">
        <v>242</v>
      </c>
      <c r="C3812" s="120"/>
      <c r="D3812" s="120"/>
      <c r="E3812" s="120"/>
      <c r="F3812" s="120"/>
      <c r="G3812" s="120"/>
      <c r="H3812" s="120"/>
      <c r="I3812" s="120"/>
      <c r="J3812" s="120"/>
      <c r="K3812" s="120"/>
      <c r="L3812" s="120"/>
      <c r="M3812" s="120"/>
      <c r="N3812" s="120"/>
      <c r="O3812" s="120"/>
      <c r="P3812" s="120"/>
      <c r="Q3812" s="120"/>
      <c r="R3812" s="120"/>
      <c r="S3812" s="120"/>
      <c r="T3812" s="120"/>
      <c r="U3812" s="120"/>
      <c r="V3812" s="120"/>
      <c r="W3812" s="120"/>
      <c r="X3812" s="120"/>
      <c r="Y3812" s="120"/>
      <c r="Z3812" s="121"/>
      <c r="AA3812" s="125" t="s">
        <v>1062</v>
      </c>
      <c r="AB3812" s="120"/>
      <c r="AC3812" s="120"/>
      <c r="AD3812" s="120"/>
      <c r="AE3812" s="120"/>
      <c r="AF3812" s="120"/>
      <c r="AG3812" s="120"/>
      <c r="AH3812" s="120"/>
      <c r="AI3812" s="121"/>
      <c r="AJ3812" s="125" t="s">
        <v>1063</v>
      </c>
      <c r="AK3812" s="120"/>
      <c r="AL3812" s="120"/>
      <c r="AM3812" s="120"/>
      <c r="AN3812" s="120"/>
      <c r="AO3812" s="120"/>
      <c r="AP3812" s="120"/>
      <c r="AQ3812" s="120"/>
      <c r="AR3812" s="121"/>
      <c r="AS3812" s="125" t="s">
        <v>243</v>
      </c>
      <c r="AT3812" s="120"/>
      <c r="AU3812" s="120"/>
      <c r="AV3812" s="120"/>
      <c r="AW3812" s="120"/>
      <c r="AX3812" s="127"/>
      <c r="AY3812" s="29"/>
      <c r="AZ3812" s="29"/>
      <c r="BA3812" s="29"/>
      <c r="BB3812" s="29"/>
      <c r="BC3812" s="29"/>
      <c r="BD3812" s="29"/>
      <c r="BE3812" s="29"/>
      <c r="BF3812" s="29"/>
      <c r="BG3812" s="29"/>
      <c r="BH3812" s="29"/>
      <c r="BI3812" s="29"/>
      <c r="BJ3812" s="29"/>
      <c r="BK3812" s="29"/>
      <c r="BL3812" s="29"/>
      <c r="BM3812" s="29"/>
      <c r="BN3812" s="29"/>
      <c r="BO3812" s="29"/>
      <c r="BP3812" s="29"/>
      <c r="BQ3812" s="29"/>
      <c r="BR3812" s="29"/>
      <c r="BS3812" s="29"/>
      <c r="BT3812" s="29"/>
      <c r="BU3812" s="29"/>
      <c r="BV3812" s="29"/>
      <c r="BW3812" s="29"/>
      <c r="BX3812" s="29"/>
      <c r="BY3812" s="29"/>
      <c r="BZ3812" s="29"/>
      <c r="CA3812" s="29"/>
      <c r="CB3812" s="29"/>
      <c r="CC3812" s="29"/>
      <c r="CD3812" s="29"/>
      <c r="CE3812" s="29"/>
      <c r="CF3812" s="29"/>
      <c r="CG3812" s="29"/>
      <c r="CH3812" s="29"/>
      <c r="CI3812" s="29"/>
      <c r="CJ3812" s="29"/>
      <c r="CK3812" s="29"/>
      <c r="CL3812" s="29"/>
      <c r="CM3812" s="29"/>
      <c r="CN3812" s="29"/>
      <c r="CO3812" s="29"/>
      <c r="CP3812" s="29"/>
      <c r="CQ3812" s="29"/>
      <c r="CR3812" s="29"/>
      <c r="CS3812" s="29"/>
      <c r="CT3812" s="29"/>
      <c r="CU3812" s="29"/>
      <c r="CV3812" s="29"/>
      <c r="CW3812" s="29"/>
      <c r="CX3812" s="29"/>
      <c r="CY3812" s="29"/>
      <c r="CZ3812" s="29"/>
      <c r="DA3812" s="29"/>
      <c r="DB3812" s="29"/>
      <c r="DC3812" s="29"/>
      <c r="DD3812" s="29"/>
      <c r="DE3812" s="29"/>
      <c r="DF3812" s="29"/>
      <c r="DG3812" s="29"/>
      <c r="DH3812" s="29"/>
      <c r="DI3812" s="29"/>
      <c r="DJ3812" s="29"/>
      <c r="DK3812" s="29"/>
      <c r="DL3812" s="29"/>
      <c r="DM3812" s="29"/>
      <c r="DN3812" s="29"/>
      <c r="DO3812" s="29"/>
      <c r="DP3812" s="29"/>
      <c r="DQ3812" s="29"/>
      <c r="DR3812" s="29"/>
      <c r="DS3812" s="29"/>
      <c r="DT3812" s="29"/>
      <c r="DU3812" s="29"/>
      <c r="DV3812" s="29"/>
      <c r="DW3812" s="29"/>
      <c r="DX3812" s="29"/>
      <c r="DY3812" s="29"/>
      <c r="DZ3812" s="29"/>
      <c r="EA3812" s="29"/>
      <c r="EB3812" s="29"/>
      <c r="EC3812" s="29"/>
      <c r="ED3812" s="29"/>
      <c r="EE3812" s="29"/>
      <c r="EF3812" s="29"/>
      <c r="EG3812" s="29"/>
      <c r="EH3812" s="29"/>
      <c r="EI3812" s="29"/>
      <c r="EJ3812" s="29"/>
      <c r="EK3812" s="29"/>
      <c r="EL3812" s="29"/>
      <c r="EM3812" s="29"/>
      <c r="EN3812" s="29"/>
      <c r="EO3812" s="29"/>
      <c r="EP3812" s="29"/>
      <c r="EQ3812" s="29"/>
      <c r="ER3812" s="29"/>
      <c r="ES3812" s="29"/>
      <c r="ET3812" s="29"/>
      <c r="EU3812" s="29"/>
      <c r="EV3812" s="29"/>
      <c r="EW3812" s="29"/>
      <c r="EX3812" s="29"/>
      <c r="EY3812" s="29"/>
      <c r="EZ3812" s="29"/>
      <c r="FA3812" s="29"/>
      <c r="FB3812" s="29"/>
      <c r="FC3812" s="29"/>
      <c r="FD3812" s="29"/>
      <c r="FE3812" s="29"/>
      <c r="FF3812" s="29"/>
      <c r="FG3812" s="29"/>
      <c r="FH3812" s="29"/>
      <c r="FI3812" s="29"/>
      <c r="FJ3812" s="29"/>
      <c r="FK3812" s="29"/>
      <c r="FL3812" s="29"/>
      <c r="FM3812" s="29"/>
      <c r="FN3812" s="29"/>
      <c r="FO3812" s="29"/>
      <c r="FP3812" s="29"/>
      <c r="FQ3812" s="29"/>
      <c r="FR3812" s="29"/>
      <c r="FS3812" s="29"/>
      <c r="FT3812" s="29"/>
      <c r="FU3812" s="29"/>
      <c r="FV3812" s="29"/>
      <c r="FW3812" s="29"/>
      <c r="FX3812" s="29"/>
      <c r="FY3812" s="29"/>
      <c r="FZ3812" s="29"/>
      <c r="GA3812" s="29"/>
      <c r="GB3812" s="29"/>
      <c r="GC3812" s="29"/>
      <c r="GD3812" s="29"/>
      <c r="GE3812" s="29"/>
      <c r="GF3812" s="29"/>
      <c r="GG3812" s="29"/>
      <c r="GH3812" s="29"/>
      <c r="GI3812" s="29"/>
      <c r="GJ3812" s="29"/>
      <c r="GK3812" s="29"/>
      <c r="GL3812" s="29"/>
      <c r="GM3812" s="29"/>
      <c r="GN3812" s="29"/>
      <c r="GO3812" s="29"/>
      <c r="GP3812" s="29"/>
      <c r="GQ3812" s="29"/>
      <c r="GR3812" s="29"/>
      <c r="GS3812" s="29"/>
      <c r="GT3812" s="29"/>
      <c r="GU3812" s="29"/>
      <c r="GV3812" s="29"/>
      <c r="GW3812" s="29"/>
      <c r="GX3812" s="29"/>
      <c r="GY3812" s="29"/>
      <c r="GZ3812" s="29"/>
      <c r="HA3812" s="29"/>
      <c r="HB3812" s="29"/>
      <c r="HC3812" s="29"/>
      <c r="HD3812" s="29"/>
      <c r="HE3812" s="29"/>
      <c r="HF3812" s="29"/>
      <c r="HG3812" s="29"/>
      <c r="HH3812" s="29"/>
      <c r="HI3812" s="29"/>
      <c r="HJ3812" s="29"/>
      <c r="HK3812" s="29"/>
      <c r="HL3812" s="29"/>
      <c r="HM3812" s="29"/>
      <c r="HN3812" s="29"/>
      <c r="HO3812" s="29"/>
      <c r="HP3812" s="29"/>
      <c r="HQ3812" s="29"/>
      <c r="HR3812" s="29"/>
      <c r="HS3812" s="29"/>
      <c r="HT3812" s="29"/>
      <c r="HU3812" s="29"/>
      <c r="HV3812" s="29"/>
      <c r="HW3812" s="29"/>
      <c r="HX3812" s="29"/>
      <c r="HY3812" s="29"/>
      <c r="HZ3812" s="29"/>
      <c r="IA3812" s="29"/>
      <c r="IB3812" s="29"/>
      <c r="IC3812" s="29"/>
      <c r="ID3812" s="29"/>
      <c r="IE3812" s="29"/>
      <c r="IF3812" s="29"/>
      <c r="IG3812" s="29"/>
      <c r="IH3812" s="29"/>
      <c r="II3812" s="29"/>
      <c r="IJ3812" s="29"/>
      <c r="IK3812" s="29"/>
      <c r="IL3812" s="29"/>
      <c r="IM3812" s="29"/>
      <c r="IN3812" s="29"/>
      <c r="IO3812" s="29"/>
      <c r="IP3812" s="29"/>
      <c r="IQ3812" s="29"/>
    </row>
    <row r="3813" spans="1:251" s="42" customFormat="1" ht="13.5">
      <c r="A3813" s="34"/>
      <c r="B3813" s="122"/>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4"/>
      <c r="AA3813" s="126"/>
      <c r="AB3813" s="123"/>
      <c r="AC3813" s="123"/>
      <c r="AD3813" s="123"/>
      <c r="AE3813" s="123"/>
      <c r="AF3813" s="123"/>
      <c r="AG3813" s="123"/>
      <c r="AH3813" s="123"/>
      <c r="AI3813" s="124"/>
      <c r="AJ3813" s="126"/>
      <c r="AK3813" s="123"/>
      <c r="AL3813" s="123"/>
      <c r="AM3813" s="123"/>
      <c r="AN3813" s="123"/>
      <c r="AO3813" s="123"/>
      <c r="AP3813" s="123"/>
      <c r="AQ3813" s="123"/>
      <c r="AR3813" s="124"/>
      <c r="AS3813" s="126"/>
      <c r="AT3813" s="123"/>
      <c r="AU3813" s="123"/>
      <c r="AV3813" s="123"/>
      <c r="AW3813" s="123"/>
      <c r="AX3813" s="128"/>
      <c r="AY3813" s="29"/>
      <c r="AZ3813" s="29"/>
      <c r="BA3813" s="29"/>
      <c r="BB3813" s="65"/>
      <c r="BC3813" s="49"/>
      <c r="BE3813" s="29"/>
      <c r="BF3813" s="29"/>
      <c r="BG3813" s="29"/>
      <c r="BH3813" s="29"/>
      <c r="BI3813" s="29"/>
      <c r="BJ3813" s="29"/>
      <c r="BK3813" s="29"/>
      <c r="BL3813" s="29"/>
      <c r="BM3813" s="29"/>
      <c r="BN3813" s="29"/>
      <c r="BO3813" s="29"/>
      <c r="BP3813" s="29"/>
      <c r="BQ3813" s="29"/>
      <c r="BR3813" s="29"/>
      <c r="BS3813" s="29"/>
      <c r="BT3813" s="29"/>
      <c r="BU3813" s="29"/>
      <c r="BV3813" s="29"/>
      <c r="BW3813" s="29"/>
      <c r="BX3813" s="29"/>
      <c r="BY3813" s="29"/>
      <c r="BZ3813" s="29"/>
      <c r="CA3813" s="29"/>
      <c r="CB3813" s="29"/>
      <c r="CC3813" s="29"/>
      <c r="CD3813" s="29"/>
      <c r="CE3813" s="29"/>
      <c r="CF3813" s="29"/>
      <c r="CG3813" s="29"/>
      <c r="CH3813" s="29"/>
      <c r="CI3813" s="29"/>
      <c r="CJ3813" s="29"/>
      <c r="CK3813" s="29"/>
      <c r="CL3813" s="29"/>
      <c r="CM3813" s="29"/>
      <c r="CN3813" s="29"/>
      <c r="CO3813" s="29"/>
      <c r="CP3813" s="29"/>
      <c r="CQ3813" s="29"/>
      <c r="CR3813" s="29"/>
      <c r="CS3813" s="29"/>
      <c r="CT3813" s="29"/>
      <c r="CU3813" s="29"/>
      <c r="CV3813" s="29"/>
      <c r="CW3813" s="29"/>
      <c r="CX3813" s="29"/>
      <c r="CY3813" s="29"/>
      <c r="CZ3813" s="29"/>
      <c r="DA3813" s="29"/>
      <c r="DB3813" s="29"/>
      <c r="DC3813" s="29"/>
      <c r="DD3813" s="29"/>
      <c r="DE3813" s="29"/>
      <c r="DF3813" s="29"/>
      <c r="DG3813" s="29"/>
      <c r="DH3813" s="29"/>
      <c r="DI3813" s="29"/>
      <c r="DJ3813" s="29"/>
      <c r="DK3813" s="29"/>
      <c r="DL3813" s="29"/>
      <c r="DM3813" s="29"/>
      <c r="DN3813" s="29"/>
      <c r="DO3813" s="29"/>
      <c r="DP3813" s="29"/>
      <c r="DQ3813" s="29"/>
      <c r="DR3813" s="29"/>
      <c r="DS3813" s="29"/>
      <c r="DT3813" s="29"/>
      <c r="DU3813" s="29"/>
      <c r="DV3813" s="29"/>
      <c r="DW3813" s="29"/>
      <c r="DX3813" s="29"/>
      <c r="DY3813" s="29"/>
      <c r="DZ3813" s="29"/>
      <c r="EA3813" s="29"/>
      <c r="EB3813" s="29"/>
      <c r="EC3813" s="29"/>
      <c r="ED3813" s="29"/>
      <c r="EE3813" s="29"/>
      <c r="EF3813" s="29"/>
      <c r="EG3813" s="29"/>
      <c r="EH3813" s="29"/>
      <c r="EI3813" s="29"/>
      <c r="EJ3813" s="29"/>
      <c r="EK3813" s="29"/>
      <c r="EL3813" s="29"/>
      <c r="EM3813" s="29"/>
      <c r="EN3813" s="29"/>
      <c r="EO3813" s="29"/>
      <c r="EP3813" s="29"/>
      <c r="EQ3813" s="29"/>
      <c r="ER3813" s="29"/>
      <c r="ES3813" s="29"/>
      <c r="ET3813" s="29"/>
      <c r="EU3813" s="29"/>
      <c r="EV3813" s="29"/>
      <c r="EW3813" s="29"/>
      <c r="EX3813" s="29"/>
      <c r="EY3813" s="29"/>
      <c r="EZ3813" s="29"/>
      <c r="FA3813" s="29"/>
      <c r="FB3813" s="29"/>
      <c r="FC3813" s="29"/>
      <c r="FD3813" s="29"/>
      <c r="FE3813" s="29"/>
      <c r="FF3813" s="29"/>
      <c r="FG3813" s="29"/>
      <c r="FH3813" s="29"/>
      <c r="FI3813" s="29"/>
      <c r="FJ3813" s="29"/>
      <c r="FK3813" s="29"/>
      <c r="FL3813" s="29"/>
      <c r="FM3813" s="29"/>
      <c r="FN3813" s="29"/>
      <c r="FO3813" s="29"/>
      <c r="FP3813" s="29"/>
      <c r="FQ3813" s="29"/>
      <c r="FR3813" s="29"/>
      <c r="FS3813" s="29"/>
      <c r="FT3813" s="29"/>
      <c r="FU3813" s="29"/>
      <c r="FV3813" s="29"/>
      <c r="FW3813" s="29"/>
      <c r="FX3813" s="29"/>
      <c r="FY3813" s="29"/>
      <c r="FZ3813" s="29"/>
      <c r="GA3813" s="29"/>
      <c r="GB3813" s="29"/>
      <c r="GC3813" s="29"/>
      <c r="GD3813" s="29"/>
      <c r="GE3813" s="29"/>
      <c r="GF3813" s="29"/>
      <c r="GG3813" s="29"/>
      <c r="GH3813" s="29"/>
      <c r="GI3813" s="29"/>
      <c r="GJ3813" s="29"/>
      <c r="GK3813" s="29"/>
      <c r="GL3813" s="29"/>
      <c r="GM3813" s="29"/>
      <c r="GN3813" s="29"/>
      <c r="GO3813" s="29"/>
      <c r="GP3813" s="29"/>
      <c r="GQ3813" s="29"/>
      <c r="GR3813" s="29"/>
      <c r="GS3813" s="29"/>
      <c r="GT3813" s="29"/>
      <c r="GU3813" s="29"/>
      <c r="GV3813" s="29"/>
      <c r="GW3813" s="29"/>
      <c r="GX3813" s="29"/>
      <c r="GY3813" s="29"/>
      <c r="GZ3813" s="29"/>
      <c r="HA3813" s="29"/>
      <c r="HB3813" s="29"/>
      <c r="HC3813" s="29"/>
      <c r="HD3813" s="29"/>
      <c r="HE3813" s="29"/>
      <c r="HF3813" s="29"/>
      <c r="HG3813" s="29"/>
      <c r="HH3813" s="29"/>
      <c r="HI3813" s="29"/>
      <c r="HJ3813" s="29"/>
      <c r="HK3813" s="29"/>
      <c r="HL3813" s="29"/>
      <c r="HM3813" s="29"/>
      <c r="HN3813" s="29"/>
      <c r="HO3813" s="29"/>
      <c r="HP3813" s="29"/>
      <c r="HQ3813" s="29"/>
      <c r="HR3813" s="29"/>
      <c r="HS3813" s="29"/>
      <c r="HT3813" s="29"/>
      <c r="HU3813" s="29"/>
      <c r="HV3813" s="29"/>
      <c r="HW3813" s="29"/>
      <c r="HX3813" s="29"/>
      <c r="HY3813" s="29"/>
      <c r="HZ3813" s="29"/>
      <c r="IA3813" s="29"/>
      <c r="IB3813" s="29"/>
      <c r="IC3813" s="29"/>
      <c r="ID3813" s="29"/>
      <c r="IE3813" s="29"/>
      <c r="IF3813" s="29"/>
      <c r="IG3813" s="29"/>
      <c r="IH3813" s="29"/>
      <c r="II3813" s="29"/>
      <c r="IJ3813" s="29"/>
      <c r="IK3813" s="29"/>
      <c r="IL3813" s="29"/>
      <c r="IM3813" s="29"/>
      <c r="IN3813" s="29"/>
      <c r="IO3813" s="29"/>
      <c r="IP3813" s="29"/>
      <c r="IQ3813" s="29"/>
    </row>
    <row r="3814" spans="1:251" s="42" customFormat="1" ht="18.75" customHeight="1">
      <c r="A3814" s="34"/>
      <c r="B3814" s="50"/>
      <c r="C3814" s="129" t="s">
        <v>794</v>
      </c>
      <c r="D3814" s="147"/>
      <c r="E3814" s="147"/>
      <c r="F3814" s="147"/>
      <c r="G3814" s="147"/>
      <c r="H3814" s="147"/>
      <c r="I3814" s="147"/>
      <c r="J3814" s="147"/>
      <c r="K3814" s="147"/>
      <c r="L3814" s="147"/>
      <c r="M3814" s="147"/>
      <c r="N3814" s="147"/>
      <c r="O3814" s="147"/>
      <c r="P3814" s="147"/>
      <c r="Q3814" s="147"/>
      <c r="R3814" s="147"/>
      <c r="S3814" s="147"/>
      <c r="T3814" s="147"/>
      <c r="U3814" s="147"/>
      <c r="V3814" s="147"/>
      <c r="W3814" s="147"/>
      <c r="X3814" s="147"/>
      <c r="Y3814" s="147"/>
      <c r="Z3814" s="148"/>
      <c r="AA3814" s="132">
        <v>5339</v>
      </c>
      <c r="AB3814" s="133"/>
      <c r="AC3814" s="133"/>
      <c r="AD3814" s="133"/>
      <c r="AE3814" s="133"/>
      <c r="AF3814" s="133"/>
      <c r="AG3814" s="133"/>
      <c r="AH3814" s="133"/>
      <c r="AI3814" s="134"/>
      <c r="AJ3814" s="132">
        <v>25574</v>
      </c>
      <c r="AK3814" s="133"/>
      <c r="AL3814" s="133"/>
      <c r="AM3814" s="133"/>
      <c r="AN3814" s="133"/>
      <c r="AO3814" s="133"/>
      <c r="AP3814" s="133"/>
      <c r="AQ3814" s="133"/>
      <c r="AR3814" s="134"/>
      <c r="AS3814" s="135"/>
      <c r="AT3814" s="136"/>
      <c r="AU3814" s="136"/>
      <c r="AV3814" s="136"/>
      <c r="AW3814" s="136"/>
      <c r="AX3814" s="137"/>
      <c r="AY3814" s="29"/>
      <c r="AZ3814" s="29"/>
      <c r="BA3814" s="29"/>
      <c r="BB3814" s="29"/>
      <c r="BC3814" s="29"/>
      <c r="BD3814" s="29"/>
      <c r="BE3814" s="29"/>
      <c r="BF3814" s="29"/>
      <c r="BG3814" s="29"/>
      <c r="BH3814" s="29"/>
      <c r="BI3814" s="29"/>
      <c r="BJ3814" s="29"/>
      <c r="BK3814" s="29"/>
      <c r="BL3814" s="29"/>
      <c r="BM3814" s="29"/>
      <c r="BN3814" s="29"/>
      <c r="BO3814" s="29"/>
      <c r="BP3814" s="29"/>
      <c r="BQ3814" s="29"/>
      <c r="BR3814" s="29"/>
      <c r="BS3814" s="29"/>
      <c r="BT3814" s="29"/>
      <c r="BU3814" s="29"/>
      <c r="BV3814" s="29"/>
      <c r="BW3814" s="29"/>
      <c r="BX3814" s="29"/>
      <c r="BY3814" s="29"/>
      <c r="BZ3814" s="29"/>
      <c r="CA3814" s="29"/>
      <c r="CB3814" s="29"/>
      <c r="CC3814" s="29"/>
      <c r="CD3814" s="29"/>
      <c r="CE3814" s="29"/>
      <c r="CF3814" s="29"/>
      <c r="CG3814" s="29"/>
      <c r="CH3814" s="29"/>
      <c r="CI3814" s="29"/>
      <c r="CJ3814" s="29"/>
      <c r="CK3814" s="29"/>
      <c r="CL3814" s="29"/>
      <c r="CM3814" s="29"/>
      <c r="CN3814" s="29"/>
      <c r="CO3814" s="29"/>
      <c r="CP3814" s="29"/>
      <c r="CQ3814" s="29"/>
      <c r="CR3814" s="29"/>
      <c r="CS3814" s="29"/>
      <c r="CT3814" s="29"/>
      <c r="CU3814" s="29"/>
      <c r="CV3814" s="29"/>
      <c r="CW3814" s="29"/>
      <c r="CX3814" s="29"/>
      <c r="CY3814" s="29"/>
      <c r="CZ3814" s="29"/>
      <c r="DA3814" s="29"/>
      <c r="DB3814" s="29"/>
      <c r="DC3814" s="29"/>
      <c r="DD3814" s="29"/>
      <c r="DE3814" s="29"/>
      <c r="DF3814" s="29"/>
      <c r="DG3814" s="29"/>
      <c r="DH3814" s="29"/>
      <c r="DI3814" s="29"/>
      <c r="DJ3814" s="29"/>
      <c r="DK3814" s="29"/>
      <c r="DL3814" s="29"/>
      <c r="DM3814" s="29"/>
      <c r="DN3814" s="29"/>
      <c r="DO3814" s="29"/>
      <c r="DP3814" s="29"/>
      <c r="DQ3814" s="29"/>
      <c r="DR3814" s="29"/>
      <c r="DS3814" s="29"/>
      <c r="DT3814" s="29"/>
      <c r="DU3814" s="29"/>
      <c r="DV3814" s="29"/>
      <c r="DW3814" s="29"/>
      <c r="DX3814" s="29"/>
      <c r="DY3814" s="29"/>
      <c r="DZ3814" s="29"/>
      <c r="EA3814" s="29"/>
      <c r="EB3814" s="29"/>
      <c r="EC3814" s="29"/>
      <c r="ED3814" s="29"/>
      <c r="EE3814" s="29"/>
      <c r="EF3814" s="29"/>
      <c r="EG3814" s="29"/>
      <c r="EH3814" s="29"/>
      <c r="EI3814" s="29"/>
      <c r="EJ3814" s="29"/>
      <c r="EK3814" s="29"/>
      <c r="EL3814" s="29"/>
      <c r="EM3814" s="29"/>
      <c r="EN3814" s="29"/>
      <c r="EO3814" s="29"/>
      <c r="EP3814" s="29"/>
      <c r="EQ3814" s="29"/>
      <c r="ER3814" s="29"/>
      <c r="ES3814" s="29"/>
      <c r="ET3814" s="29"/>
      <c r="EU3814" s="29"/>
      <c r="EV3814" s="29"/>
      <c r="EW3814" s="29"/>
      <c r="EX3814" s="29"/>
      <c r="EY3814" s="29"/>
      <c r="EZ3814" s="29"/>
      <c r="FA3814" s="29"/>
      <c r="FB3814" s="29"/>
      <c r="FC3814" s="29"/>
      <c r="FD3814" s="29"/>
      <c r="FE3814" s="29"/>
      <c r="FF3814" s="29"/>
      <c r="FG3814" s="29"/>
      <c r="FH3814" s="29"/>
      <c r="FI3814" s="29"/>
      <c r="FJ3814" s="29"/>
      <c r="FK3814" s="29"/>
      <c r="FL3814" s="29"/>
      <c r="FM3814" s="29"/>
      <c r="FN3814" s="29"/>
      <c r="FO3814" s="29"/>
      <c r="FP3814" s="29"/>
      <c r="FQ3814" s="29"/>
      <c r="FR3814" s="29"/>
      <c r="FS3814" s="29"/>
      <c r="FT3814" s="29"/>
      <c r="FU3814" s="29"/>
      <c r="FV3814" s="29"/>
      <c r="FW3814" s="29"/>
      <c r="FX3814" s="29"/>
      <c r="FY3814" s="29"/>
      <c r="FZ3814" s="29"/>
      <c r="GA3814" s="29"/>
      <c r="GB3814" s="29"/>
      <c r="GC3814" s="29"/>
      <c r="GD3814" s="29"/>
      <c r="GE3814" s="29"/>
      <c r="GF3814" s="29"/>
      <c r="GG3814" s="29"/>
      <c r="GH3814" s="29"/>
      <c r="GI3814" s="29"/>
      <c r="GJ3814" s="29"/>
      <c r="GK3814" s="29"/>
      <c r="GL3814" s="29"/>
      <c r="GM3814" s="29"/>
      <c r="GN3814" s="29"/>
      <c r="GO3814" s="29"/>
      <c r="GP3814" s="29"/>
      <c r="GQ3814" s="29"/>
      <c r="GR3814" s="29"/>
      <c r="GS3814" s="29"/>
      <c r="GT3814" s="29"/>
      <c r="GU3814" s="29"/>
      <c r="GV3814" s="29"/>
      <c r="GW3814" s="29"/>
      <c r="GX3814" s="29"/>
      <c r="GY3814" s="29"/>
      <c r="GZ3814" s="29"/>
      <c r="HA3814" s="29"/>
      <c r="HB3814" s="29"/>
      <c r="HC3814" s="29"/>
      <c r="HD3814" s="29"/>
      <c r="HE3814" s="29"/>
      <c r="HF3814" s="29"/>
      <c r="HG3814" s="29"/>
      <c r="HH3814" s="29"/>
      <c r="HI3814" s="29"/>
      <c r="HJ3814" s="29"/>
      <c r="HK3814" s="29"/>
      <c r="HL3814" s="29"/>
      <c r="HM3814" s="29"/>
      <c r="HN3814" s="29"/>
      <c r="HO3814" s="29"/>
      <c r="HP3814" s="29"/>
      <c r="HQ3814" s="29"/>
      <c r="HR3814" s="29"/>
      <c r="HS3814" s="29"/>
      <c r="HT3814" s="29"/>
      <c r="HU3814" s="29"/>
      <c r="HV3814" s="29"/>
      <c r="HW3814" s="29"/>
      <c r="HX3814" s="29"/>
      <c r="HY3814" s="29"/>
      <c r="HZ3814" s="29"/>
      <c r="IA3814" s="29"/>
      <c r="IB3814" s="29"/>
      <c r="IC3814" s="29"/>
      <c r="ID3814" s="29"/>
      <c r="IE3814" s="29"/>
      <c r="IF3814" s="29"/>
      <c r="IG3814" s="29"/>
      <c r="IH3814" s="29"/>
      <c r="II3814" s="29"/>
      <c r="IJ3814" s="29"/>
      <c r="IK3814" s="29"/>
      <c r="IL3814" s="29"/>
      <c r="IM3814" s="29"/>
      <c r="IN3814" s="29"/>
      <c r="IO3814" s="29"/>
      <c r="IP3814" s="29"/>
      <c r="IQ3814" s="29"/>
    </row>
    <row r="3815" spans="1:251" s="42" customFormat="1" ht="18.75" customHeight="1">
      <c r="A3815" s="34"/>
      <c r="B3815" s="50"/>
      <c r="C3815" s="129" t="s">
        <v>795</v>
      </c>
      <c r="D3815" s="147"/>
      <c r="E3815" s="147"/>
      <c r="F3815" s="147"/>
      <c r="G3815" s="147"/>
      <c r="H3815" s="147"/>
      <c r="I3815" s="147"/>
      <c r="J3815" s="147"/>
      <c r="K3815" s="147"/>
      <c r="L3815" s="147"/>
      <c r="M3815" s="147"/>
      <c r="N3815" s="147"/>
      <c r="O3815" s="147"/>
      <c r="P3815" s="147"/>
      <c r="Q3815" s="147"/>
      <c r="R3815" s="147"/>
      <c r="S3815" s="147"/>
      <c r="T3815" s="147"/>
      <c r="U3815" s="147"/>
      <c r="V3815" s="147"/>
      <c r="W3815" s="147"/>
      <c r="X3815" s="147"/>
      <c r="Y3815" s="147"/>
      <c r="Z3815" s="148"/>
      <c r="AA3815" s="132">
        <v>1663</v>
      </c>
      <c r="AB3815" s="133"/>
      <c r="AC3815" s="133"/>
      <c r="AD3815" s="133"/>
      <c r="AE3815" s="133"/>
      <c r="AF3815" s="133"/>
      <c r="AG3815" s="133"/>
      <c r="AH3815" s="133"/>
      <c r="AI3815" s="134"/>
      <c r="AJ3815" s="132">
        <v>1098</v>
      </c>
      <c r="AK3815" s="133"/>
      <c r="AL3815" s="133"/>
      <c r="AM3815" s="133"/>
      <c r="AN3815" s="133"/>
      <c r="AO3815" s="133"/>
      <c r="AP3815" s="133"/>
      <c r="AQ3815" s="133"/>
      <c r="AR3815" s="134"/>
      <c r="AS3815" s="135"/>
      <c r="AT3815" s="136"/>
      <c r="AU3815" s="136"/>
      <c r="AV3815" s="136"/>
      <c r="AW3815" s="136"/>
      <c r="AX3815" s="137"/>
      <c r="AY3815" s="29"/>
      <c r="AZ3815" s="29"/>
      <c r="BA3815" s="29"/>
      <c r="BB3815" s="29"/>
      <c r="BC3815" s="29"/>
      <c r="BD3815" s="29"/>
      <c r="BE3815" s="29"/>
      <c r="BF3815" s="29"/>
      <c r="BG3815" s="29"/>
      <c r="BH3815" s="29"/>
      <c r="BI3815" s="29"/>
      <c r="BJ3815" s="29"/>
      <c r="BK3815" s="29"/>
      <c r="BL3815" s="29"/>
      <c r="BM3815" s="29"/>
      <c r="BN3815" s="29"/>
      <c r="BO3815" s="29"/>
      <c r="BP3815" s="29"/>
      <c r="BQ3815" s="29"/>
      <c r="BR3815" s="29"/>
      <c r="BS3815" s="29"/>
      <c r="BT3815" s="29"/>
      <c r="BU3815" s="29"/>
      <c r="BV3815" s="29"/>
      <c r="BW3815" s="29"/>
      <c r="BX3815" s="29"/>
      <c r="BY3815" s="29"/>
      <c r="BZ3815" s="29"/>
      <c r="CA3815" s="29"/>
      <c r="CB3815" s="29"/>
      <c r="CC3815" s="29"/>
      <c r="CD3815" s="29"/>
      <c r="CE3815" s="29"/>
      <c r="CF3815" s="29"/>
      <c r="CG3815" s="29"/>
      <c r="CH3815" s="29"/>
      <c r="CI3815" s="29"/>
      <c r="CJ3815" s="29"/>
      <c r="CK3815" s="29"/>
      <c r="CL3815" s="29"/>
      <c r="CM3815" s="29"/>
      <c r="CN3815" s="29"/>
      <c r="CO3815" s="29"/>
      <c r="CP3815" s="29"/>
      <c r="CQ3815" s="29"/>
      <c r="CR3815" s="29"/>
      <c r="CS3815" s="29"/>
      <c r="CT3815" s="29"/>
      <c r="CU3815" s="29"/>
      <c r="CV3815" s="29"/>
      <c r="CW3815" s="29"/>
      <c r="CX3815" s="29"/>
      <c r="CY3815" s="29"/>
      <c r="CZ3815" s="29"/>
      <c r="DA3815" s="29"/>
      <c r="DB3815" s="29"/>
      <c r="DC3815" s="29"/>
      <c r="DD3815" s="29"/>
      <c r="DE3815" s="29"/>
      <c r="DF3815" s="29"/>
      <c r="DG3815" s="29"/>
      <c r="DH3815" s="29"/>
      <c r="DI3815" s="29"/>
      <c r="DJ3815" s="29"/>
      <c r="DK3815" s="29"/>
      <c r="DL3815" s="29"/>
      <c r="DM3815" s="29"/>
      <c r="DN3815" s="29"/>
      <c r="DO3815" s="29"/>
      <c r="DP3815" s="29"/>
      <c r="DQ3815" s="29"/>
      <c r="DR3815" s="29"/>
      <c r="DS3815" s="29"/>
      <c r="DT3815" s="29"/>
      <c r="DU3815" s="29"/>
      <c r="DV3815" s="29"/>
      <c r="DW3815" s="29"/>
      <c r="DX3815" s="29"/>
      <c r="DY3815" s="29"/>
      <c r="DZ3815" s="29"/>
      <c r="EA3815" s="29"/>
      <c r="EB3815" s="29"/>
      <c r="EC3815" s="29"/>
      <c r="ED3815" s="29"/>
      <c r="EE3815" s="29"/>
      <c r="EF3815" s="29"/>
      <c r="EG3815" s="29"/>
      <c r="EH3815" s="29"/>
      <c r="EI3815" s="29"/>
      <c r="EJ3815" s="29"/>
      <c r="EK3815" s="29"/>
      <c r="EL3815" s="29"/>
      <c r="EM3815" s="29"/>
      <c r="EN3815" s="29"/>
      <c r="EO3815" s="29"/>
      <c r="EP3815" s="29"/>
      <c r="EQ3815" s="29"/>
      <c r="ER3815" s="29"/>
      <c r="ES3815" s="29"/>
      <c r="ET3815" s="29"/>
      <c r="EU3815" s="29"/>
      <c r="EV3815" s="29"/>
      <c r="EW3815" s="29"/>
      <c r="EX3815" s="29"/>
      <c r="EY3815" s="29"/>
      <c r="EZ3815" s="29"/>
      <c r="FA3815" s="29"/>
      <c r="FB3815" s="29"/>
      <c r="FC3815" s="29"/>
      <c r="FD3815" s="29"/>
      <c r="FE3815" s="29"/>
      <c r="FF3815" s="29"/>
      <c r="FG3815" s="29"/>
      <c r="FH3815" s="29"/>
      <c r="FI3815" s="29"/>
      <c r="FJ3815" s="29"/>
      <c r="FK3815" s="29"/>
      <c r="FL3815" s="29"/>
      <c r="FM3815" s="29"/>
      <c r="FN3815" s="29"/>
      <c r="FO3815" s="29"/>
      <c r="FP3815" s="29"/>
      <c r="FQ3815" s="29"/>
      <c r="FR3815" s="29"/>
      <c r="FS3815" s="29"/>
      <c r="FT3815" s="29"/>
      <c r="FU3815" s="29"/>
      <c r="FV3815" s="29"/>
      <c r="FW3815" s="29"/>
      <c r="FX3815" s="29"/>
      <c r="FY3815" s="29"/>
      <c r="FZ3815" s="29"/>
      <c r="GA3815" s="29"/>
      <c r="GB3815" s="29"/>
      <c r="GC3815" s="29"/>
      <c r="GD3815" s="29"/>
      <c r="GE3815" s="29"/>
      <c r="GF3815" s="29"/>
      <c r="GG3815" s="29"/>
      <c r="GH3815" s="29"/>
      <c r="GI3815" s="29"/>
      <c r="GJ3815" s="29"/>
      <c r="GK3815" s="29"/>
      <c r="GL3815" s="29"/>
      <c r="GM3815" s="29"/>
      <c r="GN3815" s="29"/>
      <c r="GO3815" s="29"/>
      <c r="GP3815" s="29"/>
      <c r="GQ3815" s="29"/>
      <c r="GR3815" s="29"/>
      <c r="GS3815" s="29"/>
      <c r="GT3815" s="29"/>
      <c r="GU3815" s="29"/>
      <c r="GV3815" s="29"/>
      <c r="GW3815" s="29"/>
      <c r="GX3815" s="29"/>
      <c r="GY3815" s="29"/>
      <c r="GZ3815" s="29"/>
      <c r="HA3815" s="29"/>
      <c r="HB3815" s="29"/>
      <c r="HC3815" s="29"/>
      <c r="HD3815" s="29"/>
      <c r="HE3815" s="29"/>
      <c r="HF3815" s="29"/>
      <c r="HG3815" s="29"/>
      <c r="HH3815" s="29"/>
      <c r="HI3815" s="29"/>
      <c r="HJ3815" s="29"/>
      <c r="HK3815" s="29"/>
      <c r="HL3815" s="29"/>
      <c r="HM3815" s="29"/>
      <c r="HN3815" s="29"/>
      <c r="HO3815" s="29"/>
      <c r="HP3815" s="29"/>
      <c r="HQ3815" s="29"/>
      <c r="HR3815" s="29"/>
      <c r="HS3815" s="29"/>
      <c r="HT3815" s="29"/>
      <c r="HU3815" s="29"/>
      <c r="HV3815" s="29"/>
      <c r="HW3815" s="29"/>
      <c r="HX3815" s="29"/>
      <c r="HY3815" s="29"/>
      <c r="HZ3815" s="29"/>
      <c r="IA3815" s="29"/>
      <c r="IB3815" s="29"/>
      <c r="IC3815" s="29"/>
      <c r="ID3815" s="29"/>
      <c r="IE3815" s="29"/>
      <c r="IF3815" s="29"/>
      <c r="IG3815" s="29"/>
      <c r="IH3815" s="29"/>
      <c r="II3815" s="29"/>
      <c r="IJ3815" s="29"/>
      <c r="IK3815" s="29"/>
      <c r="IL3815" s="29"/>
      <c r="IM3815" s="29"/>
      <c r="IN3815" s="29"/>
      <c r="IO3815" s="29"/>
      <c r="IP3815" s="29"/>
      <c r="IQ3815" s="29"/>
    </row>
    <row r="3816" spans="1:251" s="42" customFormat="1" ht="18.75" customHeight="1" thickBot="1">
      <c r="A3816" s="43"/>
      <c r="B3816" s="138" t="s">
        <v>244</v>
      </c>
      <c r="C3816" s="139"/>
      <c r="D3816" s="139"/>
      <c r="E3816" s="139"/>
      <c r="F3816" s="139"/>
      <c r="G3816" s="139"/>
      <c r="H3816" s="139"/>
      <c r="I3816" s="139"/>
      <c r="J3816" s="139"/>
      <c r="K3816" s="139"/>
      <c r="L3816" s="139"/>
      <c r="M3816" s="139"/>
      <c r="N3816" s="139"/>
      <c r="O3816" s="139"/>
      <c r="P3816" s="139"/>
      <c r="Q3816" s="139"/>
      <c r="R3816" s="139"/>
      <c r="S3816" s="139"/>
      <c r="T3816" s="139"/>
      <c r="U3816" s="139"/>
      <c r="V3816" s="139"/>
      <c r="W3816" s="139"/>
      <c r="X3816" s="139"/>
      <c r="Y3816" s="139"/>
      <c r="Z3816" s="140"/>
      <c r="AA3816" s="141">
        <f>SUM($AA$3814:$AA$3815)</f>
        <v>7002</v>
      </c>
      <c r="AB3816" s="142"/>
      <c r="AC3816" s="142"/>
      <c r="AD3816" s="142"/>
      <c r="AE3816" s="142"/>
      <c r="AF3816" s="142"/>
      <c r="AG3816" s="142"/>
      <c r="AH3816" s="142"/>
      <c r="AI3816" s="143"/>
      <c r="AJ3816" s="141">
        <f>SUM($AJ$3814:$AJ$3815)</f>
        <v>26672</v>
      </c>
      <c r="AK3816" s="142"/>
      <c r="AL3816" s="142"/>
      <c r="AM3816" s="142"/>
      <c r="AN3816" s="142"/>
      <c r="AO3816" s="142"/>
      <c r="AP3816" s="142"/>
      <c r="AQ3816" s="142"/>
      <c r="AR3816" s="143"/>
      <c r="AS3816" s="144"/>
      <c r="AT3816" s="145"/>
      <c r="AU3816" s="145"/>
      <c r="AV3816" s="145"/>
      <c r="AW3816" s="145"/>
      <c r="AX3816" s="146"/>
      <c r="AY3816" s="29"/>
      <c r="AZ3816" s="29"/>
      <c r="BA3816" s="29"/>
      <c r="BB3816" s="29"/>
      <c r="BC3816" s="29"/>
      <c r="BD3816" s="29"/>
      <c r="BE3816" s="29"/>
      <c r="BF3816" s="29"/>
      <c r="BG3816" s="29"/>
      <c r="BH3816" s="29"/>
      <c r="BI3816" s="29"/>
      <c r="BJ3816" s="29"/>
      <c r="BK3816" s="29"/>
      <c r="BL3816" s="29"/>
      <c r="BM3816" s="29"/>
      <c r="BN3816" s="29"/>
      <c r="BO3816" s="29"/>
      <c r="BP3816" s="29"/>
      <c r="BQ3816" s="29"/>
      <c r="BR3816" s="29"/>
      <c r="BS3816" s="29"/>
      <c r="BT3816" s="29"/>
      <c r="BU3816" s="29"/>
      <c r="BV3816" s="29"/>
      <c r="BW3816" s="29"/>
      <c r="BX3816" s="29"/>
      <c r="BY3816" s="29"/>
      <c r="BZ3816" s="29"/>
      <c r="CA3816" s="29"/>
      <c r="CB3816" s="29"/>
      <c r="CC3816" s="29"/>
      <c r="CD3816" s="29"/>
      <c r="CE3816" s="29"/>
      <c r="CF3816" s="29"/>
      <c r="CG3816" s="29"/>
      <c r="CH3816" s="29"/>
      <c r="CI3816" s="29"/>
      <c r="CJ3816" s="29"/>
      <c r="CK3816" s="29"/>
      <c r="CL3816" s="29"/>
      <c r="CM3816" s="29"/>
      <c r="CN3816" s="29"/>
      <c r="CO3816" s="29"/>
      <c r="CP3816" s="29"/>
      <c r="CQ3816" s="29"/>
      <c r="CR3816" s="29"/>
      <c r="CS3816" s="29"/>
      <c r="CT3816" s="29"/>
      <c r="CU3816" s="29"/>
      <c r="CV3816" s="29"/>
      <c r="CW3816" s="29"/>
      <c r="CX3816" s="29"/>
      <c r="CY3816" s="29"/>
      <c r="CZ3816" s="29"/>
      <c r="DA3816" s="29"/>
      <c r="DB3816" s="29"/>
      <c r="DC3816" s="29"/>
      <c r="DD3816" s="29"/>
      <c r="DE3816" s="29"/>
      <c r="DF3816" s="29"/>
      <c r="DG3816" s="29"/>
      <c r="DH3816" s="29"/>
      <c r="DI3816" s="29"/>
      <c r="DJ3816" s="29"/>
      <c r="DK3816" s="29"/>
      <c r="DL3816" s="29"/>
      <c r="DM3816" s="29"/>
      <c r="DN3816" s="29"/>
      <c r="DO3816" s="29"/>
      <c r="DP3816" s="29"/>
      <c r="DQ3816" s="29"/>
      <c r="DR3816" s="29"/>
      <c r="DS3816" s="29"/>
      <c r="DT3816" s="29"/>
      <c r="DU3816" s="29"/>
      <c r="DV3816" s="29"/>
      <c r="DW3816" s="29"/>
      <c r="DX3816" s="29"/>
      <c r="DY3816" s="29"/>
      <c r="DZ3816" s="29"/>
      <c r="EA3816" s="29"/>
      <c r="EB3816" s="29"/>
      <c r="EC3816" s="29"/>
      <c r="ED3816" s="29"/>
      <c r="EE3816" s="29"/>
      <c r="EF3816" s="29"/>
      <c r="EG3816" s="29"/>
      <c r="EH3816" s="29"/>
      <c r="EI3816" s="29"/>
      <c r="EJ3816" s="29"/>
      <c r="EK3816" s="29"/>
      <c r="EL3816" s="29"/>
      <c r="EM3816" s="29"/>
      <c r="EN3816" s="29"/>
      <c r="EO3816" s="29"/>
      <c r="EP3816" s="29"/>
      <c r="EQ3816" s="29"/>
      <c r="ER3816" s="29"/>
      <c r="ES3816" s="29"/>
      <c r="ET3816" s="29"/>
      <c r="EU3816" s="29"/>
      <c r="EV3816" s="29"/>
      <c r="EW3816" s="29"/>
      <c r="EX3816" s="29"/>
      <c r="EY3816" s="29"/>
      <c r="EZ3816" s="29"/>
      <c r="FA3816" s="29"/>
      <c r="FB3816" s="29"/>
      <c r="FC3816" s="29"/>
      <c r="FD3816" s="29"/>
      <c r="FE3816" s="29"/>
      <c r="FF3816" s="29"/>
      <c r="FG3816" s="29"/>
      <c r="FH3816" s="29"/>
      <c r="FI3816" s="29"/>
      <c r="FJ3816" s="29"/>
      <c r="FK3816" s="29"/>
      <c r="FL3816" s="29"/>
      <c r="FM3816" s="29"/>
      <c r="FN3816" s="29"/>
      <c r="FO3816" s="29"/>
      <c r="FP3816" s="29"/>
      <c r="FQ3816" s="29"/>
      <c r="FR3816" s="29"/>
      <c r="FS3816" s="29"/>
      <c r="FT3816" s="29"/>
      <c r="FU3816" s="29"/>
      <c r="FV3816" s="29"/>
      <c r="FW3816" s="29"/>
      <c r="FX3816" s="29"/>
      <c r="FY3816" s="29"/>
      <c r="FZ3816" s="29"/>
      <c r="GA3816" s="29"/>
      <c r="GB3816" s="29"/>
      <c r="GC3816" s="29"/>
      <c r="GD3816" s="29"/>
      <c r="GE3816" s="29"/>
      <c r="GF3816" s="29"/>
      <c r="GG3816" s="29"/>
      <c r="GH3816" s="29"/>
      <c r="GI3816" s="29"/>
      <c r="GJ3816" s="29"/>
      <c r="GK3816" s="29"/>
      <c r="GL3816" s="29"/>
      <c r="GM3816" s="29"/>
      <c r="GN3816" s="29"/>
      <c r="GO3816" s="29"/>
      <c r="GP3816" s="29"/>
      <c r="GQ3816" s="29"/>
      <c r="GR3816" s="29"/>
      <c r="GS3816" s="29"/>
      <c r="GT3816" s="29"/>
      <c r="GU3816" s="29"/>
      <c r="GV3816" s="29"/>
      <c r="GW3816" s="29"/>
      <c r="GX3816" s="29"/>
      <c r="GY3816" s="29"/>
      <c r="GZ3816" s="29"/>
      <c r="HA3816" s="29"/>
      <c r="HB3816" s="29"/>
      <c r="HC3816" s="29"/>
      <c r="HD3816" s="29"/>
      <c r="HE3816" s="29"/>
      <c r="HF3816" s="29"/>
      <c r="HG3816" s="29"/>
      <c r="HH3816" s="29"/>
      <c r="HI3816" s="29"/>
      <c r="HJ3816" s="29"/>
      <c r="HK3816" s="29"/>
      <c r="HL3816" s="29"/>
      <c r="HM3816" s="29"/>
      <c r="HN3816" s="29"/>
      <c r="HO3816" s="29"/>
      <c r="HP3816" s="29"/>
      <c r="HQ3816" s="29"/>
      <c r="HR3816" s="29"/>
      <c r="HS3816" s="29"/>
      <c r="HT3816" s="29"/>
      <c r="HU3816" s="29"/>
      <c r="HV3816" s="29"/>
      <c r="HW3816" s="29"/>
      <c r="HX3816" s="29"/>
      <c r="HY3816" s="29"/>
      <c r="HZ3816" s="29"/>
      <c r="IA3816" s="29"/>
      <c r="IB3816" s="29"/>
      <c r="IC3816" s="29"/>
      <c r="ID3816" s="29"/>
      <c r="IE3816" s="29"/>
      <c r="IF3816" s="29"/>
      <c r="IG3816" s="29"/>
      <c r="IH3816" s="29"/>
      <c r="II3816" s="29"/>
      <c r="IJ3816" s="29"/>
      <c r="IK3816" s="29"/>
      <c r="IL3816" s="29"/>
      <c r="IM3816" s="29"/>
      <c r="IN3816" s="29"/>
      <c r="IO3816" s="29"/>
      <c r="IP3816" s="29"/>
      <c r="IQ3816" s="29"/>
    </row>
    <row r="3818" spans="1:251" ht="18.75">
      <c r="A3818" s="28" t="s">
        <v>234</v>
      </c>
      <c r="AW3818" s="30"/>
      <c r="AX3818" s="31"/>
      <c r="AY3818" s="30"/>
    </row>
    <row r="3820" spans="1:251" ht="18.75">
      <c r="B3820" s="109" t="s">
        <v>0</v>
      </c>
      <c r="C3820" s="150"/>
      <c r="D3820" s="150"/>
      <c r="E3820" s="150"/>
      <c r="F3820" s="150"/>
      <c r="G3820" s="150"/>
      <c r="H3820" s="150"/>
      <c r="I3820" s="150"/>
      <c r="J3820" s="150"/>
      <c r="K3820" s="150"/>
      <c r="L3820" s="150"/>
      <c r="M3820" s="150"/>
      <c r="N3820" s="150"/>
      <c r="O3820" s="150"/>
      <c r="P3820" s="150"/>
      <c r="Q3820" s="150"/>
      <c r="R3820" s="150"/>
      <c r="S3820" s="150"/>
      <c r="T3820" s="150"/>
      <c r="U3820" s="150"/>
      <c r="V3820" s="150"/>
      <c r="W3820" s="150"/>
      <c r="X3820" s="150"/>
      <c r="Y3820" s="150"/>
      <c r="Z3820" s="150"/>
      <c r="AA3820" s="150"/>
      <c r="AB3820" s="150"/>
      <c r="AC3820" s="150"/>
      <c r="AD3820" s="150"/>
      <c r="AE3820" s="150"/>
      <c r="AF3820" s="150"/>
      <c r="AG3820" s="150"/>
      <c r="AH3820" s="150"/>
      <c r="AI3820" s="150"/>
      <c r="AJ3820" s="150"/>
      <c r="AK3820" s="150"/>
      <c r="AL3820" s="150"/>
      <c r="AM3820" s="150"/>
      <c r="AN3820" s="150"/>
      <c r="AO3820" s="150"/>
      <c r="AP3820" s="150"/>
      <c r="AQ3820" s="150"/>
      <c r="AR3820" s="150"/>
      <c r="AS3820" s="150"/>
      <c r="AT3820" s="150"/>
      <c r="AU3820" s="150"/>
      <c r="AV3820" s="150"/>
      <c r="AW3820" s="150"/>
      <c r="AX3820" s="150"/>
    </row>
    <row r="3821" spans="1:251">
      <c r="Z3821" s="32"/>
      <c r="AD3821" s="32"/>
      <c r="AE3821" s="32"/>
      <c r="AF3821" s="32"/>
      <c r="AG3821" s="32"/>
      <c r="AH3821" s="32"/>
      <c r="AI3821" s="32"/>
      <c r="AO3821" s="32"/>
    </row>
    <row r="3822" spans="1:251" ht="13.5" thickBot="1">
      <c r="Z3822" s="32"/>
      <c r="AD3822" s="32"/>
      <c r="AE3822" s="32"/>
      <c r="AF3822" s="32"/>
      <c r="AG3822" s="32"/>
      <c r="AH3822" s="32"/>
      <c r="AI3822" s="32"/>
      <c r="AO3822" s="32"/>
      <c r="DI3822" s="26"/>
    </row>
    <row r="3823" spans="1:251" ht="24.75" customHeight="1" thickBot="1">
      <c r="B3823" s="111" t="s">
        <v>235</v>
      </c>
      <c r="C3823" s="112"/>
      <c r="D3823" s="112"/>
      <c r="E3823" s="112"/>
      <c r="F3823" s="112"/>
      <c r="G3823" s="112"/>
      <c r="H3823" s="113" t="s">
        <v>315</v>
      </c>
      <c r="I3823" s="114"/>
      <c r="J3823" s="114"/>
      <c r="K3823" s="114"/>
      <c r="L3823" s="114"/>
      <c r="M3823" s="114"/>
      <c r="N3823" s="114"/>
      <c r="O3823" s="114"/>
      <c r="P3823" s="114"/>
      <c r="Q3823" s="114"/>
      <c r="R3823" s="114"/>
      <c r="S3823" s="114"/>
      <c r="T3823" s="114"/>
      <c r="U3823" s="114"/>
      <c r="V3823" s="114"/>
      <c r="W3823" s="114"/>
      <c r="X3823" s="114"/>
      <c r="Y3823" s="114"/>
      <c r="Z3823" s="114"/>
      <c r="AA3823" s="114"/>
      <c r="AB3823" s="114"/>
      <c r="AC3823" s="114"/>
      <c r="AD3823" s="114"/>
      <c r="AE3823" s="114"/>
      <c r="AF3823" s="114"/>
      <c r="AG3823" s="114"/>
      <c r="AH3823" s="114"/>
      <c r="AI3823" s="114"/>
      <c r="AJ3823" s="114"/>
      <c r="AK3823" s="114"/>
      <c r="AL3823" s="114"/>
      <c r="AM3823" s="114"/>
      <c r="AN3823" s="114"/>
      <c r="AO3823" s="114"/>
      <c r="AP3823" s="114"/>
      <c r="AQ3823" s="114"/>
      <c r="AR3823" s="114"/>
      <c r="AS3823" s="114"/>
      <c r="AT3823" s="114"/>
      <c r="AU3823" s="114"/>
      <c r="AV3823" s="114"/>
      <c r="AW3823" s="114"/>
      <c r="AX3823" s="115"/>
      <c r="DI3823" s="26"/>
    </row>
    <row r="3824" spans="1:251" ht="14.25">
      <c r="B3824" s="33"/>
      <c r="C3824" s="33"/>
      <c r="D3824" s="33"/>
      <c r="E3824" s="33"/>
      <c r="F3824" s="33"/>
      <c r="G3824" s="33"/>
      <c r="H3824" s="34"/>
      <c r="I3824" s="34"/>
      <c r="J3824" s="34"/>
      <c r="K3824" s="34"/>
      <c r="L3824" s="35"/>
      <c r="M3824" s="35"/>
      <c r="N3824" s="35"/>
      <c r="O3824" s="35"/>
      <c r="P3824" s="34"/>
      <c r="Q3824" s="34"/>
      <c r="R3824" s="34"/>
      <c r="S3824" s="34"/>
      <c r="T3824" s="34"/>
      <c r="U3824" s="34"/>
      <c r="V3824" s="36"/>
      <c r="W3824" s="36"/>
      <c r="X3824" s="36"/>
      <c r="Y3824" s="36"/>
      <c r="Z3824" s="36"/>
      <c r="AA3824" s="36"/>
      <c r="AB3824" s="36"/>
      <c r="AC3824" s="36"/>
      <c r="AD3824" s="36"/>
      <c r="AE3824" s="36"/>
      <c r="AF3824" s="36"/>
      <c r="AG3824" s="36"/>
      <c r="AH3824" s="36"/>
      <c r="AI3824" s="36"/>
      <c r="AJ3824" s="36"/>
      <c r="AK3824" s="36"/>
      <c r="AL3824" s="36"/>
      <c r="AM3824" s="36"/>
      <c r="AN3824" s="36"/>
      <c r="AO3824" s="36"/>
      <c r="AP3824" s="36"/>
      <c r="AQ3824" s="36"/>
      <c r="AR3824" s="36"/>
      <c r="AS3824" s="36"/>
      <c r="AT3824" s="36"/>
      <c r="AU3824" s="36"/>
      <c r="AV3824" s="36"/>
      <c r="AW3824" s="36"/>
      <c r="AX3824" s="36"/>
      <c r="DI3824" s="26"/>
    </row>
    <row r="3825" spans="1:113" ht="15" thickBot="1">
      <c r="A3825" s="37"/>
      <c r="B3825" s="36" t="s">
        <v>237</v>
      </c>
      <c r="C3825" s="34"/>
      <c r="D3825" s="34"/>
      <c r="E3825" s="34"/>
      <c r="F3825" s="34"/>
      <c r="G3825" s="34"/>
      <c r="H3825" s="34"/>
      <c r="I3825" s="34"/>
      <c r="J3825" s="34"/>
      <c r="K3825" s="34"/>
      <c r="L3825" s="35"/>
      <c r="M3825" s="35"/>
      <c r="N3825" s="35"/>
      <c r="O3825" s="35"/>
      <c r="P3825" s="34"/>
      <c r="Q3825" s="34"/>
      <c r="R3825" s="34"/>
      <c r="S3825" s="34"/>
      <c r="T3825" s="34"/>
      <c r="U3825" s="34"/>
      <c r="V3825" s="36"/>
      <c r="W3825" s="36"/>
      <c r="X3825" s="36"/>
      <c r="Y3825" s="36"/>
      <c r="Z3825" s="36"/>
      <c r="AA3825" s="36"/>
      <c r="AB3825" s="36"/>
      <c r="AC3825" s="36"/>
      <c r="AD3825" s="36"/>
      <c r="AE3825" s="36"/>
      <c r="AF3825" s="36"/>
      <c r="AG3825" s="36"/>
      <c r="AH3825" s="36"/>
      <c r="AI3825" s="36"/>
      <c r="AJ3825" s="36"/>
      <c r="AK3825" s="36"/>
      <c r="AL3825" s="36"/>
      <c r="AM3825" s="36"/>
      <c r="AN3825" s="36"/>
      <c r="AO3825" s="36"/>
      <c r="AP3825" s="36"/>
      <c r="AQ3825" s="36"/>
      <c r="AR3825" s="36"/>
      <c r="AS3825" s="36"/>
      <c r="AT3825" s="36"/>
      <c r="AU3825" s="36"/>
      <c r="AV3825" s="36"/>
      <c r="AW3825" s="36"/>
      <c r="AX3825" s="36"/>
      <c r="DI3825" s="26"/>
    </row>
    <row r="3826" spans="1:113" ht="14.25">
      <c r="A3826" s="34"/>
      <c r="B3826" s="38"/>
      <c r="C3826" s="33"/>
      <c r="D3826" s="33"/>
      <c r="E3826" s="33"/>
      <c r="F3826" s="33"/>
      <c r="G3826" s="33"/>
      <c r="H3826" s="33"/>
      <c r="I3826" s="33"/>
      <c r="J3826" s="33"/>
      <c r="K3826" s="33"/>
      <c r="L3826" s="39"/>
      <c r="M3826" s="39"/>
      <c r="N3826" s="39"/>
      <c r="O3826" s="39"/>
      <c r="P3826" s="33"/>
      <c r="Q3826" s="33"/>
      <c r="R3826" s="33"/>
      <c r="S3826" s="33"/>
      <c r="T3826" s="33"/>
      <c r="U3826" s="33"/>
      <c r="V3826" s="40"/>
      <c r="W3826" s="40"/>
      <c r="X3826" s="40"/>
      <c r="Y3826" s="40"/>
      <c r="Z3826" s="40"/>
      <c r="AA3826" s="40"/>
      <c r="AB3826" s="40"/>
      <c r="AC3826" s="40"/>
      <c r="AD3826" s="40"/>
      <c r="AE3826" s="40"/>
      <c r="AF3826" s="40"/>
      <c r="AG3826" s="40"/>
      <c r="AH3826" s="40"/>
      <c r="AI3826" s="40"/>
      <c r="AJ3826" s="40"/>
      <c r="AK3826" s="40"/>
      <c r="AL3826" s="40"/>
      <c r="AM3826" s="40"/>
      <c r="AN3826" s="40"/>
      <c r="AO3826" s="40"/>
      <c r="AP3826" s="40"/>
      <c r="AQ3826" s="40"/>
      <c r="AR3826" s="40"/>
      <c r="AS3826" s="40"/>
      <c r="AT3826" s="40"/>
      <c r="AU3826" s="40"/>
      <c r="AV3826" s="40"/>
      <c r="AW3826" s="40"/>
      <c r="AX3826" s="41"/>
    </row>
    <row r="3827" spans="1:113" ht="12" customHeight="1">
      <c r="A3827" s="34"/>
      <c r="B3827" s="116" t="s">
        <v>1110</v>
      </c>
      <c r="C3827" s="117"/>
      <c r="D3827" s="117"/>
      <c r="E3827" s="117"/>
      <c r="F3827" s="117"/>
      <c r="G3827" s="117"/>
      <c r="H3827" s="117"/>
      <c r="I3827" s="117"/>
      <c r="J3827" s="117"/>
      <c r="K3827" s="117"/>
      <c r="L3827" s="117"/>
      <c r="M3827" s="117"/>
      <c r="N3827" s="117"/>
      <c r="O3827" s="117"/>
      <c r="P3827" s="117"/>
      <c r="Q3827" s="117"/>
      <c r="R3827" s="117"/>
      <c r="S3827" s="117"/>
      <c r="T3827" s="117"/>
      <c r="U3827" s="117"/>
      <c r="V3827" s="117"/>
      <c r="W3827" s="117"/>
      <c r="X3827" s="117"/>
      <c r="Y3827" s="117"/>
      <c r="Z3827" s="117"/>
      <c r="AA3827" s="117"/>
      <c r="AB3827" s="117"/>
      <c r="AC3827" s="117"/>
      <c r="AD3827" s="117"/>
      <c r="AE3827" s="117"/>
      <c r="AF3827" s="117"/>
      <c r="AG3827" s="117"/>
      <c r="AH3827" s="117"/>
      <c r="AI3827" s="117"/>
      <c r="AJ3827" s="117"/>
      <c r="AK3827" s="117"/>
      <c r="AL3827" s="117"/>
      <c r="AM3827" s="117"/>
      <c r="AN3827" s="117"/>
      <c r="AO3827" s="117"/>
      <c r="AP3827" s="117"/>
      <c r="AQ3827" s="117"/>
      <c r="AR3827" s="117"/>
      <c r="AS3827" s="117"/>
      <c r="AT3827" s="117"/>
      <c r="AU3827" s="117"/>
      <c r="AV3827" s="117"/>
      <c r="AW3827" s="117"/>
      <c r="AX3827" s="118"/>
    </row>
    <row r="3828" spans="1:113" ht="12" customHeight="1">
      <c r="A3828" s="34"/>
      <c r="B3828" s="116"/>
      <c r="C3828" s="117"/>
      <c r="D3828" s="117"/>
      <c r="E3828" s="117"/>
      <c r="F3828" s="117"/>
      <c r="G3828" s="117"/>
      <c r="H3828" s="117"/>
      <c r="I3828" s="117"/>
      <c r="J3828" s="117"/>
      <c r="K3828" s="117"/>
      <c r="L3828" s="117"/>
      <c r="M3828" s="117"/>
      <c r="N3828" s="117"/>
      <c r="O3828" s="117"/>
      <c r="P3828" s="117"/>
      <c r="Q3828" s="117"/>
      <c r="R3828" s="117"/>
      <c r="S3828" s="117"/>
      <c r="T3828" s="117"/>
      <c r="U3828" s="117"/>
      <c r="V3828" s="117"/>
      <c r="W3828" s="117"/>
      <c r="X3828" s="117"/>
      <c r="Y3828" s="117"/>
      <c r="Z3828" s="117"/>
      <c r="AA3828" s="117"/>
      <c r="AB3828" s="117"/>
      <c r="AC3828" s="117"/>
      <c r="AD3828" s="117"/>
      <c r="AE3828" s="117"/>
      <c r="AF3828" s="117"/>
      <c r="AG3828" s="117"/>
      <c r="AH3828" s="117"/>
      <c r="AI3828" s="117"/>
      <c r="AJ3828" s="117"/>
      <c r="AK3828" s="117"/>
      <c r="AL3828" s="117"/>
      <c r="AM3828" s="117"/>
      <c r="AN3828" s="117"/>
      <c r="AO3828" s="117"/>
      <c r="AP3828" s="117"/>
      <c r="AQ3828" s="117"/>
      <c r="AR3828" s="117"/>
      <c r="AS3828" s="117"/>
      <c r="AT3828" s="117"/>
      <c r="AU3828" s="117"/>
      <c r="AV3828" s="117"/>
      <c r="AW3828" s="117"/>
      <c r="AX3828" s="118"/>
      <c r="BC3828" s="42"/>
    </row>
    <row r="3829" spans="1:113" ht="12" customHeight="1">
      <c r="A3829" s="34"/>
      <c r="B3829" s="116"/>
      <c r="C3829" s="117"/>
      <c r="D3829" s="117"/>
      <c r="E3829" s="117"/>
      <c r="F3829" s="117"/>
      <c r="G3829" s="117"/>
      <c r="H3829" s="117"/>
      <c r="I3829" s="117"/>
      <c r="J3829" s="117"/>
      <c r="K3829" s="117"/>
      <c r="L3829" s="117"/>
      <c r="M3829" s="117"/>
      <c r="N3829" s="117"/>
      <c r="O3829" s="117"/>
      <c r="P3829" s="117"/>
      <c r="Q3829" s="117"/>
      <c r="R3829" s="117"/>
      <c r="S3829" s="117"/>
      <c r="T3829" s="117"/>
      <c r="U3829" s="117"/>
      <c r="V3829" s="117"/>
      <c r="W3829" s="117"/>
      <c r="X3829" s="117"/>
      <c r="Y3829" s="117"/>
      <c r="Z3829" s="117"/>
      <c r="AA3829" s="117"/>
      <c r="AB3829" s="117"/>
      <c r="AC3829" s="117"/>
      <c r="AD3829" s="117"/>
      <c r="AE3829" s="117"/>
      <c r="AF3829" s="117"/>
      <c r="AG3829" s="117"/>
      <c r="AH3829" s="117"/>
      <c r="AI3829" s="117"/>
      <c r="AJ3829" s="117"/>
      <c r="AK3829" s="117"/>
      <c r="AL3829" s="117"/>
      <c r="AM3829" s="117"/>
      <c r="AN3829" s="117"/>
      <c r="AO3829" s="117"/>
      <c r="AP3829" s="117"/>
      <c r="AQ3829" s="117"/>
      <c r="AR3829" s="117"/>
      <c r="AS3829" s="117"/>
      <c r="AT3829" s="117"/>
      <c r="AU3829" s="117"/>
      <c r="AV3829" s="117"/>
      <c r="AW3829" s="117"/>
      <c r="AX3829" s="118"/>
    </row>
    <row r="3830" spans="1:113" ht="12" customHeight="1">
      <c r="A3830" s="34"/>
      <c r="B3830" s="116"/>
      <c r="C3830" s="117"/>
      <c r="D3830" s="117"/>
      <c r="E3830" s="117"/>
      <c r="F3830" s="117"/>
      <c r="G3830" s="117"/>
      <c r="H3830" s="117"/>
      <c r="I3830" s="117"/>
      <c r="J3830" s="117"/>
      <c r="K3830" s="117"/>
      <c r="L3830" s="117"/>
      <c r="M3830" s="117"/>
      <c r="N3830" s="117"/>
      <c r="O3830" s="117"/>
      <c r="P3830" s="117"/>
      <c r="Q3830" s="117"/>
      <c r="R3830" s="117"/>
      <c r="S3830" s="117"/>
      <c r="T3830" s="117"/>
      <c r="U3830" s="117"/>
      <c r="V3830" s="117"/>
      <c r="W3830" s="117"/>
      <c r="X3830" s="117"/>
      <c r="Y3830" s="117"/>
      <c r="Z3830" s="117"/>
      <c r="AA3830" s="117"/>
      <c r="AB3830" s="117"/>
      <c r="AC3830" s="117"/>
      <c r="AD3830" s="117"/>
      <c r="AE3830" s="117"/>
      <c r="AF3830" s="117"/>
      <c r="AG3830" s="117"/>
      <c r="AH3830" s="117"/>
      <c r="AI3830" s="117"/>
      <c r="AJ3830" s="117"/>
      <c r="AK3830" s="117"/>
      <c r="AL3830" s="117"/>
      <c r="AM3830" s="117"/>
      <c r="AN3830" s="117"/>
      <c r="AO3830" s="117"/>
      <c r="AP3830" s="117"/>
      <c r="AQ3830" s="117"/>
      <c r="AR3830" s="117"/>
      <c r="AS3830" s="117"/>
      <c r="AT3830" s="117"/>
      <c r="AU3830" s="117"/>
      <c r="AV3830" s="117"/>
      <c r="AW3830" s="117"/>
      <c r="AX3830" s="118"/>
    </row>
    <row r="3831" spans="1:113" ht="12" customHeight="1">
      <c r="A3831" s="34"/>
      <c r="B3831" s="116"/>
      <c r="C3831" s="117"/>
      <c r="D3831" s="117"/>
      <c r="E3831" s="117"/>
      <c r="F3831" s="117"/>
      <c r="G3831" s="117"/>
      <c r="H3831" s="117"/>
      <c r="I3831" s="117"/>
      <c r="J3831" s="117"/>
      <c r="K3831" s="117"/>
      <c r="L3831" s="117"/>
      <c r="M3831" s="117"/>
      <c r="N3831" s="117"/>
      <c r="O3831" s="117"/>
      <c r="P3831" s="117"/>
      <c r="Q3831" s="117"/>
      <c r="R3831" s="117"/>
      <c r="S3831" s="117"/>
      <c r="T3831" s="117"/>
      <c r="U3831" s="117"/>
      <c r="V3831" s="117"/>
      <c r="W3831" s="117"/>
      <c r="X3831" s="117"/>
      <c r="Y3831" s="117"/>
      <c r="Z3831" s="117"/>
      <c r="AA3831" s="117"/>
      <c r="AB3831" s="117"/>
      <c r="AC3831" s="117"/>
      <c r="AD3831" s="117"/>
      <c r="AE3831" s="117"/>
      <c r="AF3831" s="117"/>
      <c r="AG3831" s="117"/>
      <c r="AH3831" s="117"/>
      <c r="AI3831" s="117"/>
      <c r="AJ3831" s="117"/>
      <c r="AK3831" s="117"/>
      <c r="AL3831" s="117"/>
      <c r="AM3831" s="117"/>
      <c r="AN3831" s="117"/>
      <c r="AO3831" s="117"/>
      <c r="AP3831" s="117"/>
      <c r="AQ3831" s="117"/>
      <c r="AR3831" s="117"/>
      <c r="AS3831" s="117"/>
      <c r="AT3831" s="117"/>
      <c r="AU3831" s="117"/>
      <c r="AV3831" s="117"/>
      <c r="AW3831" s="117"/>
      <c r="AX3831" s="118"/>
    </row>
    <row r="3832" spans="1:113" ht="15" thickBot="1">
      <c r="A3832" s="43"/>
      <c r="B3832" s="44"/>
      <c r="C3832" s="45"/>
      <c r="D3832" s="45"/>
      <c r="E3832" s="45"/>
      <c r="F3832" s="45"/>
      <c r="G3832" s="45"/>
      <c r="H3832" s="45"/>
      <c r="I3832" s="45"/>
      <c r="J3832" s="45"/>
      <c r="K3832" s="45"/>
      <c r="L3832" s="45"/>
      <c r="M3832" s="45"/>
      <c r="N3832" s="45"/>
      <c r="O3832" s="45"/>
      <c r="P3832" s="45"/>
      <c r="Q3832" s="45"/>
      <c r="R3832" s="45"/>
      <c r="S3832" s="45"/>
      <c r="T3832" s="45"/>
      <c r="U3832" s="45"/>
      <c r="V3832" s="45"/>
      <c r="W3832" s="45"/>
      <c r="X3832" s="45"/>
      <c r="Y3832" s="45"/>
      <c r="Z3832" s="45"/>
      <c r="AA3832" s="45"/>
      <c r="AB3832" s="45"/>
      <c r="AC3832" s="45"/>
      <c r="AD3832" s="45"/>
      <c r="AE3832" s="45"/>
      <c r="AF3832" s="45"/>
      <c r="AG3832" s="45"/>
      <c r="AH3832" s="45"/>
      <c r="AI3832" s="45"/>
      <c r="AJ3832" s="45"/>
      <c r="AK3832" s="45"/>
      <c r="AL3832" s="45"/>
      <c r="AM3832" s="45"/>
      <c r="AN3832" s="45"/>
      <c r="AO3832" s="45"/>
      <c r="AP3832" s="45"/>
      <c r="AQ3832" s="45"/>
      <c r="AR3832" s="45"/>
      <c r="AS3832" s="45"/>
      <c r="AT3832" s="45"/>
      <c r="AU3832" s="45"/>
      <c r="AV3832" s="45"/>
      <c r="AW3832" s="45"/>
      <c r="AX3832" s="46"/>
    </row>
    <row r="3833" spans="1:113">
      <c r="B3833" s="47"/>
    </row>
    <row r="3834" spans="1:113" ht="15" thickBot="1">
      <c r="A3834" s="37"/>
      <c r="B3834" s="36" t="s">
        <v>238</v>
      </c>
      <c r="C3834" s="34"/>
      <c r="D3834" s="34"/>
      <c r="E3834" s="34"/>
      <c r="F3834" s="34"/>
      <c r="G3834" s="34"/>
      <c r="H3834" s="34"/>
      <c r="I3834" s="34"/>
      <c r="J3834" s="34"/>
      <c r="K3834" s="34"/>
      <c r="L3834" s="35"/>
      <c r="M3834" s="35"/>
      <c r="N3834" s="35"/>
      <c r="O3834" s="35"/>
      <c r="P3834" s="34"/>
      <c r="Q3834" s="34"/>
      <c r="R3834" s="34"/>
      <c r="S3834" s="34"/>
      <c r="T3834" s="34"/>
      <c r="U3834" s="34"/>
      <c r="V3834" s="36"/>
      <c r="W3834" s="36"/>
      <c r="X3834" s="36"/>
      <c r="Y3834" s="36"/>
      <c r="Z3834" s="36"/>
      <c r="AA3834" s="36"/>
      <c r="AB3834" s="36"/>
      <c r="AC3834" s="36"/>
      <c r="AD3834" s="36"/>
      <c r="AE3834" s="36"/>
      <c r="AF3834" s="36"/>
      <c r="AG3834" s="36"/>
      <c r="AH3834" s="36"/>
      <c r="AI3834" s="36"/>
      <c r="AJ3834" s="36"/>
      <c r="AK3834" s="36"/>
      <c r="AL3834" s="36"/>
      <c r="AM3834" s="36"/>
      <c r="AN3834" s="36"/>
      <c r="AO3834" s="36"/>
      <c r="AP3834" s="36"/>
      <c r="AQ3834" s="36"/>
      <c r="AR3834" s="36"/>
      <c r="AS3834" s="36"/>
      <c r="AT3834" s="36"/>
      <c r="AU3834" s="36"/>
      <c r="AV3834" s="36"/>
      <c r="AW3834" s="36"/>
      <c r="AX3834" s="36"/>
      <c r="DI3834" s="26"/>
    </row>
    <row r="3835" spans="1:113" ht="14.25">
      <c r="A3835" s="34"/>
      <c r="B3835" s="38"/>
      <c r="C3835" s="33"/>
      <c r="D3835" s="33"/>
      <c r="E3835" s="33"/>
      <c r="F3835" s="33"/>
      <c r="G3835" s="33"/>
      <c r="H3835" s="33"/>
      <c r="I3835" s="33"/>
      <c r="J3835" s="33"/>
      <c r="K3835" s="33"/>
      <c r="L3835" s="39"/>
      <c r="M3835" s="39"/>
      <c r="N3835" s="39"/>
      <c r="O3835" s="39"/>
      <c r="P3835" s="33"/>
      <c r="Q3835" s="33"/>
      <c r="R3835" s="33"/>
      <c r="S3835" s="33"/>
      <c r="T3835" s="33"/>
      <c r="U3835" s="33"/>
      <c r="V3835" s="40"/>
      <c r="W3835" s="40"/>
      <c r="X3835" s="40"/>
      <c r="Y3835" s="40"/>
      <c r="Z3835" s="40"/>
      <c r="AA3835" s="40"/>
      <c r="AB3835" s="40"/>
      <c r="AC3835" s="40"/>
      <c r="AD3835" s="40"/>
      <c r="AE3835" s="40"/>
      <c r="AF3835" s="40"/>
      <c r="AG3835" s="40"/>
      <c r="AH3835" s="40"/>
      <c r="AI3835" s="40"/>
      <c r="AJ3835" s="40"/>
      <c r="AK3835" s="40"/>
      <c r="AL3835" s="40"/>
      <c r="AM3835" s="40"/>
      <c r="AN3835" s="40"/>
      <c r="AO3835" s="40"/>
      <c r="AP3835" s="40"/>
      <c r="AQ3835" s="40"/>
      <c r="AR3835" s="40"/>
      <c r="AS3835" s="40"/>
      <c r="AT3835" s="40"/>
      <c r="AU3835" s="40"/>
      <c r="AV3835" s="40"/>
      <c r="AW3835" s="40"/>
      <c r="AX3835" s="41"/>
    </row>
    <row r="3836" spans="1:113" ht="12" customHeight="1">
      <c r="A3836" s="34"/>
      <c r="B3836" s="116" t="s">
        <v>1111</v>
      </c>
      <c r="C3836" s="117"/>
      <c r="D3836" s="117"/>
      <c r="E3836" s="117"/>
      <c r="F3836" s="117"/>
      <c r="G3836" s="117"/>
      <c r="H3836" s="117"/>
      <c r="I3836" s="117"/>
      <c r="J3836" s="117"/>
      <c r="K3836" s="117"/>
      <c r="L3836" s="117"/>
      <c r="M3836" s="117"/>
      <c r="N3836" s="117"/>
      <c r="O3836" s="117"/>
      <c r="P3836" s="117"/>
      <c r="Q3836" s="117"/>
      <c r="R3836" s="117"/>
      <c r="S3836" s="117"/>
      <c r="T3836" s="117"/>
      <c r="U3836" s="117"/>
      <c r="V3836" s="117"/>
      <c r="W3836" s="117"/>
      <c r="X3836" s="117"/>
      <c r="Y3836" s="117"/>
      <c r="Z3836" s="117"/>
      <c r="AA3836" s="117"/>
      <c r="AB3836" s="117"/>
      <c r="AC3836" s="117"/>
      <c r="AD3836" s="117"/>
      <c r="AE3836" s="117"/>
      <c r="AF3836" s="117"/>
      <c r="AG3836" s="117"/>
      <c r="AH3836" s="117"/>
      <c r="AI3836" s="117"/>
      <c r="AJ3836" s="117"/>
      <c r="AK3836" s="117"/>
      <c r="AL3836" s="117"/>
      <c r="AM3836" s="117"/>
      <c r="AN3836" s="117"/>
      <c r="AO3836" s="117"/>
      <c r="AP3836" s="117"/>
      <c r="AQ3836" s="117"/>
      <c r="AR3836" s="117"/>
      <c r="AS3836" s="117"/>
      <c r="AT3836" s="117"/>
      <c r="AU3836" s="117"/>
      <c r="AV3836" s="117"/>
      <c r="AW3836" s="117"/>
      <c r="AX3836" s="118"/>
    </row>
    <row r="3837" spans="1:113" ht="12" customHeight="1">
      <c r="A3837" s="34"/>
      <c r="B3837" s="116"/>
      <c r="C3837" s="117"/>
      <c r="D3837" s="117"/>
      <c r="E3837" s="117"/>
      <c r="F3837" s="117"/>
      <c r="G3837" s="117"/>
      <c r="H3837" s="117"/>
      <c r="I3837" s="117"/>
      <c r="J3837" s="117"/>
      <c r="K3837" s="117"/>
      <c r="L3837" s="117"/>
      <c r="M3837" s="117"/>
      <c r="N3837" s="117"/>
      <c r="O3837" s="117"/>
      <c r="P3837" s="117"/>
      <c r="Q3837" s="117"/>
      <c r="R3837" s="117"/>
      <c r="S3837" s="117"/>
      <c r="T3837" s="117"/>
      <c r="U3837" s="117"/>
      <c r="V3837" s="117"/>
      <c r="W3837" s="117"/>
      <c r="X3837" s="117"/>
      <c r="Y3837" s="117"/>
      <c r="Z3837" s="117"/>
      <c r="AA3837" s="117"/>
      <c r="AB3837" s="117"/>
      <c r="AC3837" s="117"/>
      <c r="AD3837" s="117"/>
      <c r="AE3837" s="117"/>
      <c r="AF3837" s="117"/>
      <c r="AG3837" s="117"/>
      <c r="AH3837" s="117"/>
      <c r="AI3837" s="117"/>
      <c r="AJ3837" s="117"/>
      <c r="AK3837" s="117"/>
      <c r="AL3837" s="117"/>
      <c r="AM3837" s="117"/>
      <c r="AN3837" s="117"/>
      <c r="AO3837" s="117"/>
      <c r="AP3837" s="117"/>
      <c r="AQ3837" s="117"/>
      <c r="AR3837" s="117"/>
      <c r="AS3837" s="117"/>
      <c r="AT3837" s="117"/>
      <c r="AU3837" s="117"/>
      <c r="AV3837" s="117"/>
      <c r="AW3837" s="117"/>
      <c r="AX3837" s="118"/>
    </row>
    <row r="3838" spans="1:113" ht="12" customHeight="1">
      <c r="A3838" s="34"/>
      <c r="B3838" s="116"/>
      <c r="C3838" s="117"/>
      <c r="D3838" s="117"/>
      <c r="E3838" s="117"/>
      <c r="F3838" s="117"/>
      <c r="G3838" s="117"/>
      <c r="H3838" s="117"/>
      <c r="I3838" s="117"/>
      <c r="J3838" s="117"/>
      <c r="K3838" s="117"/>
      <c r="L3838" s="117"/>
      <c r="M3838" s="117"/>
      <c r="N3838" s="117"/>
      <c r="O3838" s="117"/>
      <c r="P3838" s="117"/>
      <c r="Q3838" s="117"/>
      <c r="R3838" s="117"/>
      <c r="S3838" s="117"/>
      <c r="T3838" s="117"/>
      <c r="U3838" s="117"/>
      <c r="V3838" s="117"/>
      <c r="W3838" s="117"/>
      <c r="X3838" s="117"/>
      <c r="Y3838" s="117"/>
      <c r="Z3838" s="117"/>
      <c r="AA3838" s="117"/>
      <c r="AB3838" s="117"/>
      <c r="AC3838" s="117"/>
      <c r="AD3838" s="117"/>
      <c r="AE3838" s="117"/>
      <c r="AF3838" s="117"/>
      <c r="AG3838" s="117"/>
      <c r="AH3838" s="117"/>
      <c r="AI3838" s="117"/>
      <c r="AJ3838" s="117"/>
      <c r="AK3838" s="117"/>
      <c r="AL3838" s="117"/>
      <c r="AM3838" s="117"/>
      <c r="AN3838" s="117"/>
      <c r="AO3838" s="117"/>
      <c r="AP3838" s="117"/>
      <c r="AQ3838" s="117"/>
      <c r="AR3838" s="117"/>
      <c r="AS3838" s="117"/>
      <c r="AT3838" s="117"/>
      <c r="AU3838" s="117"/>
      <c r="AV3838" s="117"/>
      <c r="AW3838" s="117"/>
      <c r="AX3838" s="118"/>
    </row>
    <row r="3839" spans="1:113" ht="12" customHeight="1">
      <c r="A3839" s="34"/>
      <c r="B3839" s="116"/>
      <c r="C3839" s="117"/>
      <c r="D3839" s="117"/>
      <c r="E3839" s="117"/>
      <c r="F3839" s="117"/>
      <c r="G3839" s="117"/>
      <c r="H3839" s="117"/>
      <c r="I3839" s="117"/>
      <c r="J3839" s="117"/>
      <c r="K3839" s="117"/>
      <c r="L3839" s="117"/>
      <c r="M3839" s="117"/>
      <c r="N3839" s="117"/>
      <c r="O3839" s="117"/>
      <c r="P3839" s="117"/>
      <c r="Q3839" s="117"/>
      <c r="R3839" s="117"/>
      <c r="S3839" s="117"/>
      <c r="T3839" s="117"/>
      <c r="U3839" s="117"/>
      <c r="V3839" s="117"/>
      <c r="W3839" s="117"/>
      <c r="X3839" s="117"/>
      <c r="Y3839" s="117"/>
      <c r="Z3839" s="117"/>
      <c r="AA3839" s="117"/>
      <c r="AB3839" s="117"/>
      <c r="AC3839" s="117"/>
      <c r="AD3839" s="117"/>
      <c r="AE3839" s="117"/>
      <c r="AF3839" s="117"/>
      <c r="AG3839" s="117"/>
      <c r="AH3839" s="117"/>
      <c r="AI3839" s="117"/>
      <c r="AJ3839" s="117"/>
      <c r="AK3839" s="117"/>
      <c r="AL3839" s="117"/>
      <c r="AM3839" s="117"/>
      <c r="AN3839" s="117"/>
      <c r="AO3839" s="117"/>
      <c r="AP3839" s="117"/>
      <c r="AQ3839" s="117"/>
      <c r="AR3839" s="117"/>
      <c r="AS3839" s="117"/>
      <c r="AT3839" s="117"/>
      <c r="AU3839" s="117"/>
      <c r="AV3839" s="117"/>
      <c r="AW3839" s="117"/>
      <c r="AX3839" s="118"/>
    </row>
    <row r="3840" spans="1:113" ht="12" customHeight="1">
      <c r="A3840" s="34"/>
      <c r="B3840" s="116"/>
      <c r="C3840" s="117"/>
      <c r="D3840" s="117"/>
      <c r="E3840" s="117"/>
      <c r="F3840" s="117"/>
      <c r="G3840" s="117"/>
      <c r="H3840" s="117"/>
      <c r="I3840" s="117"/>
      <c r="J3840" s="117"/>
      <c r="K3840" s="117"/>
      <c r="L3840" s="117"/>
      <c r="M3840" s="117"/>
      <c r="N3840" s="117"/>
      <c r="O3840" s="117"/>
      <c r="P3840" s="117"/>
      <c r="Q3840" s="117"/>
      <c r="R3840" s="117"/>
      <c r="S3840" s="117"/>
      <c r="T3840" s="117"/>
      <c r="U3840" s="117"/>
      <c r="V3840" s="117"/>
      <c r="W3840" s="117"/>
      <c r="X3840" s="117"/>
      <c r="Y3840" s="117"/>
      <c r="Z3840" s="117"/>
      <c r="AA3840" s="117"/>
      <c r="AB3840" s="117"/>
      <c r="AC3840" s="117"/>
      <c r="AD3840" s="117"/>
      <c r="AE3840" s="117"/>
      <c r="AF3840" s="117"/>
      <c r="AG3840" s="117"/>
      <c r="AH3840" s="117"/>
      <c r="AI3840" s="117"/>
      <c r="AJ3840" s="117"/>
      <c r="AK3840" s="117"/>
      <c r="AL3840" s="117"/>
      <c r="AM3840" s="117"/>
      <c r="AN3840" s="117"/>
      <c r="AO3840" s="117"/>
      <c r="AP3840" s="117"/>
      <c r="AQ3840" s="117"/>
      <c r="AR3840" s="117"/>
      <c r="AS3840" s="117"/>
      <c r="AT3840" s="117"/>
      <c r="AU3840" s="117"/>
      <c r="AV3840" s="117"/>
      <c r="AW3840" s="117"/>
      <c r="AX3840" s="118"/>
    </row>
    <row r="3841" spans="1:251" ht="12" customHeight="1">
      <c r="A3841" s="34"/>
      <c r="B3841" s="116"/>
      <c r="C3841" s="117"/>
      <c r="D3841" s="117"/>
      <c r="E3841" s="117"/>
      <c r="F3841" s="117"/>
      <c r="G3841" s="117"/>
      <c r="H3841" s="117"/>
      <c r="I3841" s="117"/>
      <c r="J3841" s="117"/>
      <c r="K3841" s="117"/>
      <c r="L3841" s="117"/>
      <c r="M3841" s="117"/>
      <c r="N3841" s="117"/>
      <c r="O3841" s="117"/>
      <c r="P3841" s="117"/>
      <c r="Q3841" s="117"/>
      <c r="R3841" s="117"/>
      <c r="S3841" s="117"/>
      <c r="T3841" s="117"/>
      <c r="U3841" s="117"/>
      <c r="V3841" s="117"/>
      <c r="W3841" s="117"/>
      <c r="X3841" s="117"/>
      <c r="Y3841" s="117"/>
      <c r="Z3841" s="117"/>
      <c r="AA3841" s="117"/>
      <c r="AB3841" s="117"/>
      <c r="AC3841" s="117"/>
      <c r="AD3841" s="117"/>
      <c r="AE3841" s="117"/>
      <c r="AF3841" s="117"/>
      <c r="AG3841" s="117"/>
      <c r="AH3841" s="117"/>
      <c r="AI3841" s="117"/>
      <c r="AJ3841" s="117"/>
      <c r="AK3841" s="117"/>
      <c r="AL3841" s="117"/>
      <c r="AM3841" s="117"/>
      <c r="AN3841" s="117"/>
      <c r="AO3841" s="117"/>
      <c r="AP3841" s="117"/>
      <c r="AQ3841" s="117"/>
      <c r="AR3841" s="117"/>
      <c r="AS3841" s="117"/>
      <c r="AT3841" s="117"/>
      <c r="AU3841" s="117"/>
      <c r="AV3841" s="117"/>
      <c r="AW3841" s="117"/>
      <c r="AX3841" s="118"/>
    </row>
    <row r="3842" spans="1:251" ht="12" customHeight="1">
      <c r="A3842" s="34"/>
      <c r="B3842" s="116"/>
      <c r="C3842" s="117"/>
      <c r="D3842" s="117"/>
      <c r="E3842" s="117"/>
      <c r="F3842" s="117"/>
      <c r="G3842" s="117"/>
      <c r="H3842" s="117"/>
      <c r="I3842" s="117"/>
      <c r="J3842" s="117"/>
      <c r="K3842" s="117"/>
      <c r="L3842" s="117"/>
      <c r="M3842" s="117"/>
      <c r="N3842" s="117"/>
      <c r="O3842" s="117"/>
      <c r="P3842" s="117"/>
      <c r="Q3842" s="117"/>
      <c r="R3842" s="117"/>
      <c r="S3842" s="117"/>
      <c r="T3842" s="117"/>
      <c r="U3842" s="117"/>
      <c r="V3842" s="117"/>
      <c r="W3842" s="117"/>
      <c r="X3842" s="117"/>
      <c r="Y3842" s="117"/>
      <c r="Z3842" s="117"/>
      <c r="AA3842" s="117"/>
      <c r="AB3842" s="117"/>
      <c r="AC3842" s="117"/>
      <c r="AD3842" s="117"/>
      <c r="AE3842" s="117"/>
      <c r="AF3842" s="117"/>
      <c r="AG3842" s="117"/>
      <c r="AH3842" s="117"/>
      <c r="AI3842" s="117"/>
      <c r="AJ3842" s="117"/>
      <c r="AK3842" s="117"/>
      <c r="AL3842" s="117"/>
      <c r="AM3842" s="117"/>
      <c r="AN3842" s="117"/>
      <c r="AO3842" s="117"/>
      <c r="AP3842" s="117"/>
      <c r="AQ3842" s="117"/>
      <c r="AR3842" s="117"/>
      <c r="AS3842" s="117"/>
      <c r="AT3842" s="117"/>
      <c r="AU3842" s="117"/>
      <c r="AV3842" s="117"/>
      <c r="AW3842" s="117"/>
      <c r="AX3842" s="118"/>
    </row>
    <row r="3843" spans="1:251" ht="12" customHeight="1">
      <c r="A3843" s="34"/>
      <c r="B3843" s="116"/>
      <c r="C3843" s="117"/>
      <c r="D3843" s="117"/>
      <c r="E3843" s="117"/>
      <c r="F3843" s="117"/>
      <c r="G3843" s="117"/>
      <c r="H3843" s="117"/>
      <c r="I3843" s="117"/>
      <c r="J3843" s="117"/>
      <c r="K3843" s="117"/>
      <c r="L3843" s="117"/>
      <c r="M3843" s="117"/>
      <c r="N3843" s="117"/>
      <c r="O3843" s="117"/>
      <c r="P3843" s="117"/>
      <c r="Q3843" s="117"/>
      <c r="R3843" s="117"/>
      <c r="S3843" s="117"/>
      <c r="T3843" s="117"/>
      <c r="U3843" s="117"/>
      <c r="V3843" s="117"/>
      <c r="W3843" s="117"/>
      <c r="X3843" s="117"/>
      <c r="Y3843" s="117"/>
      <c r="Z3843" s="117"/>
      <c r="AA3843" s="117"/>
      <c r="AB3843" s="117"/>
      <c r="AC3843" s="117"/>
      <c r="AD3843" s="117"/>
      <c r="AE3843" s="117"/>
      <c r="AF3843" s="117"/>
      <c r="AG3843" s="117"/>
      <c r="AH3843" s="117"/>
      <c r="AI3843" s="117"/>
      <c r="AJ3843" s="117"/>
      <c r="AK3843" s="117"/>
      <c r="AL3843" s="117"/>
      <c r="AM3843" s="117"/>
      <c r="AN3843" s="117"/>
      <c r="AO3843" s="117"/>
      <c r="AP3843" s="117"/>
      <c r="AQ3843" s="117"/>
      <c r="AR3843" s="117"/>
      <c r="AS3843" s="117"/>
      <c r="AT3843" s="117"/>
      <c r="AU3843" s="117"/>
      <c r="AV3843" s="117"/>
      <c r="AW3843" s="117"/>
      <c r="AX3843" s="118"/>
    </row>
    <row r="3844" spans="1:251" ht="12" customHeight="1">
      <c r="A3844" s="34"/>
      <c r="B3844" s="116"/>
      <c r="C3844" s="117"/>
      <c r="D3844" s="117"/>
      <c r="E3844" s="117"/>
      <c r="F3844" s="117"/>
      <c r="G3844" s="117"/>
      <c r="H3844" s="117"/>
      <c r="I3844" s="117"/>
      <c r="J3844" s="117"/>
      <c r="K3844" s="117"/>
      <c r="L3844" s="117"/>
      <c r="M3844" s="117"/>
      <c r="N3844" s="117"/>
      <c r="O3844" s="117"/>
      <c r="P3844" s="117"/>
      <c r="Q3844" s="117"/>
      <c r="R3844" s="117"/>
      <c r="S3844" s="117"/>
      <c r="T3844" s="117"/>
      <c r="U3844" s="117"/>
      <c r="V3844" s="117"/>
      <c r="W3844" s="117"/>
      <c r="X3844" s="117"/>
      <c r="Y3844" s="117"/>
      <c r="Z3844" s="117"/>
      <c r="AA3844" s="117"/>
      <c r="AB3844" s="117"/>
      <c r="AC3844" s="117"/>
      <c r="AD3844" s="117"/>
      <c r="AE3844" s="117"/>
      <c r="AF3844" s="117"/>
      <c r="AG3844" s="117"/>
      <c r="AH3844" s="117"/>
      <c r="AI3844" s="117"/>
      <c r="AJ3844" s="117"/>
      <c r="AK3844" s="117"/>
      <c r="AL3844" s="117"/>
      <c r="AM3844" s="117"/>
      <c r="AN3844" s="117"/>
      <c r="AO3844" s="117"/>
      <c r="AP3844" s="117"/>
      <c r="AQ3844" s="117"/>
      <c r="AR3844" s="117"/>
      <c r="AS3844" s="117"/>
      <c r="AT3844" s="117"/>
      <c r="AU3844" s="117"/>
      <c r="AV3844" s="117"/>
      <c r="AW3844" s="117"/>
      <c r="AX3844" s="118"/>
    </row>
    <row r="3845" spans="1:251" ht="15" thickBot="1">
      <c r="A3845" s="43"/>
      <c r="B3845" s="44"/>
      <c r="C3845" s="45"/>
      <c r="D3845" s="45"/>
      <c r="E3845" s="45"/>
      <c r="F3845" s="45"/>
      <c r="G3845" s="45"/>
      <c r="H3845" s="45"/>
      <c r="I3845" s="45"/>
      <c r="J3845" s="45"/>
      <c r="K3845" s="45"/>
      <c r="L3845" s="45"/>
      <c r="M3845" s="45"/>
      <c r="N3845" s="45"/>
      <c r="O3845" s="45"/>
      <c r="P3845" s="45"/>
      <c r="Q3845" s="45"/>
      <c r="R3845" s="45"/>
      <c r="S3845" s="45"/>
      <c r="T3845" s="45"/>
      <c r="U3845" s="45"/>
      <c r="V3845" s="45"/>
      <c r="W3845" s="45"/>
      <c r="X3845" s="45"/>
      <c r="Y3845" s="45"/>
      <c r="Z3845" s="45"/>
      <c r="AA3845" s="45"/>
      <c r="AB3845" s="45"/>
      <c r="AC3845" s="45"/>
      <c r="AD3845" s="45"/>
      <c r="AE3845" s="45"/>
      <c r="AF3845" s="45"/>
      <c r="AG3845" s="45"/>
      <c r="AH3845" s="45"/>
      <c r="AI3845" s="45"/>
      <c r="AJ3845" s="45"/>
      <c r="AK3845" s="45"/>
      <c r="AL3845" s="45"/>
      <c r="AM3845" s="45"/>
      <c r="AN3845" s="45"/>
      <c r="AO3845" s="45"/>
      <c r="AP3845" s="45"/>
      <c r="AQ3845" s="45"/>
      <c r="AR3845" s="45"/>
      <c r="AS3845" s="45"/>
      <c r="AT3845" s="45"/>
      <c r="AU3845" s="45"/>
      <c r="AV3845" s="45"/>
      <c r="AW3845" s="45"/>
      <c r="AX3845" s="46"/>
    </row>
    <row r="3846" spans="1:251">
      <c r="B3846" s="47"/>
    </row>
    <row r="3847" spans="1:251" ht="14.25">
      <c r="B3847" s="36" t="s">
        <v>240</v>
      </c>
      <c r="C3847" s="34"/>
      <c r="D3847" s="34"/>
      <c r="E3847" s="34"/>
      <c r="F3847" s="34"/>
      <c r="G3847" s="34"/>
      <c r="H3847" s="34"/>
      <c r="I3847" s="34"/>
      <c r="J3847" s="34"/>
      <c r="K3847" s="34"/>
      <c r="L3847" s="35"/>
      <c r="M3847" s="35"/>
      <c r="N3847" s="35"/>
      <c r="O3847" s="35"/>
      <c r="P3847" s="34"/>
      <c r="Q3847" s="34"/>
      <c r="R3847" s="34"/>
      <c r="S3847" s="34"/>
      <c r="T3847" s="34"/>
      <c r="U3847" s="34"/>
      <c r="V3847" s="36"/>
      <c r="W3847" s="36"/>
      <c r="X3847" s="36"/>
      <c r="Y3847" s="36"/>
      <c r="Z3847" s="36"/>
      <c r="AA3847" s="36"/>
      <c r="AB3847" s="36"/>
      <c r="AC3847" s="36"/>
      <c r="AD3847" s="36"/>
      <c r="AE3847" s="36"/>
      <c r="AF3847" s="36"/>
      <c r="AG3847" s="36"/>
      <c r="AH3847" s="36"/>
      <c r="AI3847" s="36"/>
      <c r="AJ3847" s="36"/>
      <c r="AK3847" s="36"/>
      <c r="AL3847" s="36"/>
      <c r="AM3847" s="36"/>
      <c r="AN3847" s="36"/>
      <c r="AO3847" s="36"/>
      <c r="AP3847" s="36"/>
      <c r="AQ3847" s="36"/>
      <c r="AR3847" s="36"/>
      <c r="AS3847" s="36"/>
      <c r="AT3847" s="36"/>
      <c r="AU3847" s="36"/>
      <c r="AV3847" s="36"/>
      <c r="AW3847" s="36"/>
      <c r="AX3847" s="36"/>
    </row>
    <row r="3848" spans="1:251" ht="15" thickBot="1">
      <c r="B3848" s="34"/>
      <c r="C3848" s="34"/>
      <c r="D3848" s="34"/>
      <c r="E3848" s="34"/>
      <c r="F3848" s="34"/>
      <c r="G3848" s="34"/>
      <c r="H3848" s="34"/>
      <c r="I3848" s="34"/>
      <c r="J3848" s="34"/>
      <c r="K3848" s="34"/>
      <c r="L3848" s="35"/>
      <c r="M3848" s="35"/>
      <c r="N3848" s="35"/>
      <c r="O3848" s="35"/>
      <c r="P3848" s="34"/>
      <c r="Q3848" s="34"/>
      <c r="R3848" s="34"/>
      <c r="S3848" s="34"/>
      <c r="T3848" s="34"/>
      <c r="U3848" s="34"/>
      <c r="V3848" s="36"/>
      <c r="W3848" s="36"/>
      <c r="X3848" s="36"/>
      <c r="Y3848" s="36"/>
      <c r="Z3848" s="36"/>
      <c r="AA3848" s="36"/>
      <c r="AB3848" s="36"/>
      <c r="AC3848" s="36"/>
      <c r="AD3848" s="36"/>
      <c r="AE3848" s="36"/>
      <c r="AF3848" s="36"/>
      <c r="AG3848" s="36"/>
      <c r="AH3848" s="36"/>
      <c r="AI3848" s="36"/>
      <c r="AJ3848" s="36"/>
      <c r="AK3848" s="36"/>
      <c r="AL3848" s="36"/>
      <c r="AM3848" s="36"/>
      <c r="AN3848" s="36"/>
      <c r="AO3848" s="36"/>
      <c r="AP3848" s="36"/>
      <c r="AQ3848" s="36"/>
      <c r="AR3848" s="36"/>
      <c r="AS3848" s="36"/>
      <c r="AT3848" s="36"/>
      <c r="AU3848" s="36"/>
      <c r="AV3848" s="36"/>
      <c r="AW3848" s="36"/>
      <c r="AX3848" s="48" t="s">
        <v>241</v>
      </c>
    </row>
    <row r="3849" spans="1:251" s="42" customFormat="1" ht="13.5" customHeight="1">
      <c r="A3849" s="34"/>
      <c r="B3849" s="119" t="s">
        <v>242</v>
      </c>
      <c r="C3849" s="120"/>
      <c r="D3849" s="120"/>
      <c r="E3849" s="120"/>
      <c r="F3849" s="120"/>
      <c r="G3849" s="120"/>
      <c r="H3849" s="120"/>
      <c r="I3849" s="120"/>
      <c r="J3849" s="120"/>
      <c r="K3849" s="120"/>
      <c r="L3849" s="120"/>
      <c r="M3849" s="120"/>
      <c r="N3849" s="120"/>
      <c r="O3849" s="120"/>
      <c r="P3849" s="120"/>
      <c r="Q3849" s="120"/>
      <c r="R3849" s="120"/>
      <c r="S3849" s="120"/>
      <c r="T3849" s="120"/>
      <c r="U3849" s="120"/>
      <c r="V3849" s="120"/>
      <c r="W3849" s="120"/>
      <c r="X3849" s="120"/>
      <c r="Y3849" s="120"/>
      <c r="Z3849" s="121"/>
      <c r="AA3849" s="125" t="s">
        <v>1062</v>
      </c>
      <c r="AB3849" s="120"/>
      <c r="AC3849" s="120"/>
      <c r="AD3849" s="120"/>
      <c r="AE3849" s="120"/>
      <c r="AF3849" s="120"/>
      <c r="AG3849" s="120"/>
      <c r="AH3849" s="120"/>
      <c r="AI3849" s="121"/>
      <c r="AJ3849" s="125" t="s">
        <v>1063</v>
      </c>
      <c r="AK3849" s="120"/>
      <c r="AL3849" s="120"/>
      <c r="AM3849" s="120"/>
      <c r="AN3849" s="120"/>
      <c r="AO3849" s="120"/>
      <c r="AP3849" s="120"/>
      <c r="AQ3849" s="120"/>
      <c r="AR3849" s="121"/>
      <c r="AS3849" s="125" t="s">
        <v>243</v>
      </c>
      <c r="AT3849" s="120"/>
      <c r="AU3849" s="120"/>
      <c r="AV3849" s="120"/>
      <c r="AW3849" s="120"/>
      <c r="AX3849" s="127"/>
      <c r="AY3849" s="29"/>
      <c r="AZ3849" s="29"/>
      <c r="BA3849" s="29"/>
      <c r="BB3849" s="29"/>
      <c r="BC3849" s="29"/>
      <c r="BD3849" s="29"/>
      <c r="BE3849" s="29"/>
      <c r="BF3849" s="29"/>
      <c r="BG3849" s="29"/>
      <c r="BH3849" s="29"/>
      <c r="BI3849" s="29"/>
      <c r="BJ3849" s="29"/>
      <c r="BK3849" s="29"/>
      <c r="BL3849" s="29"/>
      <c r="BM3849" s="29"/>
      <c r="BN3849" s="29"/>
      <c r="BO3849" s="29"/>
      <c r="BP3849" s="29"/>
      <c r="BQ3849" s="29"/>
      <c r="BR3849" s="29"/>
      <c r="BS3849" s="29"/>
      <c r="BT3849" s="29"/>
      <c r="BU3849" s="29"/>
      <c r="BV3849" s="29"/>
      <c r="BW3849" s="29"/>
      <c r="BX3849" s="29"/>
      <c r="BY3849" s="29"/>
      <c r="BZ3849" s="29"/>
      <c r="CA3849" s="29"/>
      <c r="CB3849" s="29"/>
      <c r="CC3849" s="29"/>
      <c r="CD3849" s="29"/>
      <c r="CE3849" s="29"/>
      <c r="CF3849" s="29"/>
      <c r="CG3849" s="29"/>
      <c r="CH3849" s="29"/>
      <c r="CI3849" s="29"/>
      <c r="CJ3849" s="29"/>
      <c r="CK3849" s="29"/>
      <c r="CL3849" s="29"/>
      <c r="CM3849" s="29"/>
      <c r="CN3849" s="29"/>
      <c r="CO3849" s="29"/>
      <c r="CP3849" s="29"/>
      <c r="CQ3849" s="29"/>
      <c r="CR3849" s="29"/>
      <c r="CS3849" s="29"/>
      <c r="CT3849" s="29"/>
      <c r="CU3849" s="29"/>
      <c r="CV3849" s="29"/>
      <c r="CW3849" s="29"/>
      <c r="CX3849" s="29"/>
      <c r="CY3849" s="29"/>
      <c r="CZ3849" s="29"/>
      <c r="DA3849" s="29"/>
      <c r="DB3849" s="29"/>
      <c r="DC3849" s="29"/>
      <c r="DD3849" s="29"/>
      <c r="DE3849" s="29"/>
      <c r="DF3849" s="29"/>
      <c r="DG3849" s="29"/>
      <c r="DH3849" s="29"/>
      <c r="DI3849" s="29"/>
      <c r="DJ3849" s="29"/>
      <c r="DK3849" s="29"/>
      <c r="DL3849" s="29"/>
      <c r="DM3849" s="29"/>
      <c r="DN3849" s="29"/>
      <c r="DO3849" s="29"/>
      <c r="DP3849" s="29"/>
      <c r="DQ3849" s="29"/>
      <c r="DR3849" s="29"/>
      <c r="DS3849" s="29"/>
      <c r="DT3849" s="29"/>
      <c r="DU3849" s="29"/>
      <c r="DV3849" s="29"/>
      <c r="DW3849" s="29"/>
      <c r="DX3849" s="29"/>
      <c r="DY3849" s="29"/>
      <c r="DZ3849" s="29"/>
      <c r="EA3849" s="29"/>
      <c r="EB3849" s="29"/>
      <c r="EC3849" s="29"/>
      <c r="ED3849" s="29"/>
      <c r="EE3849" s="29"/>
      <c r="EF3849" s="29"/>
      <c r="EG3849" s="29"/>
      <c r="EH3849" s="29"/>
      <c r="EI3849" s="29"/>
      <c r="EJ3849" s="29"/>
      <c r="EK3849" s="29"/>
      <c r="EL3849" s="29"/>
      <c r="EM3849" s="29"/>
      <c r="EN3849" s="29"/>
      <c r="EO3849" s="29"/>
      <c r="EP3849" s="29"/>
      <c r="EQ3849" s="29"/>
      <c r="ER3849" s="29"/>
      <c r="ES3849" s="29"/>
      <c r="ET3849" s="29"/>
      <c r="EU3849" s="29"/>
      <c r="EV3849" s="29"/>
      <c r="EW3849" s="29"/>
      <c r="EX3849" s="29"/>
      <c r="EY3849" s="29"/>
      <c r="EZ3849" s="29"/>
      <c r="FA3849" s="29"/>
      <c r="FB3849" s="29"/>
      <c r="FC3849" s="29"/>
      <c r="FD3849" s="29"/>
      <c r="FE3849" s="29"/>
      <c r="FF3849" s="29"/>
      <c r="FG3849" s="29"/>
      <c r="FH3849" s="29"/>
      <c r="FI3849" s="29"/>
      <c r="FJ3849" s="29"/>
      <c r="FK3849" s="29"/>
      <c r="FL3849" s="29"/>
      <c r="FM3849" s="29"/>
      <c r="FN3849" s="29"/>
      <c r="FO3849" s="29"/>
      <c r="FP3849" s="29"/>
      <c r="FQ3849" s="29"/>
      <c r="FR3849" s="29"/>
      <c r="FS3849" s="29"/>
      <c r="FT3849" s="29"/>
      <c r="FU3849" s="29"/>
      <c r="FV3849" s="29"/>
      <c r="FW3849" s="29"/>
      <c r="FX3849" s="29"/>
      <c r="FY3849" s="29"/>
      <c r="FZ3849" s="29"/>
      <c r="GA3849" s="29"/>
      <c r="GB3849" s="29"/>
      <c r="GC3849" s="29"/>
      <c r="GD3849" s="29"/>
      <c r="GE3849" s="29"/>
      <c r="GF3849" s="29"/>
      <c r="GG3849" s="29"/>
      <c r="GH3849" s="29"/>
      <c r="GI3849" s="29"/>
      <c r="GJ3849" s="29"/>
      <c r="GK3849" s="29"/>
      <c r="GL3849" s="29"/>
      <c r="GM3849" s="29"/>
      <c r="GN3849" s="29"/>
      <c r="GO3849" s="29"/>
      <c r="GP3849" s="29"/>
      <c r="GQ3849" s="29"/>
      <c r="GR3849" s="29"/>
      <c r="GS3849" s="29"/>
      <c r="GT3849" s="29"/>
      <c r="GU3849" s="29"/>
      <c r="GV3849" s="29"/>
      <c r="GW3849" s="29"/>
      <c r="GX3849" s="29"/>
      <c r="GY3849" s="29"/>
      <c r="GZ3849" s="29"/>
      <c r="HA3849" s="29"/>
      <c r="HB3849" s="29"/>
      <c r="HC3849" s="29"/>
      <c r="HD3849" s="29"/>
      <c r="HE3849" s="29"/>
      <c r="HF3849" s="29"/>
      <c r="HG3849" s="29"/>
      <c r="HH3849" s="29"/>
      <c r="HI3849" s="29"/>
      <c r="HJ3849" s="29"/>
      <c r="HK3849" s="29"/>
      <c r="HL3849" s="29"/>
      <c r="HM3849" s="29"/>
      <c r="HN3849" s="29"/>
      <c r="HO3849" s="29"/>
      <c r="HP3849" s="29"/>
      <c r="HQ3849" s="29"/>
      <c r="HR3849" s="29"/>
      <c r="HS3849" s="29"/>
      <c r="HT3849" s="29"/>
      <c r="HU3849" s="29"/>
      <c r="HV3849" s="29"/>
      <c r="HW3849" s="29"/>
      <c r="HX3849" s="29"/>
      <c r="HY3849" s="29"/>
      <c r="HZ3849" s="29"/>
      <c r="IA3849" s="29"/>
      <c r="IB3849" s="29"/>
      <c r="IC3849" s="29"/>
      <c r="ID3849" s="29"/>
      <c r="IE3849" s="29"/>
      <c r="IF3849" s="29"/>
      <c r="IG3849" s="29"/>
      <c r="IH3849" s="29"/>
      <c r="II3849" s="29"/>
      <c r="IJ3849" s="29"/>
      <c r="IK3849" s="29"/>
      <c r="IL3849" s="29"/>
      <c r="IM3849" s="29"/>
      <c r="IN3849" s="29"/>
      <c r="IO3849" s="29"/>
      <c r="IP3849" s="29"/>
      <c r="IQ3849" s="29"/>
    </row>
    <row r="3850" spans="1:251" s="42" customFormat="1" ht="13.5">
      <c r="A3850" s="34"/>
      <c r="B3850" s="122"/>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4"/>
      <c r="AA3850" s="126"/>
      <c r="AB3850" s="123"/>
      <c r="AC3850" s="123"/>
      <c r="AD3850" s="123"/>
      <c r="AE3850" s="123"/>
      <c r="AF3850" s="123"/>
      <c r="AG3850" s="123"/>
      <c r="AH3850" s="123"/>
      <c r="AI3850" s="124"/>
      <c r="AJ3850" s="126"/>
      <c r="AK3850" s="123"/>
      <c r="AL3850" s="123"/>
      <c r="AM3850" s="123"/>
      <c r="AN3850" s="123"/>
      <c r="AO3850" s="123"/>
      <c r="AP3850" s="123"/>
      <c r="AQ3850" s="123"/>
      <c r="AR3850" s="124"/>
      <c r="AS3850" s="126"/>
      <c r="AT3850" s="123"/>
      <c r="AU3850" s="123"/>
      <c r="AV3850" s="123"/>
      <c r="AW3850" s="123"/>
      <c r="AX3850" s="128"/>
      <c r="AY3850" s="29"/>
      <c r="AZ3850" s="29"/>
      <c r="BA3850" s="29"/>
      <c r="BB3850" s="65"/>
      <c r="BC3850" s="49"/>
      <c r="BE3850" s="29"/>
      <c r="BF3850" s="29"/>
      <c r="BG3850" s="29"/>
      <c r="BH3850" s="29"/>
      <c r="BI3850" s="29"/>
      <c r="BJ3850" s="29"/>
      <c r="BK3850" s="29"/>
      <c r="BL3850" s="29"/>
      <c r="BM3850" s="29"/>
      <c r="BN3850" s="29"/>
      <c r="BO3850" s="29"/>
      <c r="BP3850" s="29"/>
      <c r="BQ3850" s="29"/>
      <c r="BR3850" s="29"/>
      <c r="BS3850" s="29"/>
      <c r="BT3850" s="29"/>
      <c r="BU3850" s="29"/>
      <c r="BV3850" s="29"/>
      <c r="BW3850" s="29"/>
      <c r="BX3850" s="29"/>
      <c r="BY3850" s="29"/>
      <c r="BZ3850" s="29"/>
      <c r="CA3850" s="29"/>
      <c r="CB3850" s="29"/>
      <c r="CC3850" s="29"/>
      <c r="CD3850" s="29"/>
      <c r="CE3850" s="29"/>
      <c r="CF3850" s="29"/>
      <c r="CG3850" s="29"/>
      <c r="CH3850" s="29"/>
      <c r="CI3850" s="29"/>
      <c r="CJ3850" s="29"/>
      <c r="CK3850" s="29"/>
      <c r="CL3850" s="29"/>
      <c r="CM3850" s="29"/>
      <c r="CN3850" s="29"/>
      <c r="CO3850" s="29"/>
      <c r="CP3850" s="29"/>
      <c r="CQ3850" s="29"/>
      <c r="CR3850" s="29"/>
      <c r="CS3850" s="29"/>
      <c r="CT3850" s="29"/>
      <c r="CU3850" s="29"/>
      <c r="CV3850" s="29"/>
      <c r="CW3850" s="29"/>
      <c r="CX3850" s="29"/>
      <c r="CY3850" s="29"/>
      <c r="CZ3850" s="29"/>
      <c r="DA3850" s="29"/>
      <c r="DB3850" s="29"/>
      <c r="DC3850" s="29"/>
      <c r="DD3850" s="29"/>
      <c r="DE3850" s="29"/>
      <c r="DF3850" s="29"/>
      <c r="DG3850" s="29"/>
      <c r="DH3850" s="29"/>
      <c r="DI3850" s="29"/>
      <c r="DJ3850" s="29"/>
      <c r="DK3850" s="29"/>
      <c r="DL3850" s="29"/>
      <c r="DM3850" s="29"/>
      <c r="DN3850" s="29"/>
      <c r="DO3850" s="29"/>
      <c r="DP3850" s="29"/>
      <c r="DQ3850" s="29"/>
      <c r="DR3850" s="29"/>
      <c r="DS3850" s="29"/>
      <c r="DT3850" s="29"/>
      <c r="DU3850" s="29"/>
      <c r="DV3850" s="29"/>
      <c r="DW3850" s="29"/>
      <c r="DX3850" s="29"/>
      <c r="DY3850" s="29"/>
      <c r="DZ3850" s="29"/>
      <c r="EA3850" s="29"/>
      <c r="EB3850" s="29"/>
      <c r="EC3850" s="29"/>
      <c r="ED3850" s="29"/>
      <c r="EE3850" s="29"/>
      <c r="EF3850" s="29"/>
      <c r="EG3850" s="29"/>
      <c r="EH3850" s="29"/>
      <c r="EI3850" s="29"/>
      <c r="EJ3850" s="29"/>
      <c r="EK3850" s="29"/>
      <c r="EL3850" s="29"/>
      <c r="EM3850" s="29"/>
      <c r="EN3850" s="29"/>
      <c r="EO3850" s="29"/>
      <c r="EP3850" s="29"/>
      <c r="EQ3850" s="29"/>
      <c r="ER3850" s="29"/>
      <c r="ES3850" s="29"/>
      <c r="ET3850" s="29"/>
      <c r="EU3850" s="29"/>
      <c r="EV3850" s="29"/>
      <c r="EW3850" s="29"/>
      <c r="EX3850" s="29"/>
      <c r="EY3850" s="29"/>
      <c r="EZ3850" s="29"/>
      <c r="FA3850" s="29"/>
      <c r="FB3850" s="29"/>
      <c r="FC3850" s="29"/>
      <c r="FD3850" s="29"/>
      <c r="FE3850" s="29"/>
      <c r="FF3850" s="29"/>
      <c r="FG3850" s="29"/>
      <c r="FH3850" s="29"/>
      <c r="FI3850" s="29"/>
      <c r="FJ3850" s="29"/>
      <c r="FK3850" s="29"/>
      <c r="FL3850" s="29"/>
      <c r="FM3850" s="29"/>
      <c r="FN3850" s="29"/>
      <c r="FO3850" s="29"/>
      <c r="FP3850" s="29"/>
      <c r="FQ3850" s="29"/>
      <c r="FR3850" s="29"/>
      <c r="FS3850" s="29"/>
      <c r="FT3850" s="29"/>
      <c r="FU3850" s="29"/>
      <c r="FV3850" s="29"/>
      <c r="FW3850" s="29"/>
      <c r="FX3850" s="29"/>
      <c r="FY3850" s="29"/>
      <c r="FZ3850" s="29"/>
      <c r="GA3850" s="29"/>
      <c r="GB3850" s="29"/>
      <c r="GC3850" s="29"/>
      <c r="GD3850" s="29"/>
      <c r="GE3850" s="29"/>
      <c r="GF3850" s="29"/>
      <c r="GG3850" s="29"/>
      <c r="GH3850" s="29"/>
      <c r="GI3850" s="29"/>
      <c r="GJ3850" s="29"/>
      <c r="GK3850" s="29"/>
      <c r="GL3850" s="29"/>
      <c r="GM3850" s="29"/>
      <c r="GN3850" s="29"/>
      <c r="GO3850" s="29"/>
      <c r="GP3850" s="29"/>
      <c r="GQ3850" s="29"/>
      <c r="GR3850" s="29"/>
      <c r="GS3850" s="29"/>
      <c r="GT3850" s="29"/>
      <c r="GU3850" s="29"/>
      <c r="GV3850" s="29"/>
      <c r="GW3850" s="29"/>
      <c r="GX3850" s="29"/>
      <c r="GY3850" s="29"/>
      <c r="GZ3850" s="29"/>
      <c r="HA3850" s="29"/>
      <c r="HB3850" s="29"/>
      <c r="HC3850" s="29"/>
      <c r="HD3850" s="29"/>
      <c r="HE3850" s="29"/>
      <c r="HF3850" s="29"/>
      <c r="HG3850" s="29"/>
      <c r="HH3850" s="29"/>
      <c r="HI3850" s="29"/>
      <c r="HJ3850" s="29"/>
      <c r="HK3850" s="29"/>
      <c r="HL3850" s="29"/>
      <c r="HM3850" s="29"/>
      <c r="HN3850" s="29"/>
      <c r="HO3850" s="29"/>
      <c r="HP3850" s="29"/>
      <c r="HQ3850" s="29"/>
      <c r="HR3850" s="29"/>
      <c r="HS3850" s="29"/>
      <c r="HT3850" s="29"/>
      <c r="HU3850" s="29"/>
      <c r="HV3850" s="29"/>
      <c r="HW3850" s="29"/>
      <c r="HX3850" s="29"/>
      <c r="HY3850" s="29"/>
      <c r="HZ3850" s="29"/>
      <c r="IA3850" s="29"/>
      <c r="IB3850" s="29"/>
      <c r="IC3850" s="29"/>
      <c r="ID3850" s="29"/>
      <c r="IE3850" s="29"/>
      <c r="IF3850" s="29"/>
      <c r="IG3850" s="29"/>
      <c r="IH3850" s="29"/>
      <c r="II3850" s="29"/>
      <c r="IJ3850" s="29"/>
      <c r="IK3850" s="29"/>
      <c r="IL3850" s="29"/>
      <c r="IM3850" s="29"/>
      <c r="IN3850" s="29"/>
      <c r="IO3850" s="29"/>
      <c r="IP3850" s="29"/>
      <c r="IQ3850" s="29"/>
    </row>
    <row r="3851" spans="1:251" s="42" customFormat="1" ht="18.75" customHeight="1">
      <c r="A3851" s="34"/>
      <c r="B3851" s="50"/>
      <c r="C3851" s="129" t="s">
        <v>594</v>
      </c>
      <c r="D3851" s="147"/>
      <c r="E3851" s="147"/>
      <c r="F3851" s="147"/>
      <c r="G3851" s="147"/>
      <c r="H3851" s="147"/>
      <c r="I3851" s="147"/>
      <c r="J3851" s="147"/>
      <c r="K3851" s="147"/>
      <c r="L3851" s="147"/>
      <c r="M3851" s="147"/>
      <c r="N3851" s="147"/>
      <c r="O3851" s="147"/>
      <c r="P3851" s="147"/>
      <c r="Q3851" s="147"/>
      <c r="R3851" s="147"/>
      <c r="S3851" s="147"/>
      <c r="T3851" s="147"/>
      <c r="U3851" s="147"/>
      <c r="V3851" s="147"/>
      <c r="W3851" s="147"/>
      <c r="X3851" s="147"/>
      <c r="Y3851" s="147"/>
      <c r="Z3851" s="148"/>
      <c r="AA3851" s="132">
        <v>37096</v>
      </c>
      <c r="AB3851" s="133"/>
      <c r="AC3851" s="133"/>
      <c r="AD3851" s="133"/>
      <c r="AE3851" s="133"/>
      <c r="AF3851" s="133"/>
      <c r="AG3851" s="133"/>
      <c r="AH3851" s="133"/>
      <c r="AI3851" s="134"/>
      <c r="AJ3851" s="132">
        <v>487</v>
      </c>
      <c r="AK3851" s="133"/>
      <c r="AL3851" s="133"/>
      <c r="AM3851" s="133"/>
      <c r="AN3851" s="133"/>
      <c r="AO3851" s="133"/>
      <c r="AP3851" s="133"/>
      <c r="AQ3851" s="133"/>
      <c r="AR3851" s="134"/>
      <c r="AS3851" s="135"/>
      <c r="AT3851" s="136"/>
      <c r="AU3851" s="136"/>
      <c r="AV3851" s="136"/>
      <c r="AW3851" s="136"/>
      <c r="AX3851" s="137"/>
      <c r="AY3851" s="29"/>
      <c r="AZ3851" s="29"/>
      <c r="BA3851" s="29"/>
      <c r="BB3851" s="29"/>
      <c r="BC3851" s="29"/>
      <c r="BD3851" s="29"/>
      <c r="BE3851" s="29"/>
      <c r="BF3851" s="29"/>
      <c r="BG3851" s="29"/>
      <c r="BH3851" s="29"/>
      <c r="BI3851" s="29"/>
      <c r="BJ3851" s="29"/>
      <c r="BK3851" s="29"/>
      <c r="BL3851" s="29"/>
      <c r="BM3851" s="29"/>
      <c r="BN3851" s="29"/>
      <c r="BO3851" s="29"/>
      <c r="BP3851" s="29"/>
      <c r="BQ3851" s="29"/>
      <c r="BR3851" s="29"/>
      <c r="BS3851" s="29"/>
      <c r="BT3851" s="29"/>
      <c r="BU3851" s="29"/>
      <c r="BV3851" s="29"/>
      <c r="BW3851" s="29"/>
      <c r="BX3851" s="29"/>
      <c r="BY3851" s="29"/>
      <c r="BZ3851" s="29"/>
      <c r="CA3851" s="29"/>
      <c r="CB3851" s="29"/>
      <c r="CC3851" s="29"/>
      <c r="CD3851" s="29"/>
      <c r="CE3851" s="29"/>
      <c r="CF3851" s="29"/>
      <c r="CG3851" s="29"/>
      <c r="CH3851" s="29"/>
      <c r="CI3851" s="29"/>
      <c r="CJ3851" s="29"/>
      <c r="CK3851" s="29"/>
      <c r="CL3851" s="29"/>
      <c r="CM3851" s="29"/>
      <c r="CN3851" s="29"/>
      <c r="CO3851" s="29"/>
      <c r="CP3851" s="29"/>
      <c r="CQ3851" s="29"/>
      <c r="CR3851" s="29"/>
      <c r="CS3851" s="29"/>
      <c r="CT3851" s="29"/>
      <c r="CU3851" s="29"/>
      <c r="CV3851" s="29"/>
      <c r="CW3851" s="29"/>
      <c r="CX3851" s="29"/>
      <c r="CY3851" s="29"/>
      <c r="CZ3851" s="29"/>
      <c r="DA3851" s="29"/>
      <c r="DB3851" s="29"/>
      <c r="DC3851" s="29"/>
      <c r="DD3851" s="29"/>
      <c r="DE3851" s="29"/>
      <c r="DF3851" s="29"/>
      <c r="DG3851" s="29"/>
      <c r="DH3851" s="29"/>
      <c r="DI3851" s="29"/>
      <c r="DJ3851" s="29"/>
      <c r="DK3851" s="29"/>
      <c r="DL3851" s="29"/>
      <c r="DM3851" s="29"/>
      <c r="DN3851" s="29"/>
      <c r="DO3851" s="29"/>
      <c r="DP3851" s="29"/>
      <c r="DQ3851" s="29"/>
      <c r="DR3851" s="29"/>
      <c r="DS3851" s="29"/>
      <c r="DT3851" s="29"/>
      <c r="DU3851" s="29"/>
      <c r="DV3851" s="29"/>
      <c r="DW3851" s="29"/>
      <c r="DX3851" s="29"/>
      <c r="DY3851" s="29"/>
      <c r="DZ3851" s="29"/>
      <c r="EA3851" s="29"/>
      <c r="EB3851" s="29"/>
      <c r="EC3851" s="29"/>
      <c r="ED3851" s="29"/>
      <c r="EE3851" s="29"/>
      <c r="EF3851" s="29"/>
      <c r="EG3851" s="29"/>
      <c r="EH3851" s="29"/>
      <c r="EI3851" s="29"/>
      <c r="EJ3851" s="29"/>
      <c r="EK3851" s="29"/>
      <c r="EL3851" s="29"/>
      <c r="EM3851" s="29"/>
      <c r="EN3851" s="29"/>
      <c r="EO3851" s="29"/>
      <c r="EP3851" s="29"/>
      <c r="EQ3851" s="29"/>
      <c r="ER3851" s="29"/>
      <c r="ES3851" s="29"/>
      <c r="ET3851" s="29"/>
      <c r="EU3851" s="29"/>
      <c r="EV3851" s="29"/>
      <c r="EW3851" s="29"/>
      <c r="EX3851" s="29"/>
      <c r="EY3851" s="29"/>
      <c r="EZ3851" s="29"/>
      <c r="FA3851" s="29"/>
      <c r="FB3851" s="29"/>
      <c r="FC3851" s="29"/>
      <c r="FD3851" s="29"/>
      <c r="FE3851" s="29"/>
      <c r="FF3851" s="29"/>
      <c r="FG3851" s="29"/>
      <c r="FH3851" s="29"/>
      <c r="FI3851" s="29"/>
      <c r="FJ3851" s="29"/>
      <c r="FK3851" s="29"/>
      <c r="FL3851" s="29"/>
      <c r="FM3851" s="29"/>
      <c r="FN3851" s="29"/>
      <c r="FO3851" s="29"/>
      <c r="FP3851" s="29"/>
      <c r="FQ3851" s="29"/>
      <c r="FR3851" s="29"/>
      <c r="FS3851" s="29"/>
      <c r="FT3851" s="29"/>
      <c r="FU3851" s="29"/>
      <c r="FV3851" s="29"/>
      <c r="FW3851" s="29"/>
      <c r="FX3851" s="29"/>
      <c r="FY3851" s="29"/>
      <c r="FZ3851" s="29"/>
      <c r="GA3851" s="29"/>
      <c r="GB3851" s="29"/>
      <c r="GC3851" s="29"/>
      <c r="GD3851" s="29"/>
      <c r="GE3851" s="29"/>
      <c r="GF3851" s="29"/>
      <c r="GG3851" s="29"/>
      <c r="GH3851" s="29"/>
      <c r="GI3851" s="29"/>
      <c r="GJ3851" s="29"/>
      <c r="GK3851" s="29"/>
      <c r="GL3851" s="29"/>
      <c r="GM3851" s="29"/>
      <c r="GN3851" s="29"/>
      <c r="GO3851" s="29"/>
      <c r="GP3851" s="29"/>
      <c r="GQ3851" s="29"/>
      <c r="GR3851" s="29"/>
      <c r="GS3851" s="29"/>
      <c r="GT3851" s="29"/>
      <c r="GU3851" s="29"/>
      <c r="GV3851" s="29"/>
      <c r="GW3851" s="29"/>
      <c r="GX3851" s="29"/>
      <c r="GY3851" s="29"/>
      <c r="GZ3851" s="29"/>
      <c r="HA3851" s="29"/>
      <c r="HB3851" s="29"/>
      <c r="HC3851" s="29"/>
      <c r="HD3851" s="29"/>
      <c r="HE3851" s="29"/>
      <c r="HF3851" s="29"/>
      <c r="HG3851" s="29"/>
      <c r="HH3851" s="29"/>
      <c r="HI3851" s="29"/>
      <c r="HJ3851" s="29"/>
      <c r="HK3851" s="29"/>
      <c r="HL3851" s="29"/>
      <c r="HM3851" s="29"/>
      <c r="HN3851" s="29"/>
      <c r="HO3851" s="29"/>
      <c r="HP3851" s="29"/>
      <c r="HQ3851" s="29"/>
      <c r="HR3851" s="29"/>
      <c r="HS3851" s="29"/>
      <c r="HT3851" s="29"/>
      <c r="HU3851" s="29"/>
      <c r="HV3851" s="29"/>
      <c r="HW3851" s="29"/>
      <c r="HX3851" s="29"/>
      <c r="HY3851" s="29"/>
      <c r="HZ3851" s="29"/>
      <c r="IA3851" s="29"/>
      <c r="IB3851" s="29"/>
      <c r="IC3851" s="29"/>
      <c r="ID3851" s="29"/>
      <c r="IE3851" s="29"/>
      <c r="IF3851" s="29"/>
      <c r="IG3851" s="29"/>
      <c r="IH3851" s="29"/>
      <c r="II3851" s="29"/>
      <c r="IJ3851" s="29"/>
      <c r="IK3851" s="29"/>
      <c r="IL3851" s="29"/>
      <c r="IM3851" s="29"/>
      <c r="IN3851" s="29"/>
      <c r="IO3851" s="29"/>
      <c r="IP3851" s="29"/>
      <c r="IQ3851" s="29"/>
    </row>
    <row r="3852" spans="1:251" s="42" customFormat="1" ht="18.75" customHeight="1" thickBot="1">
      <c r="A3852" s="43"/>
      <c r="B3852" s="138" t="s">
        <v>244</v>
      </c>
      <c r="C3852" s="139"/>
      <c r="D3852" s="139"/>
      <c r="E3852" s="139"/>
      <c r="F3852" s="139"/>
      <c r="G3852" s="139"/>
      <c r="H3852" s="139"/>
      <c r="I3852" s="139"/>
      <c r="J3852" s="139"/>
      <c r="K3852" s="139"/>
      <c r="L3852" s="139"/>
      <c r="M3852" s="139"/>
      <c r="N3852" s="139"/>
      <c r="O3852" s="139"/>
      <c r="P3852" s="139"/>
      <c r="Q3852" s="139"/>
      <c r="R3852" s="139"/>
      <c r="S3852" s="139"/>
      <c r="T3852" s="139"/>
      <c r="U3852" s="139"/>
      <c r="V3852" s="139"/>
      <c r="W3852" s="139"/>
      <c r="X3852" s="139"/>
      <c r="Y3852" s="139"/>
      <c r="Z3852" s="140"/>
      <c r="AA3852" s="141">
        <f>SUM($AA$3851:$AA$3851)</f>
        <v>37096</v>
      </c>
      <c r="AB3852" s="142"/>
      <c r="AC3852" s="142"/>
      <c r="AD3852" s="142"/>
      <c r="AE3852" s="142"/>
      <c r="AF3852" s="142"/>
      <c r="AG3852" s="142"/>
      <c r="AH3852" s="142"/>
      <c r="AI3852" s="143"/>
      <c r="AJ3852" s="141">
        <f>SUM($AJ$3851:$AJ$3851)</f>
        <v>487</v>
      </c>
      <c r="AK3852" s="142"/>
      <c r="AL3852" s="142"/>
      <c r="AM3852" s="142"/>
      <c r="AN3852" s="142"/>
      <c r="AO3852" s="142"/>
      <c r="AP3852" s="142"/>
      <c r="AQ3852" s="142"/>
      <c r="AR3852" s="143"/>
      <c r="AS3852" s="144"/>
      <c r="AT3852" s="145"/>
      <c r="AU3852" s="145"/>
      <c r="AV3852" s="145"/>
      <c r="AW3852" s="145"/>
      <c r="AX3852" s="146"/>
      <c r="AY3852" s="29"/>
      <c r="AZ3852" s="29"/>
      <c r="BA3852" s="29"/>
      <c r="BB3852" s="29"/>
      <c r="BC3852" s="29"/>
      <c r="BD3852" s="29"/>
      <c r="BE3852" s="29"/>
      <c r="BF3852" s="29"/>
      <c r="BG3852" s="29"/>
      <c r="BH3852" s="29"/>
      <c r="BI3852" s="29"/>
      <c r="BJ3852" s="29"/>
      <c r="BK3852" s="29"/>
      <c r="BL3852" s="29"/>
      <c r="BM3852" s="29"/>
      <c r="BN3852" s="29"/>
      <c r="BO3852" s="29"/>
      <c r="BP3852" s="29"/>
      <c r="BQ3852" s="29"/>
      <c r="BR3852" s="29"/>
      <c r="BS3852" s="29"/>
      <c r="BT3852" s="29"/>
      <c r="BU3852" s="29"/>
      <c r="BV3852" s="29"/>
      <c r="BW3852" s="29"/>
      <c r="BX3852" s="29"/>
      <c r="BY3852" s="29"/>
      <c r="BZ3852" s="29"/>
      <c r="CA3852" s="29"/>
      <c r="CB3852" s="29"/>
      <c r="CC3852" s="29"/>
      <c r="CD3852" s="29"/>
      <c r="CE3852" s="29"/>
      <c r="CF3852" s="29"/>
      <c r="CG3852" s="29"/>
      <c r="CH3852" s="29"/>
      <c r="CI3852" s="29"/>
      <c r="CJ3852" s="29"/>
      <c r="CK3852" s="29"/>
      <c r="CL3852" s="29"/>
      <c r="CM3852" s="29"/>
      <c r="CN3852" s="29"/>
      <c r="CO3852" s="29"/>
      <c r="CP3852" s="29"/>
      <c r="CQ3852" s="29"/>
      <c r="CR3852" s="29"/>
      <c r="CS3852" s="29"/>
      <c r="CT3852" s="29"/>
      <c r="CU3852" s="29"/>
      <c r="CV3852" s="29"/>
      <c r="CW3852" s="29"/>
      <c r="CX3852" s="29"/>
      <c r="CY3852" s="29"/>
      <c r="CZ3852" s="29"/>
      <c r="DA3852" s="29"/>
      <c r="DB3852" s="29"/>
      <c r="DC3852" s="29"/>
      <c r="DD3852" s="29"/>
      <c r="DE3852" s="29"/>
      <c r="DF3852" s="29"/>
      <c r="DG3852" s="29"/>
      <c r="DH3852" s="29"/>
      <c r="DI3852" s="29"/>
      <c r="DJ3852" s="29"/>
      <c r="DK3852" s="29"/>
      <c r="DL3852" s="29"/>
      <c r="DM3852" s="29"/>
      <c r="DN3852" s="29"/>
      <c r="DO3852" s="29"/>
      <c r="DP3852" s="29"/>
      <c r="DQ3852" s="29"/>
      <c r="DR3852" s="29"/>
      <c r="DS3852" s="29"/>
      <c r="DT3852" s="29"/>
      <c r="DU3852" s="29"/>
      <c r="DV3852" s="29"/>
      <c r="DW3852" s="29"/>
      <c r="DX3852" s="29"/>
      <c r="DY3852" s="29"/>
      <c r="DZ3852" s="29"/>
      <c r="EA3852" s="29"/>
      <c r="EB3852" s="29"/>
      <c r="EC3852" s="29"/>
      <c r="ED3852" s="29"/>
      <c r="EE3852" s="29"/>
      <c r="EF3852" s="29"/>
      <c r="EG3852" s="29"/>
      <c r="EH3852" s="29"/>
      <c r="EI3852" s="29"/>
      <c r="EJ3852" s="29"/>
      <c r="EK3852" s="29"/>
      <c r="EL3852" s="29"/>
      <c r="EM3852" s="29"/>
      <c r="EN3852" s="29"/>
      <c r="EO3852" s="29"/>
      <c r="EP3852" s="29"/>
      <c r="EQ3852" s="29"/>
      <c r="ER3852" s="29"/>
      <c r="ES3852" s="29"/>
      <c r="ET3852" s="29"/>
      <c r="EU3852" s="29"/>
      <c r="EV3852" s="29"/>
      <c r="EW3852" s="29"/>
      <c r="EX3852" s="29"/>
      <c r="EY3852" s="29"/>
      <c r="EZ3852" s="29"/>
      <c r="FA3852" s="29"/>
      <c r="FB3852" s="29"/>
      <c r="FC3852" s="29"/>
      <c r="FD3852" s="29"/>
      <c r="FE3852" s="29"/>
      <c r="FF3852" s="29"/>
      <c r="FG3852" s="29"/>
      <c r="FH3852" s="29"/>
      <c r="FI3852" s="29"/>
      <c r="FJ3852" s="29"/>
      <c r="FK3852" s="29"/>
      <c r="FL3852" s="29"/>
      <c r="FM3852" s="29"/>
      <c r="FN3852" s="29"/>
      <c r="FO3852" s="29"/>
      <c r="FP3852" s="29"/>
      <c r="FQ3852" s="29"/>
      <c r="FR3852" s="29"/>
      <c r="FS3852" s="29"/>
      <c r="FT3852" s="29"/>
      <c r="FU3852" s="29"/>
      <c r="FV3852" s="29"/>
      <c r="FW3852" s="29"/>
      <c r="FX3852" s="29"/>
      <c r="FY3852" s="29"/>
      <c r="FZ3852" s="29"/>
      <c r="GA3852" s="29"/>
      <c r="GB3852" s="29"/>
      <c r="GC3852" s="29"/>
      <c r="GD3852" s="29"/>
      <c r="GE3852" s="29"/>
      <c r="GF3852" s="29"/>
      <c r="GG3852" s="29"/>
      <c r="GH3852" s="29"/>
      <c r="GI3852" s="29"/>
      <c r="GJ3852" s="29"/>
      <c r="GK3852" s="29"/>
      <c r="GL3852" s="29"/>
      <c r="GM3852" s="29"/>
      <c r="GN3852" s="29"/>
      <c r="GO3852" s="29"/>
      <c r="GP3852" s="29"/>
      <c r="GQ3852" s="29"/>
      <c r="GR3852" s="29"/>
      <c r="GS3852" s="29"/>
      <c r="GT3852" s="29"/>
      <c r="GU3852" s="29"/>
      <c r="GV3852" s="29"/>
      <c r="GW3852" s="29"/>
      <c r="GX3852" s="29"/>
      <c r="GY3852" s="29"/>
      <c r="GZ3852" s="29"/>
      <c r="HA3852" s="29"/>
      <c r="HB3852" s="29"/>
      <c r="HC3852" s="29"/>
      <c r="HD3852" s="29"/>
      <c r="HE3852" s="29"/>
      <c r="HF3852" s="29"/>
      <c r="HG3852" s="29"/>
      <c r="HH3852" s="29"/>
      <c r="HI3852" s="29"/>
      <c r="HJ3852" s="29"/>
      <c r="HK3852" s="29"/>
      <c r="HL3852" s="29"/>
      <c r="HM3852" s="29"/>
      <c r="HN3852" s="29"/>
      <c r="HO3852" s="29"/>
      <c r="HP3852" s="29"/>
      <c r="HQ3852" s="29"/>
      <c r="HR3852" s="29"/>
      <c r="HS3852" s="29"/>
      <c r="HT3852" s="29"/>
      <c r="HU3852" s="29"/>
      <c r="HV3852" s="29"/>
      <c r="HW3852" s="29"/>
      <c r="HX3852" s="29"/>
      <c r="HY3852" s="29"/>
      <c r="HZ3852" s="29"/>
      <c r="IA3852" s="29"/>
      <c r="IB3852" s="29"/>
      <c r="IC3852" s="29"/>
      <c r="ID3852" s="29"/>
      <c r="IE3852" s="29"/>
      <c r="IF3852" s="29"/>
      <c r="IG3852" s="29"/>
      <c r="IH3852" s="29"/>
      <c r="II3852" s="29"/>
      <c r="IJ3852" s="29"/>
      <c r="IK3852" s="29"/>
      <c r="IL3852" s="29"/>
      <c r="IM3852" s="29"/>
      <c r="IN3852" s="29"/>
      <c r="IO3852" s="29"/>
      <c r="IP3852" s="29"/>
      <c r="IQ3852" s="29"/>
    </row>
    <row r="3854" spans="1:251" ht="18.75">
      <c r="A3854" s="28" t="s">
        <v>234</v>
      </c>
      <c r="AW3854" s="30"/>
      <c r="AX3854" s="31"/>
      <c r="AY3854" s="30"/>
    </row>
    <row r="3856" spans="1:251" ht="18.75">
      <c r="B3856" s="109" t="s">
        <v>0</v>
      </c>
      <c r="C3856" s="150"/>
      <c r="D3856" s="150"/>
      <c r="E3856" s="150"/>
      <c r="F3856" s="150"/>
      <c r="G3856" s="150"/>
      <c r="H3856" s="150"/>
      <c r="I3856" s="150"/>
      <c r="J3856" s="150"/>
      <c r="K3856" s="150"/>
      <c r="L3856" s="150"/>
      <c r="M3856" s="150"/>
      <c r="N3856" s="150"/>
      <c r="O3856" s="150"/>
      <c r="P3856" s="150"/>
      <c r="Q3856" s="150"/>
      <c r="R3856" s="150"/>
      <c r="S3856" s="150"/>
      <c r="T3856" s="150"/>
      <c r="U3856" s="150"/>
      <c r="V3856" s="150"/>
      <c r="W3856" s="150"/>
      <c r="X3856" s="150"/>
      <c r="Y3856" s="150"/>
      <c r="Z3856" s="150"/>
      <c r="AA3856" s="150"/>
      <c r="AB3856" s="150"/>
      <c r="AC3856" s="150"/>
      <c r="AD3856" s="150"/>
      <c r="AE3856" s="150"/>
      <c r="AF3856" s="150"/>
      <c r="AG3856" s="150"/>
      <c r="AH3856" s="150"/>
      <c r="AI3856" s="150"/>
      <c r="AJ3856" s="150"/>
      <c r="AK3856" s="150"/>
      <c r="AL3856" s="150"/>
      <c r="AM3856" s="150"/>
      <c r="AN3856" s="150"/>
      <c r="AO3856" s="150"/>
      <c r="AP3856" s="150"/>
      <c r="AQ3856" s="150"/>
      <c r="AR3856" s="150"/>
      <c r="AS3856" s="150"/>
      <c r="AT3856" s="150"/>
      <c r="AU3856" s="150"/>
      <c r="AV3856" s="150"/>
      <c r="AW3856" s="150"/>
      <c r="AX3856" s="150"/>
    </row>
    <row r="3857" spans="1:113">
      <c r="Z3857" s="32"/>
      <c r="AD3857" s="32"/>
      <c r="AE3857" s="32"/>
      <c r="AF3857" s="32"/>
      <c r="AG3857" s="32"/>
      <c r="AH3857" s="32"/>
      <c r="AI3857" s="32"/>
      <c r="AO3857" s="32"/>
    </row>
    <row r="3858" spans="1:113" ht="13.5" thickBot="1">
      <c r="Z3858" s="32"/>
      <c r="AD3858" s="32"/>
      <c r="AE3858" s="32"/>
      <c r="AF3858" s="32"/>
      <c r="AG3858" s="32"/>
      <c r="AH3858" s="32"/>
      <c r="AI3858" s="32"/>
      <c r="AO3858" s="32"/>
      <c r="DI3858" s="26"/>
    </row>
    <row r="3859" spans="1:113" ht="24.75" customHeight="1" thickBot="1">
      <c r="B3859" s="111" t="s">
        <v>235</v>
      </c>
      <c r="C3859" s="112"/>
      <c r="D3859" s="112"/>
      <c r="E3859" s="112"/>
      <c r="F3859" s="112"/>
      <c r="G3859" s="112"/>
      <c r="H3859" s="113" t="s">
        <v>322</v>
      </c>
      <c r="I3859" s="114"/>
      <c r="J3859" s="114"/>
      <c r="K3859" s="114"/>
      <c r="L3859" s="114"/>
      <c r="M3859" s="114"/>
      <c r="N3859" s="114"/>
      <c r="O3859" s="114"/>
      <c r="P3859" s="114"/>
      <c r="Q3859" s="114"/>
      <c r="R3859" s="114"/>
      <c r="S3859" s="114"/>
      <c r="T3859" s="114"/>
      <c r="U3859" s="114"/>
      <c r="V3859" s="114"/>
      <c r="W3859" s="114"/>
      <c r="X3859" s="114"/>
      <c r="Y3859" s="114"/>
      <c r="Z3859" s="114"/>
      <c r="AA3859" s="114"/>
      <c r="AB3859" s="114"/>
      <c r="AC3859" s="114"/>
      <c r="AD3859" s="114"/>
      <c r="AE3859" s="114"/>
      <c r="AF3859" s="114"/>
      <c r="AG3859" s="114"/>
      <c r="AH3859" s="114"/>
      <c r="AI3859" s="114"/>
      <c r="AJ3859" s="114"/>
      <c r="AK3859" s="114"/>
      <c r="AL3859" s="114"/>
      <c r="AM3859" s="114"/>
      <c r="AN3859" s="114"/>
      <c r="AO3859" s="114"/>
      <c r="AP3859" s="114"/>
      <c r="AQ3859" s="114"/>
      <c r="AR3859" s="114"/>
      <c r="AS3859" s="114"/>
      <c r="AT3859" s="114"/>
      <c r="AU3859" s="114"/>
      <c r="AV3859" s="114"/>
      <c r="AW3859" s="114"/>
      <c r="AX3859" s="115"/>
      <c r="DI3859" s="26"/>
    </row>
    <row r="3860" spans="1:113" ht="14.25">
      <c r="B3860" s="33"/>
      <c r="C3860" s="33"/>
      <c r="D3860" s="33"/>
      <c r="E3860" s="33"/>
      <c r="F3860" s="33"/>
      <c r="G3860" s="33"/>
      <c r="H3860" s="34"/>
      <c r="I3860" s="34"/>
      <c r="J3860" s="34"/>
      <c r="K3860" s="34"/>
      <c r="L3860" s="35"/>
      <c r="M3860" s="35"/>
      <c r="N3860" s="35"/>
      <c r="O3860" s="35"/>
      <c r="P3860" s="34"/>
      <c r="Q3860" s="34"/>
      <c r="R3860" s="34"/>
      <c r="S3860" s="34"/>
      <c r="T3860" s="34"/>
      <c r="U3860" s="34"/>
      <c r="V3860" s="36"/>
      <c r="W3860" s="36"/>
      <c r="X3860" s="36"/>
      <c r="Y3860" s="36"/>
      <c r="Z3860" s="36"/>
      <c r="AA3860" s="36"/>
      <c r="AB3860" s="36"/>
      <c r="AC3860" s="36"/>
      <c r="AD3860" s="36"/>
      <c r="AE3860" s="36"/>
      <c r="AF3860" s="36"/>
      <c r="AG3860" s="36"/>
      <c r="AH3860" s="36"/>
      <c r="AI3860" s="36"/>
      <c r="AJ3860" s="36"/>
      <c r="AK3860" s="36"/>
      <c r="AL3860" s="36"/>
      <c r="AM3860" s="36"/>
      <c r="AN3860" s="36"/>
      <c r="AO3860" s="36"/>
      <c r="AP3860" s="36"/>
      <c r="AQ3860" s="36"/>
      <c r="AR3860" s="36"/>
      <c r="AS3860" s="36"/>
      <c r="AT3860" s="36"/>
      <c r="AU3860" s="36"/>
      <c r="AV3860" s="36"/>
      <c r="AW3860" s="36"/>
      <c r="AX3860" s="36"/>
      <c r="DI3860" s="26"/>
    </row>
    <row r="3861" spans="1:113" ht="15" thickBot="1">
      <c r="A3861" s="37"/>
      <c r="B3861" s="36" t="s">
        <v>237</v>
      </c>
      <c r="C3861" s="34"/>
      <c r="D3861" s="34"/>
      <c r="E3861" s="34"/>
      <c r="F3861" s="34"/>
      <c r="G3861" s="34"/>
      <c r="H3861" s="34"/>
      <c r="I3861" s="34"/>
      <c r="J3861" s="34"/>
      <c r="K3861" s="34"/>
      <c r="L3861" s="35"/>
      <c r="M3861" s="35"/>
      <c r="N3861" s="35"/>
      <c r="O3861" s="35"/>
      <c r="P3861" s="34"/>
      <c r="Q3861" s="34"/>
      <c r="R3861" s="34"/>
      <c r="S3861" s="34"/>
      <c r="T3861" s="34"/>
      <c r="U3861" s="34"/>
      <c r="V3861" s="36"/>
      <c r="W3861" s="36"/>
      <c r="X3861" s="36"/>
      <c r="Y3861" s="36"/>
      <c r="Z3861" s="36"/>
      <c r="AA3861" s="36"/>
      <c r="AB3861" s="36"/>
      <c r="AC3861" s="36"/>
      <c r="AD3861" s="36"/>
      <c r="AE3861" s="36"/>
      <c r="AF3861" s="36"/>
      <c r="AG3861" s="36"/>
      <c r="AH3861" s="36"/>
      <c r="AI3861" s="36"/>
      <c r="AJ3861" s="36"/>
      <c r="AK3861" s="36"/>
      <c r="AL3861" s="36"/>
      <c r="AM3861" s="36"/>
      <c r="AN3861" s="36"/>
      <c r="AO3861" s="36"/>
      <c r="AP3861" s="36"/>
      <c r="AQ3861" s="36"/>
      <c r="AR3861" s="36"/>
      <c r="AS3861" s="36"/>
      <c r="AT3861" s="36"/>
      <c r="AU3861" s="36"/>
      <c r="AV3861" s="36"/>
      <c r="AW3861" s="36"/>
      <c r="AX3861" s="36"/>
      <c r="DI3861" s="26"/>
    </row>
    <row r="3862" spans="1:113" ht="14.25">
      <c r="A3862" s="34"/>
      <c r="B3862" s="38"/>
      <c r="C3862" s="33"/>
      <c r="D3862" s="33"/>
      <c r="E3862" s="33"/>
      <c r="F3862" s="33"/>
      <c r="G3862" s="33"/>
      <c r="H3862" s="33"/>
      <c r="I3862" s="33"/>
      <c r="J3862" s="33"/>
      <c r="K3862" s="33"/>
      <c r="L3862" s="39"/>
      <c r="M3862" s="39"/>
      <c r="N3862" s="39"/>
      <c r="O3862" s="39"/>
      <c r="P3862" s="33"/>
      <c r="Q3862" s="33"/>
      <c r="R3862" s="33"/>
      <c r="S3862" s="33"/>
      <c r="T3862" s="33"/>
      <c r="U3862" s="33"/>
      <c r="V3862" s="40"/>
      <c r="W3862" s="40"/>
      <c r="X3862" s="40"/>
      <c r="Y3862" s="40"/>
      <c r="Z3862" s="40"/>
      <c r="AA3862" s="40"/>
      <c r="AB3862" s="40"/>
      <c r="AC3862" s="40"/>
      <c r="AD3862" s="40"/>
      <c r="AE3862" s="40"/>
      <c r="AF3862" s="40"/>
      <c r="AG3862" s="40"/>
      <c r="AH3862" s="40"/>
      <c r="AI3862" s="40"/>
      <c r="AJ3862" s="40"/>
      <c r="AK3862" s="40"/>
      <c r="AL3862" s="40"/>
      <c r="AM3862" s="40"/>
      <c r="AN3862" s="40"/>
      <c r="AO3862" s="40"/>
      <c r="AP3862" s="40"/>
      <c r="AQ3862" s="40"/>
      <c r="AR3862" s="40"/>
      <c r="AS3862" s="40"/>
      <c r="AT3862" s="40"/>
      <c r="AU3862" s="40"/>
      <c r="AV3862" s="40"/>
      <c r="AW3862" s="40"/>
      <c r="AX3862" s="41"/>
    </row>
    <row r="3863" spans="1:113" ht="12" customHeight="1">
      <c r="A3863" s="34"/>
      <c r="B3863" s="116" t="s">
        <v>796</v>
      </c>
      <c r="C3863" s="117"/>
      <c r="D3863" s="117"/>
      <c r="E3863" s="117"/>
      <c r="F3863" s="117"/>
      <c r="G3863" s="117"/>
      <c r="H3863" s="117"/>
      <c r="I3863" s="117"/>
      <c r="J3863" s="117"/>
      <c r="K3863" s="117"/>
      <c r="L3863" s="117"/>
      <c r="M3863" s="117"/>
      <c r="N3863" s="117"/>
      <c r="O3863" s="117"/>
      <c r="P3863" s="117"/>
      <c r="Q3863" s="117"/>
      <c r="R3863" s="117"/>
      <c r="S3863" s="117"/>
      <c r="T3863" s="117"/>
      <c r="U3863" s="117"/>
      <c r="V3863" s="117"/>
      <c r="W3863" s="117"/>
      <c r="X3863" s="117"/>
      <c r="Y3863" s="117"/>
      <c r="Z3863" s="117"/>
      <c r="AA3863" s="117"/>
      <c r="AB3863" s="117"/>
      <c r="AC3863" s="117"/>
      <c r="AD3863" s="117"/>
      <c r="AE3863" s="117"/>
      <c r="AF3863" s="117"/>
      <c r="AG3863" s="117"/>
      <c r="AH3863" s="117"/>
      <c r="AI3863" s="117"/>
      <c r="AJ3863" s="117"/>
      <c r="AK3863" s="117"/>
      <c r="AL3863" s="117"/>
      <c r="AM3863" s="117"/>
      <c r="AN3863" s="117"/>
      <c r="AO3863" s="117"/>
      <c r="AP3863" s="117"/>
      <c r="AQ3863" s="117"/>
      <c r="AR3863" s="117"/>
      <c r="AS3863" s="117"/>
      <c r="AT3863" s="117"/>
      <c r="AU3863" s="117"/>
      <c r="AV3863" s="117"/>
      <c r="AW3863" s="117"/>
      <c r="AX3863" s="118"/>
    </row>
    <row r="3864" spans="1:113" ht="12" customHeight="1">
      <c r="A3864" s="34"/>
      <c r="B3864" s="116"/>
      <c r="C3864" s="117"/>
      <c r="D3864" s="117"/>
      <c r="E3864" s="117"/>
      <c r="F3864" s="117"/>
      <c r="G3864" s="117"/>
      <c r="H3864" s="117"/>
      <c r="I3864" s="117"/>
      <c r="J3864" s="117"/>
      <c r="K3864" s="117"/>
      <c r="L3864" s="117"/>
      <c r="M3864" s="117"/>
      <c r="N3864" s="117"/>
      <c r="O3864" s="117"/>
      <c r="P3864" s="117"/>
      <c r="Q3864" s="117"/>
      <c r="R3864" s="117"/>
      <c r="S3864" s="117"/>
      <c r="T3864" s="117"/>
      <c r="U3864" s="117"/>
      <c r="V3864" s="117"/>
      <c r="W3864" s="117"/>
      <c r="X3864" s="117"/>
      <c r="Y3864" s="117"/>
      <c r="Z3864" s="117"/>
      <c r="AA3864" s="117"/>
      <c r="AB3864" s="117"/>
      <c r="AC3864" s="117"/>
      <c r="AD3864" s="117"/>
      <c r="AE3864" s="117"/>
      <c r="AF3864" s="117"/>
      <c r="AG3864" s="117"/>
      <c r="AH3864" s="117"/>
      <c r="AI3864" s="117"/>
      <c r="AJ3864" s="117"/>
      <c r="AK3864" s="117"/>
      <c r="AL3864" s="117"/>
      <c r="AM3864" s="117"/>
      <c r="AN3864" s="117"/>
      <c r="AO3864" s="117"/>
      <c r="AP3864" s="117"/>
      <c r="AQ3864" s="117"/>
      <c r="AR3864" s="117"/>
      <c r="AS3864" s="117"/>
      <c r="AT3864" s="117"/>
      <c r="AU3864" s="117"/>
      <c r="AV3864" s="117"/>
      <c r="AW3864" s="117"/>
      <c r="AX3864" s="118"/>
      <c r="BC3864" s="42"/>
    </row>
    <row r="3865" spans="1:113" ht="12" customHeight="1">
      <c r="A3865" s="34"/>
      <c r="B3865" s="116"/>
      <c r="C3865" s="117"/>
      <c r="D3865" s="117"/>
      <c r="E3865" s="117"/>
      <c r="F3865" s="117"/>
      <c r="G3865" s="117"/>
      <c r="H3865" s="117"/>
      <c r="I3865" s="117"/>
      <c r="J3865" s="117"/>
      <c r="K3865" s="117"/>
      <c r="L3865" s="117"/>
      <c r="M3865" s="117"/>
      <c r="N3865" s="117"/>
      <c r="O3865" s="117"/>
      <c r="P3865" s="117"/>
      <c r="Q3865" s="117"/>
      <c r="R3865" s="117"/>
      <c r="S3865" s="117"/>
      <c r="T3865" s="117"/>
      <c r="U3865" s="117"/>
      <c r="V3865" s="117"/>
      <c r="W3865" s="117"/>
      <c r="X3865" s="117"/>
      <c r="Y3865" s="117"/>
      <c r="Z3865" s="117"/>
      <c r="AA3865" s="117"/>
      <c r="AB3865" s="117"/>
      <c r="AC3865" s="117"/>
      <c r="AD3865" s="117"/>
      <c r="AE3865" s="117"/>
      <c r="AF3865" s="117"/>
      <c r="AG3865" s="117"/>
      <c r="AH3865" s="117"/>
      <c r="AI3865" s="117"/>
      <c r="AJ3865" s="117"/>
      <c r="AK3865" s="117"/>
      <c r="AL3865" s="117"/>
      <c r="AM3865" s="117"/>
      <c r="AN3865" s="117"/>
      <c r="AO3865" s="117"/>
      <c r="AP3865" s="117"/>
      <c r="AQ3865" s="117"/>
      <c r="AR3865" s="117"/>
      <c r="AS3865" s="117"/>
      <c r="AT3865" s="117"/>
      <c r="AU3865" s="117"/>
      <c r="AV3865" s="117"/>
      <c r="AW3865" s="117"/>
      <c r="AX3865" s="118"/>
    </row>
    <row r="3866" spans="1:113" ht="12" customHeight="1">
      <c r="A3866" s="34"/>
      <c r="B3866" s="116"/>
      <c r="C3866" s="117"/>
      <c r="D3866" s="117"/>
      <c r="E3866" s="117"/>
      <c r="F3866" s="117"/>
      <c r="G3866" s="117"/>
      <c r="H3866" s="117"/>
      <c r="I3866" s="117"/>
      <c r="J3866" s="117"/>
      <c r="K3866" s="117"/>
      <c r="L3866" s="117"/>
      <c r="M3866" s="117"/>
      <c r="N3866" s="117"/>
      <c r="O3866" s="117"/>
      <c r="P3866" s="117"/>
      <c r="Q3866" s="117"/>
      <c r="R3866" s="117"/>
      <c r="S3866" s="117"/>
      <c r="T3866" s="117"/>
      <c r="U3866" s="117"/>
      <c r="V3866" s="117"/>
      <c r="W3866" s="117"/>
      <c r="X3866" s="117"/>
      <c r="Y3866" s="117"/>
      <c r="Z3866" s="117"/>
      <c r="AA3866" s="117"/>
      <c r="AB3866" s="117"/>
      <c r="AC3866" s="117"/>
      <c r="AD3866" s="117"/>
      <c r="AE3866" s="117"/>
      <c r="AF3866" s="117"/>
      <c r="AG3866" s="117"/>
      <c r="AH3866" s="117"/>
      <c r="AI3866" s="117"/>
      <c r="AJ3866" s="117"/>
      <c r="AK3866" s="117"/>
      <c r="AL3866" s="117"/>
      <c r="AM3866" s="117"/>
      <c r="AN3866" s="117"/>
      <c r="AO3866" s="117"/>
      <c r="AP3866" s="117"/>
      <c r="AQ3866" s="117"/>
      <c r="AR3866" s="117"/>
      <c r="AS3866" s="117"/>
      <c r="AT3866" s="117"/>
      <c r="AU3866" s="117"/>
      <c r="AV3866" s="117"/>
      <c r="AW3866" s="117"/>
      <c r="AX3866" s="118"/>
    </row>
    <row r="3867" spans="1:113" ht="12" customHeight="1">
      <c r="A3867" s="34"/>
      <c r="B3867" s="116"/>
      <c r="C3867" s="117"/>
      <c r="D3867" s="117"/>
      <c r="E3867" s="117"/>
      <c r="F3867" s="117"/>
      <c r="G3867" s="117"/>
      <c r="H3867" s="117"/>
      <c r="I3867" s="117"/>
      <c r="J3867" s="117"/>
      <c r="K3867" s="117"/>
      <c r="L3867" s="117"/>
      <c r="M3867" s="117"/>
      <c r="N3867" s="117"/>
      <c r="O3867" s="117"/>
      <c r="P3867" s="117"/>
      <c r="Q3867" s="117"/>
      <c r="R3867" s="117"/>
      <c r="S3867" s="117"/>
      <c r="T3867" s="117"/>
      <c r="U3867" s="117"/>
      <c r="V3867" s="117"/>
      <c r="W3867" s="117"/>
      <c r="X3867" s="117"/>
      <c r="Y3867" s="117"/>
      <c r="Z3867" s="117"/>
      <c r="AA3867" s="117"/>
      <c r="AB3867" s="117"/>
      <c r="AC3867" s="117"/>
      <c r="AD3867" s="117"/>
      <c r="AE3867" s="117"/>
      <c r="AF3867" s="117"/>
      <c r="AG3867" s="117"/>
      <c r="AH3867" s="117"/>
      <c r="AI3867" s="117"/>
      <c r="AJ3867" s="117"/>
      <c r="AK3867" s="117"/>
      <c r="AL3867" s="117"/>
      <c r="AM3867" s="117"/>
      <c r="AN3867" s="117"/>
      <c r="AO3867" s="117"/>
      <c r="AP3867" s="117"/>
      <c r="AQ3867" s="117"/>
      <c r="AR3867" s="117"/>
      <c r="AS3867" s="117"/>
      <c r="AT3867" s="117"/>
      <c r="AU3867" s="117"/>
      <c r="AV3867" s="117"/>
      <c r="AW3867" s="117"/>
      <c r="AX3867" s="118"/>
    </row>
    <row r="3868" spans="1:113" ht="15" thickBot="1">
      <c r="A3868" s="43"/>
      <c r="B3868" s="44"/>
      <c r="C3868" s="45"/>
      <c r="D3868" s="45"/>
      <c r="E3868" s="45"/>
      <c r="F3868" s="45"/>
      <c r="G3868" s="45"/>
      <c r="H3868" s="45"/>
      <c r="I3868" s="45"/>
      <c r="J3868" s="45"/>
      <c r="K3868" s="45"/>
      <c r="L3868" s="45"/>
      <c r="M3868" s="45"/>
      <c r="N3868" s="45"/>
      <c r="O3868" s="45"/>
      <c r="P3868" s="45"/>
      <c r="Q3868" s="45"/>
      <c r="R3868" s="45"/>
      <c r="S3868" s="45"/>
      <c r="T3868" s="45"/>
      <c r="U3868" s="45"/>
      <c r="V3868" s="45"/>
      <c r="W3868" s="45"/>
      <c r="X3868" s="45"/>
      <c r="Y3868" s="45"/>
      <c r="Z3868" s="45"/>
      <c r="AA3868" s="45"/>
      <c r="AB3868" s="45"/>
      <c r="AC3868" s="45"/>
      <c r="AD3868" s="45"/>
      <c r="AE3868" s="45"/>
      <c r="AF3868" s="45"/>
      <c r="AG3868" s="45"/>
      <c r="AH3868" s="45"/>
      <c r="AI3868" s="45"/>
      <c r="AJ3868" s="45"/>
      <c r="AK3868" s="45"/>
      <c r="AL3868" s="45"/>
      <c r="AM3868" s="45"/>
      <c r="AN3868" s="45"/>
      <c r="AO3868" s="45"/>
      <c r="AP3868" s="45"/>
      <c r="AQ3868" s="45"/>
      <c r="AR3868" s="45"/>
      <c r="AS3868" s="45"/>
      <c r="AT3868" s="45"/>
      <c r="AU3868" s="45"/>
      <c r="AV3868" s="45"/>
      <c r="AW3868" s="45"/>
      <c r="AX3868" s="46"/>
    </row>
    <row r="3869" spans="1:113">
      <c r="B3869" s="47"/>
    </row>
    <row r="3870" spans="1:113" ht="15" thickBot="1">
      <c r="A3870" s="37"/>
      <c r="B3870" s="36" t="s">
        <v>238</v>
      </c>
      <c r="C3870" s="34"/>
      <c r="D3870" s="34"/>
      <c r="E3870" s="34"/>
      <c r="F3870" s="34"/>
      <c r="G3870" s="34"/>
      <c r="H3870" s="34"/>
      <c r="I3870" s="34"/>
      <c r="J3870" s="34"/>
      <c r="K3870" s="34"/>
      <c r="L3870" s="35"/>
      <c r="M3870" s="35"/>
      <c r="N3870" s="35"/>
      <c r="O3870" s="35"/>
      <c r="P3870" s="34"/>
      <c r="Q3870" s="34"/>
      <c r="R3870" s="34"/>
      <c r="S3870" s="34"/>
      <c r="T3870" s="34"/>
      <c r="U3870" s="34"/>
      <c r="V3870" s="36"/>
      <c r="W3870" s="36"/>
      <c r="X3870" s="36"/>
      <c r="Y3870" s="36"/>
      <c r="Z3870" s="36"/>
      <c r="AA3870" s="36"/>
      <c r="AB3870" s="36"/>
      <c r="AC3870" s="36"/>
      <c r="AD3870" s="36"/>
      <c r="AE3870" s="36"/>
      <c r="AF3870" s="36"/>
      <c r="AG3870" s="36"/>
      <c r="AH3870" s="36"/>
      <c r="AI3870" s="36"/>
      <c r="AJ3870" s="36"/>
      <c r="AK3870" s="36"/>
      <c r="AL3870" s="36"/>
      <c r="AM3870" s="36"/>
      <c r="AN3870" s="36"/>
      <c r="AO3870" s="36"/>
      <c r="AP3870" s="36"/>
      <c r="AQ3870" s="36"/>
      <c r="AR3870" s="36"/>
      <c r="AS3870" s="36"/>
      <c r="AT3870" s="36"/>
      <c r="AU3870" s="36"/>
      <c r="AV3870" s="36"/>
      <c r="AW3870" s="36"/>
      <c r="AX3870" s="36"/>
      <c r="DI3870" s="26"/>
    </row>
    <row r="3871" spans="1:113" ht="14.25">
      <c r="A3871" s="34"/>
      <c r="B3871" s="38"/>
      <c r="C3871" s="33"/>
      <c r="D3871" s="33"/>
      <c r="E3871" s="33"/>
      <c r="F3871" s="33"/>
      <c r="G3871" s="33"/>
      <c r="H3871" s="33"/>
      <c r="I3871" s="33"/>
      <c r="J3871" s="33"/>
      <c r="K3871" s="33"/>
      <c r="L3871" s="39"/>
      <c r="M3871" s="39"/>
      <c r="N3871" s="39"/>
      <c r="O3871" s="39"/>
      <c r="P3871" s="33"/>
      <c r="Q3871" s="33"/>
      <c r="R3871" s="33"/>
      <c r="S3871" s="33"/>
      <c r="T3871" s="33"/>
      <c r="U3871" s="33"/>
      <c r="V3871" s="40"/>
      <c r="W3871" s="40"/>
      <c r="X3871" s="40"/>
      <c r="Y3871" s="40"/>
      <c r="Z3871" s="40"/>
      <c r="AA3871" s="40"/>
      <c r="AB3871" s="40"/>
      <c r="AC3871" s="40"/>
      <c r="AD3871" s="40"/>
      <c r="AE3871" s="40"/>
      <c r="AF3871" s="40"/>
      <c r="AG3871" s="40"/>
      <c r="AH3871" s="40"/>
      <c r="AI3871" s="40"/>
      <c r="AJ3871" s="40"/>
      <c r="AK3871" s="40"/>
      <c r="AL3871" s="40"/>
      <c r="AM3871" s="40"/>
      <c r="AN3871" s="40"/>
      <c r="AO3871" s="40"/>
      <c r="AP3871" s="40"/>
      <c r="AQ3871" s="40"/>
      <c r="AR3871" s="40"/>
      <c r="AS3871" s="40"/>
      <c r="AT3871" s="40"/>
      <c r="AU3871" s="40"/>
      <c r="AV3871" s="40"/>
      <c r="AW3871" s="40"/>
      <c r="AX3871" s="41"/>
    </row>
    <row r="3872" spans="1:113" ht="12" customHeight="1">
      <c r="A3872" s="34"/>
      <c r="B3872" s="116" t="s">
        <v>797</v>
      </c>
      <c r="C3872" s="117"/>
      <c r="D3872" s="117"/>
      <c r="E3872" s="117"/>
      <c r="F3872" s="117"/>
      <c r="G3872" s="117"/>
      <c r="H3872" s="117"/>
      <c r="I3872" s="117"/>
      <c r="J3872" s="117"/>
      <c r="K3872" s="117"/>
      <c r="L3872" s="117"/>
      <c r="M3872" s="117"/>
      <c r="N3872" s="117"/>
      <c r="O3872" s="117"/>
      <c r="P3872" s="117"/>
      <c r="Q3872" s="117"/>
      <c r="R3872" s="117"/>
      <c r="S3872" s="117"/>
      <c r="T3872" s="117"/>
      <c r="U3872" s="117"/>
      <c r="V3872" s="117"/>
      <c r="W3872" s="117"/>
      <c r="X3872" s="117"/>
      <c r="Y3872" s="117"/>
      <c r="Z3872" s="117"/>
      <c r="AA3872" s="117"/>
      <c r="AB3872" s="117"/>
      <c r="AC3872" s="117"/>
      <c r="AD3872" s="117"/>
      <c r="AE3872" s="117"/>
      <c r="AF3872" s="117"/>
      <c r="AG3872" s="117"/>
      <c r="AH3872" s="117"/>
      <c r="AI3872" s="117"/>
      <c r="AJ3872" s="117"/>
      <c r="AK3872" s="117"/>
      <c r="AL3872" s="117"/>
      <c r="AM3872" s="117"/>
      <c r="AN3872" s="117"/>
      <c r="AO3872" s="117"/>
      <c r="AP3872" s="117"/>
      <c r="AQ3872" s="117"/>
      <c r="AR3872" s="117"/>
      <c r="AS3872" s="117"/>
      <c r="AT3872" s="117"/>
      <c r="AU3872" s="117"/>
      <c r="AV3872" s="117"/>
      <c r="AW3872" s="117"/>
      <c r="AX3872" s="118"/>
    </row>
    <row r="3873" spans="1:251" ht="12" customHeight="1">
      <c r="A3873" s="34"/>
      <c r="B3873" s="116"/>
      <c r="C3873" s="117"/>
      <c r="D3873" s="117"/>
      <c r="E3873" s="117"/>
      <c r="F3873" s="117"/>
      <c r="G3873" s="117"/>
      <c r="H3873" s="117"/>
      <c r="I3873" s="117"/>
      <c r="J3873" s="117"/>
      <c r="K3873" s="117"/>
      <c r="L3873" s="117"/>
      <c r="M3873" s="117"/>
      <c r="N3873" s="117"/>
      <c r="O3873" s="117"/>
      <c r="P3873" s="117"/>
      <c r="Q3873" s="117"/>
      <c r="R3873" s="117"/>
      <c r="S3873" s="117"/>
      <c r="T3873" s="117"/>
      <c r="U3873" s="117"/>
      <c r="V3873" s="117"/>
      <c r="W3873" s="117"/>
      <c r="X3873" s="117"/>
      <c r="Y3873" s="117"/>
      <c r="Z3873" s="117"/>
      <c r="AA3873" s="117"/>
      <c r="AB3873" s="117"/>
      <c r="AC3873" s="117"/>
      <c r="AD3873" s="117"/>
      <c r="AE3873" s="117"/>
      <c r="AF3873" s="117"/>
      <c r="AG3873" s="117"/>
      <c r="AH3873" s="117"/>
      <c r="AI3873" s="117"/>
      <c r="AJ3873" s="117"/>
      <c r="AK3873" s="117"/>
      <c r="AL3873" s="117"/>
      <c r="AM3873" s="117"/>
      <c r="AN3873" s="117"/>
      <c r="AO3873" s="117"/>
      <c r="AP3873" s="117"/>
      <c r="AQ3873" s="117"/>
      <c r="AR3873" s="117"/>
      <c r="AS3873" s="117"/>
      <c r="AT3873" s="117"/>
      <c r="AU3873" s="117"/>
      <c r="AV3873" s="117"/>
      <c r="AW3873" s="117"/>
      <c r="AX3873" s="118"/>
    </row>
    <row r="3874" spans="1:251" ht="12" customHeight="1">
      <c r="A3874" s="34"/>
      <c r="B3874" s="116"/>
      <c r="C3874" s="117"/>
      <c r="D3874" s="117"/>
      <c r="E3874" s="117"/>
      <c r="F3874" s="117"/>
      <c r="G3874" s="117"/>
      <c r="H3874" s="117"/>
      <c r="I3874" s="117"/>
      <c r="J3874" s="117"/>
      <c r="K3874" s="117"/>
      <c r="L3874" s="117"/>
      <c r="M3874" s="117"/>
      <c r="N3874" s="117"/>
      <c r="O3874" s="117"/>
      <c r="P3874" s="117"/>
      <c r="Q3874" s="117"/>
      <c r="R3874" s="117"/>
      <c r="S3874" s="117"/>
      <c r="T3874" s="117"/>
      <c r="U3874" s="117"/>
      <c r="V3874" s="117"/>
      <c r="W3874" s="117"/>
      <c r="X3874" s="117"/>
      <c r="Y3874" s="117"/>
      <c r="Z3874" s="117"/>
      <c r="AA3874" s="117"/>
      <c r="AB3874" s="117"/>
      <c r="AC3874" s="117"/>
      <c r="AD3874" s="117"/>
      <c r="AE3874" s="117"/>
      <c r="AF3874" s="117"/>
      <c r="AG3874" s="117"/>
      <c r="AH3874" s="117"/>
      <c r="AI3874" s="117"/>
      <c r="AJ3874" s="117"/>
      <c r="AK3874" s="117"/>
      <c r="AL3874" s="117"/>
      <c r="AM3874" s="117"/>
      <c r="AN3874" s="117"/>
      <c r="AO3874" s="117"/>
      <c r="AP3874" s="117"/>
      <c r="AQ3874" s="117"/>
      <c r="AR3874" s="117"/>
      <c r="AS3874" s="117"/>
      <c r="AT3874" s="117"/>
      <c r="AU3874" s="117"/>
      <c r="AV3874" s="117"/>
      <c r="AW3874" s="117"/>
      <c r="AX3874" s="118"/>
      <c r="BC3874" s="42"/>
    </row>
    <row r="3875" spans="1:251" ht="12" customHeight="1">
      <c r="A3875" s="34"/>
      <c r="B3875" s="116"/>
      <c r="C3875" s="117"/>
      <c r="D3875" s="117"/>
      <c r="E3875" s="117"/>
      <c r="F3875" s="117"/>
      <c r="G3875" s="117"/>
      <c r="H3875" s="117"/>
      <c r="I3875" s="117"/>
      <c r="J3875" s="117"/>
      <c r="K3875" s="117"/>
      <c r="L3875" s="117"/>
      <c r="M3875" s="117"/>
      <c r="N3875" s="117"/>
      <c r="O3875" s="117"/>
      <c r="P3875" s="117"/>
      <c r="Q3875" s="117"/>
      <c r="R3875" s="117"/>
      <c r="S3875" s="117"/>
      <c r="T3875" s="117"/>
      <c r="U3875" s="117"/>
      <c r="V3875" s="117"/>
      <c r="W3875" s="117"/>
      <c r="X3875" s="117"/>
      <c r="Y3875" s="117"/>
      <c r="Z3875" s="117"/>
      <c r="AA3875" s="117"/>
      <c r="AB3875" s="117"/>
      <c r="AC3875" s="117"/>
      <c r="AD3875" s="117"/>
      <c r="AE3875" s="117"/>
      <c r="AF3875" s="117"/>
      <c r="AG3875" s="117"/>
      <c r="AH3875" s="117"/>
      <c r="AI3875" s="117"/>
      <c r="AJ3875" s="117"/>
      <c r="AK3875" s="117"/>
      <c r="AL3875" s="117"/>
      <c r="AM3875" s="117"/>
      <c r="AN3875" s="117"/>
      <c r="AO3875" s="117"/>
      <c r="AP3875" s="117"/>
      <c r="AQ3875" s="117"/>
      <c r="AR3875" s="117"/>
      <c r="AS3875" s="117"/>
      <c r="AT3875" s="117"/>
      <c r="AU3875" s="117"/>
      <c r="AV3875" s="117"/>
      <c r="AW3875" s="117"/>
      <c r="AX3875" s="118"/>
    </row>
    <row r="3876" spans="1:251" ht="12" customHeight="1">
      <c r="A3876" s="34"/>
      <c r="B3876" s="116"/>
      <c r="C3876" s="117"/>
      <c r="D3876" s="117"/>
      <c r="E3876" s="117"/>
      <c r="F3876" s="117"/>
      <c r="G3876" s="117"/>
      <c r="H3876" s="117"/>
      <c r="I3876" s="117"/>
      <c r="J3876" s="117"/>
      <c r="K3876" s="117"/>
      <c r="L3876" s="117"/>
      <c r="M3876" s="117"/>
      <c r="N3876" s="117"/>
      <c r="O3876" s="117"/>
      <c r="P3876" s="117"/>
      <c r="Q3876" s="117"/>
      <c r="R3876" s="117"/>
      <c r="S3876" s="117"/>
      <c r="T3876" s="117"/>
      <c r="U3876" s="117"/>
      <c r="V3876" s="117"/>
      <c r="W3876" s="117"/>
      <c r="X3876" s="117"/>
      <c r="Y3876" s="117"/>
      <c r="Z3876" s="117"/>
      <c r="AA3876" s="117"/>
      <c r="AB3876" s="117"/>
      <c r="AC3876" s="117"/>
      <c r="AD3876" s="117"/>
      <c r="AE3876" s="117"/>
      <c r="AF3876" s="117"/>
      <c r="AG3876" s="117"/>
      <c r="AH3876" s="117"/>
      <c r="AI3876" s="117"/>
      <c r="AJ3876" s="117"/>
      <c r="AK3876" s="117"/>
      <c r="AL3876" s="117"/>
      <c r="AM3876" s="117"/>
      <c r="AN3876" s="117"/>
      <c r="AO3876" s="117"/>
      <c r="AP3876" s="117"/>
      <c r="AQ3876" s="117"/>
      <c r="AR3876" s="117"/>
      <c r="AS3876" s="117"/>
      <c r="AT3876" s="117"/>
      <c r="AU3876" s="117"/>
      <c r="AV3876" s="117"/>
      <c r="AW3876" s="117"/>
      <c r="AX3876" s="118"/>
    </row>
    <row r="3877" spans="1:251" ht="12" customHeight="1">
      <c r="A3877" s="34"/>
      <c r="B3877" s="116"/>
      <c r="C3877" s="117"/>
      <c r="D3877" s="117"/>
      <c r="E3877" s="117"/>
      <c r="F3877" s="117"/>
      <c r="G3877" s="117"/>
      <c r="H3877" s="117"/>
      <c r="I3877" s="117"/>
      <c r="J3877" s="117"/>
      <c r="K3877" s="117"/>
      <c r="L3877" s="117"/>
      <c r="M3877" s="117"/>
      <c r="N3877" s="117"/>
      <c r="O3877" s="117"/>
      <c r="P3877" s="117"/>
      <c r="Q3877" s="117"/>
      <c r="R3877" s="117"/>
      <c r="S3877" s="117"/>
      <c r="T3877" s="117"/>
      <c r="U3877" s="117"/>
      <c r="V3877" s="117"/>
      <c r="W3877" s="117"/>
      <c r="X3877" s="117"/>
      <c r="Y3877" s="117"/>
      <c r="Z3877" s="117"/>
      <c r="AA3877" s="117"/>
      <c r="AB3877" s="117"/>
      <c r="AC3877" s="117"/>
      <c r="AD3877" s="117"/>
      <c r="AE3877" s="117"/>
      <c r="AF3877" s="117"/>
      <c r="AG3877" s="117"/>
      <c r="AH3877" s="117"/>
      <c r="AI3877" s="117"/>
      <c r="AJ3877" s="117"/>
      <c r="AK3877" s="117"/>
      <c r="AL3877" s="117"/>
      <c r="AM3877" s="117"/>
      <c r="AN3877" s="117"/>
      <c r="AO3877" s="117"/>
      <c r="AP3877" s="117"/>
      <c r="AQ3877" s="117"/>
      <c r="AR3877" s="117"/>
      <c r="AS3877" s="117"/>
      <c r="AT3877" s="117"/>
      <c r="AU3877" s="117"/>
      <c r="AV3877" s="117"/>
      <c r="AW3877" s="117"/>
      <c r="AX3877" s="118"/>
    </row>
    <row r="3878" spans="1:251" ht="12" customHeight="1">
      <c r="A3878" s="34"/>
      <c r="B3878" s="116"/>
      <c r="C3878" s="117"/>
      <c r="D3878" s="117"/>
      <c r="E3878" s="117"/>
      <c r="F3878" s="117"/>
      <c r="G3878" s="117"/>
      <c r="H3878" s="117"/>
      <c r="I3878" s="117"/>
      <c r="J3878" s="117"/>
      <c r="K3878" s="117"/>
      <c r="L3878" s="117"/>
      <c r="M3878" s="117"/>
      <c r="N3878" s="117"/>
      <c r="O3878" s="117"/>
      <c r="P3878" s="117"/>
      <c r="Q3878" s="117"/>
      <c r="R3878" s="117"/>
      <c r="S3878" s="117"/>
      <c r="T3878" s="117"/>
      <c r="U3878" s="117"/>
      <c r="V3878" s="117"/>
      <c r="W3878" s="117"/>
      <c r="X3878" s="117"/>
      <c r="Y3878" s="117"/>
      <c r="Z3878" s="117"/>
      <c r="AA3878" s="117"/>
      <c r="AB3878" s="117"/>
      <c r="AC3878" s="117"/>
      <c r="AD3878" s="117"/>
      <c r="AE3878" s="117"/>
      <c r="AF3878" s="117"/>
      <c r="AG3878" s="117"/>
      <c r="AH3878" s="117"/>
      <c r="AI3878" s="117"/>
      <c r="AJ3878" s="117"/>
      <c r="AK3878" s="117"/>
      <c r="AL3878" s="117"/>
      <c r="AM3878" s="117"/>
      <c r="AN3878" s="117"/>
      <c r="AO3878" s="117"/>
      <c r="AP3878" s="117"/>
      <c r="AQ3878" s="117"/>
      <c r="AR3878" s="117"/>
      <c r="AS3878" s="117"/>
      <c r="AT3878" s="117"/>
      <c r="AU3878" s="117"/>
      <c r="AV3878" s="117"/>
      <c r="AW3878" s="117"/>
      <c r="AX3878" s="118"/>
    </row>
    <row r="3879" spans="1:251" ht="15" thickBot="1">
      <c r="A3879" s="43"/>
      <c r="B3879" s="44"/>
      <c r="C3879" s="45"/>
      <c r="D3879" s="45"/>
      <c r="E3879" s="45"/>
      <c r="F3879" s="45"/>
      <c r="G3879" s="45"/>
      <c r="H3879" s="45"/>
      <c r="I3879" s="45"/>
      <c r="J3879" s="45"/>
      <c r="K3879" s="45"/>
      <c r="L3879" s="45"/>
      <c r="M3879" s="45"/>
      <c r="N3879" s="45"/>
      <c r="O3879" s="45"/>
      <c r="P3879" s="45"/>
      <c r="Q3879" s="45"/>
      <c r="R3879" s="45"/>
      <c r="S3879" s="45"/>
      <c r="T3879" s="45"/>
      <c r="U3879" s="45"/>
      <c r="V3879" s="45"/>
      <c r="W3879" s="45"/>
      <c r="X3879" s="45"/>
      <c r="Y3879" s="45"/>
      <c r="Z3879" s="45"/>
      <c r="AA3879" s="45"/>
      <c r="AB3879" s="45"/>
      <c r="AC3879" s="45"/>
      <c r="AD3879" s="45"/>
      <c r="AE3879" s="45"/>
      <c r="AF3879" s="45"/>
      <c r="AG3879" s="45"/>
      <c r="AH3879" s="45"/>
      <c r="AI3879" s="45"/>
      <c r="AJ3879" s="45"/>
      <c r="AK3879" s="45"/>
      <c r="AL3879" s="45"/>
      <c r="AM3879" s="45"/>
      <c r="AN3879" s="45"/>
      <c r="AO3879" s="45"/>
      <c r="AP3879" s="45"/>
      <c r="AQ3879" s="45"/>
      <c r="AR3879" s="45"/>
      <c r="AS3879" s="45"/>
      <c r="AT3879" s="45"/>
      <c r="AU3879" s="45"/>
      <c r="AV3879" s="45"/>
      <c r="AW3879" s="45"/>
      <c r="AX3879" s="46"/>
    </row>
    <row r="3880" spans="1:251">
      <c r="B3880" s="47"/>
    </row>
    <row r="3881" spans="1:251" ht="14.25">
      <c r="B3881" s="36" t="s">
        <v>240</v>
      </c>
      <c r="C3881" s="34"/>
      <c r="D3881" s="34"/>
      <c r="E3881" s="34"/>
      <c r="F3881" s="34"/>
      <c r="G3881" s="34"/>
      <c r="H3881" s="34"/>
      <c r="I3881" s="34"/>
      <c r="J3881" s="34"/>
      <c r="K3881" s="34"/>
      <c r="L3881" s="35"/>
      <c r="M3881" s="35"/>
      <c r="N3881" s="35"/>
      <c r="O3881" s="35"/>
      <c r="P3881" s="34"/>
      <c r="Q3881" s="34"/>
      <c r="R3881" s="34"/>
      <c r="S3881" s="34"/>
      <c r="T3881" s="34"/>
      <c r="U3881" s="34"/>
      <c r="V3881" s="36"/>
      <c r="W3881" s="36"/>
      <c r="X3881" s="36"/>
      <c r="Y3881" s="36"/>
      <c r="Z3881" s="36"/>
      <c r="AA3881" s="36"/>
      <c r="AB3881" s="36"/>
      <c r="AC3881" s="36"/>
      <c r="AD3881" s="36"/>
      <c r="AE3881" s="36"/>
      <c r="AF3881" s="36"/>
      <c r="AG3881" s="36"/>
      <c r="AH3881" s="36"/>
      <c r="AI3881" s="36"/>
      <c r="AJ3881" s="36"/>
      <c r="AK3881" s="36"/>
      <c r="AL3881" s="36"/>
      <c r="AM3881" s="36"/>
      <c r="AN3881" s="36"/>
      <c r="AO3881" s="36"/>
      <c r="AP3881" s="36"/>
      <c r="AQ3881" s="36"/>
      <c r="AR3881" s="36"/>
      <c r="AS3881" s="36"/>
      <c r="AT3881" s="36"/>
      <c r="AU3881" s="36"/>
      <c r="AV3881" s="36"/>
      <c r="AW3881" s="36"/>
      <c r="AX3881" s="36"/>
    </row>
    <row r="3882" spans="1:251" ht="15" thickBot="1">
      <c r="B3882" s="34"/>
      <c r="C3882" s="34"/>
      <c r="D3882" s="34"/>
      <c r="E3882" s="34"/>
      <c r="F3882" s="34"/>
      <c r="G3882" s="34"/>
      <c r="H3882" s="34"/>
      <c r="I3882" s="34"/>
      <c r="J3882" s="34"/>
      <c r="K3882" s="34"/>
      <c r="L3882" s="35"/>
      <c r="M3882" s="35"/>
      <c r="N3882" s="35"/>
      <c r="O3882" s="35"/>
      <c r="P3882" s="34"/>
      <c r="Q3882" s="34"/>
      <c r="R3882" s="34"/>
      <c r="S3882" s="34"/>
      <c r="T3882" s="34"/>
      <c r="U3882" s="34"/>
      <c r="V3882" s="36"/>
      <c r="W3882" s="36"/>
      <c r="X3882" s="36"/>
      <c r="Y3882" s="36"/>
      <c r="Z3882" s="36"/>
      <c r="AA3882" s="36"/>
      <c r="AB3882" s="36"/>
      <c r="AC3882" s="36"/>
      <c r="AD3882" s="36"/>
      <c r="AE3882" s="36"/>
      <c r="AF3882" s="36"/>
      <c r="AG3882" s="36"/>
      <c r="AH3882" s="36"/>
      <c r="AI3882" s="36"/>
      <c r="AJ3882" s="36"/>
      <c r="AK3882" s="36"/>
      <c r="AL3882" s="36"/>
      <c r="AM3882" s="36"/>
      <c r="AN3882" s="36"/>
      <c r="AO3882" s="36"/>
      <c r="AP3882" s="36"/>
      <c r="AQ3882" s="36"/>
      <c r="AR3882" s="36"/>
      <c r="AS3882" s="36"/>
      <c r="AT3882" s="36"/>
      <c r="AU3882" s="36"/>
      <c r="AV3882" s="36"/>
      <c r="AW3882" s="36"/>
      <c r="AX3882" s="48" t="s">
        <v>241</v>
      </c>
    </row>
    <row r="3883" spans="1:251" s="42" customFormat="1" ht="13.5" customHeight="1">
      <c r="A3883" s="34"/>
      <c r="B3883" s="119" t="s">
        <v>242</v>
      </c>
      <c r="C3883" s="120"/>
      <c r="D3883" s="120"/>
      <c r="E3883" s="120"/>
      <c r="F3883" s="120"/>
      <c r="G3883" s="120"/>
      <c r="H3883" s="120"/>
      <c r="I3883" s="120"/>
      <c r="J3883" s="120"/>
      <c r="K3883" s="120"/>
      <c r="L3883" s="120"/>
      <c r="M3883" s="120"/>
      <c r="N3883" s="120"/>
      <c r="O3883" s="120"/>
      <c r="P3883" s="120"/>
      <c r="Q3883" s="120"/>
      <c r="R3883" s="120"/>
      <c r="S3883" s="120"/>
      <c r="T3883" s="120"/>
      <c r="U3883" s="120"/>
      <c r="V3883" s="120"/>
      <c r="W3883" s="120"/>
      <c r="X3883" s="120"/>
      <c r="Y3883" s="120"/>
      <c r="Z3883" s="121"/>
      <c r="AA3883" s="125" t="s">
        <v>1062</v>
      </c>
      <c r="AB3883" s="120"/>
      <c r="AC3883" s="120"/>
      <c r="AD3883" s="120"/>
      <c r="AE3883" s="120"/>
      <c r="AF3883" s="120"/>
      <c r="AG3883" s="120"/>
      <c r="AH3883" s="120"/>
      <c r="AI3883" s="121"/>
      <c r="AJ3883" s="125" t="s">
        <v>1063</v>
      </c>
      <c r="AK3883" s="120"/>
      <c r="AL3883" s="120"/>
      <c r="AM3883" s="120"/>
      <c r="AN3883" s="120"/>
      <c r="AO3883" s="120"/>
      <c r="AP3883" s="120"/>
      <c r="AQ3883" s="120"/>
      <c r="AR3883" s="121"/>
      <c r="AS3883" s="125" t="s">
        <v>243</v>
      </c>
      <c r="AT3883" s="120"/>
      <c r="AU3883" s="120"/>
      <c r="AV3883" s="120"/>
      <c r="AW3883" s="120"/>
      <c r="AX3883" s="127"/>
      <c r="AY3883" s="29"/>
      <c r="AZ3883" s="29"/>
      <c r="BA3883" s="29"/>
      <c r="BB3883" s="29"/>
      <c r="BC3883" s="29"/>
      <c r="BD3883" s="29"/>
      <c r="BE3883" s="29"/>
      <c r="BF3883" s="29"/>
      <c r="BG3883" s="29"/>
      <c r="BH3883" s="29"/>
      <c r="BI3883" s="29"/>
      <c r="BJ3883" s="29"/>
      <c r="BK3883" s="29"/>
      <c r="BL3883" s="29"/>
      <c r="BM3883" s="29"/>
      <c r="BN3883" s="29"/>
      <c r="BO3883" s="29"/>
      <c r="BP3883" s="29"/>
      <c r="BQ3883" s="29"/>
      <c r="BR3883" s="29"/>
      <c r="BS3883" s="29"/>
      <c r="BT3883" s="29"/>
      <c r="BU3883" s="29"/>
      <c r="BV3883" s="29"/>
      <c r="BW3883" s="29"/>
      <c r="BX3883" s="29"/>
      <c r="BY3883" s="29"/>
      <c r="BZ3883" s="29"/>
      <c r="CA3883" s="29"/>
      <c r="CB3883" s="29"/>
      <c r="CC3883" s="29"/>
      <c r="CD3883" s="29"/>
      <c r="CE3883" s="29"/>
      <c r="CF3883" s="29"/>
      <c r="CG3883" s="29"/>
      <c r="CH3883" s="29"/>
      <c r="CI3883" s="29"/>
      <c r="CJ3883" s="29"/>
      <c r="CK3883" s="29"/>
      <c r="CL3883" s="29"/>
      <c r="CM3883" s="29"/>
      <c r="CN3883" s="29"/>
      <c r="CO3883" s="29"/>
      <c r="CP3883" s="29"/>
      <c r="CQ3883" s="29"/>
      <c r="CR3883" s="29"/>
      <c r="CS3883" s="29"/>
      <c r="CT3883" s="29"/>
      <c r="CU3883" s="29"/>
      <c r="CV3883" s="29"/>
      <c r="CW3883" s="29"/>
      <c r="CX3883" s="29"/>
      <c r="CY3883" s="29"/>
      <c r="CZ3883" s="29"/>
      <c r="DA3883" s="29"/>
      <c r="DB3883" s="29"/>
      <c r="DC3883" s="29"/>
      <c r="DD3883" s="29"/>
      <c r="DE3883" s="29"/>
      <c r="DF3883" s="29"/>
      <c r="DG3883" s="29"/>
      <c r="DH3883" s="29"/>
      <c r="DI3883" s="29"/>
      <c r="DJ3883" s="29"/>
      <c r="DK3883" s="29"/>
      <c r="DL3883" s="29"/>
      <c r="DM3883" s="29"/>
      <c r="DN3883" s="29"/>
      <c r="DO3883" s="29"/>
      <c r="DP3883" s="29"/>
      <c r="DQ3883" s="29"/>
      <c r="DR3883" s="29"/>
      <c r="DS3883" s="29"/>
      <c r="DT3883" s="29"/>
      <c r="DU3883" s="29"/>
      <c r="DV3883" s="29"/>
      <c r="DW3883" s="29"/>
      <c r="DX3883" s="29"/>
      <c r="DY3883" s="29"/>
      <c r="DZ3883" s="29"/>
      <c r="EA3883" s="29"/>
      <c r="EB3883" s="29"/>
      <c r="EC3883" s="29"/>
      <c r="ED3883" s="29"/>
      <c r="EE3883" s="29"/>
      <c r="EF3883" s="29"/>
      <c r="EG3883" s="29"/>
      <c r="EH3883" s="29"/>
      <c r="EI3883" s="29"/>
      <c r="EJ3883" s="29"/>
      <c r="EK3883" s="29"/>
      <c r="EL3883" s="29"/>
      <c r="EM3883" s="29"/>
      <c r="EN3883" s="29"/>
      <c r="EO3883" s="29"/>
      <c r="EP3883" s="29"/>
      <c r="EQ3883" s="29"/>
      <c r="ER3883" s="29"/>
      <c r="ES3883" s="29"/>
      <c r="ET3883" s="29"/>
      <c r="EU3883" s="29"/>
      <c r="EV3883" s="29"/>
      <c r="EW3883" s="29"/>
      <c r="EX3883" s="29"/>
      <c r="EY3883" s="29"/>
      <c r="EZ3883" s="29"/>
      <c r="FA3883" s="29"/>
      <c r="FB3883" s="29"/>
      <c r="FC3883" s="29"/>
      <c r="FD3883" s="29"/>
      <c r="FE3883" s="29"/>
      <c r="FF3883" s="29"/>
      <c r="FG3883" s="29"/>
      <c r="FH3883" s="29"/>
      <c r="FI3883" s="29"/>
      <c r="FJ3883" s="29"/>
      <c r="FK3883" s="29"/>
      <c r="FL3883" s="29"/>
      <c r="FM3883" s="29"/>
      <c r="FN3883" s="29"/>
      <c r="FO3883" s="29"/>
      <c r="FP3883" s="29"/>
      <c r="FQ3883" s="29"/>
      <c r="FR3883" s="29"/>
      <c r="FS3883" s="29"/>
      <c r="FT3883" s="29"/>
      <c r="FU3883" s="29"/>
      <c r="FV3883" s="29"/>
      <c r="FW3883" s="29"/>
      <c r="FX3883" s="29"/>
      <c r="FY3883" s="29"/>
      <c r="FZ3883" s="29"/>
      <c r="GA3883" s="29"/>
      <c r="GB3883" s="29"/>
      <c r="GC3883" s="29"/>
      <c r="GD3883" s="29"/>
      <c r="GE3883" s="29"/>
      <c r="GF3883" s="29"/>
      <c r="GG3883" s="29"/>
      <c r="GH3883" s="29"/>
      <c r="GI3883" s="29"/>
      <c r="GJ3883" s="29"/>
      <c r="GK3883" s="29"/>
      <c r="GL3883" s="29"/>
      <c r="GM3883" s="29"/>
      <c r="GN3883" s="29"/>
      <c r="GO3883" s="29"/>
      <c r="GP3883" s="29"/>
      <c r="GQ3883" s="29"/>
      <c r="GR3883" s="29"/>
      <c r="GS3883" s="29"/>
      <c r="GT3883" s="29"/>
      <c r="GU3883" s="29"/>
      <c r="GV3883" s="29"/>
      <c r="GW3883" s="29"/>
      <c r="GX3883" s="29"/>
      <c r="GY3883" s="29"/>
      <c r="GZ3883" s="29"/>
      <c r="HA3883" s="29"/>
      <c r="HB3883" s="29"/>
      <c r="HC3883" s="29"/>
      <c r="HD3883" s="29"/>
      <c r="HE3883" s="29"/>
      <c r="HF3883" s="29"/>
      <c r="HG3883" s="29"/>
      <c r="HH3883" s="29"/>
      <c r="HI3883" s="29"/>
      <c r="HJ3883" s="29"/>
      <c r="HK3883" s="29"/>
      <c r="HL3883" s="29"/>
      <c r="HM3883" s="29"/>
      <c r="HN3883" s="29"/>
      <c r="HO3883" s="29"/>
      <c r="HP3883" s="29"/>
      <c r="HQ3883" s="29"/>
      <c r="HR3883" s="29"/>
      <c r="HS3883" s="29"/>
      <c r="HT3883" s="29"/>
      <c r="HU3883" s="29"/>
      <c r="HV3883" s="29"/>
      <c r="HW3883" s="29"/>
      <c r="HX3883" s="29"/>
      <c r="HY3883" s="29"/>
      <c r="HZ3883" s="29"/>
      <c r="IA3883" s="29"/>
      <c r="IB3883" s="29"/>
      <c r="IC3883" s="29"/>
      <c r="ID3883" s="29"/>
      <c r="IE3883" s="29"/>
      <c r="IF3883" s="29"/>
      <c r="IG3883" s="29"/>
      <c r="IH3883" s="29"/>
      <c r="II3883" s="29"/>
      <c r="IJ3883" s="29"/>
      <c r="IK3883" s="29"/>
      <c r="IL3883" s="29"/>
      <c r="IM3883" s="29"/>
      <c r="IN3883" s="29"/>
      <c r="IO3883" s="29"/>
      <c r="IP3883" s="29"/>
      <c r="IQ3883" s="29"/>
    </row>
    <row r="3884" spans="1:251" s="42" customFormat="1" ht="13.5">
      <c r="A3884" s="34"/>
      <c r="B3884" s="122"/>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4"/>
      <c r="AA3884" s="126"/>
      <c r="AB3884" s="123"/>
      <c r="AC3884" s="123"/>
      <c r="AD3884" s="123"/>
      <c r="AE3884" s="123"/>
      <c r="AF3884" s="123"/>
      <c r="AG3884" s="123"/>
      <c r="AH3884" s="123"/>
      <c r="AI3884" s="124"/>
      <c r="AJ3884" s="126"/>
      <c r="AK3884" s="123"/>
      <c r="AL3884" s="123"/>
      <c r="AM3884" s="123"/>
      <c r="AN3884" s="123"/>
      <c r="AO3884" s="123"/>
      <c r="AP3884" s="123"/>
      <c r="AQ3884" s="123"/>
      <c r="AR3884" s="124"/>
      <c r="AS3884" s="126"/>
      <c r="AT3884" s="123"/>
      <c r="AU3884" s="123"/>
      <c r="AV3884" s="123"/>
      <c r="AW3884" s="123"/>
      <c r="AX3884" s="128"/>
      <c r="AY3884" s="29"/>
      <c r="AZ3884" s="29"/>
      <c r="BA3884" s="29"/>
      <c r="BB3884" s="65"/>
      <c r="BC3884" s="49"/>
      <c r="BE3884" s="29"/>
      <c r="BF3884" s="29"/>
      <c r="BG3884" s="29"/>
      <c r="BH3884" s="29"/>
      <c r="BI3884" s="29"/>
      <c r="BJ3884" s="29"/>
      <c r="BK3884" s="29"/>
      <c r="BL3884" s="29"/>
      <c r="BM3884" s="29"/>
      <c r="BN3884" s="29"/>
      <c r="BO3884" s="29"/>
      <c r="BP3884" s="29"/>
      <c r="BQ3884" s="29"/>
      <c r="BR3884" s="29"/>
      <c r="BS3884" s="29"/>
      <c r="BT3884" s="29"/>
      <c r="BU3884" s="29"/>
      <c r="BV3884" s="29"/>
      <c r="BW3884" s="29"/>
      <c r="BX3884" s="29"/>
      <c r="BY3884" s="29"/>
      <c r="BZ3884" s="29"/>
      <c r="CA3884" s="29"/>
      <c r="CB3884" s="29"/>
      <c r="CC3884" s="29"/>
      <c r="CD3884" s="29"/>
      <c r="CE3884" s="29"/>
      <c r="CF3884" s="29"/>
      <c r="CG3884" s="29"/>
      <c r="CH3884" s="29"/>
      <c r="CI3884" s="29"/>
      <c r="CJ3884" s="29"/>
      <c r="CK3884" s="29"/>
      <c r="CL3884" s="29"/>
      <c r="CM3884" s="29"/>
      <c r="CN3884" s="29"/>
      <c r="CO3884" s="29"/>
      <c r="CP3884" s="29"/>
      <c r="CQ3884" s="29"/>
      <c r="CR3884" s="29"/>
      <c r="CS3884" s="29"/>
      <c r="CT3884" s="29"/>
      <c r="CU3884" s="29"/>
      <c r="CV3884" s="29"/>
      <c r="CW3884" s="29"/>
      <c r="CX3884" s="29"/>
      <c r="CY3884" s="29"/>
      <c r="CZ3884" s="29"/>
      <c r="DA3884" s="29"/>
      <c r="DB3884" s="29"/>
      <c r="DC3884" s="29"/>
      <c r="DD3884" s="29"/>
      <c r="DE3884" s="29"/>
      <c r="DF3884" s="29"/>
      <c r="DG3884" s="29"/>
      <c r="DH3884" s="29"/>
      <c r="DI3884" s="29"/>
      <c r="DJ3884" s="29"/>
      <c r="DK3884" s="29"/>
      <c r="DL3884" s="29"/>
      <c r="DM3884" s="29"/>
      <c r="DN3884" s="29"/>
      <c r="DO3884" s="29"/>
      <c r="DP3884" s="29"/>
      <c r="DQ3884" s="29"/>
      <c r="DR3884" s="29"/>
      <c r="DS3884" s="29"/>
      <c r="DT3884" s="29"/>
      <c r="DU3884" s="29"/>
      <c r="DV3884" s="29"/>
      <c r="DW3884" s="29"/>
      <c r="DX3884" s="29"/>
      <c r="DY3884" s="29"/>
      <c r="DZ3884" s="29"/>
      <c r="EA3884" s="29"/>
      <c r="EB3884" s="29"/>
      <c r="EC3884" s="29"/>
      <c r="ED3884" s="29"/>
      <c r="EE3884" s="29"/>
      <c r="EF3884" s="29"/>
      <c r="EG3884" s="29"/>
      <c r="EH3884" s="29"/>
      <c r="EI3884" s="29"/>
      <c r="EJ3884" s="29"/>
      <c r="EK3884" s="29"/>
      <c r="EL3884" s="29"/>
      <c r="EM3884" s="29"/>
      <c r="EN3884" s="29"/>
      <c r="EO3884" s="29"/>
      <c r="EP3884" s="29"/>
      <c r="EQ3884" s="29"/>
      <c r="ER3884" s="29"/>
      <c r="ES3884" s="29"/>
      <c r="ET3884" s="29"/>
      <c r="EU3884" s="29"/>
      <c r="EV3884" s="29"/>
      <c r="EW3884" s="29"/>
      <c r="EX3884" s="29"/>
      <c r="EY3884" s="29"/>
      <c r="EZ3884" s="29"/>
      <c r="FA3884" s="29"/>
      <c r="FB3884" s="29"/>
      <c r="FC3884" s="29"/>
      <c r="FD3884" s="29"/>
      <c r="FE3884" s="29"/>
      <c r="FF3884" s="29"/>
      <c r="FG3884" s="29"/>
      <c r="FH3884" s="29"/>
      <c r="FI3884" s="29"/>
      <c r="FJ3884" s="29"/>
      <c r="FK3884" s="29"/>
      <c r="FL3884" s="29"/>
      <c r="FM3884" s="29"/>
      <c r="FN3884" s="29"/>
      <c r="FO3884" s="29"/>
      <c r="FP3884" s="29"/>
      <c r="FQ3884" s="29"/>
      <c r="FR3884" s="29"/>
      <c r="FS3884" s="29"/>
      <c r="FT3884" s="29"/>
      <c r="FU3884" s="29"/>
      <c r="FV3884" s="29"/>
      <c r="FW3884" s="29"/>
      <c r="FX3884" s="29"/>
      <c r="FY3884" s="29"/>
      <c r="FZ3884" s="29"/>
      <c r="GA3884" s="29"/>
      <c r="GB3884" s="29"/>
      <c r="GC3884" s="29"/>
      <c r="GD3884" s="29"/>
      <c r="GE3884" s="29"/>
      <c r="GF3884" s="29"/>
      <c r="GG3884" s="29"/>
      <c r="GH3884" s="29"/>
      <c r="GI3884" s="29"/>
      <c r="GJ3884" s="29"/>
      <c r="GK3884" s="29"/>
      <c r="GL3884" s="29"/>
      <c r="GM3884" s="29"/>
      <c r="GN3884" s="29"/>
      <c r="GO3884" s="29"/>
      <c r="GP3884" s="29"/>
      <c r="GQ3884" s="29"/>
      <c r="GR3884" s="29"/>
      <c r="GS3884" s="29"/>
      <c r="GT3884" s="29"/>
      <c r="GU3884" s="29"/>
      <c r="GV3884" s="29"/>
      <c r="GW3884" s="29"/>
      <c r="GX3884" s="29"/>
      <c r="GY3884" s="29"/>
      <c r="GZ3884" s="29"/>
      <c r="HA3884" s="29"/>
      <c r="HB3884" s="29"/>
      <c r="HC3884" s="29"/>
      <c r="HD3884" s="29"/>
      <c r="HE3884" s="29"/>
      <c r="HF3884" s="29"/>
      <c r="HG3884" s="29"/>
      <c r="HH3884" s="29"/>
      <c r="HI3884" s="29"/>
      <c r="HJ3884" s="29"/>
      <c r="HK3884" s="29"/>
      <c r="HL3884" s="29"/>
      <c r="HM3884" s="29"/>
      <c r="HN3884" s="29"/>
      <c r="HO3884" s="29"/>
      <c r="HP3884" s="29"/>
      <c r="HQ3884" s="29"/>
      <c r="HR3884" s="29"/>
      <c r="HS3884" s="29"/>
      <c r="HT3884" s="29"/>
      <c r="HU3884" s="29"/>
      <c r="HV3884" s="29"/>
      <c r="HW3884" s="29"/>
      <c r="HX3884" s="29"/>
      <c r="HY3884" s="29"/>
      <c r="HZ3884" s="29"/>
      <c r="IA3884" s="29"/>
      <c r="IB3884" s="29"/>
      <c r="IC3884" s="29"/>
      <c r="ID3884" s="29"/>
      <c r="IE3884" s="29"/>
      <c r="IF3884" s="29"/>
      <c r="IG3884" s="29"/>
      <c r="IH3884" s="29"/>
      <c r="II3884" s="29"/>
      <c r="IJ3884" s="29"/>
      <c r="IK3884" s="29"/>
      <c r="IL3884" s="29"/>
      <c r="IM3884" s="29"/>
      <c r="IN3884" s="29"/>
      <c r="IO3884" s="29"/>
      <c r="IP3884" s="29"/>
      <c r="IQ3884" s="29"/>
    </row>
    <row r="3885" spans="1:251" s="42" customFormat="1" ht="18.75" customHeight="1">
      <c r="A3885" s="34"/>
      <c r="B3885" s="50"/>
      <c r="C3885" s="129" t="s">
        <v>798</v>
      </c>
      <c r="D3885" s="147"/>
      <c r="E3885" s="147"/>
      <c r="F3885" s="147"/>
      <c r="G3885" s="147"/>
      <c r="H3885" s="147"/>
      <c r="I3885" s="147"/>
      <c r="J3885" s="147"/>
      <c r="K3885" s="147"/>
      <c r="L3885" s="147"/>
      <c r="M3885" s="147"/>
      <c r="N3885" s="147"/>
      <c r="O3885" s="147"/>
      <c r="P3885" s="147"/>
      <c r="Q3885" s="147"/>
      <c r="R3885" s="147"/>
      <c r="S3885" s="147"/>
      <c r="T3885" s="147"/>
      <c r="U3885" s="147"/>
      <c r="V3885" s="147"/>
      <c r="W3885" s="147"/>
      <c r="X3885" s="147"/>
      <c r="Y3885" s="147"/>
      <c r="Z3885" s="148"/>
      <c r="AA3885" s="132">
        <v>29900</v>
      </c>
      <c r="AB3885" s="133"/>
      <c r="AC3885" s="133"/>
      <c r="AD3885" s="133"/>
      <c r="AE3885" s="133"/>
      <c r="AF3885" s="133"/>
      <c r="AG3885" s="133"/>
      <c r="AH3885" s="133"/>
      <c r="AI3885" s="134"/>
      <c r="AJ3885" s="132">
        <v>36408</v>
      </c>
      <c r="AK3885" s="133"/>
      <c r="AL3885" s="133"/>
      <c r="AM3885" s="133"/>
      <c r="AN3885" s="133"/>
      <c r="AO3885" s="133"/>
      <c r="AP3885" s="133"/>
      <c r="AQ3885" s="133"/>
      <c r="AR3885" s="134"/>
      <c r="AS3885" s="135"/>
      <c r="AT3885" s="136"/>
      <c r="AU3885" s="136"/>
      <c r="AV3885" s="136"/>
      <c r="AW3885" s="136"/>
      <c r="AX3885" s="137"/>
      <c r="AY3885" s="29"/>
      <c r="AZ3885" s="29"/>
      <c r="BA3885" s="29"/>
      <c r="BB3885" s="29"/>
      <c r="BC3885" s="29"/>
      <c r="BD3885" s="29"/>
      <c r="BE3885" s="29"/>
      <c r="BF3885" s="29"/>
      <c r="BG3885" s="29"/>
      <c r="BH3885" s="29"/>
      <c r="BI3885" s="29"/>
      <c r="BJ3885" s="29"/>
      <c r="BK3885" s="29"/>
      <c r="BL3885" s="29"/>
      <c r="BM3885" s="29"/>
      <c r="BN3885" s="29"/>
      <c r="BO3885" s="29"/>
      <c r="BP3885" s="29"/>
      <c r="BQ3885" s="29"/>
      <c r="BR3885" s="29"/>
      <c r="BS3885" s="29"/>
      <c r="BT3885" s="29"/>
      <c r="BU3885" s="29"/>
      <c r="BV3885" s="29"/>
      <c r="BW3885" s="29"/>
      <c r="BX3885" s="29"/>
      <c r="BY3885" s="29"/>
      <c r="BZ3885" s="29"/>
      <c r="CA3885" s="29"/>
      <c r="CB3885" s="29"/>
      <c r="CC3885" s="29"/>
      <c r="CD3885" s="29"/>
      <c r="CE3885" s="29"/>
      <c r="CF3885" s="29"/>
      <c r="CG3885" s="29"/>
      <c r="CH3885" s="29"/>
      <c r="CI3885" s="29"/>
      <c r="CJ3885" s="29"/>
      <c r="CK3885" s="29"/>
      <c r="CL3885" s="29"/>
      <c r="CM3885" s="29"/>
      <c r="CN3885" s="29"/>
      <c r="CO3885" s="29"/>
      <c r="CP3885" s="29"/>
      <c r="CQ3885" s="29"/>
      <c r="CR3885" s="29"/>
      <c r="CS3885" s="29"/>
      <c r="CT3885" s="29"/>
      <c r="CU3885" s="29"/>
      <c r="CV3885" s="29"/>
      <c r="CW3885" s="29"/>
      <c r="CX3885" s="29"/>
      <c r="CY3885" s="29"/>
      <c r="CZ3885" s="29"/>
      <c r="DA3885" s="29"/>
      <c r="DB3885" s="29"/>
      <c r="DC3885" s="29"/>
      <c r="DD3885" s="29"/>
      <c r="DE3885" s="29"/>
      <c r="DF3885" s="29"/>
      <c r="DG3885" s="29"/>
      <c r="DH3885" s="29"/>
      <c r="DI3885" s="29"/>
      <c r="DJ3885" s="29"/>
      <c r="DK3885" s="29"/>
      <c r="DL3885" s="29"/>
      <c r="DM3885" s="29"/>
      <c r="DN3885" s="29"/>
      <c r="DO3885" s="29"/>
      <c r="DP3885" s="29"/>
      <c r="DQ3885" s="29"/>
      <c r="DR3885" s="29"/>
      <c r="DS3885" s="29"/>
      <c r="DT3885" s="29"/>
      <c r="DU3885" s="29"/>
      <c r="DV3885" s="29"/>
      <c r="DW3885" s="29"/>
      <c r="DX3885" s="29"/>
      <c r="DY3885" s="29"/>
      <c r="DZ3885" s="29"/>
      <c r="EA3885" s="29"/>
      <c r="EB3885" s="29"/>
      <c r="EC3885" s="29"/>
      <c r="ED3885" s="29"/>
      <c r="EE3885" s="29"/>
      <c r="EF3885" s="29"/>
      <c r="EG3885" s="29"/>
      <c r="EH3885" s="29"/>
      <c r="EI3885" s="29"/>
      <c r="EJ3885" s="29"/>
      <c r="EK3885" s="29"/>
      <c r="EL3885" s="29"/>
      <c r="EM3885" s="29"/>
      <c r="EN3885" s="29"/>
      <c r="EO3885" s="29"/>
      <c r="EP3885" s="29"/>
      <c r="EQ3885" s="29"/>
      <c r="ER3885" s="29"/>
      <c r="ES3885" s="29"/>
      <c r="ET3885" s="29"/>
      <c r="EU3885" s="29"/>
      <c r="EV3885" s="29"/>
      <c r="EW3885" s="29"/>
      <c r="EX3885" s="29"/>
      <c r="EY3885" s="29"/>
      <c r="EZ3885" s="29"/>
      <c r="FA3885" s="29"/>
      <c r="FB3885" s="29"/>
      <c r="FC3885" s="29"/>
      <c r="FD3885" s="29"/>
      <c r="FE3885" s="29"/>
      <c r="FF3885" s="29"/>
      <c r="FG3885" s="29"/>
      <c r="FH3885" s="29"/>
      <c r="FI3885" s="29"/>
      <c r="FJ3885" s="29"/>
      <c r="FK3885" s="29"/>
      <c r="FL3885" s="29"/>
      <c r="FM3885" s="29"/>
      <c r="FN3885" s="29"/>
      <c r="FO3885" s="29"/>
      <c r="FP3885" s="29"/>
      <c r="FQ3885" s="29"/>
      <c r="FR3885" s="29"/>
      <c r="FS3885" s="29"/>
      <c r="FT3885" s="29"/>
      <c r="FU3885" s="29"/>
      <c r="FV3885" s="29"/>
      <c r="FW3885" s="29"/>
      <c r="FX3885" s="29"/>
      <c r="FY3885" s="29"/>
      <c r="FZ3885" s="29"/>
      <c r="GA3885" s="29"/>
      <c r="GB3885" s="29"/>
      <c r="GC3885" s="29"/>
      <c r="GD3885" s="29"/>
      <c r="GE3885" s="29"/>
      <c r="GF3885" s="29"/>
      <c r="GG3885" s="29"/>
      <c r="GH3885" s="29"/>
      <c r="GI3885" s="29"/>
      <c r="GJ3885" s="29"/>
      <c r="GK3885" s="29"/>
      <c r="GL3885" s="29"/>
      <c r="GM3885" s="29"/>
      <c r="GN3885" s="29"/>
      <c r="GO3885" s="29"/>
      <c r="GP3885" s="29"/>
      <c r="GQ3885" s="29"/>
      <c r="GR3885" s="29"/>
      <c r="GS3885" s="29"/>
      <c r="GT3885" s="29"/>
      <c r="GU3885" s="29"/>
      <c r="GV3885" s="29"/>
      <c r="GW3885" s="29"/>
      <c r="GX3885" s="29"/>
      <c r="GY3885" s="29"/>
      <c r="GZ3885" s="29"/>
      <c r="HA3885" s="29"/>
      <c r="HB3885" s="29"/>
      <c r="HC3885" s="29"/>
      <c r="HD3885" s="29"/>
      <c r="HE3885" s="29"/>
      <c r="HF3885" s="29"/>
      <c r="HG3885" s="29"/>
      <c r="HH3885" s="29"/>
      <c r="HI3885" s="29"/>
      <c r="HJ3885" s="29"/>
      <c r="HK3885" s="29"/>
      <c r="HL3885" s="29"/>
      <c r="HM3885" s="29"/>
      <c r="HN3885" s="29"/>
      <c r="HO3885" s="29"/>
      <c r="HP3885" s="29"/>
      <c r="HQ3885" s="29"/>
      <c r="HR3885" s="29"/>
      <c r="HS3885" s="29"/>
      <c r="HT3885" s="29"/>
      <c r="HU3885" s="29"/>
      <c r="HV3885" s="29"/>
      <c r="HW3885" s="29"/>
      <c r="HX3885" s="29"/>
      <c r="HY3885" s="29"/>
      <c r="HZ3885" s="29"/>
      <c r="IA3885" s="29"/>
      <c r="IB3885" s="29"/>
      <c r="IC3885" s="29"/>
      <c r="ID3885" s="29"/>
      <c r="IE3885" s="29"/>
      <c r="IF3885" s="29"/>
      <c r="IG3885" s="29"/>
      <c r="IH3885" s="29"/>
      <c r="II3885" s="29"/>
      <c r="IJ3885" s="29"/>
      <c r="IK3885" s="29"/>
      <c r="IL3885" s="29"/>
      <c r="IM3885" s="29"/>
      <c r="IN3885" s="29"/>
      <c r="IO3885" s="29"/>
      <c r="IP3885" s="29"/>
      <c r="IQ3885" s="29"/>
    </row>
    <row r="3886" spans="1:251" s="42" customFormat="1" ht="18.75" customHeight="1" thickBot="1">
      <c r="A3886" s="43"/>
      <c r="B3886" s="138" t="s">
        <v>244</v>
      </c>
      <c r="C3886" s="139"/>
      <c r="D3886" s="139"/>
      <c r="E3886" s="139"/>
      <c r="F3886" s="139"/>
      <c r="G3886" s="139"/>
      <c r="H3886" s="139"/>
      <c r="I3886" s="139"/>
      <c r="J3886" s="139"/>
      <c r="K3886" s="139"/>
      <c r="L3886" s="139"/>
      <c r="M3886" s="139"/>
      <c r="N3886" s="139"/>
      <c r="O3886" s="139"/>
      <c r="P3886" s="139"/>
      <c r="Q3886" s="139"/>
      <c r="R3886" s="139"/>
      <c r="S3886" s="139"/>
      <c r="T3886" s="139"/>
      <c r="U3886" s="139"/>
      <c r="V3886" s="139"/>
      <c r="W3886" s="139"/>
      <c r="X3886" s="139"/>
      <c r="Y3886" s="139"/>
      <c r="Z3886" s="140"/>
      <c r="AA3886" s="141">
        <f>SUM($AA$3885:$AA$3885)</f>
        <v>29900</v>
      </c>
      <c r="AB3886" s="142"/>
      <c r="AC3886" s="142"/>
      <c r="AD3886" s="142"/>
      <c r="AE3886" s="142"/>
      <c r="AF3886" s="142"/>
      <c r="AG3886" s="142"/>
      <c r="AH3886" s="142"/>
      <c r="AI3886" s="143"/>
      <c r="AJ3886" s="141">
        <f>SUM($AJ$3885:$AJ$3885)</f>
        <v>36408</v>
      </c>
      <c r="AK3886" s="142"/>
      <c r="AL3886" s="142"/>
      <c r="AM3886" s="142"/>
      <c r="AN3886" s="142"/>
      <c r="AO3886" s="142"/>
      <c r="AP3886" s="142"/>
      <c r="AQ3886" s="142"/>
      <c r="AR3886" s="143"/>
      <c r="AS3886" s="144"/>
      <c r="AT3886" s="145"/>
      <c r="AU3886" s="145"/>
      <c r="AV3886" s="145"/>
      <c r="AW3886" s="145"/>
      <c r="AX3886" s="146"/>
      <c r="AY3886" s="29"/>
      <c r="AZ3886" s="29"/>
      <c r="BA3886" s="29"/>
      <c r="BB3886" s="29"/>
      <c r="BC3886" s="29"/>
      <c r="BD3886" s="29"/>
      <c r="BE3886" s="29"/>
      <c r="BF3886" s="29"/>
      <c r="BG3886" s="29"/>
      <c r="BH3886" s="29"/>
      <c r="BI3886" s="29"/>
      <c r="BJ3886" s="29"/>
      <c r="BK3886" s="29"/>
      <c r="BL3886" s="29"/>
      <c r="BM3886" s="29"/>
      <c r="BN3886" s="29"/>
      <c r="BO3886" s="29"/>
      <c r="BP3886" s="29"/>
      <c r="BQ3886" s="29"/>
      <c r="BR3886" s="29"/>
      <c r="BS3886" s="29"/>
      <c r="BT3886" s="29"/>
      <c r="BU3886" s="29"/>
      <c r="BV3886" s="29"/>
      <c r="BW3886" s="29"/>
      <c r="BX3886" s="29"/>
      <c r="BY3886" s="29"/>
      <c r="BZ3886" s="29"/>
      <c r="CA3886" s="29"/>
      <c r="CB3886" s="29"/>
      <c r="CC3886" s="29"/>
      <c r="CD3886" s="29"/>
      <c r="CE3886" s="29"/>
      <c r="CF3886" s="29"/>
      <c r="CG3886" s="29"/>
      <c r="CH3886" s="29"/>
      <c r="CI3886" s="29"/>
      <c r="CJ3886" s="29"/>
      <c r="CK3886" s="29"/>
      <c r="CL3886" s="29"/>
      <c r="CM3886" s="29"/>
      <c r="CN3886" s="29"/>
      <c r="CO3886" s="29"/>
      <c r="CP3886" s="29"/>
      <c r="CQ3886" s="29"/>
      <c r="CR3886" s="29"/>
      <c r="CS3886" s="29"/>
      <c r="CT3886" s="29"/>
      <c r="CU3886" s="29"/>
      <c r="CV3886" s="29"/>
      <c r="CW3886" s="29"/>
      <c r="CX3886" s="29"/>
      <c r="CY3886" s="29"/>
      <c r="CZ3886" s="29"/>
      <c r="DA3886" s="29"/>
      <c r="DB3886" s="29"/>
      <c r="DC3886" s="29"/>
      <c r="DD3886" s="29"/>
      <c r="DE3886" s="29"/>
      <c r="DF3886" s="29"/>
      <c r="DG3886" s="29"/>
      <c r="DH3886" s="29"/>
      <c r="DI3886" s="29"/>
      <c r="DJ3886" s="29"/>
      <c r="DK3886" s="29"/>
      <c r="DL3886" s="29"/>
      <c r="DM3886" s="29"/>
      <c r="DN3886" s="29"/>
      <c r="DO3886" s="29"/>
      <c r="DP3886" s="29"/>
      <c r="DQ3886" s="29"/>
      <c r="DR3886" s="29"/>
      <c r="DS3886" s="29"/>
      <c r="DT3886" s="29"/>
      <c r="DU3886" s="29"/>
      <c r="DV3886" s="29"/>
      <c r="DW3886" s="29"/>
      <c r="DX3886" s="29"/>
      <c r="DY3886" s="29"/>
      <c r="DZ3886" s="29"/>
      <c r="EA3886" s="29"/>
      <c r="EB3886" s="29"/>
      <c r="EC3886" s="29"/>
      <c r="ED3886" s="29"/>
      <c r="EE3886" s="29"/>
      <c r="EF3886" s="29"/>
      <c r="EG3886" s="29"/>
      <c r="EH3886" s="29"/>
      <c r="EI3886" s="29"/>
      <c r="EJ3886" s="29"/>
      <c r="EK3886" s="29"/>
      <c r="EL3886" s="29"/>
      <c r="EM3886" s="29"/>
      <c r="EN3886" s="29"/>
      <c r="EO3886" s="29"/>
      <c r="EP3886" s="29"/>
      <c r="EQ3886" s="29"/>
      <c r="ER3886" s="29"/>
      <c r="ES3886" s="29"/>
      <c r="ET3886" s="29"/>
      <c r="EU3886" s="29"/>
      <c r="EV3886" s="29"/>
      <c r="EW3886" s="29"/>
      <c r="EX3886" s="29"/>
      <c r="EY3886" s="29"/>
      <c r="EZ3886" s="29"/>
      <c r="FA3886" s="29"/>
      <c r="FB3886" s="29"/>
      <c r="FC3886" s="29"/>
      <c r="FD3886" s="29"/>
      <c r="FE3886" s="29"/>
      <c r="FF3886" s="29"/>
      <c r="FG3886" s="29"/>
      <c r="FH3886" s="29"/>
      <c r="FI3886" s="29"/>
      <c r="FJ3886" s="29"/>
      <c r="FK3886" s="29"/>
      <c r="FL3886" s="29"/>
      <c r="FM3886" s="29"/>
      <c r="FN3886" s="29"/>
      <c r="FO3886" s="29"/>
      <c r="FP3886" s="29"/>
      <c r="FQ3886" s="29"/>
      <c r="FR3886" s="29"/>
      <c r="FS3886" s="29"/>
      <c r="FT3886" s="29"/>
      <c r="FU3886" s="29"/>
      <c r="FV3886" s="29"/>
      <c r="FW3886" s="29"/>
      <c r="FX3886" s="29"/>
      <c r="FY3886" s="29"/>
      <c r="FZ3886" s="29"/>
      <c r="GA3886" s="29"/>
      <c r="GB3886" s="29"/>
      <c r="GC3886" s="29"/>
      <c r="GD3886" s="29"/>
      <c r="GE3886" s="29"/>
      <c r="GF3886" s="29"/>
      <c r="GG3886" s="29"/>
      <c r="GH3886" s="29"/>
      <c r="GI3886" s="29"/>
      <c r="GJ3886" s="29"/>
      <c r="GK3886" s="29"/>
      <c r="GL3886" s="29"/>
      <c r="GM3886" s="29"/>
      <c r="GN3886" s="29"/>
      <c r="GO3886" s="29"/>
      <c r="GP3886" s="29"/>
      <c r="GQ3886" s="29"/>
      <c r="GR3886" s="29"/>
      <c r="GS3886" s="29"/>
      <c r="GT3886" s="29"/>
      <c r="GU3886" s="29"/>
      <c r="GV3886" s="29"/>
      <c r="GW3886" s="29"/>
      <c r="GX3886" s="29"/>
      <c r="GY3886" s="29"/>
      <c r="GZ3886" s="29"/>
      <c r="HA3886" s="29"/>
      <c r="HB3886" s="29"/>
      <c r="HC3886" s="29"/>
      <c r="HD3886" s="29"/>
      <c r="HE3886" s="29"/>
      <c r="HF3886" s="29"/>
      <c r="HG3886" s="29"/>
      <c r="HH3886" s="29"/>
      <c r="HI3886" s="29"/>
      <c r="HJ3886" s="29"/>
      <c r="HK3886" s="29"/>
      <c r="HL3886" s="29"/>
      <c r="HM3886" s="29"/>
      <c r="HN3886" s="29"/>
      <c r="HO3886" s="29"/>
      <c r="HP3886" s="29"/>
      <c r="HQ3886" s="29"/>
      <c r="HR3886" s="29"/>
      <c r="HS3886" s="29"/>
      <c r="HT3886" s="29"/>
      <c r="HU3886" s="29"/>
      <c r="HV3886" s="29"/>
      <c r="HW3886" s="29"/>
      <c r="HX3886" s="29"/>
      <c r="HY3886" s="29"/>
      <c r="HZ3886" s="29"/>
      <c r="IA3886" s="29"/>
      <c r="IB3886" s="29"/>
      <c r="IC3886" s="29"/>
      <c r="ID3886" s="29"/>
      <c r="IE3886" s="29"/>
      <c r="IF3886" s="29"/>
      <c r="IG3886" s="29"/>
      <c r="IH3886" s="29"/>
      <c r="II3886" s="29"/>
      <c r="IJ3886" s="29"/>
      <c r="IK3886" s="29"/>
      <c r="IL3886" s="29"/>
      <c r="IM3886" s="29"/>
      <c r="IN3886" s="29"/>
      <c r="IO3886" s="29"/>
      <c r="IP3886" s="29"/>
      <c r="IQ3886" s="29"/>
    </row>
    <row r="3888" spans="1:251" ht="18.75">
      <c r="A3888" s="28" t="s">
        <v>234</v>
      </c>
      <c r="AW3888" s="30"/>
      <c r="AX3888" s="31"/>
      <c r="AY3888" s="30"/>
    </row>
    <row r="3890" spans="1:113" ht="18.75">
      <c r="B3890" s="109" t="s">
        <v>0</v>
      </c>
      <c r="C3890" s="150"/>
      <c r="D3890" s="150"/>
      <c r="E3890" s="150"/>
      <c r="F3890" s="150"/>
      <c r="G3890" s="150"/>
      <c r="H3890" s="150"/>
      <c r="I3890" s="150"/>
      <c r="J3890" s="150"/>
      <c r="K3890" s="150"/>
      <c r="L3890" s="150"/>
      <c r="M3890" s="150"/>
      <c r="N3890" s="150"/>
      <c r="O3890" s="150"/>
      <c r="P3890" s="150"/>
      <c r="Q3890" s="150"/>
      <c r="R3890" s="150"/>
      <c r="S3890" s="150"/>
      <c r="T3890" s="150"/>
      <c r="U3890" s="150"/>
      <c r="V3890" s="150"/>
      <c r="W3890" s="150"/>
      <c r="X3890" s="150"/>
      <c r="Y3890" s="150"/>
      <c r="Z3890" s="150"/>
      <c r="AA3890" s="150"/>
      <c r="AB3890" s="150"/>
      <c r="AC3890" s="150"/>
      <c r="AD3890" s="150"/>
      <c r="AE3890" s="150"/>
      <c r="AF3890" s="150"/>
      <c r="AG3890" s="150"/>
      <c r="AH3890" s="150"/>
      <c r="AI3890" s="150"/>
      <c r="AJ3890" s="150"/>
      <c r="AK3890" s="150"/>
      <c r="AL3890" s="150"/>
      <c r="AM3890" s="150"/>
      <c r="AN3890" s="150"/>
      <c r="AO3890" s="150"/>
      <c r="AP3890" s="150"/>
      <c r="AQ3890" s="150"/>
      <c r="AR3890" s="150"/>
      <c r="AS3890" s="150"/>
      <c r="AT3890" s="150"/>
      <c r="AU3890" s="150"/>
      <c r="AV3890" s="150"/>
      <c r="AW3890" s="150"/>
      <c r="AX3890" s="150"/>
    </row>
    <row r="3891" spans="1:113">
      <c r="Z3891" s="32"/>
      <c r="AD3891" s="32"/>
      <c r="AE3891" s="32"/>
      <c r="AF3891" s="32"/>
      <c r="AG3891" s="32"/>
      <c r="AH3891" s="32"/>
      <c r="AI3891" s="32"/>
      <c r="AO3891" s="32"/>
    </row>
    <row r="3892" spans="1:113" ht="13.5" thickBot="1">
      <c r="Z3892" s="32"/>
      <c r="AD3892" s="32"/>
      <c r="AE3892" s="32"/>
      <c r="AF3892" s="32"/>
      <c r="AG3892" s="32"/>
      <c r="AH3892" s="32"/>
      <c r="AI3892" s="32"/>
      <c r="AO3892" s="32"/>
      <c r="DI3892" s="26"/>
    </row>
    <row r="3893" spans="1:113" ht="24.75" customHeight="1" thickBot="1">
      <c r="B3893" s="111" t="s">
        <v>235</v>
      </c>
      <c r="C3893" s="112"/>
      <c r="D3893" s="112"/>
      <c r="E3893" s="112"/>
      <c r="F3893" s="112"/>
      <c r="G3893" s="112"/>
      <c r="H3893" s="113" t="s">
        <v>330</v>
      </c>
      <c r="I3893" s="114"/>
      <c r="J3893" s="114"/>
      <c r="K3893" s="114"/>
      <c r="L3893" s="114"/>
      <c r="M3893" s="114"/>
      <c r="N3893" s="114"/>
      <c r="O3893" s="114"/>
      <c r="P3893" s="114"/>
      <c r="Q3893" s="114"/>
      <c r="R3893" s="114"/>
      <c r="S3893" s="114"/>
      <c r="T3893" s="114"/>
      <c r="U3893" s="114"/>
      <c r="V3893" s="114"/>
      <c r="W3893" s="114"/>
      <c r="X3893" s="114"/>
      <c r="Y3893" s="114"/>
      <c r="Z3893" s="114"/>
      <c r="AA3893" s="114"/>
      <c r="AB3893" s="114"/>
      <c r="AC3893" s="114"/>
      <c r="AD3893" s="114"/>
      <c r="AE3893" s="114"/>
      <c r="AF3893" s="114"/>
      <c r="AG3893" s="114"/>
      <c r="AH3893" s="114"/>
      <c r="AI3893" s="114"/>
      <c r="AJ3893" s="114"/>
      <c r="AK3893" s="114"/>
      <c r="AL3893" s="114"/>
      <c r="AM3893" s="114"/>
      <c r="AN3893" s="114"/>
      <c r="AO3893" s="114"/>
      <c r="AP3893" s="114"/>
      <c r="AQ3893" s="114"/>
      <c r="AR3893" s="114"/>
      <c r="AS3893" s="114"/>
      <c r="AT3893" s="114"/>
      <c r="AU3893" s="114"/>
      <c r="AV3893" s="114"/>
      <c r="AW3893" s="114"/>
      <c r="AX3893" s="115"/>
      <c r="DI3893" s="26"/>
    </row>
    <row r="3894" spans="1:113" ht="14.25">
      <c r="B3894" s="33"/>
      <c r="C3894" s="33"/>
      <c r="D3894" s="33"/>
      <c r="E3894" s="33"/>
      <c r="F3894" s="33"/>
      <c r="G3894" s="33"/>
      <c r="H3894" s="34"/>
      <c r="I3894" s="34"/>
      <c r="J3894" s="34"/>
      <c r="K3894" s="34"/>
      <c r="L3894" s="35"/>
      <c r="M3894" s="35"/>
      <c r="N3894" s="35"/>
      <c r="O3894" s="35"/>
      <c r="P3894" s="34"/>
      <c r="Q3894" s="34"/>
      <c r="R3894" s="34"/>
      <c r="S3894" s="34"/>
      <c r="T3894" s="34"/>
      <c r="U3894" s="34"/>
      <c r="V3894" s="36"/>
      <c r="W3894" s="36"/>
      <c r="X3894" s="36"/>
      <c r="Y3894" s="36"/>
      <c r="Z3894" s="36"/>
      <c r="AA3894" s="36"/>
      <c r="AB3894" s="36"/>
      <c r="AC3894" s="36"/>
      <c r="AD3894" s="36"/>
      <c r="AE3894" s="36"/>
      <c r="AF3894" s="36"/>
      <c r="AG3894" s="36"/>
      <c r="AH3894" s="36"/>
      <c r="AI3894" s="36"/>
      <c r="AJ3894" s="36"/>
      <c r="AK3894" s="36"/>
      <c r="AL3894" s="36"/>
      <c r="AM3894" s="36"/>
      <c r="AN3894" s="36"/>
      <c r="AO3894" s="36"/>
      <c r="AP3894" s="36"/>
      <c r="AQ3894" s="36"/>
      <c r="AR3894" s="36"/>
      <c r="AS3894" s="36"/>
      <c r="AT3894" s="36"/>
      <c r="AU3894" s="36"/>
      <c r="AV3894" s="36"/>
      <c r="AW3894" s="36"/>
      <c r="AX3894" s="36"/>
      <c r="DI3894" s="26"/>
    </row>
    <row r="3895" spans="1:113" ht="15" thickBot="1">
      <c r="A3895" s="37"/>
      <c r="B3895" s="36" t="s">
        <v>237</v>
      </c>
      <c r="C3895" s="34"/>
      <c r="D3895" s="34"/>
      <c r="E3895" s="34"/>
      <c r="F3895" s="34"/>
      <c r="G3895" s="34"/>
      <c r="H3895" s="34"/>
      <c r="I3895" s="34"/>
      <c r="J3895" s="34"/>
      <c r="K3895" s="34"/>
      <c r="L3895" s="35"/>
      <c r="M3895" s="35"/>
      <c r="N3895" s="35"/>
      <c r="O3895" s="35"/>
      <c r="P3895" s="34"/>
      <c r="Q3895" s="34"/>
      <c r="R3895" s="34"/>
      <c r="S3895" s="34"/>
      <c r="T3895" s="34"/>
      <c r="U3895" s="34"/>
      <c r="V3895" s="36"/>
      <c r="W3895" s="36"/>
      <c r="X3895" s="36"/>
      <c r="Y3895" s="36"/>
      <c r="Z3895" s="36"/>
      <c r="AA3895" s="36"/>
      <c r="AB3895" s="36"/>
      <c r="AC3895" s="36"/>
      <c r="AD3895" s="36"/>
      <c r="AE3895" s="36"/>
      <c r="AF3895" s="36"/>
      <c r="AG3895" s="36"/>
      <c r="AH3895" s="36"/>
      <c r="AI3895" s="36"/>
      <c r="AJ3895" s="36"/>
      <c r="AK3895" s="36"/>
      <c r="AL3895" s="36"/>
      <c r="AM3895" s="36"/>
      <c r="AN3895" s="36"/>
      <c r="AO3895" s="36"/>
      <c r="AP3895" s="36"/>
      <c r="AQ3895" s="36"/>
      <c r="AR3895" s="36"/>
      <c r="AS3895" s="36"/>
      <c r="AT3895" s="36"/>
      <c r="AU3895" s="36"/>
      <c r="AV3895" s="36"/>
      <c r="AW3895" s="36"/>
      <c r="AX3895" s="36"/>
      <c r="DI3895" s="26"/>
    </row>
    <row r="3896" spans="1:113" ht="14.25">
      <c r="A3896" s="34"/>
      <c r="B3896" s="38"/>
      <c r="C3896" s="33"/>
      <c r="D3896" s="33"/>
      <c r="E3896" s="33"/>
      <c r="F3896" s="33"/>
      <c r="G3896" s="33"/>
      <c r="H3896" s="33"/>
      <c r="I3896" s="33"/>
      <c r="J3896" s="33"/>
      <c r="K3896" s="33"/>
      <c r="L3896" s="39"/>
      <c r="M3896" s="39"/>
      <c r="N3896" s="39"/>
      <c r="O3896" s="39"/>
      <c r="P3896" s="33"/>
      <c r="Q3896" s="33"/>
      <c r="R3896" s="33"/>
      <c r="S3896" s="33"/>
      <c r="T3896" s="33"/>
      <c r="U3896" s="33"/>
      <c r="V3896" s="40"/>
      <c r="W3896" s="40"/>
      <c r="X3896" s="40"/>
      <c r="Y3896" s="40"/>
      <c r="Z3896" s="40"/>
      <c r="AA3896" s="40"/>
      <c r="AB3896" s="40"/>
      <c r="AC3896" s="40"/>
      <c r="AD3896" s="40"/>
      <c r="AE3896" s="40"/>
      <c r="AF3896" s="40"/>
      <c r="AG3896" s="40"/>
      <c r="AH3896" s="40"/>
      <c r="AI3896" s="40"/>
      <c r="AJ3896" s="40"/>
      <c r="AK3896" s="40"/>
      <c r="AL3896" s="40"/>
      <c r="AM3896" s="40"/>
      <c r="AN3896" s="40"/>
      <c r="AO3896" s="40"/>
      <c r="AP3896" s="40"/>
      <c r="AQ3896" s="40"/>
      <c r="AR3896" s="40"/>
      <c r="AS3896" s="40"/>
      <c r="AT3896" s="40"/>
      <c r="AU3896" s="40"/>
      <c r="AV3896" s="40"/>
      <c r="AW3896" s="40"/>
      <c r="AX3896" s="41"/>
    </row>
    <row r="3897" spans="1:113" ht="12" customHeight="1">
      <c r="A3897" s="34"/>
      <c r="B3897" s="116" t="s">
        <v>1065</v>
      </c>
      <c r="C3897" s="117"/>
      <c r="D3897" s="117"/>
      <c r="E3897" s="117"/>
      <c r="F3897" s="117"/>
      <c r="G3897" s="117"/>
      <c r="H3897" s="117"/>
      <c r="I3897" s="117"/>
      <c r="J3897" s="117"/>
      <c r="K3897" s="117"/>
      <c r="L3897" s="117"/>
      <c r="M3897" s="117"/>
      <c r="N3897" s="117"/>
      <c r="O3897" s="117"/>
      <c r="P3897" s="117"/>
      <c r="Q3897" s="117"/>
      <c r="R3897" s="117"/>
      <c r="S3897" s="117"/>
      <c r="T3897" s="117"/>
      <c r="U3897" s="117"/>
      <c r="V3897" s="117"/>
      <c r="W3897" s="117"/>
      <c r="X3897" s="117"/>
      <c r="Y3897" s="117"/>
      <c r="Z3897" s="117"/>
      <c r="AA3897" s="117"/>
      <c r="AB3897" s="117"/>
      <c r="AC3897" s="117"/>
      <c r="AD3897" s="117"/>
      <c r="AE3897" s="117"/>
      <c r="AF3897" s="117"/>
      <c r="AG3897" s="117"/>
      <c r="AH3897" s="117"/>
      <c r="AI3897" s="117"/>
      <c r="AJ3897" s="117"/>
      <c r="AK3897" s="117"/>
      <c r="AL3897" s="117"/>
      <c r="AM3897" s="117"/>
      <c r="AN3897" s="117"/>
      <c r="AO3897" s="117"/>
      <c r="AP3897" s="117"/>
      <c r="AQ3897" s="117"/>
      <c r="AR3897" s="117"/>
      <c r="AS3897" s="117"/>
      <c r="AT3897" s="117"/>
      <c r="AU3897" s="117"/>
      <c r="AV3897" s="117"/>
      <c r="AW3897" s="117"/>
      <c r="AX3897" s="118"/>
    </row>
    <row r="3898" spans="1:113" ht="12" customHeight="1">
      <c r="A3898" s="34"/>
      <c r="B3898" s="116"/>
      <c r="C3898" s="117"/>
      <c r="D3898" s="117"/>
      <c r="E3898" s="117"/>
      <c r="F3898" s="117"/>
      <c r="G3898" s="117"/>
      <c r="H3898" s="117"/>
      <c r="I3898" s="117"/>
      <c r="J3898" s="117"/>
      <c r="K3898" s="117"/>
      <c r="L3898" s="117"/>
      <c r="M3898" s="117"/>
      <c r="N3898" s="117"/>
      <c r="O3898" s="117"/>
      <c r="P3898" s="117"/>
      <c r="Q3898" s="117"/>
      <c r="R3898" s="117"/>
      <c r="S3898" s="117"/>
      <c r="T3898" s="117"/>
      <c r="U3898" s="117"/>
      <c r="V3898" s="117"/>
      <c r="W3898" s="117"/>
      <c r="X3898" s="117"/>
      <c r="Y3898" s="117"/>
      <c r="Z3898" s="117"/>
      <c r="AA3898" s="117"/>
      <c r="AB3898" s="117"/>
      <c r="AC3898" s="117"/>
      <c r="AD3898" s="117"/>
      <c r="AE3898" s="117"/>
      <c r="AF3898" s="117"/>
      <c r="AG3898" s="117"/>
      <c r="AH3898" s="117"/>
      <c r="AI3898" s="117"/>
      <c r="AJ3898" s="117"/>
      <c r="AK3898" s="117"/>
      <c r="AL3898" s="117"/>
      <c r="AM3898" s="117"/>
      <c r="AN3898" s="117"/>
      <c r="AO3898" s="117"/>
      <c r="AP3898" s="117"/>
      <c r="AQ3898" s="117"/>
      <c r="AR3898" s="117"/>
      <c r="AS3898" s="117"/>
      <c r="AT3898" s="117"/>
      <c r="AU3898" s="117"/>
      <c r="AV3898" s="117"/>
      <c r="AW3898" s="117"/>
      <c r="AX3898" s="118"/>
      <c r="BC3898" s="42"/>
    </row>
    <row r="3899" spans="1:113" ht="12" customHeight="1">
      <c r="A3899" s="34"/>
      <c r="B3899" s="116"/>
      <c r="C3899" s="117"/>
      <c r="D3899" s="117"/>
      <c r="E3899" s="117"/>
      <c r="F3899" s="117"/>
      <c r="G3899" s="117"/>
      <c r="H3899" s="117"/>
      <c r="I3899" s="117"/>
      <c r="J3899" s="117"/>
      <c r="K3899" s="117"/>
      <c r="L3899" s="117"/>
      <c r="M3899" s="117"/>
      <c r="N3899" s="117"/>
      <c r="O3899" s="117"/>
      <c r="P3899" s="117"/>
      <c r="Q3899" s="117"/>
      <c r="R3899" s="117"/>
      <c r="S3899" s="117"/>
      <c r="T3899" s="117"/>
      <c r="U3899" s="117"/>
      <c r="V3899" s="117"/>
      <c r="W3899" s="117"/>
      <c r="X3899" s="117"/>
      <c r="Y3899" s="117"/>
      <c r="Z3899" s="117"/>
      <c r="AA3899" s="117"/>
      <c r="AB3899" s="117"/>
      <c r="AC3899" s="117"/>
      <c r="AD3899" s="117"/>
      <c r="AE3899" s="117"/>
      <c r="AF3899" s="117"/>
      <c r="AG3899" s="117"/>
      <c r="AH3899" s="117"/>
      <c r="AI3899" s="117"/>
      <c r="AJ3899" s="117"/>
      <c r="AK3899" s="117"/>
      <c r="AL3899" s="117"/>
      <c r="AM3899" s="117"/>
      <c r="AN3899" s="117"/>
      <c r="AO3899" s="117"/>
      <c r="AP3899" s="117"/>
      <c r="AQ3899" s="117"/>
      <c r="AR3899" s="117"/>
      <c r="AS3899" s="117"/>
      <c r="AT3899" s="117"/>
      <c r="AU3899" s="117"/>
      <c r="AV3899" s="117"/>
      <c r="AW3899" s="117"/>
      <c r="AX3899" s="118"/>
    </row>
    <row r="3900" spans="1:113" ht="12" customHeight="1">
      <c r="A3900" s="34"/>
      <c r="B3900" s="116"/>
      <c r="C3900" s="117"/>
      <c r="D3900" s="117"/>
      <c r="E3900" s="117"/>
      <c r="F3900" s="117"/>
      <c r="G3900" s="117"/>
      <c r="H3900" s="117"/>
      <c r="I3900" s="117"/>
      <c r="J3900" s="117"/>
      <c r="K3900" s="117"/>
      <c r="L3900" s="117"/>
      <c r="M3900" s="117"/>
      <c r="N3900" s="117"/>
      <c r="O3900" s="117"/>
      <c r="P3900" s="117"/>
      <c r="Q3900" s="117"/>
      <c r="R3900" s="117"/>
      <c r="S3900" s="117"/>
      <c r="T3900" s="117"/>
      <c r="U3900" s="117"/>
      <c r="V3900" s="117"/>
      <c r="W3900" s="117"/>
      <c r="X3900" s="117"/>
      <c r="Y3900" s="117"/>
      <c r="Z3900" s="117"/>
      <c r="AA3900" s="117"/>
      <c r="AB3900" s="117"/>
      <c r="AC3900" s="117"/>
      <c r="AD3900" s="117"/>
      <c r="AE3900" s="117"/>
      <c r="AF3900" s="117"/>
      <c r="AG3900" s="117"/>
      <c r="AH3900" s="117"/>
      <c r="AI3900" s="117"/>
      <c r="AJ3900" s="117"/>
      <c r="AK3900" s="117"/>
      <c r="AL3900" s="117"/>
      <c r="AM3900" s="117"/>
      <c r="AN3900" s="117"/>
      <c r="AO3900" s="117"/>
      <c r="AP3900" s="117"/>
      <c r="AQ3900" s="117"/>
      <c r="AR3900" s="117"/>
      <c r="AS3900" s="117"/>
      <c r="AT3900" s="117"/>
      <c r="AU3900" s="117"/>
      <c r="AV3900" s="117"/>
      <c r="AW3900" s="117"/>
      <c r="AX3900" s="118"/>
    </row>
    <row r="3901" spans="1:113" ht="12" customHeight="1">
      <c r="A3901" s="34"/>
      <c r="B3901" s="116"/>
      <c r="C3901" s="117"/>
      <c r="D3901" s="117"/>
      <c r="E3901" s="117"/>
      <c r="F3901" s="117"/>
      <c r="G3901" s="117"/>
      <c r="H3901" s="117"/>
      <c r="I3901" s="117"/>
      <c r="J3901" s="117"/>
      <c r="K3901" s="117"/>
      <c r="L3901" s="117"/>
      <c r="M3901" s="117"/>
      <c r="N3901" s="117"/>
      <c r="O3901" s="117"/>
      <c r="P3901" s="117"/>
      <c r="Q3901" s="117"/>
      <c r="R3901" s="117"/>
      <c r="S3901" s="117"/>
      <c r="T3901" s="117"/>
      <c r="U3901" s="117"/>
      <c r="V3901" s="117"/>
      <c r="W3901" s="117"/>
      <c r="X3901" s="117"/>
      <c r="Y3901" s="117"/>
      <c r="Z3901" s="117"/>
      <c r="AA3901" s="117"/>
      <c r="AB3901" s="117"/>
      <c r="AC3901" s="117"/>
      <c r="AD3901" s="117"/>
      <c r="AE3901" s="117"/>
      <c r="AF3901" s="117"/>
      <c r="AG3901" s="117"/>
      <c r="AH3901" s="117"/>
      <c r="AI3901" s="117"/>
      <c r="AJ3901" s="117"/>
      <c r="AK3901" s="117"/>
      <c r="AL3901" s="117"/>
      <c r="AM3901" s="117"/>
      <c r="AN3901" s="117"/>
      <c r="AO3901" s="117"/>
      <c r="AP3901" s="117"/>
      <c r="AQ3901" s="117"/>
      <c r="AR3901" s="117"/>
      <c r="AS3901" s="117"/>
      <c r="AT3901" s="117"/>
      <c r="AU3901" s="117"/>
      <c r="AV3901" s="117"/>
      <c r="AW3901" s="117"/>
      <c r="AX3901" s="118"/>
    </row>
    <row r="3902" spans="1:113" ht="15" thickBot="1">
      <c r="A3902" s="43"/>
      <c r="B3902" s="44"/>
      <c r="C3902" s="45"/>
      <c r="D3902" s="45"/>
      <c r="E3902" s="45"/>
      <c r="F3902" s="45"/>
      <c r="G3902" s="45"/>
      <c r="H3902" s="45"/>
      <c r="I3902" s="45"/>
      <c r="J3902" s="45"/>
      <c r="K3902" s="45"/>
      <c r="L3902" s="45"/>
      <c r="M3902" s="45"/>
      <c r="N3902" s="45"/>
      <c r="O3902" s="45"/>
      <c r="P3902" s="45"/>
      <c r="Q3902" s="45"/>
      <c r="R3902" s="45"/>
      <c r="S3902" s="45"/>
      <c r="T3902" s="45"/>
      <c r="U3902" s="45"/>
      <c r="V3902" s="45"/>
      <c r="W3902" s="45"/>
      <c r="X3902" s="45"/>
      <c r="Y3902" s="45"/>
      <c r="Z3902" s="45"/>
      <c r="AA3902" s="45"/>
      <c r="AB3902" s="45"/>
      <c r="AC3902" s="45"/>
      <c r="AD3902" s="45"/>
      <c r="AE3902" s="45"/>
      <c r="AF3902" s="45"/>
      <c r="AG3902" s="45"/>
      <c r="AH3902" s="45"/>
      <c r="AI3902" s="45"/>
      <c r="AJ3902" s="45"/>
      <c r="AK3902" s="45"/>
      <c r="AL3902" s="45"/>
      <c r="AM3902" s="45"/>
      <c r="AN3902" s="45"/>
      <c r="AO3902" s="45"/>
      <c r="AP3902" s="45"/>
      <c r="AQ3902" s="45"/>
      <c r="AR3902" s="45"/>
      <c r="AS3902" s="45"/>
      <c r="AT3902" s="45"/>
      <c r="AU3902" s="45"/>
      <c r="AV3902" s="45"/>
      <c r="AW3902" s="45"/>
      <c r="AX3902" s="46"/>
    </row>
    <row r="3903" spans="1:113">
      <c r="B3903" s="47"/>
    </row>
    <row r="3904" spans="1:113" ht="15" thickBot="1">
      <c r="A3904" s="37"/>
      <c r="B3904" s="36" t="s">
        <v>238</v>
      </c>
      <c r="C3904" s="34"/>
      <c r="D3904" s="34"/>
      <c r="E3904" s="34"/>
      <c r="F3904" s="34"/>
      <c r="G3904" s="34"/>
      <c r="H3904" s="34"/>
      <c r="I3904" s="34"/>
      <c r="J3904" s="34"/>
      <c r="K3904" s="34"/>
      <c r="L3904" s="35"/>
      <c r="M3904" s="35"/>
      <c r="N3904" s="35"/>
      <c r="O3904" s="35"/>
      <c r="P3904" s="34"/>
      <c r="Q3904" s="34"/>
      <c r="R3904" s="34"/>
      <c r="S3904" s="34"/>
      <c r="T3904" s="34"/>
      <c r="U3904" s="34"/>
      <c r="V3904" s="36"/>
      <c r="W3904" s="36"/>
      <c r="X3904" s="36"/>
      <c r="Y3904" s="36"/>
      <c r="Z3904" s="36"/>
      <c r="AA3904" s="36"/>
      <c r="AB3904" s="36"/>
      <c r="AC3904" s="36"/>
      <c r="AD3904" s="36"/>
      <c r="AE3904" s="36"/>
      <c r="AF3904" s="36"/>
      <c r="AG3904" s="36"/>
      <c r="AH3904" s="36"/>
      <c r="AI3904" s="36"/>
      <c r="AJ3904" s="36"/>
      <c r="AK3904" s="36"/>
      <c r="AL3904" s="36"/>
      <c r="AM3904" s="36"/>
      <c r="AN3904" s="36"/>
      <c r="AO3904" s="36"/>
      <c r="AP3904" s="36"/>
      <c r="AQ3904" s="36"/>
      <c r="AR3904" s="36"/>
      <c r="AS3904" s="36"/>
      <c r="AT3904" s="36"/>
      <c r="AU3904" s="36"/>
      <c r="AV3904" s="36"/>
      <c r="AW3904" s="36"/>
      <c r="AX3904" s="36"/>
      <c r="DI3904" s="26"/>
    </row>
    <row r="3905" spans="1:251" ht="14.25">
      <c r="A3905" s="34"/>
      <c r="B3905" s="38"/>
      <c r="C3905" s="33"/>
      <c r="D3905" s="33"/>
      <c r="E3905" s="33"/>
      <c r="F3905" s="33"/>
      <c r="G3905" s="33"/>
      <c r="H3905" s="33"/>
      <c r="I3905" s="33"/>
      <c r="J3905" s="33"/>
      <c r="K3905" s="33"/>
      <c r="L3905" s="39"/>
      <c r="M3905" s="39"/>
      <c r="N3905" s="39"/>
      <c r="O3905" s="39"/>
      <c r="P3905" s="33"/>
      <c r="Q3905" s="33"/>
      <c r="R3905" s="33"/>
      <c r="S3905" s="33"/>
      <c r="T3905" s="33"/>
      <c r="U3905" s="33"/>
      <c r="V3905" s="40"/>
      <c r="W3905" s="40"/>
      <c r="X3905" s="40"/>
      <c r="Y3905" s="40"/>
      <c r="Z3905" s="40"/>
      <c r="AA3905" s="40"/>
      <c r="AB3905" s="40"/>
      <c r="AC3905" s="40"/>
      <c r="AD3905" s="40"/>
      <c r="AE3905" s="40"/>
      <c r="AF3905" s="40"/>
      <c r="AG3905" s="40"/>
      <c r="AH3905" s="40"/>
      <c r="AI3905" s="40"/>
      <c r="AJ3905" s="40"/>
      <c r="AK3905" s="40"/>
      <c r="AL3905" s="40"/>
      <c r="AM3905" s="40"/>
      <c r="AN3905" s="40"/>
      <c r="AO3905" s="40"/>
      <c r="AP3905" s="40"/>
      <c r="AQ3905" s="40"/>
      <c r="AR3905" s="40"/>
      <c r="AS3905" s="40"/>
      <c r="AT3905" s="40"/>
      <c r="AU3905" s="40"/>
      <c r="AV3905" s="40"/>
      <c r="AW3905" s="40"/>
      <c r="AX3905" s="41"/>
    </row>
    <row r="3906" spans="1:251" ht="12" customHeight="1">
      <c r="A3906" s="34"/>
      <c r="B3906" s="116" t="s">
        <v>1113</v>
      </c>
      <c r="C3906" s="117"/>
      <c r="D3906" s="117"/>
      <c r="E3906" s="117"/>
      <c r="F3906" s="117"/>
      <c r="G3906" s="117"/>
      <c r="H3906" s="117"/>
      <c r="I3906" s="117"/>
      <c r="J3906" s="117"/>
      <c r="K3906" s="117"/>
      <c r="L3906" s="117"/>
      <c r="M3906" s="117"/>
      <c r="N3906" s="117"/>
      <c r="O3906" s="117"/>
      <c r="P3906" s="117"/>
      <c r="Q3906" s="117"/>
      <c r="R3906" s="117"/>
      <c r="S3906" s="117"/>
      <c r="T3906" s="117"/>
      <c r="U3906" s="117"/>
      <c r="V3906" s="117"/>
      <c r="W3906" s="117"/>
      <c r="X3906" s="117"/>
      <c r="Y3906" s="117"/>
      <c r="Z3906" s="117"/>
      <c r="AA3906" s="117"/>
      <c r="AB3906" s="117"/>
      <c r="AC3906" s="117"/>
      <c r="AD3906" s="117"/>
      <c r="AE3906" s="117"/>
      <c r="AF3906" s="117"/>
      <c r="AG3906" s="117"/>
      <c r="AH3906" s="117"/>
      <c r="AI3906" s="117"/>
      <c r="AJ3906" s="117"/>
      <c r="AK3906" s="117"/>
      <c r="AL3906" s="117"/>
      <c r="AM3906" s="117"/>
      <c r="AN3906" s="117"/>
      <c r="AO3906" s="117"/>
      <c r="AP3906" s="117"/>
      <c r="AQ3906" s="117"/>
      <c r="AR3906" s="117"/>
      <c r="AS3906" s="117"/>
      <c r="AT3906" s="117"/>
      <c r="AU3906" s="117"/>
      <c r="AV3906" s="117"/>
      <c r="AW3906" s="117"/>
      <c r="AX3906" s="118"/>
    </row>
    <row r="3907" spans="1:251" ht="12" customHeight="1">
      <c r="A3907" s="34"/>
      <c r="B3907" s="116"/>
      <c r="C3907" s="117"/>
      <c r="D3907" s="117"/>
      <c r="E3907" s="117"/>
      <c r="F3907" s="117"/>
      <c r="G3907" s="117"/>
      <c r="H3907" s="117"/>
      <c r="I3907" s="117"/>
      <c r="J3907" s="117"/>
      <c r="K3907" s="117"/>
      <c r="L3907" s="117"/>
      <c r="M3907" s="117"/>
      <c r="N3907" s="117"/>
      <c r="O3907" s="117"/>
      <c r="P3907" s="117"/>
      <c r="Q3907" s="117"/>
      <c r="R3907" s="117"/>
      <c r="S3907" s="117"/>
      <c r="T3907" s="117"/>
      <c r="U3907" s="117"/>
      <c r="V3907" s="117"/>
      <c r="W3907" s="117"/>
      <c r="X3907" s="117"/>
      <c r="Y3907" s="117"/>
      <c r="Z3907" s="117"/>
      <c r="AA3907" s="117"/>
      <c r="AB3907" s="117"/>
      <c r="AC3907" s="117"/>
      <c r="AD3907" s="117"/>
      <c r="AE3907" s="117"/>
      <c r="AF3907" s="117"/>
      <c r="AG3907" s="117"/>
      <c r="AH3907" s="117"/>
      <c r="AI3907" s="117"/>
      <c r="AJ3907" s="117"/>
      <c r="AK3907" s="117"/>
      <c r="AL3907" s="117"/>
      <c r="AM3907" s="117"/>
      <c r="AN3907" s="117"/>
      <c r="AO3907" s="117"/>
      <c r="AP3907" s="117"/>
      <c r="AQ3907" s="117"/>
      <c r="AR3907" s="117"/>
      <c r="AS3907" s="117"/>
      <c r="AT3907" s="117"/>
      <c r="AU3907" s="117"/>
      <c r="AV3907" s="117"/>
      <c r="AW3907" s="117"/>
      <c r="AX3907" s="118"/>
    </row>
    <row r="3908" spans="1:251" ht="12" customHeight="1">
      <c r="A3908" s="34"/>
      <c r="B3908" s="116"/>
      <c r="C3908" s="117"/>
      <c r="D3908" s="117"/>
      <c r="E3908" s="117"/>
      <c r="F3908" s="117"/>
      <c r="G3908" s="117"/>
      <c r="H3908" s="117"/>
      <c r="I3908" s="117"/>
      <c r="J3908" s="117"/>
      <c r="K3908" s="117"/>
      <c r="L3908" s="117"/>
      <c r="M3908" s="117"/>
      <c r="N3908" s="117"/>
      <c r="O3908" s="117"/>
      <c r="P3908" s="117"/>
      <c r="Q3908" s="117"/>
      <c r="R3908" s="117"/>
      <c r="S3908" s="117"/>
      <c r="T3908" s="117"/>
      <c r="U3908" s="117"/>
      <c r="V3908" s="117"/>
      <c r="W3908" s="117"/>
      <c r="X3908" s="117"/>
      <c r="Y3908" s="117"/>
      <c r="Z3908" s="117"/>
      <c r="AA3908" s="117"/>
      <c r="AB3908" s="117"/>
      <c r="AC3908" s="117"/>
      <c r="AD3908" s="117"/>
      <c r="AE3908" s="117"/>
      <c r="AF3908" s="117"/>
      <c r="AG3908" s="117"/>
      <c r="AH3908" s="117"/>
      <c r="AI3908" s="117"/>
      <c r="AJ3908" s="117"/>
      <c r="AK3908" s="117"/>
      <c r="AL3908" s="117"/>
      <c r="AM3908" s="117"/>
      <c r="AN3908" s="117"/>
      <c r="AO3908" s="117"/>
      <c r="AP3908" s="117"/>
      <c r="AQ3908" s="117"/>
      <c r="AR3908" s="117"/>
      <c r="AS3908" s="117"/>
      <c r="AT3908" s="117"/>
      <c r="AU3908" s="117"/>
      <c r="AV3908" s="117"/>
      <c r="AW3908" s="117"/>
      <c r="AX3908" s="118"/>
    </row>
    <row r="3909" spans="1:251" ht="12" customHeight="1">
      <c r="A3909" s="34"/>
      <c r="B3909" s="116"/>
      <c r="C3909" s="117"/>
      <c r="D3909" s="117"/>
      <c r="E3909" s="117"/>
      <c r="F3909" s="117"/>
      <c r="G3909" s="117"/>
      <c r="H3909" s="117"/>
      <c r="I3909" s="117"/>
      <c r="J3909" s="117"/>
      <c r="K3909" s="117"/>
      <c r="L3909" s="117"/>
      <c r="M3909" s="117"/>
      <c r="N3909" s="117"/>
      <c r="O3909" s="117"/>
      <c r="P3909" s="117"/>
      <c r="Q3909" s="117"/>
      <c r="R3909" s="117"/>
      <c r="S3909" s="117"/>
      <c r="T3909" s="117"/>
      <c r="U3909" s="117"/>
      <c r="V3909" s="117"/>
      <c r="W3909" s="117"/>
      <c r="X3909" s="117"/>
      <c r="Y3909" s="117"/>
      <c r="Z3909" s="117"/>
      <c r="AA3909" s="117"/>
      <c r="AB3909" s="117"/>
      <c r="AC3909" s="117"/>
      <c r="AD3909" s="117"/>
      <c r="AE3909" s="117"/>
      <c r="AF3909" s="117"/>
      <c r="AG3909" s="117"/>
      <c r="AH3909" s="117"/>
      <c r="AI3909" s="117"/>
      <c r="AJ3909" s="117"/>
      <c r="AK3909" s="117"/>
      <c r="AL3909" s="117"/>
      <c r="AM3909" s="117"/>
      <c r="AN3909" s="117"/>
      <c r="AO3909" s="117"/>
      <c r="AP3909" s="117"/>
      <c r="AQ3909" s="117"/>
      <c r="AR3909" s="117"/>
      <c r="AS3909" s="117"/>
      <c r="AT3909" s="117"/>
      <c r="AU3909" s="117"/>
      <c r="AV3909" s="117"/>
      <c r="AW3909" s="117"/>
      <c r="AX3909" s="118"/>
    </row>
    <row r="3910" spans="1:251" ht="12" customHeight="1">
      <c r="A3910" s="34"/>
      <c r="B3910" s="116"/>
      <c r="C3910" s="117"/>
      <c r="D3910" s="117"/>
      <c r="E3910" s="117"/>
      <c r="F3910" s="117"/>
      <c r="G3910" s="117"/>
      <c r="H3910" s="117"/>
      <c r="I3910" s="117"/>
      <c r="J3910" s="117"/>
      <c r="K3910" s="117"/>
      <c r="L3910" s="117"/>
      <c r="M3910" s="117"/>
      <c r="N3910" s="117"/>
      <c r="O3910" s="117"/>
      <c r="P3910" s="117"/>
      <c r="Q3910" s="117"/>
      <c r="R3910" s="117"/>
      <c r="S3910" s="117"/>
      <c r="T3910" s="117"/>
      <c r="U3910" s="117"/>
      <c r="V3910" s="117"/>
      <c r="W3910" s="117"/>
      <c r="X3910" s="117"/>
      <c r="Y3910" s="117"/>
      <c r="Z3910" s="117"/>
      <c r="AA3910" s="117"/>
      <c r="AB3910" s="117"/>
      <c r="AC3910" s="117"/>
      <c r="AD3910" s="117"/>
      <c r="AE3910" s="117"/>
      <c r="AF3910" s="117"/>
      <c r="AG3910" s="117"/>
      <c r="AH3910" s="117"/>
      <c r="AI3910" s="117"/>
      <c r="AJ3910" s="117"/>
      <c r="AK3910" s="117"/>
      <c r="AL3910" s="117"/>
      <c r="AM3910" s="117"/>
      <c r="AN3910" s="117"/>
      <c r="AO3910" s="117"/>
      <c r="AP3910" s="117"/>
      <c r="AQ3910" s="117"/>
      <c r="AR3910" s="117"/>
      <c r="AS3910" s="117"/>
      <c r="AT3910" s="117"/>
      <c r="AU3910" s="117"/>
      <c r="AV3910" s="117"/>
      <c r="AW3910" s="117"/>
      <c r="AX3910" s="118"/>
    </row>
    <row r="3911" spans="1:251" ht="12" customHeight="1">
      <c r="A3911" s="34"/>
      <c r="B3911" s="116"/>
      <c r="C3911" s="117"/>
      <c r="D3911" s="117"/>
      <c r="E3911" s="117"/>
      <c r="F3911" s="117"/>
      <c r="G3911" s="117"/>
      <c r="H3911" s="117"/>
      <c r="I3911" s="117"/>
      <c r="J3911" s="117"/>
      <c r="K3911" s="117"/>
      <c r="L3911" s="117"/>
      <c r="M3911" s="117"/>
      <c r="N3911" s="117"/>
      <c r="O3911" s="117"/>
      <c r="P3911" s="117"/>
      <c r="Q3911" s="117"/>
      <c r="R3911" s="117"/>
      <c r="S3911" s="117"/>
      <c r="T3911" s="117"/>
      <c r="U3911" s="117"/>
      <c r="V3911" s="117"/>
      <c r="W3911" s="117"/>
      <c r="X3911" s="117"/>
      <c r="Y3911" s="117"/>
      <c r="Z3911" s="117"/>
      <c r="AA3911" s="117"/>
      <c r="AB3911" s="117"/>
      <c r="AC3911" s="117"/>
      <c r="AD3911" s="117"/>
      <c r="AE3911" s="117"/>
      <c r="AF3911" s="117"/>
      <c r="AG3911" s="117"/>
      <c r="AH3911" s="117"/>
      <c r="AI3911" s="117"/>
      <c r="AJ3911" s="117"/>
      <c r="AK3911" s="117"/>
      <c r="AL3911" s="117"/>
      <c r="AM3911" s="117"/>
      <c r="AN3911" s="117"/>
      <c r="AO3911" s="117"/>
      <c r="AP3911" s="117"/>
      <c r="AQ3911" s="117"/>
      <c r="AR3911" s="117"/>
      <c r="AS3911" s="117"/>
      <c r="AT3911" s="117"/>
      <c r="AU3911" s="117"/>
      <c r="AV3911" s="117"/>
      <c r="AW3911" s="117"/>
      <c r="AX3911" s="118"/>
    </row>
    <row r="3912" spans="1:251" ht="12" customHeight="1">
      <c r="A3912" s="34"/>
      <c r="B3912" s="116"/>
      <c r="C3912" s="117"/>
      <c r="D3912" s="117"/>
      <c r="E3912" s="117"/>
      <c r="F3912" s="117"/>
      <c r="G3912" s="117"/>
      <c r="H3912" s="117"/>
      <c r="I3912" s="117"/>
      <c r="J3912" s="117"/>
      <c r="K3912" s="117"/>
      <c r="L3912" s="117"/>
      <c r="M3912" s="117"/>
      <c r="N3912" s="117"/>
      <c r="O3912" s="117"/>
      <c r="P3912" s="117"/>
      <c r="Q3912" s="117"/>
      <c r="R3912" s="117"/>
      <c r="S3912" s="117"/>
      <c r="T3912" s="117"/>
      <c r="U3912" s="117"/>
      <c r="V3912" s="117"/>
      <c r="W3912" s="117"/>
      <c r="X3912" s="117"/>
      <c r="Y3912" s="117"/>
      <c r="Z3912" s="117"/>
      <c r="AA3912" s="117"/>
      <c r="AB3912" s="117"/>
      <c r="AC3912" s="117"/>
      <c r="AD3912" s="117"/>
      <c r="AE3912" s="117"/>
      <c r="AF3912" s="117"/>
      <c r="AG3912" s="117"/>
      <c r="AH3912" s="117"/>
      <c r="AI3912" s="117"/>
      <c r="AJ3912" s="117"/>
      <c r="AK3912" s="117"/>
      <c r="AL3912" s="117"/>
      <c r="AM3912" s="117"/>
      <c r="AN3912" s="117"/>
      <c r="AO3912" s="117"/>
      <c r="AP3912" s="117"/>
      <c r="AQ3912" s="117"/>
      <c r="AR3912" s="117"/>
      <c r="AS3912" s="117"/>
      <c r="AT3912" s="117"/>
      <c r="AU3912" s="117"/>
      <c r="AV3912" s="117"/>
      <c r="AW3912" s="117"/>
      <c r="AX3912" s="118"/>
    </row>
    <row r="3913" spans="1:251" ht="12" customHeight="1">
      <c r="A3913" s="34"/>
      <c r="B3913" s="116"/>
      <c r="C3913" s="117"/>
      <c r="D3913" s="117"/>
      <c r="E3913" s="117"/>
      <c r="F3913" s="117"/>
      <c r="G3913" s="117"/>
      <c r="H3913" s="117"/>
      <c r="I3913" s="117"/>
      <c r="J3913" s="117"/>
      <c r="K3913" s="117"/>
      <c r="L3913" s="117"/>
      <c r="M3913" s="117"/>
      <c r="N3913" s="117"/>
      <c r="O3913" s="117"/>
      <c r="P3913" s="117"/>
      <c r="Q3913" s="117"/>
      <c r="R3913" s="117"/>
      <c r="S3913" s="117"/>
      <c r="T3913" s="117"/>
      <c r="U3913" s="117"/>
      <c r="V3913" s="117"/>
      <c r="W3913" s="117"/>
      <c r="X3913" s="117"/>
      <c r="Y3913" s="117"/>
      <c r="Z3913" s="117"/>
      <c r="AA3913" s="117"/>
      <c r="AB3913" s="117"/>
      <c r="AC3913" s="117"/>
      <c r="AD3913" s="117"/>
      <c r="AE3913" s="117"/>
      <c r="AF3913" s="117"/>
      <c r="AG3913" s="117"/>
      <c r="AH3913" s="117"/>
      <c r="AI3913" s="117"/>
      <c r="AJ3913" s="117"/>
      <c r="AK3913" s="117"/>
      <c r="AL3913" s="117"/>
      <c r="AM3913" s="117"/>
      <c r="AN3913" s="117"/>
      <c r="AO3913" s="117"/>
      <c r="AP3913" s="117"/>
      <c r="AQ3913" s="117"/>
      <c r="AR3913" s="117"/>
      <c r="AS3913" s="117"/>
      <c r="AT3913" s="117"/>
      <c r="AU3913" s="117"/>
      <c r="AV3913" s="117"/>
      <c r="AW3913" s="117"/>
      <c r="AX3913" s="118"/>
    </row>
    <row r="3914" spans="1:251" ht="12" customHeight="1">
      <c r="A3914" s="34"/>
      <c r="B3914" s="116"/>
      <c r="C3914" s="117"/>
      <c r="D3914" s="117"/>
      <c r="E3914" s="117"/>
      <c r="F3914" s="117"/>
      <c r="G3914" s="117"/>
      <c r="H3914" s="117"/>
      <c r="I3914" s="117"/>
      <c r="J3914" s="117"/>
      <c r="K3914" s="117"/>
      <c r="L3914" s="117"/>
      <c r="M3914" s="117"/>
      <c r="N3914" s="117"/>
      <c r="O3914" s="117"/>
      <c r="P3914" s="117"/>
      <c r="Q3914" s="117"/>
      <c r="R3914" s="117"/>
      <c r="S3914" s="117"/>
      <c r="T3914" s="117"/>
      <c r="U3914" s="117"/>
      <c r="V3914" s="117"/>
      <c r="W3914" s="117"/>
      <c r="X3914" s="117"/>
      <c r="Y3914" s="117"/>
      <c r="Z3914" s="117"/>
      <c r="AA3914" s="117"/>
      <c r="AB3914" s="117"/>
      <c r="AC3914" s="117"/>
      <c r="AD3914" s="117"/>
      <c r="AE3914" s="117"/>
      <c r="AF3914" s="117"/>
      <c r="AG3914" s="117"/>
      <c r="AH3914" s="117"/>
      <c r="AI3914" s="117"/>
      <c r="AJ3914" s="117"/>
      <c r="AK3914" s="117"/>
      <c r="AL3914" s="117"/>
      <c r="AM3914" s="117"/>
      <c r="AN3914" s="117"/>
      <c r="AO3914" s="117"/>
      <c r="AP3914" s="117"/>
      <c r="AQ3914" s="117"/>
      <c r="AR3914" s="117"/>
      <c r="AS3914" s="117"/>
      <c r="AT3914" s="117"/>
      <c r="AU3914" s="117"/>
      <c r="AV3914" s="117"/>
      <c r="AW3914" s="117"/>
      <c r="AX3914" s="118"/>
    </row>
    <row r="3915" spans="1:251" ht="15" thickBot="1">
      <c r="A3915" s="43"/>
      <c r="B3915" s="44"/>
      <c r="C3915" s="45"/>
      <c r="D3915" s="45"/>
      <c r="E3915" s="45"/>
      <c r="F3915" s="45"/>
      <c r="G3915" s="45"/>
      <c r="H3915" s="45"/>
      <c r="I3915" s="45"/>
      <c r="J3915" s="45"/>
      <c r="K3915" s="45"/>
      <c r="L3915" s="45"/>
      <c r="M3915" s="45"/>
      <c r="N3915" s="45"/>
      <c r="O3915" s="45"/>
      <c r="P3915" s="45"/>
      <c r="Q3915" s="45"/>
      <c r="R3915" s="45"/>
      <c r="S3915" s="45"/>
      <c r="T3915" s="45"/>
      <c r="U3915" s="45"/>
      <c r="V3915" s="45"/>
      <c r="W3915" s="45"/>
      <c r="X3915" s="45"/>
      <c r="Y3915" s="45"/>
      <c r="Z3915" s="45"/>
      <c r="AA3915" s="45"/>
      <c r="AB3915" s="45"/>
      <c r="AC3915" s="45"/>
      <c r="AD3915" s="45"/>
      <c r="AE3915" s="45"/>
      <c r="AF3915" s="45"/>
      <c r="AG3915" s="45"/>
      <c r="AH3915" s="45"/>
      <c r="AI3915" s="45"/>
      <c r="AJ3915" s="45"/>
      <c r="AK3915" s="45"/>
      <c r="AL3915" s="45"/>
      <c r="AM3915" s="45"/>
      <c r="AN3915" s="45"/>
      <c r="AO3915" s="45"/>
      <c r="AP3915" s="45"/>
      <c r="AQ3915" s="45"/>
      <c r="AR3915" s="45"/>
      <c r="AS3915" s="45"/>
      <c r="AT3915" s="45"/>
      <c r="AU3915" s="45"/>
      <c r="AV3915" s="45"/>
      <c r="AW3915" s="45"/>
      <c r="AX3915" s="46"/>
    </row>
    <row r="3916" spans="1:251">
      <c r="B3916" s="47"/>
    </row>
    <row r="3917" spans="1:251" ht="14.25">
      <c r="B3917" s="36" t="s">
        <v>240</v>
      </c>
      <c r="C3917" s="34"/>
      <c r="D3917" s="34"/>
      <c r="E3917" s="34"/>
      <c r="F3917" s="34"/>
      <c r="G3917" s="34"/>
      <c r="H3917" s="34"/>
      <c r="I3917" s="34"/>
      <c r="J3917" s="34"/>
      <c r="K3917" s="34"/>
      <c r="L3917" s="35"/>
      <c r="M3917" s="35"/>
      <c r="N3917" s="35"/>
      <c r="O3917" s="35"/>
      <c r="P3917" s="34"/>
      <c r="Q3917" s="34"/>
      <c r="R3917" s="34"/>
      <c r="S3917" s="34"/>
      <c r="T3917" s="34"/>
      <c r="U3917" s="34"/>
      <c r="V3917" s="36"/>
      <c r="W3917" s="36"/>
      <c r="X3917" s="36"/>
      <c r="Y3917" s="36"/>
      <c r="Z3917" s="36"/>
      <c r="AA3917" s="36"/>
      <c r="AB3917" s="36"/>
      <c r="AC3917" s="36"/>
      <c r="AD3917" s="36"/>
      <c r="AE3917" s="36"/>
      <c r="AF3917" s="36"/>
      <c r="AG3917" s="36"/>
      <c r="AH3917" s="36"/>
      <c r="AI3917" s="36"/>
      <c r="AJ3917" s="36"/>
      <c r="AK3917" s="36"/>
      <c r="AL3917" s="36"/>
      <c r="AM3917" s="36"/>
      <c r="AN3917" s="36"/>
      <c r="AO3917" s="36"/>
      <c r="AP3917" s="36"/>
      <c r="AQ3917" s="36"/>
      <c r="AR3917" s="36"/>
      <c r="AS3917" s="36"/>
      <c r="AT3917" s="36"/>
      <c r="AU3917" s="36"/>
      <c r="AV3917" s="36"/>
      <c r="AW3917" s="36"/>
      <c r="AX3917" s="36"/>
    </row>
    <row r="3918" spans="1:251" ht="15" thickBot="1">
      <c r="B3918" s="34"/>
      <c r="C3918" s="34"/>
      <c r="D3918" s="34"/>
      <c r="E3918" s="34"/>
      <c r="F3918" s="34"/>
      <c r="G3918" s="34"/>
      <c r="H3918" s="34"/>
      <c r="I3918" s="34"/>
      <c r="J3918" s="34"/>
      <c r="K3918" s="34"/>
      <c r="L3918" s="35"/>
      <c r="M3918" s="35"/>
      <c r="N3918" s="35"/>
      <c r="O3918" s="35"/>
      <c r="P3918" s="34"/>
      <c r="Q3918" s="34"/>
      <c r="R3918" s="34"/>
      <c r="S3918" s="34"/>
      <c r="T3918" s="34"/>
      <c r="U3918" s="34"/>
      <c r="V3918" s="36"/>
      <c r="W3918" s="36"/>
      <c r="X3918" s="36"/>
      <c r="Y3918" s="36"/>
      <c r="Z3918" s="36"/>
      <c r="AA3918" s="36"/>
      <c r="AB3918" s="36"/>
      <c r="AC3918" s="36"/>
      <c r="AD3918" s="36"/>
      <c r="AE3918" s="36"/>
      <c r="AF3918" s="36"/>
      <c r="AG3918" s="36"/>
      <c r="AH3918" s="36"/>
      <c r="AI3918" s="36"/>
      <c r="AJ3918" s="36"/>
      <c r="AK3918" s="36"/>
      <c r="AL3918" s="36"/>
      <c r="AM3918" s="36"/>
      <c r="AN3918" s="36"/>
      <c r="AO3918" s="36"/>
      <c r="AP3918" s="36"/>
      <c r="AQ3918" s="36"/>
      <c r="AR3918" s="36"/>
      <c r="AS3918" s="36"/>
      <c r="AT3918" s="36"/>
      <c r="AU3918" s="36"/>
      <c r="AV3918" s="36"/>
      <c r="AW3918" s="36"/>
      <c r="AX3918" s="48" t="s">
        <v>241</v>
      </c>
    </row>
    <row r="3919" spans="1:251" s="42" customFormat="1" ht="13.5" customHeight="1">
      <c r="A3919" s="34"/>
      <c r="B3919" s="119" t="s">
        <v>242</v>
      </c>
      <c r="C3919" s="120"/>
      <c r="D3919" s="120"/>
      <c r="E3919" s="120"/>
      <c r="F3919" s="120"/>
      <c r="G3919" s="120"/>
      <c r="H3919" s="120"/>
      <c r="I3919" s="120"/>
      <c r="J3919" s="120"/>
      <c r="K3919" s="120"/>
      <c r="L3919" s="120"/>
      <c r="M3919" s="120"/>
      <c r="N3919" s="120"/>
      <c r="O3919" s="120"/>
      <c r="P3919" s="120"/>
      <c r="Q3919" s="120"/>
      <c r="R3919" s="120"/>
      <c r="S3919" s="120"/>
      <c r="T3919" s="120"/>
      <c r="U3919" s="120"/>
      <c r="V3919" s="120"/>
      <c r="W3919" s="120"/>
      <c r="X3919" s="120"/>
      <c r="Y3919" s="120"/>
      <c r="Z3919" s="121"/>
      <c r="AA3919" s="125" t="s">
        <v>1062</v>
      </c>
      <c r="AB3919" s="120"/>
      <c r="AC3919" s="120"/>
      <c r="AD3919" s="120"/>
      <c r="AE3919" s="120"/>
      <c r="AF3919" s="120"/>
      <c r="AG3919" s="120"/>
      <c r="AH3919" s="120"/>
      <c r="AI3919" s="121"/>
      <c r="AJ3919" s="125" t="s">
        <v>1063</v>
      </c>
      <c r="AK3919" s="120"/>
      <c r="AL3919" s="120"/>
      <c r="AM3919" s="120"/>
      <c r="AN3919" s="120"/>
      <c r="AO3919" s="120"/>
      <c r="AP3919" s="120"/>
      <c r="AQ3919" s="120"/>
      <c r="AR3919" s="121"/>
      <c r="AS3919" s="125" t="s">
        <v>243</v>
      </c>
      <c r="AT3919" s="120"/>
      <c r="AU3919" s="120"/>
      <c r="AV3919" s="120"/>
      <c r="AW3919" s="120"/>
      <c r="AX3919" s="127"/>
      <c r="AY3919" s="29"/>
      <c r="AZ3919" s="29"/>
      <c r="BA3919" s="29"/>
      <c r="BB3919" s="29"/>
      <c r="BC3919" s="29"/>
      <c r="BD3919" s="29"/>
      <c r="BE3919" s="29"/>
      <c r="BF3919" s="29"/>
      <c r="BG3919" s="29"/>
      <c r="BH3919" s="29"/>
      <c r="BI3919" s="29"/>
      <c r="BJ3919" s="29"/>
      <c r="BK3919" s="29"/>
      <c r="BL3919" s="29"/>
      <c r="BM3919" s="29"/>
      <c r="BN3919" s="29"/>
      <c r="BO3919" s="29"/>
      <c r="BP3919" s="29"/>
      <c r="BQ3919" s="29"/>
      <c r="BR3919" s="29"/>
      <c r="BS3919" s="29"/>
      <c r="BT3919" s="29"/>
      <c r="BU3919" s="29"/>
      <c r="BV3919" s="29"/>
      <c r="BW3919" s="29"/>
      <c r="BX3919" s="29"/>
      <c r="BY3919" s="29"/>
      <c r="BZ3919" s="29"/>
      <c r="CA3919" s="29"/>
      <c r="CB3919" s="29"/>
      <c r="CC3919" s="29"/>
      <c r="CD3919" s="29"/>
      <c r="CE3919" s="29"/>
      <c r="CF3919" s="29"/>
      <c r="CG3919" s="29"/>
      <c r="CH3919" s="29"/>
      <c r="CI3919" s="29"/>
      <c r="CJ3919" s="29"/>
      <c r="CK3919" s="29"/>
      <c r="CL3919" s="29"/>
      <c r="CM3919" s="29"/>
      <c r="CN3919" s="29"/>
      <c r="CO3919" s="29"/>
      <c r="CP3919" s="29"/>
      <c r="CQ3919" s="29"/>
      <c r="CR3919" s="29"/>
      <c r="CS3919" s="29"/>
      <c r="CT3919" s="29"/>
      <c r="CU3919" s="29"/>
      <c r="CV3919" s="29"/>
      <c r="CW3919" s="29"/>
      <c r="CX3919" s="29"/>
      <c r="CY3919" s="29"/>
      <c r="CZ3919" s="29"/>
      <c r="DA3919" s="29"/>
      <c r="DB3919" s="29"/>
      <c r="DC3919" s="29"/>
      <c r="DD3919" s="29"/>
      <c r="DE3919" s="29"/>
      <c r="DF3919" s="29"/>
      <c r="DG3919" s="29"/>
      <c r="DH3919" s="29"/>
      <c r="DI3919" s="29"/>
      <c r="DJ3919" s="29"/>
      <c r="DK3919" s="29"/>
      <c r="DL3919" s="29"/>
      <c r="DM3919" s="29"/>
      <c r="DN3919" s="29"/>
      <c r="DO3919" s="29"/>
      <c r="DP3919" s="29"/>
      <c r="DQ3919" s="29"/>
      <c r="DR3919" s="29"/>
      <c r="DS3919" s="29"/>
      <c r="DT3919" s="29"/>
      <c r="DU3919" s="29"/>
      <c r="DV3919" s="29"/>
      <c r="DW3919" s="29"/>
      <c r="DX3919" s="29"/>
      <c r="DY3919" s="29"/>
      <c r="DZ3919" s="29"/>
      <c r="EA3919" s="29"/>
      <c r="EB3919" s="29"/>
      <c r="EC3919" s="29"/>
      <c r="ED3919" s="29"/>
      <c r="EE3919" s="29"/>
      <c r="EF3919" s="29"/>
      <c r="EG3919" s="29"/>
      <c r="EH3919" s="29"/>
      <c r="EI3919" s="29"/>
      <c r="EJ3919" s="29"/>
      <c r="EK3919" s="29"/>
      <c r="EL3919" s="29"/>
      <c r="EM3919" s="29"/>
      <c r="EN3919" s="29"/>
      <c r="EO3919" s="29"/>
      <c r="EP3919" s="29"/>
      <c r="EQ3919" s="29"/>
      <c r="ER3919" s="29"/>
      <c r="ES3919" s="29"/>
      <c r="ET3919" s="29"/>
      <c r="EU3919" s="29"/>
      <c r="EV3919" s="29"/>
      <c r="EW3919" s="29"/>
      <c r="EX3919" s="29"/>
      <c r="EY3919" s="29"/>
      <c r="EZ3919" s="29"/>
      <c r="FA3919" s="29"/>
      <c r="FB3919" s="29"/>
      <c r="FC3919" s="29"/>
      <c r="FD3919" s="29"/>
      <c r="FE3919" s="29"/>
      <c r="FF3919" s="29"/>
      <c r="FG3919" s="29"/>
      <c r="FH3919" s="29"/>
      <c r="FI3919" s="29"/>
      <c r="FJ3919" s="29"/>
      <c r="FK3919" s="29"/>
      <c r="FL3919" s="29"/>
      <c r="FM3919" s="29"/>
      <c r="FN3919" s="29"/>
      <c r="FO3919" s="29"/>
      <c r="FP3919" s="29"/>
      <c r="FQ3919" s="29"/>
      <c r="FR3919" s="29"/>
      <c r="FS3919" s="29"/>
      <c r="FT3919" s="29"/>
      <c r="FU3919" s="29"/>
      <c r="FV3919" s="29"/>
      <c r="FW3919" s="29"/>
      <c r="FX3919" s="29"/>
      <c r="FY3919" s="29"/>
      <c r="FZ3919" s="29"/>
      <c r="GA3919" s="29"/>
      <c r="GB3919" s="29"/>
      <c r="GC3919" s="29"/>
      <c r="GD3919" s="29"/>
      <c r="GE3919" s="29"/>
      <c r="GF3919" s="29"/>
      <c r="GG3919" s="29"/>
      <c r="GH3919" s="29"/>
      <c r="GI3919" s="29"/>
      <c r="GJ3919" s="29"/>
      <c r="GK3919" s="29"/>
      <c r="GL3919" s="29"/>
      <c r="GM3919" s="29"/>
      <c r="GN3919" s="29"/>
      <c r="GO3919" s="29"/>
      <c r="GP3919" s="29"/>
      <c r="GQ3919" s="29"/>
      <c r="GR3919" s="29"/>
      <c r="GS3919" s="29"/>
      <c r="GT3919" s="29"/>
      <c r="GU3919" s="29"/>
      <c r="GV3919" s="29"/>
      <c r="GW3919" s="29"/>
      <c r="GX3919" s="29"/>
      <c r="GY3919" s="29"/>
      <c r="GZ3919" s="29"/>
      <c r="HA3919" s="29"/>
      <c r="HB3919" s="29"/>
      <c r="HC3919" s="29"/>
      <c r="HD3919" s="29"/>
      <c r="HE3919" s="29"/>
      <c r="HF3919" s="29"/>
      <c r="HG3919" s="29"/>
      <c r="HH3919" s="29"/>
      <c r="HI3919" s="29"/>
      <c r="HJ3919" s="29"/>
      <c r="HK3919" s="29"/>
      <c r="HL3919" s="29"/>
      <c r="HM3919" s="29"/>
      <c r="HN3919" s="29"/>
      <c r="HO3919" s="29"/>
      <c r="HP3919" s="29"/>
      <c r="HQ3919" s="29"/>
      <c r="HR3919" s="29"/>
      <c r="HS3919" s="29"/>
      <c r="HT3919" s="29"/>
      <c r="HU3919" s="29"/>
      <c r="HV3919" s="29"/>
      <c r="HW3919" s="29"/>
      <c r="HX3919" s="29"/>
      <c r="HY3919" s="29"/>
      <c r="HZ3919" s="29"/>
      <c r="IA3919" s="29"/>
      <c r="IB3919" s="29"/>
      <c r="IC3919" s="29"/>
      <c r="ID3919" s="29"/>
      <c r="IE3919" s="29"/>
      <c r="IF3919" s="29"/>
      <c r="IG3919" s="29"/>
      <c r="IH3919" s="29"/>
      <c r="II3919" s="29"/>
      <c r="IJ3919" s="29"/>
      <c r="IK3919" s="29"/>
      <c r="IL3919" s="29"/>
      <c r="IM3919" s="29"/>
      <c r="IN3919" s="29"/>
      <c r="IO3919" s="29"/>
      <c r="IP3919" s="29"/>
      <c r="IQ3919" s="29"/>
    </row>
    <row r="3920" spans="1:251" s="42" customFormat="1" ht="13.5">
      <c r="A3920" s="34"/>
      <c r="B3920" s="122"/>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4"/>
      <c r="AA3920" s="126"/>
      <c r="AB3920" s="123"/>
      <c r="AC3920" s="123"/>
      <c r="AD3920" s="123"/>
      <c r="AE3920" s="123"/>
      <c r="AF3920" s="123"/>
      <c r="AG3920" s="123"/>
      <c r="AH3920" s="123"/>
      <c r="AI3920" s="124"/>
      <c r="AJ3920" s="126"/>
      <c r="AK3920" s="123"/>
      <c r="AL3920" s="123"/>
      <c r="AM3920" s="123"/>
      <c r="AN3920" s="123"/>
      <c r="AO3920" s="123"/>
      <c r="AP3920" s="123"/>
      <c r="AQ3920" s="123"/>
      <c r="AR3920" s="124"/>
      <c r="AS3920" s="126"/>
      <c r="AT3920" s="123"/>
      <c r="AU3920" s="123"/>
      <c r="AV3920" s="123"/>
      <c r="AW3920" s="123"/>
      <c r="AX3920" s="128"/>
      <c r="AY3920" s="29"/>
      <c r="AZ3920" s="29"/>
      <c r="BA3920" s="29"/>
      <c r="BB3920" s="65"/>
      <c r="BC3920" s="49"/>
      <c r="BE3920" s="29"/>
      <c r="BF3920" s="29"/>
      <c r="BG3920" s="29"/>
      <c r="BH3920" s="29"/>
      <c r="BI3920" s="29"/>
      <c r="BJ3920" s="29"/>
      <c r="BK3920" s="29"/>
      <c r="BL3920" s="29"/>
      <c r="BM3920" s="29"/>
      <c r="BN3920" s="29"/>
      <c r="BO3920" s="29"/>
      <c r="BP3920" s="29"/>
      <c r="BQ3920" s="29"/>
      <c r="BR3920" s="29"/>
      <c r="BS3920" s="29"/>
      <c r="BT3920" s="29"/>
      <c r="BU3920" s="29"/>
      <c r="BV3920" s="29"/>
      <c r="BW3920" s="29"/>
      <c r="BX3920" s="29"/>
      <c r="BY3920" s="29"/>
      <c r="BZ3920" s="29"/>
      <c r="CA3920" s="29"/>
      <c r="CB3920" s="29"/>
      <c r="CC3920" s="29"/>
      <c r="CD3920" s="29"/>
      <c r="CE3920" s="29"/>
      <c r="CF3920" s="29"/>
      <c r="CG3920" s="29"/>
      <c r="CH3920" s="29"/>
      <c r="CI3920" s="29"/>
      <c r="CJ3920" s="29"/>
      <c r="CK3920" s="29"/>
      <c r="CL3920" s="29"/>
      <c r="CM3920" s="29"/>
      <c r="CN3920" s="29"/>
      <c r="CO3920" s="29"/>
      <c r="CP3920" s="29"/>
      <c r="CQ3920" s="29"/>
      <c r="CR3920" s="29"/>
      <c r="CS3920" s="29"/>
      <c r="CT3920" s="29"/>
      <c r="CU3920" s="29"/>
      <c r="CV3920" s="29"/>
      <c r="CW3920" s="29"/>
      <c r="CX3920" s="29"/>
      <c r="CY3920" s="29"/>
      <c r="CZ3920" s="29"/>
      <c r="DA3920" s="29"/>
      <c r="DB3920" s="29"/>
      <c r="DC3920" s="29"/>
      <c r="DD3920" s="29"/>
      <c r="DE3920" s="29"/>
      <c r="DF3920" s="29"/>
      <c r="DG3920" s="29"/>
      <c r="DH3920" s="29"/>
      <c r="DI3920" s="29"/>
      <c r="DJ3920" s="29"/>
      <c r="DK3920" s="29"/>
      <c r="DL3920" s="29"/>
      <c r="DM3920" s="29"/>
      <c r="DN3920" s="29"/>
      <c r="DO3920" s="29"/>
      <c r="DP3920" s="29"/>
      <c r="DQ3920" s="29"/>
      <c r="DR3920" s="29"/>
      <c r="DS3920" s="29"/>
      <c r="DT3920" s="29"/>
      <c r="DU3920" s="29"/>
      <c r="DV3920" s="29"/>
      <c r="DW3920" s="29"/>
      <c r="DX3920" s="29"/>
      <c r="DY3920" s="29"/>
      <c r="DZ3920" s="29"/>
      <c r="EA3920" s="29"/>
      <c r="EB3920" s="29"/>
      <c r="EC3920" s="29"/>
      <c r="ED3920" s="29"/>
      <c r="EE3920" s="29"/>
      <c r="EF3920" s="29"/>
      <c r="EG3920" s="29"/>
      <c r="EH3920" s="29"/>
      <c r="EI3920" s="29"/>
      <c r="EJ3920" s="29"/>
      <c r="EK3920" s="29"/>
      <c r="EL3920" s="29"/>
      <c r="EM3920" s="29"/>
      <c r="EN3920" s="29"/>
      <c r="EO3920" s="29"/>
      <c r="EP3920" s="29"/>
      <c r="EQ3920" s="29"/>
      <c r="ER3920" s="29"/>
      <c r="ES3920" s="29"/>
      <c r="ET3920" s="29"/>
      <c r="EU3920" s="29"/>
      <c r="EV3920" s="29"/>
      <c r="EW3920" s="29"/>
      <c r="EX3920" s="29"/>
      <c r="EY3920" s="29"/>
      <c r="EZ3920" s="29"/>
      <c r="FA3920" s="29"/>
      <c r="FB3920" s="29"/>
      <c r="FC3920" s="29"/>
      <c r="FD3920" s="29"/>
      <c r="FE3920" s="29"/>
      <c r="FF3920" s="29"/>
      <c r="FG3920" s="29"/>
      <c r="FH3920" s="29"/>
      <c r="FI3920" s="29"/>
      <c r="FJ3920" s="29"/>
      <c r="FK3920" s="29"/>
      <c r="FL3920" s="29"/>
      <c r="FM3920" s="29"/>
      <c r="FN3920" s="29"/>
      <c r="FO3920" s="29"/>
      <c r="FP3920" s="29"/>
      <c r="FQ3920" s="29"/>
      <c r="FR3920" s="29"/>
      <c r="FS3920" s="29"/>
      <c r="FT3920" s="29"/>
      <c r="FU3920" s="29"/>
      <c r="FV3920" s="29"/>
      <c r="FW3920" s="29"/>
      <c r="FX3920" s="29"/>
      <c r="FY3920" s="29"/>
      <c r="FZ3920" s="29"/>
      <c r="GA3920" s="29"/>
      <c r="GB3920" s="29"/>
      <c r="GC3920" s="29"/>
      <c r="GD3920" s="29"/>
      <c r="GE3920" s="29"/>
      <c r="GF3920" s="29"/>
      <c r="GG3920" s="29"/>
      <c r="GH3920" s="29"/>
      <c r="GI3920" s="29"/>
      <c r="GJ3920" s="29"/>
      <c r="GK3920" s="29"/>
      <c r="GL3920" s="29"/>
      <c r="GM3920" s="29"/>
      <c r="GN3920" s="29"/>
      <c r="GO3920" s="29"/>
      <c r="GP3920" s="29"/>
      <c r="GQ3920" s="29"/>
      <c r="GR3920" s="29"/>
      <c r="GS3920" s="29"/>
      <c r="GT3920" s="29"/>
      <c r="GU3920" s="29"/>
      <c r="GV3920" s="29"/>
      <c r="GW3920" s="29"/>
      <c r="GX3920" s="29"/>
      <c r="GY3920" s="29"/>
      <c r="GZ3920" s="29"/>
      <c r="HA3920" s="29"/>
      <c r="HB3920" s="29"/>
      <c r="HC3920" s="29"/>
      <c r="HD3920" s="29"/>
      <c r="HE3920" s="29"/>
      <c r="HF3920" s="29"/>
      <c r="HG3920" s="29"/>
      <c r="HH3920" s="29"/>
      <c r="HI3920" s="29"/>
      <c r="HJ3920" s="29"/>
      <c r="HK3920" s="29"/>
      <c r="HL3920" s="29"/>
      <c r="HM3920" s="29"/>
      <c r="HN3920" s="29"/>
      <c r="HO3920" s="29"/>
      <c r="HP3920" s="29"/>
      <c r="HQ3920" s="29"/>
      <c r="HR3920" s="29"/>
      <c r="HS3920" s="29"/>
      <c r="HT3920" s="29"/>
      <c r="HU3920" s="29"/>
      <c r="HV3920" s="29"/>
      <c r="HW3920" s="29"/>
      <c r="HX3920" s="29"/>
      <c r="HY3920" s="29"/>
      <c r="HZ3920" s="29"/>
      <c r="IA3920" s="29"/>
      <c r="IB3920" s="29"/>
      <c r="IC3920" s="29"/>
      <c r="ID3920" s="29"/>
      <c r="IE3920" s="29"/>
      <c r="IF3920" s="29"/>
      <c r="IG3920" s="29"/>
      <c r="IH3920" s="29"/>
      <c r="II3920" s="29"/>
      <c r="IJ3920" s="29"/>
      <c r="IK3920" s="29"/>
      <c r="IL3920" s="29"/>
      <c r="IM3920" s="29"/>
      <c r="IN3920" s="29"/>
      <c r="IO3920" s="29"/>
      <c r="IP3920" s="29"/>
      <c r="IQ3920" s="29"/>
    </row>
    <row r="3921" spans="1:251" s="42" customFormat="1" ht="18.75" customHeight="1">
      <c r="A3921" s="34"/>
      <c r="B3921" s="50"/>
      <c r="C3921" s="129" t="s">
        <v>594</v>
      </c>
      <c r="D3921" s="147"/>
      <c r="E3921" s="147"/>
      <c r="F3921" s="147"/>
      <c r="G3921" s="147"/>
      <c r="H3921" s="147"/>
      <c r="I3921" s="147"/>
      <c r="J3921" s="147"/>
      <c r="K3921" s="147"/>
      <c r="L3921" s="147"/>
      <c r="M3921" s="147"/>
      <c r="N3921" s="147"/>
      <c r="O3921" s="147"/>
      <c r="P3921" s="147"/>
      <c r="Q3921" s="147"/>
      <c r="R3921" s="147"/>
      <c r="S3921" s="147"/>
      <c r="T3921" s="147"/>
      <c r="U3921" s="147"/>
      <c r="V3921" s="147"/>
      <c r="W3921" s="147"/>
      <c r="X3921" s="147"/>
      <c r="Y3921" s="147"/>
      <c r="Z3921" s="148"/>
      <c r="AA3921" s="132">
        <v>37916</v>
      </c>
      <c r="AB3921" s="133"/>
      <c r="AC3921" s="133"/>
      <c r="AD3921" s="133"/>
      <c r="AE3921" s="133"/>
      <c r="AF3921" s="133"/>
      <c r="AG3921" s="133"/>
      <c r="AH3921" s="133"/>
      <c r="AI3921" s="134"/>
      <c r="AJ3921" s="132">
        <v>1077</v>
      </c>
      <c r="AK3921" s="133"/>
      <c r="AL3921" s="133"/>
      <c r="AM3921" s="133"/>
      <c r="AN3921" s="133"/>
      <c r="AO3921" s="133"/>
      <c r="AP3921" s="133"/>
      <c r="AQ3921" s="133"/>
      <c r="AR3921" s="134"/>
      <c r="AS3921" s="135"/>
      <c r="AT3921" s="136"/>
      <c r="AU3921" s="136"/>
      <c r="AV3921" s="136"/>
      <c r="AW3921" s="136"/>
      <c r="AX3921" s="137"/>
      <c r="AY3921" s="29"/>
      <c r="AZ3921" s="29"/>
      <c r="BA3921" s="29"/>
      <c r="BB3921" s="29"/>
      <c r="BC3921" s="29"/>
      <c r="BD3921" s="29"/>
      <c r="BE3921" s="29"/>
      <c r="BF3921" s="29"/>
      <c r="BG3921" s="29"/>
      <c r="BH3921" s="29"/>
      <c r="BI3921" s="29"/>
      <c r="BJ3921" s="29"/>
      <c r="BK3921" s="29"/>
      <c r="BL3921" s="29"/>
      <c r="BM3921" s="29"/>
      <c r="BN3921" s="29"/>
      <c r="BO3921" s="29"/>
      <c r="BP3921" s="29"/>
      <c r="BQ3921" s="29"/>
      <c r="BR3921" s="29"/>
      <c r="BS3921" s="29"/>
      <c r="BT3921" s="29"/>
      <c r="BU3921" s="29"/>
      <c r="BV3921" s="29"/>
      <c r="BW3921" s="29"/>
      <c r="BX3921" s="29"/>
      <c r="BY3921" s="29"/>
      <c r="BZ3921" s="29"/>
      <c r="CA3921" s="29"/>
      <c r="CB3921" s="29"/>
      <c r="CC3921" s="29"/>
      <c r="CD3921" s="29"/>
      <c r="CE3921" s="29"/>
      <c r="CF3921" s="29"/>
      <c r="CG3921" s="29"/>
      <c r="CH3921" s="29"/>
      <c r="CI3921" s="29"/>
      <c r="CJ3921" s="29"/>
      <c r="CK3921" s="29"/>
      <c r="CL3921" s="29"/>
      <c r="CM3921" s="29"/>
      <c r="CN3921" s="29"/>
      <c r="CO3921" s="29"/>
      <c r="CP3921" s="29"/>
      <c r="CQ3921" s="29"/>
      <c r="CR3921" s="29"/>
      <c r="CS3921" s="29"/>
      <c r="CT3921" s="29"/>
      <c r="CU3921" s="29"/>
      <c r="CV3921" s="29"/>
      <c r="CW3921" s="29"/>
      <c r="CX3921" s="29"/>
      <c r="CY3921" s="29"/>
      <c r="CZ3921" s="29"/>
      <c r="DA3921" s="29"/>
      <c r="DB3921" s="29"/>
      <c r="DC3921" s="29"/>
      <c r="DD3921" s="29"/>
      <c r="DE3921" s="29"/>
      <c r="DF3921" s="29"/>
      <c r="DG3921" s="29"/>
      <c r="DH3921" s="29"/>
      <c r="DI3921" s="29"/>
      <c r="DJ3921" s="29"/>
      <c r="DK3921" s="29"/>
      <c r="DL3921" s="29"/>
      <c r="DM3921" s="29"/>
      <c r="DN3921" s="29"/>
      <c r="DO3921" s="29"/>
      <c r="DP3921" s="29"/>
      <c r="DQ3921" s="29"/>
      <c r="DR3921" s="29"/>
      <c r="DS3921" s="29"/>
      <c r="DT3921" s="29"/>
      <c r="DU3921" s="29"/>
      <c r="DV3921" s="29"/>
      <c r="DW3921" s="29"/>
      <c r="DX3921" s="29"/>
      <c r="DY3921" s="29"/>
      <c r="DZ3921" s="29"/>
      <c r="EA3921" s="29"/>
      <c r="EB3921" s="29"/>
      <c r="EC3921" s="29"/>
      <c r="ED3921" s="29"/>
      <c r="EE3921" s="29"/>
      <c r="EF3921" s="29"/>
      <c r="EG3921" s="29"/>
      <c r="EH3921" s="29"/>
      <c r="EI3921" s="29"/>
      <c r="EJ3921" s="29"/>
      <c r="EK3921" s="29"/>
      <c r="EL3921" s="29"/>
      <c r="EM3921" s="29"/>
      <c r="EN3921" s="29"/>
      <c r="EO3921" s="29"/>
      <c r="EP3921" s="29"/>
      <c r="EQ3921" s="29"/>
      <c r="ER3921" s="29"/>
      <c r="ES3921" s="29"/>
      <c r="ET3921" s="29"/>
      <c r="EU3921" s="29"/>
      <c r="EV3921" s="29"/>
      <c r="EW3921" s="29"/>
      <c r="EX3921" s="29"/>
      <c r="EY3921" s="29"/>
      <c r="EZ3921" s="29"/>
      <c r="FA3921" s="29"/>
      <c r="FB3921" s="29"/>
      <c r="FC3921" s="29"/>
      <c r="FD3921" s="29"/>
      <c r="FE3921" s="29"/>
      <c r="FF3921" s="29"/>
      <c r="FG3921" s="29"/>
      <c r="FH3921" s="29"/>
      <c r="FI3921" s="29"/>
      <c r="FJ3921" s="29"/>
      <c r="FK3921" s="29"/>
      <c r="FL3921" s="29"/>
      <c r="FM3921" s="29"/>
      <c r="FN3921" s="29"/>
      <c r="FO3921" s="29"/>
      <c r="FP3921" s="29"/>
      <c r="FQ3921" s="29"/>
      <c r="FR3921" s="29"/>
      <c r="FS3921" s="29"/>
      <c r="FT3921" s="29"/>
      <c r="FU3921" s="29"/>
      <c r="FV3921" s="29"/>
      <c r="FW3921" s="29"/>
      <c r="FX3921" s="29"/>
      <c r="FY3921" s="29"/>
      <c r="FZ3921" s="29"/>
      <c r="GA3921" s="29"/>
      <c r="GB3921" s="29"/>
      <c r="GC3921" s="29"/>
      <c r="GD3921" s="29"/>
      <c r="GE3921" s="29"/>
      <c r="GF3921" s="29"/>
      <c r="GG3921" s="29"/>
      <c r="GH3921" s="29"/>
      <c r="GI3921" s="29"/>
      <c r="GJ3921" s="29"/>
      <c r="GK3921" s="29"/>
      <c r="GL3921" s="29"/>
      <c r="GM3921" s="29"/>
      <c r="GN3921" s="29"/>
      <c r="GO3921" s="29"/>
      <c r="GP3921" s="29"/>
      <c r="GQ3921" s="29"/>
      <c r="GR3921" s="29"/>
      <c r="GS3921" s="29"/>
      <c r="GT3921" s="29"/>
      <c r="GU3921" s="29"/>
      <c r="GV3921" s="29"/>
      <c r="GW3921" s="29"/>
      <c r="GX3921" s="29"/>
      <c r="GY3921" s="29"/>
      <c r="GZ3921" s="29"/>
      <c r="HA3921" s="29"/>
      <c r="HB3921" s="29"/>
      <c r="HC3921" s="29"/>
      <c r="HD3921" s="29"/>
      <c r="HE3921" s="29"/>
      <c r="HF3921" s="29"/>
      <c r="HG3921" s="29"/>
      <c r="HH3921" s="29"/>
      <c r="HI3921" s="29"/>
      <c r="HJ3921" s="29"/>
      <c r="HK3921" s="29"/>
      <c r="HL3921" s="29"/>
      <c r="HM3921" s="29"/>
      <c r="HN3921" s="29"/>
      <c r="HO3921" s="29"/>
      <c r="HP3921" s="29"/>
      <c r="HQ3921" s="29"/>
      <c r="HR3921" s="29"/>
      <c r="HS3921" s="29"/>
      <c r="HT3921" s="29"/>
      <c r="HU3921" s="29"/>
      <c r="HV3921" s="29"/>
      <c r="HW3921" s="29"/>
      <c r="HX3921" s="29"/>
      <c r="HY3921" s="29"/>
      <c r="HZ3921" s="29"/>
      <c r="IA3921" s="29"/>
      <c r="IB3921" s="29"/>
      <c r="IC3921" s="29"/>
      <c r="ID3921" s="29"/>
      <c r="IE3921" s="29"/>
      <c r="IF3921" s="29"/>
      <c r="IG3921" s="29"/>
      <c r="IH3921" s="29"/>
      <c r="II3921" s="29"/>
      <c r="IJ3921" s="29"/>
      <c r="IK3921" s="29"/>
      <c r="IL3921" s="29"/>
      <c r="IM3921" s="29"/>
      <c r="IN3921" s="29"/>
      <c r="IO3921" s="29"/>
      <c r="IP3921" s="29"/>
      <c r="IQ3921" s="29"/>
    </row>
    <row r="3922" spans="1:251" s="42" customFormat="1" ht="18.75" customHeight="1" thickBot="1">
      <c r="A3922" s="43"/>
      <c r="B3922" s="138" t="s">
        <v>244</v>
      </c>
      <c r="C3922" s="139"/>
      <c r="D3922" s="139"/>
      <c r="E3922" s="139"/>
      <c r="F3922" s="139"/>
      <c r="G3922" s="139"/>
      <c r="H3922" s="139"/>
      <c r="I3922" s="139"/>
      <c r="J3922" s="139"/>
      <c r="K3922" s="139"/>
      <c r="L3922" s="139"/>
      <c r="M3922" s="139"/>
      <c r="N3922" s="139"/>
      <c r="O3922" s="139"/>
      <c r="P3922" s="139"/>
      <c r="Q3922" s="139"/>
      <c r="R3922" s="139"/>
      <c r="S3922" s="139"/>
      <c r="T3922" s="139"/>
      <c r="U3922" s="139"/>
      <c r="V3922" s="139"/>
      <c r="W3922" s="139"/>
      <c r="X3922" s="139"/>
      <c r="Y3922" s="139"/>
      <c r="Z3922" s="140"/>
      <c r="AA3922" s="141">
        <f>SUM($AA$3921:$AA$3921)</f>
        <v>37916</v>
      </c>
      <c r="AB3922" s="142"/>
      <c r="AC3922" s="142"/>
      <c r="AD3922" s="142"/>
      <c r="AE3922" s="142"/>
      <c r="AF3922" s="142"/>
      <c r="AG3922" s="142"/>
      <c r="AH3922" s="142"/>
      <c r="AI3922" s="143"/>
      <c r="AJ3922" s="141">
        <f>SUM($AJ$3921:$AJ$3921)</f>
        <v>1077</v>
      </c>
      <c r="AK3922" s="142"/>
      <c r="AL3922" s="142"/>
      <c r="AM3922" s="142"/>
      <c r="AN3922" s="142"/>
      <c r="AO3922" s="142"/>
      <c r="AP3922" s="142"/>
      <c r="AQ3922" s="142"/>
      <c r="AR3922" s="143"/>
      <c r="AS3922" s="144"/>
      <c r="AT3922" s="145"/>
      <c r="AU3922" s="145"/>
      <c r="AV3922" s="145"/>
      <c r="AW3922" s="145"/>
      <c r="AX3922" s="146"/>
      <c r="AY3922" s="29"/>
      <c r="AZ3922" s="29"/>
      <c r="BA3922" s="29"/>
      <c r="BB3922" s="29"/>
      <c r="BC3922" s="29"/>
      <c r="BD3922" s="29"/>
      <c r="BE3922" s="29"/>
      <c r="BF3922" s="29"/>
      <c r="BG3922" s="29"/>
      <c r="BH3922" s="29"/>
      <c r="BI3922" s="29"/>
      <c r="BJ3922" s="29"/>
      <c r="BK3922" s="29"/>
      <c r="BL3922" s="29"/>
      <c r="BM3922" s="29"/>
      <c r="BN3922" s="29"/>
      <c r="BO3922" s="29"/>
      <c r="BP3922" s="29"/>
      <c r="BQ3922" s="29"/>
      <c r="BR3922" s="29"/>
      <c r="BS3922" s="29"/>
      <c r="BT3922" s="29"/>
      <c r="BU3922" s="29"/>
      <c r="BV3922" s="29"/>
      <c r="BW3922" s="29"/>
      <c r="BX3922" s="29"/>
      <c r="BY3922" s="29"/>
      <c r="BZ3922" s="29"/>
      <c r="CA3922" s="29"/>
      <c r="CB3922" s="29"/>
      <c r="CC3922" s="29"/>
      <c r="CD3922" s="29"/>
      <c r="CE3922" s="29"/>
      <c r="CF3922" s="29"/>
      <c r="CG3922" s="29"/>
      <c r="CH3922" s="29"/>
      <c r="CI3922" s="29"/>
      <c r="CJ3922" s="29"/>
      <c r="CK3922" s="29"/>
      <c r="CL3922" s="29"/>
      <c r="CM3922" s="29"/>
      <c r="CN3922" s="29"/>
      <c r="CO3922" s="29"/>
      <c r="CP3922" s="29"/>
      <c r="CQ3922" s="29"/>
      <c r="CR3922" s="29"/>
      <c r="CS3922" s="29"/>
      <c r="CT3922" s="29"/>
      <c r="CU3922" s="29"/>
      <c r="CV3922" s="29"/>
      <c r="CW3922" s="29"/>
      <c r="CX3922" s="29"/>
      <c r="CY3922" s="29"/>
      <c r="CZ3922" s="29"/>
      <c r="DA3922" s="29"/>
      <c r="DB3922" s="29"/>
      <c r="DC3922" s="29"/>
      <c r="DD3922" s="29"/>
      <c r="DE3922" s="29"/>
      <c r="DF3922" s="29"/>
      <c r="DG3922" s="29"/>
      <c r="DH3922" s="29"/>
      <c r="DI3922" s="29"/>
      <c r="DJ3922" s="29"/>
      <c r="DK3922" s="29"/>
      <c r="DL3922" s="29"/>
      <c r="DM3922" s="29"/>
      <c r="DN3922" s="29"/>
      <c r="DO3922" s="29"/>
      <c r="DP3922" s="29"/>
      <c r="DQ3922" s="29"/>
      <c r="DR3922" s="29"/>
      <c r="DS3922" s="29"/>
      <c r="DT3922" s="29"/>
      <c r="DU3922" s="29"/>
      <c r="DV3922" s="29"/>
      <c r="DW3922" s="29"/>
      <c r="DX3922" s="29"/>
      <c r="DY3922" s="29"/>
      <c r="DZ3922" s="29"/>
      <c r="EA3922" s="29"/>
      <c r="EB3922" s="29"/>
      <c r="EC3922" s="29"/>
      <c r="ED3922" s="29"/>
      <c r="EE3922" s="29"/>
      <c r="EF3922" s="29"/>
      <c r="EG3922" s="29"/>
      <c r="EH3922" s="29"/>
      <c r="EI3922" s="29"/>
      <c r="EJ3922" s="29"/>
      <c r="EK3922" s="29"/>
      <c r="EL3922" s="29"/>
      <c r="EM3922" s="29"/>
      <c r="EN3922" s="29"/>
      <c r="EO3922" s="29"/>
      <c r="EP3922" s="29"/>
      <c r="EQ3922" s="29"/>
      <c r="ER3922" s="29"/>
      <c r="ES3922" s="29"/>
      <c r="ET3922" s="29"/>
      <c r="EU3922" s="29"/>
      <c r="EV3922" s="29"/>
      <c r="EW3922" s="29"/>
      <c r="EX3922" s="29"/>
      <c r="EY3922" s="29"/>
      <c r="EZ3922" s="29"/>
      <c r="FA3922" s="29"/>
      <c r="FB3922" s="29"/>
      <c r="FC3922" s="29"/>
      <c r="FD3922" s="29"/>
      <c r="FE3922" s="29"/>
      <c r="FF3922" s="29"/>
      <c r="FG3922" s="29"/>
      <c r="FH3922" s="29"/>
      <c r="FI3922" s="29"/>
      <c r="FJ3922" s="29"/>
      <c r="FK3922" s="29"/>
      <c r="FL3922" s="29"/>
      <c r="FM3922" s="29"/>
      <c r="FN3922" s="29"/>
      <c r="FO3922" s="29"/>
      <c r="FP3922" s="29"/>
      <c r="FQ3922" s="29"/>
      <c r="FR3922" s="29"/>
      <c r="FS3922" s="29"/>
      <c r="FT3922" s="29"/>
      <c r="FU3922" s="29"/>
      <c r="FV3922" s="29"/>
      <c r="FW3922" s="29"/>
      <c r="FX3922" s="29"/>
      <c r="FY3922" s="29"/>
      <c r="FZ3922" s="29"/>
      <c r="GA3922" s="29"/>
      <c r="GB3922" s="29"/>
      <c r="GC3922" s="29"/>
      <c r="GD3922" s="29"/>
      <c r="GE3922" s="29"/>
      <c r="GF3922" s="29"/>
      <c r="GG3922" s="29"/>
      <c r="GH3922" s="29"/>
      <c r="GI3922" s="29"/>
      <c r="GJ3922" s="29"/>
      <c r="GK3922" s="29"/>
      <c r="GL3922" s="29"/>
      <c r="GM3922" s="29"/>
      <c r="GN3922" s="29"/>
      <c r="GO3922" s="29"/>
      <c r="GP3922" s="29"/>
      <c r="GQ3922" s="29"/>
      <c r="GR3922" s="29"/>
      <c r="GS3922" s="29"/>
      <c r="GT3922" s="29"/>
      <c r="GU3922" s="29"/>
      <c r="GV3922" s="29"/>
      <c r="GW3922" s="29"/>
      <c r="GX3922" s="29"/>
      <c r="GY3922" s="29"/>
      <c r="GZ3922" s="29"/>
      <c r="HA3922" s="29"/>
      <c r="HB3922" s="29"/>
      <c r="HC3922" s="29"/>
      <c r="HD3922" s="29"/>
      <c r="HE3922" s="29"/>
      <c r="HF3922" s="29"/>
      <c r="HG3922" s="29"/>
      <c r="HH3922" s="29"/>
      <c r="HI3922" s="29"/>
      <c r="HJ3922" s="29"/>
      <c r="HK3922" s="29"/>
      <c r="HL3922" s="29"/>
      <c r="HM3922" s="29"/>
      <c r="HN3922" s="29"/>
      <c r="HO3922" s="29"/>
      <c r="HP3922" s="29"/>
      <c r="HQ3922" s="29"/>
      <c r="HR3922" s="29"/>
      <c r="HS3922" s="29"/>
      <c r="HT3922" s="29"/>
      <c r="HU3922" s="29"/>
      <c r="HV3922" s="29"/>
      <c r="HW3922" s="29"/>
      <c r="HX3922" s="29"/>
      <c r="HY3922" s="29"/>
      <c r="HZ3922" s="29"/>
      <c r="IA3922" s="29"/>
      <c r="IB3922" s="29"/>
      <c r="IC3922" s="29"/>
      <c r="ID3922" s="29"/>
      <c r="IE3922" s="29"/>
      <c r="IF3922" s="29"/>
      <c r="IG3922" s="29"/>
      <c r="IH3922" s="29"/>
      <c r="II3922" s="29"/>
      <c r="IJ3922" s="29"/>
      <c r="IK3922" s="29"/>
      <c r="IL3922" s="29"/>
      <c r="IM3922" s="29"/>
      <c r="IN3922" s="29"/>
      <c r="IO3922" s="29"/>
      <c r="IP3922" s="29"/>
      <c r="IQ3922" s="29"/>
    </row>
    <row r="3924" spans="1:251" ht="18.75">
      <c r="A3924" s="28" t="s">
        <v>234</v>
      </c>
      <c r="AW3924" s="30"/>
      <c r="AX3924" s="31"/>
      <c r="AY3924" s="30"/>
    </row>
    <row r="3926" spans="1:251" ht="18.75">
      <c r="B3926" s="109" t="s">
        <v>0</v>
      </c>
      <c r="C3926" s="150"/>
      <c r="D3926" s="150"/>
      <c r="E3926" s="150"/>
      <c r="F3926" s="150"/>
      <c r="G3926" s="150"/>
      <c r="H3926" s="150"/>
      <c r="I3926" s="150"/>
      <c r="J3926" s="150"/>
      <c r="K3926" s="150"/>
      <c r="L3926" s="150"/>
      <c r="M3926" s="150"/>
      <c r="N3926" s="150"/>
      <c r="O3926" s="150"/>
      <c r="P3926" s="150"/>
      <c r="Q3926" s="150"/>
      <c r="R3926" s="150"/>
      <c r="S3926" s="150"/>
      <c r="T3926" s="150"/>
      <c r="U3926" s="150"/>
      <c r="V3926" s="150"/>
      <c r="W3926" s="150"/>
      <c r="X3926" s="150"/>
      <c r="Y3926" s="150"/>
      <c r="Z3926" s="150"/>
      <c r="AA3926" s="150"/>
      <c r="AB3926" s="150"/>
      <c r="AC3926" s="150"/>
      <c r="AD3926" s="150"/>
      <c r="AE3926" s="150"/>
      <c r="AF3926" s="150"/>
      <c r="AG3926" s="150"/>
      <c r="AH3926" s="150"/>
      <c r="AI3926" s="150"/>
      <c r="AJ3926" s="150"/>
      <c r="AK3926" s="150"/>
      <c r="AL3926" s="150"/>
      <c r="AM3926" s="150"/>
      <c r="AN3926" s="150"/>
      <c r="AO3926" s="150"/>
      <c r="AP3926" s="150"/>
      <c r="AQ3926" s="150"/>
      <c r="AR3926" s="150"/>
      <c r="AS3926" s="150"/>
      <c r="AT3926" s="150"/>
      <c r="AU3926" s="150"/>
      <c r="AV3926" s="150"/>
      <c r="AW3926" s="150"/>
      <c r="AX3926" s="150"/>
    </row>
    <row r="3927" spans="1:251">
      <c r="Z3927" s="32"/>
      <c r="AD3927" s="32"/>
      <c r="AE3927" s="32"/>
      <c r="AF3927" s="32"/>
      <c r="AG3927" s="32"/>
      <c r="AH3927" s="32"/>
      <c r="AI3927" s="32"/>
      <c r="AO3927" s="32"/>
    </row>
    <row r="3928" spans="1:251" ht="13.5" thickBot="1">
      <c r="Z3928" s="32"/>
      <c r="AD3928" s="32"/>
      <c r="AE3928" s="32"/>
      <c r="AF3928" s="32"/>
      <c r="AG3928" s="32"/>
      <c r="AH3928" s="32"/>
      <c r="AI3928" s="32"/>
      <c r="AO3928" s="32"/>
      <c r="DI3928" s="26"/>
    </row>
    <row r="3929" spans="1:251" ht="24.75" customHeight="1" thickBot="1">
      <c r="B3929" s="111" t="s">
        <v>235</v>
      </c>
      <c r="C3929" s="112"/>
      <c r="D3929" s="112"/>
      <c r="E3929" s="112"/>
      <c r="F3929" s="112"/>
      <c r="G3929" s="112"/>
      <c r="H3929" s="113" t="s">
        <v>602</v>
      </c>
      <c r="I3929" s="114"/>
      <c r="J3929" s="114"/>
      <c r="K3929" s="114"/>
      <c r="L3929" s="114"/>
      <c r="M3929" s="114"/>
      <c r="N3929" s="114"/>
      <c r="O3929" s="114"/>
      <c r="P3929" s="114"/>
      <c r="Q3929" s="114"/>
      <c r="R3929" s="114"/>
      <c r="S3929" s="114"/>
      <c r="T3929" s="114"/>
      <c r="U3929" s="114"/>
      <c r="V3929" s="114"/>
      <c r="W3929" s="114"/>
      <c r="X3929" s="114"/>
      <c r="Y3929" s="114"/>
      <c r="Z3929" s="114"/>
      <c r="AA3929" s="114"/>
      <c r="AB3929" s="114"/>
      <c r="AC3929" s="114"/>
      <c r="AD3929" s="114"/>
      <c r="AE3929" s="114"/>
      <c r="AF3929" s="114"/>
      <c r="AG3929" s="114"/>
      <c r="AH3929" s="114"/>
      <c r="AI3929" s="114"/>
      <c r="AJ3929" s="114"/>
      <c r="AK3929" s="114"/>
      <c r="AL3929" s="114"/>
      <c r="AM3929" s="114"/>
      <c r="AN3929" s="114"/>
      <c r="AO3929" s="114"/>
      <c r="AP3929" s="114"/>
      <c r="AQ3929" s="114"/>
      <c r="AR3929" s="114"/>
      <c r="AS3929" s="114"/>
      <c r="AT3929" s="114"/>
      <c r="AU3929" s="114"/>
      <c r="AV3929" s="114"/>
      <c r="AW3929" s="114"/>
      <c r="AX3929" s="115"/>
      <c r="DI3929" s="26"/>
    </row>
    <row r="3930" spans="1:251" ht="14.25">
      <c r="B3930" s="33"/>
      <c r="C3930" s="33"/>
      <c r="D3930" s="33"/>
      <c r="E3930" s="33"/>
      <c r="F3930" s="33"/>
      <c r="G3930" s="33"/>
      <c r="H3930" s="34"/>
      <c r="I3930" s="34"/>
      <c r="J3930" s="34"/>
      <c r="K3930" s="34"/>
      <c r="L3930" s="35"/>
      <c r="M3930" s="35"/>
      <c r="N3930" s="35"/>
      <c r="O3930" s="35"/>
      <c r="P3930" s="34"/>
      <c r="Q3930" s="34"/>
      <c r="R3930" s="34"/>
      <c r="S3930" s="34"/>
      <c r="T3930" s="34"/>
      <c r="U3930" s="34"/>
      <c r="V3930" s="36"/>
      <c r="W3930" s="36"/>
      <c r="X3930" s="36"/>
      <c r="Y3930" s="36"/>
      <c r="Z3930" s="36"/>
      <c r="AA3930" s="36"/>
      <c r="AB3930" s="36"/>
      <c r="AC3930" s="36"/>
      <c r="AD3930" s="36"/>
      <c r="AE3930" s="36"/>
      <c r="AF3930" s="36"/>
      <c r="AG3930" s="36"/>
      <c r="AH3930" s="36"/>
      <c r="AI3930" s="36"/>
      <c r="AJ3930" s="36"/>
      <c r="AK3930" s="36"/>
      <c r="AL3930" s="36"/>
      <c r="AM3930" s="36"/>
      <c r="AN3930" s="36"/>
      <c r="AO3930" s="36"/>
      <c r="AP3930" s="36"/>
      <c r="AQ3930" s="36"/>
      <c r="AR3930" s="36"/>
      <c r="AS3930" s="36"/>
      <c r="AT3930" s="36"/>
      <c r="AU3930" s="36"/>
      <c r="AV3930" s="36"/>
      <c r="AW3930" s="36"/>
      <c r="AX3930" s="36"/>
      <c r="DI3930" s="26"/>
    </row>
    <row r="3931" spans="1:251" ht="15" thickBot="1">
      <c r="A3931" s="37"/>
      <c r="B3931" s="36" t="s">
        <v>237</v>
      </c>
      <c r="C3931" s="34"/>
      <c r="D3931" s="34"/>
      <c r="E3931" s="34"/>
      <c r="F3931" s="34"/>
      <c r="G3931" s="34"/>
      <c r="H3931" s="34"/>
      <c r="I3931" s="34"/>
      <c r="J3931" s="34"/>
      <c r="K3931" s="34"/>
      <c r="L3931" s="35"/>
      <c r="M3931" s="35"/>
      <c r="N3931" s="35"/>
      <c r="O3931" s="35"/>
      <c r="P3931" s="34"/>
      <c r="Q3931" s="34"/>
      <c r="R3931" s="34"/>
      <c r="S3931" s="34"/>
      <c r="T3931" s="34"/>
      <c r="U3931" s="34"/>
      <c r="V3931" s="36"/>
      <c r="W3931" s="36"/>
      <c r="X3931" s="36"/>
      <c r="Y3931" s="36"/>
      <c r="Z3931" s="36"/>
      <c r="AA3931" s="36"/>
      <c r="AB3931" s="36"/>
      <c r="AC3931" s="36"/>
      <c r="AD3931" s="36"/>
      <c r="AE3931" s="36"/>
      <c r="AF3931" s="36"/>
      <c r="AG3931" s="36"/>
      <c r="AH3931" s="36"/>
      <c r="AI3931" s="36"/>
      <c r="AJ3931" s="36"/>
      <c r="AK3931" s="36"/>
      <c r="AL3931" s="36"/>
      <c r="AM3931" s="36"/>
      <c r="AN3931" s="36"/>
      <c r="AO3931" s="36"/>
      <c r="AP3931" s="36"/>
      <c r="AQ3931" s="36"/>
      <c r="AR3931" s="36"/>
      <c r="AS3931" s="36"/>
      <c r="AT3931" s="36"/>
      <c r="AU3931" s="36"/>
      <c r="AV3931" s="36"/>
      <c r="AW3931" s="36"/>
      <c r="AX3931" s="36"/>
      <c r="DI3931" s="26"/>
    </row>
    <row r="3932" spans="1:251" ht="14.25">
      <c r="A3932" s="34"/>
      <c r="B3932" s="38"/>
      <c r="C3932" s="33"/>
      <c r="D3932" s="33"/>
      <c r="E3932" s="33"/>
      <c r="F3932" s="33"/>
      <c r="G3932" s="33"/>
      <c r="H3932" s="33"/>
      <c r="I3932" s="33"/>
      <c r="J3932" s="33"/>
      <c r="K3932" s="33"/>
      <c r="L3932" s="39"/>
      <c r="M3932" s="39"/>
      <c r="N3932" s="39"/>
      <c r="O3932" s="39"/>
      <c r="P3932" s="33"/>
      <c r="Q3932" s="33"/>
      <c r="R3932" s="33"/>
      <c r="S3932" s="33"/>
      <c r="T3932" s="33"/>
      <c r="U3932" s="33"/>
      <c r="V3932" s="40"/>
      <c r="W3932" s="40"/>
      <c r="X3932" s="40"/>
      <c r="Y3932" s="40"/>
      <c r="Z3932" s="40"/>
      <c r="AA3932" s="40"/>
      <c r="AB3932" s="40"/>
      <c r="AC3932" s="40"/>
      <c r="AD3932" s="40"/>
      <c r="AE3932" s="40"/>
      <c r="AF3932" s="40"/>
      <c r="AG3932" s="40"/>
      <c r="AH3932" s="40"/>
      <c r="AI3932" s="40"/>
      <c r="AJ3932" s="40"/>
      <c r="AK3932" s="40"/>
      <c r="AL3932" s="40"/>
      <c r="AM3932" s="40"/>
      <c r="AN3932" s="40"/>
      <c r="AO3932" s="40"/>
      <c r="AP3932" s="40"/>
      <c r="AQ3932" s="40"/>
      <c r="AR3932" s="40"/>
      <c r="AS3932" s="40"/>
      <c r="AT3932" s="40"/>
      <c r="AU3932" s="40"/>
      <c r="AV3932" s="40"/>
      <c r="AW3932" s="40"/>
      <c r="AX3932" s="41"/>
    </row>
    <row r="3933" spans="1:251" ht="12" customHeight="1">
      <c r="A3933" s="34"/>
      <c r="B3933" s="116" t="s">
        <v>799</v>
      </c>
      <c r="C3933" s="117"/>
      <c r="D3933" s="117"/>
      <c r="E3933" s="117"/>
      <c r="F3933" s="117"/>
      <c r="G3933" s="117"/>
      <c r="H3933" s="117"/>
      <c r="I3933" s="117"/>
      <c r="J3933" s="117"/>
      <c r="K3933" s="117"/>
      <c r="L3933" s="117"/>
      <c r="M3933" s="117"/>
      <c r="N3933" s="117"/>
      <c r="O3933" s="117"/>
      <c r="P3933" s="117"/>
      <c r="Q3933" s="117"/>
      <c r="R3933" s="117"/>
      <c r="S3933" s="117"/>
      <c r="T3933" s="117"/>
      <c r="U3933" s="117"/>
      <c r="V3933" s="117"/>
      <c r="W3933" s="117"/>
      <c r="X3933" s="117"/>
      <c r="Y3933" s="117"/>
      <c r="Z3933" s="117"/>
      <c r="AA3933" s="117"/>
      <c r="AB3933" s="117"/>
      <c r="AC3933" s="117"/>
      <c r="AD3933" s="117"/>
      <c r="AE3933" s="117"/>
      <c r="AF3933" s="117"/>
      <c r="AG3933" s="117"/>
      <c r="AH3933" s="117"/>
      <c r="AI3933" s="117"/>
      <c r="AJ3933" s="117"/>
      <c r="AK3933" s="117"/>
      <c r="AL3933" s="117"/>
      <c r="AM3933" s="117"/>
      <c r="AN3933" s="117"/>
      <c r="AO3933" s="117"/>
      <c r="AP3933" s="117"/>
      <c r="AQ3933" s="117"/>
      <c r="AR3933" s="117"/>
      <c r="AS3933" s="117"/>
      <c r="AT3933" s="117"/>
      <c r="AU3933" s="117"/>
      <c r="AV3933" s="117"/>
      <c r="AW3933" s="117"/>
      <c r="AX3933" s="118"/>
    </row>
    <row r="3934" spans="1:251" ht="12" customHeight="1">
      <c r="A3934" s="34"/>
      <c r="B3934" s="116"/>
      <c r="C3934" s="117"/>
      <c r="D3934" s="117"/>
      <c r="E3934" s="117"/>
      <c r="F3934" s="117"/>
      <c r="G3934" s="117"/>
      <c r="H3934" s="117"/>
      <c r="I3934" s="117"/>
      <c r="J3934" s="117"/>
      <c r="K3934" s="117"/>
      <c r="L3934" s="117"/>
      <c r="M3934" s="117"/>
      <c r="N3934" s="117"/>
      <c r="O3934" s="117"/>
      <c r="P3934" s="117"/>
      <c r="Q3934" s="117"/>
      <c r="R3934" s="117"/>
      <c r="S3934" s="117"/>
      <c r="T3934" s="117"/>
      <c r="U3934" s="117"/>
      <c r="V3934" s="117"/>
      <c r="W3934" s="117"/>
      <c r="X3934" s="117"/>
      <c r="Y3934" s="117"/>
      <c r="Z3934" s="117"/>
      <c r="AA3934" s="117"/>
      <c r="AB3934" s="117"/>
      <c r="AC3934" s="117"/>
      <c r="AD3934" s="117"/>
      <c r="AE3934" s="117"/>
      <c r="AF3934" s="117"/>
      <c r="AG3934" s="117"/>
      <c r="AH3934" s="117"/>
      <c r="AI3934" s="117"/>
      <c r="AJ3934" s="117"/>
      <c r="AK3934" s="117"/>
      <c r="AL3934" s="117"/>
      <c r="AM3934" s="117"/>
      <c r="AN3934" s="117"/>
      <c r="AO3934" s="117"/>
      <c r="AP3934" s="117"/>
      <c r="AQ3934" s="117"/>
      <c r="AR3934" s="117"/>
      <c r="AS3934" s="117"/>
      <c r="AT3934" s="117"/>
      <c r="AU3934" s="117"/>
      <c r="AV3934" s="117"/>
      <c r="AW3934" s="117"/>
      <c r="AX3934" s="118"/>
      <c r="BC3934" s="42"/>
    </row>
    <row r="3935" spans="1:251" ht="12" customHeight="1">
      <c r="A3935" s="34"/>
      <c r="B3935" s="116"/>
      <c r="C3935" s="117"/>
      <c r="D3935" s="117"/>
      <c r="E3935" s="117"/>
      <c r="F3935" s="117"/>
      <c r="G3935" s="117"/>
      <c r="H3935" s="117"/>
      <c r="I3935" s="117"/>
      <c r="J3935" s="117"/>
      <c r="K3935" s="117"/>
      <c r="L3935" s="117"/>
      <c r="M3935" s="117"/>
      <c r="N3935" s="117"/>
      <c r="O3935" s="117"/>
      <c r="P3935" s="117"/>
      <c r="Q3935" s="117"/>
      <c r="R3935" s="117"/>
      <c r="S3935" s="117"/>
      <c r="T3935" s="117"/>
      <c r="U3935" s="117"/>
      <c r="V3935" s="117"/>
      <c r="W3935" s="117"/>
      <c r="X3935" s="117"/>
      <c r="Y3935" s="117"/>
      <c r="Z3935" s="117"/>
      <c r="AA3935" s="117"/>
      <c r="AB3935" s="117"/>
      <c r="AC3935" s="117"/>
      <c r="AD3935" s="117"/>
      <c r="AE3935" s="117"/>
      <c r="AF3935" s="117"/>
      <c r="AG3935" s="117"/>
      <c r="AH3935" s="117"/>
      <c r="AI3935" s="117"/>
      <c r="AJ3935" s="117"/>
      <c r="AK3935" s="117"/>
      <c r="AL3935" s="117"/>
      <c r="AM3935" s="117"/>
      <c r="AN3935" s="117"/>
      <c r="AO3935" s="117"/>
      <c r="AP3935" s="117"/>
      <c r="AQ3935" s="117"/>
      <c r="AR3935" s="117"/>
      <c r="AS3935" s="117"/>
      <c r="AT3935" s="117"/>
      <c r="AU3935" s="117"/>
      <c r="AV3935" s="117"/>
      <c r="AW3935" s="117"/>
      <c r="AX3935" s="118"/>
    </row>
    <row r="3936" spans="1:251" ht="12" customHeight="1">
      <c r="A3936" s="34"/>
      <c r="B3936" s="116"/>
      <c r="C3936" s="117"/>
      <c r="D3936" s="117"/>
      <c r="E3936" s="117"/>
      <c r="F3936" s="117"/>
      <c r="G3936" s="117"/>
      <c r="H3936" s="117"/>
      <c r="I3936" s="117"/>
      <c r="J3936" s="117"/>
      <c r="K3936" s="117"/>
      <c r="L3936" s="117"/>
      <c r="M3936" s="117"/>
      <c r="N3936" s="117"/>
      <c r="O3936" s="117"/>
      <c r="P3936" s="117"/>
      <c r="Q3936" s="117"/>
      <c r="R3936" s="117"/>
      <c r="S3936" s="117"/>
      <c r="T3936" s="117"/>
      <c r="U3936" s="117"/>
      <c r="V3936" s="117"/>
      <c r="W3936" s="117"/>
      <c r="X3936" s="117"/>
      <c r="Y3936" s="117"/>
      <c r="Z3936" s="117"/>
      <c r="AA3936" s="117"/>
      <c r="AB3936" s="117"/>
      <c r="AC3936" s="117"/>
      <c r="AD3936" s="117"/>
      <c r="AE3936" s="117"/>
      <c r="AF3936" s="117"/>
      <c r="AG3936" s="117"/>
      <c r="AH3936" s="117"/>
      <c r="AI3936" s="117"/>
      <c r="AJ3936" s="117"/>
      <c r="AK3936" s="117"/>
      <c r="AL3936" s="117"/>
      <c r="AM3936" s="117"/>
      <c r="AN3936" s="117"/>
      <c r="AO3936" s="117"/>
      <c r="AP3936" s="117"/>
      <c r="AQ3936" s="117"/>
      <c r="AR3936" s="117"/>
      <c r="AS3936" s="117"/>
      <c r="AT3936" s="117"/>
      <c r="AU3936" s="117"/>
      <c r="AV3936" s="117"/>
      <c r="AW3936" s="117"/>
      <c r="AX3936" s="118"/>
    </row>
    <row r="3937" spans="1:251" ht="12" customHeight="1">
      <c r="A3937" s="34"/>
      <c r="B3937" s="116"/>
      <c r="C3937" s="117"/>
      <c r="D3937" s="117"/>
      <c r="E3937" s="117"/>
      <c r="F3937" s="117"/>
      <c r="G3937" s="117"/>
      <c r="H3937" s="117"/>
      <c r="I3937" s="117"/>
      <c r="J3937" s="117"/>
      <c r="K3937" s="117"/>
      <c r="L3937" s="117"/>
      <c r="M3937" s="117"/>
      <c r="N3937" s="117"/>
      <c r="O3937" s="117"/>
      <c r="P3937" s="117"/>
      <c r="Q3937" s="117"/>
      <c r="R3937" s="117"/>
      <c r="S3937" s="117"/>
      <c r="T3937" s="117"/>
      <c r="U3937" s="117"/>
      <c r="V3937" s="117"/>
      <c r="W3937" s="117"/>
      <c r="X3937" s="117"/>
      <c r="Y3937" s="117"/>
      <c r="Z3937" s="117"/>
      <c r="AA3937" s="117"/>
      <c r="AB3937" s="117"/>
      <c r="AC3937" s="117"/>
      <c r="AD3937" s="117"/>
      <c r="AE3937" s="117"/>
      <c r="AF3937" s="117"/>
      <c r="AG3937" s="117"/>
      <c r="AH3937" s="117"/>
      <c r="AI3937" s="117"/>
      <c r="AJ3937" s="117"/>
      <c r="AK3937" s="117"/>
      <c r="AL3937" s="117"/>
      <c r="AM3937" s="117"/>
      <c r="AN3937" s="117"/>
      <c r="AO3937" s="117"/>
      <c r="AP3937" s="117"/>
      <c r="AQ3937" s="117"/>
      <c r="AR3937" s="117"/>
      <c r="AS3937" s="117"/>
      <c r="AT3937" s="117"/>
      <c r="AU3937" s="117"/>
      <c r="AV3937" s="117"/>
      <c r="AW3937" s="117"/>
      <c r="AX3937" s="118"/>
    </row>
    <row r="3938" spans="1:251" ht="15" thickBot="1">
      <c r="A3938" s="43"/>
      <c r="B3938" s="44"/>
      <c r="C3938" s="45"/>
      <c r="D3938" s="45"/>
      <c r="E3938" s="45"/>
      <c r="F3938" s="45"/>
      <c r="G3938" s="45"/>
      <c r="H3938" s="45"/>
      <c r="I3938" s="45"/>
      <c r="J3938" s="45"/>
      <c r="K3938" s="45"/>
      <c r="L3938" s="45"/>
      <c r="M3938" s="45"/>
      <c r="N3938" s="45"/>
      <c r="O3938" s="45"/>
      <c r="P3938" s="45"/>
      <c r="Q3938" s="45"/>
      <c r="R3938" s="45"/>
      <c r="S3938" s="45"/>
      <c r="T3938" s="45"/>
      <c r="U3938" s="45"/>
      <c r="V3938" s="45"/>
      <c r="W3938" s="45"/>
      <c r="X3938" s="45"/>
      <c r="Y3938" s="45"/>
      <c r="Z3938" s="45"/>
      <c r="AA3938" s="45"/>
      <c r="AB3938" s="45"/>
      <c r="AC3938" s="45"/>
      <c r="AD3938" s="45"/>
      <c r="AE3938" s="45"/>
      <c r="AF3938" s="45"/>
      <c r="AG3938" s="45"/>
      <c r="AH3938" s="45"/>
      <c r="AI3938" s="45"/>
      <c r="AJ3938" s="45"/>
      <c r="AK3938" s="45"/>
      <c r="AL3938" s="45"/>
      <c r="AM3938" s="45"/>
      <c r="AN3938" s="45"/>
      <c r="AO3938" s="45"/>
      <c r="AP3938" s="45"/>
      <c r="AQ3938" s="45"/>
      <c r="AR3938" s="45"/>
      <c r="AS3938" s="45"/>
      <c r="AT3938" s="45"/>
      <c r="AU3938" s="45"/>
      <c r="AV3938" s="45"/>
      <c r="AW3938" s="45"/>
      <c r="AX3938" s="46"/>
    </row>
    <row r="3939" spans="1:251">
      <c r="B3939" s="47"/>
    </row>
    <row r="3940" spans="1:251" ht="15" thickBot="1">
      <c r="A3940" s="37"/>
      <c r="B3940" s="36" t="s">
        <v>238</v>
      </c>
      <c r="C3940" s="34"/>
      <c r="D3940" s="34"/>
      <c r="E3940" s="34"/>
      <c r="F3940" s="34"/>
      <c r="G3940" s="34"/>
      <c r="H3940" s="34"/>
      <c r="I3940" s="34"/>
      <c r="J3940" s="34"/>
      <c r="K3940" s="34"/>
      <c r="L3940" s="35"/>
      <c r="M3940" s="35"/>
      <c r="N3940" s="35"/>
      <c r="O3940" s="35"/>
      <c r="P3940" s="34"/>
      <c r="Q3940" s="34"/>
      <c r="R3940" s="34"/>
      <c r="S3940" s="34"/>
      <c r="T3940" s="34"/>
      <c r="U3940" s="34"/>
      <c r="V3940" s="36"/>
      <c r="W3940" s="36"/>
      <c r="X3940" s="36"/>
      <c r="Y3940" s="36"/>
      <c r="Z3940" s="36"/>
      <c r="AA3940" s="36"/>
      <c r="AB3940" s="36"/>
      <c r="AC3940" s="36"/>
      <c r="AD3940" s="36"/>
      <c r="AE3940" s="36"/>
      <c r="AF3940" s="36"/>
      <c r="AG3940" s="36"/>
      <c r="AH3940" s="36"/>
      <c r="AI3940" s="36"/>
      <c r="AJ3940" s="36"/>
      <c r="AK3940" s="36"/>
      <c r="AL3940" s="36"/>
      <c r="AM3940" s="36"/>
      <c r="AN3940" s="36"/>
      <c r="AO3940" s="36"/>
      <c r="AP3940" s="36"/>
      <c r="AQ3940" s="36"/>
      <c r="AR3940" s="36"/>
      <c r="AS3940" s="36"/>
      <c r="AT3940" s="36"/>
      <c r="AU3940" s="36"/>
      <c r="AV3940" s="36"/>
      <c r="AW3940" s="36"/>
      <c r="AX3940" s="36"/>
      <c r="DI3940" s="26"/>
    </row>
    <row r="3941" spans="1:251" ht="14.25">
      <c r="A3941" s="34"/>
      <c r="B3941" s="38"/>
      <c r="C3941" s="33"/>
      <c r="D3941" s="33"/>
      <c r="E3941" s="33"/>
      <c r="F3941" s="33"/>
      <c r="G3941" s="33"/>
      <c r="H3941" s="33"/>
      <c r="I3941" s="33"/>
      <c r="J3941" s="33"/>
      <c r="K3941" s="33"/>
      <c r="L3941" s="39"/>
      <c r="M3941" s="39"/>
      <c r="N3941" s="39"/>
      <c r="O3941" s="39"/>
      <c r="P3941" s="33"/>
      <c r="Q3941" s="33"/>
      <c r="R3941" s="33"/>
      <c r="S3941" s="33"/>
      <c r="T3941" s="33"/>
      <c r="U3941" s="33"/>
      <c r="V3941" s="40"/>
      <c r="W3941" s="40"/>
      <c r="X3941" s="40"/>
      <c r="Y3941" s="40"/>
      <c r="Z3941" s="40"/>
      <c r="AA3941" s="40"/>
      <c r="AB3941" s="40"/>
      <c r="AC3941" s="40"/>
      <c r="AD3941" s="40"/>
      <c r="AE3941" s="40"/>
      <c r="AF3941" s="40"/>
      <c r="AG3941" s="40"/>
      <c r="AH3941" s="40"/>
      <c r="AI3941" s="40"/>
      <c r="AJ3941" s="40"/>
      <c r="AK3941" s="40"/>
      <c r="AL3941" s="40"/>
      <c r="AM3941" s="40"/>
      <c r="AN3941" s="40"/>
      <c r="AO3941" s="40"/>
      <c r="AP3941" s="40"/>
      <c r="AQ3941" s="40"/>
      <c r="AR3941" s="40"/>
      <c r="AS3941" s="40"/>
      <c r="AT3941" s="40"/>
      <c r="AU3941" s="40"/>
      <c r="AV3941" s="40"/>
      <c r="AW3941" s="40"/>
      <c r="AX3941" s="41"/>
    </row>
    <row r="3942" spans="1:251" ht="12" customHeight="1">
      <c r="A3942" s="34"/>
      <c r="B3942" s="116" t="s">
        <v>800</v>
      </c>
      <c r="C3942" s="117"/>
      <c r="D3942" s="117"/>
      <c r="E3942" s="117"/>
      <c r="F3942" s="117"/>
      <c r="G3942" s="117"/>
      <c r="H3942" s="117"/>
      <c r="I3942" s="117"/>
      <c r="J3942" s="117"/>
      <c r="K3942" s="117"/>
      <c r="L3942" s="117"/>
      <c r="M3942" s="117"/>
      <c r="N3942" s="117"/>
      <c r="O3942" s="117"/>
      <c r="P3942" s="117"/>
      <c r="Q3942" s="117"/>
      <c r="R3942" s="117"/>
      <c r="S3942" s="117"/>
      <c r="T3942" s="117"/>
      <c r="U3942" s="117"/>
      <c r="V3942" s="117"/>
      <c r="W3942" s="117"/>
      <c r="X3942" s="117"/>
      <c r="Y3942" s="117"/>
      <c r="Z3942" s="117"/>
      <c r="AA3942" s="117"/>
      <c r="AB3942" s="117"/>
      <c r="AC3942" s="117"/>
      <c r="AD3942" s="117"/>
      <c r="AE3942" s="117"/>
      <c r="AF3942" s="117"/>
      <c r="AG3942" s="117"/>
      <c r="AH3942" s="117"/>
      <c r="AI3942" s="117"/>
      <c r="AJ3942" s="117"/>
      <c r="AK3942" s="117"/>
      <c r="AL3942" s="117"/>
      <c r="AM3942" s="117"/>
      <c r="AN3942" s="117"/>
      <c r="AO3942" s="117"/>
      <c r="AP3942" s="117"/>
      <c r="AQ3942" s="117"/>
      <c r="AR3942" s="117"/>
      <c r="AS3942" s="117"/>
      <c r="AT3942" s="117"/>
      <c r="AU3942" s="117"/>
      <c r="AV3942" s="117"/>
      <c r="AW3942" s="117"/>
      <c r="AX3942" s="118"/>
    </row>
    <row r="3943" spans="1:251" ht="12" customHeight="1">
      <c r="A3943" s="34"/>
      <c r="B3943" s="116"/>
      <c r="C3943" s="117"/>
      <c r="D3943" s="117"/>
      <c r="E3943" s="117"/>
      <c r="F3943" s="117"/>
      <c r="G3943" s="117"/>
      <c r="H3943" s="117"/>
      <c r="I3943" s="117"/>
      <c r="J3943" s="117"/>
      <c r="K3943" s="117"/>
      <c r="L3943" s="117"/>
      <c r="M3943" s="117"/>
      <c r="N3943" s="117"/>
      <c r="O3943" s="117"/>
      <c r="P3943" s="117"/>
      <c r="Q3943" s="117"/>
      <c r="R3943" s="117"/>
      <c r="S3943" s="117"/>
      <c r="T3943" s="117"/>
      <c r="U3943" s="117"/>
      <c r="V3943" s="117"/>
      <c r="W3943" s="117"/>
      <c r="X3943" s="117"/>
      <c r="Y3943" s="117"/>
      <c r="Z3943" s="117"/>
      <c r="AA3943" s="117"/>
      <c r="AB3943" s="117"/>
      <c r="AC3943" s="117"/>
      <c r="AD3943" s="117"/>
      <c r="AE3943" s="117"/>
      <c r="AF3943" s="117"/>
      <c r="AG3943" s="117"/>
      <c r="AH3943" s="117"/>
      <c r="AI3943" s="117"/>
      <c r="AJ3943" s="117"/>
      <c r="AK3943" s="117"/>
      <c r="AL3943" s="117"/>
      <c r="AM3943" s="117"/>
      <c r="AN3943" s="117"/>
      <c r="AO3943" s="117"/>
      <c r="AP3943" s="117"/>
      <c r="AQ3943" s="117"/>
      <c r="AR3943" s="117"/>
      <c r="AS3943" s="117"/>
      <c r="AT3943" s="117"/>
      <c r="AU3943" s="117"/>
      <c r="AV3943" s="117"/>
      <c r="AW3943" s="117"/>
      <c r="AX3943" s="118"/>
      <c r="BC3943" s="42"/>
    </row>
    <row r="3944" spans="1:251" ht="12" customHeight="1">
      <c r="A3944" s="34"/>
      <c r="B3944" s="116"/>
      <c r="C3944" s="117"/>
      <c r="D3944" s="117"/>
      <c r="E3944" s="117"/>
      <c r="F3944" s="117"/>
      <c r="G3944" s="117"/>
      <c r="H3944" s="117"/>
      <c r="I3944" s="117"/>
      <c r="J3944" s="117"/>
      <c r="K3944" s="117"/>
      <c r="L3944" s="117"/>
      <c r="M3944" s="117"/>
      <c r="N3944" s="117"/>
      <c r="O3944" s="117"/>
      <c r="P3944" s="117"/>
      <c r="Q3944" s="117"/>
      <c r="R3944" s="117"/>
      <c r="S3944" s="117"/>
      <c r="T3944" s="117"/>
      <c r="U3944" s="117"/>
      <c r="V3944" s="117"/>
      <c r="W3944" s="117"/>
      <c r="X3944" s="117"/>
      <c r="Y3944" s="117"/>
      <c r="Z3944" s="117"/>
      <c r="AA3944" s="117"/>
      <c r="AB3944" s="117"/>
      <c r="AC3944" s="117"/>
      <c r="AD3944" s="117"/>
      <c r="AE3944" s="117"/>
      <c r="AF3944" s="117"/>
      <c r="AG3944" s="117"/>
      <c r="AH3944" s="117"/>
      <c r="AI3944" s="117"/>
      <c r="AJ3944" s="117"/>
      <c r="AK3944" s="117"/>
      <c r="AL3944" s="117"/>
      <c r="AM3944" s="117"/>
      <c r="AN3944" s="117"/>
      <c r="AO3944" s="117"/>
      <c r="AP3944" s="117"/>
      <c r="AQ3944" s="117"/>
      <c r="AR3944" s="117"/>
      <c r="AS3944" s="117"/>
      <c r="AT3944" s="117"/>
      <c r="AU3944" s="117"/>
      <c r="AV3944" s="117"/>
      <c r="AW3944" s="117"/>
      <c r="AX3944" s="118"/>
    </row>
    <row r="3945" spans="1:251" ht="12" customHeight="1">
      <c r="A3945" s="34"/>
      <c r="B3945" s="116"/>
      <c r="C3945" s="117"/>
      <c r="D3945" s="117"/>
      <c r="E3945" s="117"/>
      <c r="F3945" s="117"/>
      <c r="G3945" s="117"/>
      <c r="H3945" s="117"/>
      <c r="I3945" s="117"/>
      <c r="J3945" s="117"/>
      <c r="K3945" s="117"/>
      <c r="L3945" s="117"/>
      <c r="M3945" s="117"/>
      <c r="N3945" s="117"/>
      <c r="O3945" s="117"/>
      <c r="P3945" s="117"/>
      <c r="Q3945" s="117"/>
      <c r="R3945" s="117"/>
      <c r="S3945" s="117"/>
      <c r="T3945" s="117"/>
      <c r="U3945" s="117"/>
      <c r="V3945" s="117"/>
      <c r="W3945" s="117"/>
      <c r="X3945" s="117"/>
      <c r="Y3945" s="117"/>
      <c r="Z3945" s="117"/>
      <c r="AA3945" s="117"/>
      <c r="AB3945" s="117"/>
      <c r="AC3945" s="117"/>
      <c r="AD3945" s="117"/>
      <c r="AE3945" s="117"/>
      <c r="AF3945" s="117"/>
      <c r="AG3945" s="117"/>
      <c r="AH3945" s="117"/>
      <c r="AI3945" s="117"/>
      <c r="AJ3945" s="117"/>
      <c r="AK3945" s="117"/>
      <c r="AL3945" s="117"/>
      <c r="AM3945" s="117"/>
      <c r="AN3945" s="117"/>
      <c r="AO3945" s="117"/>
      <c r="AP3945" s="117"/>
      <c r="AQ3945" s="117"/>
      <c r="AR3945" s="117"/>
      <c r="AS3945" s="117"/>
      <c r="AT3945" s="117"/>
      <c r="AU3945" s="117"/>
      <c r="AV3945" s="117"/>
      <c r="AW3945" s="117"/>
      <c r="AX3945" s="118"/>
    </row>
    <row r="3946" spans="1:251" ht="12" customHeight="1">
      <c r="A3946" s="34"/>
      <c r="B3946" s="116"/>
      <c r="C3946" s="117"/>
      <c r="D3946" s="117"/>
      <c r="E3946" s="117"/>
      <c r="F3946" s="117"/>
      <c r="G3946" s="117"/>
      <c r="H3946" s="117"/>
      <c r="I3946" s="117"/>
      <c r="J3946" s="117"/>
      <c r="K3946" s="117"/>
      <c r="L3946" s="117"/>
      <c r="M3946" s="117"/>
      <c r="N3946" s="117"/>
      <c r="O3946" s="117"/>
      <c r="P3946" s="117"/>
      <c r="Q3946" s="117"/>
      <c r="R3946" s="117"/>
      <c r="S3946" s="117"/>
      <c r="T3946" s="117"/>
      <c r="U3946" s="117"/>
      <c r="V3946" s="117"/>
      <c r="W3946" s="117"/>
      <c r="X3946" s="117"/>
      <c r="Y3946" s="117"/>
      <c r="Z3946" s="117"/>
      <c r="AA3946" s="117"/>
      <c r="AB3946" s="117"/>
      <c r="AC3946" s="117"/>
      <c r="AD3946" s="117"/>
      <c r="AE3946" s="117"/>
      <c r="AF3946" s="117"/>
      <c r="AG3946" s="117"/>
      <c r="AH3946" s="117"/>
      <c r="AI3946" s="117"/>
      <c r="AJ3946" s="117"/>
      <c r="AK3946" s="117"/>
      <c r="AL3946" s="117"/>
      <c r="AM3946" s="117"/>
      <c r="AN3946" s="117"/>
      <c r="AO3946" s="117"/>
      <c r="AP3946" s="117"/>
      <c r="AQ3946" s="117"/>
      <c r="AR3946" s="117"/>
      <c r="AS3946" s="117"/>
      <c r="AT3946" s="117"/>
      <c r="AU3946" s="117"/>
      <c r="AV3946" s="117"/>
      <c r="AW3946" s="117"/>
      <c r="AX3946" s="118"/>
    </row>
    <row r="3947" spans="1:251" ht="15" thickBot="1">
      <c r="A3947" s="43"/>
      <c r="B3947" s="44"/>
      <c r="C3947" s="45"/>
      <c r="D3947" s="45"/>
      <c r="E3947" s="45"/>
      <c r="F3947" s="45"/>
      <c r="G3947" s="45"/>
      <c r="H3947" s="45"/>
      <c r="I3947" s="45"/>
      <c r="J3947" s="45"/>
      <c r="K3947" s="45"/>
      <c r="L3947" s="45"/>
      <c r="M3947" s="45"/>
      <c r="N3947" s="45"/>
      <c r="O3947" s="45"/>
      <c r="P3947" s="45"/>
      <c r="Q3947" s="45"/>
      <c r="R3947" s="45"/>
      <c r="S3947" s="45"/>
      <c r="T3947" s="45"/>
      <c r="U3947" s="45"/>
      <c r="V3947" s="45"/>
      <c r="W3947" s="45"/>
      <c r="X3947" s="45"/>
      <c r="Y3947" s="45"/>
      <c r="Z3947" s="45"/>
      <c r="AA3947" s="45"/>
      <c r="AB3947" s="45"/>
      <c r="AC3947" s="45"/>
      <c r="AD3947" s="45"/>
      <c r="AE3947" s="45"/>
      <c r="AF3947" s="45"/>
      <c r="AG3947" s="45"/>
      <c r="AH3947" s="45"/>
      <c r="AI3947" s="45"/>
      <c r="AJ3947" s="45"/>
      <c r="AK3947" s="45"/>
      <c r="AL3947" s="45"/>
      <c r="AM3947" s="45"/>
      <c r="AN3947" s="45"/>
      <c r="AO3947" s="45"/>
      <c r="AP3947" s="45"/>
      <c r="AQ3947" s="45"/>
      <c r="AR3947" s="45"/>
      <c r="AS3947" s="45"/>
      <c r="AT3947" s="45"/>
      <c r="AU3947" s="45"/>
      <c r="AV3947" s="45"/>
      <c r="AW3947" s="45"/>
      <c r="AX3947" s="46"/>
    </row>
    <row r="3948" spans="1:251">
      <c r="B3948" s="47"/>
    </row>
    <row r="3949" spans="1:251" ht="14.25">
      <c r="B3949" s="36" t="s">
        <v>240</v>
      </c>
      <c r="C3949" s="34"/>
      <c r="D3949" s="34"/>
      <c r="E3949" s="34"/>
      <c r="F3949" s="34"/>
      <c r="G3949" s="34"/>
      <c r="H3949" s="34"/>
      <c r="I3949" s="34"/>
      <c r="J3949" s="34"/>
      <c r="K3949" s="34"/>
      <c r="L3949" s="35"/>
      <c r="M3949" s="35"/>
      <c r="N3949" s="35"/>
      <c r="O3949" s="35"/>
      <c r="P3949" s="34"/>
      <c r="Q3949" s="34"/>
      <c r="R3949" s="34"/>
      <c r="S3949" s="34"/>
      <c r="T3949" s="34"/>
      <c r="U3949" s="34"/>
      <c r="V3949" s="36"/>
      <c r="W3949" s="36"/>
      <c r="X3949" s="36"/>
      <c r="Y3949" s="36"/>
      <c r="Z3949" s="36"/>
      <c r="AA3949" s="36"/>
      <c r="AB3949" s="36"/>
      <c r="AC3949" s="36"/>
      <c r="AD3949" s="36"/>
      <c r="AE3949" s="36"/>
      <c r="AF3949" s="36"/>
      <c r="AG3949" s="36"/>
      <c r="AH3949" s="36"/>
      <c r="AI3949" s="36"/>
      <c r="AJ3949" s="36"/>
      <c r="AK3949" s="36"/>
      <c r="AL3949" s="36"/>
      <c r="AM3949" s="36"/>
      <c r="AN3949" s="36"/>
      <c r="AO3949" s="36"/>
      <c r="AP3949" s="36"/>
      <c r="AQ3949" s="36"/>
      <c r="AR3949" s="36"/>
      <c r="AS3949" s="36"/>
      <c r="AT3949" s="36"/>
      <c r="AU3949" s="36"/>
      <c r="AV3949" s="36"/>
      <c r="AW3949" s="36"/>
      <c r="AX3949" s="36"/>
    </row>
    <row r="3950" spans="1:251" ht="15" thickBot="1">
      <c r="B3950" s="34"/>
      <c r="C3950" s="34"/>
      <c r="D3950" s="34"/>
      <c r="E3950" s="34"/>
      <c r="F3950" s="34"/>
      <c r="G3950" s="34"/>
      <c r="H3950" s="34"/>
      <c r="I3950" s="34"/>
      <c r="J3950" s="34"/>
      <c r="K3950" s="34"/>
      <c r="L3950" s="35"/>
      <c r="M3950" s="35"/>
      <c r="N3950" s="35"/>
      <c r="O3950" s="35"/>
      <c r="P3950" s="34"/>
      <c r="Q3950" s="34"/>
      <c r="R3950" s="34"/>
      <c r="S3950" s="34"/>
      <c r="T3950" s="34"/>
      <c r="U3950" s="34"/>
      <c r="V3950" s="36"/>
      <c r="W3950" s="36"/>
      <c r="X3950" s="36"/>
      <c r="Y3950" s="36"/>
      <c r="Z3950" s="36"/>
      <c r="AA3950" s="36"/>
      <c r="AB3950" s="36"/>
      <c r="AC3950" s="36"/>
      <c r="AD3950" s="36"/>
      <c r="AE3950" s="36"/>
      <c r="AF3950" s="36"/>
      <c r="AG3950" s="36"/>
      <c r="AH3950" s="36"/>
      <c r="AI3950" s="36"/>
      <c r="AJ3950" s="36"/>
      <c r="AK3950" s="36"/>
      <c r="AL3950" s="36"/>
      <c r="AM3950" s="36"/>
      <c r="AN3950" s="36"/>
      <c r="AO3950" s="36"/>
      <c r="AP3950" s="36"/>
      <c r="AQ3950" s="36"/>
      <c r="AR3950" s="36"/>
      <c r="AS3950" s="36"/>
      <c r="AT3950" s="36"/>
      <c r="AU3950" s="36"/>
      <c r="AV3950" s="36"/>
      <c r="AW3950" s="36"/>
      <c r="AX3950" s="48" t="s">
        <v>241</v>
      </c>
    </row>
    <row r="3951" spans="1:251" s="42" customFormat="1" ht="13.5" customHeight="1">
      <c r="A3951" s="34"/>
      <c r="B3951" s="119" t="s">
        <v>242</v>
      </c>
      <c r="C3951" s="120"/>
      <c r="D3951" s="120"/>
      <c r="E3951" s="120"/>
      <c r="F3951" s="120"/>
      <c r="G3951" s="120"/>
      <c r="H3951" s="120"/>
      <c r="I3951" s="120"/>
      <c r="J3951" s="120"/>
      <c r="K3951" s="120"/>
      <c r="L3951" s="120"/>
      <c r="M3951" s="120"/>
      <c r="N3951" s="120"/>
      <c r="O3951" s="120"/>
      <c r="P3951" s="120"/>
      <c r="Q3951" s="120"/>
      <c r="R3951" s="120"/>
      <c r="S3951" s="120"/>
      <c r="T3951" s="120"/>
      <c r="U3951" s="120"/>
      <c r="V3951" s="120"/>
      <c r="W3951" s="120"/>
      <c r="X3951" s="120"/>
      <c r="Y3951" s="120"/>
      <c r="Z3951" s="121"/>
      <c r="AA3951" s="125" t="s">
        <v>1062</v>
      </c>
      <c r="AB3951" s="120"/>
      <c r="AC3951" s="120"/>
      <c r="AD3951" s="120"/>
      <c r="AE3951" s="120"/>
      <c r="AF3951" s="120"/>
      <c r="AG3951" s="120"/>
      <c r="AH3951" s="120"/>
      <c r="AI3951" s="121"/>
      <c r="AJ3951" s="125" t="s">
        <v>1063</v>
      </c>
      <c r="AK3951" s="120"/>
      <c r="AL3951" s="120"/>
      <c r="AM3951" s="120"/>
      <c r="AN3951" s="120"/>
      <c r="AO3951" s="120"/>
      <c r="AP3951" s="120"/>
      <c r="AQ3951" s="120"/>
      <c r="AR3951" s="121"/>
      <c r="AS3951" s="125" t="s">
        <v>243</v>
      </c>
      <c r="AT3951" s="120"/>
      <c r="AU3951" s="120"/>
      <c r="AV3951" s="120"/>
      <c r="AW3951" s="120"/>
      <c r="AX3951" s="127"/>
      <c r="AY3951" s="29"/>
      <c r="AZ3951" s="29"/>
      <c r="BA3951" s="29"/>
      <c r="BB3951" s="29"/>
      <c r="BC3951" s="29"/>
      <c r="BD3951" s="29"/>
      <c r="BE3951" s="29"/>
      <c r="BF3951" s="29"/>
      <c r="BG3951" s="29"/>
      <c r="BH3951" s="29"/>
      <c r="BI3951" s="29"/>
      <c r="BJ3951" s="29"/>
      <c r="BK3951" s="29"/>
      <c r="BL3951" s="29"/>
      <c r="BM3951" s="29"/>
      <c r="BN3951" s="29"/>
      <c r="BO3951" s="29"/>
      <c r="BP3951" s="29"/>
      <c r="BQ3951" s="29"/>
      <c r="BR3951" s="29"/>
      <c r="BS3951" s="29"/>
      <c r="BT3951" s="29"/>
      <c r="BU3951" s="29"/>
      <c r="BV3951" s="29"/>
      <c r="BW3951" s="29"/>
      <c r="BX3951" s="29"/>
      <c r="BY3951" s="29"/>
      <c r="BZ3951" s="29"/>
      <c r="CA3951" s="29"/>
      <c r="CB3951" s="29"/>
      <c r="CC3951" s="29"/>
      <c r="CD3951" s="29"/>
      <c r="CE3951" s="29"/>
      <c r="CF3951" s="29"/>
      <c r="CG3951" s="29"/>
      <c r="CH3951" s="29"/>
      <c r="CI3951" s="29"/>
      <c r="CJ3951" s="29"/>
      <c r="CK3951" s="29"/>
      <c r="CL3951" s="29"/>
      <c r="CM3951" s="29"/>
      <c r="CN3951" s="29"/>
      <c r="CO3951" s="29"/>
      <c r="CP3951" s="29"/>
      <c r="CQ3951" s="29"/>
      <c r="CR3951" s="29"/>
      <c r="CS3951" s="29"/>
      <c r="CT3951" s="29"/>
      <c r="CU3951" s="29"/>
      <c r="CV3951" s="29"/>
      <c r="CW3951" s="29"/>
      <c r="CX3951" s="29"/>
      <c r="CY3951" s="29"/>
      <c r="CZ3951" s="29"/>
      <c r="DA3951" s="29"/>
      <c r="DB3951" s="29"/>
      <c r="DC3951" s="29"/>
      <c r="DD3951" s="29"/>
      <c r="DE3951" s="29"/>
      <c r="DF3951" s="29"/>
      <c r="DG3951" s="29"/>
      <c r="DH3951" s="29"/>
      <c r="DI3951" s="29"/>
      <c r="DJ3951" s="29"/>
      <c r="DK3951" s="29"/>
      <c r="DL3951" s="29"/>
      <c r="DM3951" s="29"/>
      <c r="DN3951" s="29"/>
      <c r="DO3951" s="29"/>
      <c r="DP3951" s="29"/>
      <c r="DQ3951" s="29"/>
      <c r="DR3951" s="29"/>
      <c r="DS3951" s="29"/>
      <c r="DT3951" s="29"/>
      <c r="DU3951" s="29"/>
      <c r="DV3951" s="29"/>
      <c r="DW3951" s="29"/>
      <c r="DX3951" s="29"/>
      <c r="DY3951" s="29"/>
      <c r="DZ3951" s="29"/>
      <c r="EA3951" s="29"/>
      <c r="EB3951" s="29"/>
      <c r="EC3951" s="29"/>
      <c r="ED3951" s="29"/>
      <c r="EE3951" s="29"/>
      <c r="EF3951" s="29"/>
      <c r="EG3951" s="29"/>
      <c r="EH3951" s="29"/>
      <c r="EI3951" s="29"/>
      <c r="EJ3951" s="29"/>
      <c r="EK3951" s="29"/>
      <c r="EL3951" s="29"/>
      <c r="EM3951" s="29"/>
      <c r="EN3951" s="29"/>
      <c r="EO3951" s="29"/>
      <c r="EP3951" s="29"/>
      <c r="EQ3951" s="29"/>
      <c r="ER3951" s="29"/>
      <c r="ES3951" s="29"/>
      <c r="ET3951" s="29"/>
      <c r="EU3951" s="29"/>
      <c r="EV3951" s="29"/>
      <c r="EW3951" s="29"/>
      <c r="EX3951" s="29"/>
      <c r="EY3951" s="29"/>
      <c r="EZ3951" s="29"/>
      <c r="FA3951" s="29"/>
      <c r="FB3951" s="29"/>
      <c r="FC3951" s="29"/>
      <c r="FD3951" s="29"/>
      <c r="FE3951" s="29"/>
      <c r="FF3951" s="29"/>
      <c r="FG3951" s="29"/>
      <c r="FH3951" s="29"/>
      <c r="FI3951" s="29"/>
      <c r="FJ3951" s="29"/>
      <c r="FK3951" s="29"/>
      <c r="FL3951" s="29"/>
      <c r="FM3951" s="29"/>
      <c r="FN3951" s="29"/>
      <c r="FO3951" s="29"/>
      <c r="FP3951" s="29"/>
      <c r="FQ3951" s="29"/>
      <c r="FR3951" s="29"/>
      <c r="FS3951" s="29"/>
      <c r="FT3951" s="29"/>
      <c r="FU3951" s="29"/>
      <c r="FV3951" s="29"/>
      <c r="FW3951" s="29"/>
      <c r="FX3951" s="29"/>
      <c r="FY3951" s="29"/>
      <c r="FZ3951" s="29"/>
      <c r="GA3951" s="29"/>
      <c r="GB3951" s="29"/>
      <c r="GC3951" s="29"/>
      <c r="GD3951" s="29"/>
      <c r="GE3951" s="29"/>
      <c r="GF3951" s="29"/>
      <c r="GG3951" s="29"/>
      <c r="GH3951" s="29"/>
      <c r="GI3951" s="29"/>
      <c r="GJ3951" s="29"/>
      <c r="GK3951" s="29"/>
      <c r="GL3951" s="29"/>
      <c r="GM3951" s="29"/>
      <c r="GN3951" s="29"/>
      <c r="GO3951" s="29"/>
      <c r="GP3951" s="29"/>
      <c r="GQ3951" s="29"/>
      <c r="GR3951" s="29"/>
      <c r="GS3951" s="29"/>
      <c r="GT3951" s="29"/>
      <c r="GU3951" s="29"/>
      <c r="GV3951" s="29"/>
      <c r="GW3951" s="29"/>
      <c r="GX3951" s="29"/>
      <c r="GY3951" s="29"/>
      <c r="GZ3951" s="29"/>
      <c r="HA3951" s="29"/>
      <c r="HB3951" s="29"/>
      <c r="HC3951" s="29"/>
      <c r="HD3951" s="29"/>
      <c r="HE3951" s="29"/>
      <c r="HF3951" s="29"/>
      <c r="HG3951" s="29"/>
      <c r="HH3951" s="29"/>
      <c r="HI3951" s="29"/>
      <c r="HJ3951" s="29"/>
      <c r="HK3951" s="29"/>
      <c r="HL3951" s="29"/>
      <c r="HM3951" s="29"/>
      <c r="HN3951" s="29"/>
      <c r="HO3951" s="29"/>
      <c r="HP3951" s="29"/>
      <c r="HQ3951" s="29"/>
      <c r="HR3951" s="29"/>
      <c r="HS3951" s="29"/>
      <c r="HT3951" s="29"/>
      <c r="HU3951" s="29"/>
      <c r="HV3951" s="29"/>
      <c r="HW3951" s="29"/>
      <c r="HX3951" s="29"/>
      <c r="HY3951" s="29"/>
      <c r="HZ3951" s="29"/>
      <c r="IA3951" s="29"/>
      <c r="IB3951" s="29"/>
      <c r="IC3951" s="29"/>
      <c r="ID3951" s="29"/>
      <c r="IE3951" s="29"/>
      <c r="IF3951" s="29"/>
      <c r="IG3951" s="29"/>
      <c r="IH3951" s="29"/>
      <c r="II3951" s="29"/>
      <c r="IJ3951" s="29"/>
      <c r="IK3951" s="29"/>
      <c r="IL3951" s="29"/>
      <c r="IM3951" s="29"/>
      <c r="IN3951" s="29"/>
      <c r="IO3951" s="29"/>
      <c r="IP3951" s="29"/>
      <c r="IQ3951" s="29"/>
    </row>
    <row r="3952" spans="1:251" s="42" customFormat="1" ht="13.5">
      <c r="A3952" s="34"/>
      <c r="B3952" s="122"/>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4"/>
      <c r="AA3952" s="126"/>
      <c r="AB3952" s="123"/>
      <c r="AC3952" s="123"/>
      <c r="AD3952" s="123"/>
      <c r="AE3952" s="123"/>
      <c r="AF3952" s="123"/>
      <c r="AG3952" s="123"/>
      <c r="AH3952" s="123"/>
      <c r="AI3952" s="124"/>
      <c r="AJ3952" s="126"/>
      <c r="AK3952" s="123"/>
      <c r="AL3952" s="123"/>
      <c r="AM3952" s="123"/>
      <c r="AN3952" s="123"/>
      <c r="AO3952" s="123"/>
      <c r="AP3952" s="123"/>
      <c r="AQ3952" s="123"/>
      <c r="AR3952" s="124"/>
      <c r="AS3952" s="126"/>
      <c r="AT3952" s="123"/>
      <c r="AU3952" s="123"/>
      <c r="AV3952" s="123"/>
      <c r="AW3952" s="123"/>
      <c r="AX3952" s="128"/>
      <c r="AY3952" s="29"/>
      <c r="AZ3952" s="29"/>
      <c r="BA3952" s="29"/>
      <c r="BB3952" s="65"/>
      <c r="BC3952" s="49"/>
      <c r="BE3952" s="29"/>
      <c r="BF3952" s="29"/>
      <c r="BG3952" s="29"/>
      <c r="BH3952" s="29"/>
      <c r="BI3952" s="29"/>
      <c r="BJ3952" s="29"/>
      <c r="BK3952" s="29"/>
      <c r="BL3952" s="29"/>
      <c r="BM3952" s="29"/>
      <c r="BN3952" s="29"/>
      <c r="BO3952" s="29"/>
      <c r="BP3952" s="29"/>
      <c r="BQ3952" s="29"/>
      <c r="BR3952" s="29"/>
      <c r="BS3952" s="29"/>
      <c r="BT3952" s="29"/>
      <c r="BU3952" s="29"/>
      <c r="BV3952" s="29"/>
      <c r="BW3952" s="29"/>
      <c r="BX3952" s="29"/>
      <c r="BY3952" s="29"/>
      <c r="BZ3952" s="29"/>
      <c r="CA3952" s="29"/>
      <c r="CB3952" s="29"/>
      <c r="CC3952" s="29"/>
      <c r="CD3952" s="29"/>
      <c r="CE3952" s="29"/>
      <c r="CF3952" s="29"/>
      <c r="CG3952" s="29"/>
      <c r="CH3952" s="29"/>
      <c r="CI3952" s="29"/>
      <c r="CJ3952" s="29"/>
      <c r="CK3952" s="29"/>
      <c r="CL3952" s="29"/>
      <c r="CM3952" s="29"/>
      <c r="CN3952" s="29"/>
      <c r="CO3952" s="29"/>
      <c r="CP3952" s="29"/>
      <c r="CQ3952" s="29"/>
      <c r="CR3952" s="29"/>
      <c r="CS3952" s="29"/>
      <c r="CT3952" s="29"/>
      <c r="CU3952" s="29"/>
      <c r="CV3952" s="29"/>
      <c r="CW3952" s="29"/>
      <c r="CX3952" s="29"/>
      <c r="CY3952" s="29"/>
      <c r="CZ3952" s="29"/>
      <c r="DA3952" s="29"/>
      <c r="DB3952" s="29"/>
      <c r="DC3952" s="29"/>
      <c r="DD3952" s="29"/>
      <c r="DE3952" s="29"/>
      <c r="DF3952" s="29"/>
      <c r="DG3952" s="29"/>
      <c r="DH3952" s="29"/>
      <c r="DI3952" s="29"/>
      <c r="DJ3952" s="29"/>
      <c r="DK3952" s="29"/>
      <c r="DL3952" s="29"/>
      <c r="DM3952" s="29"/>
      <c r="DN3952" s="29"/>
      <c r="DO3952" s="29"/>
      <c r="DP3952" s="29"/>
      <c r="DQ3952" s="29"/>
      <c r="DR3952" s="29"/>
      <c r="DS3952" s="29"/>
      <c r="DT3952" s="29"/>
      <c r="DU3952" s="29"/>
      <c r="DV3952" s="29"/>
      <c r="DW3952" s="29"/>
      <c r="DX3952" s="29"/>
      <c r="DY3952" s="29"/>
      <c r="DZ3952" s="29"/>
      <c r="EA3952" s="29"/>
      <c r="EB3952" s="29"/>
      <c r="EC3952" s="29"/>
      <c r="ED3952" s="29"/>
      <c r="EE3952" s="29"/>
      <c r="EF3952" s="29"/>
      <c r="EG3952" s="29"/>
      <c r="EH3952" s="29"/>
      <c r="EI3952" s="29"/>
      <c r="EJ3952" s="29"/>
      <c r="EK3952" s="29"/>
      <c r="EL3952" s="29"/>
      <c r="EM3952" s="29"/>
      <c r="EN3952" s="29"/>
      <c r="EO3952" s="29"/>
      <c r="EP3952" s="29"/>
      <c r="EQ3952" s="29"/>
      <c r="ER3952" s="29"/>
      <c r="ES3952" s="29"/>
      <c r="ET3952" s="29"/>
      <c r="EU3952" s="29"/>
      <c r="EV3952" s="29"/>
      <c r="EW3952" s="29"/>
      <c r="EX3952" s="29"/>
      <c r="EY3952" s="29"/>
      <c r="EZ3952" s="29"/>
      <c r="FA3952" s="29"/>
      <c r="FB3952" s="29"/>
      <c r="FC3952" s="29"/>
      <c r="FD3952" s="29"/>
      <c r="FE3952" s="29"/>
      <c r="FF3952" s="29"/>
      <c r="FG3952" s="29"/>
      <c r="FH3952" s="29"/>
      <c r="FI3952" s="29"/>
      <c r="FJ3952" s="29"/>
      <c r="FK3952" s="29"/>
      <c r="FL3952" s="29"/>
      <c r="FM3952" s="29"/>
      <c r="FN3952" s="29"/>
      <c r="FO3952" s="29"/>
      <c r="FP3952" s="29"/>
      <c r="FQ3952" s="29"/>
      <c r="FR3952" s="29"/>
      <c r="FS3952" s="29"/>
      <c r="FT3952" s="29"/>
      <c r="FU3952" s="29"/>
      <c r="FV3952" s="29"/>
      <c r="FW3952" s="29"/>
      <c r="FX3952" s="29"/>
      <c r="FY3952" s="29"/>
      <c r="FZ3952" s="29"/>
      <c r="GA3952" s="29"/>
      <c r="GB3952" s="29"/>
      <c r="GC3952" s="29"/>
      <c r="GD3952" s="29"/>
      <c r="GE3952" s="29"/>
      <c r="GF3952" s="29"/>
      <c r="GG3952" s="29"/>
      <c r="GH3952" s="29"/>
      <c r="GI3952" s="29"/>
      <c r="GJ3952" s="29"/>
      <c r="GK3952" s="29"/>
      <c r="GL3952" s="29"/>
      <c r="GM3952" s="29"/>
      <c r="GN3952" s="29"/>
      <c r="GO3952" s="29"/>
      <c r="GP3952" s="29"/>
      <c r="GQ3952" s="29"/>
      <c r="GR3952" s="29"/>
      <c r="GS3952" s="29"/>
      <c r="GT3952" s="29"/>
      <c r="GU3952" s="29"/>
      <c r="GV3952" s="29"/>
      <c r="GW3952" s="29"/>
      <c r="GX3952" s="29"/>
      <c r="GY3952" s="29"/>
      <c r="GZ3952" s="29"/>
      <c r="HA3952" s="29"/>
      <c r="HB3952" s="29"/>
      <c r="HC3952" s="29"/>
      <c r="HD3952" s="29"/>
      <c r="HE3952" s="29"/>
      <c r="HF3952" s="29"/>
      <c r="HG3952" s="29"/>
      <c r="HH3952" s="29"/>
      <c r="HI3952" s="29"/>
      <c r="HJ3952" s="29"/>
      <c r="HK3952" s="29"/>
      <c r="HL3952" s="29"/>
      <c r="HM3952" s="29"/>
      <c r="HN3952" s="29"/>
      <c r="HO3952" s="29"/>
      <c r="HP3952" s="29"/>
      <c r="HQ3952" s="29"/>
      <c r="HR3952" s="29"/>
      <c r="HS3952" s="29"/>
      <c r="HT3952" s="29"/>
      <c r="HU3952" s="29"/>
      <c r="HV3952" s="29"/>
      <c r="HW3952" s="29"/>
      <c r="HX3952" s="29"/>
      <c r="HY3952" s="29"/>
      <c r="HZ3952" s="29"/>
      <c r="IA3952" s="29"/>
      <c r="IB3952" s="29"/>
      <c r="IC3952" s="29"/>
      <c r="ID3952" s="29"/>
      <c r="IE3952" s="29"/>
      <c r="IF3952" s="29"/>
      <c r="IG3952" s="29"/>
      <c r="IH3952" s="29"/>
      <c r="II3952" s="29"/>
      <c r="IJ3952" s="29"/>
      <c r="IK3952" s="29"/>
      <c r="IL3952" s="29"/>
      <c r="IM3952" s="29"/>
      <c r="IN3952" s="29"/>
      <c r="IO3952" s="29"/>
      <c r="IP3952" s="29"/>
      <c r="IQ3952" s="29"/>
    </row>
    <row r="3953" spans="1:251" s="42" customFormat="1" ht="18.75" customHeight="1">
      <c r="A3953" s="34"/>
      <c r="B3953" s="50"/>
      <c r="C3953" s="129" t="s">
        <v>801</v>
      </c>
      <c r="D3953" s="147"/>
      <c r="E3953" s="147"/>
      <c r="F3953" s="147"/>
      <c r="G3953" s="147"/>
      <c r="H3953" s="147"/>
      <c r="I3953" s="147"/>
      <c r="J3953" s="147"/>
      <c r="K3953" s="147"/>
      <c r="L3953" s="147"/>
      <c r="M3953" s="147"/>
      <c r="N3953" s="147"/>
      <c r="O3953" s="147"/>
      <c r="P3953" s="147"/>
      <c r="Q3953" s="147"/>
      <c r="R3953" s="147"/>
      <c r="S3953" s="147"/>
      <c r="T3953" s="147"/>
      <c r="U3953" s="147"/>
      <c r="V3953" s="147"/>
      <c r="W3953" s="147"/>
      <c r="X3953" s="147"/>
      <c r="Y3953" s="147"/>
      <c r="Z3953" s="148"/>
      <c r="AA3953" s="132">
        <v>7601</v>
      </c>
      <c r="AB3953" s="133"/>
      <c r="AC3953" s="133"/>
      <c r="AD3953" s="133"/>
      <c r="AE3953" s="133"/>
      <c r="AF3953" s="133"/>
      <c r="AG3953" s="133"/>
      <c r="AH3953" s="133"/>
      <c r="AI3953" s="134"/>
      <c r="AJ3953" s="132">
        <v>7595</v>
      </c>
      <c r="AK3953" s="133"/>
      <c r="AL3953" s="133"/>
      <c r="AM3953" s="133"/>
      <c r="AN3953" s="133"/>
      <c r="AO3953" s="133"/>
      <c r="AP3953" s="133"/>
      <c r="AQ3953" s="133"/>
      <c r="AR3953" s="134"/>
      <c r="AS3953" s="135"/>
      <c r="AT3953" s="136"/>
      <c r="AU3953" s="136"/>
      <c r="AV3953" s="136"/>
      <c r="AW3953" s="136"/>
      <c r="AX3953" s="137"/>
      <c r="AY3953" s="29"/>
      <c r="AZ3953" s="29"/>
      <c r="BA3953" s="29"/>
      <c r="BB3953" s="29"/>
      <c r="BC3953" s="29"/>
      <c r="BD3953" s="29"/>
      <c r="BE3953" s="29"/>
      <c r="BF3953" s="29"/>
      <c r="BG3953" s="29"/>
      <c r="BH3953" s="29"/>
      <c r="BI3953" s="29"/>
      <c r="BJ3953" s="29"/>
      <c r="BK3953" s="29"/>
      <c r="BL3953" s="29"/>
      <c r="BM3953" s="29"/>
      <c r="BN3953" s="29"/>
      <c r="BO3953" s="29"/>
      <c r="BP3953" s="29"/>
      <c r="BQ3953" s="29"/>
      <c r="BR3953" s="29"/>
      <c r="BS3953" s="29"/>
      <c r="BT3953" s="29"/>
      <c r="BU3953" s="29"/>
      <c r="BV3953" s="29"/>
      <c r="BW3953" s="29"/>
      <c r="BX3953" s="29"/>
      <c r="BY3953" s="29"/>
      <c r="BZ3953" s="29"/>
      <c r="CA3953" s="29"/>
      <c r="CB3953" s="29"/>
      <c r="CC3953" s="29"/>
      <c r="CD3953" s="29"/>
      <c r="CE3953" s="29"/>
      <c r="CF3953" s="29"/>
      <c r="CG3953" s="29"/>
      <c r="CH3953" s="29"/>
      <c r="CI3953" s="29"/>
      <c r="CJ3953" s="29"/>
      <c r="CK3953" s="29"/>
      <c r="CL3953" s="29"/>
      <c r="CM3953" s="29"/>
      <c r="CN3953" s="29"/>
      <c r="CO3953" s="29"/>
      <c r="CP3953" s="29"/>
      <c r="CQ3953" s="29"/>
      <c r="CR3953" s="29"/>
      <c r="CS3953" s="29"/>
      <c r="CT3953" s="29"/>
      <c r="CU3953" s="29"/>
      <c r="CV3953" s="29"/>
      <c r="CW3953" s="29"/>
      <c r="CX3953" s="29"/>
      <c r="CY3953" s="29"/>
      <c r="CZ3953" s="29"/>
      <c r="DA3953" s="29"/>
      <c r="DB3953" s="29"/>
      <c r="DC3953" s="29"/>
      <c r="DD3953" s="29"/>
      <c r="DE3953" s="29"/>
      <c r="DF3953" s="29"/>
      <c r="DG3953" s="29"/>
      <c r="DH3953" s="29"/>
      <c r="DI3953" s="29"/>
      <c r="DJ3953" s="29"/>
      <c r="DK3953" s="29"/>
      <c r="DL3953" s="29"/>
      <c r="DM3953" s="29"/>
      <c r="DN3953" s="29"/>
      <c r="DO3953" s="29"/>
      <c r="DP3953" s="29"/>
      <c r="DQ3953" s="29"/>
      <c r="DR3953" s="29"/>
      <c r="DS3953" s="29"/>
      <c r="DT3953" s="29"/>
      <c r="DU3953" s="29"/>
      <c r="DV3953" s="29"/>
      <c r="DW3953" s="29"/>
      <c r="DX3953" s="29"/>
      <c r="DY3953" s="29"/>
      <c r="DZ3953" s="29"/>
      <c r="EA3953" s="29"/>
      <c r="EB3953" s="29"/>
      <c r="EC3953" s="29"/>
      <c r="ED3953" s="29"/>
      <c r="EE3953" s="29"/>
      <c r="EF3953" s="29"/>
      <c r="EG3953" s="29"/>
      <c r="EH3953" s="29"/>
      <c r="EI3953" s="29"/>
      <c r="EJ3953" s="29"/>
      <c r="EK3953" s="29"/>
      <c r="EL3953" s="29"/>
      <c r="EM3953" s="29"/>
      <c r="EN3953" s="29"/>
      <c r="EO3953" s="29"/>
      <c r="EP3953" s="29"/>
      <c r="EQ3953" s="29"/>
      <c r="ER3953" s="29"/>
      <c r="ES3953" s="29"/>
      <c r="ET3953" s="29"/>
      <c r="EU3953" s="29"/>
      <c r="EV3953" s="29"/>
      <c r="EW3953" s="29"/>
      <c r="EX3953" s="29"/>
      <c r="EY3953" s="29"/>
      <c r="EZ3953" s="29"/>
      <c r="FA3953" s="29"/>
      <c r="FB3953" s="29"/>
      <c r="FC3953" s="29"/>
      <c r="FD3953" s="29"/>
      <c r="FE3953" s="29"/>
      <c r="FF3953" s="29"/>
      <c r="FG3953" s="29"/>
      <c r="FH3953" s="29"/>
      <c r="FI3953" s="29"/>
      <c r="FJ3953" s="29"/>
      <c r="FK3953" s="29"/>
      <c r="FL3953" s="29"/>
      <c r="FM3953" s="29"/>
      <c r="FN3953" s="29"/>
      <c r="FO3953" s="29"/>
      <c r="FP3953" s="29"/>
      <c r="FQ3953" s="29"/>
      <c r="FR3953" s="29"/>
      <c r="FS3953" s="29"/>
      <c r="FT3953" s="29"/>
      <c r="FU3953" s="29"/>
      <c r="FV3953" s="29"/>
      <c r="FW3953" s="29"/>
      <c r="FX3953" s="29"/>
      <c r="FY3953" s="29"/>
      <c r="FZ3953" s="29"/>
      <c r="GA3953" s="29"/>
      <c r="GB3953" s="29"/>
      <c r="GC3953" s="29"/>
      <c r="GD3953" s="29"/>
      <c r="GE3953" s="29"/>
      <c r="GF3953" s="29"/>
      <c r="GG3953" s="29"/>
      <c r="GH3953" s="29"/>
      <c r="GI3953" s="29"/>
      <c r="GJ3953" s="29"/>
      <c r="GK3953" s="29"/>
      <c r="GL3953" s="29"/>
      <c r="GM3953" s="29"/>
      <c r="GN3953" s="29"/>
      <c r="GO3953" s="29"/>
      <c r="GP3953" s="29"/>
      <c r="GQ3953" s="29"/>
      <c r="GR3953" s="29"/>
      <c r="GS3953" s="29"/>
      <c r="GT3953" s="29"/>
      <c r="GU3953" s="29"/>
      <c r="GV3953" s="29"/>
      <c r="GW3953" s="29"/>
      <c r="GX3953" s="29"/>
      <c r="GY3953" s="29"/>
      <c r="GZ3953" s="29"/>
      <c r="HA3953" s="29"/>
      <c r="HB3953" s="29"/>
      <c r="HC3953" s="29"/>
      <c r="HD3953" s="29"/>
      <c r="HE3953" s="29"/>
      <c r="HF3953" s="29"/>
      <c r="HG3953" s="29"/>
      <c r="HH3953" s="29"/>
      <c r="HI3953" s="29"/>
      <c r="HJ3953" s="29"/>
      <c r="HK3953" s="29"/>
      <c r="HL3953" s="29"/>
      <c r="HM3953" s="29"/>
      <c r="HN3953" s="29"/>
      <c r="HO3953" s="29"/>
      <c r="HP3953" s="29"/>
      <c r="HQ3953" s="29"/>
      <c r="HR3953" s="29"/>
      <c r="HS3953" s="29"/>
      <c r="HT3953" s="29"/>
      <c r="HU3953" s="29"/>
      <c r="HV3953" s="29"/>
      <c r="HW3953" s="29"/>
      <c r="HX3953" s="29"/>
      <c r="HY3953" s="29"/>
      <c r="HZ3953" s="29"/>
      <c r="IA3953" s="29"/>
      <c r="IB3953" s="29"/>
      <c r="IC3953" s="29"/>
      <c r="ID3953" s="29"/>
      <c r="IE3953" s="29"/>
      <c r="IF3953" s="29"/>
      <c r="IG3953" s="29"/>
      <c r="IH3953" s="29"/>
      <c r="II3953" s="29"/>
      <c r="IJ3953" s="29"/>
      <c r="IK3953" s="29"/>
      <c r="IL3953" s="29"/>
      <c r="IM3953" s="29"/>
      <c r="IN3953" s="29"/>
      <c r="IO3953" s="29"/>
      <c r="IP3953" s="29"/>
      <c r="IQ3953" s="29"/>
    </row>
    <row r="3954" spans="1:251" s="42" customFormat="1" ht="18.75" customHeight="1">
      <c r="A3954" s="34"/>
      <c r="B3954" s="50"/>
      <c r="C3954" s="129" t="s">
        <v>802</v>
      </c>
      <c r="D3954" s="147"/>
      <c r="E3954" s="147"/>
      <c r="F3954" s="147"/>
      <c r="G3954" s="147"/>
      <c r="H3954" s="147"/>
      <c r="I3954" s="147"/>
      <c r="J3954" s="147"/>
      <c r="K3954" s="147"/>
      <c r="L3954" s="147"/>
      <c r="M3954" s="147"/>
      <c r="N3954" s="147"/>
      <c r="O3954" s="147"/>
      <c r="P3954" s="147"/>
      <c r="Q3954" s="147"/>
      <c r="R3954" s="147"/>
      <c r="S3954" s="147"/>
      <c r="T3954" s="147"/>
      <c r="U3954" s="147"/>
      <c r="V3954" s="147"/>
      <c r="W3954" s="147"/>
      <c r="X3954" s="147"/>
      <c r="Y3954" s="147"/>
      <c r="Z3954" s="148"/>
      <c r="AA3954" s="132">
        <v>10244</v>
      </c>
      <c r="AB3954" s="133"/>
      <c r="AC3954" s="133"/>
      <c r="AD3954" s="133"/>
      <c r="AE3954" s="133"/>
      <c r="AF3954" s="133"/>
      <c r="AG3954" s="133"/>
      <c r="AH3954" s="133"/>
      <c r="AI3954" s="134"/>
      <c r="AJ3954" s="132">
        <v>11115</v>
      </c>
      <c r="AK3954" s="133"/>
      <c r="AL3954" s="133"/>
      <c r="AM3954" s="133"/>
      <c r="AN3954" s="133"/>
      <c r="AO3954" s="133"/>
      <c r="AP3954" s="133"/>
      <c r="AQ3954" s="133"/>
      <c r="AR3954" s="134"/>
      <c r="AS3954" s="135"/>
      <c r="AT3954" s="136"/>
      <c r="AU3954" s="136"/>
      <c r="AV3954" s="136"/>
      <c r="AW3954" s="136"/>
      <c r="AX3954" s="137"/>
      <c r="AY3954" s="29"/>
      <c r="AZ3954" s="29"/>
      <c r="BA3954" s="29"/>
      <c r="BB3954" s="29"/>
      <c r="BC3954" s="29"/>
      <c r="BD3954" s="29"/>
      <c r="BE3954" s="29"/>
      <c r="BF3954" s="29"/>
      <c r="BG3954" s="29"/>
      <c r="BH3954" s="29"/>
      <c r="BI3954" s="29"/>
      <c r="BJ3954" s="29"/>
      <c r="BK3954" s="29"/>
      <c r="BL3954" s="29"/>
      <c r="BM3954" s="29"/>
      <c r="BN3954" s="29"/>
      <c r="BO3954" s="29"/>
      <c r="BP3954" s="29"/>
      <c r="BQ3954" s="29"/>
      <c r="BR3954" s="29"/>
      <c r="BS3954" s="29"/>
      <c r="BT3954" s="29"/>
      <c r="BU3954" s="29"/>
      <c r="BV3954" s="29"/>
      <c r="BW3954" s="29"/>
      <c r="BX3954" s="29"/>
      <c r="BY3954" s="29"/>
      <c r="BZ3954" s="29"/>
      <c r="CA3954" s="29"/>
      <c r="CB3954" s="29"/>
      <c r="CC3954" s="29"/>
      <c r="CD3954" s="29"/>
      <c r="CE3954" s="29"/>
      <c r="CF3954" s="29"/>
      <c r="CG3954" s="29"/>
      <c r="CH3954" s="29"/>
      <c r="CI3954" s="29"/>
      <c r="CJ3954" s="29"/>
      <c r="CK3954" s="29"/>
      <c r="CL3954" s="29"/>
      <c r="CM3954" s="29"/>
      <c r="CN3954" s="29"/>
      <c r="CO3954" s="29"/>
      <c r="CP3954" s="29"/>
      <c r="CQ3954" s="29"/>
      <c r="CR3954" s="29"/>
      <c r="CS3954" s="29"/>
      <c r="CT3954" s="29"/>
      <c r="CU3954" s="29"/>
      <c r="CV3954" s="29"/>
      <c r="CW3954" s="29"/>
      <c r="CX3954" s="29"/>
      <c r="CY3954" s="29"/>
      <c r="CZ3954" s="29"/>
      <c r="DA3954" s="29"/>
      <c r="DB3954" s="29"/>
      <c r="DC3954" s="29"/>
      <c r="DD3954" s="29"/>
      <c r="DE3954" s="29"/>
      <c r="DF3954" s="29"/>
      <c r="DG3954" s="29"/>
      <c r="DH3954" s="29"/>
      <c r="DI3954" s="29"/>
      <c r="DJ3954" s="29"/>
      <c r="DK3954" s="29"/>
      <c r="DL3954" s="29"/>
      <c r="DM3954" s="29"/>
      <c r="DN3954" s="29"/>
      <c r="DO3954" s="29"/>
      <c r="DP3954" s="29"/>
      <c r="DQ3954" s="29"/>
      <c r="DR3954" s="29"/>
      <c r="DS3954" s="29"/>
      <c r="DT3954" s="29"/>
      <c r="DU3954" s="29"/>
      <c r="DV3954" s="29"/>
      <c r="DW3954" s="29"/>
      <c r="DX3954" s="29"/>
      <c r="DY3954" s="29"/>
      <c r="DZ3954" s="29"/>
      <c r="EA3954" s="29"/>
      <c r="EB3954" s="29"/>
      <c r="EC3954" s="29"/>
      <c r="ED3954" s="29"/>
      <c r="EE3954" s="29"/>
      <c r="EF3954" s="29"/>
      <c r="EG3954" s="29"/>
      <c r="EH3954" s="29"/>
      <c r="EI3954" s="29"/>
      <c r="EJ3954" s="29"/>
      <c r="EK3954" s="29"/>
      <c r="EL3954" s="29"/>
      <c r="EM3954" s="29"/>
      <c r="EN3954" s="29"/>
      <c r="EO3954" s="29"/>
      <c r="EP3954" s="29"/>
      <c r="EQ3954" s="29"/>
      <c r="ER3954" s="29"/>
      <c r="ES3954" s="29"/>
      <c r="ET3954" s="29"/>
      <c r="EU3954" s="29"/>
      <c r="EV3954" s="29"/>
      <c r="EW3954" s="29"/>
      <c r="EX3954" s="29"/>
      <c r="EY3954" s="29"/>
      <c r="EZ3954" s="29"/>
      <c r="FA3954" s="29"/>
      <c r="FB3954" s="29"/>
      <c r="FC3954" s="29"/>
      <c r="FD3954" s="29"/>
      <c r="FE3954" s="29"/>
      <c r="FF3954" s="29"/>
      <c r="FG3954" s="29"/>
      <c r="FH3954" s="29"/>
      <c r="FI3954" s="29"/>
      <c r="FJ3954" s="29"/>
      <c r="FK3954" s="29"/>
      <c r="FL3954" s="29"/>
      <c r="FM3954" s="29"/>
      <c r="FN3954" s="29"/>
      <c r="FO3954" s="29"/>
      <c r="FP3954" s="29"/>
      <c r="FQ3954" s="29"/>
      <c r="FR3954" s="29"/>
      <c r="FS3954" s="29"/>
      <c r="FT3954" s="29"/>
      <c r="FU3954" s="29"/>
      <c r="FV3954" s="29"/>
      <c r="FW3954" s="29"/>
      <c r="FX3954" s="29"/>
      <c r="FY3954" s="29"/>
      <c r="FZ3954" s="29"/>
      <c r="GA3954" s="29"/>
      <c r="GB3954" s="29"/>
      <c r="GC3954" s="29"/>
      <c r="GD3954" s="29"/>
      <c r="GE3954" s="29"/>
      <c r="GF3954" s="29"/>
      <c r="GG3954" s="29"/>
      <c r="GH3954" s="29"/>
      <c r="GI3954" s="29"/>
      <c r="GJ3954" s="29"/>
      <c r="GK3954" s="29"/>
      <c r="GL3954" s="29"/>
      <c r="GM3954" s="29"/>
      <c r="GN3954" s="29"/>
      <c r="GO3954" s="29"/>
      <c r="GP3954" s="29"/>
      <c r="GQ3954" s="29"/>
      <c r="GR3954" s="29"/>
      <c r="GS3954" s="29"/>
      <c r="GT3954" s="29"/>
      <c r="GU3954" s="29"/>
      <c r="GV3954" s="29"/>
      <c r="GW3954" s="29"/>
      <c r="GX3954" s="29"/>
      <c r="GY3954" s="29"/>
      <c r="GZ3954" s="29"/>
      <c r="HA3954" s="29"/>
      <c r="HB3954" s="29"/>
      <c r="HC3954" s="29"/>
      <c r="HD3954" s="29"/>
      <c r="HE3954" s="29"/>
      <c r="HF3954" s="29"/>
      <c r="HG3954" s="29"/>
      <c r="HH3954" s="29"/>
      <c r="HI3954" s="29"/>
      <c r="HJ3954" s="29"/>
      <c r="HK3954" s="29"/>
      <c r="HL3954" s="29"/>
      <c r="HM3954" s="29"/>
      <c r="HN3954" s="29"/>
      <c r="HO3954" s="29"/>
      <c r="HP3954" s="29"/>
      <c r="HQ3954" s="29"/>
      <c r="HR3954" s="29"/>
      <c r="HS3954" s="29"/>
      <c r="HT3954" s="29"/>
      <c r="HU3954" s="29"/>
      <c r="HV3954" s="29"/>
      <c r="HW3954" s="29"/>
      <c r="HX3954" s="29"/>
      <c r="HY3954" s="29"/>
      <c r="HZ3954" s="29"/>
      <c r="IA3954" s="29"/>
      <c r="IB3954" s="29"/>
      <c r="IC3954" s="29"/>
      <c r="ID3954" s="29"/>
      <c r="IE3954" s="29"/>
      <c r="IF3954" s="29"/>
      <c r="IG3954" s="29"/>
      <c r="IH3954" s="29"/>
      <c r="II3954" s="29"/>
      <c r="IJ3954" s="29"/>
      <c r="IK3954" s="29"/>
      <c r="IL3954" s="29"/>
      <c r="IM3954" s="29"/>
      <c r="IN3954" s="29"/>
      <c r="IO3954" s="29"/>
      <c r="IP3954" s="29"/>
      <c r="IQ3954" s="29"/>
    </row>
    <row r="3955" spans="1:251" s="42" customFormat="1" ht="18.75" customHeight="1">
      <c r="A3955" s="34"/>
      <c r="B3955" s="50"/>
      <c r="C3955" s="129" t="s">
        <v>803</v>
      </c>
      <c r="D3955" s="147"/>
      <c r="E3955" s="147"/>
      <c r="F3955" s="147"/>
      <c r="G3955" s="147"/>
      <c r="H3955" s="147"/>
      <c r="I3955" s="147"/>
      <c r="J3955" s="147"/>
      <c r="K3955" s="147"/>
      <c r="L3955" s="147"/>
      <c r="M3955" s="147"/>
      <c r="N3955" s="147"/>
      <c r="O3955" s="147"/>
      <c r="P3955" s="147"/>
      <c r="Q3955" s="147"/>
      <c r="R3955" s="147"/>
      <c r="S3955" s="147"/>
      <c r="T3955" s="147"/>
      <c r="U3955" s="147"/>
      <c r="V3955" s="147"/>
      <c r="W3955" s="147"/>
      <c r="X3955" s="147"/>
      <c r="Y3955" s="147"/>
      <c r="Z3955" s="148"/>
      <c r="AA3955" s="132">
        <v>232</v>
      </c>
      <c r="AB3955" s="133"/>
      <c r="AC3955" s="133"/>
      <c r="AD3955" s="133"/>
      <c r="AE3955" s="133"/>
      <c r="AF3955" s="133"/>
      <c r="AG3955" s="133"/>
      <c r="AH3955" s="133"/>
      <c r="AI3955" s="134"/>
      <c r="AJ3955" s="132">
        <v>54</v>
      </c>
      <c r="AK3955" s="133"/>
      <c r="AL3955" s="133"/>
      <c r="AM3955" s="133"/>
      <c r="AN3955" s="133"/>
      <c r="AO3955" s="133"/>
      <c r="AP3955" s="133"/>
      <c r="AQ3955" s="133"/>
      <c r="AR3955" s="134"/>
      <c r="AS3955" s="135"/>
      <c r="AT3955" s="136"/>
      <c r="AU3955" s="136"/>
      <c r="AV3955" s="136"/>
      <c r="AW3955" s="136"/>
      <c r="AX3955" s="137"/>
      <c r="AY3955" s="29"/>
      <c r="AZ3955" s="29"/>
      <c r="BA3955" s="29"/>
      <c r="BB3955" s="29"/>
      <c r="BC3955" s="29"/>
      <c r="BD3955" s="29"/>
      <c r="BE3955" s="29"/>
      <c r="BF3955" s="29"/>
      <c r="BG3955" s="29"/>
      <c r="BH3955" s="29"/>
      <c r="BI3955" s="29"/>
      <c r="BJ3955" s="29"/>
      <c r="BK3955" s="29"/>
      <c r="BL3955" s="29"/>
      <c r="BM3955" s="29"/>
      <c r="BN3955" s="29"/>
      <c r="BO3955" s="29"/>
      <c r="BP3955" s="29"/>
      <c r="BQ3955" s="29"/>
      <c r="BR3955" s="29"/>
      <c r="BS3955" s="29"/>
      <c r="BT3955" s="29"/>
      <c r="BU3955" s="29"/>
      <c r="BV3955" s="29"/>
      <c r="BW3955" s="29"/>
      <c r="BX3955" s="29"/>
      <c r="BY3955" s="29"/>
      <c r="BZ3955" s="29"/>
      <c r="CA3955" s="29"/>
      <c r="CB3955" s="29"/>
      <c r="CC3955" s="29"/>
      <c r="CD3955" s="29"/>
      <c r="CE3955" s="29"/>
      <c r="CF3955" s="29"/>
      <c r="CG3955" s="29"/>
      <c r="CH3955" s="29"/>
      <c r="CI3955" s="29"/>
      <c r="CJ3955" s="29"/>
      <c r="CK3955" s="29"/>
      <c r="CL3955" s="29"/>
      <c r="CM3955" s="29"/>
      <c r="CN3955" s="29"/>
      <c r="CO3955" s="29"/>
      <c r="CP3955" s="29"/>
      <c r="CQ3955" s="29"/>
      <c r="CR3955" s="29"/>
      <c r="CS3955" s="29"/>
      <c r="CT3955" s="29"/>
      <c r="CU3955" s="29"/>
      <c r="CV3955" s="29"/>
      <c r="CW3955" s="29"/>
      <c r="CX3955" s="29"/>
      <c r="CY3955" s="29"/>
      <c r="CZ3955" s="29"/>
      <c r="DA3955" s="29"/>
      <c r="DB3955" s="29"/>
      <c r="DC3955" s="29"/>
      <c r="DD3955" s="29"/>
      <c r="DE3955" s="29"/>
      <c r="DF3955" s="29"/>
      <c r="DG3955" s="29"/>
      <c r="DH3955" s="29"/>
      <c r="DI3955" s="29"/>
      <c r="DJ3955" s="29"/>
      <c r="DK3955" s="29"/>
      <c r="DL3955" s="29"/>
      <c r="DM3955" s="29"/>
      <c r="DN3955" s="29"/>
      <c r="DO3955" s="29"/>
      <c r="DP3955" s="29"/>
      <c r="DQ3955" s="29"/>
      <c r="DR3955" s="29"/>
      <c r="DS3955" s="29"/>
      <c r="DT3955" s="29"/>
      <c r="DU3955" s="29"/>
      <c r="DV3955" s="29"/>
      <c r="DW3955" s="29"/>
      <c r="DX3955" s="29"/>
      <c r="DY3955" s="29"/>
      <c r="DZ3955" s="29"/>
      <c r="EA3955" s="29"/>
      <c r="EB3955" s="29"/>
      <c r="EC3955" s="29"/>
      <c r="ED3955" s="29"/>
      <c r="EE3955" s="29"/>
      <c r="EF3955" s="29"/>
      <c r="EG3955" s="29"/>
      <c r="EH3955" s="29"/>
      <c r="EI3955" s="29"/>
      <c r="EJ3955" s="29"/>
      <c r="EK3955" s="29"/>
      <c r="EL3955" s="29"/>
      <c r="EM3955" s="29"/>
      <c r="EN3955" s="29"/>
      <c r="EO3955" s="29"/>
      <c r="EP3955" s="29"/>
      <c r="EQ3955" s="29"/>
      <c r="ER3955" s="29"/>
      <c r="ES3955" s="29"/>
      <c r="ET3955" s="29"/>
      <c r="EU3955" s="29"/>
      <c r="EV3955" s="29"/>
      <c r="EW3955" s="29"/>
      <c r="EX3955" s="29"/>
      <c r="EY3955" s="29"/>
      <c r="EZ3955" s="29"/>
      <c r="FA3955" s="29"/>
      <c r="FB3955" s="29"/>
      <c r="FC3955" s="29"/>
      <c r="FD3955" s="29"/>
      <c r="FE3955" s="29"/>
      <c r="FF3955" s="29"/>
      <c r="FG3955" s="29"/>
      <c r="FH3955" s="29"/>
      <c r="FI3955" s="29"/>
      <c r="FJ3955" s="29"/>
      <c r="FK3955" s="29"/>
      <c r="FL3955" s="29"/>
      <c r="FM3955" s="29"/>
      <c r="FN3955" s="29"/>
      <c r="FO3955" s="29"/>
      <c r="FP3955" s="29"/>
      <c r="FQ3955" s="29"/>
      <c r="FR3955" s="29"/>
      <c r="FS3955" s="29"/>
      <c r="FT3955" s="29"/>
      <c r="FU3955" s="29"/>
      <c r="FV3955" s="29"/>
      <c r="FW3955" s="29"/>
      <c r="FX3955" s="29"/>
      <c r="FY3955" s="29"/>
      <c r="FZ3955" s="29"/>
      <c r="GA3955" s="29"/>
      <c r="GB3955" s="29"/>
      <c r="GC3955" s="29"/>
      <c r="GD3955" s="29"/>
      <c r="GE3955" s="29"/>
      <c r="GF3955" s="29"/>
      <c r="GG3955" s="29"/>
      <c r="GH3955" s="29"/>
      <c r="GI3955" s="29"/>
      <c r="GJ3955" s="29"/>
      <c r="GK3955" s="29"/>
      <c r="GL3955" s="29"/>
      <c r="GM3955" s="29"/>
      <c r="GN3955" s="29"/>
      <c r="GO3955" s="29"/>
      <c r="GP3955" s="29"/>
      <c r="GQ3955" s="29"/>
      <c r="GR3955" s="29"/>
      <c r="GS3955" s="29"/>
      <c r="GT3955" s="29"/>
      <c r="GU3955" s="29"/>
      <c r="GV3955" s="29"/>
      <c r="GW3955" s="29"/>
      <c r="GX3955" s="29"/>
      <c r="GY3955" s="29"/>
      <c r="GZ3955" s="29"/>
      <c r="HA3955" s="29"/>
      <c r="HB3955" s="29"/>
      <c r="HC3955" s="29"/>
      <c r="HD3955" s="29"/>
      <c r="HE3955" s="29"/>
      <c r="HF3955" s="29"/>
      <c r="HG3955" s="29"/>
      <c r="HH3955" s="29"/>
      <c r="HI3955" s="29"/>
      <c r="HJ3955" s="29"/>
      <c r="HK3955" s="29"/>
      <c r="HL3955" s="29"/>
      <c r="HM3955" s="29"/>
      <c r="HN3955" s="29"/>
      <c r="HO3955" s="29"/>
      <c r="HP3955" s="29"/>
      <c r="HQ3955" s="29"/>
      <c r="HR3955" s="29"/>
      <c r="HS3955" s="29"/>
      <c r="HT3955" s="29"/>
      <c r="HU3955" s="29"/>
      <c r="HV3955" s="29"/>
      <c r="HW3955" s="29"/>
      <c r="HX3955" s="29"/>
      <c r="HY3955" s="29"/>
      <c r="HZ3955" s="29"/>
      <c r="IA3955" s="29"/>
      <c r="IB3955" s="29"/>
      <c r="IC3955" s="29"/>
      <c r="ID3955" s="29"/>
      <c r="IE3955" s="29"/>
      <c r="IF3955" s="29"/>
      <c r="IG3955" s="29"/>
      <c r="IH3955" s="29"/>
      <c r="II3955" s="29"/>
      <c r="IJ3955" s="29"/>
      <c r="IK3955" s="29"/>
      <c r="IL3955" s="29"/>
      <c r="IM3955" s="29"/>
      <c r="IN3955" s="29"/>
      <c r="IO3955" s="29"/>
      <c r="IP3955" s="29"/>
      <c r="IQ3955" s="29"/>
    </row>
    <row r="3956" spans="1:251" s="42" customFormat="1" ht="18.75" customHeight="1">
      <c r="A3956" s="34"/>
      <c r="B3956" s="50"/>
      <c r="C3956" s="129" t="s">
        <v>804</v>
      </c>
      <c r="D3956" s="147"/>
      <c r="E3956" s="147"/>
      <c r="F3956" s="147"/>
      <c r="G3956" s="147"/>
      <c r="H3956" s="147"/>
      <c r="I3956" s="147"/>
      <c r="J3956" s="147"/>
      <c r="K3956" s="147"/>
      <c r="L3956" s="147"/>
      <c r="M3956" s="147"/>
      <c r="N3956" s="147"/>
      <c r="O3956" s="147"/>
      <c r="P3956" s="147"/>
      <c r="Q3956" s="147"/>
      <c r="R3956" s="147"/>
      <c r="S3956" s="147"/>
      <c r="T3956" s="147"/>
      <c r="U3956" s="147"/>
      <c r="V3956" s="147"/>
      <c r="W3956" s="147"/>
      <c r="X3956" s="147"/>
      <c r="Y3956" s="147"/>
      <c r="Z3956" s="148"/>
      <c r="AA3956" s="132">
        <v>1575</v>
      </c>
      <c r="AB3956" s="133"/>
      <c r="AC3956" s="133"/>
      <c r="AD3956" s="133"/>
      <c r="AE3956" s="133"/>
      <c r="AF3956" s="133"/>
      <c r="AG3956" s="133"/>
      <c r="AH3956" s="133"/>
      <c r="AI3956" s="134"/>
      <c r="AJ3956" s="132">
        <v>1197</v>
      </c>
      <c r="AK3956" s="133"/>
      <c r="AL3956" s="133"/>
      <c r="AM3956" s="133"/>
      <c r="AN3956" s="133"/>
      <c r="AO3956" s="133"/>
      <c r="AP3956" s="133"/>
      <c r="AQ3956" s="133"/>
      <c r="AR3956" s="134"/>
      <c r="AS3956" s="135"/>
      <c r="AT3956" s="136"/>
      <c r="AU3956" s="136"/>
      <c r="AV3956" s="136"/>
      <c r="AW3956" s="136"/>
      <c r="AX3956" s="137"/>
      <c r="AY3956" s="29"/>
      <c r="AZ3956" s="29"/>
      <c r="BA3956" s="29"/>
      <c r="BB3956" s="29"/>
      <c r="BC3956" s="29"/>
      <c r="BD3956" s="29"/>
      <c r="BE3956" s="29"/>
      <c r="BF3956" s="29"/>
      <c r="BG3956" s="29"/>
      <c r="BH3956" s="29"/>
      <c r="BI3956" s="29"/>
      <c r="BJ3956" s="29"/>
      <c r="BK3956" s="29"/>
      <c r="BL3956" s="29"/>
      <c r="BM3956" s="29"/>
      <c r="BN3956" s="29"/>
      <c r="BO3956" s="29"/>
      <c r="BP3956" s="29"/>
      <c r="BQ3956" s="29"/>
      <c r="BR3956" s="29"/>
      <c r="BS3956" s="29"/>
      <c r="BT3956" s="29"/>
      <c r="BU3956" s="29"/>
      <c r="BV3956" s="29"/>
      <c r="BW3956" s="29"/>
      <c r="BX3956" s="29"/>
      <c r="BY3956" s="29"/>
      <c r="BZ3956" s="29"/>
      <c r="CA3956" s="29"/>
      <c r="CB3956" s="29"/>
      <c r="CC3956" s="29"/>
      <c r="CD3956" s="29"/>
      <c r="CE3956" s="29"/>
      <c r="CF3956" s="29"/>
      <c r="CG3956" s="29"/>
      <c r="CH3956" s="29"/>
      <c r="CI3956" s="29"/>
      <c r="CJ3956" s="29"/>
      <c r="CK3956" s="29"/>
      <c r="CL3956" s="29"/>
      <c r="CM3956" s="29"/>
      <c r="CN3956" s="29"/>
      <c r="CO3956" s="29"/>
      <c r="CP3956" s="29"/>
      <c r="CQ3956" s="29"/>
      <c r="CR3956" s="29"/>
      <c r="CS3956" s="29"/>
      <c r="CT3956" s="29"/>
      <c r="CU3956" s="29"/>
      <c r="CV3956" s="29"/>
      <c r="CW3956" s="29"/>
      <c r="CX3956" s="29"/>
      <c r="CY3956" s="29"/>
      <c r="CZ3956" s="29"/>
      <c r="DA3956" s="29"/>
      <c r="DB3956" s="29"/>
      <c r="DC3956" s="29"/>
      <c r="DD3956" s="29"/>
      <c r="DE3956" s="29"/>
      <c r="DF3956" s="29"/>
      <c r="DG3956" s="29"/>
      <c r="DH3956" s="29"/>
      <c r="DI3956" s="29"/>
      <c r="DJ3956" s="29"/>
      <c r="DK3956" s="29"/>
      <c r="DL3956" s="29"/>
      <c r="DM3956" s="29"/>
      <c r="DN3956" s="29"/>
      <c r="DO3956" s="29"/>
      <c r="DP3956" s="29"/>
      <c r="DQ3956" s="29"/>
      <c r="DR3956" s="29"/>
      <c r="DS3956" s="29"/>
      <c r="DT3956" s="29"/>
      <c r="DU3956" s="29"/>
      <c r="DV3956" s="29"/>
      <c r="DW3956" s="29"/>
      <c r="DX3956" s="29"/>
      <c r="DY3956" s="29"/>
      <c r="DZ3956" s="29"/>
      <c r="EA3956" s="29"/>
      <c r="EB3956" s="29"/>
      <c r="EC3956" s="29"/>
      <c r="ED3956" s="29"/>
      <c r="EE3956" s="29"/>
      <c r="EF3956" s="29"/>
      <c r="EG3956" s="29"/>
      <c r="EH3956" s="29"/>
      <c r="EI3956" s="29"/>
      <c r="EJ3956" s="29"/>
      <c r="EK3956" s="29"/>
      <c r="EL3956" s="29"/>
      <c r="EM3956" s="29"/>
      <c r="EN3956" s="29"/>
      <c r="EO3956" s="29"/>
      <c r="EP3956" s="29"/>
      <c r="EQ3956" s="29"/>
      <c r="ER3956" s="29"/>
      <c r="ES3956" s="29"/>
      <c r="ET3956" s="29"/>
      <c r="EU3956" s="29"/>
      <c r="EV3956" s="29"/>
      <c r="EW3956" s="29"/>
      <c r="EX3956" s="29"/>
      <c r="EY3956" s="29"/>
      <c r="EZ3956" s="29"/>
      <c r="FA3956" s="29"/>
      <c r="FB3956" s="29"/>
      <c r="FC3956" s="29"/>
      <c r="FD3956" s="29"/>
      <c r="FE3956" s="29"/>
      <c r="FF3956" s="29"/>
      <c r="FG3956" s="29"/>
      <c r="FH3956" s="29"/>
      <c r="FI3956" s="29"/>
      <c r="FJ3956" s="29"/>
      <c r="FK3956" s="29"/>
      <c r="FL3956" s="29"/>
      <c r="FM3956" s="29"/>
      <c r="FN3956" s="29"/>
      <c r="FO3956" s="29"/>
      <c r="FP3956" s="29"/>
      <c r="FQ3956" s="29"/>
      <c r="FR3956" s="29"/>
      <c r="FS3956" s="29"/>
      <c r="FT3956" s="29"/>
      <c r="FU3956" s="29"/>
      <c r="FV3956" s="29"/>
      <c r="FW3956" s="29"/>
      <c r="FX3956" s="29"/>
      <c r="FY3956" s="29"/>
      <c r="FZ3956" s="29"/>
      <c r="GA3956" s="29"/>
      <c r="GB3956" s="29"/>
      <c r="GC3956" s="29"/>
      <c r="GD3956" s="29"/>
      <c r="GE3956" s="29"/>
      <c r="GF3956" s="29"/>
      <c r="GG3956" s="29"/>
      <c r="GH3956" s="29"/>
      <c r="GI3956" s="29"/>
      <c r="GJ3956" s="29"/>
      <c r="GK3956" s="29"/>
      <c r="GL3956" s="29"/>
      <c r="GM3956" s="29"/>
      <c r="GN3956" s="29"/>
      <c r="GO3956" s="29"/>
      <c r="GP3956" s="29"/>
      <c r="GQ3956" s="29"/>
      <c r="GR3956" s="29"/>
      <c r="GS3956" s="29"/>
      <c r="GT3956" s="29"/>
      <c r="GU3956" s="29"/>
      <c r="GV3956" s="29"/>
      <c r="GW3956" s="29"/>
      <c r="GX3956" s="29"/>
      <c r="GY3956" s="29"/>
      <c r="GZ3956" s="29"/>
      <c r="HA3956" s="29"/>
      <c r="HB3956" s="29"/>
      <c r="HC3956" s="29"/>
      <c r="HD3956" s="29"/>
      <c r="HE3956" s="29"/>
      <c r="HF3956" s="29"/>
      <c r="HG3956" s="29"/>
      <c r="HH3956" s="29"/>
      <c r="HI3956" s="29"/>
      <c r="HJ3956" s="29"/>
      <c r="HK3956" s="29"/>
      <c r="HL3956" s="29"/>
      <c r="HM3956" s="29"/>
      <c r="HN3956" s="29"/>
      <c r="HO3956" s="29"/>
      <c r="HP3956" s="29"/>
      <c r="HQ3956" s="29"/>
      <c r="HR3956" s="29"/>
      <c r="HS3956" s="29"/>
      <c r="HT3956" s="29"/>
      <c r="HU3956" s="29"/>
      <c r="HV3956" s="29"/>
      <c r="HW3956" s="29"/>
      <c r="HX3956" s="29"/>
      <c r="HY3956" s="29"/>
      <c r="HZ3956" s="29"/>
      <c r="IA3956" s="29"/>
      <c r="IB3956" s="29"/>
      <c r="IC3956" s="29"/>
      <c r="ID3956" s="29"/>
      <c r="IE3956" s="29"/>
      <c r="IF3956" s="29"/>
      <c r="IG3956" s="29"/>
      <c r="IH3956" s="29"/>
      <c r="II3956" s="29"/>
      <c r="IJ3956" s="29"/>
      <c r="IK3956" s="29"/>
      <c r="IL3956" s="29"/>
      <c r="IM3956" s="29"/>
      <c r="IN3956" s="29"/>
      <c r="IO3956" s="29"/>
      <c r="IP3956" s="29"/>
      <c r="IQ3956" s="29"/>
    </row>
    <row r="3957" spans="1:251" s="42" customFormat="1" ht="18.75" customHeight="1" thickBot="1">
      <c r="A3957" s="43"/>
      <c r="B3957" s="138" t="s">
        <v>244</v>
      </c>
      <c r="C3957" s="139"/>
      <c r="D3957" s="139"/>
      <c r="E3957" s="139"/>
      <c r="F3957" s="139"/>
      <c r="G3957" s="139"/>
      <c r="H3957" s="139"/>
      <c r="I3957" s="139"/>
      <c r="J3957" s="139"/>
      <c r="K3957" s="139"/>
      <c r="L3957" s="139"/>
      <c r="M3957" s="139"/>
      <c r="N3957" s="139"/>
      <c r="O3957" s="139"/>
      <c r="P3957" s="139"/>
      <c r="Q3957" s="139"/>
      <c r="R3957" s="139"/>
      <c r="S3957" s="139"/>
      <c r="T3957" s="139"/>
      <c r="U3957" s="139"/>
      <c r="V3957" s="139"/>
      <c r="W3957" s="139"/>
      <c r="X3957" s="139"/>
      <c r="Y3957" s="139"/>
      <c r="Z3957" s="140"/>
      <c r="AA3957" s="141">
        <f>SUM(AA3953:AI3956)</f>
        <v>19652</v>
      </c>
      <c r="AB3957" s="142"/>
      <c r="AC3957" s="142"/>
      <c r="AD3957" s="142"/>
      <c r="AE3957" s="142"/>
      <c r="AF3957" s="142"/>
      <c r="AG3957" s="142"/>
      <c r="AH3957" s="142"/>
      <c r="AI3957" s="143"/>
      <c r="AJ3957" s="141">
        <f>SUM(AJ3953:AR3956)</f>
        <v>19961</v>
      </c>
      <c r="AK3957" s="142"/>
      <c r="AL3957" s="142"/>
      <c r="AM3957" s="142"/>
      <c r="AN3957" s="142"/>
      <c r="AO3957" s="142"/>
      <c r="AP3957" s="142"/>
      <c r="AQ3957" s="142"/>
      <c r="AR3957" s="143"/>
      <c r="AS3957" s="144"/>
      <c r="AT3957" s="145"/>
      <c r="AU3957" s="145"/>
      <c r="AV3957" s="145"/>
      <c r="AW3957" s="145"/>
      <c r="AX3957" s="146"/>
      <c r="AY3957" s="29"/>
      <c r="AZ3957" s="29"/>
      <c r="BA3957" s="29"/>
      <c r="BB3957" s="29"/>
      <c r="BC3957" s="29"/>
      <c r="BD3957" s="29"/>
      <c r="BE3957" s="29"/>
      <c r="BF3957" s="29"/>
      <c r="BG3957" s="29"/>
      <c r="BH3957" s="29"/>
      <c r="BI3957" s="29"/>
      <c r="BJ3957" s="29"/>
      <c r="BK3957" s="29"/>
      <c r="BL3957" s="29"/>
      <c r="BM3957" s="29"/>
      <c r="BN3957" s="29"/>
      <c r="BO3957" s="29"/>
      <c r="BP3957" s="29"/>
      <c r="BQ3957" s="29"/>
      <c r="BR3957" s="29"/>
      <c r="BS3957" s="29"/>
      <c r="BT3957" s="29"/>
      <c r="BU3957" s="29"/>
      <c r="BV3957" s="29"/>
      <c r="BW3957" s="29"/>
      <c r="BX3957" s="29"/>
      <c r="BY3957" s="29"/>
      <c r="BZ3957" s="29"/>
      <c r="CA3957" s="29"/>
      <c r="CB3957" s="29"/>
      <c r="CC3957" s="29"/>
      <c r="CD3957" s="29"/>
      <c r="CE3957" s="29"/>
      <c r="CF3957" s="29"/>
      <c r="CG3957" s="29"/>
      <c r="CH3957" s="29"/>
      <c r="CI3957" s="29"/>
      <c r="CJ3957" s="29"/>
      <c r="CK3957" s="29"/>
      <c r="CL3957" s="29"/>
      <c r="CM3957" s="29"/>
      <c r="CN3957" s="29"/>
      <c r="CO3957" s="29"/>
      <c r="CP3957" s="29"/>
      <c r="CQ3957" s="29"/>
      <c r="CR3957" s="29"/>
      <c r="CS3957" s="29"/>
      <c r="CT3957" s="29"/>
      <c r="CU3957" s="29"/>
      <c r="CV3957" s="29"/>
      <c r="CW3957" s="29"/>
      <c r="CX3957" s="29"/>
      <c r="CY3957" s="29"/>
      <c r="CZ3957" s="29"/>
      <c r="DA3957" s="29"/>
      <c r="DB3957" s="29"/>
      <c r="DC3957" s="29"/>
      <c r="DD3957" s="29"/>
      <c r="DE3957" s="29"/>
      <c r="DF3957" s="29"/>
      <c r="DG3957" s="29"/>
      <c r="DH3957" s="29"/>
      <c r="DI3957" s="29"/>
      <c r="DJ3957" s="29"/>
      <c r="DK3957" s="29"/>
      <c r="DL3957" s="29"/>
      <c r="DM3957" s="29"/>
      <c r="DN3957" s="29"/>
      <c r="DO3957" s="29"/>
      <c r="DP3957" s="29"/>
      <c r="DQ3957" s="29"/>
      <c r="DR3957" s="29"/>
      <c r="DS3957" s="29"/>
      <c r="DT3957" s="29"/>
      <c r="DU3957" s="29"/>
      <c r="DV3957" s="29"/>
      <c r="DW3957" s="29"/>
      <c r="DX3957" s="29"/>
      <c r="DY3957" s="29"/>
      <c r="DZ3957" s="29"/>
      <c r="EA3957" s="29"/>
      <c r="EB3957" s="29"/>
      <c r="EC3957" s="29"/>
      <c r="ED3957" s="29"/>
      <c r="EE3957" s="29"/>
      <c r="EF3957" s="29"/>
      <c r="EG3957" s="29"/>
      <c r="EH3957" s="29"/>
      <c r="EI3957" s="29"/>
      <c r="EJ3957" s="29"/>
      <c r="EK3957" s="29"/>
      <c r="EL3957" s="29"/>
      <c r="EM3957" s="29"/>
      <c r="EN3957" s="29"/>
      <c r="EO3957" s="29"/>
      <c r="EP3957" s="29"/>
      <c r="EQ3957" s="29"/>
      <c r="ER3957" s="29"/>
      <c r="ES3957" s="29"/>
      <c r="ET3957" s="29"/>
      <c r="EU3957" s="29"/>
      <c r="EV3957" s="29"/>
      <c r="EW3957" s="29"/>
      <c r="EX3957" s="29"/>
      <c r="EY3957" s="29"/>
      <c r="EZ3957" s="29"/>
      <c r="FA3957" s="29"/>
      <c r="FB3957" s="29"/>
      <c r="FC3957" s="29"/>
      <c r="FD3957" s="29"/>
      <c r="FE3957" s="29"/>
      <c r="FF3957" s="29"/>
      <c r="FG3957" s="29"/>
      <c r="FH3957" s="29"/>
      <c r="FI3957" s="29"/>
      <c r="FJ3957" s="29"/>
      <c r="FK3957" s="29"/>
      <c r="FL3957" s="29"/>
      <c r="FM3957" s="29"/>
      <c r="FN3957" s="29"/>
      <c r="FO3957" s="29"/>
      <c r="FP3957" s="29"/>
      <c r="FQ3957" s="29"/>
      <c r="FR3957" s="29"/>
      <c r="FS3957" s="29"/>
      <c r="FT3957" s="29"/>
      <c r="FU3957" s="29"/>
      <c r="FV3957" s="29"/>
      <c r="FW3957" s="29"/>
      <c r="FX3957" s="29"/>
      <c r="FY3957" s="29"/>
      <c r="FZ3957" s="29"/>
      <c r="GA3957" s="29"/>
      <c r="GB3957" s="29"/>
      <c r="GC3957" s="29"/>
      <c r="GD3957" s="29"/>
      <c r="GE3957" s="29"/>
      <c r="GF3957" s="29"/>
      <c r="GG3957" s="29"/>
      <c r="GH3957" s="29"/>
      <c r="GI3957" s="29"/>
      <c r="GJ3957" s="29"/>
      <c r="GK3957" s="29"/>
      <c r="GL3957" s="29"/>
      <c r="GM3957" s="29"/>
      <c r="GN3957" s="29"/>
      <c r="GO3957" s="29"/>
      <c r="GP3957" s="29"/>
      <c r="GQ3957" s="29"/>
      <c r="GR3957" s="29"/>
      <c r="GS3957" s="29"/>
      <c r="GT3957" s="29"/>
      <c r="GU3957" s="29"/>
      <c r="GV3957" s="29"/>
      <c r="GW3957" s="29"/>
      <c r="GX3957" s="29"/>
      <c r="GY3957" s="29"/>
      <c r="GZ3957" s="29"/>
      <c r="HA3957" s="29"/>
      <c r="HB3957" s="29"/>
      <c r="HC3957" s="29"/>
      <c r="HD3957" s="29"/>
      <c r="HE3957" s="29"/>
      <c r="HF3957" s="29"/>
      <c r="HG3957" s="29"/>
      <c r="HH3957" s="29"/>
      <c r="HI3957" s="29"/>
      <c r="HJ3957" s="29"/>
      <c r="HK3957" s="29"/>
      <c r="HL3957" s="29"/>
      <c r="HM3957" s="29"/>
      <c r="HN3957" s="29"/>
      <c r="HO3957" s="29"/>
      <c r="HP3957" s="29"/>
      <c r="HQ3957" s="29"/>
      <c r="HR3957" s="29"/>
      <c r="HS3957" s="29"/>
      <c r="HT3957" s="29"/>
      <c r="HU3957" s="29"/>
      <c r="HV3957" s="29"/>
      <c r="HW3957" s="29"/>
      <c r="HX3957" s="29"/>
      <c r="HY3957" s="29"/>
      <c r="HZ3957" s="29"/>
      <c r="IA3957" s="29"/>
      <c r="IB3957" s="29"/>
      <c r="IC3957" s="29"/>
      <c r="ID3957" s="29"/>
      <c r="IE3957" s="29"/>
      <c r="IF3957" s="29"/>
      <c r="IG3957" s="29"/>
      <c r="IH3957" s="29"/>
      <c r="II3957" s="29"/>
      <c r="IJ3957" s="29"/>
      <c r="IK3957" s="29"/>
      <c r="IL3957" s="29"/>
      <c r="IM3957" s="29"/>
      <c r="IN3957" s="29"/>
      <c r="IO3957" s="29"/>
      <c r="IP3957" s="29"/>
      <c r="IQ3957" s="29"/>
    </row>
    <row r="3959" spans="1:251" ht="18.75">
      <c r="A3959" s="28" t="s">
        <v>234</v>
      </c>
      <c r="AW3959" s="30"/>
      <c r="AX3959" s="31"/>
      <c r="AY3959" s="30"/>
    </row>
    <row r="3961" spans="1:251" ht="18.75">
      <c r="B3961" s="109" t="s">
        <v>0</v>
      </c>
      <c r="C3961" s="150"/>
      <c r="D3961" s="150"/>
      <c r="E3961" s="150"/>
      <c r="F3961" s="150"/>
      <c r="G3961" s="150"/>
      <c r="H3961" s="150"/>
      <c r="I3961" s="150"/>
      <c r="J3961" s="150"/>
      <c r="K3961" s="150"/>
      <c r="L3961" s="150"/>
      <c r="M3961" s="150"/>
      <c r="N3961" s="150"/>
      <c r="O3961" s="150"/>
      <c r="P3961" s="150"/>
      <c r="Q3961" s="150"/>
      <c r="R3961" s="150"/>
      <c r="S3961" s="150"/>
      <c r="T3961" s="150"/>
      <c r="U3961" s="150"/>
      <c r="V3961" s="150"/>
      <c r="W3961" s="150"/>
      <c r="X3961" s="150"/>
      <c r="Y3961" s="150"/>
      <c r="Z3961" s="150"/>
      <c r="AA3961" s="150"/>
      <c r="AB3961" s="150"/>
      <c r="AC3961" s="150"/>
      <c r="AD3961" s="150"/>
      <c r="AE3961" s="150"/>
      <c r="AF3961" s="150"/>
      <c r="AG3961" s="150"/>
      <c r="AH3961" s="150"/>
      <c r="AI3961" s="150"/>
      <c r="AJ3961" s="150"/>
      <c r="AK3961" s="150"/>
      <c r="AL3961" s="150"/>
      <c r="AM3961" s="150"/>
      <c r="AN3961" s="150"/>
      <c r="AO3961" s="150"/>
      <c r="AP3961" s="150"/>
      <c r="AQ3961" s="150"/>
      <c r="AR3961" s="150"/>
      <c r="AS3961" s="150"/>
      <c r="AT3961" s="150"/>
      <c r="AU3961" s="150"/>
      <c r="AV3961" s="150"/>
      <c r="AW3961" s="150"/>
      <c r="AX3961" s="150"/>
    </row>
    <row r="3962" spans="1:251">
      <c r="Z3962" s="32"/>
      <c r="AD3962" s="32"/>
      <c r="AE3962" s="32"/>
      <c r="AF3962" s="32"/>
      <c r="AG3962" s="32"/>
      <c r="AH3962" s="32"/>
      <c r="AI3962" s="32"/>
      <c r="AO3962" s="32"/>
    </row>
    <row r="3963" spans="1:251" ht="13.5" thickBot="1">
      <c r="Z3963" s="32"/>
      <c r="AD3963" s="32"/>
      <c r="AE3963" s="32"/>
      <c r="AF3963" s="32"/>
      <c r="AG3963" s="32"/>
      <c r="AH3963" s="32"/>
      <c r="AI3963" s="32"/>
      <c r="AO3963" s="32"/>
      <c r="DI3963" s="26"/>
    </row>
    <row r="3964" spans="1:251" ht="24.75" customHeight="1" thickBot="1">
      <c r="B3964" s="111" t="s">
        <v>235</v>
      </c>
      <c r="C3964" s="112"/>
      <c r="D3964" s="112"/>
      <c r="E3964" s="112"/>
      <c r="F3964" s="112"/>
      <c r="G3964" s="112"/>
      <c r="H3964" s="113" t="s">
        <v>805</v>
      </c>
      <c r="I3964" s="114"/>
      <c r="J3964" s="114"/>
      <c r="K3964" s="114"/>
      <c r="L3964" s="114"/>
      <c r="M3964" s="114"/>
      <c r="N3964" s="114"/>
      <c r="O3964" s="114"/>
      <c r="P3964" s="114"/>
      <c r="Q3964" s="114"/>
      <c r="R3964" s="114"/>
      <c r="S3964" s="114"/>
      <c r="T3964" s="114"/>
      <c r="U3964" s="114"/>
      <c r="V3964" s="114"/>
      <c r="W3964" s="114"/>
      <c r="X3964" s="114"/>
      <c r="Y3964" s="114"/>
      <c r="Z3964" s="114"/>
      <c r="AA3964" s="114"/>
      <c r="AB3964" s="114"/>
      <c r="AC3964" s="114"/>
      <c r="AD3964" s="114"/>
      <c r="AE3964" s="114"/>
      <c r="AF3964" s="114"/>
      <c r="AG3964" s="114"/>
      <c r="AH3964" s="114"/>
      <c r="AI3964" s="114"/>
      <c r="AJ3964" s="114"/>
      <c r="AK3964" s="114"/>
      <c r="AL3964" s="114"/>
      <c r="AM3964" s="114"/>
      <c r="AN3964" s="114"/>
      <c r="AO3964" s="114"/>
      <c r="AP3964" s="114"/>
      <c r="AQ3964" s="114"/>
      <c r="AR3964" s="114"/>
      <c r="AS3964" s="114"/>
      <c r="AT3964" s="114"/>
      <c r="AU3964" s="114"/>
      <c r="AV3964" s="114"/>
      <c r="AW3964" s="114"/>
      <c r="AX3964" s="115"/>
      <c r="DI3964" s="26"/>
    </row>
    <row r="3965" spans="1:251" ht="14.25">
      <c r="B3965" s="33"/>
      <c r="C3965" s="33"/>
      <c r="D3965" s="33"/>
      <c r="E3965" s="33"/>
      <c r="F3965" s="33"/>
      <c r="G3965" s="33"/>
      <c r="H3965" s="34"/>
      <c r="I3965" s="34"/>
      <c r="J3965" s="34"/>
      <c r="K3965" s="34"/>
      <c r="L3965" s="35"/>
      <c r="M3965" s="35"/>
      <c r="N3965" s="35"/>
      <c r="O3965" s="35"/>
      <c r="P3965" s="34"/>
      <c r="Q3965" s="34"/>
      <c r="R3965" s="34"/>
      <c r="S3965" s="34"/>
      <c r="T3965" s="34"/>
      <c r="U3965" s="34"/>
      <c r="V3965" s="36"/>
      <c r="W3965" s="36"/>
      <c r="X3965" s="36"/>
      <c r="Y3965" s="36"/>
      <c r="Z3965" s="36"/>
      <c r="AA3965" s="36"/>
      <c r="AB3965" s="36"/>
      <c r="AC3965" s="36"/>
      <c r="AD3965" s="36"/>
      <c r="AE3965" s="36"/>
      <c r="AF3965" s="36"/>
      <c r="AG3965" s="36"/>
      <c r="AH3965" s="36"/>
      <c r="AI3965" s="36"/>
      <c r="AJ3965" s="36"/>
      <c r="AK3965" s="36"/>
      <c r="AL3965" s="36"/>
      <c r="AM3965" s="36"/>
      <c r="AN3965" s="36"/>
      <c r="AO3965" s="36"/>
      <c r="AP3965" s="36"/>
      <c r="AQ3965" s="36"/>
      <c r="AR3965" s="36"/>
      <c r="AS3965" s="36"/>
      <c r="AT3965" s="36"/>
      <c r="AU3965" s="36"/>
      <c r="AV3965" s="36"/>
      <c r="AW3965" s="36"/>
      <c r="AX3965" s="36"/>
      <c r="DI3965" s="26"/>
    </row>
    <row r="3966" spans="1:251" ht="15" thickBot="1">
      <c r="A3966" s="37"/>
      <c r="B3966" s="36" t="s">
        <v>237</v>
      </c>
      <c r="C3966" s="34"/>
      <c r="D3966" s="34"/>
      <c r="E3966" s="34"/>
      <c r="F3966" s="34"/>
      <c r="G3966" s="34"/>
      <c r="H3966" s="34"/>
      <c r="I3966" s="34"/>
      <c r="J3966" s="34"/>
      <c r="K3966" s="34"/>
      <c r="L3966" s="35"/>
      <c r="M3966" s="35"/>
      <c r="N3966" s="35"/>
      <c r="O3966" s="35"/>
      <c r="P3966" s="34"/>
      <c r="Q3966" s="34"/>
      <c r="R3966" s="34"/>
      <c r="S3966" s="34"/>
      <c r="T3966" s="34"/>
      <c r="U3966" s="34"/>
      <c r="V3966" s="36"/>
      <c r="W3966" s="36"/>
      <c r="X3966" s="36"/>
      <c r="Y3966" s="36"/>
      <c r="Z3966" s="36"/>
      <c r="AA3966" s="36"/>
      <c r="AB3966" s="36"/>
      <c r="AC3966" s="36"/>
      <c r="AD3966" s="36"/>
      <c r="AE3966" s="36"/>
      <c r="AF3966" s="36"/>
      <c r="AG3966" s="36"/>
      <c r="AH3966" s="36"/>
      <c r="AI3966" s="36"/>
      <c r="AJ3966" s="36"/>
      <c r="AK3966" s="36"/>
      <c r="AL3966" s="36"/>
      <c r="AM3966" s="36"/>
      <c r="AN3966" s="36"/>
      <c r="AO3966" s="36"/>
      <c r="AP3966" s="36"/>
      <c r="AQ3966" s="36"/>
      <c r="AR3966" s="36"/>
      <c r="AS3966" s="36"/>
      <c r="AT3966" s="36"/>
      <c r="AU3966" s="36"/>
      <c r="AV3966" s="36"/>
      <c r="AW3966" s="36"/>
      <c r="AX3966" s="36"/>
      <c r="DI3966" s="26"/>
    </row>
    <row r="3967" spans="1:251" ht="14.25">
      <c r="A3967" s="34"/>
      <c r="B3967" s="38"/>
      <c r="C3967" s="33"/>
      <c r="D3967" s="33"/>
      <c r="E3967" s="33"/>
      <c r="F3967" s="33"/>
      <c r="G3967" s="33"/>
      <c r="H3967" s="33"/>
      <c r="I3967" s="33"/>
      <c r="J3967" s="33"/>
      <c r="K3967" s="33"/>
      <c r="L3967" s="39"/>
      <c r="M3967" s="39"/>
      <c r="N3967" s="39"/>
      <c r="O3967" s="39"/>
      <c r="P3967" s="33"/>
      <c r="Q3967" s="33"/>
      <c r="R3967" s="33"/>
      <c r="S3967" s="33"/>
      <c r="T3967" s="33"/>
      <c r="U3967" s="33"/>
      <c r="V3967" s="40"/>
      <c r="W3967" s="40"/>
      <c r="X3967" s="40"/>
      <c r="Y3967" s="40"/>
      <c r="Z3967" s="40"/>
      <c r="AA3967" s="40"/>
      <c r="AB3967" s="40"/>
      <c r="AC3967" s="40"/>
      <c r="AD3967" s="40"/>
      <c r="AE3967" s="40"/>
      <c r="AF3967" s="40"/>
      <c r="AG3967" s="40"/>
      <c r="AH3967" s="40"/>
      <c r="AI3967" s="40"/>
      <c r="AJ3967" s="40"/>
      <c r="AK3967" s="40"/>
      <c r="AL3967" s="40"/>
      <c r="AM3967" s="40"/>
      <c r="AN3967" s="40"/>
      <c r="AO3967" s="40"/>
      <c r="AP3967" s="40"/>
      <c r="AQ3967" s="40"/>
      <c r="AR3967" s="40"/>
      <c r="AS3967" s="40"/>
      <c r="AT3967" s="40"/>
      <c r="AU3967" s="40"/>
      <c r="AV3967" s="40"/>
      <c r="AW3967" s="40"/>
      <c r="AX3967" s="41"/>
    </row>
    <row r="3968" spans="1:251" ht="12" customHeight="1">
      <c r="A3968" s="34"/>
      <c r="B3968" s="116" t="s">
        <v>806</v>
      </c>
      <c r="C3968" s="117"/>
      <c r="D3968" s="117"/>
      <c r="E3968" s="117"/>
      <c r="F3968" s="117"/>
      <c r="G3968" s="117"/>
      <c r="H3968" s="117"/>
      <c r="I3968" s="117"/>
      <c r="J3968" s="117"/>
      <c r="K3968" s="117"/>
      <c r="L3968" s="117"/>
      <c r="M3968" s="117"/>
      <c r="N3968" s="117"/>
      <c r="O3968" s="117"/>
      <c r="P3968" s="117"/>
      <c r="Q3968" s="117"/>
      <c r="R3968" s="117"/>
      <c r="S3968" s="117"/>
      <c r="T3968" s="117"/>
      <c r="U3968" s="117"/>
      <c r="V3968" s="117"/>
      <c r="W3968" s="117"/>
      <c r="X3968" s="117"/>
      <c r="Y3968" s="117"/>
      <c r="Z3968" s="117"/>
      <c r="AA3968" s="117"/>
      <c r="AB3968" s="117"/>
      <c r="AC3968" s="117"/>
      <c r="AD3968" s="117"/>
      <c r="AE3968" s="117"/>
      <c r="AF3968" s="117"/>
      <c r="AG3968" s="117"/>
      <c r="AH3968" s="117"/>
      <c r="AI3968" s="117"/>
      <c r="AJ3968" s="117"/>
      <c r="AK3968" s="117"/>
      <c r="AL3968" s="117"/>
      <c r="AM3968" s="117"/>
      <c r="AN3968" s="117"/>
      <c r="AO3968" s="117"/>
      <c r="AP3968" s="117"/>
      <c r="AQ3968" s="117"/>
      <c r="AR3968" s="117"/>
      <c r="AS3968" s="117"/>
      <c r="AT3968" s="117"/>
      <c r="AU3968" s="117"/>
      <c r="AV3968" s="117"/>
      <c r="AW3968" s="117"/>
      <c r="AX3968" s="118"/>
    </row>
    <row r="3969" spans="1:113" ht="12" customHeight="1">
      <c r="A3969" s="34"/>
      <c r="B3969" s="116"/>
      <c r="C3969" s="117"/>
      <c r="D3969" s="117"/>
      <c r="E3969" s="117"/>
      <c r="F3969" s="117"/>
      <c r="G3969" s="117"/>
      <c r="H3969" s="117"/>
      <c r="I3969" s="117"/>
      <c r="J3969" s="117"/>
      <c r="K3969" s="117"/>
      <c r="L3969" s="117"/>
      <c r="M3969" s="117"/>
      <c r="N3969" s="117"/>
      <c r="O3969" s="117"/>
      <c r="P3969" s="117"/>
      <c r="Q3969" s="117"/>
      <c r="R3969" s="117"/>
      <c r="S3969" s="117"/>
      <c r="T3969" s="117"/>
      <c r="U3969" s="117"/>
      <c r="V3969" s="117"/>
      <c r="W3969" s="117"/>
      <c r="X3969" s="117"/>
      <c r="Y3969" s="117"/>
      <c r="Z3969" s="117"/>
      <c r="AA3969" s="117"/>
      <c r="AB3969" s="117"/>
      <c r="AC3969" s="117"/>
      <c r="AD3969" s="117"/>
      <c r="AE3969" s="117"/>
      <c r="AF3969" s="117"/>
      <c r="AG3969" s="117"/>
      <c r="AH3969" s="117"/>
      <c r="AI3969" s="117"/>
      <c r="AJ3969" s="117"/>
      <c r="AK3969" s="117"/>
      <c r="AL3969" s="117"/>
      <c r="AM3969" s="117"/>
      <c r="AN3969" s="117"/>
      <c r="AO3969" s="117"/>
      <c r="AP3969" s="117"/>
      <c r="AQ3969" s="117"/>
      <c r="AR3969" s="117"/>
      <c r="AS3969" s="117"/>
      <c r="AT3969" s="117"/>
      <c r="AU3969" s="117"/>
      <c r="AV3969" s="117"/>
      <c r="AW3969" s="117"/>
      <c r="AX3969" s="118"/>
      <c r="BC3969" s="42"/>
    </row>
    <row r="3970" spans="1:113" ht="12" customHeight="1">
      <c r="A3970" s="34"/>
      <c r="B3970" s="116"/>
      <c r="C3970" s="117"/>
      <c r="D3970" s="117"/>
      <c r="E3970" s="117"/>
      <c r="F3970" s="117"/>
      <c r="G3970" s="117"/>
      <c r="H3970" s="117"/>
      <c r="I3970" s="117"/>
      <c r="J3970" s="117"/>
      <c r="K3970" s="117"/>
      <c r="L3970" s="117"/>
      <c r="M3970" s="117"/>
      <c r="N3970" s="117"/>
      <c r="O3970" s="117"/>
      <c r="P3970" s="117"/>
      <c r="Q3970" s="117"/>
      <c r="R3970" s="117"/>
      <c r="S3970" s="117"/>
      <c r="T3970" s="117"/>
      <c r="U3970" s="117"/>
      <c r="V3970" s="117"/>
      <c r="W3970" s="117"/>
      <c r="X3970" s="117"/>
      <c r="Y3970" s="117"/>
      <c r="Z3970" s="117"/>
      <c r="AA3970" s="117"/>
      <c r="AB3970" s="117"/>
      <c r="AC3970" s="117"/>
      <c r="AD3970" s="117"/>
      <c r="AE3970" s="117"/>
      <c r="AF3970" s="117"/>
      <c r="AG3970" s="117"/>
      <c r="AH3970" s="117"/>
      <c r="AI3970" s="117"/>
      <c r="AJ3970" s="117"/>
      <c r="AK3970" s="117"/>
      <c r="AL3970" s="117"/>
      <c r="AM3970" s="117"/>
      <c r="AN3970" s="117"/>
      <c r="AO3970" s="117"/>
      <c r="AP3970" s="117"/>
      <c r="AQ3970" s="117"/>
      <c r="AR3970" s="117"/>
      <c r="AS3970" s="117"/>
      <c r="AT3970" s="117"/>
      <c r="AU3970" s="117"/>
      <c r="AV3970" s="117"/>
      <c r="AW3970" s="117"/>
      <c r="AX3970" s="118"/>
    </row>
    <row r="3971" spans="1:113" ht="12" customHeight="1">
      <c r="A3971" s="34"/>
      <c r="B3971" s="116"/>
      <c r="C3971" s="117"/>
      <c r="D3971" s="117"/>
      <c r="E3971" s="117"/>
      <c r="F3971" s="117"/>
      <c r="G3971" s="117"/>
      <c r="H3971" s="117"/>
      <c r="I3971" s="117"/>
      <c r="J3971" s="117"/>
      <c r="K3971" s="117"/>
      <c r="L3971" s="117"/>
      <c r="M3971" s="117"/>
      <c r="N3971" s="117"/>
      <c r="O3971" s="117"/>
      <c r="P3971" s="117"/>
      <c r="Q3971" s="117"/>
      <c r="R3971" s="117"/>
      <c r="S3971" s="117"/>
      <c r="T3971" s="117"/>
      <c r="U3971" s="117"/>
      <c r="V3971" s="117"/>
      <c r="W3971" s="117"/>
      <c r="X3971" s="117"/>
      <c r="Y3971" s="117"/>
      <c r="Z3971" s="117"/>
      <c r="AA3971" s="117"/>
      <c r="AB3971" s="117"/>
      <c r="AC3971" s="117"/>
      <c r="AD3971" s="117"/>
      <c r="AE3971" s="117"/>
      <c r="AF3971" s="117"/>
      <c r="AG3971" s="117"/>
      <c r="AH3971" s="117"/>
      <c r="AI3971" s="117"/>
      <c r="AJ3971" s="117"/>
      <c r="AK3971" s="117"/>
      <c r="AL3971" s="117"/>
      <c r="AM3971" s="117"/>
      <c r="AN3971" s="117"/>
      <c r="AO3971" s="117"/>
      <c r="AP3971" s="117"/>
      <c r="AQ3971" s="117"/>
      <c r="AR3971" s="117"/>
      <c r="AS3971" s="117"/>
      <c r="AT3971" s="117"/>
      <c r="AU3971" s="117"/>
      <c r="AV3971" s="117"/>
      <c r="AW3971" s="117"/>
      <c r="AX3971" s="118"/>
    </row>
    <row r="3972" spans="1:113" ht="12" customHeight="1">
      <c r="A3972" s="34"/>
      <c r="B3972" s="116"/>
      <c r="C3972" s="117"/>
      <c r="D3972" s="117"/>
      <c r="E3972" s="117"/>
      <c r="F3972" s="117"/>
      <c r="G3972" s="117"/>
      <c r="H3972" s="117"/>
      <c r="I3972" s="117"/>
      <c r="J3972" s="117"/>
      <c r="K3972" s="117"/>
      <c r="L3972" s="117"/>
      <c r="M3972" s="117"/>
      <c r="N3972" s="117"/>
      <c r="O3972" s="117"/>
      <c r="P3972" s="117"/>
      <c r="Q3972" s="117"/>
      <c r="R3972" s="117"/>
      <c r="S3972" s="117"/>
      <c r="T3972" s="117"/>
      <c r="U3972" s="117"/>
      <c r="V3972" s="117"/>
      <c r="W3972" s="117"/>
      <c r="X3972" s="117"/>
      <c r="Y3972" s="117"/>
      <c r="Z3972" s="117"/>
      <c r="AA3972" s="117"/>
      <c r="AB3972" s="117"/>
      <c r="AC3972" s="117"/>
      <c r="AD3972" s="117"/>
      <c r="AE3972" s="117"/>
      <c r="AF3972" s="117"/>
      <c r="AG3972" s="117"/>
      <c r="AH3972" s="117"/>
      <c r="AI3972" s="117"/>
      <c r="AJ3972" s="117"/>
      <c r="AK3972" s="117"/>
      <c r="AL3972" s="117"/>
      <c r="AM3972" s="117"/>
      <c r="AN3972" s="117"/>
      <c r="AO3972" s="117"/>
      <c r="AP3972" s="117"/>
      <c r="AQ3972" s="117"/>
      <c r="AR3972" s="117"/>
      <c r="AS3972" s="117"/>
      <c r="AT3972" s="117"/>
      <c r="AU3972" s="117"/>
      <c r="AV3972" s="117"/>
      <c r="AW3972" s="117"/>
      <c r="AX3972" s="118"/>
    </row>
    <row r="3973" spans="1:113" ht="15" thickBot="1">
      <c r="A3973" s="43"/>
      <c r="B3973" s="44"/>
      <c r="C3973" s="45"/>
      <c r="D3973" s="45"/>
      <c r="E3973" s="45"/>
      <c r="F3973" s="45"/>
      <c r="G3973" s="45"/>
      <c r="H3973" s="45"/>
      <c r="I3973" s="45"/>
      <c r="J3973" s="45"/>
      <c r="K3973" s="45"/>
      <c r="L3973" s="45"/>
      <c r="M3973" s="45"/>
      <c r="N3973" s="45"/>
      <c r="O3973" s="45"/>
      <c r="P3973" s="45"/>
      <c r="Q3973" s="45"/>
      <c r="R3973" s="45"/>
      <c r="S3973" s="45"/>
      <c r="T3973" s="45"/>
      <c r="U3973" s="45"/>
      <c r="V3973" s="45"/>
      <c r="W3973" s="45"/>
      <c r="X3973" s="45"/>
      <c r="Y3973" s="45"/>
      <c r="Z3973" s="45"/>
      <c r="AA3973" s="45"/>
      <c r="AB3973" s="45"/>
      <c r="AC3973" s="45"/>
      <c r="AD3973" s="45"/>
      <c r="AE3973" s="45"/>
      <c r="AF3973" s="45"/>
      <c r="AG3973" s="45"/>
      <c r="AH3973" s="45"/>
      <c r="AI3973" s="45"/>
      <c r="AJ3973" s="45"/>
      <c r="AK3973" s="45"/>
      <c r="AL3973" s="45"/>
      <c r="AM3973" s="45"/>
      <c r="AN3973" s="45"/>
      <c r="AO3973" s="45"/>
      <c r="AP3973" s="45"/>
      <c r="AQ3973" s="45"/>
      <c r="AR3973" s="45"/>
      <c r="AS3973" s="45"/>
      <c r="AT3973" s="45"/>
      <c r="AU3973" s="45"/>
      <c r="AV3973" s="45"/>
      <c r="AW3973" s="45"/>
      <c r="AX3973" s="46"/>
    </row>
    <row r="3974" spans="1:113">
      <c r="B3974" s="47"/>
    </row>
    <row r="3975" spans="1:113" ht="15" thickBot="1">
      <c r="A3975" s="37"/>
      <c r="B3975" s="36" t="s">
        <v>238</v>
      </c>
      <c r="C3975" s="34"/>
      <c r="D3975" s="34"/>
      <c r="E3975" s="34"/>
      <c r="F3975" s="34"/>
      <c r="G3975" s="34"/>
      <c r="H3975" s="34"/>
      <c r="I3975" s="34"/>
      <c r="J3975" s="34"/>
      <c r="K3975" s="34"/>
      <c r="L3975" s="35"/>
      <c r="M3975" s="35"/>
      <c r="N3975" s="35"/>
      <c r="O3975" s="35"/>
      <c r="P3975" s="34"/>
      <c r="Q3975" s="34"/>
      <c r="R3975" s="34"/>
      <c r="S3975" s="34"/>
      <c r="T3975" s="34"/>
      <c r="U3975" s="34"/>
      <c r="V3975" s="36"/>
      <c r="W3975" s="36"/>
      <c r="X3975" s="36"/>
      <c r="Y3975" s="36"/>
      <c r="Z3975" s="36"/>
      <c r="AA3975" s="36"/>
      <c r="AB3975" s="36"/>
      <c r="AC3975" s="36"/>
      <c r="AD3975" s="36"/>
      <c r="AE3975" s="36"/>
      <c r="AF3975" s="36"/>
      <c r="AG3975" s="36"/>
      <c r="AH3975" s="36"/>
      <c r="AI3975" s="36"/>
      <c r="AJ3975" s="36"/>
      <c r="AK3975" s="36"/>
      <c r="AL3975" s="36"/>
      <c r="AM3975" s="36"/>
      <c r="AN3975" s="36"/>
      <c r="AO3975" s="36"/>
      <c r="AP3975" s="36"/>
      <c r="AQ3975" s="36"/>
      <c r="AR3975" s="36"/>
      <c r="AS3975" s="36"/>
      <c r="AT3975" s="36"/>
      <c r="AU3975" s="36"/>
      <c r="AV3975" s="36"/>
      <c r="AW3975" s="36"/>
      <c r="AX3975" s="36"/>
      <c r="DI3975" s="26"/>
    </row>
    <row r="3976" spans="1:113" ht="14.25">
      <c r="A3976" s="34"/>
      <c r="B3976" s="38"/>
      <c r="C3976" s="33"/>
      <c r="D3976" s="33"/>
      <c r="E3976" s="33"/>
      <c r="F3976" s="33"/>
      <c r="G3976" s="33"/>
      <c r="H3976" s="33"/>
      <c r="I3976" s="33"/>
      <c r="J3976" s="33"/>
      <c r="K3976" s="33"/>
      <c r="L3976" s="39"/>
      <c r="M3976" s="39"/>
      <c r="N3976" s="39"/>
      <c r="O3976" s="39"/>
      <c r="P3976" s="33"/>
      <c r="Q3976" s="33"/>
      <c r="R3976" s="33"/>
      <c r="S3976" s="33"/>
      <c r="T3976" s="33"/>
      <c r="U3976" s="33"/>
      <c r="V3976" s="40"/>
      <c r="W3976" s="40"/>
      <c r="X3976" s="40"/>
      <c r="Y3976" s="40"/>
      <c r="Z3976" s="40"/>
      <c r="AA3976" s="40"/>
      <c r="AB3976" s="40"/>
      <c r="AC3976" s="40"/>
      <c r="AD3976" s="40"/>
      <c r="AE3976" s="40"/>
      <c r="AF3976" s="40"/>
      <c r="AG3976" s="40"/>
      <c r="AH3976" s="40"/>
      <c r="AI3976" s="40"/>
      <c r="AJ3976" s="40"/>
      <c r="AK3976" s="40"/>
      <c r="AL3976" s="40"/>
      <c r="AM3976" s="40"/>
      <c r="AN3976" s="40"/>
      <c r="AO3976" s="40"/>
      <c r="AP3976" s="40"/>
      <c r="AQ3976" s="40"/>
      <c r="AR3976" s="40"/>
      <c r="AS3976" s="40"/>
      <c r="AT3976" s="40"/>
      <c r="AU3976" s="40"/>
      <c r="AV3976" s="40"/>
      <c r="AW3976" s="40"/>
      <c r="AX3976" s="41"/>
    </row>
    <row r="3977" spans="1:113" ht="12" customHeight="1">
      <c r="A3977" s="34"/>
      <c r="B3977" s="116" t="s">
        <v>807</v>
      </c>
      <c r="C3977" s="117"/>
      <c r="D3977" s="117"/>
      <c r="E3977" s="117"/>
      <c r="F3977" s="117"/>
      <c r="G3977" s="117"/>
      <c r="H3977" s="117"/>
      <c r="I3977" s="117"/>
      <c r="J3977" s="117"/>
      <c r="K3977" s="117"/>
      <c r="L3977" s="117"/>
      <c r="M3977" s="117"/>
      <c r="N3977" s="117"/>
      <c r="O3977" s="117"/>
      <c r="P3977" s="117"/>
      <c r="Q3977" s="117"/>
      <c r="R3977" s="117"/>
      <c r="S3977" s="117"/>
      <c r="T3977" s="117"/>
      <c r="U3977" s="117"/>
      <c r="V3977" s="117"/>
      <c r="W3977" s="117"/>
      <c r="X3977" s="117"/>
      <c r="Y3977" s="117"/>
      <c r="Z3977" s="117"/>
      <c r="AA3977" s="117"/>
      <c r="AB3977" s="117"/>
      <c r="AC3977" s="117"/>
      <c r="AD3977" s="117"/>
      <c r="AE3977" s="117"/>
      <c r="AF3977" s="117"/>
      <c r="AG3977" s="117"/>
      <c r="AH3977" s="117"/>
      <c r="AI3977" s="117"/>
      <c r="AJ3977" s="117"/>
      <c r="AK3977" s="117"/>
      <c r="AL3977" s="117"/>
      <c r="AM3977" s="117"/>
      <c r="AN3977" s="117"/>
      <c r="AO3977" s="117"/>
      <c r="AP3977" s="117"/>
      <c r="AQ3977" s="117"/>
      <c r="AR3977" s="117"/>
      <c r="AS3977" s="117"/>
      <c r="AT3977" s="117"/>
      <c r="AU3977" s="117"/>
      <c r="AV3977" s="117"/>
      <c r="AW3977" s="117"/>
      <c r="AX3977" s="118"/>
    </row>
    <row r="3978" spans="1:113" ht="12" customHeight="1">
      <c r="A3978" s="34"/>
      <c r="B3978" s="116"/>
      <c r="C3978" s="117"/>
      <c r="D3978" s="117"/>
      <c r="E3978" s="117"/>
      <c r="F3978" s="117"/>
      <c r="G3978" s="117"/>
      <c r="H3978" s="117"/>
      <c r="I3978" s="117"/>
      <c r="J3978" s="117"/>
      <c r="K3978" s="117"/>
      <c r="L3978" s="117"/>
      <c r="M3978" s="117"/>
      <c r="N3978" s="117"/>
      <c r="O3978" s="117"/>
      <c r="P3978" s="117"/>
      <c r="Q3978" s="117"/>
      <c r="R3978" s="117"/>
      <c r="S3978" s="117"/>
      <c r="T3978" s="117"/>
      <c r="U3978" s="117"/>
      <c r="V3978" s="117"/>
      <c r="W3978" s="117"/>
      <c r="X3978" s="117"/>
      <c r="Y3978" s="117"/>
      <c r="Z3978" s="117"/>
      <c r="AA3978" s="117"/>
      <c r="AB3978" s="117"/>
      <c r="AC3978" s="117"/>
      <c r="AD3978" s="117"/>
      <c r="AE3978" s="117"/>
      <c r="AF3978" s="117"/>
      <c r="AG3978" s="117"/>
      <c r="AH3978" s="117"/>
      <c r="AI3978" s="117"/>
      <c r="AJ3978" s="117"/>
      <c r="AK3978" s="117"/>
      <c r="AL3978" s="117"/>
      <c r="AM3978" s="117"/>
      <c r="AN3978" s="117"/>
      <c r="AO3978" s="117"/>
      <c r="AP3978" s="117"/>
      <c r="AQ3978" s="117"/>
      <c r="AR3978" s="117"/>
      <c r="AS3978" s="117"/>
      <c r="AT3978" s="117"/>
      <c r="AU3978" s="117"/>
      <c r="AV3978" s="117"/>
      <c r="AW3978" s="117"/>
      <c r="AX3978" s="118"/>
    </row>
    <row r="3979" spans="1:113" ht="12" customHeight="1">
      <c r="A3979" s="34"/>
      <c r="B3979" s="116"/>
      <c r="C3979" s="117"/>
      <c r="D3979" s="117"/>
      <c r="E3979" s="117"/>
      <c r="F3979" s="117"/>
      <c r="G3979" s="117"/>
      <c r="H3979" s="117"/>
      <c r="I3979" s="117"/>
      <c r="J3979" s="117"/>
      <c r="K3979" s="117"/>
      <c r="L3979" s="117"/>
      <c r="M3979" s="117"/>
      <c r="N3979" s="117"/>
      <c r="O3979" s="117"/>
      <c r="P3979" s="117"/>
      <c r="Q3979" s="117"/>
      <c r="R3979" s="117"/>
      <c r="S3979" s="117"/>
      <c r="T3979" s="117"/>
      <c r="U3979" s="117"/>
      <c r="V3979" s="117"/>
      <c r="W3979" s="117"/>
      <c r="X3979" s="117"/>
      <c r="Y3979" s="117"/>
      <c r="Z3979" s="117"/>
      <c r="AA3979" s="117"/>
      <c r="AB3979" s="117"/>
      <c r="AC3979" s="117"/>
      <c r="AD3979" s="117"/>
      <c r="AE3979" s="117"/>
      <c r="AF3979" s="117"/>
      <c r="AG3979" s="117"/>
      <c r="AH3979" s="117"/>
      <c r="AI3979" s="117"/>
      <c r="AJ3979" s="117"/>
      <c r="AK3979" s="117"/>
      <c r="AL3979" s="117"/>
      <c r="AM3979" s="117"/>
      <c r="AN3979" s="117"/>
      <c r="AO3979" s="117"/>
      <c r="AP3979" s="117"/>
      <c r="AQ3979" s="117"/>
      <c r="AR3979" s="117"/>
      <c r="AS3979" s="117"/>
      <c r="AT3979" s="117"/>
      <c r="AU3979" s="117"/>
      <c r="AV3979" s="117"/>
      <c r="AW3979" s="117"/>
      <c r="AX3979" s="118"/>
    </row>
    <row r="3980" spans="1:113" ht="12" customHeight="1">
      <c r="A3980" s="34"/>
      <c r="B3980" s="116"/>
      <c r="C3980" s="117"/>
      <c r="D3980" s="117"/>
      <c r="E3980" s="117"/>
      <c r="F3980" s="117"/>
      <c r="G3980" s="117"/>
      <c r="H3980" s="117"/>
      <c r="I3980" s="117"/>
      <c r="J3980" s="117"/>
      <c r="K3980" s="117"/>
      <c r="L3980" s="117"/>
      <c r="M3980" s="117"/>
      <c r="N3980" s="117"/>
      <c r="O3980" s="117"/>
      <c r="P3980" s="117"/>
      <c r="Q3980" s="117"/>
      <c r="R3980" s="117"/>
      <c r="S3980" s="117"/>
      <c r="T3980" s="117"/>
      <c r="U3980" s="117"/>
      <c r="V3980" s="117"/>
      <c r="W3980" s="117"/>
      <c r="X3980" s="117"/>
      <c r="Y3980" s="117"/>
      <c r="Z3980" s="117"/>
      <c r="AA3980" s="117"/>
      <c r="AB3980" s="117"/>
      <c r="AC3980" s="117"/>
      <c r="AD3980" s="117"/>
      <c r="AE3980" s="117"/>
      <c r="AF3980" s="117"/>
      <c r="AG3980" s="117"/>
      <c r="AH3980" s="117"/>
      <c r="AI3980" s="117"/>
      <c r="AJ3980" s="117"/>
      <c r="AK3980" s="117"/>
      <c r="AL3980" s="117"/>
      <c r="AM3980" s="117"/>
      <c r="AN3980" s="117"/>
      <c r="AO3980" s="117"/>
      <c r="AP3980" s="117"/>
      <c r="AQ3980" s="117"/>
      <c r="AR3980" s="117"/>
      <c r="AS3980" s="117"/>
      <c r="AT3980" s="117"/>
      <c r="AU3980" s="117"/>
      <c r="AV3980" s="117"/>
      <c r="AW3980" s="117"/>
      <c r="AX3980" s="118"/>
    </row>
    <row r="3981" spans="1:113" ht="12" customHeight="1">
      <c r="A3981" s="34"/>
      <c r="B3981" s="116"/>
      <c r="C3981" s="117"/>
      <c r="D3981" s="117"/>
      <c r="E3981" s="117"/>
      <c r="F3981" s="117"/>
      <c r="G3981" s="117"/>
      <c r="H3981" s="117"/>
      <c r="I3981" s="117"/>
      <c r="J3981" s="117"/>
      <c r="K3981" s="117"/>
      <c r="L3981" s="117"/>
      <c r="M3981" s="117"/>
      <c r="N3981" s="117"/>
      <c r="O3981" s="117"/>
      <c r="P3981" s="117"/>
      <c r="Q3981" s="117"/>
      <c r="R3981" s="117"/>
      <c r="S3981" s="117"/>
      <c r="T3981" s="117"/>
      <c r="U3981" s="117"/>
      <c r="V3981" s="117"/>
      <c r="W3981" s="117"/>
      <c r="X3981" s="117"/>
      <c r="Y3981" s="117"/>
      <c r="Z3981" s="117"/>
      <c r="AA3981" s="117"/>
      <c r="AB3981" s="117"/>
      <c r="AC3981" s="117"/>
      <c r="AD3981" s="117"/>
      <c r="AE3981" s="117"/>
      <c r="AF3981" s="117"/>
      <c r="AG3981" s="117"/>
      <c r="AH3981" s="117"/>
      <c r="AI3981" s="117"/>
      <c r="AJ3981" s="117"/>
      <c r="AK3981" s="117"/>
      <c r="AL3981" s="117"/>
      <c r="AM3981" s="117"/>
      <c r="AN3981" s="117"/>
      <c r="AO3981" s="117"/>
      <c r="AP3981" s="117"/>
      <c r="AQ3981" s="117"/>
      <c r="AR3981" s="117"/>
      <c r="AS3981" s="117"/>
      <c r="AT3981" s="117"/>
      <c r="AU3981" s="117"/>
      <c r="AV3981" s="117"/>
      <c r="AW3981" s="117"/>
      <c r="AX3981" s="118"/>
    </row>
    <row r="3982" spans="1:113" ht="12" customHeight="1">
      <c r="A3982" s="34"/>
      <c r="B3982" s="116"/>
      <c r="C3982" s="117"/>
      <c r="D3982" s="117"/>
      <c r="E3982" s="117"/>
      <c r="F3982" s="117"/>
      <c r="G3982" s="117"/>
      <c r="H3982" s="117"/>
      <c r="I3982" s="117"/>
      <c r="J3982" s="117"/>
      <c r="K3982" s="117"/>
      <c r="L3982" s="117"/>
      <c r="M3982" s="117"/>
      <c r="N3982" s="117"/>
      <c r="O3982" s="117"/>
      <c r="P3982" s="117"/>
      <c r="Q3982" s="117"/>
      <c r="R3982" s="117"/>
      <c r="S3982" s="117"/>
      <c r="T3982" s="117"/>
      <c r="U3982" s="117"/>
      <c r="V3982" s="117"/>
      <c r="W3982" s="117"/>
      <c r="X3982" s="117"/>
      <c r="Y3982" s="117"/>
      <c r="Z3982" s="117"/>
      <c r="AA3982" s="117"/>
      <c r="AB3982" s="117"/>
      <c r="AC3982" s="117"/>
      <c r="AD3982" s="117"/>
      <c r="AE3982" s="117"/>
      <c r="AF3982" s="117"/>
      <c r="AG3982" s="117"/>
      <c r="AH3982" s="117"/>
      <c r="AI3982" s="117"/>
      <c r="AJ3982" s="117"/>
      <c r="AK3982" s="117"/>
      <c r="AL3982" s="117"/>
      <c r="AM3982" s="117"/>
      <c r="AN3982" s="117"/>
      <c r="AO3982" s="117"/>
      <c r="AP3982" s="117"/>
      <c r="AQ3982" s="117"/>
      <c r="AR3982" s="117"/>
      <c r="AS3982" s="117"/>
      <c r="AT3982" s="117"/>
      <c r="AU3982" s="117"/>
      <c r="AV3982" s="117"/>
      <c r="AW3982" s="117"/>
      <c r="AX3982" s="118"/>
    </row>
    <row r="3983" spans="1:113" ht="12" customHeight="1">
      <c r="A3983" s="34"/>
      <c r="B3983" s="116"/>
      <c r="C3983" s="117"/>
      <c r="D3983" s="117"/>
      <c r="E3983" s="117"/>
      <c r="F3983" s="117"/>
      <c r="G3983" s="117"/>
      <c r="H3983" s="117"/>
      <c r="I3983" s="117"/>
      <c r="J3983" s="117"/>
      <c r="K3983" s="117"/>
      <c r="L3983" s="117"/>
      <c r="M3983" s="117"/>
      <c r="N3983" s="117"/>
      <c r="O3983" s="117"/>
      <c r="P3983" s="117"/>
      <c r="Q3983" s="117"/>
      <c r="R3983" s="117"/>
      <c r="S3983" s="117"/>
      <c r="T3983" s="117"/>
      <c r="U3983" s="117"/>
      <c r="V3983" s="117"/>
      <c r="W3983" s="117"/>
      <c r="X3983" s="117"/>
      <c r="Y3983" s="117"/>
      <c r="Z3983" s="117"/>
      <c r="AA3983" s="117"/>
      <c r="AB3983" s="117"/>
      <c r="AC3983" s="117"/>
      <c r="AD3983" s="117"/>
      <c r="AE3983" s="117"/>
      <c r="AF3983" s="117"/>
      <c r="AG3983" s="117"/>
      <c r="AH3983" s="117"/>
      <c r="AI3983" s="117"/>
      <c r="AJ3983" s="117"/>
      <c r="AK3983" s="117"/>
      <c r="AL3983" s="117"/>
      <c r="AM3983" s="117"/>
      <c r="AN3983" s="117"/>
      <c r="AO3983" s="117"/>
      <c r="AP3983" s="117"/>
      <c r="AQ3983" s="117"/>
      <c r="AR3983" s="117"/>
      <c r="AS3983" s="117"/>
      <c r="AT3983" s="117"/>
      <c r="AU3983" s="117"/>
      <c r="AV3983" s="117"/>
      <c r="AW3983" s="117"/>
      <c r="AX3983" s="118"/>
    </row>
    <row r="3984" spans="1:113" ht="15" thickBot="1">
      <c r="A3984" s="43"/>
      <c r="B3984" s="44"/>
      <c r="C3984" s="45"/>
      <c r="D3984" s="45"/>
      <c r="E3984" s="45"/>
      <c r="F3984" s="45"/>
      <c r="G3984" s="45"/>
      <c r="H3984" s="45"/>
      <c r="I3984" s="45"/>
      <c r="J3984" s="45"/>
      <c r="K3984" s="45"/>
      <c r="L3984" s="45"/>
      <c r="M3984" s="45"/>
      <c r="N3984" s="45"/>
      <c r="O3984" s="45"/>
      <c r="P3984" s="45"/>
      <c r="Q3984" s="45"/>
      <c r="R3984" s="45"/>
      <c r="S3984" s="45"/>
      <c r="T3984" s="45"/>
      <c r="U3984" s="45"/>
      <c r="V3984" s="45"/>
      <c r="W3984" s="45"/>
      <c r="X3984" s="45"/>
      <c r="Y3984" s="45"/>
      <c r="Z3984" s="45"/>
      <c r="AA3984" s="45"/>
      <c r="AB3984" s="45"/>
      <c r="AC3984" s="45"/>
      <c r="AD3984" s="45"/>
      <c r="AE3984" s="45"/>
      <c r="AF3984" s="45"/>
      <c r="AG3984" s="45"/>
      <c r="AH3984" s="45"/>
      <c r="AI3984" s="45"/>
      <c r="AJ3984" s="45"/>
      <c r="AK3984" s="45"/>
      <c r="AL3984" s="45"/>
      <c r="AM3984" s="45"/>
      <c r="AN3984" s="45"/>
      <c r="AO3984" s="45"/>
      <c r="AP3984" s="45"/>
      <c r="AQ3984" s="45"/>
      <c r="AR3984" s="45"/>
      <c r="AS3984" s="45"/>
      <c r="AT3984" s="45"/>
      <c r="AU3984" s="45"/>
      <c r="AV3984" s="45"/>
      <c r="AW3984" s="45"/>
      <c r="AX3984" s="46"/>
    </row>
    <row r="3985" spans="1:251">
      <c r="B3985" s="47"/>
    </row>
    <row r="3986" spans="1:251" ht="14.25">
      <c r="B3986" s="36" t="s">
        <v>240</v>
      </c>
      <c r="C3986" s="34"/>
      <c r="D3986" s="34"/>
      <c r="E3986" s="34"/>
      <c r="F3986" s="34"/>
      <c r="G3986" s="34"/>
      <c r="H3986" s="34"/>
      <c r="I3986" s="34"/>
      <c r="J3986" s="34"/>
      <c r="K3986" s="34"/>
      <c r="L3986" s="35"/>
      <c r="M3986" s="35"/>
      <c r="N3986" s="35"/>
      <c r="O3986" s="35"/>
      <c r="P3986" s="34"/>
      <c r="Q3986" s="34"/>
      <c r="R3986" s="34"/>
      <c r="S3986" s="34"/>
      <c r="T3986" s="34"/>
      <c r="U3986" s="34"/>
      <c r="V3986" s="36"/>
      <c r="W3986" s="36"/>
      <c r="X3986" s="36"/>
      <c r="Y3986" s="36"/>
      <c r="Z3986" s="36"/>
      <c r="AA3986" s="36"/>
      <c r="AB3986" s="36"/>
      <c r="AC3986" s="36"/>
      <c r="AD3986" s="36"/>
      <c r="AE3986" s="36"/>
      <c r="AF3986" s="36"/>
      <c r="AG3986" s="36"/>
      <c r="AH3986" s="36"/>
      <c r="AI3986" s="36"/>
      <c r="AJ3986" s="36"/>
      <c r="AK3986" s="36"/>
      <c r="AL3986" s="36"/>
      <c r="AM3986" s="36"/>
      <c r="AN3986" s="36"/>
      <c r="AO3986" s="36"/>
      <c r="AP3986" s="36"/>
      <c r="AQ3986" s="36"/>
      <c r="AR3986" s="36"/>
      <c r="AS3986" s="36"/>
      <c r="AT3986" s="36"/>
      <c r="AU3986" s="36"/>
      <c r="AV3986" s="36"/>
      <c r="AW3986" s="36"/>
      <c r="AX3986" s="36"/>
    </row>
    <row r="3987" spans="1:251" ht="15" thickBot="1">
      <c r="B3987" s="34"/>
      <c r="C3987" s="34"/>
      <c r="D3987" s="34"/>
      <c r="E3987" s="34"/>
      <c r="F3987" s="34"/>
      <c r="G3987" s="34"/>
      <c r="H3987" s="34"/>
      <c r="I3987" s="34"/>
      <c r="J3987" s="34"/>
      <c r="K3987" s="34"/>
      <c r="L3987" s="35"/>
      <c r="M3987" s="35"/>
      <c r="N3987" s="35"/>
      <c r="O3987" s="35"/>
      <c r="P3987" s="34"/>
      <c r="Q3987" s="34"/>
      <c r="R3987" s="34"/>
      <c r="S3987" s="34"/>
      <c r="T3987" s="34"/>
      <c r="U3987" s="34"/>
      <c r="V3987" s="36"/>
      <c r="W3987" s="36"/>
      <c r="X3987" s="36"/>
      <c r="Y3987" s="36"/>
      <c r="Z3987" s="36"/>
      <c r="AA3987" s="36"/>
      <c r="AB3987" s="36"/>
      <c r="AC3987" s="36"/>
      <c r="AD3987" s="36"/>
      <c r="AE3987" s="36"/>
      <c r="AF3987" s="36"/>
      <c r="AG3987" s="36"/>
      <c r="AH3987" s="36"/>
      <c r="AI3987" s="36"/>
      <c r="AJ3987" s="36"/>
      <c r="AK3987" s="36"/>
      <c r="AL3987" s="36"/>
      <c r="AM3987" s="36"/>
      <c r="AN3987" s="36"/>
      <c r="AO3987" s="36"/>
      <c r="AP3987" s="36"/>
      <c r="AQ3987" s="36"/>
      <c r="AR3987" s="36"/>
      <c r="AS3987" s="36"/>
      <c r="AT3987" s="36"/>
      <c r="AU3987" s="36"/>
      <c r="AV3987" s="36"/>
      <c r="AW3987" s="36"/>
      <c r="AX3987" s="48" t="s">
        <v>241</v>
      </c>
    </row>
    <row r="3988" spans="1:251" s="42" customFormat="1" ht="13.5" customHeight="1">
      <c r="A3988" s="34"/>
      <c r="B3988" s="119" t="s">
        <v>242</v>
      </c>
      <c r="C3988" s="120"/>
      <c r="D3988" s="120"/>
      <c r="E3988" s="120"/>
      <c r="F3988" s="120"/>
      <c r="G3988" s="120"/>
      <c r="H3988" s="120"/>
      <c r="I3988" s="120"/>
      <c r="J3988" s="120"/>
      <c r="K3988" s="120"/>
      <c r="L3988" s="120"/>
      <c r="M3988" s="120"/>
      <c r="N3988" s="120"/>
      <c r="O3988" s="120"/>
      <c r="P3988" s="120"/>
      <c r="Q3988" s="120"/>
      <c r="R3988" s="120"/>
      <c r="S3988" s="120"/>
      <c r="T3988" s="120"/>
      <c r="U3988" s="120"/>
      <c r="V3988" s="120"/>
      <c r="W3988" s="120"/>
      <c r="X3988" s="120"/>
      <c r="Y3988" s="120"/>
      <c r="Z3988" s="121"/>
      <c r="AA3988" s="125" t="s">
        <v>1062</v>
      </c>
      <c r="AB3988" s="120"/>
      <c r="AC3988" s="120"/>
      <c r="AD3988" s="120"/>
      <c r="AE3988" s="120"/>
      <c r="AF3988" s="120"/>
      <c r="AG3988" s="120"/>
      <c r="AH3988" s="120"/>
      <c r="AI3988" s="121"/>
      <c r="AJ3988" s="125" t="s">
        <v>1063</v>
      </c>
      <c r="AK3988" s="120"/>
      <c r="AL3988" s="120"/>
      <c r="AM3988" s="120"/>
      <c r="AN3988" s="120"/>
      <c r="AO3988" s="120"/>
      <c r="AP3988" s="120"/>
      <c r="AQ3988" s="120"/>
      <c r="AR3988" s="121"/>
      <c r="AS3988" s="125" t="s">
        <v>243</v>
      </c>
      <c r="AT3988" s="120"/>
      <c r="AU3988" s="120"/>
      <c r="AV3988" s="120"/>
      <c r="AW3988" s="120"/>
      <c r="AX3988" s="127"/>
      <c r="AY3988" s="29"/>
      <c r="AZ3988" s="29"/>
      <c r="BA3988" s="29"/>
      <c r="BB3988" s="29"/>
      <c r="BC3988" s="29"/>
      <c r="BD3988" s="29"/>
      <c r="BE3988" s="29"/>
      <c r="BF3988" s="29"/>
      <c r="BG3988" s="29"/>
      <c r="BH3988" s="29"/>
      <c r="BI3988" s="29"/>
      <c r="BJ3988" s="29"/>
      <c r="BK3988" s="29"/>
      <c r="BL3988" s="29"/>
      <c r="BM3988" s="29"/>
      <c r="BN3988" s="29"/>
      <c r="BO3988" s="29"/>
      <c r="BP3988" s="29"/>
      <c r="BQ3988" s="29"/>
      <c r="BR3988" s="29"/>
      <c r="BS3988" s="29"/>
      <c r="BT3988" s="29"/>
      <c r="BU3988" s="29"/>
      <c r="BV3988" s="29"/>
      <c r="BW3988" s="29"/>
      <c r="BX3988" s="29"/>
      <c r="BY3988" s="29"/>
      <c r="BZ3988" s="29"/>
      <c r="CA3988" s="29"/>
      <c r="CB3988" s="29"/>
      <c r="CC3988" s="29"/>
      <c r="CD3988" s="29"/>
      <c r="CE3988" s="29"/>
      <c r="CF3988" s="29"/>
      <c r="CG3988" s="29"/>
      <c r="CH3988" s="29"/>
      <c r="CI3988" s="29"/>
      <c r="CJ3988" s="29"/>
      <c r="CK3988" s="29"/>
      <c r="CL3988" s="29"/>
      <c r="CM3988" s="29"/>
      <c r="CN3988" s="29"/>
      <c r="CO3988" s="29"/>
      <c r="CP3988" s="29"/>
      <c r="CQ3988" s="29"/>
      <c r="CR3988" s="29"/>
      <c r="CS3988" s="29"/>
      <c r="CT3988" s="29"/>
      <c r="CU3988" s="29"/>
      <c r="CV3988" s="29"/>
      <c r="CW3988" s="29"/>
      <c r="CX3988" s="29"/>
      <c r="CY3988" s="29"/>
      <c r="CZ3988" s="29"/>
      <c r="DA3988" s="29"/>
      <c r="DB3988" s="29"/>
      <c r="DC3988" s="29"/>
      <c r="DD3988" s="29"/>
      <c r="DE3988" s="29"/>
      <c r="DF3988" s="29"/>
      <c r="DG3988" s="29"/>
      <c r="DH3988" s="29"/>
      <c r="DI3988" s="29"/>
      <c r="DJ3988" s="29"/>
      <c r="DK3988" s="29"/>
      <c r="DL3988" s="29"/>
      <c r="DM3988" s="29"/>
      <c r="DN3988" s="29"/>
      <c r="DO3988" s="29"/>
      <c r="DP3988" s="29"/>
      <c r="DQ3988" s="29"/>
      <c r="DR3988" s="29"/>
      <c r="DS3988" s="29"/>
      <c r="DT3988" s="29"/>
      <c r="DU3988" s="29"/>
      <c r="DV3988" s="29"/>
      <c r="DW3988" s="29"/>
      <c r="DX3988" s="29"/>
      <c r="DY3988" s="29"/>
      <c r="DZ3988" s="29"/>
      <c r="EA3988" s="29"/>
      <c r="EB3988" s="29"/>
      <c r="EC3988" s="29"/>
      <c r="ED3988" s="29"/>
      <c r="EE3988" s="29"/>
      <c r="EF3988" s="29"/>
      <c r="EG3988" s="29"/>
      <c r="EH3988" s="29"/>
      <c r="EI3988" s="29"/>
      <c r="EJ3988" s="29"/>
      <c r="EK3988" s="29"/>
      <c r="EL3988" s="29"/>
      <c r="EM3988" s="29"/>
      <c r="EN3988" s="29"/>
      <c r="EO3988" s="29"/>
      <c r="EP3988" s="29"/>
      <c r="EQ3988" s="29"/>
      <c r="ER3988" s="29"/>
      <c r="ES3988" s="29"/>
      <c r="ET3988" s="29"/>
      <c r="EU3988" s="29"/>
      <c r="EV3988" s="29"/>
      <c r="EW3988" s="29"/>
      <c r="EX3988" s="29"/>
      <c r="EY3988" s="29"/>
      <c r="EZ3988" s="29"/>
      <c r="FA3988" s="29"/>
      <c r="FB3988" s="29"/>
      <c r="FC3988" s="29"/>
      <c r="FD3988" s="29"/>
      <c r="FE3988" s="29"/>
      <c r="FF3988" s="29"/>
      <c r="FG3988" s="29"/>
      <c r="FH3988" s="29"/>
      <c r="FI3988" s="29"/>
      <c r="FJ3988" s="29"/>
      <c r="FK3988" s="29"/>
      <c r="FL3988" s="29"/>
      <c r="FM3988" s="29"/>
      <c r="FN3988" s="29"/>
      <c r="FO3988" s="29"/>
      <c r="FP3988" s="29"/>
      <c r="FQ3988" s="29"/>
      <c r="FR3988" s="29"/>
      <c r="FS3988" s="29"/>
      <c r="FT3988" s="29"/>
      <c r="FU3988" s="29"/>
      <c r="FV3988" s="29"/>
      <c r="FW3988" s="29"/>
      <c r="FX3988" s="29"/>
      <c r="FY3988" s="29"/>
      <c r="FZ3988" s="29"/>
      <c r="GA3988" s="29"/>
      <c r="GB3988" s="29"/>
      <c r="GC3988" s="29"/>
      <c r="GD3988" s="29"/>
      <c r="GE3988" s="29"/>
      <c r="GF3988" s="29"/>
      <c r="GG3988" s="29"/>
      <c r="GH3988" s="29"/>
      <c r="GI3988" s="29"/>
      <c r="GJ3988" s="29"/>
      <c r="GK3988" s="29"/>
      <c r="GL3988" s="29"/>
      <c r="GM3988" s="29"/>
      <c r="GN3988" s="29"/>
      <c r="GO3988" s="29"/>
      <c r="GP3988" s="29"/>
      <c r="GQ3988" s="29"/>
      <c r="GR3988" s="29"/>
      <c r="GS3988" s="29"/>
      <c r="GT3988" s="29"/>
      <c r="GU3988" s="29"/>
      <c r="GV3988" s="29"/>
      <c r="GW3988" s="29"/>
      <c r="GX3988" s="29"/>
      <c r="GY3988" s="29"/>
      <c r="GZ3988" s="29"/>
      <c r="HA3988" s="29"/>
      <c r="HB3988" s="29"/>
      <c r="HC3988" s="29"/>
      <c r="HD3988" s="29"/>
      <c r="HE3988" s="29"/>
      <c r="HF3988" s="29"/>
      <c r="HG3988" s="29"/>
      <c r="HH3988" s="29"/>
      <c r="HI3988" s="29"/>
      <c r="HJ3988" s="29"/>
      <c r="HK3988" s="29"/>
      <c r="HL3988" s="29"/>
      <c r="HM3988" s="29"/>
      <c r="HN3988" s="29"/>
      <c r="HO3988" s="29"/>
      <c r="HP3988" s="29"/>
      <c r="HQ3988" s="29"/>
      <c r="HR3988" s="29"/>
      <c r="HS3988" s="29"/>
      <c r="HT3988" s="29"/>
      <c r="HU3988" s="29"/>
      <c r="HV3988" s="29"/>
      <c r="HW3988" s="29"/>
      <c r="HX3988" s="29"/>
      <c r="HY3988" s="29"/>
      <c r="HZ3988" s="29"/>
      <c r="IA3988" s="29"/>
      <c r="IB3988" s="29"/>
      <c r="IC3988" s="29"/>
      <c r="ID3988" s="29"/>
      <c r="IE3988" s="29"/>
      <c r="IF3988" s="29"/>
      <c r="IG3988" s="29"/>
      <c r="IH3988" s="29"/>
      <c r="II3988" s="29"/>
      <c r="IJ3988" s="29"/>
      <c r="IK3988" s="29"/>
      <c r="IL3988" s="29"/>
      <c r="IM3988" s="29"/>
      <c r="IN3988" s="29"/>
      <c r="IO3988" s="29"/>
      <c r="IP3988" s="29"/>
      <c r="IQ3988" s="29"/>
    </row>
    <row r="3989" spans="1:251" s="42" customFormat="1" ht="13.5">
      <c r="A3989" s="34"/>
      <c r="B3989" s="122"/>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4"/>
      <c r="AA3989" s="126"/>
      <c r="AB3989" s="123"/>
      <c r="AC3989" s="123"/>
      <c r="AD3989" s="123"/>
      <c r="AE3989" s="123"/>
      <c r="AF3989" s="123"/>
      <c r="AG3989" s="123"/>
      <c r="AH3989" s="123"/>
      <c r="AI3989" s="124"/>
      <c r="AJ3989" s="126"/>
      <c r="AK3989" s="123"/>
      <c r="AL3989" s="123"/>
      <c r="AM3989" s="123"/>
      <c r="AN3989" s="123"/>
      <c r="AO3989" s="123"/>
      <c r="AP3989" s="123"/>
      <c r="AQ3989" s="123"/>
      <c r="AR3989" s="124"/>
      <c r="AS3989" s="126"/>
      <c r="AT3989" s="123"/>
      <c r="AU3989" s="123"/>
      <c r="AV3989" s="123"/>
      <c r="AW3989" s="123"/>
      <c r="AX3989" s="128"/>
      <c r="AY3989" s="29"/>
      <c r="AZ3989" s="29"/>
      <c r="BA3989" s="29"/>
      <c r="BB3989" s="65"/>
      <c r="BC3989" s="49"/>
      <c r="BE3989" s="29"/>
      <c r="BF3989" s="29"/>
      <c r="BG3989" s="29"/>
      <c r="BH3989" s="29"/>
      <c r="BI3989" s="29"/>
      <c r="BJ3989" s="29"/>
      <c r="BK3989" s="29"/>
      <c r="BL3989" s="29"/>
      <c r="BM3989" s="29"/>
      <c r="BN3989" s="29"/>
      <c r="BO3989" s="29"/>
      <c r="BP3989" s="29"/>
      <c r="BQ3989" s="29"/>
      <c r="BR3989" s="29"/>
      <c r="BS3989" s="29"/>
      <c r="BT3989" s="29"/>
      <c r="BU3989" s="29"/>
      <c r="BV3989" s="29"/>
      <c r="BW3989" s="29"/>
      <c r="BX3989" s="29"/>
      <c r="BY3989" s="29"/>
      <c r="BZ3989" s="29"/>
      <c r="CA3989" s="29"/>
      <c r="CB3989" s="29"/>
      <c r="CC3989" s="29"/>
      <c r="CD3989" s="29"/>
      <c r="CE3989" s="29"/>
      <c r="CF3989" s="29"/>
      <c r="CG3989" s="29"/>
      <c r="CH3989" s="29"/>
      <c r="CI3989" s="29"/>
      <c r="CJ3989" s="29"/>
      <c r="CK3989" s="29"/>
      <c r="CL3989" s="29"/>
      <c r="CM3989" s="29"/>
      <c r="CN3989" s="29"/>
      <c r="CO3989" s="29"/>
      <c r="CP3989" s="29"/>
      <c r="CQ3989" s="29"/>
      <c r="CR3989" s="29"/>
      <c r="CS3989" s="29"/>
      <c r="CT3989" s="29"/>
      <c r="CU3989" s="29"/>
      <c r="CV3989" s="29"/>
      <c r="CW3989" s="29"/>
      <c r="CX3989" s="29"/>
      <c r="CY3989" s="29"/>
      <c r="CZ3989" s="29"/>
      <c r="DA3989" s="29"/>
      <c r="DB3989" s="29"/>
      <c r="DC3989" s="29"/>
      <c r="DD3989" s="29"/>
      <c r="DE3989" s="29"/>
      <c r="DF3989" s="29"/>
      <c r="DG3989" s="29"/>
      <c r="DH3989" s="29"/>
      <c r="DI3989" s="29"/>
      <c r="DJ3989" s="29"/>
      <c r="DK3989" s="29"/>
      <c r="DL3989" s="29"/>
      <c r="DM3989" s="29"/>
      <c r="DN3989" s="29"/>
      <c r="DO3989" s="29"/>
      <c r="DP3989" s="29"/>
      <c r="DQ3989" s="29"/>
      <c r="DR3989" s="29"/>
      <c r="DS3989" s="29"/>
      <c r="DT3989" s="29"/>
      <c r="DU3989" s="29"/>
      <c r="DV3989" s="29"/>
      <c r="DW3989" s="29"/>
      <c r="DX3989" s="29"/>
      <c r="DY3989" s="29"/>
      <c r="DZ3989" s="29"/>
      <c r="EA3989" s="29"/>
      <c r="EB3989" s="29"/>
      <c r="EC3989" s="29"/>
      <c r="ED3989" s="29"/>
      <c r="EE3989" s="29"/>
      <c r="EF3989" s="29"/>
      <c r="EG3989" s="29"/>
      <c r="EH3989" s="29"/>
      <c r="EI3989" s="29"/>
      <c r="EJ3989" s="29"/>
      <c r="EK3989" s="29"/>
      <c r="EL3989" s="29"/>
      <c r="EM3989" s="29"/>
      <c r="EN3989" s="29"/>
      <c r="EO3989" s="29"/>
      <c r="EP3989" s="29"/>
      <c r="EQ3989" s="29"/>
      <c r="ER3989" s="29"/>
      <c r="ES3989" s="29"/>
      <c r="ET3989" s="29"/>
      <c r="EU3989" s="29"/>
      <c r="EV3989" s="29"/>
      <c r="EW3989" s="29"/>
      <c r="EX3989" s="29"/>
      <c r="EY3989" s="29"/>
      <c r="EZ3989" s="29"/>
      <c r="FA3989" s="29"/>
      <c r="FB3989" s="29"/>
      <c r="FC3989" s="29"/>
      <c r="FD3989" s="29"/>
      <c r="FE3989" s="29"/>
      <c r="FF3989" s="29"/>
      <c r="FG3989" s="29"/>
      <c r="FH3989" s="29"/>
      <c r="FI3989" s="29"/>
      <c r="FJ3989" s="29"/>
      <c r="FK3989" s="29"/>
      <c r="FL3989" s="29"/>
      <c r="FM3989" s="29"/>
      <c r="FN3989" s="29"/>
      <c r="FO3989" s="29"/>
      <c r="FP3989" s="29"/>
      <c r="FQ3989" s="29"/>
      <c r="FR3989" s="29"/>
      <c r="FS3989" s="29"/>
      <c r="FT3989" s="29"/>
      <c r="FU3989" s="29"/>
      <c r="FV3989" s="29"/>
      <c r="FW3989" s="29"/>
      <c r="FX3989" s="29"/>
      <c r="FY3989" s="29"/>
      <c r="FZ3989" s="29"/>
      <c r="GA3989" s="29"/>
      <c r="GB3989" s="29"/>
      <c r="GC3989" s="29"/>
      <c r="GD3989" s="29"/>
      <c r="GE3989" s="29"/>
      <c r="GF3989" s="29"/>
      <c r="GG3989" s="29"/>
      <c r="GH3989" s="29"/>
      <c r="GI3989" s="29"/>
      <c r="GJ3989" s="29"/>
      <c r="GK3989" s="29"/>
      <c r="GL3989" s="29"/>
      <c r="GM3989" s="29"/>
      <c r="GN3989" s="29"/>
      <c r="GO3989" s="29"/>
      <c r="GP3989" s="29"/>
      <c r="GQ3989" s="29"/>
      <c r="GR3989" s="29"/>
      <c r="GS3989" s="29"/>
      <c r="GT3989" s="29"/>
      <c r="GU3989" s="29"/>
      <c r="GV3989" s="29"/>
      <c r="GW3989" s="29"/>
      <c r="GX3989" s="29"/>
      <c r="GY3989" s="29"/>
      <c r="GZ3989" s="29"/>
      <c r="HA3989" s="29"/>
      <c r="HB3989" s="29"/>
      <c r="HC3989" s="29"/>
      <c r="HD3989" s="29"/>
      <c r="HE3989" s="29"/>
      <c r="HF3989" s="29"/>
      <c r="HG3989" s="29"/>
      <c r="HH3989" s="29"/>
      <c r="HI3989" s="29"/>
      <c r="HJ3989" s="29"/>
      <c r="HK3989" s="29"/>
      <c r="HL3989" s="29"/>
      <c r="HM3989" s="29"/>
      <c r="HN3989" s="29"/>
      <c r="HO3989" s="29"/>
      <c r="HP3989" s="29"/>
      <c r="HQ3989" s="29"/>
      <c r="HR3989" s="29"/>
      <c r="HS3989" s="29"/>
      <c r="HT3989" s="29"/>
      <c r="HU3989" s="29"/>
      <c r="HV3989" s="29"/>
      <c r="HW3989" s="29"/>
      <c r="HX3989" s="29"/>
      <c r="HY3989" s="29"/>
      <c r="HZ3989" s="29"/>
      <c r="IA3989" s="29"/>
      <c r="IB3989" s="29"/>
      <c r="IC3989" s="29"/>
      <c r="ID3989" s="29"/>
      <c r="IE3989" s="29"/>
      <c r="IF3989" s="29"/>
      <c r="IG3989" s="29"/>
      <c r="IH3989" s="29"/>
      <c r="II3989" s="29"/>
      <c r="IJ3989" s="29"/>
      <c r="IK3989" s="29"/>
      <c r="IL3989" s="29"/>
      <c r="IM3989" s="29"/>
      <c r="IN3989" s="29"/>
      <c r="IO3989" s="29"/>
      <c r="IP3989" s="29"/>
      <c r="IQ3989" s="29"/>
    </row>
    <row r="3990" spans="1:251" s="42" customFormat="1" ht="18.75" customHeight="1">
      <c r="A3990" s="34"/>
      <c r="B3990" s="50"/>
      <c r="C3990" s="129" t="s">
        <v>808</v>
      </c>
      <c r="D3990" s="147"/>
      <c r="E3990" s="147"/>
      <c r="F3990" s="147"/>
      <c r="G3990" s="147"/>
      <c r="H3990" s="147"/>
      <c r="I3990" s="147"/>
      <c r="J3990" s="147"/>
      <c r="K3990" s="147"/>
      <c r="L3990" s="147"/>
      <c r="M3990" s="147"/>
      <c r="N3990" s="147"/>
      <c r="O3990" s="147"/>
      <c r="P3990" s="147"/>
      <c r="Q3990" s="147"/>
      <c r="R3990" s="147"/>
      <c r="S3990" s="147"/>
      <c r="T3990" s="147"/>
      <c r="U3990" s="147"/>
      <c r="V3990" s="147"/>
      <c r="W3990" s="147"/>
      <c r="X3990" s="147"/>
      <c r="Y3990" s="147"/>
      <c r="Z3990" s="148"/>
      <c r="AA3990" s="132">
        <v>526761</v>
      </c>
      <c r="AB3990" s="133"/>
      <c r="AC3990" s="133"/>
      <c r="AD3990" s="133"/>
      <c r="AE3990" s="133"/>
      <c r="AF3990" s="133"/>
      <c r="AG3990" s="133"/>
      <c r="AH3990" s="133"/>
      <c r="AI3990" s="134"/>
      <c r="AJ3990" s="132">
        <v>532243</v>
      </c>
      <c r="AK3990" s="133"/>
      <c r="AL3990" s="133"/>
      <c r="AM3990" s="133"/>
      <c r="AN3990" s="133"/>
      <c r="AO3990" s="133"/>
      <c r="AP3990" s="133"/>
      <c r="AQ3990" s="133"/>
      <c r="AR3990" s="134"/>
      <c r="AS3990" s="135"/>
      <c r="AT3990" s="136"/>
      <c r="AU3990" s="136"/>
      <c r="AV3990" s="136"/>
      <c r="AW3990" s="136"/>
      <c r="AX3990" s="137"/>
      <c r="AY3990" s="29"/>
      <c r="AZ3990" s="29"/>
      <c r="BA3990" s="29"/>
      <c r="BB3990" s="29"/>
      <c r="BC3990" s="29"/>
      <c r="BD3990" s="29"/>
      <c r="BE3990" s="29"/>
      <c r="BF3990" s="29"/>
      <c r="BG3990" s="29"/>
      <c r="BH3990" s="29"/>
      <c r="BI3990" s="29"/>
      <c r="BJ3990" s="29"/>
      <c r="BK3990" s="29"/>
      <c r="BL3990" s="29"/>
      <c r="BM3990" s="29"/>
      <c r="BN3990" s="29"/>
      <c r="BO3990" s="29"/>
      <c r="BP3990" s="29"/>
      <c r="BQ3990" s="29"/>
      <c r="BR3990" s="29"/>
      <c r="BS3990" s="29"/>
      <c r="BT3990" s="29"/>
      <c r="BU3990" s="29"/>
      <c r="BV3990" s="29"/>
      <c r="BW3990" s="29"/>
      <c r="BX3990" s="29"/>
      <c r="BY3990" s="29"/>
      <c r="BZ3990" s="29"/>
      <c r="CA3990" s="29"/>
      <c r="CB3990" s="29"/>
      <c r="CC3990" s="29"/>
      <c r="CD3990" s="29"/>
      <c r="CE3990" s="29"/>
      <c r="CF3990" s="29"/>
      <c r="CG3990" s="29"/>
      <c r="CH3990" s="29"/>
      <c r="CI3990" s="29"/>
      <c r="CJ3990" s="29"/>
      <c r="CK3990" s="29"/>
      <c r="CL3990" s="29"/>
      <c r="CM3990" s="29"/>
      <c r="CN3990" s="29"/>
      <c r="CO3990" s="29"/>
      <c r="CP3990" s="29"/>
      <c r="CQ3990" s="29"/>
      <c r="CR3990" s="29"/>
      <c r="CS3990" s="29"/>
      <c r="CT3990" s="29"/>
      <c r="CU3990" s="29"/>
      <c r="CV3990" s="29"/>
      <c r="CW3990" s="29"/>
      <c r="CX3990" s="29"/>
      <c r="CY3990" s="29"/>
      <c r="CZ3990" s="29"/>
      <c r="DA3990" s="29"/>
      <c r="DB3990" s="29"/>
      <c r="DC3990" s="29"/>
      <c r="DD3990" s="29"/>
      <c r="DE3990" s="29"/>
      <c r="DF3990" s="29"/>
      <c r="DG3990" s="29"/>
      <c r="DH3990" s="29"/>
      <c r="DI3990" s="29"/>
      <c r="DJ3990" s="29"/>
      <c r="DK3990" s="29"/>
      <c r="DL3990" s="29"/>
      <c r="DM3990" s="29"/>
      <c r="DN3990" s="29"/>
      <c r="DO3990" s="29"/>
      <c r="DP3990" s="29"/>
      <c r="DQ3990" s="29"/>
      <c r="DR3990" s="29"/>
      <c r="DS3990" s="29"/>
      <c r="DT3990" s="29"/>
      <c r="DU3990" s="29"/>
      <c r="DV3990" s="29"/>
      <c r="DW3990" s="29"/>
      <c r="DX3990" s="29"/>
      <c r="DY3990" s="29"/>
      <c r="DZ3990" s="29"/>
      <c r="EA3990" s="29"/>
      <c r="EB3990" s="29"/>
      <c r="EC3990" s="29"/>
      <c r="ED3990" s="29"/>
      <c r="EE3990" s="29"/>
      <c r="EF3990" s="29"/>
      <c r="EG3990" s="29"/>
      <c r="EH3990" s="29"/>
      <c r="EI3990" s="29"/>
      <c r="EJ3990" s="29"/>
      <c r="EK3990" s="29"/>
      <c r="EL3990" s="29"/>
      <c r="EM3990" s="29"/>
      <c r="EN3990" s="29"/>
      <c r="EO3990" s="29"/>
      <c r="EP3990" s="29"/>
      <c r="EQ3990" s="29"/>
      <c r="ER3990" s="29"/>
      <c r="ES3990" s="29"/>
      <c r="ET3990" s="29"/>
      <c r="EU3990" s="29"/>
      <c r="EV3990" s="29"/>
      <c r="EW3990" s="29"/>
      <c r="EX3990" s="29"/>
      <c r="EY3990" s="29"/>
      <c r="EZ3990" s="29"/>
      <c r="FA3990" s="29"/>
      <c r="FB3990" s="29"/>
      <c r="FC3990" s="29"/>
      <c r="FD3990" s="29"/>
      <c r="FE3990" s="29"/>
      <c r="FF3990" s="29"/>
      <c r="FG3990" s="29"/>
      <c r="FH3990" s="29"/>
      <c r="FI3990" s="29"/>
      <c r="FJ3990" s="29"/>
      <c r="FK3990" s="29"/>
      <c r="FL3990" s="29"/>
      <c r="FM3990" s="29"/>
      <c r="FN3990" s="29"/>
      <c r="FO3990" s="29"/>
      <c r="FP3990" s="29"/>
      <c r="FQ3990" s="29"/>
      <c r="FR3990" s="29"/>
      <c r="FS3990" s="29"/>
      <c r="FT3990" s="29"/>
      <c r="FU3990" s="29"/>
      <c r="FV3990" s="29"/>
      <c r="FW3990" s="29"/>
      <c r="FX3990" s="29"/>
      <c r="FY3990" s="29"/>
      <c r="FZ3990" s="29"/>
      <c r="GA3990" s="29"/>
      <c r="GB3990" s="29"/>
      <c r="GC3990" s="29"/>
      <c r="GD3990" s="29"/>
      <c r="GE3990" s="29"/>
      <c r="GF3990" s="29"/>
      <c r="GG3990" s="29"/>
      <c r="GH3990" s="29"/>
      <c r="GI3990" s="29"/>
      <c r="GJ3990" s="29"/>
      <c r="GK3990" s="29"/>
      <c r="GL3990" s="29"/>
      <c r="GM3990" s="29"/>
      <c r="GN3990" s="29"/>
      <c r="GO3990" s="29"/>
      <c r="GP3990" s="29"/>
      <c r="GQ3990" s="29"/>
      <c r="GR3990" s="29"/>
      <c r="GS3990" s="29"/>
      <c r="GT3990" s="29"/>
      <c r="GU3990" s="29"/>
      <c r="GV3990" s="29"/>
      <c r="GW3990" s="29"/>
      <c r="GX3990" s="29"/>
      <c r="GY3990" s="29"/>
      <c r="GZ3990" s="29"/>
      <c r="HA3990" s="29"/>
      <c r="HB3990" s="29"/>
      <c r="HC3990" s="29"/>
      <c r="HD3990" s="29"/>
      <c r="HE3990" s="29"/>
      <c r="HF3990" s="29"/>
      <c r="HG3990" s="29"/>
      <c r="HH3990" s="29"/>
      <c r="HI3990" s="29"/>
      <c r="HJ3990" s="29"/>
      <c r="HK3990" s="29"/>
      <c r="HL3990" s="29"/>
      <c r="HM3990" s="29"/>
      <c r="HN3990" s="29"/>
      <c r="HO3990" s="29"/>
      <c r="HP3990" s="29"/>
      <c r="HQ3990" s="29"/>
      <c r="HR3990" s="29"/>
      <c r="HS3990" s="29"/>
      <c r="HT3990" s="29"/>
      <c r="HU3990" s="29"/>
      <c r="HV3990" s="29"/>
      <c r="HW3990" s="29"/>
      <c r="HX3990" s="29"/>
      <c r="HY3990" s="29"/>
      <c r="HZ3990" s="29"/>
      <c r="IA3990" s="29"/>
      <c r="IB3990" s="29"/>
      <c r="IC3990" s="29"/>
      <c r="ID3990" s="29"/>
      <c r="IE3990" s="29"/>
      <c r="IF3990" s="29"/>
      <c r="IG3990" s="29"/>
      <c r="IH3990" s="29"/>
      <c r="II3990" s="29"/>
      <c r="IJ3990" s="29"/>
      <c r="IK3990" s="29"/>
      <c r="IL3990" s="29"/>
      <c r="IM3990" s="29"/>
      <c r="IN3990" s="29"/>
      <c r="IO3990" s="29"/>
      <c r="IP3990" s="29"/>
      <c r="IQ3990" s="29"/>
    </row>
    <row r="3991" spans="1:251" s="42" customFormat="1" ht="18.75" customHeight="1">
      <c r="A3991" s="34"/>
      <c r="B3991" s="50"/>
      <c r="C3991" s="129" t="s">
        <v>809</v>
      </c>
      <c r="D3991" s="147"/>
      <c r="E3991" s="147"/>
      <c r="F3991" s="147"/>
      <c r="G3991" s="147"/>
      <c r="H3991" s="147"/>
      <c r="I3991" s="147"/>
      <c r="J3991" s="147"/>
      <c r="K3991" s="147"/>
      <c r="L3991" s="147"/>
      <c r="M3991" s="147"/>
      <c r="N3991" s="147"/>
      <c r="O3991" s="147"/>
      <c r="P3991" s="147"/>
      <c r="Q3991" s="147"/>
      <c r="R3991" s="147"/>
      <c r="S3991" s="147"/>
      <c r="T3991" s="147"/>
      <c r="U3991" s="147"/>
      <c r="V3991" s="147"/>
      <c r="W3991" s="147"/>
      <c r="X3991" s="147"/>
      <c r="Y3991" s="147"/>
      <c r="Z3991" s="148"/>
      <c r="AA3991" s="132">
        <v>64366</v>
      </c>
      <c r="AB3991" s="133"/>
      <c r="AC3991" s="133"/>
      <c r="AD3991" s="133"/>
      <c r="AE3991" s="133"/>
      <c r="AF3991" s="133"/>
      <c r="AG3991" s="133"/>
      <c r="AH3991" s="133"/>
      <c r="AI3991" s="134"/>
      <c r="AJ3991" s="132">
        <v>53713</v>
      </c>
      <c r="AK3991" s="133"/>
      <c r="AL3991" s="133"/>
      <c r="AM3991" s="133"/>
      <c r="AN3991" s="133"/>
      <c r="AO3991" s="133"/>
      <c r="AP3991" s="133"/>
      <c r="AQ3991" s="133"/>
      <c r="AR3991" s="134"/>
      <c r="AS3991" s="135"/>
      <c r="AT3991" s="136"/>
      <c r="AU3991" s="136"/>
      <c r="AV3991" s="136"/>
      <c r="AW3991" s="136"/>
      <c r="AX3991" s="137"/>
      <c r="AY3991" s="29"/>
      <c r="AZ3991" s="29"/>
      <c r="BA3991" s="29"/>
      <c r="BB3991" s="29"/>
      <c r="BC3991" s="29"/>
      <c r="BD3991" s="29"/>
      <c r="BE3991" s="29"/>
      <c r="BF3991" s="29"/>
      <c r="BG3991" s="29"/>
      <c r="BH3991" s="29"/>
      <c r="BI3991" s="29"/>
      <c r="BJ3991" s="29"/>
      <c r="BK3991" s="29"/>
      <c r="BL3991" s="29"/>
      <c r="BM3991" s="29"/>
      <c r="BN3991" s="29"/>
      <c r="BO3991" s="29"/>
      <c r="BP3991" s="29"/>
      <c r="BQ3991" s="29"/>
      <c r="BR3991" s="29"/>
      <c r="BS3991" s="29"/>
      <c r="BT3991" s="29"/>
      <c r="BU3991" s="29"/>
      <c r="BV3991" s="29"/>
      <c r="BW3991" s="29"/>
      <c r="BX3991" s="29"/>
      <c r="BY3991" s="29"/>
      <c r="BZ3991" s="29"/>
      <c r="CA3991" s="29"/>
      <c r="CB3991" s="29"/>
      <c r="CC3991" s="29"/>
      <c r="CD3991" s="29"/>
      <c r="CE3991" s="29"/>
      <c r="CF3991" s="29"/>
      <c r="CG3991" s="29"/>
      <c r="CH3991" s="29"/>
      <c r="CI3991" s="29"/>
      <c r="CJ3991" s="29"/>
      <c r="CK3991" s="29"/>
      <c r="CL3991" s="29"/>
      <c r="CM3991" s="29"/>
      <c r="CN3991" s="29"/>
      <c r="CO3991" s="29"/>
      <c r="CP3991" s="29"/>
      <c r="CQ3991" s="29"/>
      <c r="CR3991" s="29"/>
      <c r="CS3991" s="29"/>
      <c r="CT3991" s="29"/>
      <c r="CU3991" s="29"/>
      <c r="CV3991" s="29"/>
      <c r="CW3991" s="29"/>
      <c r="CX3991" s="29"/>
      <c r="CY3991" s="29"/>
      <c r="CZ3991" s="29"/>
      <c r="DA3991" s="29"/>
      <c r="DB3991" s="29"/>
      <c r="DC3991" s="29"/>
      <c r="DD3991" s="29"/>
      <c r="DE3991" s="29"/>
      <c r="DF3991" s="29"/>
      <c r="DG3991" s="29"/>
      <c r="DH3991" s="29"/>
      <c r="DI3991" s="29"/>
      <c r="DJ3991" s="29"/>
      <c r="DK3991" s="29"/>
      <c r="DL3991" s="29"/>
      <c r="DM3991" s="29"/>
      <c r="DN3991" s="29"/>
      <c r="DO3991" s="29"/>
      <c r="DP3991" s="29"/>
      <c r="DQ3991" s="29"/>
      <c r="DR3991" s="29"/>
      <c r="DS3991" s="29"/>
      <c r="DT3991" s="29"/>
      <c r="DU3991" s="29"/>
      <c r="DV3991" s="29"/>
      <c r="DW3991" s="29"/>
      <c r="DX3991" s="29"/>
      <c r="DY3991" s="29"/>
      <c r="DZ3991" s="29"/>
      <c r="EA3991" s="29"/>
      <c r="EB3991" s="29"/>
      <c r="EC3991" s="29"/>
      <c r="ED3991" s="29"/>
      <c r="EE3991" s="29"/>
      <c r="EF3991" s="29"/>
      <c r="EG3991" s="29"/>
      <c r="EH3991" s="29"/>
      <c r="EI3991" s="29"/>
      <c r="EJ3991" s="29"/>
      <c r="EK3991" s="29"/>
      <c r="EL3991" s="29"/>
      <c r="EM3991" s="29"/>
      <c r="EN3991" s="29"/>
      <c r="EO3991" s="29"/>
      <c r="EP3991" s="29"/>
      <c r="EQ3991" s="29"/>
      <c r="ER3991" s="29"/>
      <c r="ES3991" s="29"/>
      <c r="ET3991" s="29"/>
      <c r="EU3991" s="29"/>
      <c r="EV3991" s="29"/>
      <c r="EW3991" s="29"/>
      <c r="EX3991" s="29"/>
      <c r="EY3991" s="29"/>
      <c r="EZ3991" s="29"/>
      <c r="FA3991" s="29"/>
      <c r="FB3991" s="29"/>
      <c r="FC3991" s="29"/>
      <c r="FD3991" s="29"/>
      <c r="FE3991" s="29"/>
      <c r="FF3991" s="29"/>
      <c r="FG3991" s="29"/>
      <c r="FH3991" s="29"/>
      <c r="FI3991" s="29"/>
      <c r="FJ3991" s="29"/>
      <c r="FK3991" s="29"/>
      <c r="FL3991" s="29"/>
      <c r="FM3991" s="29"/>
      <c r="FN3991" s="29"/>
      <c r="FO3991" s="29"/>
      <c r="FP3991" s="29"/>
      <c r="FQ3991" s="29"/>
      <c r="FR3991" s="29"/>
      <c r="FS3991" s="29"/>
      <c r="FT3991" s="29"/>
      <c r="FU3991" s="29"/>
      <c r="FV3991" s="29"/>
      <c r="FW3991" s="29"/>
      <c r="FX3991" s="29"/>
      <c r="FY3991" s="29"/>
      <c r="FZ3991" s="29"/>
      <c r="GA3991" s="29"/>
      <c r="GB3991" s="29"/>
      <c r="GC3991" s="29"/>
      <c r="GD3991" s="29"/>
      <c r="GE3991" s="29"/>
      <c r="GF3991" s="29"/>
      <c r="GG3991" s="29"/>
      <c r="GH3991" s="29"/>
      <c r="GI3991" s="29"/>
      <c r="GJ3991" s="29"/>
      <c r="GK3991" s="29"/>
      <c r="GL3991" s="29"/>
      <c r="GM3991" s="29"/>
      <c r="GN3991" s="29"/>
      <c r="GO3991" s="29"/>
      <c r="GP3991" s="29"/>
      <c r="GQ3991" s="29"/>
      <c r="GR3991" s="29"/>
      <c r="GS3991" s="29"/>
      <c r="GT3991" s="29"/>
      <c r="GU3991" s="29"/>
      <c r="GV3991" s="29"/>
      <c r="GW3991" s="29"/>
      <c r="GX3991" s="29"/>
      <c r="GY3991" s="29"/>
      <c r="GZ3991" s="29"/>
      <c r="HA3991" s="29"/>
      <c r="HB3991" s="29"/>
      <c r="HC3991" s="29"/>
      <c r="HD3991" s="29"/>
      <c r="HE3991" s="29"/>
      <c r="HF3991" s="29"/>
      <c r="HG3991" s="29"/>
      <c r="HH3991" s="29"/>
      <c r="HI3991" s="29"/>
      <c r="HJ3991" s="29"/>
      <c r="HK3991" s="29"/>
      <c r="HL3991" s="29"/>
      <c r="HM3991" s="29"/>
      <c r="HN3991" s="29"/>
      <c r="HO3991" s="29"/>
      <c r="HP3991" s="29"/>
      <c r="HQ3991" s="29"/>
      <c r="HR3991" s="29"/>
      <c r="HS3991" s="29"/>
      <c r="HT3991" s="29"/>
      <c r="HU3991" s="29"/>
      <c r="HV3991" s="29"/>
      <c r="HW3991" s="29"/>
      <c r="HX3991" s="29"/>
      <c r="HY3991" s="29"/>
      <c r="HZ3991" s="29"/>
      <c r="IA3991" s="29"/>
      <c r="IB3991" s="29"/>
      <c r="IC3991" s="29"/>
      <c r="ID3991" s="29"/>
      <c r="IE3991" s="29"/>
      <c r="IF3991" s="29"/>
      <c r="IG3991" s="29"/>
      <c r="IH3991" s="29"/>
      <c r="II3991" s="29"/>
      <c r="IJ3991" s="29"/>
      <c r="IK3991" s="29"/>
      <c r="IL3991" s="29"/>
      <c r="IM3991" s="29"/>
      <c r="IN3991" s="29"/>
      <c r="IO3991" s="29"/>
      <c r="IP3991" s="29"/>
      <c r="IQ3991" s="29"/>
    </row>
    <row r="3992" spans="1:251" s="42" customFormat="1" ht="18.75" customHeight="1">
      <c r="A3992" s="34"/>
      <c r="B3992" s="50"/>
      <c r="C3992" s="129" t="s">
        <v>810</v>
      </c>
      <c r="D3992" s="147"/>
      <c r="E3992" s="147"/>
      <c r="F3992" s="147"/>
      <c r="G3992" s="147"/>
      <c r="H3992" s="147"/>
      <c r="I3992" s="147"/>
      <c r="J3992" s="147"/>
      <c r="K3992" s="147"/>
      <c r="L3992" s="147"/>
      <c r="M3992" s="147"/>
      <c r="N3992" s="147"/>
      <c r="O3992" s="147"/>
      <c r="P3992" s="147"/>
      <c r="Q3992" s="147"/>
      <c r="R3992" s="147"/>
      <c r="S3992" s="147"/>
      <c r="T3992" s="147"/>
      <c r="U3992" s="147"/>
      <c r="V3992" s="147"/>
      <c r="W3992" s="147"/>
      <c r="X3992" s="147"/>
      <c r="Y3992" s="147"/>
      <c r="Z3992" s="148"/>
      <c r="AA3992" s="132">
        <v>59640</v>
      </c>
      <c r="AB3992" s="133"/>
      <c r="AC3992" s="133"/>
      <c r="AD3992" s="133"/>
      <c r="AE3992" s="133"/>
      <c r="AF3992" s="133"/>
      <c r="AG3992" s="133"/>
      <c r="AH3992" s="133"/>
      <c r="AI3992" s="134"/>
      <c r="AJ3992" s="132">
        <v>67091</v>
      </c>
      <c r="AK3992" s="133"/>
      <c r="AL3992" s="133"/>
      <c r="AM3992" s="133"/>
      <c r="AN3992" s="133"/>
      <c r="AO3992" s="133"/>
      <c r="AP3992" s="133"/>
      <c r="AQ3992" s="133"/>
      <c r="AR3992" s="134"/>
      <c r="AS3992" s="135"/>
      <c r="AT3992" s="136"/>
      <c r="AU3992" s="136"/>
      <c r="AV3992" s="136"/>
      <c r="AW3992" s="136"/>
      <c r="AX3992" s="137"/>
      <c r="AY3992" s="29"/>
      <c r="AZ3992" s="29"/>
      <c r="BA3992" s="29"/>
      <c r="BB3992" s="29"/>
      <c r="BC3992" s="29"/>
      <c r="BD3992" s="29"/>
      <c r="BE3992" s="29"/>
      <c r="BF3992" s="29"/>
      <c r="BG3992" s="29"/>
      <c r="BH3992" s="29"/>
      <c r="BI3992" s="29"/>
      <c r="BJ3992" s="29"/>
      <c r="BK3992" s="29"/>
      <c r="BL3992" s="29"/>
      <c r="BM3992" s="29"/>
      <c r="BN3992" s="29"/>
      <c r="BO3992" s="29"/>
      <c r="BP3992" s="29"/>
      <c r="BQ3992" s="29"/>
      <c r="BR3992" s="29"/>
      <c r="BS3992" s="29"/>
      <c r="BT3992" s="29"/>
      <c r="BU3992" s="29"/>
      <c r="BV3992" s="29"/>
      <c r="BW3992" s="29"/>
      <c r="BX3992" s="29"/>
      <c r="BY3992" s="29"/>
      <c r="BZ3992" s="29"/>
      <c r="CA3992" s="29"/>
      <c r="CB3992" s="29"/>
      <c r="CC3992" s="29"/>
      <c r="CD3992" s="29"/>
      <c r="CE3992" s="29"/>
      <c r="CF3992" s="29"/>
      <c r="CG3992" s="29"/>
      <c r="CH3992" s="29"/>
      <c r="CI3992" s="29"/>
      <c r="CJ3992" s="29"/>
      <c r="CK3992" s="29"/>
      <c r="CL3992" s="29"/>
      <c r="CM3992" s="29"/>
      <c r="CN3992" s="29"/>
      <c r="CO3992" s="29"/>
      <c r="CP3992" s="29"/>
      <c r="CQ3992" s="29"/>
      <c r="CR3992" s="29"/>
      <c r="CS3992" s="29"/>
      <c r="CT3992" s="29"/>
      <c r="CU3992" s="29"/>
      <c r="CV3992" s="29"/>
      <c r="CW3992" s="29"/>
      <c r="CX3992" s="29"/>
      <c r="CY3992" s="29"/>
      <c r="CZ3992" s="29"/>
      <c r="DA3992" s="29"/>
      <c r="DB3992" s="29"/>
      <c r="DC3992" s="29"/>
      <c r="DD3992" s="29"/>
      <c r="DE3992" s="29"/>
      <c r="DF3992" s="29"/>
      <c r="DG3992" s="29"/>
      <c r="DH3992" s="29"/>
      <c r="DI3992" s="29"/>
      <c r="DJ3992" s="29"/>
      <c r="DK3992" s="29"/>
      <c r="DL3992" s="29"/>
      <c r="DM3992" s="29"/>
      <c r="DN3992" s="29"/>
      <c r="DO3992" s="29"/>
      <c r="DP3992" s="29"/>
      <c r="DQ3992" s="29"/>
      <c r="DR3992" s="29"/>
      <c r="DS3992" s="29"/>
      <c r="DT3992" s="29"/>
      <c r="DU3992" s="29"/>
      <c r="DV3992" s="29"/>
      <c r="DW3992" s="29"/>
      <c r="DX3992" s="29"/>
      <c r="DY3992" s="29"/>
      <c r="DZ3992" s="29"/>
      <c r="EA3992" s="29"/>
      <c r="EB3992" s="29"/>
      <c r="EC3992" s="29"/>
      <c r="ED3992" s="29"/>
      <c r="EE3992" s="29"/>
      <c r="EF3992" s="29"/>
      <c r="EG3992" s="29"/>
      <c r="EH3992" s="29"/>
      <c r="EI3992" s="29"/>
      <c r="EJ3992" s="29"/>
      <c r="EK3992" s="29"/>
      <c r="EL3992" s="29"/>
      <c r="EM3992" s="29"/>
      <c r="EN3992" s="29"/>
      <c r="EO3992" s="29"/>
      <c r="EP3992" s="29"/>
      <c r="EQ3992" s="29"/>
      <c r="ER3992" s="29"/>
      <c r="ES3992" s="29"/>
      <c r="ET3992" s="29"/>
      <c r="EU3992" s="29"/>
      <c r="EV3992" s="29"/>
      <c r="EW3992" s="29"/>
      <c r="EX3992" s="29"/>
      <c r="EY3992" s="29"/>
      <c r="EZ3992" s="29"/>
      <c r="FA3992" s="29"/>
      <c r="FB3992" s="29"/>
      <c r="FC3992" s="29"/>
      <c r="FD3992" s="29"/>
      <c r="FE3992" s="29"/>
      <c r="FF3992" s="29"/>
      <c r="FG3992" s="29"/>
      <c r="FH3992" s="29"/>
      <c r="FI3992" s="29"/>
      <c r="FJ3992" s="29"/>
      <c r="FK3992" s="29"/>
      <c r="FL3992" s="29"/>
      <c r="FM3992" s="29"/>
      <c r="FN3992" s="29"/>
      <c r="FO3992" s="29"/>
      <c r="FP3992" s="29"/>
      <c r="FQ3992" s="29"/>
      <c r="FR3992" s="29"/>
      <c r="FS3992" s="29"/>
      <c r="FT3992" s="29"/>
      <c r="FU3992" s="29"/>
      <c r="FV3992" s="29"/>
      <c r="FW3992" s="29"/>
      <c r="FX3992" s="29"/>
      <c r="FY3992" s="29"/>
      <c r="FZ3992" s="29"/>
      <c r="GA3992" s="29"/>
      <c r="GB3992" s="29"/>
      <c r="GC3992" s="29"/>
      <c r="GD3992" s="29"/>
      <c r="GE3992" s="29"/>
      <c r="GF3992" s="29"/>
      <c r="GG3992" s="29"/>
      <c r="GH3992" s="29"/>
      <c r="GI3992" s="29"/>
      <c r="GJ3992" s="29"/>
      <c r="GK3992" s="29"/>
      <c r="GL3992" s="29"/>
      <c r="GM3992" s="29"/>
      <c r="GN3992" s="29"/>
      <c r="GO3992" s="29"/>
      <c r="GP3992" s="29"/>
      <c r="GQ3992" s="29"/>
      <c r="GR3992" s="29"/>
      <c r="GS3992" s="29"/>
      <c r="GT3992" s="29"/>
      <c r="GU3992" s="29"/>
      <c r="GV3992" s="29"/>
      <c r="GW3992" s="29"/>
      <c r="GX3992" s="29"/>
      <c r="GY3992" s="29"/>
      <c r="GZ3992" s="29"/>
      <c r="HA3992" s="29"/>
      <c r="HB3992" s="29"/>
      <c r="HC3992" s="29"/>
      <c r="HD3992" s="29"/>
      <c r="HE3992" s="29"/>
      <c r="HF3992" s="29"/>
      <c r="HG3992" s="29"/>
      <c r="HH3992" s="29"/>
      <c r="HI3992" s="29"/>
      <c r="HJ3992" s="29"/>
      <c r="HK3992" s="29"/>
      <c r="HL3992" s="29"/>
      <c r="HM3992" s="29"/>
      <c r="HN3992" s="29"/>
      <c r="HO3992" s="29"/>
      <c r="HP3992" s="29"/>
      <c r="HQ3992" s="29"/>
      <c r="HR3992" s="29"/>
      <c r="HS3992" s="29"/>
      <c r="HT3992" s="29"/>
      <c r="HU3992" s="29"/>
      <c r="HV3992" s="29"/>
      <c r="HW3992" s="29"/>
      <c r="HX3992" s="29"/>
      <c r="HY3992" s="29"/>
      <c r="HZ3992" s="29"/>
      <c r="IA3992" s="29"/>
      <c r="IB3992" s="29"/>
      <c r="IC3992" s="29"/>
      <c r="ID3992" s="29"/>
      <c r="IE3992" s="29"/>
      <c r="IF3992" s="29"/>
      <c r="IG3992" s="29"/>
      <c r="IH3992" s="29"/>
      <c r="II3992" s="29"/>
      <c r="IJ3992" s="29"/>
      <c r="IK3992" s="29"/>
      <c r="IL3992" s="29"/>
      <c r="IM3992" s="29"/>
      <c r="IN3992" s="29"/>
      <c r="IO3992" s="29"/>
      <c r="IP3992" s="29"/>
      <c r="IQ3992" s="29"/>
    </row>
    <row r="3993" spans="1:251" s="42" customFormat="1" ht="18.75" customHeight="1">
      <c r="A3993" s="34"/>
      <c r="B3993" s="50"/>
      <c r="C3993" s="129" t="s">
        <v>811</v>
      </c>
      <c r="D3993" s="147"/>
      <c r="E3993" s="147"/>
      <c r="F3993" s="147"/>
      <c r="G3993" s="147"/>
      <c r="H3993" s="147"/>
      <c r="I3993" s="147"/>
      <c r="J3993" s="147"/>
      <c r="K3993" s="147"/>
      <c r="L3993" s="147"/>
      <c r="M3993" s="147"/>
      <c r="N3993" s="147"/>
      <c r="O3993" s="147"/>
      <c r="P3993" s="147"/>
      <c r="Q3993" s="147"/>
      <c r="R3993" s="147"/>
      <c r="S3993" s="147"/>
      <c r="T3993" s="147"/>
      <c r="U3993" s="147"/>
      <c r="V3993" s="147"/>
      <c r="W3993" s="147"/>
      <c r="X3993" s="147"/>
      <c r="Y3993" s="147"/>
      <c r="Z3993" s="148"/>
      <c r="AA3993" s="132">
        <v>50688</v>
      </c>
      <c r="AB3993" s="133"/>
      <c r="AC3993" s="133"/>
      <c r="AD3993" s="133"/>
      <c r="AE3993" s="133"/>
      <c r="AF3993" s="133"/>
      <c r="AG3993" s="133"/>
      <c r="AH3993" s="133"/>
      <c r="AI3993" s="134"/>
      <c r="AJ3993" s="132">
        <v>50688</v>
      </c>
      <c r="AK3993" s="133"/>
      <c r="AL3993" s="133"/>
      <c r="AM3993" s="133"/>
      <c r="AN3993" s="133"/>
      <c r="AO3993" s="133"/>
      <c r="AP3993" s="133"/>
      <c r="AQ3993" s="133"/>
      <c r="AR3993" s="134"/>
      <c r="AS3993" s="135"/>
      <c r="AT3993" s="136"/>
      <c r="AU3993" s="136"/>
      <c r="AV3993" s="136"/>
      <c r="AW3993" s="136"/>
      <c r="AX3993" s="137"/>
      <c r="AY3993" s="29"/>
      <c r="AZ3993" s="29"/>
      <c r="BA3993" s="29"/>
      <c r="BB3993" s="29"/>
      <c r="BC3993" s="29"/>
      <c r="BD3993" s="29"/>
      <c r="BE3993" s="29"/>
      <c r="BF3993" s="29"/>
      <c r="BG3993" s="29"/>
      <c r="BH3993" s="29"/>
      <c r="BI3993" s="29"/>
      <c r="BJ3993" s="29"/>
      <c r="BK3993" s="29"/>
      <c r="BL3993" s="29"/>
      <c r="BM3993" s="29"/>
      <c r="BN3993" s="29"/>
      <c r="BO3993" s="29"/>
      <c r="BP3993" s="29"/>
      <c r="BQ3993" s="29"/>
      <c r="BR3993" s="29"/>
      <c r="BS3993" s="29"/>
      <c r="BT3993" s="29"/>
      <c r="BU3993" s="29"/>
      <c r="BV3993" s="29"/>
      <c r="BW3993" s="29"/>
      <c r="BX3993" s="29"/>
      <c r="BY3993" s="29"/>
      <c r="BZ3993" s="29"/>
      <c r="CA3993" s="29"/>
      <c r="CB3993" s="29"/>
      <c r="CC3993" s="29"/>
      <c r="CD3993" s="29"/>
      <c r="CE3993" s="29"/>
      <c r="CF3993" s="29"/>
      <c r="CG3993" s="29"/>
      <c r="CH3993" s="29"/>
      <c r="CI3993" s="29"/>
      <c r="CJ3993" s="29"/>
      <c r="CK3993" s="29"/>
      <c r="CL3993" s="29"/>
      <c r="CM3993" s="29"/>
      <c r="CN3993" s="29"/>
      <c r="CO3993" s="29"/>
      <c r="CP3993" s="29"/>
      <c r="CQ3993" s="29"/>
      <c r="CR3993" s="29"/>
      <c r="CS3993" s="29"/>
      <c r="CT3993" s="29"/>
      <c r="CU3993" s="29"/>
      <c r="CV3993" s="29"/>
      <c r="CW3993" s="29"/>
      <c r="CX3993" s="29"/>
      <c r="CY3993" s="29"/>
      <c r="CZ3993" s="29"/>
      <c r="DA3993" s="29"/>
      <c r="DB3993" s="29"/>
      <c r="DC3993" s="29"/>
      <c r="DD3993" s="29"/>
      <c r="DE3993" s="29"/>
      <c r="DF3993" s="29"/>
      <c r="DG3993" s="29"/>
      <c r="DH3993" s="29"/>
      <c r="DI3993" s="29"/>
      <c r="DJ3993" s="29"/>
      <c r="DK3993" s="29"/>
      <c r="DL3993" s="29"/>
      <c r="DM3993" s="29"/>
      <c r="DN3993" s="29"/>
      <c r="DO3993" s="29"/>
      <c r="DP3993" s="29"/>
      <c r="DQ3993" s="29"/>
      <c r="DR3993" s="29"/>
      <c r="DS3993" s="29"/>
      <c r="DT3993" s="29"/>
      <c r="DU3993" s="29"/>
      <c r="DV3993" s="29"/>
      <c r="DW3993" s="29"/>
      <c r="DX3993" s="29"/>
      <c r="DY3993" s="29"/>
      <c r="DZ3993" s="29"/>
      <c r="EA3993" s="29"/>
      <c r="EB3993" s="29"/>
      <c r="EC3993" s="29"/>
      <c r="ED3993" s="29"/>
      <c r="EE3993" s="29"/>
      <c r="EF3993" s="29"/>
      <c r="EG3993" s="29"/>
      <c r="EH3993" s="29"/>
      <c r="EI3993" s="29"/>
      <c r="EJ3993" s="29"/>
      <c r="EK3993" s="29"/>
      <c r="EL3993" s="29"/>
      <c r="EM3993" s="29"/>
      <c r="EN3993" s="29"/>
      <c r="EO3993" s="29"/>
      <c r="EP3993" s="29"/>
      <c r="EQ3993" s="29"/>
      <c r="ER3993" s="29"/>
      <c r="ES3993" s="29"/>
      <c r="ET3993" s="29"/>
      <c r="EU3993" s="29"/>
      <c r="EV3993" s="29"/>
      <c r="EW3993" s="29"/>
      <c r="EX3993" s="29"/>
      <c r="EY3993" s="29"/>
      <c r="EZ3993" s="29"/>
      <c r="FA3993" s="29"/>
      <c r="FB3993" s="29"/>
      <c r="FC3993" s="29"/>
      <c r="FD3993" s="29"/>
      <c r="FE3993" s="29"/>
      <c r="FF3993" s="29"/>
      <c r="FG3993" s="29"/>
      <c r="FH3993" s="29"/>
      <c r="FI3993" s="29"/>
      <c r="FJ3993" s="29"/>
      <c r="FK3993" s="29"/>
      <c r="FL3993" s="29"/>
      <c r="FM3993" s="29"/>
      <c r="FN3993" s="29"/>
      <c r="FO3993" s="29"/>
      <c r="FP3993" s="29"/>
      <c r="FQ3993" s="29"/>
      <c r="FR3993" s="29"/>
      <c r="FS3993" s="29"/>
      <c r="FT3993" s="29"/>
      <c r="FU3993" s="29"/>
      <c r="FV3993" s="29"/>
      <c r="FW3993" s="29"/>
      <c r="FX3993" s="29"/>
      <c r="FY3993" s="29"/>
      <c r="FZ3993" s="29"/>
      <c r="GA3993" s="29"/>
      <c r="GB3993" s="29"/>
      <c r="GC3993" s="29"/>
      <c r="GD3993" s="29"/>
      <c r="GE3993" s="29"/>
      <c r="GF3993" s="29"/>
      <c r="GG3993" s="29"/>
      <c r="GH3993" s="29"/>
      <c r="GI3993" s="29"/>
      <c r="GJ3993" s="29"/>
      <c r="GK3993" s="29"/>
      <c r="GL3993" s="29"/>
      <c r="GM3993" s="29"/>
      <c r="GN3993" s="29"/>
      <c r="GO3993" s="29"/>
      <c r="GP3993" s="29"/>
      <c r="GQ3993" s="29"/>
      <c r="GR3993" s="29"/>
      <c r="GS3993" s="29"/>
      <c r="GT3993" s="29"/>
      <c r="GU3993" s="29"/>
      <c r="GV3993" s="29"/>
      <c r="GW3993" s="29"/>
      <c r="GX3993" s="29"/>
      <c r="GY3993" s="29"/>
      <c r="GZ3993" s="29"/>
      <c r="HA3993" s="29"/>
      <c r="HB3993" s="29"/>
      <c r="HC3993" s="29"/>
      <c r="HD3993" s="29"/>
      <c r="HE3993" s="29"/>
      <c r="HF3993" s="29"/>
      <c r="HG3993" s="29"/>
      <c r="HH3993" s="29"/>
      <c r="HI3993" s="29"/>
      <c r="HJ3993" s="29"/>
      <c r="HK3993" s="29"/>
      <c r="HL3993" s="29"/>
      <c r="HM3993" s="29"/>
      <c r="HN3993" s="29"/>
      <c r="HO3993" s="29"/>
      <c r="HP3993" s="29"/>
      <c r="HQ3993" s="29"/>
      <c r="HR3993" s="29"/>
      <c r="HS3993" s="29"/>
      <c r="HT3993" s="29"/>
      <c r="HU3993" s="29"/>
      <c r="HV3993" s="29"/>
      <c r="HW3993" s="29"/>
      <c r="HX3993" s="29"/>
      <c r="HY3993" s="29"/>
      <c r="HZ3993" s="29"/>
      <c r="IA3993" s="29"/>
      <c r="IB3993" s="29"/>
      <c r="IC3993" s="29"/>
      <c r="ID3993" s="29"/>
      <c r="IE3993" s="29"/>
      <c r="IF3993" s="29"/>
      <c r="IG3993" s="29"/>
      <c r="IH3993" s="29"/>
      <c r="II3993" s="29"/>
      <c r="IJ3993" s="29"/>
      <c r="IK3993" s="29"/>
      <c r="IL3993" s="29"/>
      <c r="IM3993" s="29"/>
      <c r="IN3993" s="29"/>
      <c r="IO3993" s="29"/>
      <c r="IP3993" s="29"/>
      <c r="IQ3993" s="29"/>
    </row>
    <row r="3994" spans="1:251" s="42" customFormat="1" ht="18.75" customHeight="1">
      <c r="A3994" s="34"/>
      <c r="B3994" s="50"/>
      <c r="C3994" s="129" t="s">
        <v>812</v>
      </c>
      <c r="D3994" s="147"/>
      <c r="E3994" s="147"/>
      <c r="F3994" s="147"/>
      <c r="G3994" s="147"/>
      <c r="H3994" s="147"/>
      <c r="I3994" s="147"/>
      <c r="J3994" s="147"/>
      <c r="K3994" s="147"/>
      <c r="L3994" s="147"/>
      <c r="M3994" s="147"/>
      <c r="N3994" s="147"/>
      <c r="O3994" s="147"/>
      <c r="P3994" s="147"/>
      <c r="Q3994" s="147"/>
      <c r="R3994" s="147"/>
      <c r="S3994" s="147"/>
      <c r="T3994" s="147"/>
      <c r="U3994" s="147"/>
      <c r="V3994" s="147"/>
      <c r="W3994" s="147"/>
      <c r="X3994" s="147"/>
      <c r="Y3994" s="147"/>
      <c r="Z3994" s="148"/>
      <c r="AA3994" s="132">
        <v>64949</v>
      </c>
      <c r="AB3994" s="133"/>
      <c r="AC3994" s="133"/>
      <c r="AD3994" s="133"/>
      <c r="AE3994" s="133"/>
      <c r="AF3994" s="133"/>
      <c r="AG3994" s="133"/>
      <c r="AH3994" s="133"/>
      <c r="AI3994" s="134"/>
      <c r="AJ3994" s="132">
        <v>64949</v>
      </c>
      <c r="AK3994" s="133"/>
      <c r="AL3994" s="133"/>
      <c r="AM3994" s="133"/>
      <c r="AN3994" s="133"/>
      <c r="AO3994" s="133"/>
      <c r="AP3994" s="133"/>
      <c r="AQ3994" s="133"/>
      <c r="AR3994" s="134"/>
      <c r="AS3994" s="135"/>
      <c r="AT3994" s="136"/>
      <c r="AU3994" s="136"/>
      <c r="AV3994" s="136"/>
      <c r="AW3994" s="136"/>
      <c r="AX3994" s="137"/>
      <c r="AY3994" s="29"/>
      <c r="AZ3994" s="29"/>
      <c r="BA3994" s="29"/>
      <c r="BB3994" s="29"/>
      <c r="BC3994" s="29"/>
      <c r="BD3994" s="29"/>
      <c r="BE3994" s="29"/>
      <c r="BF3994" s="29"/>
      <c r="BG3994" s="29"/>
      <c r="BH3994" s="29"/>
      <c r="BI3994" s="29"/>
      <c r="BJ3994" s="29"/>
      <c r="BK3994" s="29"/>
      <c r="BL3994" s="29"/>
      <c r="BM3994" s="29"/>
      <c r="BN3994" s="29"/>
      <c r="BO3994" s="29"/>
      <c r="BP3994" s="29"/>
      <c r="BQ3994" s="29"/>
      <c r="BR3994" s="29"/>
      <c r="BS3994" s="29"/>
      <c r="BT3994" s="29"/>
      <c r="BU3994" s="29"/>
      <c r="BV3994" s="29"/>
      <c r="BW3994" s="29"/>
      <c r="BX3994" s="29"/>
      <c r="BY3994" s="29"/>
      <c r="BZ3994" s="29"/>
      <c r="CA3994" s="29"/>
      <c r="CB3994" s="29"/>
      <c r="CC3994" s="29"/>
      <c r="CD3994" s="29"/>
      <c r="CE3994" s="29"/>
      <c r="CF3994" s="29"/>
      <c r="CG3994" s="29"/>
      <c r="CH3994" s="29"/>
      <c r="CI3994" s="29"/>
      <c r="CJ3994" s="29"/>
      <c r="CK3994" s="29"/>
      <c r="CL3994" s="29"/>
      <c r="CM3994" s="29"/>
      <c r="CN3994" s="29"/>
      <c r="CO3994" s="29"/>
      <c r="CP3994" s="29"/>
      <c r="CQ3994" s="29"/>
      <c r="CR3994" s="29"/>
      <c r="CS3994" s="29"/>
      <c r="CT3994" s="29"/>
      <c r="CU3994" s="29"/>
      <c r="CV3994" s="29"/>
      <c r="CW3994" s="29"/>
      <c r="CX3994" s="29"/>
      <c r="CY3994" s="29"/>
      <c r="CZ3994" s="29"/>
      <c r="DA3994" s="29"/>
      <c r="DB3994" s="29"/>
      <c r="DC3994" s="29"/>
      <c r="DD3994" s="29"/>
      <c r="DE3994" s="29"/>
      <c r="DF3994" s="29"/>
      <c r="DG3994" s="29"/>
      <c r="DH3994" s="29"/>
      <c r="DI3994" s="29"/>
      <c r="DJ3994" s="29"/>
      <c r="DK3994" s="29"/>
      <c r="DL3994" s="29"/>
      <c r="DM3994" s="29"/>
      <c r="DN3994" s="29"/>
      <c r="DO3994" s="29"/>
      <c r="DP3994" s="29"/>
      <c r="DQ3994" s="29"/>
      <c r="DR3994" s="29"/>
      <c r="DS3994" s="29"/>
      <c r="DT3994" s="29"/>
      <c r="DU3994" s="29"/>
      <c r="DV3994" s="29"/>
      <c r="DW3994" s="29"/>
      <c r="DX3994" s="29"/>
      <c r="DY3994" s="29"/>
      <c r="DZ3994" s="29"/>
      <c r="EA3994" s="29"/>
      <c r="EB3994" s="29"/>
      <c r="EC3994" s="29"/>
      <c r="ED3994" s="29"/>
      <c r="EE3994" s="29"/>
      <c r="EF3994" s="29"/>
      <c r="EG3994" s="29"/>
      <c r="EH3994" s="29"/>
      <c r="EI3994" s="29"/>
      <c r="EJ3994" s="29"/>
      <c r="EK3994" s="29"/>
      <c r="EL3994" s="29"/>
      <c r="EM3994" s="29"/>
      <c r="EN3994" s="29"/>
      <c r="EO3994" s="29"/>
      <c r="EP3994" s="29"/>
      <c r="EQ3994" s="29"/>
      <c r="ER3994" s="29"/>
      <c r="ES3994" s="29"/>
      <c r="ET3994" s="29"/>
      <c r="EU3994" s="29"/>
      <c r="EV3994" s="29"/>
      <c r="EW3994" s="29"/>
      <c r="EX3994" s="29"/>
      <c r="EY3994" s="29"/>
      <c r="EZ3994" s="29"/>
      <c r="FA3994" s="29"/>
      <c r="FB3994" s="29"/>
      <c r="FC3994" s="29"/>
      <c r="FD3994" s="29"/>
      <c r="FE3994" s="29"/>
      <c r="FF3994" s="29"/>
      <c r="FG3994" s="29"/>
      <c r="FH3994" s="29"/>
      <c r="FI3994" s="29"/>
      <c r="FJ3994" s="29"/>
      <c r="FK3994" s="29"/>
      <c r="FL3994" s="29"/>
      <c r="FM3994" s="29"/>
      <c r="FN3994" s="29"/>
      <c r="FO3994" s="29"/>
      <c r="FP3994" s="29"/>
      <c r="FQ3994" s="29"/>
      <c r="FR3994" s="29"/>
      <c r="FS3994" s="29"/>
      <c r="FT3994" s="29"/>
      <c r="FU3994" s="29"/>
      <c r="FV3994" s="29"/>
      <c r="FW3994" s="29"/>
      <c r="FX3994" s="29"/>
      <c r="FY3994" s="29"/>
      <c r="FZ3994" s="29"/>
      <c r="GA3994" s="29"/>
      <c r="GB3994" s="29"/>
      <c r="GC3994" s="29"/>
      <c r="GD3994" s="29"/>
      <c r="GE3994" s="29"/>
      <c r="GF3994" s="29"/>
      <c r="GG3994" s="29"/>
      <c r="GH3994" s="29"/>
      <c r="GI3994" s="29"/>
      <c r="GJ3994" s="29"/>
      <c r="GK3994" s="29"/>
      <c r="GL3994" s="29"/>
      <c r="GM3994" s="29"/>
      <c r="GN3994" s="29"/>
      <c r="GO3994" s="29"/>
      <c r="GP3994" s="29"/>
      <c r="GQ3994" s="29"/>
      <c r="GR3994" s="29"/>
      <c r="GS3994" s="29"/>
      <c r="GT3994" s="29"/>
      <c r="GU3994" s="29"/>
      <c r="GV3994" s="29"/>
      <c r="GW3994" s="29"/>
      <c r="GX3994" s="29"/>
      <c r="GY3994" s="29"/>
      <c r="GZ3994" s="29"/>
      <c r="HA3994" s="29"/>
      <c r="HB3994" s="29"/>
      <c r="HC3994" s="29"/>
      <c r="HD3994" s="29"/>
      <c r="HE3994" s="29"/>
      <c r="HF3994" s="29"/>
      <c r="HG3994" s="29"/>
      <c r="HH3994" s="29"/>
      <c r="HI3994" s="29"/>
      <c r="HJ3994" s="29"/>
      <c r="HK3994" s="29"/>
      <c r="HL3994" s="29"/>
      <c r="HM3994" s="29"/>
      <c r="HN3994" s="29"/>
      <c r="HO3994" s="29"/>
      <c r="HP3994" s="29"/>
      <c r="HQ3994" s="29"/>
      <c r="HR3994" s="29"/>
      <c r="HS3994" s="29"/>
      <c r="HT3994" s="29"/>
      <c r="HU3994" s="29"/>
      <c r="HV3994" s="29"/>
      <c r="HW3994" s="29"/>
      <c r="HX3994" s="29"/>
      <c r="HY3994" s="29"/>
      <c r="HZ3994" s="29"/>
      <c r="IA3994" s="29"/>
      <c r="IB3994" s="29"/>
      <c r="IC3994" s="29"/>
      <c r="ID3994" s="29"/>
      <c r="IE3994" s="29"/>
      <c r="IF3994" s="29"/>
      <c r="IG3994" s="29"/>
      <c r="IH3994" s="29"/>
      <c r="II3994" s="29"/>
      <c r="IJ3994" s="29"/>
      <c r="IK3994" s="29"/>
      <c r="IL3994" s="29"/>
      <c r="IM3994" s="29"/>
      <c r="IN3994" s="29"/>
      <c r="IO3994" s="29"/>
      <c r="IP3994" s="29"/>
      <c r="IQ3994" s="29"/>
    </row>
    <row r="3995" spans="1:251" s="42" customFormat="1" ht="18.75" customHeight="1">
      <c r="A3995" s="34"/>
      <c r="B3995" s="50"/>
      <c r="C3995" s="129" t="s">
        <v>813</v>
      </c>
      <c r="D3995" s="147"/>
      <c r="E3995" s="147"/>
      <c r="F3995" s="147"/>
      <c r="G3995" s="147"/>
      <c r="H3995" s="147"/>
      <c r="I3995" s="147"/>
      <c r="J3995" s="147"/>
      <c r="K3995" s="147"/>
      <c r="L3995" s="147"/>
      <c r="M3995" s="147"/>
      <c r="N3995" s="147"/>
      <c r="O3995" s="147"/>
      <c r="P3995" s="147"/>
      <c r="Q3995" s="147"/>
      <c r="R3995" s="147"/>
      <c r="S3995" s="147"/>
      <c r="T3995" s="147"/>
      <c r="U3995" s="147"/>
      <c r="V3995" s="147"/>
      <c r="W3995" s="147"/>
      <c r="X3995" s="147"/>
      <c r="Y3995" s="147"/>
      <c r="Z3995" s="148"/>
      <c r="AA3995" s="132">
        <v>20325</v>
      </c>
      <c r="AB3995" s="133"/>
      <c r="AC3995" s="133"/>
      <c r="AD3995" s="133"/>
      <c r="AE3995" s="133"/>
      <c r="AF3995" s="133"/>
      <c r="AG3995" s="133"/>
      <c r="AH3995" s="133"/>
      <c r="AI3995" s="134"/>
      <c r="AJ3995" s="132">
        <v>20325</v>
      </c>
      <c r="AK3995" s="133"/>
      <c r="AL3995" s="133"/>
      <c r="AM3995" s="133"/>
      <c r="AN3995" s="133"/>
      <c r="AO3995" s="133"/>
      <c r="AP3995" s="133"/>
      <c r="AQ3995" s="133"/>
      <c r="AR3995" s="134"/>
      <c r="AS3995" s="135"/>
      <c r="AT3995" s="136"/>
      <c r="AU3995" s="136"/>
      <c r="AV3995" s="136"/>
      <c r="AW3995" s="136"/>
      <c r="AX3995" s="137"/>
      <c r="AY3995" s="29"/>
      <c r="AZ3995" s="29"/>
      <c r="BA3995" s="29"/>
      <c r="BB3995" s="29"/>
      <c r="BC3995" s="29"/>
      <c r="BD3995" s="29"/>
      <c r="BE3995" s="29"/>
      <c r="BF3995" s="29"/>
      <c r="BG3995" s="29"/>
      <c r="BH3995" s="29"/>
      <c r="BI3995" s="29"/>
      <c r="BJ3995" s="29"/>
      <c r="BK3995" s="29"/>
      <c r="BL3995" s="29"/>
      <c r="BM3995" s="29"/>
      <c r="BN3995" s="29"/>
      <c r="BO3995" s="29"/>
      <c r="BP3995" s="29"/>
      <c r="BQ3995" s="29"/>
      <c r="BR3995" s="29"/>
      <c r="BS3995" s="29"/>
      <c r="BT3995" s="29"/>
      <c r="BU3995" s="29"/>
      <c r="BV3995" s="29"/>
      <c r="BW3995" s="29"/>
      <c r="BX3995" s="29"/>
      <c r="BY3995" s="29"/>
      <c r="BZ3995" s="29"/>
      <c r="CA3995" s="29"/>
      <c r="CB3995" s="29"/>
      <c r="CC3995" s="29"/>
      <c r="CD3995" s="29"/>
      <c r="CE3995" s="29"/>
      <c r="CF3995" s="29"/>
      <c r="CG3995" s="29"/>
      <c r="CH3995" s="29"/>
      <c r="CI3995" s="29"/>
      <c r="CJ3995" s="29"/>
      <c r="CK3995" s="29"/>
      <c r="CL3995" s="29"/>
      <c r="CM3995" s="29"/>
      <c r="CN3995" s="29"/>
      <c r="CO3995" s="29"/>
      <c r="CP3995" s="29"/>
      <c r="CQ3995" s="29"/>
      <c r="CR3995" s="29"/>
      <c r="CS3995" s="29"/>
      <c r="CT3995" s="29"/>
      <c r="CU3995" s="29"/>
      <c r="CV3995" s="29"/>
      <c r="CW3995" s="29"/>
      <c r="CX3995" s="29"/>
      <c r="CY3995" s="29"/>
      <c r="CZ3995" s="29"/>
      <c r="DA3995" s="29"/>
      <c r="DB3995" s="29"/>
      <c r="DC3995" s="29"/>
      <c r="DD3995" s="29"/>
      <c r="DE3995" s="29"/>
      <c r="DF3995" s="29"/>
      <c r="DG3995" s="29"/>
      <c r="DH3995" s="29"/>
      <c r="DI3995" s="29"/>
      <c r="DJ3995" s="29"/>
      <c r="DK3995" s="29"/>
      <c r="DL3995" s="29"/>
      <c r="DM3995" s="29"/>
      <c r="DN3995" s="29"/>
      <c r="DO3995" s="29"/>
      <c r="DP3995" s="29"/>
      <c r="DQ3995" s="29"/>
      <c r="DR3995" s="29"/>
      <c r="DS3995" s="29"/>
      <c r="DT3995" s="29"/>
      <c r="DU3995" s="29"/>
      <c r="DV3995" s="29"/>
      <c r="DW3995" s="29"/>
      <c r="DX3995" s="29"/>
      <c r="DY3995" s="29"/>
      <c r="DZ3995" s="29"/>
      <c r="EA3995" s="29"/>
      <c r="EB3995" s="29"/>
      <c r="EC3995" s="29"/>
      <c r="ED3995" s="29"/>
      <c r="EE3995" s="29"/>
      <c r="EF3995" s="29"/>
      <c r="EG3995" s="29"/>
      <c r="EH3995" s="29"/>
      <c r="EI3995" s="29"/>
      <c r="EJ3995" s="29"/>
      <c r="EK3995" s="29"/>
      <c r="EL3995" s="29"/>
      <c r="EM3995" s="29"/>
      <c r="EN3995" s="29"/>
      <c r="EO3995" s="29"/>
      <c r="EP3995" s="29"/>
      <c r="EQ3995" s="29"/>
      <c r="ER3995" s="29"/>
      <c r="ES3995" s="29"/>
      <c r="ET3995" s="29"/>
      <c r="EU3995" s="29"/>
      <c r="EV3995" s="29"/>
      <c r="EW3995" s="29"/>
      <c r="EX3995" s="29"/>
      <c r="EY3995" s="29"/>
      <c r="EZ3995" s="29"/>
      <c r="FA3995" s="29"/>
      <c r="FB3995" s="29"/>
      <c r="FC3995" s="29"/>
      <c r="FD3995" s="29"/>
      <c r="FE3995" s="29"/>
      <c r="FF3995" s="29"/>
      <c r="FG3995" s="29"/>
      <c r="FH3995" s="29"/>
      <c r="FI3995" s="29"/>
      <c r="FJ3995" s="29"/>
      <c r="FK3995" s="29"/>
      <c r="FL3995" s="29"/>
      <c r="FM3995" s="29"/>
      <c r="FN3995" s="29"/>
      <c r="FO3995" s="29"/>
      <c r="FP3995" s="29"/>
      <c r="FQ3995" s="29"/>
      <c r="FR3995" s="29"/>
      <c r="FS3995" s="29"/>
      <c r="FT3995" s="29"/>
      <c r="FU3995" s="29"/>
      <c r="FV3995" s="29"/>
      <c r="FW3995" s="29"/>
      <c r="FX3995" s="29"/>
      <c r="FY3995" s="29"/>
      <c r="FZ3995" s="29"/>
      <c r="GA3995" s="29"/>
      <c r="GB3995" s="29"/>
      <c r="GC3995" s="29"/>
      <c r="GD3995" s="29"/>
      <c r="GE3995" s="29"/>
      <c r="GF3995" s="29"/>
      <c r="GG3995" s="29"/>
      <c r="GH3995" s="29"/>
      <c r="GI3995" s="29"/>
      <c r="GJ3995" s="29"/>
      <c r="GK3995" s="29"/>
      <c r="GL3995" s="29"/>
      <c r="GM3995" s="29"/>
      <c r="GN3995" s="29"/>
      <c r="GO3995" s="29"/>
      <c r="GP3995" s="29"/>
      <c r="GQ3995" s="29"/>
      <c r="GR3995" s="29"/>
      <c r="GS3995" s="29"/>
      <c r="GT3995" s="29"/>
      <c r="GU3995" s="29"/>
      <c r="GV3995" s="29"/>
      <c r="GW3995" s="29"/>
      <c r="GX3995" s="29"/>
      <c r="GY3995" s="29"/>
      <c r="GZ3995" s="29"/>
      <c r="HA3995" s="29"/>
      <c r="HB3995" s="29"/>
      <c r="HC3995" s="29"/>
      <c r="HD3995" s="29"/>
      <c r="HE3995" s="29"/>
      <c r="HF3995" s="29"/>
      <c r="HG3995" s="29"/>
      <c r="HH3995" s="29"/>
      <c r="HI3995" s="29"/>
      <c r="HJ3995" s="29"/>
      <c r="HK3995" s="29"/>
      <c r="HL3995" s="29"/>
      <c r="HM3995" s="29"/>
      <c r="HN3995" s="29"/>
      <c r="HO3995" s="29"/>
      <c r="HP3995" s="29"/>
      <c r="HQ3995" s="29"/>
      <c r="HR3995" s="29"/>
      <c r="HS3995" s="29"/>
      <c r="HT3995" s="29"/>
      <c r="HU3995" s="29"/>
      <c r="HV3995" s="29"/>
      <c r="HW3995" s="29"/>
      <c r="HX3995" s="29"/>
      <c r="HY3995" s="29"/>
      <c r="HZ3995" s="29"/>
      <c r="IA3995" s="29"/>
      <c r="IB3995" s="29"/>
      <c r="IC3995" s="29"/>
      <c r="ID3995" s="29"/>
      <c r="IE3995" s="29"/>
      <c r="IF3995" s="29"/>
      <c r="IG3995" s="29"/>
      <c r="IH3995" s="29"/>
      <c r="II3995" s="29"/>
      <c r="IJ3995" s="29"/>
      <c r="IK3995" s="29"/>
      <c r="IL3995" s="29"/>
      <c r="IM3995" s="29"/>
      <c r="IN3995" s="29"/>
      <c r="IO3995" s="29"/>
      <c r="IP3995" s="29"/>
      <c r="IQ3995" s="29"/>
    </row>
    <row r="3996" spans="1:251" s="42" customFormat="1" ht="18.75" customHeight="1">
      <c r="A3996" s="34"/>
      <c r="B3996" s="50"/>
      <c r="C3996" s="129" t="s">
        <v>814</v>
      </c>
      <c r="D3996" s="147"/>
      <c r="E3996" s="147"/>
      <c r="F3996" s="147"/>
      <c r="G3996" s="147"/>
      <c r="H3996" s="147"/>
      <c r="I3996" s="147"/>
      <c r="J3996" s="147"/>
      <c r="K3996" s="147"/>
      <c r="L3996" s="147"/>
      <c r="M3996" s="147"/>
      <c r="N3996" s="147"/>
      <c r="O3996" s="147"/>
      <c r="P3996" s="147"/>
      <c r="Q3996" s="147"/>
      <c r="R3996" s="147"/>
      <c r="S3996" s="147"/>
      <c r="T3996" s="147"/>
      <c r="U3996" s="147"/>
      <c r="V3996" s="147"/>
      <c r="W3996" s="147"/>
      <c r="X3996" s="147"/>
      <c r="Y3996" s="147"/>
      <c r="Z3996" s="148"/>
      <c r="AA3996" s="132">
        <v>19272</v>
      </c>
      <c r="AB3996" s="133"/>
      <c r="AC3996" s="133"/>
      <c r="AD3996" s="133"/>
      <c r="AE3996" s="133"/>
      <c r="AF3996" s="133"/>
      <c r="AG3996" s="133"/>
      <c r="AH3996" s="133"/>
      <c r="AI3996" s="134"/>
      <c r="AJ3996" s="132">
        <v>19593</v>
      </c>
      <c r="AK3996" s="133"/>
      <c r="AL3996" s="133"/>
      <c r="AM3996" s="133"/>
      <c r="AN3996" s="133"/>
      <c r="AO3996" s="133"/>
      <c r="AP3996" s="133"/>
      <c r="AQ3996" s="133"/>
      <c r="AR3996" s="134"/>
      <c r="AS3996" s="135"/>
      <c r="AT3996" s="136"/>
      <c r="AU3996" s="136"/>
      <c r="AV3996" s="136"/>
      <c r="AW3996" s="136"/>
      <c r="AX3996" s="137"/>
      <c r="AY3996" s="29"/>
      <c r="AZ3996" s="29"/>
      <c r="BA3996" s="29"/>
      <c r="BB3996" s="29"/>
      <c r="BC3996" s="29"/>
      <c r="BD3996" s="29"/>
      <c r="BE3996" s="29"/>
      <c r="BF3996" s="29"/>
      <c r="BG3996" s="29"/>
      <c r="BH3996" s="29"/>
      <c r="BI3996" s="29"/>
      <c r="BJ3996" s="29"/>
      <c r="BK3996" s="29"/>
      <c r="BL3996" s="29"/>
      <c r="BM3996" s="29"/>
      <c r="BN3996" s="29"/>
      <c r="BO3996" s="29"/>
      <c r="BP3996" s="29"/>
      <c r="BQ3996" s="29"/>
      <c r="BR3996" s="29"/>
      <c r="BS3996" s="29"/>
      <c r="BT3996" s="29"/>
      <c r="BU3996" s="29"/>
      <c r="BV3996" s="29"/>
      <c r="BW3996" s="29"/>
      <c r="BX3996" s="29"/>
      <c r="BY3996" s="29"/>
      <c r="BZ3996" s="29"/>
      <c r="CA3996" s="29"/>
      <c r="CB3996" s="29"/>
      <c r="CC3996" s="29"/>
      <c r="CD3996" s="29"/>
      <c r="CE3996" s="29"/>
      <c r="CF3996" s="29"/>
      <c r="CG3996" s="29"/>
      <c r="CH3996" s="29"/>
      <c r="CI3996" s="29"/>
      <c r="CJ3996" s="29"/>
      <c r="CK3996" s="29"/>
      <c r="CL3996" s="29"/>
      <c r="CM3996" s="29"/>
      <c r="CN3996" s="29"/>
      <c r="CO3996" s="29"/>
      <c r="CP3996" s="29"/>
      <c r="CQ3996" s="29"/>
      <c r="CR3996" s="29"/>
      <c r="CS3996" s="29"/>
      <c r="CT3996" s="29"/>
      <c r="CU3996" s="29"/>
      <c r="CV3996" s="29"/>
      <c r="CW3996" s="29"/>
      <c r="CX3996" s="29"/>
      <c r="CY3996" s="29"/>
      <c r="CZ3996" s="29"/>
      <c r="DA3996" s="29"/>
      <c r="DB3996" s="29"/>
      <c r="DC3996" s="29"/>
      <c r="DD3996" s="29"/>
      <c r="DE3996" s="29"/>
      <c r="DF3996" s="29"/>
      <c r="DG3996" s="29"/>
      <c r="DH3996" s="29"/>
      <c r="DI3996" s="29"/>
      <c r="DJ3996" s="29"/>
      <c r="DK3996" s="29"/>
      <c r="DL3996" s="29"/>
      <c r="DM3996" s="29"/>
      <c r="DN3996" s="29"/>
      <c r="DO3996" s="29"/>
      <c r="DP3996" s="29"/>
      <c r="DQ3996" s="29"/>
      <c r="DR3996" s="29"/>
      <c r="DS3996" s="29"/>
      <c r="DT3996" s="29"/>
      <c r="DU3996" s="29"/>
      <c r="DV3996" s="29"/>
      <c r="DW3996" s="29"/>
      <c r="DX3996" s="29"/>
      <c r="DY3996" s="29"/>
      <c r="DZ3996" s="29"/>
      <c r="EA3996" s="29"/>
      <c r="EB3996" s="29"/>
      <c r="EC3996" s="29"/>
      <c r="ED3996" s="29"/>
      <c r="EE3996" s="29"/>
      <c r="EF3996" s="29"/>
      <c r="EG3996" s="29"/>
      <c r="EH3996" s="29"/>
      <c r="EI3996" s="29"/>
      <c r="EJ3996" s="29"/>
      <c r="EK3996" s="29"/>
      <c r="EL3996" s="29"/>
      <c r="EM3996" s="29"/>
      <c r="EN3996" s="29"/>
      <c r="EO3996" s="29"/>
      <c r="EP3996" s="29"/>
      <c r="EQ3996" s="29"/>
      <c r="ER3996" s="29"/>
      <c r="ES3996" s="29"/>
      <c r="ET3996" s="29"/>
      <c r="EU3996" s="29"/>
      <c r="EV3996" s="29"/>
      <c r="EW3996" s="29"/>
      <c r="EX3996" s="29"/>
      <c r="EY3996" s="29"/>
      <c r="EZ3996" s="29"/>
      <c r="FA3996" s="29"/>
      <c r="FB3996" s="29"/>
      <c r="FC3996" s="29"/>
      <c r="FD3996" s="29"/>
      <c r="FE3996" s="29"/>
      <c r="FF3996" s="29"/>
      <c r="FG3996" s="29"/>
      <c r="FH3996" s="29"/>
      <c r="FI3996" s="29"/>
      <c r="FJ3996" s="29"/>
      <c r="FK3996" s="29"/>
      <c r="FL3996" s="29"/>
      <c r="FM3996" s="29"/>
      <c r="FN3996" s="29"/>
      <c r="FO3996" s="29"/>
      <c r="FP3996" s="29"/>
      <c r="FQ3996" s="29"/>
      <c r="FR3996" s="29"/>
      <c r="FS3996" s="29"/>
      <c r="FT3996" s="29"/>
      <c r="FU3996" s="29"/>
      <c r="FV3996" s="29"/>
      <c r="FW3996" s="29"/>
      <c r="FX3996" s="29"/>
      <c r="FY3996" s="29"/>
      <c r="FZ3996" s="29"/>
      <c r="GA3996" s="29"/>
      <c r="GB3996" s="29"/>
      <c r="GC3996" s="29"/>
      <c r="GD3996" s="29"/>
      <c r="GE3996" s="29"/>
      <c r="GF3996" s="29"/>
      <c r="GG3996" s="29"/>
      <c r="GH3996" s="29"/>
      <c r="GI3996" s="29"/>
      <c r="GJ3996" s="29"/>
      <c r="GK3996" s="29"/>
      <c r="GL3996" s="29"/>
      <c r="GM3996" s="29"/>
      <c r="GN3996" s="29"/>
      <c r="GO3996" s="29"/>
      <c r="GP3996" s="29"/>
      <c r="GQ3996" s="29"/>
      <c r="GR3996" s="29"/>
      <c r="GS3996" s="29"/>
      <c r="GT3996" s="29"/>
      <c r="GU3996" s="29"/>
      <c r="GV3996" s="29"/>
      <c r="GW3996" s="29"/>
      <c r="GX3996" s="29"/>
      <c r="GY3996" s="29"/>
      <c r="GZ3996" s="29"/>
      <c r="HA3996" s="29"/>
      <c r="HB3996" s="29"/>
      <c r="HC3996" s="29"/>
      <c r="HD3996" s="29"/>
      <c r="HE3996" s="29"/>
      <c r="HF3996" s="29"/>
      <c r="HG3996" s="29"/>
      <c r="HH3996" s="29"/>
      <c r="HI3996" s="29"/>
      <c r="HJ3996" s="29"/>
      <c r="HK3996" s="29"/>
      <c r="HL3996" s="29"/>
      <c r="HM3996" s="29"/>
      <c r="HN3996" s="29"/>
      <c r="HO3996" s="29"/>
      <c r="HP3996" s="29"/>
      <c r="HQ3996" s="29"/>
      <c r="HR3996" s="29"/>
      <c r="HS3996" s="29"/>
      <c r="HT3996" s="29"/>
      <c r="HU3996" s="29"/>
      <c r="HV3996" s="29"/>
      <c r="HW3996" s="29"/>
      <c r="HX3996" s="29"/>
      <c r="HY3996" s="29"/>
      <c r="HZ3996" s="29"/>
      <c r="IA3996" s="29"/>
      <c r="IB3996" s="29"/>
      <c r="IC3996" s="29"/>
      <c r="ID3996" s="29"/>
      <c r="IE3996" s="29"/>
      <c r="IF3996" s="29"/>
      <c r="IG3996" s="29"/>
      <c r="IH3996" s="29"/>
      <c r="II3996" s="29"/>
      <c r="IJ3996" s="29"/>
      <c r="IK3996" s="29"/>
      <c r="IL3996" s="29"/>
      <c r="IM3996" s="29"/>
      <c r="IN3996" s="29"/>
      <c r="IO3996" s="29"/>
      <c r="IP3996" s="29"/>
      <c r="IQ3996" s="29"/>
    </row>
    <row r="3997" spans="1:251" s="42" customFormat="1" ht="18.75" customHeight="1" thickBot="1">
      <c r="A3997" s="43"/>
      <c r="B3997" s="138" t="s">
        <v>244</v>
      </c>
      <c r="C3997" s="139"/>
      <c r="D3997" s="139"/>
      <c r="E3997" s="139"/>
      <c r="F3997" s="139"/>
      <c r="G3997" s="139"/>
      <c r="H3997" s="139"/>
      <c r="I3997" s="139"/>
      <c r="J3997" s="139"/>
      <c r="K3997" s="139"/>
      <c r="L3997" s="139"/>
      <c r="M3997" s="139"/>
      <c r="N3997" s="139"/>
      <c r="O3997" s="139"/>
      <c r="P3997" s="139"/>
      <c r="Q3997" s="139"/>
      <c r="R3997" s="139"/>
      <c r="S3997" s="139"/>
      <c r="T3997" s="139"/>
      <c r="U3997" s="139"/>
      <c r="V3997" s="139"/>
      <c r="W3997" s="139"/>
      <c r="X3997" s="139"/>
      <c r="Y3997" s="139"/>
      <c r="Z3997" s="140"/>
      <c r="AA3997" s="141">
        <f>SUM(AA3990:AI3996)</f>
        <v>806001</v>
      </c>
      <c r="AB3997" s="142"/>
      <c r="AC3997" s="142"/>
      <c r="AD3997" s="142"/>
      <c r="AE3997" s="142"/>
      <c r="AF3997" s="142"/>
      <c r="AG3997" s="142"/>
      <c r="AH3997" s="142"/>
      <c r="AI3997" s="143"/>
      <c r="AJ3997" s="141">
        <f>SUM(AJ3990:AR3996)</f>
        <v>808602</v>
      </c>
      <c r="AK3997" s="142"/>
      <c r="AL3997" s="142"/>
      <c r="AM3997" s="142"/>
      <c r="AN3997" s="142"/>
      <c r="AO3997" s="142"/>
      <c r="AP3997" s="142"/>
      <c r="AQ3997" s="142"/>
      <c r="AR3997" s="143"/>
      <c r="AS3997" s="144"/>
      <c r="AT3997" s="145"/>
      <c r="AU3997" s="145"/>
      <c r="AV3997" s="145"/>
      <c r="AW3997" s="145"/>
      <c r="AX3997" s="146"/>
      <c r="AY3997" s="29"/>
      <c r="AZ3997" s="29"/>
      <c r="BA3997" s="29"/>
      <c r="BB3997" s="29"/>
      <c r="BC3997" s="29"/>
      <c r="BD3997" s="29"/>
      <c r="BE3997" s="29"/>
      <c r="BF3997" s="29"/>
      <c r="BG3997" s="29"/>
      <c r="BH3997" s="29"/>
      <c r="BI3997" s="29"/>
      <c r="BJ3997" s="29"/>
      <c r="BK3997" s="29"/>
      <c r="BL3997" s="29"/>
      <c r="BM3997" s="29"/>
      <c r="BN3997" s="29"/>
      <c r="BO3997" s="29"/>
      <c r="BP3997" s="29"/>
      <c r="BQ3997" s="29"/>
      <c r="BR3997" s="29"/>
      <c r="BS3997" s="29"/>
      <c r="BT3997" s="29"/>
      <c r="BU3997" s="29"/>
      <c r="BV3997" s="29"/>
      <c r="BW3997" s="29"/>
      <c r="BX3997" s="29"/>
      <c r="BY3997" s="29"/>
      <c r="BZ3997" s="29"/>
      <c r="CA3997" s="29"/>
      <c r="CB3997" s="29"/>
      <c r="CC3997" s="29"/>
      <c r="CD3997" s="29"/>
      <c r="CE3997" s="29"/>
      <c r="CF3997" s="29"/>
      <c r="CG3997" s="29"/>
      <c r="CH3997" s="29"/>
      <c r="CI3997" s="29"/>
      <c r="CJ3997" s="29"/>
      <c r="CK3997" s="29"/>
      <c r="CL3997" s="29"/>
      <c r="CM3997" s="29"/>
      <c r="CN3997" s="29"/>
      <c r="CO3997" s="29"/>
      <c r="CP3997" s="29"/>
      <c r="CQ3997" s="29"/>
      <c r="CR3997" s="29"/>
      <c r="CS3997" s="29"/>
      <c r="CT3997" s="29"/>
      <c r="CU3997" s="29"/>
      <c r="CV3997" s="29"/>
      <c r="CW3997" s="29"/>
      <c r="CX3997" s="29"/>
      <c r="CY3997" s="29"/>
      <c r="CZ3997" s="29"/>
      <c r="DA3997" s="29"/>
      <c r="DB3997" s="29"/>
      <c r="DC3997" s="29"/>
      <c r="DD3997" s="29"/>
      <c r="DE3997" s="29"/>
      <c r="DF3997" s="29"/>
      <c r="DG3997" s="29"/>
      <c r="DH3997" s="29"/>
      <c r="DI3997" s="29"/>
      <c r="DJ3997" s="29"/>
      <c r="DK3997" s="29"/>
      <c r="DL3997" s="29"/>
      <c r="DM3997" s="29"/>
      <c r="DN3997" s="29"/>
      <c r="DO3997" s="29"/>
      <c r="DP3997" s="29"/>
      <c r="DQ3997" s="29"/>
      <c r="DR3997" s="29"/>
      <c r="DS3997" s="29"/>
      <c r="DT3997" s="29"/>
      <c r="DU3997" s="29"/>
      <c r="DV3997" s="29"/>
      <c r="DW3997" s="29"/>
      <c r="DX3997" s="29"/>
      <c r="DY3997" s="29"/>
      <c r="DZ3997" s="29"/>
      <c r="EA3997" s="29"/>
      <c r="EB3997" s="29"/>
      <c r="EC3997" s="29"/>
      <c r="ED3997" s="29"/>
      <c r="EE3997" s="29"/>
      <c r="EF3997" s="29"/>
      <c r="EG3997" s="29"/>
      <c r="EH3997" s="29"/>
      <c r="EI3997" s="29"/>
      <c r="EJ3997" s="29"/>
      <c r="EK3997" s="29"/>
      <c r="EL3997" s="29"/>
      <c r="EM3997" s="29"/>
      <c r="EN3997" s="29"/>
      <c r="EO3997" s="29"/>
      <c r="EP3997" s="29"/>
      <c r="EQ3997" s="29"/>
      <c r="ER3997" s="29"/>
      <c r="ES3997" s="29"/>
      <c r="ET3997" s="29"/>
      <c r="EU3997" s="29"/>
      <c r="EV3997" s="29"/>
      <c r="EW3997" s="29"/>
      <c r="EX3997" s="29"/>
      <c r="EY3997" s="29"/>
      <c r="EZ3997" s="29"/>
      <c r="FA3997" s="29"/>
      <c r="FB3997" s="29"/>
      <c r="FC3997" s="29"/>
      <c r="FD3997" s="29"/>
      <c r="FE3997" s="29"/>
      <c r="FF3997" s="29"/>
      <c r="FG3997" s="29"/>
      <c r="FH3997" s="29"/>
      <c r="FI3997" s="29"/>
      <c r="FJ3997" s="29"/>
      <c r="FK3997" s="29"/>
      <c r="FL3997" s="29"/>
      <c r="FM3997" s="29"/>
      <c r="FN3997" s="29"/>
      <c r="FO3997" s="29"/>
      <c r="FP3997" s="29"/>
      <c r="FQ3997" s="29"/>
      <c r="FR3997" s="29"/>
      <c r="FS3997" s="29"/>
      <c r="FT3997" s="29"/>
      <c r="FU3997" s="29"/>
      <c r="FV3997" s="29"/>
      <c r="FW3997" s="29"/>
      <c r="FX3997" s="29"/>
      <c r="FY3997" s="29"/>
      <c r="FZ3997" s="29"/>
      <c r="GA3997" s="29"/>
      <c r="GB3997" s="29"/>
      <c r="GC3997" s="29"/>
      <c r="GD3997" s="29"/>
      <c r="GE3997" s="29"/>
      <c r="GF3997" s="29"/>
      <c r="GG3997" s="29"/>
      <c r="GH3997" s="29"/>
      <c r="GI3997" s="29"/>
      <c r="GJ3997" s="29"/>
      <c r="GK3997" s="29"/>
      <c r="GL3997" s="29"/>
      <c r="GM3997" s="29"/>
      <c r="GN3997" s="29"/>
      <c r="GO3997" s="29"/>
      <c r="GP3997" s="29"/>
      <c r="GQ3997" s="29"/>
      <c r="GR3997" s="29"/>
      <c r="GS3997" s="29"/>
      <c r="GT3997" s="29"/>
      <c r="GU3997" s="29"/>
      <c r="GV3997" s="29"/>
      <c r="GW3997" s="29"/>
      <c r="GX3997" s="29"/>
      <c r="GY3997" s="29"/>
      <c r="GZ3997" s="29"/>
      <c r="HA3997" s="29"/>
      <c r="HB3997" s="29"/>
      <c r="HC3997" s="29"/>
      <c r="HD3997" s="29"/>
      <c r="HE3997" s="29"/>
      <c r="HF3997" s="29"/>
      <c r="HG3997" s="29"/>
      <c r="HH3997" s="29"/>
      <c r="HI3997" s="29"/>
      <c r="HJ3997" s="29"/>
      <c r="HK3997" s="29"/>
      <c r="HL3997" s="29"/>
      <c r="HM3997" s="29"/>
      <c r="HN3997" s="29"/>
      <c r="HO3997" s="29"/>
      <c r="HP3997" s="29"/>
      <c r="HQ3997" s="29"/>
      <c r="HR3997" s="29"/>
      <c r="HS3997" s="29"/>
      <c r="HT3997" s="29"/>
      <c r="HU3997" s="29"/>
      <c r="HV3997" s="29"/>
      <c r="HW3997" s="29"/>
      <c r="HX3997" s="29"/>
      <c r="HY3997" s="29"/>
      <c r="HZ3997" s="29"/>
      <c r="IA3997" s="29"/>
      <c r="IB3997" s="29"/>
      <c r="IC3997" s="29"/>
      <c r="ID3997" s="29"/>
      <c r="IE3997" s="29"/>
      <c r="IF3997" s="29"/>
      <c r="IG3997" s="29"/>
      <c r="IH3997" s="29"/>
      <c r="II3997" s="29"/>
      <c r="IJ3997" s="29"/>
      <c r="IK3997" s="29"/>
      <c r="IL3997" s="29"/>
      <c r="IM3997" s="29"/>
      <c r="IN3997" s="29"/>
      <c r="IO3997" s="29"/>
      <c r="IP3997" s="29"/>
      <c r="IQ3997" s="29"/>
    </row>
    <row r="3999" spans="1:251" ht="18.75">
      <c r="A3999" s="28" t="s">
        <v>234</v>
      </c>
      <c r="AW3999" s="30"/>
      <c r="AX3999" s="31"/>
      <c r="AY3999" s="30"/>
    </row>
    <row r="4001" spans="1:113" ht="18.75">
      <c r="B4001" s="109" t="s">
        <v>0</v>
      </c>
      <c r="C4001" s="150"/>
      <c r="D4001" s="150"/>
      <c r="E4001" s="150"/>
      <c r="F4001" s="150"/>
      <c r="G4001" s="150"/>
      <c r="H4001" s="150"/>
      <c r="I4001" s="150"/>
      <c r="J4001" s="150"/>
      <c r="K4001" s="150"/>
      <c r="L4001" s="150"/>
      <c r="M4001" s="150"/>
      <c r="N4001" s="150"/>
      <c r="O4001" s="150"/>
      <c r="P4001" s="150"/>
      <c r="Q4001" s="150"/>
      <c r="R4001" s="150"/>
      <c r="S4001" s="150"/>
      <c r="T4001" s="150"/>
      <c r="U4001" s="150"/>
      <c r="V4001" s="150"/>
      <c r="W4001" s="150"/>
      <c r="X4001" s="150"/>
      <c r="Y4001" s="150"/>
      <c r="Z4001" s="150"/>
      <c r="AA4001" s="150"/>
      <c r="AB4001" s="150"/>
      <c r="AC4001" s="150"/>
      <c r="AD4001" s="150"/>
      <c r="AE4001" s="150"/>
      <c r="AF4001" s="150"/>
      <c r="AG4001" s="150"/>
      <c r="AH4001" s="150"/>
      <c r="AI4001" s="150"/>
      <c r="AJ4001" s="150"/>
      <c r="AK4001" s="150"/>
      <c r="AL4001" s="150"/>
      <c r="AM4001" s="150"/>
      <c r="AN4001" s="150"/>
      <c r="AO4001" s="150"/>
      <c r="AP4001" s="150"/>
      <c r="AQ4001" s="150"/>
      <c r="AR4001" s="150"/>
      <c r="AS4001" s="150"/>
      <c r="AT4001" s="150"/>
      <c r="AU4001" s="150"/>
      <c r="AV4001" s="150"/>
      <c r="AW4001" s="150"/>
      <c r="AX4001" s="150"/>
    </row>
    <row r="4002" spans="1:113">
      <c r="Z4002" s="32"/>
      <c r="AD4002" s="32"/>
      <c r="AE4002" s="32"/>
      <c r="AF4002" s="32"/>
      <c r="AG4002" s="32"/>
      <c r="AH4002" s="32"/>
      <c r="AI4002" s="32"/>
      <c r="AO4002" s="32"/>
    </row>
    <row r="4003" spans="1:113" ht="13.5" thickBot="1">
      <c r="Z4003" s="32"/>
      <c r="AD4003" s="32"/>
      <c r="AE4003" s="32"/>
      <c r="AF4003" s="32"/>
      <c r="AG4003" s="32"/>
      <c r="AH4003" s="32"/>
      <c r="AI4003" s="32"/>
      <c r="AO4003" s="32"/>
      <c r="DI4003" s="26"/>
    </row>
    <row r="4004" spans="1:113" ht="24.75" customHeight="1" thickBot="1">
      <c r="B4004" s="111" t="s">
        <v>235</v>
      </c>
      <c r="C4004" s="112"/>
      <c r="D4004" s="112"/>
      <c r="E4004" s="112"/>
      <c r="F4004" s="112"/>
      <c r="G4004" s="112"/>
      <c r="H4004" s="113" t="s">
        <v>815</v>
      </c>
      <c r="I4004" s="114"/>
      <c r="J4004" s="114"/>
      <c r="K4004" s="114"/>
      <c r="L4004" s="114"/>
      <c r="M4004" s="114"/>
      <c r="N4004" s="114"/>
      <c r="O4004" s="114"/>
      <c r="P4004" s="114"/>
      <c r="Q4004" s="114"/>
      <c r="R4004" s="114"/>
      <c r="S4004" s="114"/>
      <c r="T4004" s="114"/>
      <c r="U4004" s="114"/>
      <c r="V4004" s="114"/>
      <c r="W4004" s="114"/>
      <c r="X4004" s="114"/>
      <c r="Y4004" s="114"/>
      <c r="Z4004" s="114"/>
      <c r="AA4004" s="114"/>
      <c r="AB4004" s="114"/>
      <c r="AC4004" s="114"/>
      <c r="AD4004" s="114"/>
      <c r="AE4004" s="114"/>
      <c r="AF4004" s="114"/>
      <c r="AG4004" s="114"/>
      <c r="AH4004" s="114"/>
      <c r="AI4004" s="114"/>
      <c r="AJ4004" s="114"/>
      <c r="AK4004" s="114"/>
      <c r="AL4004" s="114"/>
      <c r="AM4004" s="114"/>
      <c r="AN4004" s="114"/>
      <c r="AO4004" s="114"/>
      <c r="AP4004" s="114"/>
      <c r="AQ4004" s="114"/>
      <c r="AR4004" s="114"/>
      <c r="AS4004" s="114"/>
      <c r="AT4004" s="114"/>
      <c r="AU4004" s="114"/>
      <c r="AV4004" s="114"/>
      <c r="AW4004" s="114"/>
      <c r="AX4004" s="115"/>
      <c r="DI4004" s="26"/>
    </row>
    <row r="4005" spans="1:113" ht="14.25">
      <c r="B4005" s="33"/>
      <c r="C4005" s="33"/>
      <c r="D4005" s="33"/>
      <c r="E4005" s="33"/>
      <c r="F4005" s="33"/>
      <c r="G4005" s="33"/>
      <c r="H4005" s="34"/>
      <c r="I4005" s="34"/>
      <c r="J4005" s="34"/>
      <c r="K4005" s="34"/>
      <c r="L4005" s="35"/>
      <c r="M4005" s="35"/>
      <c r="N4005" s="35"/>
      <c r="O4005" s="35"/>
      <c r="P4005" s="34"/>
      <c r="Q4005" s="34"/>
      <c r="R4005" s="34"/>
      <c r="S4005" s="34"/>
      <c r="T4005" s="34"/>
      <c r="U4005" s="34"/>
      <c r="V4005" s="36"/>
      <c r="W4005" s="36"/>
      <c r="X4005" s="36"/>
      <c r="Y4005" s="36"/>
      <c r="Z4005" s="36"/>
      <c r="AA4005" s="36"/>
      <c r="AB4005" s="36"/>
      <c r="AC4005" s="36"/>
      <c r="AD4005" s="36"/>
      <c r="AE4005" s="36"/>
      <c r="AF4005" s="36"/>
      <c r="AG4005" s="36"/>
      <c r="AH4005" s="36"/>
      <c r="AI4005" s="36"/>
      <c r="AJ4005" s="36"/>
      <c r="AK4005" s="36"/>
      <c r="AL4005" s="36"/>
      <c r="AM4005" s="36"/>
      <c r="AN4005" s="36"/>
      <c r="AO4005" s="36"/>
      <c r="AP4005" s="36"/>
      <c r="AQ4005" s="36"/>
      <c r="AR4005" s="36"/>
      <c r="AS4005" s="36"/>
      <c r="AT4005" s="36"/>
      <c r="AU4005" s="36"/>
      <c r="AV4005" s="36"/>
      <c r="AW4005" s="36"/>
      <c r="AX4005" s="36"/>
      <c r="DI4005" s="26"/>
    </row>
    <row r="4006" spans="1:113" ht="15" thickBot="1">
      <c r="A4006" s="37"/>
      <c r="B4006" s="36" t="s">
        <v>237</v>
      </c>
      <c r="C4006" s="34"/>
      <c r="D4006" s="34"/>
      <c r="E4006" s="34"/>
      <c r="F4006" s="34"/>
      <c r="G4006" s="34"/>
      <c r="H4006" s="34"/>
      <c r="I4006" s="34"/>
      <c r="J4006" s="34"/>
      <c r="K4006" s="34"/>
      <c r="L4006" s="35"/>
      <c r="M4006" s="35"/>
      <c r="N4006" s="35"/>
      <c r="O4006" s="35"/>
      <c r="P4006" s="34"/>
      <c r="Q4006" s="34"/>
      <c r="R4006" s="34"/>
      <c r="S4006" s="34"/>
      <c r="T4006" s="34"/>
      <c r="U4006" s="34"/>
      <c r="V4006" s="36"/>
      <c r="W4006" s="36"/>
      <c r="X4006" s="36"/>
      <c r="Y4006" s="36"/>
      <c r="Z4006" s="36"/>
      <c r="AA4006" s="36"/>
      <c r="AB4006" s="36"/>
      <c r="AC4006" s="36"/>
      <c r="AD4006" s="36"/>
      <c r="AE4006" s="36"/>
      <c r="AF4006" s="36"/>
      <c r="AG4006" s="36"/>
      <c r="AH4006" s="36"/>
      <c r="AI4006" s="36"/>
      <c r="AJ4006" s="36"/>
      <c r="AK4006" s="36"/>
      <c r="AL4006" s="36"/>
      <c r="AM4006" s="36"/>
      <c r="AN4006" s="36"/>
      <c r="AO4006" s="36"/>
      <c r="AP4006" s="36"/>
      <c r="AQ4006" s="36"/>
      <c r="AR4006" s="36"/>
      <c r="AS4006" s="36"/>
      <c r="AT4006" s="36"/>
      <c r="AU4006" s="36"/>
      <c r="AV4006" s="36"/>
      <c r="AW4006" s="36"/>
      <c r="AX4006" s="36"/>
      <c r="DI4006" s="26"/>
    </row>
    <row r="4007" spans="1:113" ht="14.25">
      <c r="A4007" s="34"/>
      <c r="B4007" s="38"/>
      <c r="C4007" s="33"/>
      <c r="D4007" s="33"/>
      <c r="E4007" s="33"/>
      <c r="F4007" s="33"/>
      <c r="G4007" s="33"/>
      <c r="H4007" s="33"/>
      <c r="I4007" s="33"/>
      <c r="J4007" s="33"/>
      <c r="K4007" s="33"/>
      <c r="L4007" s="39"/>
      <c r="M4007" s="39"/>
      <c r="N4007" s="39"/>
      <c r="O4007" s="39"/>
      <c r="P4007" s="33"/>
      <c r="Q4007" s="33"/>
      <c r="R4007" s="33"/>
      <c r="S4007" s="33"/>
      <c r="T4007" s="33"/>
      <c r="U4007" s="33"/>
      <c r="V4007" s="40"/>
      <c r="W4007" s="40"/>
      <c r="X4007" s="40"/>
      <c r="Y4007" s="40"/>
      <c r="Z4007" s="40"/>
      <c r="AA4007" s="40"/>
      <c r="AB4007" s="40"/>
      <c r="AC4007" s="40"/>
      <c r="AD4007" s="40"/>
      <c r="AE4007" s="40"/>
      <c r="AF4007" s="40"/>
      <c r="AG4007" s="40"/>
      <c r="AH4007" s="40"/>
      <c r="AI4007" s="40"/>
      <c r="AJ4007" s="40"/>
      <c r="AK4007" s="40"/>
      <c r="AL4007" s="40"/>
      <c r="AM4007" s="40"/>
      <c r="AN4007" s="40"/>
      <c r="AO4007" s="40"/>
      <c r="AP4007" s="40"/>
      <c r="AQ4007" s="40"/>
      <c r="AR4007" s="40"/>
      <c r="AS4007" s="40"/>
      <c r="AT4007" s="40"/>
      <c r="AU4007" s="40"/>
      <c r="AV4007" s="40"/>
      <c r="AW4007" s="40"/>
      <c r="AX4007" s="41"/>
    </row>
    <row r="4008" spans="1:113" ht="12" customHeight="1">
      <c r="A4008" s="34"/>
      <c r="B4008" s="116" t="s">
        <v>816</v>
      </c>
      <c r="C4008" s="117"/>
      <c r="D4008" s="117"/>
      <c r="E4008" s="117"/>
      <c r="F4008" s="117"/>
      <c r="G4008" s="117"/>
      <c r="H4008" s="117"/>
      <c r="I4008" s="117"/>
      <c r="J4008" s="117"/>
      <c r="K4008" s="117"/>
      <c r="L4008" s="117"/>
      <c r="M4008" s="117"/>
      <c r="N4008" s="117"/>
      <c r="O4008" s="117"/>
      <c r="P4008" s="117"/>
      <c r="Q4008" s="117"/>
      <c r="R4008" s="117"/>
      <c r="S4008" s="117"/>
      <c r="T4008" s="117"/>
      <c r="U4008" s="117"/>
      <c r="V4008" s="117"/>
      <c r="W4008" s="117"/>
      <c r="X4008" s="117"/>
      <c r="Y4008" s="117"/>
      <c r="Z4008" s="117"/>
      <c r="AA4008" s="117"/>
      <c r="AB4008" s="117"/>
      <c r="AC4008" s="117"/>
      <c r="AD4008" s="117"/>
      <c r="AE4008" s="117"/>
      <c r="AF4008" s="117"/>
      <c r="AG4008" s="117"/>
      <c r="AH4008" s="117"/>
      <c r="AI4008" s="117"/>
      <c r="AJ4008" s="117"/>
      <c r="AK4008" s="117"/>
      <c r="AL4008" s="117"/>
      <c r="AM4008" s="117"/>
      <c r="AN4008" s="117"/>
      <c r="AO4008" s="117"/>
      <c r="AP4008" s="117"/>
      <c r="AQ4008" s="117"/>
      <c r="AR4008" s="117"/>
      <c r="AS4008" s="117"/>
      <c r="AT4008" s="117"/>
      <c r="AU4008" s="117"/>
      <c r="AV4008" s="117"/>
      <c r="AW4008" s="117"/>
      <c r="AX4008" s="118"/>
    </row>
    <row r="4009" spans="1:113" ht="12" customHeight="1">
      <c r="A4009" s="34"/>
      <c r="B4009" s="116"/>
      <c r="C4009" s="117"/>
      <c r="D4009" s="117"/>
      <c r="E4009" s="117"/>
      <c r="F4009" s="117"/>
      <c r="G4009" s="117"/>
      <c r="H4009" s="117"/>
      <c r="I4009" s="117"/>
      <c r="J4009" s="117"/>
      <c r="K4009" s="117"/>
      <c r="L4009" s="117"/>
      <c r="M4009" s="117"/>
      <c r="N4009" s="117"/>
      <c r="O4009" s="117"/>
      <c r="P4009" s="117"/>
      <c r="Q4009" s="117"/>
      <c r="R4009" s="117"/>
      <c r="S4009" s="117"/>
      <c r="T4009" s="117"/>
      <c r="U4009" s="117"/>
      <c r="V4009" s="117"/>
      <c r="W4009" s="117"/>
      <c r="X4009" s="117"/>
      <c r="Y4009" s="117"/>
      <c r="Z4009" s="117"/>
      <c r="AA4009" s="117"/>
      <c r="AB4009" s="117"/>
      <c r="AC4009" s="117"/>
      <c r="AD4009" s="117"/>
      <c r="AE4009" s="117"/>
      <c r="AF4009" s="117"/>
      <c r="AG4009" s="117"/>
      <c r="AH4009" s="117"/>
      <c r="AI4009" s="117"/>
      <c r="AJ4009" s="117"/>
      <c r="AK4009" s="117"/>
      <c r="AL4009" s="117"/>
      <c r="AM4009" s="117"/>
      <c r="AN4009" s="117"/>
      <c r="AO4009" s="117"/>
      <c r="AP4009" s="117"/>
      <c r="AQ4009" s="117"/>
      <c r="AR4009" s="117"/>
      <c r="AS4009" s="117"/>
      <c r="AT4009" s="117"/>
      <c r="AU4009" s="117"/>
      <c r="AV4009" s="117"/>
      <c r="AW4009" s="117"/>
      <c r="AX4009" s="118"/>
      <c r="BC4009" s="42"/>
    </row>
    <row r="4010" spans="1:113" ht="12" customHeight="1">
      <c r="A4010" s="34"/>
      <c r="B4010" s="116"/>
      <c r="C4010" s="117"/>
      <c r="D4010" s="117"/>
      <c r="E4010" s="117"/>
      <c r="F4010" s="117"/>
      <c r="G4010" s="117"/>
      <c r="H4010" s="117"/>
      <c r="I4010" s="117"/>
      <c r="J4010" s="117"/>
      <c r="K4010" s="117"/>
      <c r="L4010" s="117"/>
      <c r="M4010" s="117"/>
      <c r="N4010" s="117"/>
      <c r="O4010" s="117"/>
      <c r="P4010" s="117"/>
      <c r="Q4010" s="117"/>
      <c r="R4010" s="117"/>
      <c r="S4010" s="117"/>
      <c r="T4010" s="117"/>
      <c r="U4010" s="117"/>
      <c r="V4010" s="117"/>
      <c r="W4010" s="117"/>
      <c r="X4010" s="117"/>
      <c r="Y4010" s="117"/>
      <c r="Z4010" s="117"/>
      <c r="AA4010" s="117"/>
      <c r="AB4010" s="117"/>
      <c r="AC4010" s="117"/>
      <c r="AD4010" s="117"/>
      <c r="AE4010" s="117"/>
      <c r="AF4010" s="117"/>
      <c r="AG4010" s="117"/>
      <c r="AH4010" s="117"/>
      <c r="AI4010" s="117"/>
      <c r="AJ4010" s="117"/>
      <c r="AK4010" s="117"/>
      <c r="AL4010" s="117"/>
      <c r="AM4010" s="117"/>
      <c r="AN4010" s="117"/>
      <c r="AO4010" s="117"/>
      <c r="AP4010" s="117"/>
      <c r="AQ4010" s="117"/>
      <c r="AR4010" s="117"/>
      <c r="AS4010" s="117"/>
      <c r="AT4010" s="117"/>
      <c r="AU4010" s="117"/>
      <c r="AV4010" s="117"/>
      <c r="AW4010" s="117"/>
      <c r="AX4010" s="118"/>
    </row>
    <row r="4011" spans="1:113" ht="12" customHeight="1">
      <c r="A4011" s="34"/>
      <c r="B4011" s="116"/>
      <c r="C4011" s="117"/>
      <c r="D4011" s="117"/>
      <c r="E4011" s="117"/>
      <c r="F4011" s="117"/>
      <c r="G4011" s="117"/>
      <c r="H4011" s="117"/>
      <c r="I4011" s="117"/>
      <c r="J4011" s="117"/>
      <c r="K4011" s="117"/>
      <c r="L4011" s="117"/>
      <c r="M4011" s="117"/>
      <c r="N4011" s="117"/>
      <c r="O4011" s="117"/>
      <c r="P4011" s="117"/>
      <c r="Q4011" s="117"/>
      <c r="R4011" s="117"/>
      <c r="S4011" s="117"/>
      <c r="T4011" s="117"/>
      <c r="U4011" s="117"/>
      <c r="V4011" s="117"/>
      <c r="W4011" s="117"/>
      <c r="X4011" s="117"/>
      <c r="Y4011" s="117"/>
      <c r="Z4011" s="117"/>
      <c r="AA4011" s="117"/>
      <c r="AB4011" s="117"/>
      <c r="AC4011" s="117"/>
      <c r="AD4011" s="117"/>
      <c r="AE4011" s="117"/>
      <c r="AF4011" s="117"/>
      <c r="AG4011" s="117"/>
      <c r="AH4011" s="117"/>
      <c r="AI4011" s="117"/>
      <c r="AJ4011" s="117"/>
      <c r="AK4011" s="117"/>
      <c r="AL4011" s="117"/>
      <c r="AM4011" s="117"/>
      <c r="AN4011" s="117"/>
      <c r="AO4011" s="117"/>
      <c r="AP4011" s="117"/>
      <c r="AQ4011" s="117"/>
      <c r="AR4011" s="117"/>
      <c r="AS4011" s="117"/>
      <c r="AT4011" s="117"/>
      <c r="AU4011" s="117"/>
      <c r="AV4011" s="117"/>
      <c r="AW4011" s="117"/>
      <c r="AX4011" s="118"/>
    </row>
    <row r="4012" spans="1:113" ht="12" customHeight="1">
      <c r="A4012" s="34"/>
      <c r="B4012" s="116"/>
      <c r="C4012" s="117"/>
      <c r="D4012" s="117"/>
      <c r="E4012" s="117"/>
      <c r="F4012" s="117"/>
      <c r="G4012" s="117"/>
      <c r="H4012" s="117"/>
      <c r="I4012" s="117"/>
      <c r="J4012" s="117"/>
      <c r="K4012" s="117"/>
      <c r="L4012" s="117"/>
      <c r="M4012" s="117"/>
      <c r="N4012" s="117"/>
      <c r="O4012" s="117"/>
      <c r="P4012" s="117"/>
      <c r="Q4012" s="117"/>
      <c r="R4012" s="117"/>
      <c r="S4012" s="117"/>
      <c r="T4012" s="117"/>
      <c r="U4012" s="117"/>
      <c r="V4012" s="117"/>
      <c r="W4012" s="117"/>
      <c r="X4012" s="117"/>
      <c r="Y4012" s="117"/>
      <c r="Z4012" s="117"/>
      <c r="AA4012" s="117"/>
      <c r="AB4012" s="117"/>
      <c r="AC4012" s="117"/>
      <c r="AD4012" s="117"/>
      <c r="AE4012" s="117"/>
      <c r="AF4012" s="117"/>
      <c r="AG4012" s="117"/>
      <c r="AH4012" s="117"/>
      <c r="AI4012" s="117"/>
      <c r="AJ4012" s="117"/>
      <c r="AK4012" s="117"/>
      <c r="AL4012" s="117"/>
      <c r="AM4012" s="117"/>
      <c r="AN4012" s="117"/>
      <c r="AO4012" s="117"/>
      <c r="AP4012" s="117"/>
      <c r="AQ4012" s="117"/>
      <c r="AR4012" s="117"/>
      <c r="AS4012" s="117"/>
      <c r="AT4012" s="117"/>
      <c r="AU4012" s="117"/>
      <c r="AV4012" s="117"/>
      <c r="AW4012" s="117"/>
      <c r="AX4012" s="118"/>
    </row>
    <row r="4013" spans="1:113" ht="15" thickBot="1">
      <c r="A4013" s="43"/>
      <c r="B4013" s="44"/>
      <c r="C4013" s="45"/>
      <c r="D4013" s="45"/>
      <c r="E4013" s="45"/>
      <c r="F4013" s="45"/>
      <c r="G4013" s="45"/>
      <c r="H4013" s="45"/>
      <c r="I4013" s="45"/>
      <c r="J4013" s="45"/>
      <c r="K4013" s="45"/>
      <c r="L4013" s="45"/>
      <c r="M4013" s="45"/>
      <c r="N4013" s="45"/>
      <c r="O4013" s="45"/>
      <c r="P4013" s="45"/>
      <c r="Q4013" s="45"/>
      <c r="R4013" s="45"/>
      <c r="S4013" s="45"/>
      <c r="T4013" s="45"/>
      <c r="U4013" s="45"/>
      <c r="V4013" s="45"/>
      <c r="W4013" s="45"/>
      <c r="X4013" s="45"/>
      <c r="Y4013" s="45"/>
      <c r="Z4013" s="45"/>
      <c r="AA4013" s="45"/>
      <c r="AB4013" s="45"/>
      <c r="AC4013" s="45"/>
      <c r="AD4013" s="45"/>
      <c r="AE4013" s="45"/>
      <c r="AF4013" s="45"/>
      <c r="AG4013" s="45"/>
      <c r="AH4013" s="45"/>
      <c r="AI4013" s="45"/>
      <c r="AJ4013" s="45"/>
      <c r="AK4013" s="45"/>
      <c r="AL4013" s="45"/>
      <c r="AM4013" s="45"/>
      <c r="AN4013" s="45"/>
      <c r="AO4013" s="45"/>
      <c r="AP4013" s="45"/>
      <c r="AQ4013" s="45"/>
      <c r="AR4013" s="45"/>
      <c r="AS4013" s="45"/>
      <c r="AT4013" s="45"/>
      <c r="AU4013" s="45"/>
      <c r="AV4013" s="45"/>
      <c r="AW4013" s="45"/>
      <c r="AX4013" s="46"/>
    </row>
    <row r="4014" spans="1:113">
      <c r="B4014" s="47"/>
    </row>
    <row r="4015" spans="1:113" ht="15" thickBot="1">
      <c r="A4015" s="37"/>
      <c r="B4015" s="36" t="s">
        <v>238</v>
      </c>
      <c r="C4015" s="34"/>
      <c r="D4015" s="34"/>
      <c r="E4015" s="34"/>
      <c r="F4015" s="34"/>
      <c r="G4015" s="34"/>
      <c r="H4015" s="34"/>
      <c r="I4015" s="34"/>
      <c r="J4015" s="34"/>
      <c r="K4015" s="34"/>
      <c r="L4015" s="35"/>
      <c r="M4015" s="35"/>
      <c r="N4015" s="35"/>
      <c r="O4015" s="35"/>
      <c r="P4015" s="34"/>
      <c r="Q4015" s="34"/>
      <c r="R4015" s="34"/>
      <c r="S4015" s="34"/>
      <c r="T4015" s="34"/>
      <c r="U4015" s="34"/>
      <c r="V4015" s="36"/>
      <c r="W4015" s="36"/>
      <c r="X4015" s="36"/>
      <c r="Y4015" s="36"/>
      <c r="Z4015" s="36"/>
      <c r="AA4015" s="36"/>
      <c r="AB4015" s="36"/>
      <c r="AC4015" s="36"/>
      <c r="AD4015" s="36"/>
      <c r="AE4015" s="36"/>
      <c r="AF4015" s="36"/>
      <c r="AG4015" s="36"/>
      <c r="AH4015" s="36"/>
      <c r="AI4015" s="36"/>
      <c r="AJ4015" s="36"/>
      <c r="AK4015" s="36"/>
      <c r="AL4015" s="36"/>
      <c r="AM4015" s="36"/>
      <c r="AN4015" s="36"/>
      <c r="AO4015" s="36"/>
      <c r="AP4015" s="36"/>
      <c r="AQ4015" s="36"/>
      <c r="AR4015" s="36"/>
      <c r="AS4015" s="36"/>
      <c r="AT4015" s="36"/>
      <c r="AU4015" s="36"/>
      <c r="AV4015" s="36"/>
      <c r="AW4015" s="36"/>
      <c r="AX4015" s="36"/>
      <c r="DI4015" s="26"/>
    </row>
    <row r="4016" spans="1:113" ht="14.25">
      <c r="A4016" s="34"/>
      <c r="B4016" s="38"/>
      <c r="C4016" s="33"/>
      <c r="D4016" s="33"/>
      <c r="E4016" s="33"/>
      <c r="F4016" s="33"/>
      <c r="G4016" s="33"/>
      <c r="H4016" s="33"/>
      <c r="I4016" s="33"/>
      <c r="J4016" s="33"/>
      <c r="K4016" s="33"/>
      <c r="L4016" s="39"/>
      <c r="M4016" s="39"/>
      <c r="N4016" s="39"/>
      <c r="O4016" s="39"/>
      <c r="P4016" s="33"/>
      <c r="Q4016" s="33"/>
      <c r="R4016" s="33"/>
      <c r="S4016" s="33"/>
      <c r="T4016" s="33"/>
      <c r="U4016" s="33"/>
      <c r="V4016" s="40"/>
      <c r="W4016" s="40"/>
      <c r="X4016" s="40"/>
      <c r="Y4016" s="40"/>
      <c r="Z4016" s="40"/>
      <c r="AA4016" s="40"/>
      <c r="AB4016" s="40"/>
      <c r="AC4016" s="40"/>
      <c r="AD4016" s="40"/>
      <c r="AE4016" s="40"/>
      <c r="AF4016" s="40"/>
      <c r="AG4016" s="40"/>
      <c r="AH4016" s="40"/>
      <c r="AI4016" s="40"/>
      <c r="AJ4016" s="40"/>
      <c r="AK4016" s="40"/>
      <c r="AL4016" s="40"/>
      <c r="AM4016" s="40"/>
      <c r="AN4016" s="40"/>
      <c r="AO4016" s="40"/>
      <c r="AP4016" s="40"/>
      <c r="AQ4016" s="40"/>
      <c r="AR4016" s="40"/>
      <c r="AS4016" s="40"/>
      <c r="AT4016" s="40"/>
      <c r="AU4016" s="40"/>
      <c r="AV4016" s="40"/>
      <c r="AW4016" s="40"/>
      <c r="AX4016" s="41"/>
    </row>
    <row r="4017" spans="1:251" ht="12" customHeight="1">
      <c r="A4017" s="34"/>
      <c r="B4017" s="116" t="s">
        <v>817</v>
      </c>
      <c r="C4017" s="117"/>
      <c r="D4017" s="117"/>
      <c r="E4017" s="117"/>
      <c r="F4017" s="117"/>
      <c r="G4017" s="117"/>
      <c r="H4017" s="117"/>
      <c r="I4017" s="117"/>
      <c r="J4017" s="117"/>
      <c r="K4017" s="117"/>
      <c r="L4017" s="117"/>
      <c r="M4017" s="117"/>
      <c r="N4017" s="117"/>
      <c r="O4017" s="117"/>
      <c r="P4017" s="117"/>
      <c r="Q4017" s="117"/>
      <c r="R4017" s="117"/>
      <c r="S4017" s="117"/>
      <c r="T4017" s="117"/>
      <c r="U4017" s="117"/>
      <c r="V4017" s="117"/>
      <c r="W4017" s="117"/>
      <c r="X4017" s="117"/>
      <c r="Y4017" s="117"/>
      <c r="Z4017" s="117"/>
      <c r="AA4017" s="117"/>
      <c r="AB4017" s="117"/>
      <c r="AC4017" s="117"/>
      <c r="AD4017" s="117"/>
      <c r="AE4017" s="117"/>
      <c r="AF4017" s="117"/>
      <c r="AG4017" s="117"/>
      <c r="AH4017" s="117"/>
      <c r="AI4017" s="117"/>
      <c r="AJ4017" s="117"/>
      <c r="AK4017" s="117"/>
      <c r="AL4017" s="117"/>
      <c r="AM4017" s="117"/>
      <c r="AN4017" s="117"/>
      <c r="AO4017" s="117"/>
      <c r="AP4017" s="117"/>
      <c r="AQ4017" s="117"/>
      <c r="AR4017" s="117"/>
      <c r="AS4017" s="117"/>
      <c r="AT4017" s="117"/>
      <c r="AU4017" s="117"/>
      <c r="AV4017" s="117"/>
      <c r="AW4017" s="117"/>
      <c r="AX4017" s="118"/>
    </row>
    <row r="4018" spans="1:251" ht="12" customHeight="1">
      <c r="A4018" s="34"/>
      <c r="B4018" s="116"/>
      <c r="C4018" s="117"/>
      <c r="D4018" s="117"/>
      <c r="E4018" s="117"/>
      <c r="F4018" s="117"/>
      <c r="G4018" s="117"/>
      <c r="H4018" s="117"/>
      <c r="I4018" s="117"/>
      <c r="J4018" s="117"/>
      <c r="K4018" s="117"/>
      <c r="L4018" s="117"/>
      <c r="M4018" s="117"/>
      <c r="N4018" s="117"/>
      <c r="O4018" s="117"/>
      <c r="P4018" s="117"/>
      <c r="Q4018" s="117"/>
      <c r="R4018" s="117"/>
      <c r="S4018" s="117"/>
      <c r="T4018" s="117"/>
      <c r="U4018" s="117"/>
      <c r="V4018" s="117"/>
      <c r="W4018" s="117"/>
      <c r="X4018" s="117"/>
      <c r="Y4018" s="117"/>
      <c r="Z4018" s="117"/>
      <c r="AA4018" s="117"/>
      <c r="AB4018" s="117"/>
      <c r="AC4018" s="117"/>
      <c r="AD4018" s="117"/>
      <c r="AE4018" s="117"/>
      <c r="AF4018" s="117"/>
      <c r="AG4018" s="117"/>
      <c r="AH4018" s="117"/>
      <c r="AI4018" s="117"/>
      <c r="AJ4018" s="117"/>
      <c r="AK4018" s="117"/>
      <c r="AL4018" s="117"/>
      <c r="AM4018" s="117"/>
      <c r="AN4018" s="117"/>
      <c r="AO4018" s="117"/>
      <c r="AP4018" s="117"/>
      <c r="AQ4018" s="117"/>
      <c r="AR4018" s="117"/>
      <c r="AS4018" s="117"/>
      <c r="AT4018" s="117"/>
      <c r="AU4018" s="117"/>
      <c r="AV4018" s="117"/>
      <c r="AW4018" s="117"/>
      <c r="AX4018" s="118"/>
      <c r="BC4018" s="42"/>
    </row>
    <row r="4019" spans="1:251" ht="12" customHeight="1">
      <c r="A4019" s="34"/>
      <c r="B4019" s="116"/>
      <c r="C4019" s="117"/>
      <c r="D4019" s="117"/>
      <c r="E4019" s="117"/>
      <c r="F4019" s="117"/>
      <c r="G4019" s="117"/>
      <c r="H4019" s="117"/>
      <c r="I4019" s="117"/>
      <c r="J4019" s="117"/>
      <c r="K4019" s="117"/>
      <c r="L4019" s="117"/>
      <c r="M4019" s="117"/>
      <c r="N4019" s="117"/>
      <c r="O4019" s="117"/>
      <c r="P4019" s="117"/>
      <c r="Q4019" s="117"/>
      <c r="R4019" s="117"/>
      <c r="S4019" s="117"/>
      <c r="T4019" s="117"/>
      <c r="U4019" s="117"/>
      <c r="V4019" s="117"/>
      <c r="W4019" s="117"/>
      <c r="X4019" s="117"/>
      <c r="Y4019" s="117"/>
      <c r="Z4019" s="117"/>
      <c r="AA4019" s="117"/>
      <c r="AB4019" s="117"/>
      <c r="AC4019" s="117"/>
      <c r="AD4019" s="117"/>
      <c r="AE4019" s="117"/>
      <c r="AF4019" s="117"/>
      <c r="AG4019" s="117"/>
      <c r="AH4019" s="117"/>
      <c r="AI4019" s="117"/>
      <c r="AJ4019" s="117"/>
      <c r="AK4019" s="117"/>
      <c r="AL4019" s="117"/>
      <c r="AM4019" s="117"/>
      <c r="AN4019" s="117"/>
      <c r="AO4019" s="117"/>
      <c r="AP4019" s="117"/>
      <c r="AQ4019" s="117"/>
      <c r="AR4019" s="117"/>
      <c r="AS4019" s="117"/>
      <c r="AT4019" s="117"/>
      <c r="AU4019" s="117"/>
      <c r="AV4019" s="117"/>
      <c r="AW4019" s="117"/>
      <c r="AX4019" s="118"/>
    </row>
    <row r="4020" spans="1:251" ht="12" customHeight="1">
      <c r="A4020" s="34"/>
      <c r="B4020" s="116"/>
      <c r="C4020" s="117"/>
      <c r="D4020" s="117"/>
      <c r="E4020" s="117"/>
      <c r="F4020" s="117"/>
      <c r="G4020" s="117"/>
      <c r="H4020" s="117"/>
      <c r="I4020" s="117"/>
      <c r="J4020" s="117"/>
      <c r="K4020" s="117"/>
      <c r="L4020" s="117"/>
      <c r="M4020" s="117"/>
      <c r="N4020" s="117"/>
      <c r="O4020" s="117"/>
      <c r="P4020" s="117"/>
      <c r="Q4020" s="117"/>
      <c r="R4020" s="117"/>
      <c r="S4020" s="117"/>
      <c r="T4020" s="117"/>
      <c r="U4020" s="117"/>
      <c r="V4020" s="117"/>
      <c r="W4020" s="117"/>
      <c r="X4020" s="117"/>
      <c r="Y4020" s="117"/>
      <c r="Z4020" s="117"/>
      <c r="AA4020" s="117"/>
      <c r="AB4020" s="117"/>
      <c r="AC4020" s="117"/>
      <c r="AD4020" s="117"/>
      <c r="AE4020" s="117"/>
      <c r="AF4020" s="117"/>
      <c r="AG4020" s="117"/>
      <c r="AH4020" s="117"/>
      <c r="AI4020" s="117"/>
      <c r="AJ4020" s="117"/>
      <c r="AK4020" s="117"/>
      <c r="AL4020" s="117"/>
      <c r="AM4020" s="117"/>
      <c r="AN4020" s="117"/>
      <c r="AO4020" s="117"/>
      <c r="AP4020" s="117"/>
      <c r="AQ4020" s="117"/>
      <c r="AR4020" s="117"/>
      <c r="AS4020" s="117"/>
      <c r="AT4020" s="117"/>
      <c r="AU4020" s="117"/>
      <c r="AV4020" s="117"/>
      <c r="AW4020" s="117"/>
      <c r="AX4020" s="118"/>
    </row>
    <row r="4021" spans="1:251" ht="12" customHeight="1">
      <c r="A4021" s="34"/>
      <c r="B4021" s="116"/>
      <c r="C4021" s="117"/>
      <c r="D4021" s="117"/>
      <c r="E4021" s="117"/>
      <c r="F4021" s="117"/>
      <c r="G4021" s="117"/>
      <c r="H4021" s="117"/>
      <c r="I4021" s="117"/>
      <c r="J4021" s="117"/>
      <c r="K4021" s="117"/>
      <c r="L4021" s="117"/>
      <c r="M4021" s="117"/>
      <c r="N4021" s="117"/>
      <c r="O4021" s="117"/>
      <c r="P4021" s="117"/>
      <c r="Q4021" s="117"/>
      <c r="R4021" s="117"/>
      <c r="S4021" s="117"/>
      <c r="T4021" s="117"/>
      <c r="U4021" s="117"/>
      <c r="V4021" s="117"/>
      <c r="W4021" s="117"/>
      <c r="X4021" s="117"/>
      <c r="Y4021" s="117"/>
      <c r="Z4021" s="117"/>
      <c r="AA4021" s="117"/>
      <c r="AB4021" s="117"/>
      <c r="AC4021" s="117"/>
      <c r="AD4021" s="117"/>
      <c r="AE4021" s="117"/>
      <c r="AF4021" s="117"/>
      <c r="AG4021" s="117"/>
      <c r="AH4021" s="117"/>
      <c r="AI4021" s="117"/>
      <c r="AJ4021" s="117"/>
      <c r="AK4021" s="117"/>
      <c r="AL4021" s="117"/>
      <c r="AM4021" s="117"/>
      <c r="AN4021" s="117"/>
      <c r="AO4021" s="117"/>
      <c r="AP4021" s="117"/>
      <c r="AQ4021" s="117"/>
      <c r="AR4021" s="117"/>
      <c r="AS4021" s="117"/>
      <c r="AT4021" s="117"/>
      <c r="AU4021" s="117"/>
      <c r="AV4021" s="117"/>
      <c r="AW4021" s="117"/>
      <c r="AX4021" s="118"/>
    </row>
    <row r="4022" spans="1:251" ht="15" thickBot="1">
      <c r="A4022" s="43"/>
      <c r="B4022" s="44"/>
      <c r="C4022" s="45"/>
      <c r="D4022" s="45"/>
      <c r="E4022" s="45"/>
      <c r="F4022" s="45"/>
      <c r="G4022" s="45"/>
      <c r="H4022" s="45"/>
      <c r="I4022" s="45"/>
      <c r="J4022" s="45"/>
      <c r="K4022" s="45"/>
      <c r="L4022" s="45"/>
      <c r="M4022" s="45"/>
      <c r="N4022" s="45"/>
      <c r="O4022" s="45"/>
      <c r="P4022" s="45"/>
      <c r="Q4022" s="45"/>
      <c r="R4022" s="45"/>
      <c r="S4022" s="45"/>
      <c r="T4022" s="45"/>
      <c r="U4022" s="45"/>
      <c r="V4022" s="45"/>
      <c r="W4022" s="45"/>
      <c r="X4022" s="45"/>
      <c r="Y4022" s="45"/>
      <c r="Z4022" s="45"/>
      <c r="AA4022" s="45"/>
      <c r="AB4022" s="45"/>
      <c r="AC4022" s="45"/>
      <c r="AD4022" s="45"/>
      <c r="AE4022" s="45"/>
      <c r="AF4022" s="45"/>
      <c r="AG4022" s="45"/>
      <c r="AH4022" s="45"/>
      <c r="AI4022" s="45"/>
      <c r="AJ4022" s="45"/>
      <c r="AK4022" s="45"/>
      <c r="AL4022" s="45"/>
      <c r="AM4022" s="45"/>
      <c r="AN4022" s="45"/>
      <c r="AO4022" s="45"/>
      <c r="AP4022" s="45"/>
      <c r="AQ4022" s="45"/>
      <c r="AR4022" s="45"/>
      <c r="AS4022" s="45"/>
      <c r="AT4022" s="45"/>
      <c r="AU4022" s="45"/>
      <c r="AV4022" s="45"/>
      <c r="AW4022" s="45"/>
      <c r="AX4022" s="46"/>
    </row>
    <row r="4023" spans="1:251">
      <c r="B4023" s="47"/>
    </row>
    <row r="4024" spans="1:251" ht="14.25">
      <c r="B4024" s="36" t="s">
        <v>240</v>
      </c>
      <c r="C4024" s="34"/>
      <c r="D4024" s="34"/>
      <c r="E4024" s="34"/>
      <c r="F4024" s="34"/>
      <c r="G4024" s="34"/>
      <c r="H4024" s="34"/>
      <c r="I4024" s="34"/>
      <c r="J4024" s="34"/>
      <c r="K4024" s="34"/>
      <c r="L4024" s="35"/>
      <c r="M4024" s="35"/>
      <c r="N4024" s="35"/>
      <c r="O4024" s="35"/>
      <c r="P4024" s="34"/>
      <c r="Q4024" s="34"/>
      <c r="R4024" s="34"/>
      <c r="S4024" s="34"/>
      <c r="T4024" s="34"/>
      <c r="U4024" s="34"/>
      <c r="V4024" s="36"/>
      <c r="W4024" s="36"/>
      <c r="X4024" s="36"/>
      <c r="Y4024" s="36"/>
      <c r="Z4024" s="36"/>
      <c r="AA4024" s="36"/>
      <c r="AB4024" s="36"/>
      <c r="AC4024" s="36"/>
      <c r="AD4024" s="36"/>
      <c r="AE4024" s="36"/>
      <c r="AF4024" s="36"/>
      <c r="AG4024" s="36"/>
      <c r="AH4024" s="36"/>
      <c r="AI4024" s="36"/>
      <c r="AJ4024" s="36"/>
      <c r="AK4024" s="36"/>
      <c r="AL4024" s="36"/>
      <c r="AM4024" s="36"/>
      <c r="AN4024" s="36"/>
      <c r="AO4024" s="36"/>
      <c r="AP4024" s="36"/>
      <c r="AQ4024" s="36"/>
      <c r="AR4024" s="36"/>
      <c r="AS4024" s="36"/>
      <c r="AT4024" s="36"/>
      <c r="AU4024" s="36"/>
      <c r="AV4024" s="36"/>
      <c r="AW4024" s="36"/>
      <c r="AX4024" s="36"/>
    </row>
    <row r="4025" spans="1:251" ht="15" thickBot="1">
      <c r="B4025" s="34"/>
      <c r="C4025" s="34"/>
      <c r="D4025" s="34"/>
      <c r="E4025" s="34"/>
      <c r="F4025" s="34"/>
      <c r="G4025" s="34"/>
      <c r="H4025" s="34"/>
      <c r="I4025" s="34"/>
      <c r="J4025" s="34"/>
      <c r="K4025" s="34"/>
      <c r="L4025" s="35"/>
      <c r="M4025" s="35"/>
      <c r="N4025" s="35"/>
      <c r="O4025" s="35"/>
      <c r="P4025" s="34"/>
      <c r="Q4025" s="34"/>
      <c r="R4025" s="34"/>
      <c r="S4025" s="34"/>
      <c r="T4025" s="34"/>
      <c r="U4025" s="34"/>
      <c r="V4025" s="36"/>
      <c r="W4025" s="36"/>
      <c r="X4025" s="36"/>
      <c r="Y4025" s="36"/>
      <c r="Z4025" s="36"/>
      <c r="AA4025" s="36"/>
      <c r="AB4025" s="36"/>
      <c r="AC4025" s="36"/>
      <c r="AD4025" s="36"/>
      <c r="AE4025" s="36"/>
      <c r="AF4025" s="36"/>
      <c r="AG4025" s="36"/>
      <c r="AH4025" s="36"/>
      <c r="AI4025" s="36"/>
      <c r="AJ4025" s="36"/>
      <c r="AK4025" s="36"/>
      <c r="AL4025" s="36"/>
      <c r="AM4025" s="36"/>
      <c r="AN4025" s="36"/>
      <c r="AO4025" s="36"/>
      <c r="AP4025" s="36"/>
      <c r="AQ4025" s="36"/>
      <c r="AR4025" s="36"/>
      <c r="AS4025" s="36"/>
      <c r="AT4025" s="36"/>
      <c r="AU4025" s="36"/>
      <c r="AV4025" s="36"/>
      <c r="AW4025" s="36"/>
      <c r="AX4025" s="48" t="s">
        <v>241</v>
      </c>
    </row>
    <row r="4026" spans="1:251" s="42" customFormat="1" ht="13.5" customHeight="1">
      <c r="A4026" s="34"/>
      <c r="B4026" s="119" t="s">
        <v>242</v>
      </c>
      <c r="C4026" s="120"/>
      <c r="D4026" s="120"/>
      <c r="E4026" s="120"/>
      <c r="F4026" s="120"/>
      <c r="G4026" s="120"/>
      <c r="H4026" s="120"/>
      <c r="I4026" s="120"/>
      <c r="J4026" s="120"/>
      <c r="K4026" s="120"/>
      <c r="L4026" s="120"/>
      <c r="M4026" s="120"/>
      <c r="N4026" s="120"/>
      <c r="O4026" s="120"/>
      <c r="P4026" s="120"/>
      <c r="Q4026" s="120"/>
      <c r="R4026" s="120"/>
      <c r="S4026" s="120"/>
      <c r="T4026" s="120"/>
      <c r="U4026" s="120"/>
      <c r="V4026" s="120"/>
      <c r="W4026" s="120"/>
      <c r="X4026" s="120"/>
      <c r="Y4026" s="120"/>
      <c r="Z4026" s="121"/>
      <c r="AA4026" s="125" t="s">
        <v>1062</v>
      </c>
      <c r="AB4026" s="120"/>
      <c r="AC4026" s="120"/>
      <c r="AD4026" s="120"/>
      <c r="AE4026" s="120"/>
      <c r="AF4026" s="120"/>
      <c r="AG4026" s="120"/>
      <c r="AH4026" s="120"/>
      <c r="AI4026" s="121"/>
      <c r="AJ4026" s="125" t="s">
        <v>1063</v>
      </c>
      <c r="AK4026" s="120"/>
      <c r="AL4026" s="120"/>
      <c r="AM4026" s="120"/>
      <c r="AN4026" s="120"/>
      <c r="AO4026" s="120"/>
      <c r="AP4026" s="120"/>
      <c r="AQ4026" s="120"/>
      <c r="AR4026" s="121"/>
      <c r="AS4026" s="125" t="s">
        <v>243</v>
      </c>
      <c r="AT4026" s="120"/>
      <c r="AU4026" s="120"/>
      <c r="AV4026" s="120"/>
      <c r="AW4026" s="120"/>
      <c r="AX4026" s="127"/>
      <c r="AY4026" s="29"/>
      <c r="AZ4026" s="29"/>
      <c r="BA4026" s="29"/>
      <c r="BB4026" s="29"/>
      <c r="BC4026" s="29"/>
      <c r="BD4026" s="29"/>
      <c r="BE4026" s="29"/>
      <c r="BF4026" s="29"/>
      <c r="BG4026" s="29"/>
      <c r="BH4026" s="29"/>
      <c r="BI4026" s="29"/>
      <c r="BJ4026" s="29"/>
      <c r="BK4026" s="29"/>
      <c r="BL4026" s="29"/>
      <c r="BM4026" s="29"/>
      <c r="BN4026" s="29"/>
      <c r="BO4026" s="29"/>
      <c r="BP4026" s="29"/>
      <c r="BQ4026" s="29"/>
      <c r="BR4026" s="29"/>
      <c r="BS4026" s="29"/>
      <c r="BT4026" s="29"/>
      <c r="BU4026" s="29"/>
      <c r="BV4026" s="29"/>
      <c r="BW4026" s="29"/>
      <c r="BX4026" s="29"/>
      <c r="BY4026" s="29"/>
      <c r="BZ4026" s="29"/>
      <c r="CA4026" s="29"/>
      <c r="CB4026" s="29"/>
      <c r="CC4026" s="29"/>
      <c r="CD4026" s="29"/>
      <c r="CE4026" s="29"/>
      <c r="CF4026" s="29"/>
      <c r="CG4026" s="29"/>
      <c r="CH4026" s="29"/>
      <c r="CI4026" s="29"/>
      <c r="CJ4026" s="29"/>
      <c r="CK4026" s="29"/>
      <c r="CL4026" s="29"/>
      <c r="CM4026" s="29"/>
      <c r="CN4026" s="29"/>
      <c r="CO4026" s="29"/>
      <c r="CP4026" s="29"/>
      <c r="CQ4026" s="29"/>
      <c r="CR4026" s="29"/>
      <c r="CS4026" s="29"/>
      <c r="CT4026" s="29"/>
      <c r="CU4026" s="29"/>
      <c r="CV4026" s="29"/>
      <c r="CW4026" s="29"/>
      <c r="CX4026" s="29"/>
      <c r="CY4026" s="29"/>
      <c r="CZ4026" s="29"/>
      <c r="DA4026" s="29"/>
      <c r="DB4026" s="29"/>
      <c r="DC4026" s="29"/>
      <c r="DD4026" s="29"/>
      <c r="DE4026" s="29"/>
      <c r="DF4026" s="29"/>
      <c r="DG4026" s="29"/>
      <c r="DH4026" s="29"/>
      <c r="DI4026" s="29"/>
      <c r="DJ4026" s="29"/>
      <c r="DK4026" s="29"/>
      <c r="DL4026" s="29"/>
      <c r="DM4026" s="29"/>
      <c r="DN4026" s="29"/>
      <c r="DO4026" s="29"/>
      <c r="DP4026" s="29"/>
      <c r="DQ4026" s="29"/>
      <c r="DR4026" s="29"/>
      <c r="DS4026" s="29"/>
      <c r="DT4026" s="29"/>
      <c r="DU4026" s="29"/>
      <c r="DV4026" s="29"/>
      <c r="DW4026" s="29"/>
      <c r="DX4026" s="29"/>
      <c r="DY4026" s="29"/>
      <c r="DZ4026" s="29"/>
      <c r="EA4026" s="29"/>
      <c r="EB4026" s="29"/>
      <c r="EC4026" s="29"/>
      <c r="ED4026" s="29"/>
      <c r="EE4026" s="29"/>
      <c r="EF4026" s="29"/>
      <c r="EG4026" s="29"/>
      <c r="EH4026" s="29"/>
      <c r="EI4026" s="29"/>
      <c r="EJ4026" s="29"/>
      <c r="EK4026" s="29"/>
      <c r="EL4026" s="29"/>
      <c r="EM4026" s="29"/>
      <c r="EN4026" s="29"/>
      <c r="EO4026" s="29"/>
      <c r="EP4026" s="29"/>
      <c r="EQ4026" s="29"/>
      <c r="ER4026" s="29"/>
      <c r="ES4026" s="29"/>
      <c r="ET4026" s="29"/>
      <c r="EU4026" s="29"/>
      <c r="EV4026" s="29"/>
      <c r="EW4026" s="29"/>
      <c r="EX4026" s="29"/>
      <c r="EY4026" s="29"/>
      <c r="EZ4026" s="29"/>
      <c r="FA4026" s="29"/>
      <c r="FB4026" s="29"/>
      <c r="FC4026" s="29"/>
      <c r="FD4026" s="29"/>
      <c r="FE4026" s="29"/>
      <c r="FF4026" s="29"/>
      <c r="FG4026" s="29"/>
      <c r="FH4026" s="29"/>
      <c r="FI4026" s="29"/>
      <c r="FJ4026" s="29"/>
      <c r="FK4026" s="29"/>
      <c r="FL4026" s="29"/>
      <c r="FM4026" s="29"/>
      <c r="FN4026" s="29"/>
      <c r="FO4026" s="29"/>
      <c r="FP4026" s="29"/>
      <c r="FQ4026" s="29"/>
      <c r="FR4026" s="29"/>
      <c r="FS4026" s="29"/>
      <c r="FT4026" s="29"/>
      <c r="FU4026" s="29"/>
      <c r="FV4026" s="29"/>
      <c r="FW4026" s="29"/>
      <c r="FX4026" s="29"/>
      <c r="FY4026" s="29"/>
      <c r="FZ4026" s="29"/>
      <c r="GA4026" s="29"/>
      <c r="GB4026" s="29"/>
      <c r="GC4026" s="29"/>
      <c r="GD4026" s="29"/>
      <c r="GE4026" s="29"/>
      <c r="GF4026" s="29"/>
      <c r="GG4026" s="29"/>
      <c r="GH4026" s="29"/>
      <c r="GI4026" s="29"/>
      <c r="GJ4026" s="29"/>
      <c r="GK4026" s="29"/>
      <c r="GL4026" s="29"/>
      <c r="GM4026" s="29"/>
      <c r="GN4026" s="29"/>
      <c r="GO4026" s="29"/>
      <c r="GP4026" s="29"/>
      <c r="GQ4026" s="29"/>
      <c r="GR4026" s="29"/>
      <c r="GS4026" s="29"/>
      <c r="GT4026" s="29"/>
      <c r="GU4026" s="29"/>
      <c r="GV4026" s="29"/>
      <c r="GW4026" s="29"/>
      <c r="GX4026" s="29"/>
      <c r="GY4026" s="29"/>
      <c r="GZ4026" s="29"/>
      <c r="HA4026" s="29"/>
      <c r="HB4026" s="29"/>
      <c r="HC4026" s="29"/>
      <c r="HD4026" s="29"/>
      <c r="HE4026" s="29"/>
      <c r="HF4026" s="29"/>
      <c r="HG4026" s="29"/>
      <c r="HH4026" s="29"/>
      <c r="HI4026" s="29"/>
      <c r="HJ4026" s="29"/>
      <c r="HK4026" s="29"/>
      <c r="HL4026" s="29"/>
      <c r="HM4026" s="29"/>
      <c r="HN4026" s="29"/>
      <c r="HO4026" s="29"/>
      <c r="HP4026" s="29"/>
      <c r="HQ4026" s="29"/>
      <c r="HR4026" s="29"/>
      <c r="HS4026" s="29"/>
      <c r="HT4026" s="29"/>
      <c r="HU4026" s="29"/>
      <c r="HV4026" s="29"/>
      <c r="HW4026" s="29"/>
      <c r="HX4026" s="29"/>
      <c r="HY4026" s="29"/>
      <c r="HZ4026" s="29"/>
      <c r="IA4026" s="29"/>
      <c r="IB4026" s="29"/>
      <c r="IC4026" s="29"/>
      <c r="ID4026" s="29"/>
      <c r="IE4026" s="29"/>
      <c r="IF4026" s="29"/>
      <c r="IG4026" s="29"/>
      <c r="IH4026" s="29"/>
      <c r="II4026" s="29"/>
      <c r="IJ4026" s="29"/>
      <c r="IK4026" s="29"/>
      <c r="IL4026" s="29"/>
      <c r="IM4026" s="29"/>
      <c r="IN4026" s="29"/>
      <c r="IO4026" s="29"/>
      <c r="IP4026" s="29"/>
      <c r="IQ4026" s="29"/>
    </row>
    <row r="4027" spans="1:251" s="42" customFormat="1" ht="13.5">
      <c r="A4027" s="34"/>
      <c r="B4027" s="122"/>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4"/>
      <c r="AA4027" s="126"/>
      <c r="AB4027" s="123"/>
      <c r="AC4027" s="123"/>
      <c r="AD4027" s="123"/>
      <c r="AE4027" s="123"/>
      <c r="AF4027" s="123"/>
      <c r="AG4027" s="123"/>
      <c r="AH4027" s="123"/>
      <c r="AI4027" s="124"/>
      <c r="AJ4027" s="126"/>
      <c r="AK4027" s="123"/>
      <c r="AL4027" s="123"/>
      <c r="AM4027" s="123"/>
      <c r="AN4027" s="123"/>
      <c r="AO4027" s="123"/>
      <c r="AP4027" s="123"/>
      <c r="AQ4027" s="123"/>
      <c r="AR4027" s="124"/>
      <c r="AS4027" s="126"/>
      <c r="AT4027" s="123"/>
      <c r="AU4027" s="123"/>
      <c r="AV4027" s="123"/>
      <c r="AW4027" s="123"/>
      <c r="AX4027" s="128"/>
      <c r="AY4027" s="29"/>
      <c r="AZ4027" s="29"/>
      <c r="BA4027" s="29"/>
      <c r="BB4027" s="65"/>
      <c r="BC4027" s="49"/>
      <c r="BE4027" s="29"/>
      <c r="BF4027" s="29"/>
      <c r="BG4027" s="29"/>
      <c r="BH4027" s="29"/>
      <c r="BI4027" s="29"/>
      <c r="BJ4027" s="29"/>
      <c r="BK4027" s="29"/>
      <c r="BL4027" s="29"/>
      <c r="BM4027" s="29"/>
      <c r="BN4027" s="29"/>
      <c r="BO4027" s="29"/>
      <c r="BP4027" s="29"/>
      <c r="BQ4027" s="29"/>
      <c r="BR4027" s="29"/>
      <c r="BS4027" s="29"/>
      <c r="BT4027" s="29"/>
      <c r="BU4027" s="29"/>
      <c r="BV4027" s="29"/>
      <c r="BW4027" s="29"/>
      <c r="BX4027" s="29"/>
      <c r="BY4027" s="29"/>
      <c r="BZ4027" s="29"/>
      <c r="CA4027" s="29"/>
      <c r="CB4027" s="29"/>
      <c r="CC4027" s="29"/>
      <c r="CD4027" s="29"/>
      <c r="CE4027" s="29"/>
      <c r="CF4027" s="29"/>
      <c r="CG4027" s="29"/>
      <c r="CH4027" s="29"/>
      <c r="CI4027" s="29"/>
      <c r="CJ4027" s="29"/>
      <c r="CK4027" s="29"/>
      <c r="CL4027" s="29"/>
      <c r="CM4027" s="29"/>
      <c r="CN4027" s="29"/>
      <c r="CO4027" s="29"/>
      <c r="CP4027" s="29"/>
      <c r="CQ4027" s="29"/>
      <c r="CR4027" s="29"/>
      <c r="CS4027" s="29"/>
      <c r="CT4027" s="29"/>
      <c r="CU4027" s="29"/>
      <c r="CV4027" s="29"/>
      <c r="CW4027" s="29"/>
      <c r="CX4027" s="29"/>
      <c r="CY4027" s="29"/>
      <c r="CZ4027" s="29"/>
      <c r="DA4027" s="29"/>
      <c r="DB4027" s="29"/>
      <c r="DC4027" s="29"/>
      <c r="DD4027" s="29"/>
      <c r="DE4027" s="29"/>
      <c r="DF4027" s="29"/>
      <c r="DG4027" s="29"/>
      <c r="DH4027" s="29"/>
      <c r="DI4027" s="29"/>
      <c r="DJ4027" s="29"/>
      <c r="DK4027" s="29"/>
      <c r="DL4027" s="29"/>
      <c r="DM4027" s="29"/>
      <c r="DN4027" s="29"/>
      <c r="DO4027" s="29"/>
      <c r="DP4027" s="29"/>
      <c r="DQ4027" s="29"/>
      <c r="DR4027" s="29"/>
      <c r="DS4027" s="29"/>
      <c r="DT4027" s="29"/>
      <c r="DU4027" s="29"/>
      <c r="DV4027" s="29"/>
      <c r="DW4027" s="29"/>
      <c r="DX4027" s="29"/>
      <c r="DY4027" s="29"/>
      <c r="DZ4027" s="29"/>
      <c r="EA4027" s="29"/>
      <c r="EB4027" s="29"/>
      <c r="EC4027" s="29"/>
      <c r="ED4027" s="29"/>
      <c r="EE4027" s="29"/>
      <c r="EF4027" s="29"/>
      <c r="EG4027" s="29"/>
      <c r="EH4027" s="29"/>
      <c r="EI4027" s="29"/>
      <c r="EJ4027" s="29"/>
      <c r="EK4027" s="29"/>
      <c r="EL4027" s="29"/>
      <c r="EM4027" s="29"/>
      <c r="EN4027" s="29"/>
      <c r="EO4027" s="29"/>
      <c r="EP4027" s="29"/>
      <c r="EQ4027" s="29"/>
      <c r="ER4027" s="29"/>
      <c r="ES4027" s="29"/>
      <c r="ET4027" s="29"/>
      <c r="EU4027" s="29"/>
      <c r="EV4027" s="29"/>
      <c r="EW4027" s="29"/>
      <c r="EX4027" s="29"/>
      <c r="EY4027" s="29"/>
      <c r="EZ4027" s="29"/>
      <c r="FA4027" s="29"/>
      <c r="FB4027" s="29"/>
      <c r="FC4027" s="29"/>
      <c r="FD4027" s="29"/>
      <c r="FE4027" s="29"/>
      <c r="FF4027" s="29"/>
      <c r="FG4027" s="29"/>
      <c r="FH4027" s="29"/>
      <c r="FI4027" s="29"/>
      <c r="FJ4027" s="29"/>
      <c r="FK4027" s="29"/>
      <c r="FL4027" s="29"/>
      <c r="FM4027" s="29"/>
      <c r="FN4027" s="29"/>
      <c r="FO4027" s="29"/>
      <c r="FP4027" s="29"/>
      <c r="FQ4027" s="29"/>
      <c r="FR4027" s="29"/>
      <c r="FS4027" s="29"/>
      <c r="FT4027" s="29"/>
      <c r="FU4027" s="29"/>
      <c r="FV4027" s="29"/>
      <c r="FW4027" s="29"/>
      <c r="FX4027" s="29"/>
      <c r="FY4027" s="29"/>
      <c r="FZ4027" s="29"/>
      <c r="GA4027" s="29"/>
      <c r="GB4027" s="29"/>
      <c r="GC4027" s="29"/>
      <c r="GD4027" s="29"/>
      <c r="GE4027" s="29"/>
      <c r="GF4027" s="29"/>
      <c r="GG4027" s="29"/>
      <c r="GH4027" s="29"/>
      <c r="GI4027" s="29"/>
      <c r="GJ4027" s="29"/>
      <c r="GK4027" s="29"/>
      <c r="GL4027" s="29"/>
      <c r="GM4027" s="29"/>
      <c r="GN4027" s="29"/>
      <c r="GO4027" s="29"/>
      <c r="GP4027" s="29"/>
      <c r="GQ4027" s="29"/>
      <c r="GR4027" s="29"/>
      <c r="GS4027" s="29"/>
      <c r="GT4027" s="29"/>
      <c r="GU4027" s="29"/>
      <c r="GV4027" s="29"/>
      <c r="GW4027" s="29"/>
      <c r="GX4027" s="29"/>
      <c r="GY4027" s="29"/>
      <c r="GZ4027" s="29"/>
      <c r="HA4027" s="29"/>
      <c r="HB4027" s="29"/>
      <c r="HC4027" s="29"/>
      <c r="HD4027" s="29"/>
      <c r="HE4027" s="29"/>
      <c r="HF4027" s="29"/>
      <c r="HG4027" s="29"/>
      <c r="HH4027" s="29"/>
      <c r="HI4027" s="29"/>
      <c r="HJ4027" s="29"/>
      <c r="HK4027" s="29"/>
      <c r="HL4027" s="29"/>
      <c r="HM4027" s="29"/>
      <c r="HN4027" s="29"/>
      <c r="HO4027" s="29"/>
      <c r="HP4027" s="29"/>
      <c r="HQ4027" s="29"/>
      <c r="HR4027" s="29"/>
      <c r="HS4027" s="29"/>
      <c r="HT4027" s="29"/>
      <c r="HU4027" s="29"/>
      <c r="HV4027" s="29"/>
      <c r="HW4027" s="29"/>
      <c r="HX4027" s="29"/>
      <c r="HY4027" s="29"/>
      <c r="HZ4027" s="29"/>
      <c r="IA4027" s="29"/>
      <c r="IB4027" s="29"/>
      <c r="IC4027" s="29"/>
      <c r="ID4027" s="29"/>
      <c r="IE4027" s="29"/>
      <c r="IF4027" s="29"/>
      <c r="IG4027" s="29"/>
      <c r="IH4027" s="29"/>
      <c r="II4027" s="29"/>
      <c r="IJ4027" s="29"/>
      <c r="IK4027" s="29"/>
      <c r="IL4027" s="29"/>
      <c r="IM4027" s="29"/>
      <c r="IN4027" s="29"/>
      <c r="IO4027" s="29"/>
      <c r="IP4027" s="29"/>
      <c r="IQ4027" s="29"/>
    </row>
    <row r="4028" spans="1:251" s="42" customFormat="1" ht="18.75" customHeight="1">
      <c r="A4028" s="34"/>
      <c r="B4028" s="50"/>
      <c r="C4028" s="129" t="s">
        <v>818</v>
      </c>
      <c r="D4028" s="147"/>
      <c r="E4028" s="147"/>
      <c r="F4028" s="147"/>
      <c r="G4028" s="147"/>
      <c r="H4028" s="147"/>
      <c r="I4028" s="147"/>
      <c r="J4028" s="147"/>
      <c r="K4028" s="147"/>
      <c r="L4028" s="147"/>
      <c r="M4028" s="147"/>
      <c r="N4028" s="147"/>
      <c r="O4028" s="147"/>
      <c r="P4028" s="147"/>
      <c r="Q4028" s="147"/>
      <c r="R4028" s="147"/>
      <c r="S4028" s="147"/>
      <c r="T4028" s="147"/>
      <c r="U4028" s="147"/>
      <c r="V4028" s="147"/>
      <c r="W4028" s="147"/>
      <c r="X4028" s="147"/>
      <c r="Y4028" s="147"/>
      <c r="Z4028" s="148"/>
      <c r="AA4028" s="132">
        <v>146686</v>
      </c>
      <c r="AB4028" s="133"/>
      <c r="AC4028" s="133"/>
      <c r="AD4028" s="133"/>
      <c r="AE4028" s="133"/>
      <c r="AF4028" s="133"/>
      <c r="AG4028" s="133"/>
      <c r="AH4028" s="133"/>
      <c r="AI4028" s="134"/>
      <c r="AJ4028" s="132">
        <v>152302</v>
      </c>
      <c r="AK4028" s="133"/>
      <c r="AL4028" s="133"/>
      <c r="AM4028" s="133"/>
      <c r="AN4028" s="133"/>
      <c r="AO4028" s="133"/>
      <c r="AP4028" s="133"/>
      <c r="AQ4028" s="133"/>
      <c r="AR4028" s="134"/>
      <c r="AS4028" s="135"/>
      <c r="AT4028" s="136"/>
      <c r="AU4028" s="136"/>
      <c r="AV4028" s="136"/>
      <c r="AW4028" s="136"/>
      <c r="AX4028" s="137"/>
      <c r="AY4028" s="29"/>
      <c r="AZ4028" s="29"/>
      <c r="BA4028" s="29"/>
      <c r="BB4028" s="29"/>
      <c r="BC4028" s="29"/>
      <c r="BD4028" s="29"/>
      <c r="BE4028" s="29"/>
      <c r="BF4028" s="29"/>
      <c r="BG4028" s="29"/>
      <c r="BH4028" s="29"/>
      <c r="BI4028" s="29"/>
      <c r="BJ4028" s="29"/>
      <c r="BK4028" s="29"/>
      <c r="BL4028" s="29"/>
      <c r="BM4028" s="29"/>
      <c r="BN4028" s="29"/>
      <c r="BO4028" s="29"/>
      <c r="BP4028" s="29"/>
      <c r="BQ4028" s="29"/>
      <c r="BR4028" s="29"/>
      <c r="BS4028" s="29"/>
      <c r="BT4028" s="29"/>
      <c r="BU4028" s="29"/>
      <c r="BV4028" s="29"/>
      <c r="BW4028" s="29"/>
      <c r="BX4028" s="29"/>
      <c r="BY4028" s="29"/>
      <c r="BZ4028" s="29"/>
      <c r="CA4028" s="29"/>
      <c r="CB4028" s="29"/>
      <c r="CC4028" s="29"/>
      <c r="CD4028" s="29"/>
      <c r="CE4028" s="29"/>
      <c r="CF4028" s="29"/>
      <c r="CG4028" s="29"/>
      <c r="CH4028" s="29"/>
      <c r="CI4028" s="29"/>
      <c r="CJ4028" s="29"/>
      <c r="CK4028" s="29"/>
      <c r="CL4028" s="29"/>
      <c r="CM4028" s="29"/>
      <c r="CN4028" s="29"/>
      <c r="CO4028" s="29"/>
      <c r="CP4028" s="29"/>
      <c r="CQ4028" s="29"/>
      <c r="CR4028" s="29"/>
      <c r="CS4028" s="29"/>
      <c r="CT4028" s="29"/>
      <c r="CU4028" s="29"/>
      <c r="CV4028" s="29"/>
      <c r="CW4028" s="29"/>
      <c r="CX4028" s="29"/>
      <c r="CY4028" s="29"/>
      <c r="CZ4028" s="29"/>
      <c r="DA4028" s="29"/>
      <c r="DB4028" s="29"/>
      <c r="DC4028" s="29"/>
      <c r="DD4028" s="29"/>
      <c r="DE4028" s="29"/>
      <c r="DF4028" s="29"/>
      <c r="DG4028" s="29"/>
      <c r="DH4028" s="29"/>
      <c r="DI4028" s="29"/>
      <c r="DJ4028" s="29"/>
      <c r="DK4028" s="29"/>
      <c r="DL4028" s="29"/>
      <c r="DM4028" s="29"/>
      <c r="DN4028" s="29"/>
      <c r="DO4028" s="29"/>
      <c r="DP4028" s="29"/>
      <c r="DQ4028" s="29"/>
      <c r="DR4028" s="29"/>
      <c r="DS4028" s="29"/>
      <c r="DT4028" s="29"/>
      <c r="DU4028" s="29"/>
      <c r="DV4028" s="29"/>
      <c r="DW4028" s="29"/>
      <c r="DX4028" s="29"/>
      <c r="DY4028" s="29"/>
      <c r="DZ4028" s="29"/>
      <c r="EA4028" s="29"/>
      <c r="EB4028" s="29"/>
      <c r="EC4028" s="29"/>
      <c r="ED4028" s="29"/>
      <c r="EE4028" s="29"/>
      <c r="EF4028" s="29"/>
      <c r="EG4028" s="29"/>
      <c r="EH4028" s="29"/>
      <c r="EI4028" s="29"/>
      <c r="EJ4028" s="29"/>
      <c r="EK4028" s="29"/>
      <c r="EL4028" s="29"/>
      <c r="EM4028" s="29"/>
      <c r="EN4028" s="29"/>
      <c r="EO4028" s="29"/>
      <c r="EP4028" s="29"/>
      <c r="EQ4028" s="29"/>
      <c r="ER4028" s="29"/>
      <c r="ES4028" s="29"/>
      <c r="ET4028" s="29"/>
      <c r="EU4028" s="29"/>
      <c r="EV4028" s="29"/>
      <c r="EW4028" s="29"/>
      <c r="EX4028" s="29"/>
      <c r="EY4028" s="29"/>
      <c r="EZ4028" s="29"/>
      <c r="FA4028" s="29"/>
      <c r="FB4028" s="29"/>
      <c r="FC4028" s="29"/>
      <c r="FD4028" s="29"/>
      <c r="FE4028" s="29"/>
      <c r="FF4028" s="29"/>
      <c r="FG4028" s="29"/>
      <c r="FH4028" s="29"/>
      <c r="FI4028" s="29"/>
      <c r="FJ4028" s="29"/>
      <c r="FK4028" s="29"/>
      <c r="FL4028" s="29"/>
      <c r="FM4028" s="29"/>
      <c r="FN4028" s="29"/>
      <c r="FO4028" s="29"/>
      <c r="FP4028" s="29"/>
      <c r="FQ4028" s="29"/>
      <c r="FR4028" s="29"/>
      <c r="FS4028" s="29"/>
      <c r="FT4028" s="29"/>
      <c r="FU4028" s="29"/>
      <c r="FV4028" s="29"/>
      <c r="FW4028" s="29"/>
      <c r="FX4028" s="29"/>
      <c r="FY4028" s="29"/>
      <c r="FZ4028" s="29"/>
      <c r="GA4028" s="29"/>
      <c r="GB4028" s="29"/>
      <c r="GC4028" s="29"/>
      <c r="GD4028" s="29"/>
      <c r="GE4028" s="29"/>
      <c r="GF4028" s="29"/>
      <c r="GG4028" s="29"/>
      <c r="GH4028" s="29"/>
      <c r="GI4028" s="29"/>
      <c r="GJ4028" s="29"/>
      <c r="GK4028" s="29"/>
      <c r="GL4028" s="29"/>
      <c r="GM4028" s="29"/>
      <c r="GN4028" s="29"/>
      <c r="GO4028" s="29"/>
      <c r="GP4028" s="29"/>
      <c r="GQ4028" s="29"/>
      <c r="GR4028" s="29"/>
      <c r="GS4028" s="29"/>
      <c r="GT4028" s="29"/>
      <c r="GU4028" s="29"/>
      <c r="GV4028" s="29"/>
      <c r="GW4028" s="29"/>
      <c r="GX4028" s="29"/>
      <c r="GY4028" s="29"/>
      <c r="GZ4028" s="29"/>
      <c r="HA4028" s="29"/>
      <c r="HB4028" s="29"/>
      <c r="HC4028" s="29"/>
      <c r="HD4028" s="29"/>
      <c r="HE4028" s="29"/>
      <c r="HF4028" s="29"/>
      <c r="HG4028" s="29"/>
      <c r="HH4028" s="29"/>
      <c r="HI4028" s="29"/>
      <c r="HJ4028" s="29"/>
      <c r="HK4028" s="29"/>
      <c r="HL4028" s="29"/>
      <c r="HM4028" s="29"/>
      <c r="HN4028" s="29"/>
      <c r="HO4028" s="29"/>
      <c r="HP4028" s="29"/>
      <c r="HQ4028" s="29"/>
      <c r="HR4028" s="29"/>
      <c r="HS4028" s="29"/>
      <c r="HT4028" s="29"/>
      <c r="HU4028" s="29"/>
      <c r="HV4028" s="29"/>
      <c r="HW4028" s="29"/>
      <c r="HX4028" s="29"/>
      <c r="HY4028" s="29"/>
      <c r="HZ4028" s="29"/>
      <c r="IA4028" s="29"/>
      <c r="IB4028" s="29"/>
      <c r="IC4028" s="29"/>
      <c r="ID4028" s="29"/>
      <c r="IE4028" s="29"/>
      <c r="IF4028" s="29"/>
      <c r="IG4028" s="29"/>
      <c r="IH4028" s="29"/>
      <c r="II4028" s="29"/>
      <c r="IJ4028" s="29"/>
      <c r="IK4028" s="29"/>
      <c r="IL4028" s="29"/>
      <c r="IM4028" s="29"/>
      <c r="IN4028" s="29"/>
      <c r="IO4028" s="29"/>
      <c r="IP4028" s="29"/>
      <c r="IQ4028" s="29"/>
    </row>
    <row r="4029" spans="1:251" s="42" customFormat="1" ht="18.75" customHeight="1">
      <c r="A4029" s="34"/>
      <c r="B4029" s="50"/>
      <c r="C4029" s="129" t="s">
        <v>819</v>
      </c>
      <c r="D4029" s="147"/>
      <c r="E4029" s="147"/>
      <c r="F4029" s="147"/>
      <c r="G4029" s="147"/>
      <c r="H4029" s="147"/>
      <c r="I4029" s="147"/>
      <c r="J4029" s="147"/>
      <c r="K4029" s="147"/>
      <c r="L4029" s="147"/>
      <c r="M4029" s="147"/>
      <c r="N4029" s="147"/>
      <c r="O4029" s="147"/>
      <c r="P4029" s="147"/>
      <c r="Q4029" s="147"/>
      <c r="R4029" s="147"/>
      <c r="S4029" s="147"/>
      <c r="T4029" s="147"/>
      <c r="U4029" s="147"/>
      <c r="V4029" s="147"/>
      <c r="W4029" s="147"/>
      <c r="X4029" s="147"/>
      <c r="Y4029" s="147"/>
      <c r="Z4029" s="148"/>
      <c r="AA4029" s="132">
        <v>209</v>
      </c>
      <c r="AB4029" s="133"/>
      <c r="AC4029" s="133"/>
      <c r="AD4029" s="133"/>
      <c r="AE4029" s="133"/>
      <c r="AF4029" s="133"/>
      <c r="AG4029" s="133"/>
      <c r="AH4029" s="133"/>
      <c r="AI4029" s="134"/>
      <c r="AJ4029" s="132">
        <v>209</v>
      </c>
      <c r="AK4029" s="133"/>
      <c r="AL4029" s="133"/>
      <c r="AM4029" s="133"/>
      <c r="AN4029" s="133"/>
      <c r="AO4029" s="133"/>
      <c r="AP4029" s="133"/>
      <c r="AQ4029" s="133"/>
      <c r="AR4029" s="134"/>
      <c r="AS4029" s="135"/>
      <c r="AT4029" s="136"/>
      <c r="AU4029" s="136"/>
      <c r="AV4029" s="136"/>
      <c r="AW4029" s="136"/>
      <c r="AX4029" s="137"/>
      <c r="AY4029" s="29"/>
      <c r="AZ4029" s="29"/>
      <c r="BA4029" s="29"/>
      <c r="BB4029" s="29"/>
      <c r="BC4029" s="29"/>
      <c r="BD4029" s="29"/>
      <c r="BE4029" s="29"/>
      <c r="BF4029" s="29"/>
      <c r="BG4029" s="29"/>
      <c r="BH4029" s="29"/>
      <c r="BI4029" s="29"/>
      <c r="BJ4029" s="29"/>
      <c r="BK4029" s="29"/>
      <c r="BL4029" s="29"/>
      <c r="BM4029" s="29"/>
      <c r="BN4029" s="29"/>
      <c r="BO4029" s="29"/>
      <c r="BP4029" s="29"/>
      <c r="BQ4029" s="29"/>
      <c r="BR4029" s="29"/>
      <c r="BS4029" s="29"/>
      <c r="BT4029" s="29"/>
      <c r="BU4029" s="29"/>
      <c r="BV4029" s="29"/>
      <c r="BW4029" s="29"/>
      <c r="BX4029" s="29"/>
      <c r="BY4029" s="29"/>
      <c r="BZ4029" s="29"/>
      <c r="CA4029" s="29"/>
      <c r="CB4029" s="29"/>
      <c r="CC4029" s="29"/>
      <c r="CD4029" s="29"/>
      <c r="CE4029" s="29"/>
      <c r="CF4029" s="29"/>
      <c r="CG4029" s="29"/>
      <c r="CH4029" s="29"/>
      <c r="CI4029" s="29"/>
      <c r="CJ4029" s="29"/>
      <c r="CK4029" s="29"/>
      <c r="CL4029" s="29"/>
      <c r="CM4029" s="29"/>
      <c r="CN4029" s="29"/>
      <c r="CO4029" s="29"/>
      <c r="CP4029" s="29"/>
      <c r="CQ4029" s="29"/>
      <c r="CR4029" s="29"/>
      <c r="CS4029" s="29"/>
      <c r="CT4029" s="29"/>
      <c r="CU4029" s="29"/>
      <c r="CV4029" s="29"/>
      <c r="CW4029" s="29"/>
      <c r="CX4029" s="29"/>
      <c r="CY4029" s="29"/>
      <c r="CZ4029" s="29"/>
      <c r="DA4029" s="29"/>
      <c r="DB4029" s="29"/>
      <c r="DC4029" s="29"/>
      <c r="DD4029" s="29"/>
      <c r="DE4029" s="29"/>
      <c r="DF4029" s="29"/>
      <c r="DG4029" s="29"/>
      <c r="DH4029" s="29"/>
      <c r="DI4029" s="29"/>
      <c r="DJ4029" s="29"/>
      <c r="DK4029" s="29"/>
      <c r="DL4029" s="29"/>
      <c r="DM4029" s="29"/>
      <c r="DN4029" s="29"/>
      <c r="DO4029" s="29"/>
      <c r="DP4029" s="29"/>
      <c r="DQ4029" s="29"/>
      <c r="DR4029" s="29"/>
      <c r="DS4029" s="29"/>
      <c r="DT4029" s="29"/>
      <c r="DU4029" s="29"/>
      <c r="DV4029" s="29"/>
      <c r="DW4029" s="29"/>
      <c r="DX4029" s="29"/>
      <c r="DY4029" s="29"/>
      <c r="DZ4029" s="29"/>
      <c r="EA4029" s="29"/>
      <c r="EB4029" s="29"/>
      <c r="EC4029" s="29"/>
      <c r="ED4029" s="29"/>
      <c r="EE4029" s="29"/>
      <c r="EF4029" s="29"/>
      <c r="EG4029" s="29"/>
      <c r="EH4029" s="29"/>
      <c r="EI4029" s="29"/>
      <c r="EJ4029" s="29"/>
      <c r="EK4029" s="29"/>
      <c r="EL4029" s="29"/>
      <c r="EM4029" s="29"/>
      <c r="EN4029" s="29"/>
      <c r="EO4029" s="29"/>
      <c r="EP4029" s="29"/>
      <c r="EQ4029" s="29"/>
      <c r="ER4029" s="29"/>
      <c r="ES4029" s="29"/>
      <c r="ET4029" s="29"/>
      <c r="EU4029" s="29"/>
      <c r="EV4029" s="29"/>
      <c r="EW4029" s="29"/>
      <c r="EX4029" s="29"/>
      <c r="EY4029" s="29"/>
      <c r="EZ4029" s="29"/>
      <c r="FA4029" s="29"/>
      <c r="FB4029" s="29"/>
      <c r="FC4029" s="29"/>
      <c r="FD4029" s="29"/>
      <c r="FE4029" s="29"/>
      <c r="FF4029" s="29"/>
      <c r="FG4029" s="29"/>
      <c r="FH4029" s="29"/>
      <c r="FI4029" s="29"/>
      <c r="FJ4029" s="29"/>
      <c r="FK4029" s="29"/>
      <c r="FL4029" s="29"/>
      <c r="FM4029" s="29"/>
      <c r="FN4029" s="29"/>
      <c r="FO4029" s="29"/>
      <c r="FP4029" s="29"/>
      <c r="FQ4029" s="29"/>
      <c r="FR4029" s="29"/>
      <c r="FS4029" s="29"/>
      <c r="FT4029" s="29"/>
      <c r="FU4029" s="29"/>
      <c r="FV4029" s="29"/>
      <c r="FW4029" s="29"/>
      <c r="FX4029" s="29"/>
      <c r="FY4029" s="29"/>
      <c r="FZ4029" s="29"/>
      <c r="GA4029" s="29"/>
      <c r="GB4029" s="29"/>
      <c r="GC4029" s="29"/>
      <c r="GD4029" s="29"/>
      <c r="GE4029" s="29"/>
      <c r="GF4029" s="29"/>
      <c r="GG4029" s="29"/>
      <c r="GH4029" s="29"/>
      <c r="GI4029" s="29"/>
      <c r="GJ4029" s="29"/>
      <c r="GK4029" s="29"/>
      <c r="GL4029" s="29"/>
      <c r="GM4029" s="29"/>
      <c r="GN4029" s="29"/>
      <c r="GO4029" s="29"/>
      <c r="GP4029" s="29"/>
      <c r="GQ4029" s="29"/>
      <c r="GR4029" s="29"/>
      <c r="GS4029" s="29"/>
      <c r="GT4029" s="29"/>
      <c r="GU4029" s="29"/>
      <c r="GV4029" s="29"/>
      <c r="GW4029" s="29"/>
      <c r="GX4029" s="29"/>
      <c r="GY4029" s="29"/>
      <c r="GZ4029" s="29"/>
      <c r="HA4029" s="29"/>
      <c r="HB4029" s="29"/>
      <c r="HC4029" s="29"/>
      <c r="HD4029" s="29"/>
      <c r="HE4029" s="29"/>
      <c r="HF4029" s="29"/>
      <c r="HG4029" s="29"/>
      <c r="HH4029" s="29"/>
      <c r="HI4029" s="29"/>
      <c r="HJ4029" s="29"/>
      <c r="HK4029" s="29"/>
      <c r="HL4029" s="29"/>
      <c r="HM4029" s="29"/>
      <c r="HN4029" s="29"/>
      <c r="HO4029" s="29"/>
      <c r="HP4029" s="29"/>
      <c r="HQ4029" s="29"/>
      <c r="HR4029" s="29"/>
      <c r="HS4029" s="29"/>
      <c r="HT4029" s="29"/>
      <c r="HU4029" s="29"/>
      <c r="HV4029" s="29"/>
      <c r="HW4029" s="29"/>
      <c r="HX4029" s="29"/>
      <c r="HY4029" s="29"/>
      <c r="HZ4029" s="29"/>
      <c r="IA4029" s="29"/>
      <c r="IB4029" s="29"/>
      <c r="IC4029" s="29"/>
      <c r="ID4029" s="29"/>
      <c r="IE4029" s="29"/>
      <c r="IF4029" s="29"/>
      <c r="IG4029" s="29"/>
      <c r="IH4029" s="29"/>
      <c r="II4029" s="29"/>
      <c r="IJ4029" s="29"/>
      <c r="IK4029" s="29"/>
      <c r="IL4029" s="29"/>
      <c r="IM4029" s="29"/>
      <c r="IN4029" s="29"/>
      <c r="IO4029" s="29"/>
      <c r="IP4029" s="29"/>
      <c r="IQ4029" s="29"/>
    </row>
    <row r="4030" spans="1:251" s="42" customFormat="1" ht="18.75" customHeight="1">
      <c r="A4030" s="34"/>
      <c r="B4030" s="50"/>
      <c r="C4030" s="129" t="s">
        <v>820</v>
      </c>
      <c r="D4030" s="147"/>
      <c r="E4030" s="147"/>
      <c r="F4030" s="147"/>
      <c r="G4030" s="147"/>
      <c r="H4030" s="147"/>
      <c r="I4030" s="147"/>
      <c r="J4030" s="147"/>
      <c r="K4030" s="147"/>
      <c r="L4030" s="147"/>
      <c r="M4030" s="147"/>
      <c r="N4030" s="147"/>
      <c r="O4030" s="147"/>
      <c r="P4030" s="147"/>
      <c r="Q4030" s="147"/>
      <c r="R4030" s="147"/>
      <c r="S4030" s="147"/>
      <c r="T4030" s="147"/>
      <c r="U4030" s="147"/>
      <c r="V4030" s="147"/>
      <c r="W4030" s="147"/>
      <c r="X4030" s="147"/>
      <c r="Y4030" s="147"/>
      <c r="Z4030" s="148"/>
      <c r="AA4030" s="132">
        <v>33740</v>
      </c>
      <c r="AB4030" s="133"/>
      <c r="AC4030" s="133"/>
      <c r="AD4030" s="133"/>
      <c r="AE4030" s="133"/>
      <c r="AF4030" s="133"/>
      <c r="AG4030" s="133"/>
      <c r="AH4030" s="133"/>
      <c r="AI4030" s="134"/>
      <c r="AJ4030" s="132">
        <v>34510</v>
      </c>
      <c r="AK4030" s="133"/>
      <c r="AL4030" s="133"/>
      <c r="AM4030" s="133"/>
      <c r="AN4030" s="133"/>
      <c r="AO4030" s="133"/>
      <c r="AP4030" s="133"/>
      <c r="AQ4030" s="133"/>
      <c r="AR4030" s="134"/>
      <c r="AS4030" s="135"/>
      <c r="AT4030" s="136"/>
      <c r="AU4030" s="136"/>
      <c r="AV4030" s="136"/>
      <c r="AW4030" s="136"/>
      <c r="AX4030" s="137"/>
      <c r="AY4030" s="29"/>
      <c r="AZ4030" s="29"/>
      <c r="BA4030" s="29"/>
      <c r="BB4030" s="29"/>
      <c r="BC4030" s="29"/>
      <c r="BD4030" s="29"/>
      <c r="BE4030" s="29"/>
      <c r="BF4030" s="29"/>
      <c r="BG4030" s="29"/>
      <c r="BH4030" s="29"/>
      <c r="BI4030" s="29"/>
      <c r="BJ4030" s="29"/>
      <c r="BK4030" s="29"/>
      <c r="BL4030" s="29"/>
      <c r="BM4030" s="29"/>
      <c r="BN4030" s="29"/>
      <c r="BO4030" s="29"/>
      <c r="BP4030" s="29"/>
      <c r="BQ4030" s="29"/>
      <c r="BR4030" s="29"/>
      <c r="BS4030" s="29"/>
      <c r="BT4030" s="29"/>
      <c r="BU4030" s="29"/>
      <c r="BV4030" s="29"/>
      <c r="BW4030" s="29"/>
      <c r="BX4030" s="29"/>
      <c r="BY4030" s="29"/>
      <c r="BZ4030" s="29"/>
      <c r="CA4030" s="29"/>
      <c r="CB4030" s="29"/>
      <c r="CC4030" s="29"/>
      <c r="CD4030" s="29"/>
      <c r="CE4030" s="29"/>
      <c r="CF4030" s="29"/>
      <c r="CG4030" s="29"/>
      <c r="CH4030" s="29"/>
      <c r="CI4030" s="29"/>
      <c r="CJ4030" s="29"/>
      <c r="CK4030" s="29"/>
      <c r="CL4030" s="29"/>
      <c r="CM4030" s="29"/>
      <c r="CN4030" s="29"/>
      <c r="CO4030" s="29"/>
      <c r="CP4030" s="29"/>
      <c r="CQ4030" s="29"/>
      <c r="CR4030" s="29"/>
      <c r="CS4030" s="29"/>
      <c r="CT4030" s="29"/>
      <c r="CU4030" s="29"/>
      <c r="CV4030" s="29"/>
      <c r="CW4030" s="29"/>
      <c r="CX4030" s="29"/>
      <c r="CY4030" s="29"/>
      <c r="CZ4030" s="29"/>
      <c r="DA4030" s="29"/>
      <c r="DB4030" s="29"/>
      <c r="DC4030" s="29"/>
      <c r="DD4030" s="29"/>
      <c r="DE4030" s="29"/>
      <c r="DF4030" s="29"/>
      <c r="DG4030" s="29"/>
      <c r="DH4030" s="29"/>
      <c r="DI4030" s="29"/>
      <c r="DJ4030" s="29"/>
      <c r="DK4030" s="29"/>
      <c r="DL4030" s="29"/>
      <c r="DM4030" s="29"/>
      <c r="DN4030" s="29"/>
      <c r="DO4030" s="29"/>
      <c r="DP4030" s="29"/>
      <c r="DQ4030" s="29"/>
      <c r="DR4030" s="29"/>
      <c r="DS4030" s="29"/>
      <c r="DT4030" s="29"/>
      <c r="DU4030" s="29"/>
      <c r="DV4030" s="29"/>
      <c r="DW4030" s="29"/>
      <c r="DX4030" s="29"/>
      <c r="DY4030" s="29"/>
      <c r="DZ4030" s="29"/>
      <c r="EA4030" s="29"/>
      <c r="EB4030" s="29"/>
      <c r="EC4030" s="29"/>
      <c r="ED4030" s="29"/>
      <c r="EE4030" s="29"/>
      <c r="EF4030" s="29"/>
      <c r="EG4030" s="29"/>
      <c r="EH4030" s="29"/>
      <c r="EI4030" s="29"/>
      <c r="EJ4030" s="29"/>
      <c r="EK4030" s="29"/>
      <c r="EL4030" s="29"/>
      <c r="EM4030" s="29"/>
      <c r="EN4030" s="29"/>
      <c r="EO4030" s="29"/>
      <c r="EP4030" s="29"/>
      <c r="EQ4030" s="29"/>
      <c r="ER4030" s="29"/>
      <c r="ES4030" s="29"/>
      <c r="ET4030" s="29"/>
      <c r="EU4030" s="29"/>
      <c r="EV4030" s="29"/>
      <c r="EW4030" s="29"/>
      <c r="EX4030" s="29"/>
      <c r="EY4030" s="29"/>
      <c r="EZ4030" s="29"/>
      <c r="FA4030" s="29"/>
      <c r="FB4030" s="29"/>
      <c r="FC4030" s="29"/>
      <c r="FD4030" s="29"/>
      <c r="FE4030" s="29"/>
      <c r="FF4030" s="29"/>
      <c r="FG4030" s="29"/>
      <c r="FH4030" s="29"/>
      <c r="FI4030" s="29"/>
      <c r="FJ4030" s="29"/>
      <c r="FK4030" s="29"/>
      <c r="FL4030" s="29"/>
      <c r="FM4030" s="29"/>
      <c r="FN4030" s="29"/>
      <c r="FO4030" s="29"/>
      <c r="FP4030" s="29"/>
      <c r="FQ4030" s="29"/>
      <c r="FR4030" s="29"/>
      <c r="FS4030" s="29"/>
      <c r="FT4030" s="29"/>
      <c r="FU4030" s="29"/>
      <c r="FV4030" s="29"/>
      <c r="FW4030" s="29"/>
      <c r="FX4030" s="29"/>
      <c r="FY4030" s="29"/>
      <c r="FZ4030" s="29"/>
      <c r="GA4030" s="29"/>
      <c r="GB4030" s="29"/>
      <c r="GC4030" s="29"/>
      <c r="GD4030" s="29"/>
      <c r="GE4030" s="29"/>
      <c r="GF4030" s="29"/>
      <c r="GG4030" s="29"/>
      <c r="GH4030" s="29"/>
      <c r="GI4030" s="29"/>
      <c r="GJ4030" s="29"/>
      <c r="GK4030" s="29"/>
      <c r="GL4030" s="29"/>
      <c r="GM4030" s="29"/>
      <c r="GN4030" s="29"/>
      <c r="GO4030" s="29"/>
      <c r="GP4030" s="29"/>
      <c r="GQ4030" s="29"/>
      <c r="GR4030" s="29"/>
      <c r="GS4030" s="29"/>
      <c r="GT4030" s="29"/>
      <c r="GU4030" s="29"/>
      <c r="GV4030" s="29"/>
      <c r="GW4030" s="29"/>
      <c r="GX4030" s="29"/>
      <c r="GY4030" s="29"/>
      <c r="GZ4030" s="29"/>
      <c r="HA4030" s="29"/>
      <c r="HB4030" s="29"/>
      <c r="HC4030" s="29"/>
      <c r="HD4030" s="29"/>
      <c r="HE4030" s="29"/>
      <c r="HF4030" s="29"/>
      <c r="HG4030" s="29"/>
      <c r="HH4030" s="29"/>
      <c r="HI4030" s="29"/>
      <c r="HJ4030" s="29"/>
      <c r="HK4030" s="29"/>
      <c r="HL4030" s="29"/>
      <c r="HM4030" s="29"/>
      <c r="HN4030" s="29"/>
      <c r="HO4030" s="29"/>
      <c r="HP4030" s="29"/>
      <c r="HQ4030" s="29"/>
      <c r="HR4030" s="29"/>
      <c r="HS4030" s="29"/>
      <c r="HT4030" s="29"/>
      <c r="HU4030" s="29"/>
      <c r="HV4030" s="29"/>
      <c r="HW4030" s="29"/>
      <c r="HX4030" s="29"/>
      <c r="HY4030" s="29"/>
      <c r="HZ4030" s="29"/>
      <c r="IA4030" s="29"/>
      <c r="IB4030" s="29"/>
      <c r="IC4030" s="29"/>
      <c r="ID4030" s="29"/>
      <c r="IE4030" s="29"/>
      <c r="IF4030" s="29"/>
      <c r="IG4030" s="29"/>
      <c r="IH4030" s="29"/>
      <c r="II4030" s="29"/>
      <c r="IJ4030" s="29"/>
      <c r="IK4030" s="29"/>
      <c r="IL4030" s="29"/>
      <c r="IM4030" s="29"/>
      <c r="IN4030" s="29"/>
      <c r="IO4030" s="29"/>
      <c r="IP4030" s="29"/>
      <c r="IQ4030" s="29"/>
    </row>
    <row r="4031" spans="1:251" s="42" customFormat="1" ht="18.75" customHeight="1">
      <c r="A4031" s="34"/>
      <c r="B4031" s="50"/>
      <c r="C4031" s="129" t="s">
        <v>821</v>
      </c>
      <c r="D4031" s="147"/>
      <c r="E4031" s="147"/>
      <c r="F4031" s="147"/>
      <c r="G4031" s="147"/>
      <c r="H4031" s="147"/>
      <c r="I4031" s="147"/>
      <c r="J4031" s="147"/>
      <c r="K4031" s="147"/>
      <c r="L4031" s="147"/>
      <c r="M4031" s="147"/>
      <c r="N4031" s="147"/>
      <c r="O4031" s="147"/>
      <c r="P4031" s="147"/>
      <c r="Q4031" s="147"/>
      <c r="R4031" s="147"/>
      <c r="S4031" s="147"/>
      <c r="T4031" s="147"/>
      <c r="U4031" s="147"/>
      <c r="V4031" s="147"/>
      <c r="W4031" s="147"/>
      <c r="X4031" s="147"/>
      <c r="Y4031" s="147"/>
      <c r="Z4031" s="148"/>
      <c r="AA4031" s="132">
        <v>161</v>
      </c>
      <c r="AB4031" s="133"/>
      <c r="AC4031" s="133"/>
      <c r="AD4031" s="133"/>
      <c r="AE4031" s="133"/>
      <c r="AF4031" s="133"/>
      <c r="AG4031" s="133"/>
      <c r="AH4031" s="133"/>
      <c r="AI4031" s="134"/>
      <c r="AJ4031" s="132">
        <v>169</v>
      </c>
      <c r="AK4031" s="133"/>
      <c r="AL4031" s="133"/>
      <c r="AM4031" s="133"/>
      <c r="AN4031" s="133"/>
      <c r="AO4031" s="133"/>
      <c r="AP4031" s="133"/>
      <c r="AQ4031" s="133"/>
      <c r="AR4031" s="134"/>
      <c r="AS4031" s="135"/>
      <c r="AT4031" s="136"/>
      <c r="AU4031" s="136"/>
      <c r="AV4031" s="136"/>
      <c r="AW4031" s="136"/>
      <c r="AX4031" s="137"/>
      <c r="AY4031" s="29"/>
      <c r="AZ4031" s="29"/>
      <c r="BA4031" s="29"/>
      <c r="BB4031" s="29"/>
      <c r="BC4031" s="29"/>
      <c r="BD4031" s="29"/>
      <c r="BE4031" s="29"/>
      <c r="BF4031" s="29"/>
      <c r="BG4031" s="29"/>
      <c r="BH4031" s="29"/>
      <c r="BI4031" s="29"/>
      <c r="BJ4031" s="29"/>
      <c r="BK4031" s="29"/>
      <c r="BL4031" s="29"/>
      <c r="BM4031" s="29"/>
      <c r="BN4031" s="29"/>
      <c r="BO4031" s="29"/>
      <c r="BP4031" s="29"/>
      <c r="BQ4031" s="29"/>
      <c r="BR4031" s="29"/>
      <c r="BS4031" s="29"/>
      <c r="BT4031" s="29"/>
      <c r="BU4031" s="29"/>
      <c r="BV4031" s="29"/>
      <c r="BW4031" s="29"/>
      <c r="BX4031" s="29"/>
      <c r="BY4031" s="29"/>
      <c r="BZ4031" s="29"/>
      <c r="CA4031" s="29"/>
      <c r="CB4031" s="29"/>
      <c r="CC4031" s="29"/>
      <c r="CD4031" s="29"/>
      <c r="CE4031" s="29"/>
      <c r="CF4031" s="29"/>
      <c r="CG4031" s="29"/>
      <c r="CH4031" s="29"/>
      <c r="CI4031" s="29"/>
      <c r="CJ4031" s="29"/>
      <c r="CK4031" s="29"/>
      <c r="CL4031" s="29"/>
      <c r="CM4031" s="29"/>
      <c r="CN4031" s="29"/>
      <c r="CO4031" s="29"/>
      <c r="CP4031" s="29"/>
      <c r="CQ4031" s="29"/>
      <c r="CR4031" s="29"/>
      <c r="CS4031" s="29"/>
      <c r="CT4031" s="29"/>
      <c r="CU4031" s="29"/>
      <c r="CV4031" s="29"/>
      <c r="CW4031" s="29"/>
      <c r="CX4031" s="29"/>
      <c r="CY4031" s="29"/>
      <c r="CZ4031" s="29"/>
      <c r="DA4031" s="29"/>
      <c r="DB4031" s="29"/>
      <c r="DC4031" s="29"/>
      <c r="DD4031" s="29"/>
      <c r="DE4031" s="29"/>
      <c r="DF4031" s="29"/>
      <c r="DG4031" s="29"/>
      <c r="DH4031" s="29"/>
      <c r="DI4031" s="29"/>
      <c r="DJ4031" s="29"/>
      <c r="DK4031" s="29"/>
      <c r="DL4031" s="29"/>
      <c r="DM4031" s="29"/>
      <c r="DN4031" s="29"/>
      <c r="DO4031" s="29"/>
      <c r="DP4031" s="29"/>
      <c r="DQ4031" s="29"/>
      <c r="DR4031" s="29"/>
      <c r="DS4031" s="29"/>
      <c r="DT4031" s="29"/>
      <c r="DU4031" s="29"/>
      <c r="DV4031" s="29"/>
      <c r="DW4031" s="29"/>
      <c r="DX4031" s="29"/>
      <c r="DY4031" s="29"/>
      <c r="DZ4031" s="29"/>
      <c r="EA4031" s="29"/>
      <c r="EB4031" s="29"/>
      <c r="EC4031" s="29"/>
      <c r="ED4031" s="29"/>
      <c r="EE4031" s="29"/>
      <c r="EF4031" s="29"/>
      <c r="EG4031" s="29"/>
      <c r="EH4031" s="29"/>
      <c r="EI4031" s="29"/>
      <c r="EJ4031" s="29"/>
      <c r="EK4031" s="29"/>
      <c r="EL4031" s="29"/>
      <c r="EM4031" s="29"/>
      <c r="EN4031" s="29"/>
      <c r="EO4031" s="29"/>
      <c r="EP4031" s="29"/>
      <c r="EQ4031" s="29"/>
      <c r="ER4031" s="29"/>
      <c r="ES4031" s="29"/>
      <c r="ET4031" s="29"/>
      <c r="EU4031" s="29"/>
      <c r="EV4031" s="29"/>
      <c r="EW4031" s="29"/>
      <c r="EX4031" s="29"/>
      <c r="EY4031" s="29"/>
      <c r="EZ4031" s="29"/>
      <c r="FA4031" s="29"/>
      <c r="FB4031" s="29"/>
      <c r="FC4031" s="29"/>
      <c r="FD4031" s="29"/>
      <c r="FE4031" s="29"/>
      <c r="FF4031" s="29"/>
      <c r="FG4031" s="29"/>
      <c r="FH4031" s="29"/>
      <c r="FI4031" s="29"/>
      <c r="FJ4031" s="29"/>
      <c r="FK4031" s="29"/>
      <c r="FL4031" s="29"/>
      <c r="FM4031" s="29"/>
      <c r="FN4031" s="29"/>
      <c r="FO4031" s="29"/>
      <c r="FP4031" s="29"/>
      <c r="FQ4031" s="29"/>
      <c r="FR4031" s="29"/>
      <c r="FS4031" s="29"/>
      <c r="FT4031" s="29"/>
      <c r="FU4031" s="29"/>
      <c r="FV4031" s="29"/>
      <c r="FW4031" s="29"/>
      <c r="FX4031" s="29"/>
      <c r="FY4031" s="29"/>
      <c r="FZ4031" s="29"/>
      <c r="GA4031" s="29"/>
      <c r="GB4031" s="29"/>
      <c r="GC4031" s="29"/>
      <c r="GD4031" s="29"/>
      <c r="GE4031" s="29"/>
      <c r="GF4031" s="29"/>
      <c r="GG4031" s="29"/>
      <c r="GH4031" s="29"/>
      <c r="GI4031" s="29"/>
      <c r="GJ4031" s="29"/>
      <c r="GK4031" s="29"/>
      <c r="GL4031" s="29"/>
      <c r="GM4031" s="29"/>
      <c r="GN4031" s="29"/>
      <c r="GO4031" s="29"/>
      <c r="GP4031" s="29"/>
      <c r="GQ4031" s="29"/>
      <c r="GR4031" s="29"/>
      <c r="GS4031" s="29"/>
      <c r="GT4031" s="29"/>
      <c r="GU4031" s="29"/>
      <c r="GV4031" s="29"/>
      <c r="GW4031" s="29"/>
      <c r="GX4031" s="29"/>
      <c r="GY4031" s="29"/>
      <c r="GZ4031" s="29"/>
      <c r="HA4031" s="29"/>
      <c r="HB4031" s="29"/>
      <c r="HC4031" s="29"/>
      <c r="HD4031" s="29"/>
      <c r="HE4031" s="29"/>
      <c r="HF4031" s="29"/>
      <c r="HG4031" s="29"/>
      <c r="HH4031" s="29"/>
      <c r="HI4031" s="29"/>
      <c r="HJ4031" s="29"/>
      <c r="HK4031" s="29"/>
      <c r="HL4031" s="29"/>
      <c r="HM4031" s="29"/>
      <c r="HN4031" s="29"/>
      <c r="HO4031" s="29"/>
      <c r="HP4031" s="29"/>
      <c r="HQ4031" s="29"/>
      <c r="HR4031" s="29"/>
      <c r="HS4031" s="29"/>
      <c r="HT4031" s="29"/>
      <c r="HU4031" s="29"/>
      <c r="HV4031" s="29"/>
      <c r="HW4031" s="29"/>
      <c r="HX4031" s="29"/>
      <c r="HY4031" s="29"/>
      <c r="HZ4031" s="29"/>
      <c r="IA4031" s="29"/>
      <c r="IB4031" s="29"/>
      <c r="IC4031" s="29"/>
      <c r="ID4031" s="29"/>
      <c r="IE4031" s="29"/>
      <c r="IF4031" s="29"/>
      <c r="IG4031" s="29"/>
      <c r="IH4031" s="29"/>
      <c r="II4031" s="29"/>
      <c r="IJ4031" s="29"/>
      <c r="IK4031" s="29"/>
      <c r="IL4031" s="29"/>
      <c r="IM4031" s="29"/>
      <c r="IN4031" s="29"/>
      <c r="IO4031" s="29"/>
      <c r="IP4031" s="29"/>
      <c r="IQ4031" s="29"/>
    </row>
    <row r="4032" spans="1:251" s="42" customFormat="1" ht="18.75" customHeight="1" thickBot="1">
      <c r="A4032" s="43"/>
      <c r="B4032" s="138" t="s">
        <v>244</v>
      </c>
      <c r="C4032" s="139"/>
      <c r="D4032" s="139"/>
      <c r="E4032" s="139"/>
      <c r="F4032" s="139"/>
      <c r="G4032" s="139"/>
      <c r="H4032" s="139"/>
      <c r="I4032" s="139"/>
      <c r="J4032" s="139"/>
      <c r="K4032" s="139"/>
      <c r="L4032" s="139"/>
      <c r="M4032" s="139"/>
      <c r="N4032" s="139"/>
      <c r="O4032" s="139"/>
      <c r="P4032" s="139"/>
      <c r="Q4032" s="139"/>
      <c r="R4032" s="139"/>
      <c r="S4032" s="139"/>
      <c r="T4032" s="139"/>
      <c r="U4032" s="139"/>
      <c r="V4032" s="139"/>
      <c r="W4032" s="139"/>
      <c r="X4032" s="139"/>
      <c r="Y4032" s="139"/>
      <c r="Z4032" s="140"/>
      <c r="AA4032" s="141">
        <f>SUM(AA4028:AI4031)</f>
        <v>180796</v>
      </c>
      <c r="AB4032" s="142"/>
      <c r="AC4032" s="142"/>
      <c r="AD4032" s="142"/>
      <c r="AE4032" s="142"/>
      <c r="AF4032" s="142"/>
      <c r="AG4032" s="142"/>
      <c r="AH4032" s="142"/>
      <c r="AI4032" s="143"/>
      <c r="AJ4032" s="141">
        <f>SUM(AJ4028:AR4031)</f>
        <v>187190</v>
      </c>
      <c r="AK4032" s="142"/>
      <c r="AL4032" s="142"/>
      <c r="AM4032" s="142"/>
      <c r="AN4032" s="142"/>
      <c r="AO4032" s="142"/>
      <c r="AP4032" s="142"/>
      <c r="AQ4032" s="142"/>
      <c r="AR4032" s="143"/>
      <c r="AS4032" s="144"/>
      <c r="AT4032" s="145"/>
      <c r="AU4032" s="145"/>
      <c r="AV4032" s="145"/>
      <c r="AW4032" s="145"/>
      <c r="AX4032" s="146"/>
      <c r="AY4032" s="29"/>
      <c r="AZ4032" s="29"/>
      <c r="BA4032" s="29"/>
      <c r="BB4032" s="29"/>
      <c r="BC4032" s="29"/>
      <c r="BD4032" s="29"/>
      <c r="BE4032" s="29"/>
      <c r="BF4032" s="29"/>
      <c r="BG4032" s="29"/>
      <c r="BH4032" s="29"/>
      <c r="BI4032" s="29"/>
      <c r="BJ4032" s="29"/>
      <c r="BK4032" s="29"/>
      <c r="BL4032" s="29"/>
      <c r="BM4032" s="29"/>
      <c r="BN4032" s="29"/>
      <c r="BO4032" s="29"/>
      <c r="BP4032" s="29"/>
      <c r="BQ4032" s="29"/>
      <c r="BR4032" s="29"/>
      <c r="BS4032" s="29"/>
      <c r="BT4032" s="29"/>
      <c r="BU4032" s="29"/>
      <c r="BV4032" s="29"/>
      <c r="BW4032" s="29"/>
      <c r="BX4032" s="29"/>
      <c r="BY4032" s="29"/>
      <c r="BZ4032" s="29"/>
      <c r="CA4032" s="29"/>
      <c r="CB4032" s="29"/>
      <c r="CC4032" s="29"/>
      <c r="CD4032" s="29"/>
      <c r="CE4032" s="29"/>
      <c r="CF4032" s="29"/>
      <c r="CG4032" s="29"/>
      <c r="CH4032" s="29"/>
      <c r="CI4032" s="29"/>
      <c r="CJ4032" s="29"/>
      <c r="CK4032" s="29"/>
      <c r="CL4032" s="29"/>
      <c r="CM4032" s="29"/>
      <c r="CN4032" s="29"/>
      <c r="CO4032" s="29"/>
      <c r="CP4032" s="29"/>
      <c r="CQ4032" s="29"/>
      <c r="CR4032" s="29"/>
      <c r="CS4032" s="29"/>
      <c r="CT4032" s="29"/>
      <c r="CU4032" s="29"/>
      <c r="CV4032" s="29"/>
      <c r="CW4032" s="29"/>
      <c r="CX4032" s="29"/>
      <c r="CY4032" s="29"/>
      <c r="CZ4032" s="29"/>
      <c r="DA4032" s="29"/>
      <c r="DB4032" s="29"/>
      <c r="DC4032" s="29"/>
      <c r="DD4032" s="29"/>
      <c r="DE4032" s="29"/>
      <c r="DF4032" s="29"/>
      <c r="DG4032" s="29"/>
      <c r="DH4032" s="29"/>
      <c r="DI4032" s="29"/>
      <c r="DJ4032" s="29"/>
      <c r="DK4032" s="29"/>
      <c r="DL4032" s="29"/>
      <c r="DM4032" s="29"/>
      <c r="DN4032" s="29"/>
      <c r="DO4032" s="29"/>
      <c r="DP4032" s="29"/>
      <c r="DQ4032" s="29"/>
      <c r="DR4032" s="29"/>
      <c r="DS4032" s="29"/>
      <c r="DT4032" s="29"/>
      <c r="DU4032" s="29"/>
      <c r="DV4032" s="29"/>
      <c r="DW4032" s="29"/>
      <c r="DX4032" s="29"/>
      <c r="DY4032" s="29"/>
      <c r="DZ4032" s="29"/>
      <c r="EA4032" s="29"/>
      <c r="EB4032" s="29"/>
      <c r="EC4032" s="29"/>
      <c r="ED4032" s="29"/>
      <c r="EE4032" s="29"/>
      <c r="EF4032" s="29"/>
      <c r="EG4032" s="29"/>
      <c r="EH4032" s="29"/>
      <c r="EI4032" s="29"/>
      <c r="EJ4032" s="29"/>
      <c r="EK4032" s="29"/>
      <c r="EL4032" s="29"/>
      <c r="EM4032" s="29"/>
      <c r="EN4032" s="29"/>
      <c r="EO4032" s="29"/>
      <c r="EP4032" s="29"/>
      <c r="EQ4032" s="29"/>
      <c r="ER4032" s="29"/>
      <c r="ES4032" s="29"/>
      <c r="ET4032" s="29"/>
      <c r="EU4032" s="29"/>
      <c r="EV4032" s="29"/>
      <c r="EW4032" s="29"/>
      <c r="EX4032" s="29"/>
      <c r="EY4032" s="29"/>
      <c r="EZ4032" s="29"/>
      <c r="FA4032" s="29"/>
      <c r="FB4032" s="29"/>
      <c r="FC4032" s="29"/>
      <c r="FD4032" s="29"/>
      <c r="FE4032" s="29"/>
      <c r="FF4032" s="29"/>
      <c r="FG4032" s="29"/>
      <c r="FH4032" s="29"/>
      <c r="FI4032" s="29"/>
      <c r="FJ4032" s="29"/>
      <c r="FK4032" s="29"/>
      <c r="FL4032" s="29"/>
      <c r="FM4032" s="29"/>
      <c r="FN4032" s="29"/>
      <c r="FO4032" s="29"/>
      <c r="FP4032" s="29"/>
      <c r="FQ4032" s="29"/>
      <c r="FR4032" s="29"/>
      <c r="FS4032" s="29"/>
      <c r="FT4032" s="29"/>
      <c r="FU4032" s="29"/>
      <c r="FV4032" s="29"/>
      <c r="FW4032" s="29"/>
      <c r="FX4032" s="29"/>
      <c r="FY4032" s="29"/>
      <c r="FZ4032" s="29"/>
      <c r="GA4032" s="29"/>
      <c r="GB4032" s="29"/>
      <c r="GC4032" s="29"/>
      <c r="GD4032" s="29"/>
      <c r="GE4032" s="29"/>
      <c r="GF4032" s="29"/>
      <c r="GG4032" s="29"/>
      <c r="GH4032" s="29"/>
      <c r="GI4032" s="29"/>
      <c r="GJ4032" s="29"/>
      <c r="GK4032" s="29"/>
      <c r="GL4032" s="29"/>
      <c r="GM4032" s="29"/>
      <c r="GN4032" s="29"/>
      <c r="GO4032" s="29"/>
      <c r="GP4032" s="29"/>
      <c r="GQ4032" s="29"/>
      <c r="GR4032" s="29"/>
      <c r="GS4032" s="29"/>
      <c r="GT4032" s="29"/>
      <c r="GU4032" s="29"/>
      <c r="GV4032" s="29"/>
      <c r="GW4032" s="29"/>
      <c r="GX4032" s="29"/>
      <c r="GY4032" s="29"/>
      <c r="GZ4032" s="29"/>
      <c r="HA4032" s="29"/>
      <c r="HB4032" s="29"/>
      <c r="HC4032" s="29"/>
      <c r="HD4032" s="29"/>
      <c r="HE4032" s="29"/>
      <c r="HF4032" s="29"/>
      <c r="HG4032" s="29"/>
      <c r="HH4032" s="29"/>
      <c r="HI4032" s="29"/>
      <c r="HJ4032" s="29"/>
      <c r="HK4032" s="29"/>
      <c r="HL4032" s="29"/>
      <c r="HM4032" s="29"/>
      <c r="HN4032" s="29"/>
      <c r="HO4032" s="29"/>
      <c r="HP4032" s="29"/>
      <c r="HQ4032" s="29"/>
      <c r="HR4032" s="29"/>
      <c r="HS4032" s="29"/>
      <c r="HT4032" s="29"/>
      <c r="HU4032" s="29"/>
      <c r="HV4032" s="29"/>
      <c r="HW4032" s="29"/>
      <c r="HX4032" s="29"/>
      <c r="HY4032" s="29"/>
      <c r="HZ4032" s="29"/>
      <c r="IA4032" s="29"/>
      <c r="IB4032" s="29"/>
      <c r="IC4032" s="29"/>
      <c r="ID4032" s="29"/>
      <c r="IE4032" s="29"/>
      <c r="IF4032" s="29"/>
      <c r="IG4032" s="29"/>
      <c r="IH4032" s="29"/>
      <c r="II4032" s="29"/>
      <c r="IJ4032" s="29"/>
      <c r="IK4032" s="29"/>
      <c r="IL4032" s="29"/>
      <c r="IM4032" s="29"/>
      <c r="IN4032" s="29"/>
      <c r="IO4032" s="29"/>
      <c r="IP4032" s="29"/>
      <c r="IQ4032" s="29"/>
    </row>
    <row r="4034" spans="1:113" ht="18.75">
      <c r="A4034" s="28" t="s">
        <v>234</v>
      </c>
      <c r="AW4034" s="30"/>
      <c r="AX4034" s="31"/>
      <c r="AY4034" s="30"/>
    </row>
    <row r="4036" spans="1:113" ht="18.75">
      <c r="B4036" s="109" t="s">
        <v>0</v>
      </c>
      <c r="C4036" s="150"/>
      <c r="D4036" s="150"/>
      <c r="E4036" s="150"/>
      <c r="F4036" s="150"/>
      <c r="G4036" s="150"/>
      <c r="H4036" s="150"/>
      <c r="I4036" s="150"/>
      <c r="J4036" s="150"/>
      <c r="K4036" s="150"/>
      <c r="L4036" s="150"/>
      <c r="M4036" s="150"/>
      <c r="N4036" s="150"/>
      <c r="O4036" s="150"/>
      <c r="P4036" s="150"/>
      <c r="Q4036" s="150"/>
      <c r="R4036" s="150"/>
      <c r="S4036" s="150"/>
      <c r="T4036" s="150"/>
      <c r="U4036" s="150"/>
      <c r="V4036" s="150"/>
      <c r="W4036" s="150"/>
      <c r="X4036" s="150"/>
      <c r="Y4036" s="150"/>
      <c r="Z4036" s="150"/>
      <c r="AA4036" s="150"/>
      <c r="AB4036" s="150"/>
      <c r="AC4036" s="150"/>
      <c r="AD4036" s="150"/>
      <c r="AE4036" s="150"/>
      <c r="AF4036" s="150"/>
      <c r="AG4036" s="150"/>
      <c r="AH4036" s="150"/>
      <c r="AI4036" s="150"/>
      <c r="AJ4036" s="150"/>
      <c r="AK4036" s="150"/>
      <c r="AL4036" s="150"/>
      <c r="AM4036" s="150"/>
      <c r="AN4036" s="150"/>
      <c r="AO4036" s="150"/>
      <c r="AP4036" s="150"/>
      <c r="AQ4036" s="150"/>
      <c r="AR4036" s="150"/>
      <c r="AS4036" s="150"/>
      <c r="AT4036" s="150"/>
      <c r="AU4036" s="150"/>
      <c r="AV4036" s="150"/>
      <c r="AW4036" s="150"/>
      <c r="AX4036" s="150"/>
    </row>
    <row r="4037" spans="1:113">
      <c r="Z4037" s="32"/>
      <c r="AD4037" s="32"/>
      <c r="AE4037" s="32"/>
      <c r="AF4037" s="32"/>
      <c r="AG4037" s="32"/>
      <c r="AH4037" s="32"/>
      <c r="AI4037" s="32"/>
      <c r="AO4037" s="32"/>
    </row>
    <row r="4038" spans="1:113" ht="13.5" thickBot="1">
      <c r="Z4038" s="32"/>
      <c r="AD4038" s="32"/>
      <c r="AE4038" s="32"/>
      <c r="AF4038" s="32"/>
      <c r="AG4038" s="32"/>
      <c r="AH4038" s="32"/>
      <c r="AI4038" s="32"/>
      <c r="AO4038" s="32"/>
      <c r="DI4038" s="26"/>
    </row>
    <row r="4039" spans="1:113" ht="24.75" customHeight="1" thickBot="1">
      <c r="B4039" s="111" t="s">
        <v>235</v>
      </c>
      <c r="C4039" s="112"/>
      <c r="D4039" s="112"/>
      <c r="E4039" s="112"/>
      <c r="F4039" s="112"/>
      <c r="G4039" s="112"/>
      <c r="H4039" s="113" t="s">
        <v>822</v>
      </c>
      <c r="I4039" s="114"/>
      <c r="J4039" s="114"/>
      <c r="K4039" s="114"/>
      <c r="L4039" s="114"/>
      <c r="M4039" s="114"/>
      <c r="N4039" s="114"/>
      <c r="O4039" s="114"/>
      <c r="P4039" s="114"/>
      <c r="Q4039" s="114"/>
      <c r="R4039" s="114"/>
      <c r="S4039" s="114"/>
      <c r="T4039" s="114"/>
      <c r="U4039" s="114"/>
      <c r="V4039" s="114"/>
      <c r="W4039" s="114"/>
      <c r="X4039" s="114"/>
      <c r="Y4039" s="114"/>
      <c r="Z4039" s="114"/>
      <c r="AA4039" s="114"/>
      <c r="AB4039" s="114"/>
      <c r="AC4039" s="114"/>
      <c r="AD4039" s="114"/>
      <c r="AE4039" s="114"/>
      <c r="AF4039" s="114"/>
      <c r="AG4039" s="114"/>
      <c r="AH4039" s="114"/>
      <c r="AI4039" s="114"/>
      <c r="AJ4039" s="114"/>
      <c r="AK4039" s="114"/>
      <c r="AL4039" s="114"/>
      <c r="AM4039" s="114"/>
      <c r="AN4039" s="114"/>
      <c r="AO4039" s="114"/>
      <c r="AP4039" s="114"/>
      <c r="AQ4039" s="114"/>
      <c r="AR4039" s="114"/>
      <c r="AS4039" s="114"/>
      <c r="AT4039" s="114"/>
      <c r="AU4039" s="114"/>
      <c r="AV4039" s="114"/>
      <c r="AW4039" s="114"/>
      <c r="AX4039" s="115"/>
      <c r="DI4039" s="26"/>
    </row>
    <row r="4040" spans="1:113" ht="14.25">
      <c r="B4040" s="33"/>
      <c r="C4040" s="33"/>
      <c r="D4040" s="33"/>
      <c r="E4040" s="33"/>
      <c r="F4040" s="33"/>
      <c r="G4040" s="33"/>
      <c r="H4040" s="34"/>
      <c r="I4040" s="34"/>
      <c r="J4040" s="34"/>
      <c r="K4040" s="34"/>
      <c r="L4040" s="35"/>
      <c r="M4040" s="35"/>
      <c r="N4040" s="35"/>
      <c r="O4040" s="35"/>
      <c r="P4040" s="34"/>
      <c r="Q4040" s="34"/>
      <c r="R4040" s="34"/>
      <c r="S4040" s="34"/>
      <c r="T4040" s="34"/>
      <c r="U4040" s="34"/>
      <c r="V4040" s="36"/>
      <c r="W4040" s="36"/>
      <c r="X4040" s="36"/>
      <c r="Y4040" s="36"/>
      <c r="Z4040" s="36"/>
      <c r="AA4040" s="36"/>
      <c r="AB4040" s="36"/>
      <c r="AC4040" s="36"/>
      <c r="AD4040" s="36"/>
      <c r="AE4040" s="36"/>
      <c r="AF4040" s="36"/>
      <c r="AG4040" s="36"/>
      <c r="AH4040" s="36"/>
      <c r="AI4040" s="36"/>
      <c r="AJ4040" s="36"/>
      <c r="AK4040" s="36"/>
      <c r="AL4040" s="36"/>
      <c r="AM4040" s="36"/>
      <c r="AN4040" s="36"/>
      <c r="AO4040" s="36"/>
      <c r="AP4040" s="36"/>
      <c r="AQ4040" s="36"/>
      <c r="AR4040" s="36"/>
      <c r="AS4040" s="36"/>
      <c r="AT4040" s="36"/>
      <c r="AU4040" s="36"/>
      <c r="AV4040" s="36"/>
      <c r="AW4040" s="36"/>
      <c r="AX4040" s="36"/>
      <c r="DI4040" s="26"/>
    </row>
    <row r="4041" spans="1:113" ht="15" thickBot="1">
      <c r="A4041" s="37"/>
      <c r="B4041" s="36" t="s">
        <v>237</v>
      </c>
      <c r="C4041" s="34"/>
      <c r="D4041" s="34"/>
      <c r="E4041" s="34"/>
      <c r="F4041" s="34"/>
      <c r="G4041" s="34"/>
      <c r="H4041" s="34"/>
      <c r="I4041" s="34"/>
      <c r="J4041" s="34"/>
      <c r="K4041" s="34"/>
      <c r="L4041" s="35"/>
      <c r="M4041" s="35"/>
      <c r="N4041" s="35"/>
      <c r="O4041" s="35"/>
      <c r="P4041" s="34"/>
      <c r="Q4041" s="34"/>
      <c r="R4041" s="34"/>
      <c r="S4041" s="34"/>
      <c r="T4041" s="34"/>
      <c r="U4041" s="34"/>
      <c r="V4041" s="36"/>
      <c r="W4041" s="36"/>
      <c r="X4041" s="36"/>
      <c r="Y4041" s="36"/>
      <c r="Z4041" s="36"/>
      <c r="AA4041" s="36"/>
      <c r="AB4041" s="36"/>
      <c r="AC4041" s="36"/>
      <c r="AD4041" s="36"/>
      <c r="AE4041" s="36"/>
      <c r="AF4041" s="36"/>
      <c r="AG4041" s="36"/>
      <c r="AH4041" s="36"/>
      <c r="AI4041" s="36"/>
      <c r="AJ4041" s="36"/>
      <c r="AK4041" s="36"/>
      <c r="AL4041" s="36"/>
      <c r="AM4041" s="36"/>
      <c r="AN4041" s="36"/>
      <c r="AO4041" s="36"/>
      <c r="AP4041" s="36"/>
      <c r="AQ4041" s="36"/>
      <c r="AR4041" s="36"/>
      <c r="AS4041" s="36"/>
      <c r="AT4041" s="36"/>
      <c r="AU4041" s="36"/>
      <c r="AV4041" s="36"/>
      <c r="AW4041" s="36"/>
      <c r="AX4041" s="36"/>
      <c r="DI4041" s="26"/>
    </row>
    <row r="4042" spans="1:113" ht="14.25">
      <c r="A4042" s="34"/>
      <c r="B4042" s="38"/>
      <c r="C4042" s="33"/>
      <c r="D4042" s="33"/>
      <c r="E4042" s="33"/>
      <c r="F4042" s="33"/>
      <c r="G4042" s="33"/>
      <c r="H4042" s="33"/>
      <c r="I4042" s="33"/>
      <c r="J4042" s="33"/>
      <c r="K4042" s="33"/>
      <c r="L4042" s="39"/>
      <c r="M4042" s="39"/>
      <c r="N4042" s="39"/>
      <c r="O4042" s="39"/>
      <c r="P4042" s="33"/>
      <c r="Q4042" s="33"/>
      <c r="R4042" s="33"/>
      <c r="S4042" s="33"/>
      <c r="T4042" s="33"/>
      <c r="U4042" s="33"/>
      <c r="V4042" s="40"/>
      <c r="W4042" s="40"/>
      <c r="X4042" s="40"/>
      <c r="Y4042" s="40"/>
      <c r="Z4042" s="40"/>
      <c r="AA4042" s="40"/>
      <c r="AB4042" s="40"/>
      <c r="AC4042" s="40"/>
      <c r="AD4042" s="40"/>
      <c r="AE4042" s="40"/>
      <c r="AF4042" s="40"/>
      <c r="AG4042" s="40"/>
      <c r="AH4042" s="40"/>
      <c r="AI4042" s="40"/>
      <c r="AJ4042" s="40"/>
      <c r="AK4042" s="40"/>
      <c r="AL4042" s="40"/>
      <c r="AM4042" s="40"/>
      <c r="AN4042" s="40"/>
      <c r="AO4042" s="40"/>
      <c r="AP4042" s="40"/>
      <c r="AQ4042" s="40"/>
      <c r="AR4042" s="40"/>
      <c r="AS4042" s="40"/>
      <c r="AT4042" s="40"/>
      <c r="AU4042" s="40"/>
      <c r="AV4042" s="40"/>
      <c r="AW4042" s="40"/>
      <c r="AX4042" s="41"/>
    </row>
    <row r="4043" spans="1:113" ht="12" customHeight="1">
      <c r="A4043" s="34"/>
      <c r="B4043" s="116" t="s">
        <v>823</v>
      </c>
      <c r="C4043" s="117"/>
      <c r="D4043" s="117"/>
      <c r="E4043" s="117"/>
      <c r="F4043" s="117"/>
      <c r="G4043" s="117"/>
      <c r="H4043" s="117"/>
      <c r="I4043" s="117"/>
      <c r="J4043" s="117"/>
      <c r="K4043" s="117"/>
      <c r="L4043" s="117"/>
      <c r="M4043" s="117"/>
      <c r="N4043" s="117"/>
      <c r="O4043" s="117"/>
      <c r="P4043" s="117"/>
      <c r="Q4043" s="117"/>
      <c r="R4043" s="117"/>
      <c r="S4043" s="117"/>
      <c r="T4043" s="117"/>
      <c r="U4043" s="117"/>
      <c r="V4043" s="117"/>
      <c r="W4043" s="117"/>
      <c r="X4043" s="117"/>
      <c r="Y4043" s="117"/>
      <c r="Z4043" s="117"/>
      <c r="AA4043" s="117"/>
      <c r="AB4043" s="117"/>
      <c r="AC4043" s="117"/>
      <c r="AD4043" s="117"/>
      <c r="AE4043" s="117"/>
      <c r="AF4043" s="117"/>
      <c r="AG4043" s="117"/>
      <c r="AH4043" s="117"/>
      <c r="AI4043" s="117"/>
      <c r="AJ4043" s="117"/>
      <c r="AK4043" s="117"/>
      <c r="AL4043" s="117"/>
      <c r="AM4043" s="117"/>
      <c r="AN4043" s="117"/>
      <c r="AO4043" s="117"/>
      <c r="AP4043" s="117"/>
      <c r="AQ4043" s="117"/>
      <c r="AR4043" s="117"/>
      <c r="AS4043" s="117"/>
      <c r="AT4043" s="117"/>
      <c r="AU4043" s="117"/>
      <c r="AV4043" s="117"/>
      <c r="AW4043" s="117"/>
      <c r="AX4043" s="118"/>
    </row>
    <row r="4044" spans="1:113" ht="12" customHeight="1">
      <c r="A4044" s="34"/>
      <c r="B4044" s="116"/>
      <c r="C4044" s="117"/>
      <c r="D4044" s="117"/>
      <c r="E4044" s="117"/>
      <c r="F4044" s="117"/>
      <c r="G4044" s="117"/>
      <c r="H4044" s="117"/>
      <c r="I4044" s="117"/>
      <c r="J4044" s="117"/>
      <c r="K4044" s="117"/>
      <c r="L4044" s="117"/>
      <c r="M4044" s="117"/>
      <c r="N4044" s="117"/>
      <c r="O4044" s="117"/>
      <c r="P4044" s="117"/>
      <c r="Q4044" s="117"/>
      <c r="R4044" s="117"/>
      <c r="S4044" s="117"/>
      <c r="T4044" s="117"/>
      <c r="U4044" s="117"/>
      <c r="V4044" s="117"/>
      <c r="W4044" s="117"/>
      <c r="X4044" s="117"/>
      <c r="Y4044" s="117"/>
      <c r="Z4044" s="117"/>
      <c r="AA4044" s="117"/>
      <c r="AB4044" s="117"/>
      <c r="AC4044" s="117"/>
      <c r="AD4044" s="117"/>
      <c r="AE4044" s="117"/>
      <c r="AF4044" s="117"/>
      <c r="AG4044" s="117"/>
      <c r="AH4044" s="117"/>
      <c r="AI4044" s="117"/>
      <c r="AJ4044" s="117"/>
      <c r="AK4044" s="117"/>
      <c r="AL4044" s="117"/>
      <c r="AM4044" s="117"/>
      <c r="AN4044" s="117"/>
      <c r="AO4044" s="117"/>
      <c r="AP4044" s="117"/>
      <c r="AQ4044" s="117"/>
      <c r="AR4044" s="117"/>
      <c r="AS4044" s="117"/>
      <c r="AT4044" s="117"/>
      <c r="AU4044" s="117"/>
      <c r="AV4044" s="117"/>
      <c r="AW4044" s="117"/>
      <c r="AX4044" s="118"/>
      <c r="BC4044" s="42"/>
    </row>
    <row r="4045" spans="1:113" ht="12" customHeight="1">
      <c r="A4045" s="34"/>
      <c r="B4045" s="116"/>
      <c r="C4045" s="117"/>
      <c r="D4045" s="117"/>
      <c r="E4045" s="117"/>
      <c r="F4045" s="117"/>
      <c r="G4045" s="117"/>
      <c r="H4045" s="117"/>
      <c r="I4045" s="117"/>
      <c r="J4045" s="117"/>
      <c r="K4045" s="117"/>
      <c r="L4045" s="117"/>
      <c r="M4045" s="117"/>
      <c r="N4045" s="117"/>
      <c r="O4045" s="117"/>
      <c r="P4045" s="117"/>
      <c r="Q4045" s="117"/>
      <c r="R4045" s="117"/>
      <c r="S4045" s="117"/>
      <c r="T4045" s="117"/>
      <c r="U4045" s="117"/>
      <c r="V4045" s="117"/>
      <c r="W4045" s="117"/>
      <c r="X4045" s="117"/>
      <c r="Y4045" s="117"/>
      <c r="Z4045" s="117"/>
      <c r="AA4045" s="117"/>
      <c r="AB4045" s="117"/>
      <c r="AC4045" s="117"/>
      <c r="AD4045" s="117"/>
      <c r="AE4045" s="117"/>
      <c r="AF4045" s="117"/>
      <c r="AG4045" s="117"/>
      <c r="AH4045" s="117"/>
      <c r="AI4045" s="117"/>
      <c r="AJ4045" s="117"/>
      <c r="AK4045" s="117"/>
      <c r="AL4045" s="117"/>
      <c r="AM4045" s="117"/>
      <c r="AN4045" s="117"/>
      <c r="AO4045" s="117"/>
      <c r="AP4045" s="117"/>
      <c r="AQ4045" s="117"/>
      <c r="AR4045" s="117"/>
      <c r="AS4045" s="117"/>
      <c r="AT4045" s="117"/>
      <c r="AU4045" s="117"/>
      <c r="AV4045" s="117"/>
      <c r="AW4045" s="117"/>
      <c r="AX4045" s="118"/>
    </row>
    <row r="4046" spans="1:113" ht="12" customHeight="1">
      <c r="A4046" s="34"/>
      <c r="B4046" s="116"/>
      <c r="C4046" s="117"/>
      <c r="D4046" s="117"/>
      <c r="E4046" s="117"/>
      <c r="F4046" s="117"/>
      <c r="G4046" s="117"/>
      <c r="H4046" s="117"/>
      <c r="I4046" s="117"/>
      <c r="J4046" s="117"/>
      <c r="K4046" s="117"/>
      <c r="L4046" s="117"/>
      <c r="M4046" s="117"/>
      <c r="N4046" s="117"/>
      <c r="O4046" s="117"/>
      <c r="P4046" s="117"/>
      <c r="Q4046" s="117"/>
      <c r="R4046" s="117"/>
      <c r="S4046" s="117"/>
      <c r="T4046" s="117"/>
      <c r="U4046" s="117"/>
      <c r="V4046" s="117"/>
      <c r="W4046" s="117"/>
      <c r="X4046" s="117"/>
      <c r="Y4046" s="117"/>
      <c r="Z4046" s="117"/>
      <c r="AA4046" s="117"/>
      <c r="AB4046" s="117"/>
      <c r="AC4046" s="117"/>
      <c r="AD4046" s="117"/>
      <c r="AE4046" s="117"/>
      <c r="AF4046" s="117"/>
      <c r="AG4046" s="117"/>
      <c r="AH4046" s="117"/>
      <c r="AI4046" s="117"/>
      <c r="AJ4046" s="117"/>
      <c r="AK4046" s="117"/>
      <c r="AL4046" s="117"/>
      <c r="AM4046" s="117"/>
      <c r="AN4046" s="117"/>
      <c r="AO4046" s="117"/>
      <c r="AP4046" s="117"/>
      <c r="AQ4046" s="117"/>
      <c r="AR4046" s="117"/>
      <c r="AS4046" s="117"/>
      <c r="AT4046" s="117"/>
      <c r="AU4046" s="117"/>
      <c r="AV4046" s="117"/>
      <c r="AW4046" s="117"/>
      <c r="AX4046" s="118"/>
    </row>
    <row r="4047" spans="1:113" ht="12" customHeight="1">
      <c r="A4047" s="34"/>
      <c r="B4047" s="116"/>
      <c r="C4047" s="117"/>
      <c r="D4047" s="117"/>
      <c r="E4047" s="117"/>
      <c r="F4047" s="117"/>
      <c r="G4047" s="117"/>
      <c r="H4047" s="117"/>
      <c r="I4047" s="117"/>
      <c r="J4047" s="117"/>
      <c r="K4047" s="117"/>
      <c r="L4047" s="117"/>
      <c r="M4047" s="117"/>
      <c r="N4047" s="117"/>
      <c r="O4047" s="117"/>
      <c r="P4047" s="117"/>
      <c r="Q4047" s="117"/>
      <c r="R4047" s="117"/>
      <c r="S4047" s="117"/>
      <c r="T4047" s="117"/>
      <c r="U4047" s="117"/>
      <c r="V4047" s="117"/>
      <c r="W4047" s="117"/>
      <c r="X4047" s="117"/>
      <c r="Y4047" s="117"/>
      <c r="Z4047" s="117"/>
      <c r="AA4047" s="117"/>
      <c r="AB4047" s="117"/>
      <c r="AC4047" s="117"/>
      <c r="AD4047" s="117"/>
      <c r="AE4047" s="117"/>
      <c r="AF4047" s="117"/>
      <c r="AG4047" s="117"/>
      <c r="AH4047" s="117"/>
      <c r="AI4047" s="117"/>
      <c r="AJ4047" s="117"/>
      <c r="AK4047" s="117"/>
      <c r="AL4047" s="117"/>
      <c r="AM4047" s="117"/>
      <c r="AN4047" s="117"/>
      <c r="AO4047" s="117"/>
      <c r="AP4047" s="117"/>
      <c r="AQ4047" s="117"/>
      <c r="AR4047" s="117"/>
      <c r="AS4047" s="117"/>
      <c r="AT4047" s="117"/>
      <c r="AU4047" s="117"/>
      <c r="AV4047" s="117"/>
      <c r="AW4047" s="117"/>
      <c r="AX4047" s="118"/>
    </row>
    <row r="4048" spans="1:113" ht="15" thickBot="1">
      <c r="A4048" s="43"/>
      <c r="B4048" s="44"/>
      <c r="C4048" s="45"/>
      <c r="D4048" s="45"/>
      <c r="E4048" s="45"/>
      <c r="F4048" s="45"/>
      <c r="G4048" s="45"/>
      <c r="H4048" s="45"/>
      <c r="I4048" s="45"/>
      <c r="J4048" s="45"/>
      <c r="K4048" s="45"/>
      <c r="L4048" s="45"/>
      <c r="M4048" s="45"/>
      <c r="N4048" s="45"/>
      <c r="O4048" s="45"/>
      <c r="P4048" s="45"/>
      <c r="Q4048" s="45"/>
      <c r="R4048" s="45"/>
      <c r="S4048" s="45"/>
      <c r="T4048" s="45"/>
      <c r="U4048" s="45"/>
      <c r="V4048" s="45"/>
      <c r="W4048" s="45"/>
      <c r="X4048" s="45"/>
      <c r="Y4048" s="45"/>
      <c r="Z4048" s="45"/>
      <c r="AA4048" s="45"/>
      <c r="AB4048" s="45"/>
      <c r="AC4048" s="45"/>
      <c r="AD4048" s="45"/>
      <c r="AE4048" s="45"/>
      <c r="AF4048" s="45"/>
      <c r="AG4048" s="45"/>
      <c r="AH4048" s="45"/>
      <c r="AI4048" s="45"/>
      <c r="AJ4048" s="45"/>
      <c r="AK4048" s="45"/>
      <c r="AL4048" s="45"/>
      <c r="AM4048" s="45"/>
      <c r="AN4048" s="45"/>
      <c r="AO4048" s="45"/>
      <c r="AP4048" s="45"/>
      <c r="AQ4048" s="45"/>
      <c r="AR4048" s="45"/>
      <c r="AS4048" s="45"/>
      <c r="AT4048" s="45"/>
      <c r="AU4048" s="45"/>
      <c r="AV4048" s="45"/>
      <c r="AW4048" s="45"/>
      <c r="AX4048" s="46"/>
    </row>
    <row r="4049" spans="1:251">
      <c r="B4049" s="47"/>
    </row>
    <row r="4050" spans="1:251" ht="15" thickBot="1">
      <c r="A4050" s="37"/>
      <c r="B4050" s="36" t="s">
        <v>238</v>
      </c>
      <c r="C4050" s="34"/>
      <c r="D4050" s="34"/>
      <c r="E4050" s="34"/>
      <c r="F4050" s="34"/>
      <c r="G4050" s="34"/>
      <c r="H4050" s="34"/>
      <c r="I4050" s="34"/>
      <c r="J4050" s="34"/>
      <c r="K4050" s="34"/>
      <c r="L4050" s="35"/>
      <c r="M4050" s="35"/>
      <c r="N4050" s="35"/>
      <c r="O4050" s="35"/>
      <c r="P4050" s="34"/>
      <c r="Q4050" s="34"/>
      <c r="R4050" s="34"/>
      <c r="S4050" s="34"/>
      <c r="T4050" s="34"/>
      <c r="U4050" s="34"/>
      <c r="V4050" s="36"/>
      <c r="W4050" s="36"/>
      <c r="X4050" s="36"/>
      <c r="Y4050" s="36"/>
      <c r="Z4050" s="36"/>
      <c r="AA4050" s="36"/>
      <c r="AB4050" s="36"/>
      <c r="AC4050" s="36"/>
      <c r="AD4050" s="36"/>
      <c r="AE4050" s="36"/>
      <c r="AF4050" s="36"/>
      <c r="AG4050" s="36"/>
      <c r="AH4050" s="36"/>
      <c r="AI4050" s="36"/>
      <c r="AJ4050" s="36"/>
      <c r="AK4050" s="36"/>
      <c r="AL4050" s="36"/>
      <c r="AM4050" s="36"/>
      <c r="AN4050" s="36"/>
      <c r="AO4050" s="36"/>
      <c r="AP4050" s="36"/>
      <c r="AQ4050" s="36"/>
      <c r="AR4050" s="36"/>
      <c r="AS4050" s="36"/>
      <c r="AT4050" s="36"/>
      <c r="AU4050" s="36"/>
      <c r="AV4050" s="36"/>
      <c r="AW4050" s="36"/>
      <c r="AX4050" s="36"/>
      <c r="DI4050" s="26"/>
    </row>
    <row r="4051" spans="1:251" ht="14.25">
      <c r="A4051" s="34"/>
      <c r="B4051" s="38"/>
      <c r="C4051" s="33"/>
      <c r="D4051" s="33"/>
      <c r="E4051" s="33"/>
      <c r="F4051" s="33"/>
      <c r="G4051" s="33"/>
      <c r="H4051" s="33"/>
      <c r="I4051" s="33"/>
      <c r="J4051" s="33"/>
      <c r="K4051" s="33"/>
      <c r="L4051" s="39"/>
      <c r="M4051" s="39"/>
      <c r="N4051" s="39"/>
      <c r="O4051" s="39"/>
      <c r="P4051" s="33"/>
      <c r="Q4051" s="33"/>
      <c r="R4051" s="33"/>
      <c r="S4051" s="33"/>
      <c r="T4051" s="33"/>
      <c r="U4051" s="33"/>
      <c r="V4051" s="40"/>
      <c r="W4051" s="40"/>
      <c r="X4051" s="40"/>
      <c r="Y4051" s="40"/>
      <c r="Z4051" s="40"/>
      <c r="AA4051" s="40"/>
      <c r="AB4051" s="40"/>
      <c r="AC4051" s="40"/>
      <c r="AD4051" s="40"/>
      <c r="AE4051" s="40"/>
      <c r="AF4051" s="40"/>
      <c r="AG4051" s="40"/>
      <c r="AH4051" s="40"/>
      <c r="AI4051" s="40"/>
      <c r="AJ4051" s="40"/>
      <c r="AK4051" s="40"/>
      <c r="AL4051" s="40"/>
      <c r="AM4051" s="40"/>
      <c r="AN4051" s="40"/>
      <c r="AO4051" s="40"/>
      <c r="AP4051" s="40"/>
      <c r="AQ4051" s="40"/>
      <c r="AR4051" s="40"/>
      <c r="AS4051" s="40"/>
      <c r="AT4051" s="40"/>
      <c r="AU4051" s="40"/>
      <c r="AV4051" s="40"/>
      <c r="AW4051" s="40"/>
      <c r="AX4051" s="41"/>
    </row>
    <row r="4052" spans="1:251" ht="12" customHeight="1">
      <c r="A4052" s="34"/>
      <c r="B4052" s="116" t="s">
        <v>824</v>
      </c>
      <c r="C4052" s="117"/>
      <c r="D4052" s="117"/>
      <c r="E4052" s="117"/>
      <c r="F4052" s="117"/>
      <c r="G4052" s="117"/>
      <c r="H4052" s="117"/>
      <c r="I4052" s="117"/>
      <c r="J4052" s="117"/>
      <c r="K4052" s="117"/>
      <c r="L4052" s="117"/>
      <c r="M4052" s="117"/>
      <c r="N4052" s="117"/>
      <c r="O4052" s="117"/>
      <c r="P4052" s="117"/>
      <c r="Q4052" s="117"/>
      <c r="R4052" s="117"/>
      <c r="S4052" s="117"/>
      <c r="T4052" s="117"/>
      <c r="U4052" s="117"/>
      <c r="V4052" s="117"/>
      <c r="W4052" s="117"/>
      <c r="X4052" s="117"/>
      <c r="Y4052" s="117"/>
      <c r="Z4052" s="117"/>
      <c r="AA4052" s="117"/>
      <c r="AB4052" s="117"/>
      <c r="AC4052" s="117"/>
      <c r="AD4052" s="117"/>
      <c r="AE4052" s="117"/>
      <c r="AF4052" s="117"/>
      <c r="AG4052" s="117"/>
      <c r="AH4052" s="117"/>
      <c r="AI4052" s="117"/>
      <c r="AJ4052" s="117"/>
      <c r="AK4052" s="117"/>
      <c r="AL4052" s="117"/>
      <c r="AM4052" s="117"/>
      <c r="AN4052" s="117"/>
      <c r="AO4052" s="117"/>
      <c r="AP4052" s="117"/>
      <c r="AQ4052" s="117"/>
      <c r="AR4052" s="117"/>
      <c r="AS4052" s="117"/>
      <c r="AT4052" s="117"/>
      <c r="AU4052" s="117"/>
      <c r="AV4052" s="117"/>
      <c r="AW4052" s="117"/>
      <c r="AX4052" s="118"/>
    </row>
    <row r="4053" spans="1:251" ht="12" customHeight="1">
      <c r="A4053" s="34"/>
      <c r="B4053" s="116"/>
      <c r="C4053" s="117"/>
      <c r="D4053" s="117"/>
      <c r="E4053" s="117"/>
      <c r="F4053" s="117"/>
      <c r="G4053" s="117"/>
      <c r="H4053" s="117"/>
      <c r="I4053" s="117"/>
      <c r="J4053" s="117"/>
      <c r="K4053" s="117"/>
      <c r="L4053" s="117"/>
      <c r="M4053" s="117"/>
      <c r="N4053" s="117"/>
      <c r="O4053" s="117"/>
      <c r="P4053" s="117"/>
      <c r="Q4053" s="117"/>
      <c r="R4053" s="117"/>
      <c r="S4053" s="117"/>
      <c r="T4053" s="117"/>
      <c r="U4053" s="117"/>
      <c r="V4053" s="117"/>
      <c r="W4053" s="117"/>
      <c r="X4053" s="117"/>
      <c r="Y4053" s="117"/>
      <c r="Z4053" s="117"/>
      <c r="AA4053" s="117"/>
      <c r="AB4053" s="117"/>
      <c r="AC4053" s="117"/>
      <c r="AD4053" s="117"/>
      <c r="AE4053" s="117"/>
      <c r="AF4053" s="117"/>
      <c r="AG4053" s="117"/>
      <c r="AH4053" s="117"/>
      <c r="AI4053" s="117"/>
      <c r="AJ4053" s="117"/>
      <c r="AK4053" s="117"/>
      <c r="AL4053" s="117"/>
      <c r="AM4053" s="117"/>
      <c r="AN4053" s="117"/>
      <c r="AO4053" s="117"/>
      <c r="AP4053" s="117"/>
      <c r="AQ4053" s="117"/>
      <c r="AR4053" s="117"/>
      <c r="AS4053" s="117"/>
      <c r="AT4053" s="117"/>
      <c r="AU4053" s="117"/>
      <c r="AV4053" s="117"/>
      <c r="AW4053" s="117"/>
      <c r="AX4053" s="118"/>
      <c r="BC4053" s="42"/>
    </row>
    <row r="4054" spans="1:251" ht="12" customHeight="1">
      <c r="A4054" s="34"/>
      <c r="B4054" s="116"/>
      <c r="C4054" s="117"/>
      <c r="D4054" s="117"/>
      <c r="E4054" s="117"/>
      <c r="F4054" s="117"/>
      <c r="G4054" s="117"/>
      <c r="H4054" s="117"/>
      <c r="I4054" s="117"/>
      <c r="J4054" s="117"/>
      <c r="K4054" s="117"/>
      <c r="L4054" s="117"/>
      <c r="M4054" s="117"/>
      <c r="N4054" s="117"/>
      <c r="O4054" s="117"/>
      <c r="P4054" s="117"/>
      <c r="Q4054" s="117"/>
      <c r="R4054" s="117"/>
      <c r="S4054" s="117"/>
      <c r="T4054" s="117"/>
      <c r="U4054" s="117"/>
      <c r="V4054" s="117"/>
      <c r="W4054" s="117"/>
      <c r="X4054" s="117"/>
      <c r="Y4054" s="117"/>
      <c r="Z4054" s="117"/>
      <c r="AA4054" s="117"/>
      <c r="AB4054" s="117"/>
      <c r="AC4054" s="117"/>
      <c r="AD4054" s="117"/>
      <c r="AE4054" s="117"/>
      <c r="AF4054" s="117"/>
      <c r="AG4054" s="117"/>
      <c r="AH4054" s="117"/>
      <c r="AI4054" s="117"/>
      <c r="AJ4054" s="117"/>
      <c r="AK4054" s="117"/>
      <c r="AL4054" s="117"/>
      <c r="AM4054" s="117"/>
      <c r="AN4054" s="117"/>
      <c r="AO4054" s="117"/>
      <c r="AP4054" s="117"/>
      <c r="AQ4054" s="117"/>
      <c r="AR4054" s="117"/>
      <c r="AS4054" s="117"/>
      <c r="AT4054" s="117"/>
      <c r="AU4054" s="117"/>
      <c r="AV4054" s="117"/>
      <c r="AW4054" s="117"/>
      <c r="AX4054" s="118"/>
    </row>
    <row r="4055" spans="1:251" ht="12" customHeight="1">
      <c r="A4055" s="34"/>
      <c r="B4055" s="116"/>
      <c r="C4055" s="117"/>
      <c r="D4055" s="117"/>
      <c r="E4055" s="117"/>
      <c r="F4055" s="117"/>
      <c r="G4055" s="117"/>
      <c r="H4055" s="117"/>
      <c r="I4055" s="117"/>
      <c r="J4055" s="117"/>
      <c r="K4055" s="117"/>
      <c r="L4055" s="117"/>
      <c r="M4055" s="117"/>
      <c r="N4055" s="117"/>
      <c r="O4055" s="117"/>
      <c r="P4055" s="117"/>
      <c r="Q4055" s="117"/>
      <c r="R4055" s="117"/>
      <c r="S4055" s="117"/>
      <c r="T4055" s="117"/>
      <c r="U4055" s="117"/>
      <c r="V4055" s="117"/>
      <c r="W4055" s="117"/>
      <c r="X4055" s="117"/>
      <c r="Y4055" s="117"/>
      <c r="Z4055" s="117"/>
      <c r="AA4055" s="117"/>
      <c r="AB4055" s="117"/>
      <c r="AC4055" s="117"/>
      <c r="AD4055" s="117"/>
      <c r="AE4055" s="117"/>
      <c r="AF4055" s="117"/>
      <c r="AG4055" s="117"/>
      <c r="AH4055" s="117"/>
      <c r="AI4055" s="117"/>
      <c r="AJ4055" s="117"/>
      <c r="AK4055" s="117"/>
      <c r="AL4055" s="117"/>
      <c r="AM4055" s="117"/>
      <c r="AN4055" s="117"/>
      <c r="AO4055" s="117"/>
      <c r="AP4055" s="117"/>
      <c r="AQ4055" s="117"/>
      <c r="AR4055" s="117"/>
      <c r="AS4055" s="117"/>
      <c r="AT4055" s="117"/>
      <c r="AU4055" s="117"/>
      <c r="AV4055" s="117"/>
      <c r="AW4055" s="117"/>
      <c r="AX4055" s="118"/>
    </row>
    <row r="4056" spans="1:251" ht="12" customHeight="1">
      <c r="A4056" s="34"/>
      <c r="B4056" s="116"/>
      <c r="C4056" s="117"/>
      <c r="D4056" s="117"/>
      <c r="E4056" s="117"/>
      <c r="F4056" s="117"/>
      <c r="G4056" s="117"/>
      <c r="H4056" s="117"/>
      <c r="I4056" s="117"/>
      <c r="J4056" s="117"/>
      <c r="K4056" s="117"/>
      <c r="L4056" s="117"/>
      <c r="M4056" s="117"/>
      <c r="N4056" s="117"/>
      <c r="O4056" s="117"/>
      <c r="P4056" s="117"/>
      <c r="Q4056" s="117"/>
      <c r="R4056" s="117"/>
      <c r="S4056" s="117"/>
      <c r="T4056" s="117"/>
      <c r="U4056" s="117"/>
      <c r="V4056" s="117"/>
      <c r="W4056" s="117"/>
      <c r="X4056" s="117"/>
      <c r="Y4056" s="117"/>
      <c r="Z4056" s="117"/>
      <c r="AA4056" s="117"/>
      <c r="AB4056" s="117"/>
      <c r="AC4056" s="117"/>
      <c r="AD4056" s="117"/>
      <c r="AE4056" s="117"/>
      <c r="AF4056" s="117"/>
      <c r="AG4056" s="117"/>
      <c r="AH4056" s="117"/>
      <c r="AI4056" s="117"/>
      <c r="AJ4056" s="117"/>
      <c r="AK4056" s="117"/>
      <c r="AL4056" s="117"/>
      <c r="AM4056" s="117"/>
      <c r="AN4056" s="117"/>
      <c r="AO4056" s="117"/>
      <c r="AP4056" s="117"/>
      <c r="AQ4056" s="117"/>
      <c r="AR4056" s="117"/>
      <c r="AS4056" s="117"/>
      <c r="AT4056" s="117"/>
      <c r="AU4056" s="117"/>
      <c r="AV4056" s="117"/>
      <c r="AW4056" s="117"/>
      <c r="AX4056" s="118"/>
    </row>
    <row r="4057" spans="1:251" ht="15" thickBot="1">
      <c r="A4057" s="43"/>
      <c r="B4057" s="44"/>
      <c r="C4057" s="45"/>
      <c r="D4057" s="45"/>
      <c r="E4057" s="45"/>
      <c r="F4057" s="45"/>
      <c r="G4057" s="45"/>
      <c r="H4057" s="45"/>
      <c r="I4057" s="45"/>
      <c r="J4057" s="45"/>
      <c r="K4057" s="45"/>
      <c r="L4057" s="45"/>
      <c r="M4057" s="45"/>
      <c r="N4057" s="45"/>
      <c r="O4057" s="45"/>
      <c r="P4057" s="45"/>
      <c r="Q4057" s="45"/>
      <c r="R4057" s="45"/>
      <c r="S4057" s="45"/>
      <c r="T4057" s="45"/>
      <c r="U4057" s="45"/>
      <c r="V4057" s="45"/>
      <c r="W4057" s="45"/>
      <c r="X4057" s="45"/>
      <c r="Y4057" s="45"/>
      <c r="Z4057" s="45"/>
      <c r="AA4057" s="45"/>
      <c r="AB4057" s="45"/>
      <c r="AC4057" s="45"/>
      <c r="AD4057" s="45"/>
      <c r="AE4057" s="45"/>
      <c r="AF4057" s="45"/>
      <c r="AG4057" s="45"/>
      <c r="AH4057" s="45"/>
      <c r="AI4057" s="45"/>
      <c r="AJ4057" s="45"/>
      <c r="AK4057" s="45"/>
      <c r="AL4057" s="45"/>
      <c r="AM4057" s="45"/>
      <c r="AN4057" s="45"/>
      <c r="AO4057" s="45"/>
      <c r="AP4057" s="45"/>
      <c r="AQ4057" s="45"/>
      <c r="AR4057" s="45"/>
      <c r="AS4057" s="45"/>
      <c r="AT4057" s="45"/>
      <c r="AU4057" s="45"/>
      <c r="AV4057" s="45"/>
      <c r="AW4057" s="45"/>
      <c r="AX4057" s="46"/>
    </row>
    <row r="4058" spans="1:251">
      <c r="B4058" s="47"/>
    </row>
    <row r="4059" spans="1:251" ht="14.25">
      <c r="B4059" s="36" t="s">
        <v>240</v>
      </c>
      <c r="C4059" s="34"/>
      <c r="D4059" s="34"/>
      <c r="E4059" s="34"/>
      <c r="F4059" s="34"/>
      <c r="G4059" s="34"/>
      <c r="H4059" s="34"/>
      <c r="I4059" s="34"/>
      <c r="J4059" s="34"/>
      <c r="K4059" s="34"/>
      <c r="L4059" s="35"/>
      <c r="M4059" s="35"/>
      <c r="N4059" s="35"/>
      <c r="O4059" s="35"/>
      <c r="P4059" s="34"/>
      <c r="Q4059" s="34"/>
      <c r="R4059" s="34"/>
      <c r="S4059" s="34"/>
      <c r="T4059" s="34"/>
      <c r="U4059" s="34"/>
      <c r="V4059" s="36"/>
      <c r="W4059" s="36"/>
      <c r="X4059" s="36"/>
      <c r="Y4059" s="36"/>
      <c r="Z4059" s="36"/>
      <c r="AA4059" s="36"/>
      <c r="AB4059" s="36"/>
      <c r="AC4059" s="36"/>
      <c r="AD4059" s="36"/>
      <c r="AE4059" s="36"/>
      <c r="AF4059" s="36"/>
      <c r="AG4059" s="36"/>
      <c r="AH4059" s="36"/>
      <c r="AI4059" s="36"/>
      <c r="AJ4059" s="36"/>
      <c r="AK4059" s="36"/>
      <c r="AL4059" s="36"/>
      <c r="AM4059" s="36"/>
      <c r="AN4059" s="36"/>
      <c r="AO4059" s="36"/>
      <c r="AP4059" s="36"/>
      <c r="AQ4059" s="36"/>
      <c r="AR4059" s="36"/>
      <c r="AS4059" s="36"/>
      <c r="AT4059" s="36"/>
      <c r="AU4059" s="36"/>
      <c r="AV4059" s="36"/>
      <c r="AW4059" s="36"/>
      <c r="AX4059" s="36"/>
    </row>
    <row r="4060" spans="1:251" ht="15" thickBot="1">
      <c r="B4060" s="34"/>
      <c r="C4060" s="34"/>
      <c r="D4060" s="34"/>
      <c r="E4060" s="34"/>
      <c r="F4060" s="34"/>
      <c r="G4060" s="34"/>
      <c r="H4060" s="34"/>
      <c r="I4060" s="34"/>
      <c r="J4060" s="34"/>
      <c r="K4060" s="34"/>
      <c r="L4060" s="35"/>
      <c r="M4060" s="35"/>
      <c r="N4060" s="35"/>
      <c r="O4060" s="35"/>
      <c r="P4060" s="34"/>
      <c r="Q4060" s="34"/>
      <c r="R4060" s="34"/>
      <c r="S4060" s="34"/>
      <c r="T4060" s="34"/>
      <c r="U4060" s="34"/>
      <c r="V4060" s="36"/>
      <c r="W4060" s="36"/>
      <c r="X4060" s="36"/>
      <c r="Y4060" s="36"/>
      <c r="Z4060" s="36"/>
      <c r="AA4060" s="36"/>
      <c r="AB4060" s="36"/>
      <c r="AC4060" s="36"/>
      <c r="AD4060" s="36"/>
      <c r="AE4060" s="36"/>
      <c r="AF4060" s="36"/>
      <c r="AG4060" s="36"/>
      <c r="AH4060" s="36"/>
      <c r="AI4060" s="36"/>
      <c r="AJ4060" s="36"/>
      <c r="AK4060" s="36"/>
      <c r="AL4060" s="36"/>
      <c r="AM4060" s="36"/>
      <c r="AN4060" s="36"/>
      <c r="AO4060" s="36"/>
      <c r="AP4060" s="36"/>
      <c r="AQ4060" s="36"/>
      <c r="AR4060" s="36"/>
      <c r="AS4060" s="36"/>
      <c r="AT4060" s="36"/>
      <c r="AU4060" s="36"/>
      <c r="AV4060" s="36"/>
      <c r="AW4060" s="36"/>
      <c r="AX4060" s="48" t="s">
        <v>241</v>
      </c>
    </row>
    <row r="4061" spans="1:251" s="42" customFormat="1" ht="13.5" customHeight="1">
      <c r="A4061" s="34"/>
      <c r="B4061" s="119" t="s">
        <v>242</v>
      </c>
      <c r="C4061" s="120"/>
      <c r="D4061" s="120"/>
      <c r="E4061" s="120"/>
      <c r="F4061" s="120"/>
      <c r="G4061" s="120"/>
      <c r="H4061" s="120"/>
      <c r="I4061" s="120"/>
      <c r="J4061" s="120"/>
      <c r="K4061" s="120"/>
      <c r="L4061" s="120"/>
      <c r="M4061" s="120"/>
      <c r="N4061" s="120"/>
      <c r="O4061" s="120"/>
      <c r="P4061" s="120"/>
      <c r="Q4061" s="120"/>
      <c r="R4061" s="120"/>
      <c r="S4061" s="120"/>
      <c r="T4061" s="120"/>
      <c r="U4061" s="120"/>
      <c r="V4061" s="120"/>
      <c r="W4061" s="120"/>
      <c r="X4061" s="120"/>
      <c r="Y4061" s="120"/>
      <c r="Z4061" s="121"/>
      <c r="AA4061" s="125" t="s">
        <v>1062</v>
      </c>
      <c r="AB4061" s="120"/>
      <c r="AC4061" s="120"/>
      <c r="AD4061" s="120"/>
      <c r="AE4061" s="120"/>
      <c r="AF4061" s="120"/>
      <c r="AG4061" s="120"/>
      <c r="AH4061" s="120"/>
      <c r="AI4061" s="121"/>
      <c r="AJ4061" s="125" t="s">
        <v>1063</v>
      </c>
      <c r="AK4061" s="120"/>
      <c r="AL4061" s="120"/>
      <c r="AM4061" s="120"/>
      <c r="AN4061" s="120"/>
      <c r="AO4061" s="120"/>
      <c r="AP4061" s="120"/>
      <c r="AQ4061" s="120"/>
      <c r="AR4061" s="121"/>
      <c r="AS4061" s="125" t="s">
        <v>243</v>
      </c>
      <c r="AT4061" s="120"/>
      <c r="AU4061" s="120"/>
      <c r="AV4061" s="120"/>
      <c r="AW4061" s="120"/>
      <c r="AX4061" s="127"/>
      <c r="AY4061" s="29"/>
      <c r="AZ4061" s="29"/>
      <c r="BA4061" s="29"/>
      <c r="BB4061" s="29"/>
      <c r="BC4061" s="29"/>
      <c r="BD4061" s="29"/>
      <c r="BE4061" s="29"/>
      <c r="BF4061" s="29"/>
      <c r="BG4061" s="29"/>
      <c r="BH4061" s="29"/>
      <c r="BI4061" s="29"/>
      <c r="BJ4061" s="29"/>
      <c r="BK4061" s="29"/>
      <c r="BL4061" s="29"/>
      <c r="BM4061" s="29"/>
      <c r="BN4061" s="29"/>
      <c r="BO4061" s="29"/>
      <c r="BP4061" s="29"/>
      <c r="BQ4061" s="29"/>
      <c r="BR4061" s="29"/>
      <c r="BS4061" s="29"/>
      <c r="BT4061" s="29"/>
      <c r="BU4061" s="29"/>
      <c r="BV4061" s="29"/>
      <c r="BW4061" s="29"/>
      <c r="BX4061" s="29"/>
      <c r="BY4061" s="29"/>
      <c r="BZ4061" s="29"/>
      <c r="CA4061" s="29"/>
      <c r="CB4061" s="29"/>
      <c r="CC4061" s="29"/>
      <c r="CD4061" s="29"/>
      <c r="CE4061" s="29"/>
      <c r="CF4061" s="29"/>
      <c r="CG4061" s="29"/>
      <c r="CH4061" s="29"/>
      <c r="CI4061" s="29"/>
      <c r="CJ4061" s="29"/>
      <c r="CK4061" s="29"/>
      <c r="CL4061" s="29"/>
      <c r="CM4061" s="29"/>
      <c r="CN4061" s="29"/>
      <c r="CO4061" s="29"/>
      <c r="CP4061" s="29"/>
      <c r="CQ4061" s="29"/>
      <c r="CR4061" s="29"/>
      <c r="CS4061" s="29"/>
      <c r="CT4061" s="29"/>
      <c r="CU4061" s="29"/>
      <c r="CV4061" s="29"/>
      <c r="CW4061" s="29"/>
      <c r="CX4061" s="29"/>
      <c r="CY4061" s="29"/>
      <c r="CZ4061" s="29"/>
      <c r="DA4061" s="29"/>
      <c r="DB4061" s="29"/>
      <c r="DC4061" s="29"/>
      <c r="DD4061" s="29"/>
      <c r="DE4061" s="29"/>
      <c r="DF4061" s="29"/>
      <c r="DG4061" s="29"/>
      <c r="DH4061" s="29"/>
      <c r="DI4061" s="29"/>
      <c r="DJ4061" s="29"/>
      <c r="DK4061" s="29"/>
      <c r="DL4061" s="29"/>
      <c r="DM4061" s="29"/>
      <c r="DN4061" s="29"/>
      <c r="DO4061" s="29"/>
      <c r="DP4061" s="29"/>
      <c r="DQ4061" s="29"/>
      <c r="DR4061" s="29"/>
      <c r="DS4061" s="29"/>
      <c r="DT4061" s="29"/>
      <c r="DU4061" s="29"/>
      <c r="DV4061" s="29"/>
      <c r="DW4061" s="29"/>
      <c r="DX4061" s="29"/>
      <c r="DY4061" s="29"/>
      <c r="DZ4061" s="29"/>
      <c r="EA4061" s="29"/>
      <c r="EB4061" s="29"/>
      <c r="EC4061" s="29"/>
      <c r="ED4061" s="29"/>
      <c r="EE4061" s="29"/>
      <c r="EF4061" s="29"/>
      <c r="EG4061" s="29"/>
      <c r="EH4061" s="29"/>
      <c r="EI4061" s="29"/>
      <c r="EJ4061" s="29"/>
      <c r="EK4061" s="29"/>
      <c r="EL4061" s="29"/>
      <c r="EM4061" s="29"/>
      <c r="EN4061" s="29"/>
      <c r="EO4061" s="29"/>
      <c r="EP4061" s="29"/>
      <c r="EQ4061" s="29"/>
      <c r="ER4061" s="29"/>
      <c r="ES4061" s="29"/>
      <c r="ET4061" s="29"/>
      <c r="EU4061" s="29"/>
      <c r="EV4061" s="29"/>
      <c r="EW4061" s="29"/>
      <c r="EX4061" s="29"/>
      <c r="EY4061" s="29"/>
      <c r="EZ4061" s="29"/>
      <c r="FA4061" s="29"/>
      <c r="FB4061" s="29"/>
      <c r="FC4061" s="29"/>
      <c r="FD4061" s="29"/>
      <c r="FE4061" s="29"/>
      <c r="FF4061" s="29"/>
      <c r="FG4061" s="29"/>
      <c r="FH4061" s="29"/>
      <c r="FI4061" s="29"/>
      <c r="FJ4061" s="29"/>
      <c r="FK4061" s="29"/>
      <c r="FL4061" s="29"/>
      <c r="FM4061" s="29"/>
      <c r="FN4061" s="29"/>
      <c r="FO4061" s="29"/>
      <c r="FP4061" s="29"/>
      <c r="FQ4061" s="29"/>
      <c r="FR4061" s="29"/>
      <c r="FS4061" s="29"/>
      <c r="FT4061" s="29"/>
      <c r="FU4061" s="29"/>
      <c r="FV4061" s="29"/>
      <c r="FW4061" s="29"/>
      <c r="FX4061" s="29"/>
      <c r="FY4061" s="29"/>
      <c r="FZ4061" s="29"/>
      <c r="GA4061" s="29"/>
      <c r="GB4061" s="29"/>
      <c r="GC4061" s="29"/>
      <c r="GD4061" s="29"/>
      <c r="GE4061" s="29"/>
      <c r="GF4061" s="29"/>
      <c r="GG4061" s="29"/>
      <c r="GH4061" s="29"/>
      <c r="GI4061" s="29"/>
      <c r="GJ4061" s="29"/>
      <c r="GK4061" s="29"/>
      <c r="GL4061" s="29"/>
      <c r="GM4061" s="29"/>
      <c r="GN4061" s="29"/>
      <c r="GO4061" s="29"/>
      <c r="GP4061" s="29"/>
      <c r="GQ4061" s="29"/>
      <c r="GR4061" s="29"/>
      <c r="GS4061" s="29"/>
      <c r="GT4061" s="29"/>
      <c r="GU4061" s="29"/>
      <c r="GV4061" s="29"/>
      <c r="GW4061" s="29"/>
      <c r="GX4061" s="29"/>
      <c r="GY4061" s="29"/>
      <c r="GZ4061" s="29"/>
      <c r="HA4061" s="29"/>
      <c r="HB4061" s="29"/>
      <c r="HC4061" s="29"/>
      <c r="HD4061" s="29"/>
      <c r="HE4061" s="29"/>
      <c r="HF4061" s="29"/>
      <c r="HG4061" s="29"/>
      <c r="HH4061" s="29"/>
      <c r="HI4061" s="29"/>
      <c r="HJ4061" s="29"/>
      <c r="HK4061" s="29"/>
      <c r="HL4061" s="29"/>
      <c r="HM4061" s="29"/>
      <c r="HN4061" s="29"/>
      <c r="HO4061" s="29"/>
      <c r="HP4061" s="29"/>
      <c r="HQ4061" s="29"/>
      <c r="HR4061" s="29"/>
      <c r="HS4061" s="29"/>
      <c r="HT4061" s="29"/>
      <c r="HU4061" s="29"/>
      <c r="HV4061" s="29"/>
      <c r="HW4061" s="29"/>
      <c r="HX4061" s="29"/>
      <c r="HY4061" s="29"/>
      <c r="HZ4061" s="29"/>
      <c r="IA4061" s="29"/>
      <c r="IB4061" s="29"/>
      <c r="IC4061" s="29"/>
      <c r="ID4061" s="29"/>
      <c r="IE4061" s="29"/>
      <c r="IF4061" s="29"/>
      <c r="IG4061" s="29"/>
      <c r="IH4061" s="29"/>
      <c r="II4061" s="29"/>
      <c r="IJ4061" s="29"/>
      <c r="IK4061" s="29"/>
      <c r="IL4061" s="29"/>
      <c r="IM4061" s="29"/>
      <c r="IN4061" s="29"/>
      <c r="IO4061" s="29"/>
      <c r="IP4061" s="29"/>
      <c r="IQ4061" s="29"/>
    </row>
    <row r="4062" spans="1:251" s="42" customFormat="1" ht="13.5">
      <c r="A4062" s="34"/>
      <c r="B4062" s="122"/>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4"/>
      <c r="AA4062" s="126"/>
      <c r="AB4062" s="123"/>
      <c r="AC4062" s="123"/>
      <c r="AD4062" s="123"/>
      <c r="AE4062" s="123"/>
      <c r="AF4062" s="123"/>
      <c r="AG4062" s="123"/>
      <c r="AH4062" s="123"/>
      <c r="AI4062" s="124"/>
      <c r="AJ4062" s="126"/>
      <c r="AK4062" s="123"/>
      <c r="AL4062" s="123"/>
      <c r="AM4062" s="123"/>
      <c r="AN4062" s="123"/>
      <c r="AO4062" s="123"/>
      <c r="AP4062" s="123"/>
      <c r="AQ4062" s="123"/>
      <c r="AR4062" s="124"/>
      <c r="AS4062" s="126"/>
      <c r="AT4062" s="123"/>
      <c r="AU4062" s="123"/>
      <c r="AV4062" s="123"/>
      <c r="AW4062" s="123"/>
      <c r="AX4062" s="128"/>
      <c r="AY4062" s="29"/>
      <c r="AZ4062" s="29"/>
      <c r="BA4062" s="29"/>
      <c r="BB4062" s="65"/>
      <c r="BC4062" s="49"/>
      <c r="BE4062" s="29"/>
      <c r="BF4062" s="29"/>
      <c r="BG4062" s="29"/>
      <c r="BH4062" s="29"/>
      <c r="BI4062" s="29"/>
      <c r="BJ4062" s="29"/>
      <c r="BK4062" s="29"/>
      <c r="BL4062" s="29"/>
      <c r="BM4062" s="29"/>
      <c r="BN4062" s="29"/>
      <c r="BO4062" s="29"/>
      <c r="BP4062" s="29"/>
      <c r="BQ4062" s="29"/>
      <c r="BR4062" s="29"/>
      <c r="BS4062" s="29"/>
      <c r="BT4062" s="29"/>
      <c r="BU4062" s="29"/>
      <c r="BV4062" s="29"/>
      <c r="BW4062" s="29"/>
      <c r="BX4062" s="29"/>
      <c r="BY4062" s="29"/>
      <c r="BZ4062" s="29"/>
      <c r="CA4062" s="29"/>
      <c r="CB4062" s="29"/>
      <c r="CC4062" s="29"/>
      <c r="CD4062" s="29"/>
      <c r="CE4062" s="29"/>
      <c r="CF4062" s="29"/>
      <c r="CG4062" s="29"/>
      <c r="CH4062" s="29"/>
      <c r="CI4062" s="29"/>
      <c r="CJ4062" s="29"/>
      <c r="CK4062" s="29"/>
      <c r="CL4062" s="29"/>
      <c r="CM4062" s="29"/>
      <c r="CN4062" s="29"/>
      <c r="CO4062" s="29"/>
      <c r="CP4062" s="29"/>
      <c r="CQ4062" s="29"/>
      <c r="CR4062" s="29"/>
      <c r="CS4062" s="29"/>
      <c r="CT4062" s="29"/>
      <c r="CU4062" s="29"/>
      <c r="CV4062" s="29"/>
      <c r="CW4062" s="29"/>
      <c r="CX4062" s="29"/>
      <c r="CY4062" s="29"/>
      <c r="CZ4062" s="29"/>
      <c r="DA4062" s="29"/>
      <c r="DB4062" s="29"/>
      <c r="DC4062" s="29"/>
      <c r="DD4062" s="29"/>
      <c r="DE4062" s="29"/>
      <c r="DF4062" s="29"/>
      <c r="DG4062" s="29"/>
      <c r="DH4062" s="29"/>
      <c r="DI4062" s="29"/>
      <c r="DJ4062" s="29"/>
      <c r="DK4062" s="29"/>
      <c r="DL4062" s="29"/>
      <c r="DM4062" s="29"/>
      <c r="DN4062" s="29"/>
      <c r="DO4062" s="29"/>
      <c r="DP4062" s="29"/>
      <c r="DQ4062" s="29"/>
      <c r="DR4062" s="29"/>
      <c r="DS4062" s="29"/>
      <c r="DT4062" s="29"/>
      <c r="DU4062" s="29"/>
      <c r="DV4062" s="29"/>
      <c r="DW4062" s="29"/>
      <c r="DX4062" s="29"/>
      <c r="DY4062" s="29"/>
      <c r="DZ4062" s="29"/>
      <c r="EA4062" s="29"/>
      <c r="EB4062" s="29"/>
      <c r="EC4062" s="29"/>
      <c r="ED4062" s="29"/>
      <c r="EE4062" s="29"/>
      <c r="EF4062" s="29"/>
      <c r="EG4062" s="29"/>
      <c r="EH4062" s="29"/>
      <c r="EI4062" s="29"/>
      <c r="EJ4062" s="29"/>
      <c r="EK4062" s="29"/>
      <c r="EL4062" s="29"/>
      <c r="EM4062" s="29"/>
      <c r="EN4062" s="29"/>
      <c r="EO4062" s="29"/>
      <c r="EP4062" s="29"/>
      <c r="EQ4062" s="29"/>
      <c r="ER4062" s="29"/>
      <c r="ES4062" s="29"/>
      <c r="ET4062" s="29"/>
      <c r="EU4062" s="29"/>
      <c r="EV4062" s="29"/>
      <c r="EW4062" s="29"/>
      <c r="EX4062" s="29"/>
      <c r="EY4062" s="29"/>
      <c r="EZ4062" s="29"/>
      <c r="FA4062" s="29"/>
      <c r="FB4062" s="29"/>
      <c r="FC4062" s="29"/>
      <c r="FD4062" s="29"/>
      <c r="FE4062" s="29"/>
      <c r="FF4062" s="29"/>
      <c r="FG4062" s="29"/>
      <c r="FH4062" s="29"/>
      <c r="FI4062" s="29"/>
      <c r="FJ4062" s="29"/>
      <c r="FK4062" s="29"/>
      <c r="FL4062" s="29"/>
      <c r="FM4062" s="29"/>
      <c r="FN4062" s="29"/>
      <c r="FO4062" s="29"/>
      <c r="FP4062" s="29"/>
      <c r="FQ4062" s="29"/>
      <c r="FR4062" s="29"/>
      <c r="FS4062" s="29"/>
      <c r="FT4062" s="29"/>
      <c r="FU4062" s="29"/>
      <c r="FV4062" s="29"/>
      <c r="FW4062" s="29"/>
      <c r="FX4062" s="29"/>
      <c r="FY4062" s="29"/>
      <c r="FZ4062" s="29"/>
      <c r="GA4062" s="29"/>
      <c r="GB4062" s="29"/>
      <c r="GC4062" s="29"/>
      <c r="GD4062" s="29"/>
      <c r="GE4062" s="29"/>
      <c r="GF4062" s="29"/>
      <c r="GG4062" s="29"/>
      <c r="GH4062" s="29"/>
      <c r="GI4062" s="29"/>
      <c r="GJ4062" s="29"/>
      <c r="GK4062" s="29"/>
      <c r="GL4062" s="29"/>
      <c r="GM4062" s="29"/>
      <c r="GN4062" s="29"/>
      <c r="GO4062" s="29"/>
      <c r="GP4062" s="29"/>
      <c r="GQ4062" s="29"/>
      <c r="GR4062" s="29"/>
      <c r="GS4062" s="29"/>
      <c r="GT4062" s="29"/>
      <c r="GU4062" s="29"/>
      <c r="GV4062" s="29"/>
      <c r="GW4062" s="29"/>
      <c r="GX4062" s="29"/>
      <c r="GY4062" s="29"/>
      <c r="GZ4062" s="29"/>
      <c r="HA4062" s="29"/>
      <c r="HB4062" s="29"/>
      <c r="HC4062" s="29"/>
      <c r="HD4062" s="29"/>
      <c r="HE4062" s="29"/>
      <c r="HF4062" s="29"/>
      <c r="HG4062" s="29"/>
      <c r="HH4062" s="29"/>
      <c r="HI4062" s="29"/>
      <c r="HJ4062" s="29"/>
      <c r="HK4062" s="29"/>
      <c r="HL4062" s="29"/>
      <c r="HM4062" s="29"/>
      <c r="HN4062" s="29"/>
      <c r="HO4062" s="29"/>
      <c r="HP4062" s="29"/>
      <c r="HQ4062" s="29"/>
      <c r="HR4062" s="29"/>
      <c r="HS4062" s="29"/>
      <c r="HT4062" s="29"/>
      <c r="HU4062" s="29"/>
      <c r="HV4062" s="29"/>
      <c r="HW4062" s="29"/>
      <c r="HX4062" s="29"/>
      <c r="HY4062" s="29"/>
      <c r="HZ4062" s="29"/>
      <c r="IA4062" s="29"/>
      <c r="IB4062" s="29"/>
      <c r="IC4062" s="29"/>
      <c r="ID4062" s="29"/>
      <c r="IE4062" s="29"/>
      <c r="IF4062" s="29"/>
      <c r="IG4062" s="29"/>
      <c r="IH4062" s="29"/>
      <c r="II4062" s="29"/>
      <c r="IJ4062" s="29"/>
      <c r="IK4062" s="29"/>
      <c r="IL4062" s="29"/>
      <c r="IM4062" s="29"/>
      <c r="IN4062" s="29"/>
      <c r="IO4062" s="29"/>
      <c r="IP4062" s="29"/>
      <c r="IQ4062" s="29"/>
    </row>
    <row r="4063" spans="1:251" s="42" customFormat="1" ht="18.75" customHeight="1">
      <c r="A4063" s="34"/>
      <c r="B4063" s="50"/>
      <c r="C4063" s="129" t="s">
        <v>825</v>
      </c>
      <c r="D4063" s="147"/>
      <c r="E4063" s="147"/>
      <c r="F4063" s="147"/>
      <c r="G4063" s="147"/>
      <c r="H4063" s="147"/>
      <c r="I4063" s="147"/>
      <c r="J4063" s="147"/>
      <c r="K4063" s="147"/>
      <c r="L4063" s="147"/>
      <c r="M4063" s="147"/>
      <c r="N4063" s="147"/>
      <c r="O4063" s="147"/>
      <c r="P4063" s="147"/>
      <c r="Q4063" s="147"/>
      <c r="R4063" s="147"/>
      <c r="S4063" s="147"/>
      <c r="T4063" s="147"/>
      <c r="U4063" s="147"/>
      <c r="V4063" s="147"/>
      <c r="W4063" s="147"/>
      <c r="X4063" s="147"/>
      <c r="Y4063" s="147"/>
      <c r="Z4063" s="148"/>
      <c r="AA4063" s="132">
        <v>161668</v>
      </c>
      <c r="AB4063" s="133"/>
      <c r="AC4063" s="133"/>
      <c r="AD4063" s="133"/>
      <c r="AE4063" s="133"/>
      <c r="AF4063" s="133"/>
      <c r="AG4063" s="133"/>
      <c r="AH4063" s="133"/>
      <c r="AI4063" s="134"/>
      <c r="AJ4063" s="132">
        <v>161642</v>
      </c>
      <c r="AK4063" s="133"/>
      <c r="AL4063" s="133"/>
      <c r="AM4063" s="133"/>
      <c r="AN4063" s="133"/>
      <c r="AO4063" s="133"/>
      <c r="AP4063" s="133"/>
      <c r="AQ4063" s="133"/>
      <c r="AR4063" s="134"/>
      <c r="AS4063" s="135"/>
      <c r="AT4063" s="136"/>
      <c r="AU4063" s="136"/>
      <c r="AV4063" s="136"/>
      <c r="AW4063" s="136"/>
      <c r="AX4063" s="137"/>
      <c r="AY4063" s="29"/>
      <c r="AZ4063" s="29"/>
      <c r="BA4063" s="29"/>
      <c r="BB4063" s="29"/>
      <c r="BC4063" s="29"/>
      <c r="BD4063" s="29"/>
      <c r="BE4063" s="29"/>
      <c r="BF4063" s="29"/>
      <c r="BG4063" s="29"/>
      <c r="BH4063" s="29"/>
      <c r="BI4063" s="29"/>
      <c r="BJ4063" s="29"/>
      <c r="BK4063" s="29"/>
      <c r="BL4063" s="29"/>
      <c r="BM4063" s="29"/>
      <c r="BN4063" s="29"/>
      <c r="BO4063" s="29"/>
      <c r="BP4063" s="29"/>
      <c r="BQ4063" s="29"/>
      <c r="BR4063" s="29"/>
      <c r="BS4063" s="29"/>
      <c r="BT4063" s="29"/>
      <c r="BU4063" s="29"/>
      <c r="BV4063" s="29"/>
      <c r="BW4063" s="29"/>
      <c r="BX4063" s="29"/>
      <c r="BY4063" s="29"/>
      <c r="BZ4063" s="29"/>
      <c r="CA4063" s="29"/>
      <c r="CB4063" s="29"/>
      <c r="CC4063" s="29"/>
      <c r="CD4063" s="29"/>
      <c r="CE4063" s="29"/>
      <c r="CF4063" s="29"/>
      <c r="CG4063" s="29"/>
      <c r="CH4063" s="29"/>
      <c r="CI4063" s="29"/>
      <c r="CJ4063" s="29"/>
      <c r="CK4063" s="29"/>
      <c r="CL4063" s="29"/>
      <c r="CM4063" s="29"/>
      <c r="CN4063" s="29"/>
      <c r="CO4063" s="29"/>
      <c r="CP4063" s="29"/>
      <c r="CQ4063" s="29"/>
      <c r="CR4063" s="29"/>
      <c r="CS4063" s="29"/>
      <c r="CT4063" s="29"/>
      <c r="CU4063" s="29"/>
      <c r="CV4063" s="29"/>
      <c r="CW4063" s="29"/>
      <c r="CX4063" s="29"/>
      <c r="CY4063" s="29"/>
      <c r="CZ4063" s="29"/>
      <c r="DA4063" s="29"/>
      <c r="DB4063" s="29"/>
      <c r="DC4063" s="29"/>
      <c r="DD4063" s="29"/>
      <c r="DE4063" s="29"/>
      <c r="DF4063" s="29"/>
      <c r="DG4063" s="29"/>
      <c r="DH4063" s="29"/>
      <c r="DI4063" s="29"/>
      <c r="DJ4063" s="29"/>
      <c r="DK4063" s="29"/>
      <c r="DL4063" s="29"/>
      <c r="DM4063" s="29"/>
      <c r="DN4063" s="29"/>
      <c r="DO4063" s="29"/>
      <c r="DP4063" s="29"/>
      <c r="DQ4063" s="29"/>
      <c r="DR4063" s="29"/>
      <c r="DS4063" s="29"/>
      <c r="DT4063" s="29"/>
      <c r="DU4063" s="29"/>
      <c r="DV4063" s="29"/>
      <c r="DW4063" s="29"/>
      <c r="DX4063" s="29"/>
      <c r="DY4063" s="29"/>
      <c r="DZ4063" s="29"/>
      <c r="EA4063" s="29"/>
      <c r="EB4063" s="29"/>
      <c r="EC4063" s="29"/>
      <c r="ED4063" s="29"/>
      <c r="EE4063" s="29"/>
      <c r="EF4063" s="29"/>
      <c r="EG4063" s="29"/>
      <c r="EH4063" s="29"/>
      <c r="EI4063" s="29"/>
      <c r="EJ4063" s="29"/>
      <c r="EK4063" s="29"/>
      <c r="EL4063" s="29"/>
      <c r="EM4063" s="29"/>
      <c r="EN4063" s="29"/>
      <c r="EO4063" s="29"/>
      <c r="EP4063" s="29"/>
      <c r="EQ4063" s="29"/>
      <c r="ER4063" s="29"/>
      <c r="ES4063" s="29"/>
      <c r="ET4063" s="29"/>
      <c r="EU4063" s="29"/>
      <c r="EV4063" s="29"/>
      <c r="EW4063" s="29"/>
      <c r="EX4063" s="29"/>
      <c r="EY4063" s="29"/>
      <c r="EZ4063" s="29"/>
      <c r="FA4063" s="29"/>
      <c r="FB4063" s="29"/>
      <c r="FC4063" s="29"/>
      <c r="FD4063" s="29"/>
      <c r="FE4063" s="29"/>
      <c r="FF4063" s="29"/>
      <c r="FG4063" s="29"/>
      <c r="FH4063" s="29"/>
      <c r="FI4063" s="29"/>
      <c r="FJ4063" s="29"/>
      <c r="FK4063" s="29"/>
      <c r="FL4063" s="29"/>
      <c r="FM4063" s="29"/>
      <c r="FN4063" s="29"/>
      <c r="FO4063" s="29"/>
      <c r="FP4063" s="29"/>
      <c r="FQ4063" s="29"/>
      <c r="FR4063" s="29"/>
      <c r="FS4063" s="29"/>
      <c r="FT4063" s="29"/>
      <c r="FU4063" s="29"/>
      <c r="FV4063" s="29"/>
      <c r="FW4063" s="29"/>
      <c r="FX4063" s="29"/>
      <c r="FY4063" s="29"/>
      <c r="FZ4063" s="29"/>
      <c r="GA4063" s="29"/>
      <c r="GB4063" s="29"/>
      <c r="GC4063" s="29"/>
      <c r="GD4063" s="29"/>
      <c r="GE4063" s="29"/>
      <c r="GF4063" s="29"/>
      <c r="GG4063" s="29"/>
      <c r="GH4063" s="29"/>
      <c r="GI4063" s="29"/>
      <c r="GJ4063" s="29"/>
      <c r="GK4063" s="29"/>
      <c r="GL4063" s="29"/>
      <c r="GM4063" s="29"/>
      <c r="GN4063" s="29"/>
      <c r="GO4063" s="29"/>
      <c r="GP4063" s="29"/>
      <c r="GQ4063" s="29"/>
      <c r="GR4063" s="29"/>
      <c r="GS4063" s="29"/>
      <c r="GT4063" s="29"/>
      <c r="GU4063" s="29"/>
      <c r="GV4063" s="29"/>
      <c r="GW4063" s="29"/>
      <c r="GX4063" s="29"/>
      <c r="GY4063" s="29"/>
      <c r="GZ4063" s="29"/>
      <c r="HA4063" s="29"/>
      <c r="HB4063" s="29"/>
      <c r="HC4063" s="29"/>
      <c r="HD4063" s="29"/>
      <c r="HE4063" s="29"/>
      <c r="HF4063" s="29"/>
      <c r="HG4063" s="29"/>
      <c r="HH4063" s="29"/>
      <c r="HI4063" s="29"/>
      <c r="HJ4063" s="29"/>
      <c r="HK4063" s="29"/>
      <c r="HL4063" s="29"/>
      <c r="HM4063" s="29"/>
      <c r="HN4063" s="29"/>
      <c r="HO4063" s="29"/>
      <c r="HP4063" s="29"/>
      <c r="HQ4063" s="29"/>
      <c r="HR4063" s="29"/>
      <c r="HS4063" s="29"/>
      <c r="HT4063" s="29"/>
      <c r="HU4063" s="29"/>
      <c r="HV4063" s="29"/>
      <c r="HW4063" s="29"/>
      <c r="HX4063" s="29"/>
      <c r="HY4063" s="29"/>
      <c r="HZ4063" s="29"/>
      <c r="IA4063" s="29"/>
      <c r="IB4063" s="29"/>
      <c r="IC4063" s="29"/>
      <c r="ID4063" s="29"/>
      <c r="IE4063" s="29"/>
      <c r="IF4063" s="29"/>
      <c r="IG4063" s="29"/>
      <c r="IH4063" s="29"/>
      <c r="II4063" s="29"/>
      <c r="IJ4063" s="29"/>
      <c r="IK4063" s="29"/>
      <c r="IL4063" s="29"/>
      <c r="IM4063" s="29"/>
      <c r="IN4063" s="29"/>
      <c r="IO4063" s="29"/>
      <c r="IP4063" s="29"/>
      <c r="IQ4063" s="29"/>
    </row>
    <row r="4064" spans="1:251" s="42" customFormat="1" ht="18.75" customHeight="1" thickBot="1">
      <c r="A4064" s="43"/>
      <c r="B4064" s="138" t="s">
        <v>244</v>
      </c>
      <c r="C4064" s="139"/>
      <c r="D4064" s="139"/>
      <c r="E4064" s="139"/>
      <c r="F4064" s="139"/>
      <c r="G4064" s="139"/>
      <c r="H4064" s="139"/>
      <c r="I4064" s="139"/>
      <c r="J4064" s="139"/>
      <c r="K4064" s="139"/>
      <c r="L4064" s="139"/>
      <c r="M4064" s="139"/>
      <c r="N4064" s="139"/>
      <c r="O4064" s="139"/>
      <c r="P4064" s="139"/>
      <c r="Q4064" s="139"/>
      <c r="R4064" s="139"/>
      <c r="S4064" s="139"/>
      <c r="T4064" s="139"/>
      <c r="U4064" s="139"/>
      <c r="V4064" s="139"/>
      <c r="W4064" s="139"/>
      <c r="X4064" s="139"/>
      <c r="Y4064" s="139"/>
      <c r="Z4064" s="140"/>
      <c r="AA4064" s="141">
        <f>SUM($AA$4063:$AA$4063)</f>
        <v>161668</v>
      </c>
      <c r="AB4064" s="142"/>
      <c r="AC4064" s="142"/>
      <c r="AD4064" s="142"/>
      <c r="AE4064" s="142"/>
      <c r="AF4064" s="142"/>
      <c r="AG4064" s="142"/>
      <c r="AH4064" s="142"/>
      <c r="AI4064" s="143"/>
      <c r="AJ4064" s="141">
        <f>SUM($AJ$4063:$AJ$4063)</f>
        <v>161642</v>
      </c>
      <c r="AK4064" s="142"/>
      <c r="AL4064" s="142"/>
      <c r="AM4064" s="142"/>
      <c r="AN4064" s="142"/>
      <c r="AO4064" s="142"/>
      <c r="AP4064" s="142"/>
      <c r="AQ4064" s="142"/>
      <c r="AR4064" s="143"/>
      <c r="AS4064" s="144"/>
      <c r="AT4064" s="145"/>
      <c r="AU4064" s="145"/>
      <c r="AV4064" s="145"/>
      <c r="AW4064" s="145"/>
      <c r="AX4064" s="146"/>
      <c r="AY4064" s="29"/>
      <c r="AZ4064" s="29"/>
      <c r="BA4064" s="29"/>
      <c r="BB4064" s="29"/>
      <c r="BC4064" s="29"/>
      <c r="BD4064" s="29"/>
      <c r="BE4064" s="29"/>
      <c r="BF4064" s="29"/>
      <c r="BG4064" s="29"/>
      <c r="BH4064" s="29"/>
      <c r="BI4064" s="29"/>
      <c r="BJ4064" s="29"/>
      <c r="BK4064" s="29"/>
      <c r="BL4064" s="29"/>
      <c r="BM4064" s="29"/>
      <c r="BN4064" s="29"/>
      <c r="BO4064" s="29"/>
      <c r="BP4064" s="29"/>
      <c r="BQ4064" s="29"/>
      <c r="BR4064" s="29"/>
      <c r="BS4064" s="29"/>
      <c r="BT4064" s="29"/>
      <c r="BU4064" s="29"/>
      <c r="BV4064" s="29"/>
      <c r="BW4064" s="29"/>
      <c r="BX4064" s="29"/>
      <c r="BY4064" s="29"/>
      <c r="BZ4064" s="29"/>
      <c r="CA4064" s="29"/>
      <c r="CB4064" s="29"/>
      <c r="CC4064" s="29"/>
      <c r="CD4064" s="29"/>
      <c r="CE4064" s="29"/>
      <c r="CF4064" s="29"/>
      <c r="CG4064" s="29"/>
      <c r="CH4064" s="29"/>
      <c r="CI4064" s="29"/>
      <c r="CJ4064" s="29"/>
      <c r="CK4064" s="29"/>
      <c r="CL4064" s="29"/>
      <c r="CM4064" s="29"/>
      <c r="CN4064" s="29"/>
      <c r="CO4064" s="29"/>
      <c r="CP4064" s="29"/>
      <c r="CQ4064" s="29"/>
      <c r="CR4064" s="29"/>
      <c r="CS4064" s="29"/>
      <c r="CT4064" s="29"/>
      <c r="CU4064" s="29"/>
      <c r="CV4064" s="29"/>
      <c r="CW4064" s="29"/>
      <c r="CX4064" s="29"/>
      <c r="CY4064" s="29"/>
      <c r="CZ4064" s="29"/>
      <c r="DA4064" s="29"/>
      <c r="DB4064" s="29"/>
      <c r="DC4064" s="29"/>
      <c r="DD4064" s="29"/>
      <c r="DE4064" s="29"/>
      <c r="DF4064" s="29"/>
      <c r="DG4064" s="29"/>
      <c r="DH4064" s="29"/>
      <c r="DI4064" s="29"/>
      <c r="DJ4064" s="29"/>
      <c r="DK4064" s="29"/>
      <c r="DL4064" s="29"/>
      <c r="DM4064" s="29"/>
      <c r="DN4064" s="29"/>
      <c r="DO4064" s="29"/>
      <c r="DP4064" s="29"/>
      <c r="DQ4064" s="29"/>
      <c r="DR4064" s="29"/>
      <c r="DS4064" s="29"/>
      <c r="DT4064" s="29"/>
      <c r="DU4064" s="29"/>
      <c r="DV4064" s="29"/>
      <c r="DW4064" s="29"/>
      <c r="DX4064" s="29"/>
      <c r="DY4064" s="29"/>
      <c r="DZ4064" s="29"/>
      <c r="EA4064" s="29"/>
      <c r="EB4064" s="29"/>
      <c r="EC4064" s="29"/>
      <c r="ED4064" s="29"/>
      <c r="EE4064" s="29"/>
      <c r="EF4064" s="29"/>
      <c r="EG4064" s="29"/>
      <c r="EH4064" s="29"/>
      <c r="EI4064" s="29"/>
      <c r="EJ4064" s="29"/>
      <c r="EK4064" s="29"/>
      <c r="EL4064" s="29"/>
      <c r="EM4064" s="29"/>
      <c r="EN4064" s="29"/>
      <c r="EO4064" s="29"/>
      <c r="EP4064" s="29"/>
      <c r="EQ4064" s="29"/>
      <c r="ER4064" s="29"/>
      <c r="ES4064" s="29"/>
      <c r="ET4064" s="29"/>
      <c r="EU4064" s="29"/>
      <c r="EV4064" s="29"/>
      <c r="EW4064" s="29"/>
      <c r="EX4064" s="29"/>
      <c r="EY4064" s="29"/>
      <c r="EZ4064" s="29"/>
      <c r="FA4064" s="29"/>
      <c r="FB4064" s="29"/>
      <c r="FC4064" s="29"/>
      <c r="FD4064" s="29"/>
      <c r="FE4064" s="29"/>
      <c r="FF4064" s="29"/>
      <c r="FG4064" s="29"/>
      <c r="FH4064" s="29"/>
      <c r="FI4064" s="29"/>
      <c r="FJ4064" s="29"/>
      <c r="FK4064" s="29"/>
      <c r="FL4064" s="29"/>
      <c r="FM4064" s="29"/>
      <c r="FN4064" s="29"/>
      <c r="FO4064" s="29"/>
      <c r="FP4064" s="29"/>
      <c r="FQ4064" s="29"/>
      <c r="FR4064" s="29"/>
      <c r="FS4064" s="29"/>
      <c r="FT4064" s="29"/>
      <c r="FU4064" s="29"/>
      <c r="FV4064" s="29"/>
      <c r="FW4064" s="29"/>
      <c r="FX4064" s="29"/>
      <c r="FY4064" s="29"/>
      <c r="FZ4064" s="29"/>
      <c r="GA4064" s="29"/>
      <c r="GB4064" s="29"/>
      <c r="GC4064" s="29"/>
      <c r="GD4064" s="29"/>
      <c r="GE4064" s="29"/>
      <c r="GF4064" s="29"/>
      <c r="GG4064" s="29"/>
      <c r="GH4064" s="29"/>
      <c r="GI4064" s="29"/>
      <c r="GJ4064" s="29"/>
      <c r="GK4064" s="29"/>
      <c r="GL4064" s="29"/>
      <c r="GM4064" s="29"/>
      <c r="GN4064" s="29"/>
      <c r="GO4064" s="29"/>
      <c r="GP4064" s="29"/>
      <c r="GQ4064" s="29"/>
      <c r="GR4064" s="29"/>
      <c r="GS4064" s="29"/>
      <c r="GT4064" s="29"/>
      <c r="GU4064" s="29"/>
      <c r="GV4064" s="29"/>
      <c r="GW4064" s="29"/>
      <c r="GX4064" s="29"/>
      <c r="GY4064" s="29"/>
      <c r="GZ4064" s="29"/>
      <c r="HA4064" s="29"/>
      <c r="HB4064" s="29"/>
      <c r="HC4064" s="29"/>
      <c r="HD4064" s="29"/>
      <c r="HE4064" s="29"/>
      <c r="HF4064" s="29"/>
      <c r="HG4064" s="29"/>
      <c r="HH4064" s="29"/>
      <c r="HI4064" s="29"/>
      <c r="HJ4064" s="29"/>
      <c r="HK4064" s="29"/>
      <c r="HL4064" s="29"/>
      <c r="HM4064" s="29"/>
      <c r="HN4064" s="29"/>
      <c r="HO4064" s="29"/>
      <c r="HP4064" s="29"/>
      <c r="HQ4064" s="29"/>
      <c r="HR4064" s="29"/>
      <c r="HS4064" s="29"/>
      <c r="HT4064" s="29"/>
      <c r="HU4064" s="29"/>
      <c r="HV4064" s="29"/>
      <c r="HW4064" s="29"/>
      <c r="HX4064" s="29"/>
      <c r="HY4064" s="29"/>
      <c r="HZ4064" s="29"/>
      <c r="IA4064" s="29"/>
      <c r="IB4064" s="29"/>
      <c r="IC4064" s="29"/>
      <c r="ID4064" s="29"/>
      <c r="IE4064" s="29"/>
      <c r="IF4064" s="29"/>
      <c r="IG4064" s="29"/>
      <c r="IH4064" s="29"/>
      <c r="II4064" s="29"/>
      <c r="IJ4064" s="29"/>
      <c r="IK4064" s="29"/>
      <c r="IL4064" s="29"/>
      <c r="IM4064" s="29"/>
      <c r="IN4064" s="29"/>
      <c r="IO4064" s="29"/>
      <c r="IP4064" s="29"/>
      <c r="IQ4064" s="29"/>
    </row>
    <row r="4066" spans="1:113" ht="18.75">
      <c r="A4066" s="28" t="s">
        <v>234</v>
      </c>
      <c r="AW4066" s="30"/>
      <c r="AX4066" s="31"/>
      <c r="AY4066" s="30"/>
    </row>
    <row r="4068" spans="1:113" ht="18.75">
      <c r="B4068" s="109" t="s">
        <v>0</v>
      </c>
      <c r="C4068" s="150"/>
      <c r="D4068" s="150"/>
      <c r="E4068" s="150"/>
      <c r="F4068" s="150"/>
      <c r="G4068" s="150"/>
      <c r="H4068" s="150"/>
      <c r="I4068" s="150"/>
      <c r="J4068" s="150"/>
      <c r="K4068" s="150"/>
      <c r="L4068" s="150"/>
      <c r="M4068" s="150"/>
      <c r="N4068" s="150"/>
      <c r="O4068" s="150"/>
      <c r="P4068" s="150"/>
      <c r="Q4068" s="150"/>
      <c r="R4068" s="150"/>
      <c r="S4068" s="150"/>
      <c r="T4068" s="150"/>
      <c r="U4068" s="150"/>
      <c r="V4068" s="150"/>
      <c r="W4068" s="150"/>
      <c r="X4068" s="150"/>
      <c r="Y4068" s="150"/>
      <c r="Z4068" s="150"/>
      <c r="AA4068" s="150"/>
      <c r="AB4068" s="150"/>
      <c r="AC4068" s="150"/>
      <c r="AD4068" s="150"/>
      <c r="AE4068" s="150"/>
      <c r="AF4068" s="150"/>
      <c r="AG4068" s="150"/>
      <c r="AH4068" s="150"/>
      <c r="AI4068" s="150"/>
      <c r="AJ4068" s="150"/>
      <c r="AK4068" s="150"/>
      <c r="AL4068" s="150"/>
      <c r="AM4068" s="150"/>
      <c r="AN4068" s="150"/>
      <c r="AO4068" s="150"/>
      <c r="AP4068" s="150"/>
      <c r="AQ4068" s="150"/>
      <c r="AR4068" s="150"/>
      <c r="AS4068" s="150"/>
      <c r="AT4068" s="150"/>
      <c r="AU4068" s="150"/>
      <c r="AV4068" s="150"/>
      <c r="AW4068" s="150"/>
      <c r="AX4068" s="150"/>
    </row>
    <row r="4069" spans="1:113">
      <c r="Z4069" s="32"/>
      <c r="AD4069" s="32"/>
      <c r="AE4069" s="32"/>
      <c r="AF4069" s="32"/>
      <c r="AG4069" s="32"/>
      <c r="AH4069" s="32"/>
      <c r="AI4069" s="32"/>
      <c r="AO4069" s="32"/>
    </row>
    <row r="4070" spans="1:113" ht="13.5" thickBot="1">
      <c r="Z4070" s="32"/>
      <c r="AD4070" s="32"/>
      <c r="AE4070" s="32"/>
      <c r="AF4070" s="32"/>
      <c r="AG4070" s="32"/>
      <c r="AH4070" s="32"/>
      <c r="AI4070" s="32"/>
      <c r="AO4070" s="32"/>
      <c r="DI4070" s="26"/>
    </row>
    <row r="4071" spans="1:113" ht="24.75" customHeight="1" thickBot="1">
      <c r="B4071" s="111" t="s">
        <v>235</v>
      </c>
      <c r="C4071" s="112"/>
      <c r="D4071" s="112"/>
      <c r="E4071" s="112"/>
      <c r="F4071" s="112"/>
      <c r="G4071" s="112"/>
      <c r="H4071" s="113" t="s">
        <v>826</v>
      </c>
      <c r="I4071" s="114"/>
      <c r="J4071" s="114"/>
      <c r="K4071" s="114"/>
      <c r="L4071" s="114"/>
      <c r="M4071" s="114"/>
      <c r="N4071" s="114"/>
      <c r="O4071" s="114"/>
      <c r="P4071" s="114"/>
      <c r="Q4071" s="114"/>
      <c r="R4071" s="114"/>
      <c r="S4071" s="114"/>
      <c r="T4071" s="114"/>
      <c r="U4071" s="114"/>
      <c r="V4071" s="114"/>
      <c r="W4071" s="114"/>
      <c r="X4071" s="114"/>
      <c r="Y4071" s="114"/>
      <c r="Z4071" s="114"/>
      <c r="AA4071" s="114"/>
      <c r="AB4071" s="114"/>
      <c r="AC4071" s="114"/>
      <c r="AD4071" s="114"/>
      <c r="AE4071" s="114"/>
      <c r="AF4071" s="114"/>
      <c r="AG4071" s="114"/>
      <c r="AH4071" s="114"/>
      <c r="AI4071" s="114"/>
      <c r="AJ4071" s="114"/>
      <c r="AK4071" s="114"/>
      <c r="AL4071" s="114"/>
      <c r="AM4071" s="114"/>
      <c r="AN4071" s="114"/>
      <c r="AO4071" s="114"/>
      <c r="AP4071" s="114"/>
      <c r="AQ4071" s="114"/>
      <c r="AR4071" s="114"/>
      <c r="AS4071" s="114"/>
      <c r="AT4071" s="114"/>
      <c r="AU4071" s="114"/>
      <c r="AV4071" s="114"/>
      <c r="AW4071" s="114"/>
      <c r="AX4071" s="115"/>
      <c r="DI4071" s="26"/>
    </row>
    <row r="4072" spans="1:113" ht="14.25">
      <c r="B4072" s="33"/>
      <c r="C4072" s="33"/>
      <c r="D4072" s="33"/>
      <c r="E4072" s="33"/>
      <c r="F4072" s="33"/>
      <c r="G4072" s="33"/>
      <c r="H4072" s="34"/>
      <c r="I4072" s="34"/>
      <c r="J4072" s="34"/>
      <c r="K4072" s="34"/>
      <c r="L4072" s="35"/>
      <c r="M4072" s="35"/>
      <c r="N4072" s="35"/>
      <c r="O4072" s="35"/>
      <c r="P4072" s="34"/>
      <c r="Q4072" s="34"/>
      <c r="R4072" s="34"/>
      <c r="S4072" s="34"/>
      <c r="T4072" s="34"/>
      <c r="U4072" s="34"/>
      <c r="V4072" s="36"/>
      <c r="W4072" s="36"/>
      <c r="X4072" s="36"/>
      <c r="Y4072" s="36"/>
      <c r="Z4072" s="36"/>
      <c r="AA4072" s="36"/>
      <c r="AB4072" s="36"/>
      <c r="AC4072" s="36"/>
      <c r="AD4072" s="36"/>
      <c r="AE4072" s="36"/>
      <c r="AF4072" s="36"/>
      <c r="AG4072" s="36"/>
      <c r="AH4072" s="36"/>
      <c r="AI4072" s="36"/>
      <c r="AJ4072" s="36"/>
      <c r="AK4072" s="36"/>
      <c r="AL4072" s="36"/>
      <c r="AM4072" s="36"/>
      <c r="AN4072" s="36"/>
      <c r="AO4072" s="36"/>
      <c r="AP4072" s="36"/>
      <c r="AQ4072" s="36"/>
      <c r="AR4072" s="36"/>
      <c r="AS4072" s="36"/>
      <c r="AT4072" s="36"/>
      <c r="AU4072" s="36"/>
      <c r="AV4072" s="36"/>
      <c r="AW4072" s="36"/>
      <c r="AX4072" s="36"/>
      <c r="DI4072" s="26"/>
    </row>
    <row r="4073" spans="1:113" ht="15" thickBot="1">
      <c r="A4073" s="37"/>
      <c r="B4073" s="36" t="s">
        <v>237</v>
      </c>
      <c r="C4073" s="34"/>
      <c r="D4073" s="34"/>
      <c r="E4073" s="34"/>
      <c r="F4073" s="34"/>
      <c r="G4073" s="34"/>
      <c r="H4073" s="34"/>
      <c r="I4073" s="34"/>
      <c r="J4073" s="34"/>
      <c r="K4073" s="34"/>
      <c r="L4073" s="35"/>
      <c r="M4073" s="35"/>
      <c r="N4073" s="35"/>
      <c r="O4073" s="35"/>
      <c r="P4073" s="34"/>
      <c r="Q4073" s="34"/>
      <c r="R4073" s="34"/>
      <c r="S4073" s="34"/>
      <c r="T4073" s="34"/>
      <c r="U4073" s="34"/>
      <c r="V4073" s="36"/>
      <c r="W4073" s="36"/>
      <c r="X4073" s="36"/>
      <c r="Y4073" s="36"/>
      <c r="Z4073" s="36"/>
      <c r="AA4073" s="36"/>
      <c r="AB4073" s="36"/>
      <c r="AC4073" s="36"/>
      <c r="AD4073" s="36"/>
      <c r="AE4073" s="36"/>
      <c r="AF4073" s="36"/>
      <c r="AG4073" s="36"/>
      <c r="AH4073" s="36"/>
      <c r="AI4073" s="36"/>
      <c r="AJ4073" s="36"/>
      <c r="AK4073" s="36"/>
      <c r="AL4073" s="36"/>
      <c r="AM4073" s="36"/>
      <c r="AN4073" s="36"/>
      <c r="AO4073" s="36"/>
      <c r="AP4073" s="36"/>
      <c r="AQ4073" s="36"/>
      <c r="AR4073" s="36"/>
      <c r="AS4073" s="36"/>
      <c r="AT4073" s="36"/>
      <c r="AU4073" s="36"/>
      <c r="AV4073" s="36"/>
      <c r="AW4073" s="36"/>
      <c r="AX4073" s="36"/>
      <c r="DI4073" s="26"/>
    </row>
    <row r="4074" spans="1:113" ht="14.25">
      <c r="A4074" s="34"/>
      <c r="B4074" s="38"/>
      <c r="C4074" s="33"/>
      <c r="D4074" s="33"/>
      <c r="E4074" s="33"/>
      <c r="F4074" s="33"/>
      <c r="G4074" s="33"/>
      <c r="H4074" s="33"/>
      <c r="I4074" s="33"/>
      <c r="J4074" s="33"/>
      <c r="K4074" s="33"/>
      <c r="L4074" s="39"/>
      <c r="M4074" s="39"/>
      <c r="N4074" s="39"/>
      <c r="O4074" s="39"/>
      <c r="P4074" s="33"/>
      <c r="Q4074" s="33"/>
      <c r="R4074" s="33"/>
      <c r="S4074" s="33"/>
      <c r="T4074" s="33"/>
      <c r="U4074" s="33"/>
      <c r="V4074" s="40"/>
      <c r="W4074" s="40"/>
      <c r="X4074" s="40"/>
      <c r="Y4074" s="40"/>
      <c r="Z4074" s="40"/>
      <c r="AA4074" s="40"/>
      <c r="AB4074" s="40"/>
      <c r="AC4074" s="40"/>
      <c r="AD4074" s="40"/>
      <c r="AE4074" s="40"/>
      <c r="AF4074" s="40"/>
      <c r="AG4074" s="40"/>
      <c r="AH4074" s="40"/>
      <c r="AI4074" s="40"/>
      <c r="AJ4074" s="40"/>
      <c r="AK4074" s="40"/>
      <c r="AL4074" s="40"/>
      <c r="AM4074" s="40"/>
      <c r="AN4074" s="40"/>
      <c r="AO4074" s="40"/>
      <c r="AP4074" s="40"/>
      <c r="AQ4074" s="40"/>
      <c r="AR4074" s="40"/>
      <c r="AS4074" s="40"/>
      <c r="AT4074" s="40"/>
      <c r="AU4074" s="40"/>
      <c r="AV4074" s="40"/>
      <c r="AW4074" s="40"/>
      <c r="AX4074" s="41"/>
    </row>
    <row r="4075" spans="1:113" ht="12" customHeight="1">
      <c r="A4075" s="34"/>
      <c r="B4075" s="116" t="s">
        <v>827</v>
      </c>
      <c r="C4075" s="117"/>
      <c r="D4075" s="117"/>
      <c r="E4075" s="117"/>
      <c r="F4075" s="117"/>
      <c r="G4075" s="117"/>
      <c r="H4075" s="117"/>
      <c r="I4075" s="117"/>
      <c r="J4075" s="117"/>
      <c r="K4075" s="117"/>
      <c r="L4075" s="117"/>
      <c r="M4075" s="117"/>
      <c r="N4075" s="117"/>
      <c r="O4075" s="117"/>
      <c r="P4075" s="117"/>
      <c r="Q4075" s="117"/>
      <c r="R4075" s="117"/>
      <c r="S4075" s="117"/>
      <c r="T4075" s="117"/>
      <c r="U4075" s="117"/>
      <c r="V4075" s="117"/>
      <c r="W4075" s="117"/>
      <c r="X4075" s="117"/>
      <c r="Y4075" s="117"/>
      <c r="Z4075" s="117"/>
      <c r="AA4075" s="117"/>
      <c r="AB4075" s="117"/>
      <c r="AC4075" s="117"/>
      <c r="AD4075" s="117"/>
      <c r="AE4075" s="117"/>
      <c r="AF4075" s="117"/>
      <c r="AG4075" s="117"/>
      <c r="AH4075" s="117"/>
      <c r="AI4075" s="117"/>
      <c r="AJ4075" s="117"/>
      <c r="AK4075" s="117"/>
      <c r="AL4075" s="117"/>
      <c r="AM4075" s="117"/>
      <c r="AN4075" s="117"/>
      <c r="AO4075" s="117"/>
      <c r="AP4075" s="117"/>
      <c r="AQ4075" s="117"/>
      <c r="AR4075" s="117"/>
      <c r="AS4075" s="117"/>
      <c r="AT4075" s="117"/>
      <c r="AU4075" s="117"/>
      <c r="AV4075" s="117"/>
      <c r="AW4075" s="117"/>
      <c r="AX4075" s="118"/>
    </row>
    <row r="4076" spans="1:113" ht="12" customHeight="1">
      <c r="A4076" s="34"/>
      <c r="B4076" s="116"/>
      <c r="C4076" s="117"/>
      <c r="D4076" s="117"/>
      <c r="E4076" s="117"/>
      <c r="F4076" s="117"/>
      <c r="G4076" s="117"/>
      <c r="H4076" s="117"/>
      <c r="I4076" s="117"/>
      <c r="J4076" s="117"/>
      <c r="K4076" s="117"/>
      <c r="L4076" s="117"/>
      <c r="M4076" s="117"/>
      <c r="N4076" s="117"/>
      <c r="O4076" s="117"/>
      <c r="P4076" s="117"/>
      <c r="Q4076" s="117"/>
      <c r="R4076" s="117"/>
      <c r="S4076" s="117"/>
      <c r="T4076" s="117"/>
      <c r="U4076" s="117"/>
      <c r="V4076" s="117"/>
      <c r="W4076" s="117"/>
      <c r="X4076" s="117"/>
      <c r="Y4076" s="117"/>
      <c r="Z4076" s="117"/>
      <c r="AA4076" s="117"/>
      <c r="AB4076" s="117"/>
      <c r="AC4076" s="117"/>
      <c r="AD4076" s="117"/>
      <c r="AE4076" s="117"/>
      <c r="AF4076" s="117"/>
      <c r="AG4076" s="117"/>
      <c r="AH4076" s="117"/>
      <c r="AI4076" s="117"/>
      <c r="AJ4076" s="117"/>
      <c r="AK4076" s="117"/>
      <c r="AL4076" s="117"/>
      <c r="AM4076" s="117"/>
      <c r="AN4076" s="117"/>
      <c r="AO4076" s="117"/>
      <c r="AP4076" s="117"/>
      <c r="AQ4076" s="117"/>
      <c r="AR4076" s="117"/>
      <c r="AS4076" s="117"/>
      <c r="AT4076" s="117"/>
      <c r="AU4076" s="117"/>
      <c r="AV4076" s="117"/>
      <c r="AW4076" s="117"/>
      <c r="AX4076" s="118"/>
      <c r="BC4076" s="42"/>
    </row>
    <row r="4077" spans="1:113" ht="12" customHeight="1">
      <c r="A4077" s="34"/>
      <c r="B4077" s="116"/>
      <c r="C4077" s="117"/>
      <c r="D4077" s="117"/>
      <c r="E4077" s="117"/>
      <c r="F4077" s="117"/>
      <c r="G4077" s="117"/>
      <c r="H4077" s="117"/>
      <c r="I4077" s="117"/>
      <c r="J4077" s="117"/>
      <c r="K4077" s="117"/>
      <c r="L4077" s="117"/>
      <c r="M4077" s="117"/>
      <c r="N4077" s="117"/>
      <c r="O4077" s="117"/>
      <c r="P4077" s="117"/>
      <c r="Q4077" s="117"/>
      <c r="R4077" s="117"/>
      <c r="S4077" s="117"/>
      <c r="T4077" s="117"/>
      <c r="U4077" s="117"/>
      <c r="V4077" s="117"/>
      <c r="W4077" s="117"/>
      <c r="X4077" s="117"/>
      <c r="Y4077" s="117"/>
      <c r="Z4077" s="117"/>
      <c r="AA4077" s="117"/>
      <c r="AB4077" s="117"/>
      <c r="AC4077" s="117"/>
      <c r="AD4077" s="117"/>
      <c r="AE4077" s="117"/>
      <c r="AF4077" s="117"/>
      <c r="AG4077" s="117"/>
      <c r="AH4077" s="117"/>
      <c r="AI4077" s="117"/>
      <c r="AJ4077" s="117"/>
      <c r="AK4077" s="117"/>
      <c r="AL4077" s="117"/>
      <c r="AM4077" s="117"/>
      <c r="AN4077" s="117"/>
      <c r="AO4077" s="117"/>
      <c r="AP4077" s="117"/>
      <c r="AQ4077" s="117"/>
      <c r="AR4077" s="117"/>
      <c r="AS4077" s="117"/>
      <c r="AT4077" s="117"/>
      <c r="AU4077" s="117"/>
      <c r="AV4077" s="117"/>
      <c r="AW4077" s="117"/>
      <c r="AX4077" s="118"/>
    </row>
    <row r="4078" spans="1:113" ht="12" customHeight="1">
      <c r="A4078" s="34"/>
      <c r="B4078" s="116"/>
      <c r="C4078" s="117"/>
      <c r="D4078" s="117"/>
      <c r="E4078" s="117"/>
      <c r="F4078" s="117"/>
      <c r="G4078" s="117"/>
      <c r="H4078" s="117"/>
      <c r="I4078" s="117"/>
      <c r="J4078" s="117"/>
      <c r="K4078" s="117"/>
      <c r="L4078" s="117"/>
      <c r="M4078" s="117"/>
      <c r="N4078" s="117"/>
      <c r="O4078" s="117"/>
      <c r="P4078" s="117"/>
      <c r="Q4078" s="117"/>
      <c r="R4078" s="117"/>
      <c r="S4078" s="117"/>
      <c r="T4078" s="117"/>
      <c r="U4078" s="117"/>
      <c r="V4078" s="117"/>
      <c r="W4078" s="117"/>
      <c r="X4078" s="117"/>
      <c r="Y4078" s="117"/>
      <c r="Z4078" s="117"/>
      <c r="AA4078" s="117"/>
      <c r="AB4078" s="117"/>
      <c r="AC4078" s="117"/>
      <c r="AD4078" s="117"/>
      <c r="AE4078" s="117"/>
      <c r="AF4078" s="117"/>
      <c r="AG4078" s="117"/>
      <c r="AH4078" s="117"/>
      <c r="AI4078" s="117"/>
      <c r="AJ4078" s="117"/>
      <c r="AK4078" s="117"/>
      <c r="AL4078" s="117"/>
      <c r="AM4078" s="117"/>
      <c r="AN4078" s="117"/>
      <c r="AO4078" s="117"/>
      <c r="AP4078" s="117"/>
      <c r="AQ4078" s="117"/>
      <c r="AR4078" s="117"/>
      <c r="AS4078" s="117"/>
      <c r="AT4078" s="117"/>
      <c r="AU4078" s="117"/>
      <c r="AV4078" s="117"/>
      <c r="AW4078" s="117"/>
      <c r="AX4078" s="118"/>
    </row>
    <row r="4079" spans="1:113" ht="12" customHeight="1">
      <c r="A4079" s="34"/>
      <c r="B4079" s="116"/>
      <c r="C4079" s="117"/>
      <c r="D4079" s="117"/>
      <c r="E4079" s="117"/>
      <c r="F4079" s="117"/>
      <c r="G4079" s="117"/>
      <c r="H4079" s="117"/>
      <c r="I4079" s="117"/>
      <c r="J4079" s="117"/>
      <c r="K4079" s="117"/>
      <c r="L4079" s="117"/>
      <c r="M4079" s="117"/>
      <c r="N4079" s="117"/>
      <c r="O4079" s="117"/>
      <c r="P4079" s="117"/>
      <c r="Q4079" s="117"/>
      <c r="R4079" s="117"/>
      <c r="S4079" s="117"/>
      <c r="T4079" s="117"/>
      <c r="U4079" s="117"/>
      <c r="V4079" s="117"/>
      <c r="W4079" s="117"/>
      <c r="X4079" s="117"/>
      <c r="Y4079" s="117"/>
      <c r="Z4079" s="117"/>
      <c r="AA4079" s="117"/>
      <c r="AB4079" s="117"/>
      <c r="AC4079" s="117"/>
      <c r="AD4079" s="117"/>
      <c r="AE4079" s="117"/>
      <c r="AF4079" s="117"/>
      <c r="AG4079" s="117"/>
      <c r="AH4079" s="117"/>
      <c r="AI4079" s="117"/>
      <c r="AJ4079" s="117"/>
      <c r="AK4079" s="117"/>
      <c r="AL4079" s="117"/>
      <c r="AM4079" s="117"/>
      <c r="AN4079" s="117"/>
      <c r="AO4079" s="117"/>
      <c r="AP4079" s="117"/>
      <c r="AQ4079" s="117"/>
      <c r="AR4079" s="117"/>
      <c r="AS4079" s="117"/>
      <c r="AT4079" s="117"/>
      <c r="AU4079" s="117"/>
      <c r="AV4079" s="117"/>
      <c r="AW4079" s="117"/>
      <c r="AX4079" s="118"/>
    </row>
    <row r="4080" spans="1:113" ht="15" thickBot="1">
      <c r="A4080" s="43"/>
      <c r="B4080" s="44"/>
      <c r="C4080" s="45"/>
      <c r="D4080" s="45"/>
      <c r="E4080" s="45"/>
      <c r="F4080" s="45"/>
      <c r="G4080" s="45"/>
      <c r="H4080" s="45"/>
      <c r="I4080" s="45"/>
      <c r="J4080" s="45"/>
      <c r="K4080" s="45"/>
      <c r="L4080" s="45"/>
      <c r="M4080" s="45"/>
      <c r="N4080" s="45"/>
      <c r="O4080" s="45"/>
      <c r="P4080" s="45"/>
      <c r="Q4080" s="45"/>
      <c r="R4080" s="45"/>
      <c r="S4080" s="45"/>
      <c r="T4080" s="45"/>
      <c r="U4080" s="45"/>
      <c r="V4080" s="45"/>
      <c r="W4080" s="45"/>
      <c r="X4080" s="45"/>
      <c r="Y4080" s="45"/>
      <c r="Z4080" s="45"/>
      <c r="AA4080" s="45"/>
      <c r="AB4080" s="45"/>
      <c r="AC4080" s="45"/>
      <c r="AD4080" s="45"/>
      <c r="AE4080" s="45"/>
      <c r="AF4080" s="45"/>
      <c r="AG4080" s="45"/>
      <c r="AH4080" s="45"/>
      <c r="AI4080" s="45"/>
      <c r="AJ4080" s="45"/>
      <c r="AK4080" s="45"/>
      <c r="AL4080" s="45"/>
      <c r="AM4080" s="45"/>
      <c r="AN4080" s="45"/>
      <c r="AO4080" s="45"/>
      <c r="AP4080" s="45"/>
      <c r="AQ4080" s="45"/>
      <c r="AR4080" s="45"/>
      <c r="AS4080" s="45"/>
      <c r="AT4080" s="45"/>
      <c r="AU4080" s="45"/>
      <c r="AV4080" s="45"/>
      <c r="AW4080" s="45"/>
      <c r="AX4080" s="46"/>
    </row>
    <row r="4081" spans="1:251">
      <c r="B4081" s="47"/>
    </row>
    <row r="4082" spans="1:251" ht="15" thickBot="1">
      <c r="A4082" s="37"/>
      <c r="B4082" s="36" t="s">
        <v>238</v>
      </c>
      <c r="C4082" s="34"/>
      <c r="D4082" s="34"/>
      <c r="E4082" s="34"/>
      <c r="F4082" s="34"/>
      <c r="G4082" s="34"/>
      <c r="H4082" s="34"/>
      <c r="I4082" s="34"/>
      <c r="J4082" s="34"/>
      <c r="K4082" s="34"/>
      <c r="L4082" s="35"/>
      <c r="M4082" s="35"/>
      <c r="N4082" s="35"/>
      <c r="O4082" s="35"/>
      <c r="P4082" s="34"/>
      <c r="Q4082" s="34"/>
      <c r="R4082" s="34"/>
      <c r="S4082" s="34"/>
      <c r="T4082" s="34"/>
      <c r="U4082" s="34"/>
      <c r="V4082" s="36"/>
      <c r="W4082" s="36"/>
      <c r="X4082" s="36"/>
      <c r="Y4082" s="36"/>
      <c r="Z4082" s="36"/>
      <c r="AA4082" s="36"/>
      <c r="AB4082" s="36"/>
      <c r="AC4082" s="36"/>
      <c r="AD4082" s="36"/>
      <c r="AE4082" s="36"/>
      <c r="AF4082" s="36"/>
      <c r="AG4082" s="36"/>
      <c r="AH4082" s="36"/>
      <c r="AI4082" s="36"/>
      <c r="AJ4082" s="36"/>
      <c r="AK4082" s="36"/>
      <c r="AL4082" s="36"/>
      <c r="AM4082" s="36"/>
      <c r="AN4082" s="36"/>
      <c r="AO4082" s="36"/>
      <c r="AP4082" s="36"/>
      <c r="AQ4082" s="36"/>
      <c r="AR4082" s="36"/>
      <c r="AS4082" s="36"/>
      <c r="AT4082" s="36"/>
      <c r="AU4082" s="36"/>
      <c r="AV4082" s="36"/>
      <c r="AW4082" s="36"/>
      <c r="AX4082" s="36"/>
      <c r="DI4082" s="26"/>
    </row>
    <row r="4083" spans="1:251" ht="14.25">
      <c r="A4083" s="34"/>
      <c r="B4083" s="38"/>
      <c r="C4083" s="33"/>
      <c r="D4083" s="33"/>
      <c r="E4083" s="33"/>
      <c r="F4083" s="33"/>
      <c r="G4083" s="33"/>
      <c r="H4083" s="33"/>
      <c r="I4083" s="33"/>
      <c r="J4083" s="33"/>
      <c r="K4083" s="33"/>
      <c r="L4083" s="39"/>
      <c r="M4083" s="39"/>
      <c r="N4083" s="39"/>
      <c r="O4083" s="39"/>
      <c r="P4083" s="33"/>
      <c r="Q4083" s="33"/>
      <c r="R4083" s="33"/>
      <c r="S4083" s="33"/>
      <c r="T4083" s="33"/>
      <c r="U4083" s="33"/>
      <c r="V4083" s="40"/>
      <c r="W4083" s="40"/>
      <c r="X4083" s="40"/>
      <c r="Y4083" s="40"/>
      <c r="Z4083" s="40"/>
      <c r="AA4083" s="40"/>
      <c r="AB4083" s="40"/>
      <c r="AC4083" s="40"/>
      <c r="AD4083" s="40"/>
      <c r="AE4083" s="40"/>
      <c r="AF4083" s="40"/>
      <c r="AG4083" s="40"/>
      <c r="AH4083" s="40"/>
      <c r="AI4083" s="40"/>
      <c r="AJ4083" s="40"/>
      <c r="AK4083" s="40"/>
      <c r="AL4083" s="40"/>
      <c r="AM4083" s="40"/>
      <c r="AN4083" s="40"/>
      <c r="AO4083" s="40"/>
      <c r="AP4083" s="40"/>
      <c r="AQ4083" s="40"/>
      <c r="AR4083" s="40"/>
      <c r="AS4083" s="40"/>
      <c r="AT4083" s="40"/>
      <c r="AU4083" s="40"/>
      <c r="AV4083" s="40"/>
      <c r="AW4083" s="40"/>
      <c r="AX4083" s="41"/>
    </row>
    <row r="4084" spans="1:251" ht="12" customHeight="1">
      <c r="A4084" s="34"/>
      <c r="B4084" s="116" t="s">
        <v>828</v>
      </c>
      <c r="C4084" s="117"/>
      <c r="D4084" s="117"/>
      <c r="E4084" s="117"/>
      <c r="F4084" s="117"/>
      <c r="G4084" s="117"/>
      <c r="H4084" s="117"/>
      <c r="I4084" s="117"/>
      <c r="J4084" s="117"/>
      <c r="K4084" s="117"/>
      <c r="L4084" s="117"/>
      <c r="M4084" s="117"/>
      <c r="N4084" s="117"/>
      <c r="O4084" s="117"/>
      <c r="P4084" s="117"/>
      <c r="Q4084" s="117"/>
      <c r="R4084" s="117"/>
      <c r="S4084" s="117"/>
      <c r="T4084" s="117"/>
      <c r="U4084" s="117"/>
      <c r="V4084" s="117"/>
      <c r="W4084" s="117"/>
      <c r="X4084" s="117"/>
      <c r="Y4084" s="117"/>
      <c r="Z4084" s="117"/>
      <c r="AA4084" s="117"/>
      <c r="AB4084" s="117"/>
      <c r="AC4084" s="117"/>
      <c r="AD4084" s="117"/>
      <c r="AE4084" s="117"/>
      <c r="AF4084" s="117"/>
      <c r="AG4084" s="117"/>
      <c r="AH4084" s="117"/>
      <c r="AI4084" s="117"/>
      <c r="AJ4084" s="117"/>
      <c r="AK4084" s="117"/>
      <c r="AL4084" s="117"/>
      <c r="AM4084" s="117"/>
      <c r="AN4084" s="117"/>
      <c r="AO4084" s="117"/>
      <c r="AP4084" s="117"/>
      <c r="AQ4084" s="117"/>
      <c r="AR4084" s="117"/>
      <c r="AS4084" s="117"/>
      <c r="AT4084" s="117"/>
      <c r="AU4084" s="117"/>
      <c r="AV4084" s="117"/>
      <c r="AW4084" s="117"/>
      <c r="AX4084" s="118"/>
    </row>
    <row r="4085" spans="1:251" ht="12" customHeight="1">
      <c r="A4085" s="34"/>
      <c r="B4085" s="116"/>
      <c r="C4085" s="117"/>
      <c r="D4085" s="117"/>
      <c r="E4085" s="117"/>
      <c r="F4085" s="117"/>
      <c r="G4085" s="117"/>
      <c r="H4085" s="117"/>
      <c r="I4085" s="117"/>
      <c r="J4085" s="117"/>
      <c r="K4085" s="117"/>
      <c r="L4085" s="117"/>
      <c r="M4085" s="117"/>
      <c r="N4085" s="117"/>
      <c r="O4085" s="117"/>
      <c r="P4085" s="117"/>
      <c r="Q4085" s="117"/>
      <c r="R4085" s="117"/>
      <c r="S4085" s="117"/>
      <c r="T4085" s="117"/>
      <c r="U4085" s="117"/>
      <c r="V4085" s="117"/>
      <c r="W4085" s="117"/>
      <c r="X4085" s="117"/>
      <c r="Y4085" s="117"/>
      <c r="Z4085" s="117"/>
      <c r="AA4085" s="117"/>
      <c r="AB4085" s="117"/>
      <c r="AC4085" s="117"/>
      <c r="AD4085" s="117"/>
      <c r="AE4085" s="117"/>
      <c r="AF4085" s="117"/>
      <c r="AG4085" s="117"/>
      <c r="AH4085" s="117"/>
      <c r="AI4085" s="117"/>
      <c r="AJ4085" s="117"/>
      <c r="AK4085" s="117"/>
      <c r="AL4085" s="117"/>
      <c r="AM4085" s="117"/>
      <c r="AN4085" s="117"/>
      <c r="AO4085" s="117"/>
      <c r="AP4085" s="117"/>
      <c r="AQ4085" s="117"/>
      <c r="AR4085" s="117"/>
      <c r="AS4085" s="117"/>
      <c r="AT4085" s="117"/>
      <c r="AU4085" s="117"/>
      <c r="AV4085" s="117"/>
      <c r="AW4085" s="117"/>
      <c r="AX4085" s="118"/>
    </row>
    <row r="4086" spans="1:251" ht="12" customHeight="1">
      <c r="A4086" s="34"/>
      <c r="B4086" s="116"/>
      <c r="C4086" s="117"/>
      <c r="D4086" s="117"/>
      <c r="E4086" s="117"/>
      <c r="F4086" s="117"/>
      <c r="G4086" s="117"/>
      <c r="H4086" s="117"/>
      <c r="I4086" s="117"/>
      <c r="J4086" s="117"/>
      <c r="K4086" s="117"/>
      <c r="L4086" s="117"/>
      <c r="M4086" s="117"/>
      <c r="N4086" s="117"/>
      <c r="O4086" s="117"/>
      <c r="P4086" s="117"/>
      <c r="Q4086" s="117"/>
      <c r="R4086" s="117"/>
      <c r="S4086" s="117"/>
      <c r="T4086" s="117"/>
      <c r="U4086" s="117"/>
      <c r="V4086" s="117"/>
      <c r="W4086" s="117"/>
      <c r="X4086" s="117"/>
      <c r="Y4086" s="117"/>
      <c r="Z4086" s="117"/>
      <c r="AA4086" s="117"/>
      <c r="AB4086" s="117"/>
      <c r="AC4086" s="117"/>
      <c r="AD4086" s="117"/>
      <c r="AE4086" s="117"/>
      <c r="AF4086" s="117"/>
      <c r="AG4086" s="117"/>
      <c r="AH4086" s="117"/>
      <c r="AI4086" s="117"/>
      <c r="AJ4086" s="117"/>
      <c r="AK4086" s="117"/>
      <c r="AL4086" s="117"/>
      <c r="AM4086" s="117"/>
      <c r="AN4086" s="117"/>
      <c r="AO4086" s="117"/>
      <c r="AP4086" s="117"/>
      <c r="AQ4086" s="117"/>
      <c r="AR4086" s="117"/>
      <c r="AS4086" s="117"/>
      <c r="AT4086" s="117"/>
      <c r="AU4086" s="117"/>
      <c r="AV4086" s="117"/>
      <c r="AW4086" s="117"/>
      <c r="AX4086" s="118"/>
    </row>
    <row r="4087" spans="1:251" ht="12" customHeight="1">
      <c r="A4087" s="34"/>
      <c r="B4087" s="116"/>
      <c r="C4087" s="117"/>
      <c r="D4087" s="117"/>
      <c r="E4087" s="117"/>
      <c r="F4087" s="117"/>
      <c r="G4087" s="117"/>
      <c r="H4087" s="117"/>
      <c r="I4087" s="117"/>
      <c r="J4087" s="117"/>
      <c r="K4087" s="117"/>
      <c r="L4087" s="117"/>
      <c r="M4087" s="117"/>
      <c r="N4087" s="117"/>
      <c r="O4087" s="117"/>
      <c r="P4087" s="117"/>
      <c r="Q4087" s="117"/>
      <c r="R4087" s="117"/>
      <c r="S4087" s="117"/>
      <c r="T4087" s="117"/>
      <c r="U4087" s="117"/>
      <c r="V4087" s="117"/>
      <c r="W4087" s="117"/>
      <c r="X4087" s="117"/>
      <c r="Y4087" s="117"/>
      <c r="Z4087" s="117"/>
      <c r="AA4087" s="117"/>
      <c r="AB4087" s="117"/>
      <c r="AC4087" s="117"/>
      <c r="AD4087" s="117"/>
      <c r="AE4087" s="117"/>
      <c r="AF4087" s="117"/>
      <c r="AG4087" s="117"/>
      <c r="AH4087" s="117"/>
      <c r="AI4087" s="117"/>
      <c r="AJ4087" s="117"/>
      <c r="AK4087" s="117"/>
      <c r="AL4087" s="117"/>
      <c r="AM4087" s="117"/>
      <c r="AN4087" s="117"/>
      <c r="AO4087" s="117"/>
      <c r="AP4087" s="117"/>
      <c r="AQ4087" s="117"/>
      <c r="AR4087" s="117"/>
      <c r="AS4087" s="117"/>
      <c r="AT4087" s="117"/>
      <c r="AU4087" s="117"/>
      <c r="AV4087" s="117"/>
      <c r="AW4087" s="117"/>
      <c r="AX4087" s="118"/>
    </row>
    <row r="4088" spans="1:251" ht="12" customHeight="1">
      <c r="A4088" s="34"/>
      <c r="B4088" s="116"/>
      <c r="C4088" s="117"/>
      <c r="D4088" s="117"/>
      <c r="E4088" s="117"/>
      <c r="F4088" s="117"/>
      <c r="G4088" s="117"/>
      <c r="H4088" s="117"/>
      <c r="I4088" s="117"/>
      <c r="J4088" s="117"/>
      <c r="K4088" s="117"/>
      <c r="L4088" s="117"/>
      <c r="M4088" s="117"/>
      <c r="N4088" s="117"/>
      <c r="O4088" s="117"/>
      <c r="P4088" s="117"/>
      <c r="Q4088" s="117"/>
      <c r="R4088" s="117"/>
      <c r="S4088" s="117"/>
      <c r="T4088" s="117"/>
      <c r="U4088" s="117"/>
      <c r="V4088" s="117"/>
      <c r="W4088" s="117"/>
      <c r="X4088" s="117"/>
      <c r="Y4088" s="117"/>
      <c r="Z4088" s="117"/>
      <c r="AA4088" s="117"/>
      <c r="AB4088" s="117"/>
      <c r="AC4088" s="117"/>
      <c r="AD4088" s="117"/>
      <c r="AE4088" s="117"/>
      <c r="AF4088" s="117"/>
      <c r="AG4088" s="117"/>
      <c r="AH4088" s="117"/>
      <c r="AI4088" s="117"/>
      <c r="AJ4088" s="117"/>
      <c r="AK4088" s="117"/>
      <c r="AL4088" s="117"/>
      <c r="AM4088" s="117"/>
      <c r="AN4088" s="117"/>
      <c r="AO4088" s="117"/>
      <c r="AP4088" s="117"/>
      <c r="AQ4088" s="117"/>
      <c r="AR4088" s="117"/>
      <c r="AS4088" s="117"/>
      <c r="AT4088" s="117"/>
      <c r="AU4088" s="117"/>
      <c r="AV4088" s="117"/>
      <c r="AW4088" s="117"/>
      <c r="AX4088" s="118"/>
      <c r="BC4088" s="42"/>
    </row>
    <row r="4089" spans="1:251" ht="12" customHeight="1">
      <c r="A4089" s="34"/>
      <c r="B4089" s="116"/>
      <c r="C4089" s="117"/>
      <c r="D4089" s="117"/>
      <c r="E4089" s="117"/>
      <c r="F4089" s="117"/>
      <c r="G4089" s="117"/>
      <c r="H4089" s="117"/>
      <c r="I4089" s="117"/>
      <c r="J4089" s="117"/>
      <c r="K4089" s="117"/>
      <c r="L4089" s="117"/>
      <c r="M4089" s="117"/>
      <c r="N4089" s="117"/>
      <c r="O4089" s="117"/>
      <c r="P4089" s="117"/>
      <c r="Q4089" s="117"/>
      <c r="R4089" s="117"/>
      <c r="S4089" s="117"/>
      <c r="T4089" s="117"/>
      <c r="U4089" s="117"/>
      <c r="V4089" s="117"/>
      <c r="W4089" s="117"/>
      <c r="X4089" s="117"/>
      <c r="Y4089" s="117"/>
      <c r="Z4089" s="117"/>
      <c r="AA4089" s="117"/>
      <c r="AB4089" s="117"/>
      <c r="AC4089" s="117"/>
      <c r="AD4089" s="117"/>
      <c r="AE4089" s="117"/>
      <c r="AF4089" s="117"/>
      <c r="AG4089" s="117"/>
      <c r="AH4089" s="117"/>
      <c r="AI4089" s="117"/>
      <c r="AJ4089" s="117"/>
      <c r="AK4089" s="117"/>
      <c r="AL4089" s="117"/>
      <c r="AM4089" s="117"/>
      <c r="AN4089" s="117"/>
      <c r="AO4089" s="117"/>
      <c r="AP4089" s="117"/>
      <c r="AQ4089" s="117"/>
      <c r="AR4089" s="117"/>
      <c r="AS4089" s="117"/>
      <c r="AT4089" s="117"/>
      <c r="AU4089" s="117"/>
      <c r="AV4089" s="117"/>
      <c r="AW4089" s="117"/>
      <c r="AX4089" s="118"/>
    </row>
    <row r="4090" spans="1:251" ht="12" customHeight="1">
      <c r="A4090" s="34"/>
      <c r="B4090" s="116"/>
      <c r="C4090" s="117"/>
      <c r="D4090" s="117"/>
      <c r="E4090" s="117"/>
      <c r="F4090" s="117"/>
      <c r="G4090" s="117"/>
      <c r="H4090" s="117"/>
      <c r="I4090" s="117"/>
      <c r="J4090" s="117"/>
      <c r="K4090" s="117"/>
      <c r="L4090" s="117"/>
      <c r="M4090" s="117"/>
      <c r="N4090" s="117"/>
      <c r="O4090" s="117"/>
      <c r="P4090" s="117"/>
      <c r="Q4090" s="117"/>
      <c r="R4090" s="117"/>
      <c r="S4090" s="117"/>
      <c r="T4090" s="117"/>
      <c r="U4090" s="117"/>
      <c r="V4090" s="117"/>
      <c r="W4090" s="117"/>
      <c r="X4090" s="117"/>
      <c r="Y4090" s="117"/>
      <c r="Z4090" s="117"/>
      <c r="AA4090" s="117"/>
      <c r="AB4090" s="117"/>
      <c r="AC4090" s="117"/>
      <c r="AD4090" s="117"/>
      <c r="AE4090" s="117"/>
      <c r="AF4090" s="117"/>
      <c r="AG4090" s="117"/>
      <c r="AH4090" s="117"/>
      <c r="AI4090" s="117"/>
      <c r="AJ4090" s="117"/>
      <c r="AK4090" s="117"/>
      <c r="AL4090" s="117"/>
      <c r="AM4090" s="117"/>
      <c r="AN4090" s="117"/>
      <c r="AO4090" s="117"/>
      <c r="AP4090" s="117"/>
      <c r="AQ4090" s="117"/>
      <c r="AR4090" s="117"/>
      <c r="AS4090" s="117"/>
      <c r="AT4090" s="117"/>
      <c r="AU4090" s="117"/>
      <c r="AV4090" s="117"/>
      <c r="AW4090" s="117"/>
      <c r="AX4090" s="118"/>
    </row>
    <row r="4091" spans="1:251" ht="12" customHeight="1">
      <c r="A4091" s="34"/>
      <c r="B4091" s="116"/>
      <c r="C4091" s="117"/>
      <c r="D4091" s="117"/>
      <c r="E4091" s="117"/>
      <c r="F4091" s="117"/>
      <c r="G4091" s="117"/>
      <c r="H4091" s="117"/>
      <c r="I4091" s="117"/>
      <c r="J4091" s="117"/>
      <c r="K4091" s="117"/>
      <c r="L4091" s="117"/>
      <c r="M4091" s="117"/>
      <c r="N4091" s="117"/>
      <c r="O4091" s="117"/>
      <c r="P4091" s="117"/>
      <c r="Q4091" s="117"/>
      <c r="R4091" s="117"/>
      <c r="S4091" s="117"/>
      <c r="T4091" s="117"/>
      <c r="U4091" s="117"/>
      <c r="V4091" s="117"/>
      <c r="W4091" s="117"/>
      <c r="X4091" s="117"/>
      <c r="Y4091" s="117"/>
      <c r="Z4091" s="117"/>
      <c r="AA4091" s="117"/>
      <c r="AB4091" s="117"/>
      <c r="AC4091" s="117"/>
      <c r="AD4091" s="117"/>
      <c r="AE4091" s="117"/>
      <c r="AF4091" s="117"/>
      <c r="AG4091" s="117"/>
      <c r="AH4091" s="117"/>
      <c r="AI4091" s="117"/>
      <c r="AJ4091" s="117"/>
      <c r="AK4091" s="117"/>
      <c r="AL4091" s="117"/>
      <c r="AM4091" s="117"/>
      <c r="AN4091" s="117"/>
      <c r="AO4091" s="117"/>
      <c r="AP4091" s="117"/>
      <c r="AQ4091" s="117"/>
      <c r="AR4091" s="117"/>
      <c r="AS4091" s="117"/>
      <c r="AT4091" s="117"/>
      <c r="AU4091" s="117"/>
      <c r="AV4091" s="117"/>
      <c r="AW4091" s="117"/>
      <c r="AX4091" s="118"/>
    </row>
    <row r="4092" spans="1:251" ht="15" thickBot="1">
      <c r="A4092" s="43"/>
      <c r="B4092" s="44"/>
      <c r="C4092" s="45"/>
      <c r="D4092" s="45"/>
      <c r="E4092" s="45"/>
      <c r="F4092" s="45"/>
      <c r="G4092" s="45"/>
      <c r="H4092" s="45"/>
      <c r="I4092" s="45"/>
      <c r="J4092" s="45"/>
      <c r="K4092" s="45"/>
      <c r="L4092" s="45"/>
      <c r="M4092" s="45"/>
      <c r="N4092" s="45"/>
      <c r="O4092" s="45"/>
      <c r="P4092" s="45"/>
      <c r="Q4092" s="45"/>
      <c r="R4092" s="45"/>
      <c r="S4092" s="45"/>
      <c r="T4092" s="45"/>
      <c r="U4092" s="45"/>
      <c r="V4092" s="45"/>
      <c r="W4092" s="45"/>
      <c r="X4092" s="45"/>
      <c r="Y4092" s="45"/>
      <c r="Z4092" s="45"/>
      <c r="AA4092" s="45"/>
      <c r="AB4092" s="45"/>
      <c r="AC4092" s="45"/>
      <c r="AD4092" s="45"/>
      <c r="AE4092" s="45"/>
      <c r="AF4092" s="45"/>
      <c r="AG4092" s="45"/>
      <c r="AH4092" s="45"/>
      <c r="AI4092" s="45"/>
      <c r="AJ4092" s="45"/>
      <c r="AK4092" s="45"/>
      <c r="AL4092" s="45"/>
      <c r="AM4092" s="45"/>
      <c r="AN4092" s="45"/>
      <c r="AO4092" s="45"/>
      <c r="AP4092" s="45"/>
      <c r="AQ4092" s="45"/>
      <c r="AR4092" s="45"/>
      <c r="AS4092" s="45"/>
      <c r="AT4092" s="45"/>
      <c r="AU4092" s="45"/>
      <c r="AV4092" s="45"/>
      <c r="AW4092" s="45"/>
      <c r="AX4092" s="46"/>
    </row>
    <row r="4093" spans="1:251">
      <c r="B4093" s="47"/>
    </row>
    <row r="4094" spans="1:251" ht="14.25">
      <c r="B4094" s="36" t="s">
        <v>240</v>
      </c>
      <c r="C4094" s="34"/>
      <c r="D4094" s="34"/>
      <c r="E4094" s="34"/>
      <c r="F4094" s="34"/>
      <c r="G4094" s="34"/>
      <c r="H4094" s="34"/>
      <c r="I4094" s="34"/>
      <c r="J4094" s="34"/>
      <c r="K4094" s="34"/>
      <c r="L4094" s="35"/>
      <c r="M4094" s="35"/>
      <c r="N4094" s="35"/>
      <c r="O4094" s="35"/>
      <c r="P4094" s="34"/>
      <c r="Q4094" s="34"/>
      <c r="R4094" s="34"/>
      <c r="S4094" s="34"/>
      <c r="T4094" s="34"/>
      <c r="U4094" s="34"/>
      <c r="V4094" s="36"/>
      <c r="W4094" s="36"/>
      <c r="X4094" s="36"/>
      <c r="Y4094" s="36"/>
      <c r="Z4094" s="36"/>
      <c r="AA4094" s="36"/>
      <c r="AB4094" s="36"/>
      <c r="AC4094" s="36"/>
      <c r="AD4094" s="36"/>
      <c r="AE4094" s="36"/>
      <c r="AF4094" s="36"/>
      <c r="AG4094" s="36"/>
      <c r="AH4094" s="36"/>
      <c r="AI4094" s="36"/>
      <c r="AJ4094" s="36"/>
      <c r="AK4094" s="36"/>
      <c r="AL4094" s="36"/>
      <c r="AM4094" s="36"/>
      <c r="AN4094" s="36"/>
      <c r="AO4094" s="36"/>
      <c r="AP4094" s="36"/>
      <c r="AQ4094" s="36"/>
      <c r="AR4094" s="36"/>
      <c r="AS4094" s="36"/>
      <c r="AT4094" s="36"/>
      <c r="AU4094" s="36"/>
      <c r="AV4094" s="36"/>
      <c r="AW4094" s="36"/>
      <c r="AX4094" s="36"/>
    </row>
    <row r="4095" spans="1:251" ht="15" thickBot="1">
      <c r="B4095" s="34"/>
      <c r="C4095" s="34"/>
      <c r="D4095" s="34"/>
      <c r="E4095" s="34"/>
      <c r="F4095" s="34"/>
      <c r="G4095" s="34"/>
      <c r="H4095" s="34"/>
      <c r="I4095" s="34"/>
      <c r="J4095" s="34"/>
      <c r="K4095" s="34"/>
      <c r="L4095" s="35"/>
      <c r="M4095" s="35"/>
      <c r="N4095" s="35"/>
      <c r="O4095" s="35"/>
      <c r="P4095" s="34"/>
      <c r="Q4095" s="34"/>
      <c r="R4095" s="34"/>
      <c r="S4095" s="34"/>
      <c r="T4095" s="34"/>
      <c r="U4095" s="34"/>
      <c r="V4095" s="36"/>
      <c r="W4095" s="36"/>
      <c r="X4095" s="36"/>
      <c r="Y4095" s="36"/>
      <c r="Z4095" s="36"/>
      <c r="AA4095" s="36"/>
      <c r="AB4095" s="36"/>
      <c r="AC4095" s="36"/>
      <c r="AD4095" s="36"/>
      <c r="AE4095" s="36"/>
      <c r="AF4095" s="36"/>
      <c r="AG4095" s="36"/>
      <c r="AH4095" s="36"/>
      <c r="AI4095" s="36"/>
      <c r="AJ4095" s="36"/>
      <c r="AK4095" s="36"/>
      <c r="AL4095" s="36"/>
      <c r="AM4095" s="36"/>
      <c r="AN4095" s="36"/>
      <c r="AO4095" s="36"/>
      <c r="AP4095" s="36"/>
      <c r="AQ4095" s="36"/>
      <c r="AR4095" s="36"/>
      <c r="AS4095" s="36"/>
      <c r="AT4095" s="36"/>
      <c r="AU4095" s="36"/>
      <c r="AV4095" s="36"/>
      <c r="AW4095" s="36"/>
      <c r="AX4095" s="48" t="s">
        <v>241</v>
      </c>
    </row>
    <row r="4096" spans="1:251" s="42" customFormat="1" ht="13.5" customHeight="1">
      <c r="A4096" s="34"/>
      <c r="B4096" s="119" t="s">
        <v>242</v>
      </c>
      <c r="C4096" s="120"/>
      <c r="D4096" s="120"/>
      <c r="E4096" s="120"/>
      <c r="F4096" s="120"/>
      <c r="G4096" s="120"/>
      <c r="H4096" s="120"/>
      <c r="I4096" s="120"/>
      <c r="J4096" s="120"/>
      <c r="K4096" s="120"/>
      <c r="L4096" s="120"/>
      <c r="M4096" s="120"/>
      <c r="N4096" s="120"/>
      <c r="O4096" s="120"/>
      <c r="P4096" s="120"/>
      <c r="Q4096" s="120"/>
      <c r="R4096" s="120"/>
      <c r="S4096" s="120"/>
      <c r="T4096" s="120"/>
      <c r="U4096" s="120"/>
      <c r="V4096" s="120"/>
      <c r="W4096" s="120"/>
      <c r="X4096" s="120"/>
      <c r="Y4096" s="120"/>
      <c r="Z4096" s="121"/>
      <c r="AA4096" s="125" t="s">
        <v>1062</v>
      </c>
      <c r="AB4096" s="120"/>
      <c r="AC4096" s="120"/>
      <c r="AD4096" s="120"/>
      <c r="AE4096" s="120"/>
      <c r="AF4096" s="120"/>
      <c r="AG4096" s="120"/>
      <c r="AH4096" s="120"/>
      <c r="AI4096" s="121"/>
      <c r="AJ4096" s="125" t="s">
        <v>1063</v>
      </c>
      <c r="AK4096" s="120"/>
      <c r="AL4096" s="120"/>
      <c r="AM4096" s="120"/>
      <c r="AN4096" s="120"/>
      <c r="AO4096" s="120"/>
      <c r="AP4096" s="120"/>
      <c r="AQ4096" s="120"/>
      <c r="AR4096" s="121"/>
      <c r="AS4096" s="125" t="s">
        <v>243</v>
      </c>
      <c r="AT4096" s="120"/>
      <c r="AU4096" s="120"/>
      <c r="AV4096" s="120"/>
      <c r="AW4096" s="120"/>
      <c r="AX4096" s="127"/>
      <c r="AY4096" s="29"/>
      <c r="AZ4096" s="29"/>
      <c r="BA4096" s="29"/>
      <c r="BB4096" s="29"/>
      <c r="BC4096" s="29"/>
      <c r="BD4096" s="29"/>
      <c r="BE4096" s="29"/>
      <c r="BF4096" s="29"/>
      <c r="BG4096" s="29"/>
      <c r="BH4096" s="29"/>
      <c r="BI4096" s="29"/>
      <c r="BJ4096" s="29"/>
      <c r="BK4096" s="29"/>
      <c r="BL4096" s="29"/>
      <c r="BM4096" s="29"/>
      <c r="BN4096" s="29"/>
      <c r="BO4096" s="29"/>
      <c r="BP4096" s="29"/>
      <c r="BQ4096" s="29"/>
      <c r="BR4096" s="29"/>
      <c r="BS4096" s="29"/>
      <c r="BT4096" s="29"/>
      <c r="BU4096" s="29"/>
      <c r="BV4096" s="29"/>
      <c r="BW4096" s="29"/>
      <c r="BX4096" s="29"/>
      <c r="BY4096" s="29"/>
      <c r="BZ4096" s="29"/>
      <c r="CA4096" s="29"/>
      <c r="CB4096" s="29"/>
      <c r="CC4096" s="29"/>
      <c r="CD4096" s="29"/>
      <c r="CE4096" s="29"/>
      <c r="CF4096" s="29"/>
      <c r="CG4096" s="29"/>
      <c r="CH4096" s="29"/>
      <c r="CI4096" s="29"/>
      <c r="CJ4096" s="29"/>
      <c r="CK4096" s="29"/>
      <c r="CL4096" s="29"/>
      <c r="CM4096" s="29"/>
      <c r="CN4096" s="29"/>
      <c r="CO4096" s="29"/>
      <c r="CP4096" s="29"/>
      <c r="CQ4096" s="29"/>
      <c r="CR4096" s="29"/>
      <c r="CS4096" s="29"/>
      <c r="CT4096" s="29"/>
      <c r="CU4096" s="29"/>
      <c r="CV4096" s="29"/>
      <c r="CW4096" s="29"/>
      <c r="CX4096" s="29"/>
      <c r="CY4096" s="29"/>
      <c r="CZ4096" s="29"/>
      <c r="DA4096" s="29"/>
      <c r="DB4096" s="29"/>
      <c r="DC4096" s="29"/>
      <c r="DD4096" s="29"/>
      <c r="DE4096" s="29"/>
      <c r="DF4096" s="29"/>
      <c r="DG4096" s="29"/>
      <c r="DH4096" s="29"/>
      <c r="DI4096" s="29"/>
      <c r="DJ4096" s="29"/>
      <c r="DK4096" s="29"/>
      <c r="DL4096" s="29"/>
      <c r="DM4096" s="29"/>
      <c r="DN4096" s="29"/>
      <c r="DO4096" s="29"/>
      <c r="DP4096" s="29"/>
      <c r="DQ4096" s="29"/>
      <c r="DR4096" s="29"/>
      <c r="DS4096" s="29"/>
      <c r="DT4096" s="29"/>
      <c r="DU4096" s="29"/>
      <c r="DV4096" s="29"/>
      <c r="DW4096" s="29"/>
      <c r="DX4096" s="29"/>
      <c r="DY4096" s="29"/>
      <c r="DZ4096" s="29"/>
      <c r="EA4096" s="29"/>
      <c r="EB4096" s="29"/>
      <c r="EC4096" s="29"/>
      <c r="ED4096" s="29"/>
      <c r="EE4096" s="29"/>
      <c r="EF4096" s="29"/>
      <c r="EG4096" s="29"/>
      <c r="EH4096" s="29"/>
      <c r="EI4096" s="29"/>
      <c r="EJ4096" s="29"/>
      <c r="EK4096" s="29"/>
      <c r="EL4096" s="29"/>
      <c r="EM4096" s="29"/>
      <c r="EN4096" s="29"/>
      <c r="EO4096" s="29"/>
      <c r="EP4096" s="29"/>
      <c r="EQ4096" s="29"/>
      <c r="ER4096" s="29"/>
      <c r="ES4096" s="29"/>
      <c r="ET4096" s="29"/>
      <c r="EU4096" s="29"/>
      <c r="EV4096" s="29"/>
      <c r="EW4096" s="29"/>
      <c r="EX4096" s="29"/>
      <c r="EY4096" s="29"/>
      <c r="EZ4096" s="29"/>
      <c r="FA4096" s="29"/>
      <c r="FB4096" s="29"/>
      <c r="FC4096" s="29"/>
      <c r="FD4096" s="29"/>
      <c r="FE4096" s="29"/>
      <c r="FF4096" s="29"/>
      <c r="FG4096" s="29"/>
      <c r="FH4096" s="29"/>
      <c r="FI4096" s="29"/>
      <c r="FJ4096" s="29"/>
      <c r="FK4096" s="29"/>
      <c r="FL4096" s="29"/>
      <c r="FM4096" s="29"/>
      <c r="FN4096" s="29"/>
      <c r="FO4096" s="29"/>
      <c r="FP4096" s="29"/>
      <c r="FQ4096" s="29"/>
      <c r="FR4096" s="29"/>
      <c r="FS4096" s="29"/>
      <c r="FT4096" s="29"/>
      <c r="FU4096" s="29"/>
      <c r="FV4096" s="29"/>
      <c r="FW4096" s="29"/>
      <c r="FX4096" s="29"/>
      <c r="FY4096" s="29"/>
      <c r="FZ4096" s="29"/>
      <c r="GA4096" s="29"/>
      <c r="GB4096" s="29"/>
      <c r="GC4096" s="29"/>
      <c r="GD4096" s="29"/>
      <c r="GE4096" s="29"/>
      <c r="GF4096" s="29"/>
      <c r="GG4096" s="29"/>
      <c r="GH4096" s="29"/>
      <c r="GI4096" s="29"/>
      <c r="GJ4096" s="29"/>
      <c r="GK4096" s="29"/>
      <c r="GL4096" s="29"/>
      <c r="GM4096" s="29"/>
      <c r="GN4096" s="29"/>
      <c r="GO4096" s="29"/>
      <c r="GP4096" s="29"/>
      <c r="GQ4096" s="29"/>
      <c r="GR4096" s="29"/>
      <c r="GS4096" s="29"/>
      <c r="GT4096" s="29"/>
      <c r="GU4096" s="29"/>
      <c r="GV4096" s="29"/>
      <c r="GW4096" s="29"/>
      <c r="GX4096" s="29"/>
      <c r="GY4096" s="29"/>
      <c r="GZ4096" s="29"/>
      <c r="HA4096" s="29"/>
      <c r="HB4096" s="29"/>
      <c r="HC4096" s="29"/>
      <c r="HD4096" s="29"/>
      <c r="HE4096" s="29"/>
      <c r="HF4096" s="29"/>
      <c r="HG4096" s="29"/>
      <c r="HH4096" s="29"/>
      <c r="HI4096" s="29"/>
      <c r="HJ4096" s="29"/>
      <c r="HK4096" s="29"/>
      <c r="HL4096" s="29"/>
      <c r="HM4096" s="29"/>
      <c r="HN4096" s="29"/>
      <c r="HO4096" s="29"/>
      <c r="HP4096" s="29"/>
      <c r="HQ4096" s="29"/>
      <c r="HR4096" s="29"/>
      <c r="HS4096" s="29"/>
      <c r="HT4096" s="29"/>
      <c r="HU4096" s="29"/>
      <c r="HV4096" s="29"/>
      <c r="HW4096" s="29"/>
      <c r="HX4096" s="29"/>
      <c r="HY4096" s="29"/>
      <c r="HZ4096" s="29"/>
      <c r="IA4096" s="29"/>
      <c r="IB4096" s="29"/>
      <c r="IC4096" s="29"/>
      <c r="ID4096" s="29"/>
      <c r="IE4096" s="29"/>
      <c r="IF4096" s="29"/>
      <c r="IG4096" s="29"/>
      <c r="IH4096" s="29"/>
      <c r="II4096" s="29"/>
      <c r="IJ4096" s="29"/>
      <c r="IK4096" s="29"/>
      <c r="IL4096" s="29"/>
      <c r="IM4096" s="29"/>
      <c r="IN4096" s="29"/>
      <c r="IO4096" s="29"/>
      <c r="IP4096" s="29"/>
      <c r="IQ4096" s="29"/>
    </row>
    <row r="4097" spans="1:251" s="42" customFormat="1" ht="13.5">
      <c r="A4097" s="34"/>
      <c r="B4097" s="122"/>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4"/>
      <c r="AA4097" s="126"/>
      <c r="AB4097" s="123"/>
      <c r="AC4097" s="123"/>
      <c r="AD4097" s="123"/>
      <c r="AE4097" s="123"/>
      <c r="AF4097" s="123"/>
      <c r="AG4097" s="123"/>
      <c r="AH4097" s="123"/>
      <c r="AI4097" s="124"/>
      <c r="AJ4097" s="126"/>
      <c r="AK4097" s="123"/>
      <c r="AL4097" s="123"/>
      <c r="AM4097" s="123"/>
      <c r="AN4097" s="123"/>
      <c r="AO4097" s="123"/>
      <c r="AP4097" s="123"/>
      <c r="AQ4097" s="123"/>
      <c r="AR4097" s="124"/>
      <c r="AS4097" s="126"/>
      <c r="AT4097" s="123"/>
      <c r="AU4097" s="123"/>
      <c r="AV4097" s="123"/>
      <c r="AW4097" s="123"/>
      <c r="AX4097" s="128"/>
      <c r="AY4097" s="29"/>
      <c r="AZ4097" s="29"/>
      <c r="BA4097" s="29"/>
      <c r="BB4097" s="65"/>
      <c r="BC4097" s="49"/>
      <c r="BE4097" s="29"/>
      <c r="BF4097" s="29"/>
      <c r="BG4097" s="29"/>
      <c r="BH4097" s="29"/>
      <c r="BI4097" s="29"/>
      <c r="BJ4097" s="29"/>
      <c r="BK4097" s="29"/>
      <c r="BL4097" s="29"/>
      <c r="BM4097" s="29"/>
      <c r="BN4097" s="29"/>
      <c r="BO4097" s="29"/>
      <c r="BP4097" s="29"/>
      <c r="BQ4097" s="29"/>
      <c r="BR4097" s="29"/>
      <c r="BS4097" s="29"/>
      <c r="BT4097" s="29"/>
      <c r="BU4097" s="29"/>
      <c r="BV4097" s="29"/>
      <c r="BW4097" s="29"/>
      <c r="BX4097" s="29"/>
      <c r="BY4097" s="29"/>
      <c r="BZ4097" s="29"/>
      <c r="CA4097" s="29"/>
      <c r="CB4097" s="29"/>
      <c r="CC4097" s="29"/>
      <c r="CD4097" s="29"/>
      <c r="CE4097" s="29"/>
      <c r="CF4097" s="29"/>
      <c r="CG4097" s="29"/>
      <c r="CH4097" s="29"/>
      <c r="CI4097" s="29"/>
      <c r="CJ4097" s="29"/>
      <c r="CK4097" s="29"/>
      <c r="CL4097" s="29"/>
      <c r="CM4097" s="29"/>
      <c r="CN4097" s="29"/>
      <c r="CO4097" s="29"/>
      <c r="CP4097" s="29"/>
      <c r="CQ4097" s="29"/>
      <c r="CR4097" s="29"/>
      <c r="CS4097" s="29"/>
      <c r="CT4097" s="29"/>
      <c r="CU4097" s="29"/>
      <c r="CV4097" s="29"/>
      <c r="CW4097" s="29"/>
      <c r="CX4097" s="29"/>
      <c r="CY4097" s="29"/>
      <c r="CZ4097" s="29"/>
      <c r="DA4097" s="29"/>
      <c r="DB4097" s="29"/>
      <c r="DC4097" s="29"/>
      <c r="DD4097" s="29"/>
      <c r="DE4097" s="29"/>
      <c r="DF4097" s="29"/>
      <c r="DG4097" s="29"/>
      <c r="DH4097" s="29"/>
      <c r="DI4097" s="29"/>
      <c r="DJ4097" s="29"/>
      <c r="DK4097" s="29"/>
      <c r="DL4097" s="29"/>
      <c r="DM4097" s="29"/>
      <c r="DN4097" s="29"/>
      <c r="DO4097" s="29"/>
      <c r="DP4097" s="29"/>
      <c r="DQ4097" s="29"/>
      <c r="DR4097" s="29"/>
      <c r="DS4097" s="29"/>
      <c r="DT4097" s="29"/>
      <c r="DU4097" s="29"/>
      <c r="DV4097" s="29"/>
      <c r="DW4097" s="29"/>
      <c r="DX4097" s="29"/>
      <c r="DY4097" s="29"/>
      <c r="DZ4097" s="29"/>
      <c r="EA4097" s="29"/>
      <c r="EB4097" s="29"/>
      <c r="EC4097" s="29"/>
      <c r="ED4097" s="29"/>
      <c r="EE4097" s="29"/>
      <c r="EF4097" s="29"/>
      <c r="EG4097" s="29"/>
      <c r="EH4097" s="29"/>
      <c r="EI4097" s="29"/>
      <c r="EJ4097" s="29"/>
      <c r="EK4097" s="29"/>
      <c r="EL4097" s="29"/>
      <c r="EM4097" s="29"/>
      <c r="EN4097" s="29"/>
      <c r="EO4097" s="29"/>
      <c r="EP4097" s="29"/>
      <c r="EQ4097" s="29"/>
      <c r="ER4097" s="29"/>
      <c r="ES4097" s="29"/>
      <c r="ET4097" s="29"/>
      <c r="EU4097" s="29"/>
      <c r="EV4097" s="29"/>
      <c r="EW4097" s="29"/>
      <c r="EX4097" s="29"/>
      <c r="EY4097" s="29"/>
      <c r="EZ4097" s="29"/>
      <c r="FA4097" s="29"/>
      <c r="FB4097" s="29"/>
      <c r="FC4097" s="29"/>
      <c r="FD4097" s="29"/>
      <c r="FE4097" s="29"/>
      <c r="FF4097" s="29"/>
      <c r="FG4097" s="29"/>
      <c r="FH4097" s="29"/>
      <c r="FI4097" s="29"/>
      <c r="FJ4097" s="29"/>
      <c r="FK4097" s="29"/>
      <c r="FL4097" s="29"/>
      <c r="FM4097" s="29"/>
      <c r="FN4097" s="29"/>
      <c r="FO4097" s="29"/>
      <c r="FP4097" s="29"/>
      <c r="FQ4097" s="29"/>
      <c r="FR4097" s="29"/>
      <c r="FS4097" s="29"/>
      <c r="FT4097" s="29"/>
      <c r="FU4097" s="29"/>
      <c r="FV4097" s="29"/>
      <c r="FW4097" s="29"/>
      <c r="FX4097" s="29"/>
      <c r="FY4097" s="29"/>
      <c r="FZ4097" s="29"/>
      <c r="GA4097" s="29"/>
      <c r="GB4097" s="29"/>
      <c r="GC4097" s="29"/>
      <c r="GD4097" s="29"/>
      <c r="GE4097" s="29"/>
      <c r="GF4097" s="29"/>
      <c r="GG4097" s="29"/>
      <c r="GH4097" s="29"/>
      <c r="GI4097" s="29"/>
      <c r="GJ4097" s="29"/>
      <c r="GK4097" s="29"/>
      <c r="GL4097" s="29"/>
      <c r="GM4097" s="29"/>
      <c r="GN4097" s="29"/>
      <c r="GO4097" s="29"/>
      <c r="GP4097" s="29"/>
      <c r="GQ4097" s="29"/>
      <c r="GR4097" s="29"/>
      <c r="GS4097" s="29"/>
      <c r="GT4097" s="29"/>
      <c r="GU4097" s="29"/>
      <c r="GV4097" s="29"/>
      <c r="GW4097" s="29"/>
      <c r="GX4097" s="29"/>
      <c r="GY4097" s="29"/>
      <c r="GZ4097" s="29"/>
      <c r="HA4097" s="29"/>
      <c r="HB4097" s="29"/>
      <c r="HC4097" s="29"/>
      <c r="HD4097" s="29"/>
      <c r="HE4097" s="29"/>
      <c r="HF4097" s="29"/>
      <c r="HG4097" s="29"/>
      <c r="HH4097" s="29"/>
      <c r="HI4097" s="29"/>
      <c r="HJ4097" s="29"/>
      <c r="HK4097" s="29"/>
      <c r="HL4097" s="29"/>
      <c r="HM4097" s="29"/>
      <c r="HN4097" s="29"/>
      <c r="HO4097" s="29"/>
      <c r="HP4097" s="29"/>
      <c r="HQ4097" s="29"/>
      <c r="HR4097" s="29"/>
      <c r="HS4097" s="29"/>
      <c r="HT4097" s="29"/>
      <c r="HU4097" s="29"/>
      <c r="HV4097" s="29"/>
      <c r="HW4097" s="29"/>
      <c r="HX4097" s="29"/>
      <c r="HY4097" s="29"/>
      <c r="HZ4097" s="29"/>
      <c r="IA4097" s="29"/>
      <c r="IB4097" s="29"/>
      <c r="IC4097" s="29"/>
      <c r="ID4097" s="29"/>
      <c r="IE4097" s="29"/>
      <c r="IF4097" s="29"/>
      <c r="IG4097" s="29"/>
      <c r="IH4097" s="29"/>
      <c r="II4097" s="29"/>
      <c r="IJ4097" s="29"/>
      <c r="IK4097" s="29"/>
      <c r="IL4097" s="29"/>
      <c r="IM4097" s="29"/>
      <c r="IN4097" s="29"/>
      <c r="IO4097" s="29"/>
      <c r="IP4097" s="29"/>
      <c r="IQ4097" s="29"/>
    </row>
    <row r="4098" spans="1:251" s="42" customFormat="1" ht="18.75" customHeight="1">
      <c r="A4098" s="34"/>
      <c r="B4098" s="50"/>
      <c r="C4098" s="129" t="s">
        <v>829</v>
      </c>
      <c r="D4098" s="147"/>
      <c r="E4098" s="147"/>
      <c r="F4098" s="147"/>
      <c r="G4098" s="147"/>
      <c r="H4098" s="147"/>
      <c r="I4098" s="147"/>
      <c r="J4098" s="147"/>
      <c r="K4098" s="147"/>
      <c r="L4098" s="147"/>
      <c r="M4098" s="147"/>
      <c r="N4098" s="147"/>
      <c r="O4098" s="147"/>
      <c r="P4098" s="147"/>
      <c r="Q4098" s="147"/>
      <c r="R4098" s="147"/>
      <c r="S4098" s="147"/>
      <c r="T4098" s="147"/>
      <c r="U4098" s="147"/>
      <c r="V4098" s="147"/>
      <c r="W4098" s="147"/>
      <c r="X4098" s="147"/>
      <c r="Y4098" s="147"/>
      <c r="Z4098" s="148"/>
      <c r="AA4098" s="132">
        <v>86444</v>
      </c>
      <c r="AB4098" s="133"/>
      <c r="AC4098" s="133"/>
      <c r="AD4098" s="133"/>
      <c r="AE4098" s="133"/>
      <c r="AF4098" s="133"/>
      <c r="AG4098" s="133"/>
      <c r="AH4098" s="133"/>
      <c r="AI4098" s="134"/>
      <c r="AJ4098" s="132">
        <v>86444</v>
      </c>
      <c r="AK4098" s="133"/>
      <c r="AL4098" s="133"/>
      <c r="AM4098" s="133"/>
      <c r="AN4098" s="133"/>
      <c r="AO4098" s="133"/>
      <c r="AP4098" s="133"/>
      <c r="AQ4098" s="133"/>
      <c r="AR4098" s="134"/>
      <c r="AS4098" s="135"/>
      <c r="AT4098" s="136"/>
      <c r="AU4098" s="136"/>
      <c r="AV4098" s="136"/>
      <c r="AW4098" s="136"/>
      <c r="AX4098" s="137"/>
      <c r="AY4098" s="29"/>
      <c r="AZ4098" s="29"/>
      <c r="BA4098" s="29"/>
      <c r="BB4098" s="29"/>
      <c r="BC4098" s="29"/>
      <c r="BD4098" s="29"/>
      <c r="BE4098" s="29"/>
      <c r="BF4098" s="29"/>
      <c r="BG4098" s="29"/>
      <c r="BH4098" s="29"/>
      <c r="BI4098" s="29"/>
      <c r="BJ4098" s="29"/>
      <c r="BK4098" s="29"/>
      <c r="BL4098" s="29"/>
      <c r="BM4098" s="29"/>
      <c r="BN4098" s="29"/>
      <c r="BO4098" s="29"/>
      <c r="BP4098" s="29"/>
      <c r="BQ4098" s="29"/>
      <c r="BR4098" s="29"/>
      <c r="BS4098" s="29"/>
      <c r="BT4098" s="29"/>
      <c r="BU4098" s="29"/>
      <c r="BV4098" s="29"/>
      <c r="BW4098" s="29"/>
      <c r="BX4098" s="29"/>
      <c r="BY4098" s="29"/>
      <c r="BZ4098" s="29"/>
      <c r="CA4098" s="29"/>
      <c r="CB4098" s="29"/>
      <c r="CC4098" s="29"/>
      <c r="CD4098" s="29"/>
      <c r="CE4098" s="29"/>
      <c r="CF4098" s="29"/>
      <c r="CG4098" s="29"/>
      <c r="CH4098" s="29"/>
      <c r="CI4098" s="29"/>
      <c r="CJ4098" s="29"/>
      <c r="CK4098" s="29"/>
      <c r="CL4098" s="29"/>
      <c r="CM4098" s="29"/>
      <c r="CN4098" s="29"/>
      <c r="CO4098" s="29"/>
      <c r="CP4098" s="29"/>
      <c r="CQ4098" s="29"/>
      <c r="CR4098" s="29"/>
      <c r="CS4098" s="29"/>
      <c r="CT4098" s="29"/>
      <c r="CU4098" s="29"/>
      <c r="CV4098" s="29"/>
      <c r="CW4098" s="29"/>
      <c r="CX4098" s="29"/>
      <c r="CY4098" s="29"/>
      <c r="CZ4098" s="29"/>
      <c r="DA4098" s="29"/>
      <c r="DB4098" s="29"/>
      <c r="DC4098" s="29"/>
      <c r="DD4098" s="29"/>
      <c r="DE4098" s="29"/>
      <c r="DF4098" s="29"/>
      <c r="DG4098" s="29"/>
      <c r="DH4098" s="29"/>
      <c r="DI4098" s="29"/>
      <c r="DJ4098" s="29"/>
      <c r="DK4098" s="29"/>
      <c r="DL4098" s="29"/>
      <c r="DM4098" s="29"/>
      <c r="DN4098" s="29"/>
      <c r="DO4098" s="29"/>
      <c r="DP4098" s="29"/>
      <c r="DQ4098" s="29"/>
      <c r="DR4098" s="29"/>
      <c r="DS4098" s="29"/>
      <c r="DT4098" s="29"/>
      <c r="DU4098" s="29"/>
      <c r="DV4098" s="29"/>
      <c r="DW4098" s="29"/>
      <c r="DX4098" s="29"/>
      <c r="DY4098" s="29"/>
      <c r="DZ4098" s="29"/>
      <c r="EA4098" s="29"/>
      <c r="EB4098" s="29"/>
      <c r="EC4098" s="29"/>
      <c r="ED4098" s="29"/>
      <c r="EE4098" s="29"/>
      <c r="EF4098" s="29"/>
      <c r="EG4098" s="29"/>
      <c r="EH4098" s="29"/>
      <c r="EI4098" s="29"/>
      <c r="EJ4098" s="29"/>
      <c r="EK4098" s="29"/>
      <c r="EL4098" s="29"/>
      <c r="EM4098" s="29"/>
      <c r="EN4098" s="29"/>
      <c r="EO4098" s="29"/>
      <c r="EP4098" s="29"/>
      <c r="EQ4098" s="29"/>
      <c r="ER4098" s="29"/>
      <c r="ES4098" s="29"/>
      <c r="ET4098" s="29"/>
      <c r="EU4098" s="29"/>
      <c r="EV4098" s="29"/>
      <c r="EW4098" s="29"/>
      <c r="EX4098" s="29"/>
      <c r="EY4098" s="29"/>
      <c r="EZ4098" s="29"/>
      <c r="FA4098" s="29"/>
      <c r="FB4098" s="29"/>
      <c r="FC4098" s="29"/>
      <c r="FD4098" s="29"/>
      <c r="FE4098" s="29"/>
      <c r="FF4098" s="29"/>
      <c r="FG4098" s="29"/>
      <c r="FH4098" s="29"/>
      <c r="FI4098" s="29"/>
      <c r="FJ4098" s="29"/>
      <c r="FK4098" s="29"/>
      <c r="FL4098" s="29"/>
      <c r="FM4098" s="29"/>
      <c r="FN4098" s="29"/>
      <c r="FO4098" s="29"/>
      <c r="FP4098" s="29"/>
      <c r="FQ4098" s="29"/>
      <c r="FR4098" s="29"/>
      <c r="FS4098" s="29"/>
      <c r="FT4098" s="29"/>
      <c r="FU4098" s="29"/>
      <c r="FV4098" s="29"/>
      <c r="FW4098" s="29"/>
      <c r="FX4098" s="29"/>
      <c r="FY4098" s="29"/>
      <c r="FZ4098" s="29"/>
      <c r="GA4098" s="29"/>
      <c r="GB4098" s="29"/>
      <c r="GC4098" s="29"/>
      <c r="GD4098" s="29"/>
      <c r="GE4098" s="29"/>
      <c r="GF4098" s="29"/>
      <c r="GG4098" s="29"/>
      <c r="GH4098" s="29"/>
      <c r="GI4098" s="29"/>
      <c r="GJ4098" s="29"/>
      <c r="GK4098" s="29"/>
      <c r="GL4098" s="29"/>
      <c r="GM4098" s="29"/>
      <c r="GN4098" s="29"/>
      <c r="GO4098" s="29"/>
      <c r="GP4098" s="29"/>
      <c r="GQ4098" s="29"/>
      <c r="GR4098" s="29"/>
      <c r="GS4098" s="29"/>
      <c r="GT4098" s="29"/>
      <c r="GU4098" s="29"/>
      <c r="GV4098" s="29"/>
      <c r="GW4098" s="29"/>
      <c r="GX4098" s="29"/>
      <c r="GY4098" s="29"/>
      <c r="GZ4098" s="29"/>
      <c r="HA4098" s="29"/>
      <c r="HB4098" s="29"/>
      <c r="HC4098" s="29"/>
      <c r="HD4098" s="29"/>
      <c r="HE4098" s="29"/>
      <c r="HF4098" s="29"/>
      <c r="HG4098" s="29"/>
      <c r="HH4098" s="29"/>
      <c r="HI4098" s="29"/>
      <c r="HJ4098" s="29"/>
      <c r="HK4098" s="29"/>
      <c r="HL4098" s="29"/>
      <c r="HM4098" s="29"/>
      <c r="HN4098" s="29"/>
      <c r="HO4098" s="29"/>
      <c r="HP4098" s="29"/>
      <c r="HQ4098" s="29"/>
      <c r="HR4098" s="29"/>
      <c r="HS4098" s="29"/>
      <c r="HT4098" s="29"/>
      <c r="HU4098" s="29"/>
      <c r="HV4098" s="29"/>
      <c r="HW4098" s="29"/>
      <c r="HX4098" s="29"/>
      <c r="HY4098" s="29"/>
      <c r="HZ4098" s="29"/>
      <c r="IA4098" s="29"/>
      <c r="IB4098" s="29"/>
      <c r="IC4098" s="29"/>
      <c r="ID4098" s="29"/>
      <c r="IE4098" s="29"/>
      <c r="IF4098" s="29"/>
      <c r="IG4098" s="29"/>
      <c r="IH4098" s="29"/>
      <c r="II4098" s="29"/>
      <c r="IJ4098" s="29"/>
      <c r="IK4098" s="29"/>
      <c r="IL4098" s="29"/>
      <c r="IM4098" s="29"/>
      <c r="IN4098" s="29"/>
      <c r="IO4098" s="29"/>
      <c r="IP4098" s="29"/>
      <c r="IQ4098" s="29"/>
    </row>
    <row r="4099" spans="1:251" s="42" customFormat="1" ht="18.75" customHeight="1" thickBot="1">
      <c r="A4099" s="43"/>
      <c r="B4099" s="138" t="s">
        <v>244</v>
      </c>
      <c r="C4099" s="139"/>
      <c r="D4099" s="139"/>
      <c r="E4099" s="139"/>
      <c r="F4099" s="139"/>
      <c r="G4099" s="139"/>
      <c r="H4099" s="139"/>
      <c r="I4099" s="139"/>
      <c r="J4099" s="139"/>
      <c r="K4099" s="139"/>
      <c r="L4099" s="139"/>
      <c r="M4099" s="139"/>
      <c r="N4099" s="139"/>
      <c r="O4099" s="139"/>
      <c r="P4099" s="139"/>
      <c r="Q4099" s="139"/>
      <c r="R4099" s="139"/>
      <c r="S4099" s="139"/>
      <c r="T4099" s="139"/>
      <c r="U4099" s="139"/>
      <c r="V4099" s="139"/>
      <c r="W4099" s="139"/>
      <c r="X4099" s="139"/>
      <c r="Y4099" s="139"/>
      <c r="Z4099" s="140"/>
      <c r="AA4099" s="141">
        <f>SUM($AA$4098:$AA$4098)</f>
        <v>86444</v>
      </c>
      <c r="AB4099" s="142"/>
      <c r="AC4099" s="142"/>
      <c r="AD4099" s="142"/>
      <c r="AE4099" s="142"/>
      <c r="AF4099" s="142"/>
      <c r="AG4099" s="142"/>
      <c r="AH4099" s="142"/>
      <c r="AI4099" s="143"/>
      <c r="AJ4099" s="141">
        <f>SUM($AJ$4098:$AJ$4098)</f>
        <v>86444</v>
      </c>
      <c r="AK4099" s="142"/>
      <c r="AL4099" s="142"/>
      <c r="AM4099" s="142"/>
      <c r="AN4099" s="142"/>
      <c r="AO4099" s="142"/>
      <c r="AP4099" s="142"/>
      <c r="AQ4099" s="142"/>
      <c r="AR4099" s="143"/>
      <c r="AS4099" s="144"/>
      <c r="AT4099" s="145"/>
      <c r="AU4099" s="145"/>
      <c r="AV4099" s="145"/>
      <c r="AW4099" s="145"/>
      <c r="AX4099" s="146"/>
      <c r="AY4099" s="29"/>
      <c r="AZ4099" s="29"/>
      <c r="BA4099" s="29"/>
      <c r="BB4099" s="29"/>
      <c r="BC4099" s="29"/>
      <c r="BD4099" s="29"/>
      <c r="BE4099" s="29"/>
      <c r="BF4099" s="29"/>
      <c r="BG4099" s="29"/>
      <c r="BH4099" s="29"/>
      <c r="BI4099" s="29"/>
      <c r="BJ4099" s="29"/>
      <c r="BK4099" s="29"/>
      <c r="BL4099" s="29"/>
      <c r="BM4099" s="29"/>
      <c r="BN4099" s="29"/>
      <c r="BO4099" s="29"/>
      <c r="BP4099" s="29"/>
      <c r="BQ4099" s="29"/>
      <c r="BR4099" s="29"/>
      <c r="BS4099" s="29"/>
      <c r="BT4099" s="29"/>
      <c r="BU4099" s="29"/>
      <c r="BV4099" s="29"/>
      <c r="BW4099" s="29"/>
      <c r="BX4099" s="29"/>
      <c r="BY4099" s="29"/>
      <c r="BZ4099" s="29"/>
      <c r="CA4099" s="29"/>
      <c r="CB4099" s="29"/>
      <c r="CC4099" s="29"/>
      <c r="CD4099" s="29"/>
      <c r="CE4099" s="29"/>
      <c r="CF4099" s="29"/>
      <c r="CG4099" s="29"/>
      <c r="CH4099" s="29"/>
      <c r="CI4099" s="29"/>
      <c r="CJ4099" s="29"/>
      <c r="CK4099" s="29"/>
      <c r="CL4099" s="29"/>
      <c r="CM4099" s="29"/>
      <c r="CN4099" s="29"/>
      <c r="CO4099" s="29"/>
      <c r="CP4099" s="29"/>
      <c r="CQ4099" s="29"/>
      <c r="CR4099" s="29"/>
      <c r="CS4099" s="29"/>
      <c r="CT4099" s="29"/>
      <c r="CU4099" s="29"/>
      <c r="CV4099" s="29"/>
      <c r="CW4099" s="29"/>
      <c r="CX4099" s="29"/>
      <c r="CY4099" s="29"/>
      <c r="CZ4099" s="29"/>
      <c r="DA4099" s="29"/>
      <c r="DB4099" s="29"/>
      <c r="DC4099" s="29"/>
      <c r="DD4099" s="29"/>
      <c r="DE4099" s="29"/>
      <c r="DF4099" s="29"/>
      <c r="DG4099" s="29"/>
      <c r="DH4099" s="29"/>
      <c r="DI4099" s="29"/>
      <c r="DJ4099" s="29"/>
      <c r="DK4099" s="29"/>
      <c r="DL4099" s="29"/>
      <c r="DM4099" s="29"/>
      <c r="DN4099" s="29"/>
      <c r="DO4099" s="29"/>
      <c r="DP4099" s="29"/>
      <c r="DQ4099" s="29"/>
      <c r="DR4099" s="29"/>
      <c r="DS4099" s="29"/>
      <c r="DT4099" s="29"/>
      <c r="DU4099" s="29"/>
      <c r="DV4099" s="29"/>
      <c r="DW4099" s="29"/>
      <c r="DX4099" s="29"/>
      <c r="DY4099" s="29"/>
      <c r="DZ4099" s="29"/>
      <c r="EA4099" s="29"/>
      <c r="EB4099" s="29"/>
      <c r="EC4099" s="29"/>
      <c r="ED4099" s="29"/>
      <c r="EE4099" s="29"/>
      <c r="EF4099" s="29"/>
      <c r="EG4099" s="29"/>
      <c r="EH4099" s="29"/>
      <c r="EI4099" s="29"/>
      <c r="EJ4099" s="29"/>
      <c r="EK4099" s="29"/>
      <c r="EL4099" s="29"/>
      <c r="EM4099" s="29"/>
      <c r="EN4099" s="29"/>
      <c r="EO4099" s="29"/>
      <c r="EP4099" s="29"/>
      <c r="EQ4099" s="29"/>
      <c r="ER4099" s="29"/>
      <c r="ES4099" s="29"/>
      <c r="ET4099" s="29"/>
      <c r="EU4099" s="29"/>
      <c r="EV4099" s="29"/>
      <c r="EW4099" s="29"/>
      <c r="EX4099" s="29"/>
      <c r="EY4099" s="29"/>
      <c r="EZ4099" s="29"/>
      <c r="FA4099" s="29"/>
      <c r="FB4099" s="29"/>
      <c r="FC4099" s="29"/>
      <c r="FD4099" s="29"/>
      <c r="FE4099" s="29"/>
      <c r="FF4099" s="29"/>
      <c r="FG4099" s="29"/>
      <c r="FH4099" s="29"/>
      <c r="FI4099" s="29"/>
      <c r="FJ4099" s="29"/>
      <c r="FK4099" s="29"/>
      <c r="FL4099" s="29"/>
      <c r="FM4099" s="29"/>
      <c r="FN4099" s="29"/>
      <c r="FO4099" s="29"/>
      <c r="FP4099" s="29"/>
      <c r="FQ4099" s="29"/>
      <c r="FR4099" s="29"/>
      <c r="FS4099" s="29"/>
      <c r="FT4099" s="29"/>
      <c r="FU4099" s="29"/>
      <c r="FV4099" s="29"/>
      <c r="FW4099" s="29"/>
      <c r="FX4099" s="29"/>
      <c r="FY4099" s="29"/>
      <c r="FZ4099" s="29"/>
      <c r="GA4099" s="29"/>
      <c r="GB4099" s="29"/>
      <c r="GC4099" s="29"/>
      <c r="GD4099" s="29"/>
      <c r="GE4099" s="29"/>
      <c r="GF4099" s="29"/>
      <c r="GG4099" s="29"/>
      <c r="GH4099" s="29"/>
      <c r="GI4099" s="29"/>
      <c r="GJ4099" s="29"/>
      <c r="GK4099" s="29"/>
      <c r="GL4099" s="29"/>
      <c r="GM4099" s="29"/>
      <c r="GN4099" s="29"/>
      <c r="GO4099" s="29"/>
      <c r="GP4099" s="29"/>
      <c r="GQ4099" s="29"/>
      <c r="GR4099" s="29"/>
      <c r="GS4099" s="29"/>
      <c r="GT4099" s="29"/>
      <c r="GU4099" s="29"/>
      <c r="GV4099" s="29"/>
      <c r="GW4099" s="29"/>
      <c r="GX4099" s="29"/>
      <c r="GY4099" s="29"/>
      <c r="GZ4099" s="29"/>
      <c r="HA4099" s="29"/>
      <c r="HB4099" s="29"/>
      <c r="HC4099" s="29"/>
      <c r="HD4099" s="29"/>
      <c r="HE4099" s="29"/>
      <c r="HF4099" s="29"/>
      <c r="HG4099" s="29"/>
      <c r="HH4099" s="29"/>
      <c r="HI4099" s="29"/>
      <c r="HJ4099" s="29"/>
      <c r="HK4099" s="29"/>
      <c r="HL4099" s="29"/>
      <c r="HM4099" s="29"/>
      <c r="HN4099" s="29"/>
      <c r="HO4099" s="29"/>
      <c r="HP4099" s="29"/>
      <c r="HQ4099" s="29"/>
      <c r="HR4099" s="29"/>
      <c r="HS4099" s="29"/>
      <c r="HT4099" s="29"/>
      <c r="HU4099" s="29"/>
      <c r="HV4099" s="29"/>
      <c r="HW4099" s="29"/>
      <c r="HX4099" s="29"/>
      <c r="HY4099" s="29"/>
      <c r="HZ4099" s="29"/>
      <c r="IA4099" s="29"/>
      <c r="IB4099" s="29"/>
      <c r="IC4099" s="29"/>
      <c r="ID4099" s="29"/>
      <c r="IE4099" s="29"/>
      <c r="IF4099" s="29"/>
      <c r="IG4099" s="29"/>
      <c r="IH4099" s="29"/>
      <c r="II4099" s="29"/>
      <c r="IJ4099" s="29"/>
      <c r="IK4099" s="29"/>
      <c r="IL4099" s="29"/>
      <c r="IM4099" s="29"/>
      <c r="IN4099" s="29"/>
      <c r="IO4099" s="29"/>
      <c r="IP4099" s="29"/>
      <c r="IQ4099" s="29"/>
    </row>
    <row r="4101" spans="1:251" ht="18.75">
      <c r="A4101" s="28" t="s">
        <v>234</v>
      </c>
      <c r="AW4101" s="30"/>
      <c r="AX4101" s="31"/>
      <c r="AY4101" s="30"/>
    </row>
    <row r="4103" spans="1:251" ht="18.75">
      <c r="B4103" s="109" t="s">
        <v>0</v>
      </c>
      <c r="C4103" s="150"/>
      <c r="D4103" s="150"/>
      <c r="E4103" s="150"/>
      <c r="F4103" s="150"/>
      <c r="G4103" s="150"/>
      <c r="H4103" s="150"/>
      <c r="I4103" s="150"/>
      <c r="J4103" s="150"/>
      <c r="K4103" s="150"/>
      <c r="L4103" s="150"/>
      <c r="M4103" s="150"/>
      <c r="N4103" s="150"/>
      <c r="O4103" s="150"/>
      <c r="P4103" s="150"/>
      <c r="Q4103" s="150"/>
      <c r="R4103" s="150"/>
      <c r="S4103" s="150"/>
      <c r="T4103" s="150"/>
      <c r="U4103" s="150"/>
      <c r="V4103" s="150"/>
      <c r="W4103" s="150"/>
      <c r="X4103" s="150"/>
      <c r="Y4103" s="150"/>
      <c r="Z4103" s="150"/>
      <c r="AA4103" s="150"/>
      <c r="AB4103" s="150"/>
      <c r="AC4103" s="150"/>
      <c r="AD4103" s="150"/>
      <c r="AE4103" s="150"/>
      <c r="AF4103" s="150"/>
      <c r="AG4103" s="150"/>
      <c r="AH4103" s="150"/>
      <c r="AI4103" s="150"/>
      <c r="AJ4103" s="150"/>
      <c r="AK4103" s="150"/>
      <c r="AL4103" s="150"/>
      <c r="AM4103" s="150"/>
      <c r="AN4103" s="150"/>
      <c r="AO4103" s="150"/>
      <c r="AP4103" s="150"/>
      <c r="AQ4103" s="150"/>
      <c r="AR4103" s="150"/>
      <c r="AS4103" s="150"/>
      <c r="AT4103" s="150"/>
      <c r="AU4103" s="150"/>
      <c r="AV4103" s="150"/>
      <c r="AW4103" s="150"/>
      <c r="AX4103" s="150"/>
    </row>
    <row r="4104" spans="1:251">
      <c r="Z4104" s="32"/>
      <c r="AD4104" s="32"/>
      <c r="AE4104" s="32"/>
      <c r="AF4104" s="32"/>
      <c r="AG4104" s="32"/>
      <c r="AH4104" s="32"/>
      <c r="AI4104" s="32"/>
      <c r="AO4104" s="32"/>
    </row>
    <row r="4105" spans="1:251" ht="13.5" thickBot="1">
      <c r="Z4105" s="32"/>
      <c r="AD4105" s="32"/>
      <c r="AE4105" s="32"/>
      <c r="AF4105" s="32"/>
      <c r="AG4105" s="32"/>
      <c r="AH4105" s="32"/>
      <c r="AI4105" s="32"/>
      <c r="AO4105" s="32"/>
      <c r="DI4105" s="26"/>
    </row>
    <row r="4106" spans="1:251" ht="24.75" customHeight="1" thickBot="1">
      <c r="B4106" s="111" t="s">
        <v>235</v>
      </c>
      <c r="C4106" s="112"/>
      <c r="D4106" s="112"/>
      <c r="E4106" s="112"/>
      <c r="F4106" s="112"/>
      <c r="G4106" s="112"/>
      <c r="H4106" s="113" t="s">
        <v>830</v>
      </c>
      <c r="I4106" s="114"/>
      <c r="J4106" s="114"/>
      <c r="K4106" s="114"/>
      <c r="L4106" s="114"/>
      <c r="M4106" s="114"/>
      <c r="N4106" s="114"/>
      <c r="O4106" s="114"/>
      <c r="P4106" s="114"/>
      <c r="Q4106" s="114"/>
      <c r="R4106" s="114"/>
      <c r="S4106" s="114"/>
      <c r="T4106" s="114"/>
      <c r="U4106" s="114"/>
      <c r="V4106" s="114"/>
      <c r="W4106" s="114"/>
      <c r="X4106" s="114"/>
      <c r="Y4106" s="114"/>
      <c r="Z4106" s="114"/>
      <c r="AA4106" s="114"/>
      <c r="AB4106" s="114"/>
      <c r="AC4106" s="114"/>
      <c r="AD4106" s="114"/>
      <c r="AE4106" s="114"/>
      <c r="AF4106" s="114"/>
      <c r="AG4106" s="114"/>
      <c r="AH4106" s="114"/>
      <c r="AI4106" s="114"/>
      <c r="AJ4106" s="114"/>
      <c r="AK4106" s="114"/>
      <c r="AL4106" s="114"/>
      <c r="AM4106" s="114"/>
      <c r="AN4106" s="114"/>
      <c r="AO4106" s="114"/>
      <c r="AP4106" s="114"/>
      <c r="AQ4106" s="114"/>
      <c r="AR4106" s="114"/>
      <c r="AS4106" s="114"/>
      <c r="AT4106" s="114"/>
      <c r="AU4106" s="114"/>
      <c r="AV4106" s="114"/>
      <c r="AW4106" s="114"/>
      <c r="AX4106" s="115"/>
      <c r="DI4106" s="26"/>
    </row>
    <row r="4107" spans="1:251" ht="14.25">
      <c r="B4107" s="33"/>
      <c r="C4107" s="33"/>
      <c r="D4107" s="33"/>
      <c r="E4107" s="33"/>
      <c r="F4107" s="33"/>
      <c r="G4107" s="33"/>
      <c r="H4107" s="34"/>
      <c r="I4107" s="34"/>
      <c r="J4107" s="34"/>
      <c r="K4107" s="34"/>
      <c r="L4107" s="35"/>
      <c r="M4107" s="35"/>
      <c r="N4107" s="35"/>
      <c r="O4107" s="35"/>
      <c r="P4107" s="34"/>
      <c r="Q4107" s="34"/>
      <c r="R4107" s="34"/>
      <c r="S4107" s="34"/>
      <c r="T4107" s="34"/>
      <c r="U4107" s="34"/>
      <c r="V4107" s="36"/>
      <c r="W4107" s="36"/>
      <c r="X4107" s="36"/>
      <c r="Y4107" s="36"/>
      <c r="Z4107" s="36"/>
      <c r="AA4107" s="36"/>
      <c r="AB4107" s="36"/>
      <c r="AC4107" s="36"/>
      <c r="AD4107" s="36"/>
      <c r="AE4107" s="36"/>
      <c r="AF4107" s="36"/>
      <c r="AG4107" s="36"/>
      <c r="AH4107" s="36"/>
      <c r="AI4107" s="36"/>
      <c r="AJ4107" s="36"/>
      <c r="AK4107" s="36"/>
      <c r="AL4107" s="36"/>
      <c r="AM4107" s="36"/>
      <c r="AN4107" s="36"/>
      <c r="AO4107" s="36"/>
      <c r="AP4107" s="36"/>
      <c r="AQ4107" s="36"/>
      <c r="AR4107" s="36"/>
      <c r="AS4107" s="36"/>
      <c r="AT4107" s="36"/>
      <c r="AU4107" s="36"/>
      <c r="AV4107" s="36"/>
      <c r="AW4107" s="36"/>
      <c r="AX4107" s="36"/>
      <c r="DI4107" s="26"/>
    </row>
    <row r="4108" spans="1:251" ht="15" thickBot="1">
      <c r="A4108" s="37"/>
      <c r="B4108" s="36" t="s">
        <v>237</v>
      </c>
      <c r="C4108" s="34"/>
      <c r="D4108" s="34"/>
      <c r="E4108" s="34"/>
      <c r="F4108" s="34"/>
      <c r="G4108" s="34"/>
      <c r="H4108" s="34"/>
      <c r="I4108" s="34"/>
      <c r="J4108" s="34"/>
      <c r="K4108" s="34"/>
      <c r="L4108" s="35"/>
      <c r="M4108" s="35"/>
      <c r="N4108" s="35"/>
      <c r="O4108" s="35"/>
      <c r="P4108" s="34"/>
      <c r="Q4108" s="34"/>
      <c r="R4108" s="34"/>
      <c r="S4108" s="34"/>
      <c r="T4108" s="34"/>
      <c r="U4108" s="34"/>
      <c r="V4108" s="36"/>
      <c r="W4108" s="36"/>
      <c r="X4108" s="36"/>
      <c r="Y4108" s="36"/>
      <c r="Z4108" s="36"/>
      <c r="AA4108" s="36"/>
      <c r="AB4108" s="36"/>
      <c r="AC4108" s="36"/>
      <c r="AD4108" s="36"/>
      <c r="AE4108" s="36"/>
      <c r="AF4108" s="36"/>
      <c r="AG4108" s="36"/>
      <c r="AH4108" s="36"/>
      <c r="AI4108" s="36"/>
      <c r="AJ4108" s="36"/>
      <c r="AK4108" s="36"/>
      <c r="AL4108" s="36"/>
      <c r="AM4108" s="36"/>
      <c r="AN4108" s="36"/>
      <c r="AO4108" s="36"/>
      <c r="AP4108" s="36"/>
      <c r="AQ4108" s="36"/>
      <c r="AR4108" s="36"/>
      <c r="AS4108" s="36"/>
      <c r="AT4108" s="36"/>
      <c r="AU4108" s="36"/>
      <c r="AV4108" s="36"/>
      <c r="AW4108" s="36"/>
      <c r="AX4108" s="36"/>
      <c r="DI4108" s="26"/>
    </row>
    <row r="4109" spans="1:251" ht="14.25">
      <c r="A4109" s="34"/>
      <c r="B4109" s="38"/>
      <c r="C4109" s="33"/>
      <c r="D4109" s="33"/>
      <c r="E4109" s="33"/>
      <c r="F4109" s="33"/>
      <c r="G4109" s="33"/>
      <c r="H4109" s="33"/>
      <c r="I4109" s="33"/>
      <c r="J4109" s="33"/>
      <c r="K4109" s="33"/>
      <c r="L4109" s="39"/>
      <c r="M4109" s="39"/>
      <c r="N4109" s="39"/>
      <c r="O4109" s="39"/>
      <c r="P4109" s="33"/>
      <c r="Q4109" s="33"/>
      <c r="R4109" s="33"/>
      <c r="S4109" s="33"/>
      <c r="T4109" s="33"/>
      <c r="U4109" s="33"/>
      <c r="V4109" s="40"/>
      <c r="W4109" s="40"/>
      <c r="X4109" s="40"/>
      <c r="Y4109" s="40"/>
      <c r="Z4109" s="40"/>
      <c r="AA4109" s="40"/>
      <c r="AB4109" s="40"/>
      <c r="AC4109" s="40"/>
      <c r="AD4109" s="40"/>
      <c r="AE4109" s="40"/>
      <c r="AF4109" s="40"/>
      <c r="AG4109" s="40"/>
      <c r="AH4109" s="40"/>
      <c r="AI4109" s="40"/>
      <c r="AJ4109" s="40"/>
      <c r="AK4109" s="40"/>
      <c r="AL4109" s="40"/>
      <c r="AM4109" s="40"/>
      <c r="AN4109" s="40"/>
      <c r="AO4109" s="40"/>
      <c r="AP4109" s="40"/>
      <c r="AQ4109" s="40"/>
      <c r="AR4109" s="40"/>
      <c r="AS4109" s="40"/>
      <c r="AT4109" s="40"/>
      <c r="AU4109" s="40"/>
      <c r="AV4109" s="40"/>
      <c r="AW4109" s="40"/>
      <c r="AX4109" s="41"/>
    </row>
    <row r="4110" spans="1:251" ht="12" customHeight="1">
      <c r="A4110" s="34"/>
      <c r="B4110" s="116" t="s">
        <v>831</v>
      </c>
      <c r="C4110" s="117"/>
      <c r="D4110" s="117"/>
      <c r="E4110" s="117"/>
      <c r="F4110" s="117"/>
      <c r="G4110" s="117"/>
      <c r="H4110" s="117"/>
      <c r="I4110" s="117"/>
      <c r="J4110" s="117"/>
      <c r="K4110" s="117"/>
      <c r="L4110" s="117"/>
      <c r="M4110" s="117"/>
      <c r="N4110" s="117"/>
      <c r="O4110" s="117"/>
      <c r="P4110" s="117"/>
      <c r="Q4110" s="117"/>
      <c r="R4110" s="117"/>
      <c r="S4110" s="117"/>
      <c r="T4110" s="117"/>
      <c r="U4110" s="117"/>
      <c r="V4110" s="117"/>
      <c r="W4110" s="117"/>
      <c r="X4110" s="117"/>
      <c r="Y4110" s="117"/>
      <c r="Z4110" s="117"/>
      <c r="AA4110" s="117"/>
      <c r="AB4110" s="117"/>
      <c r="AC4110" s="117"/>
      <c r="AD4110" s="117"/>
      <c r="AE4110" s="117"/>
      <c r="AF4110" s="117"/>
      <c r="AG4110" s="117"/>
      <c r="AH4110" s="117"/>
      <c r="AI4110" s="117"/>
      <c r="AJ4110" s="117"/>
      <c r="AK4110" s="117"/>
      <c r="AL4110" s="117"/>
      <c r="AM4110" s="117"/>
      <c r="AN4110" s="117"/>
      <c r="AO4110" s="117"/>
      <c r="AP4110" s="117"/>
      <c r="AQ4110" s="117"/>
      <c r="AR4110" s="117"/>
      <c r="AS4110" s="117"/>
      <c r="AT4110" s="117"/>
      <c r="AU4110" s="117"/>
      <c r="AV4110" s="117"/>
      <c r="AW4110" s="117"/>
      <c r="AX4110" s="118"/>
    </row>
    <row r="4111" spans="1:251" ht="12" customHeight="1">
      <c r="A4111" s="34"/>
      <c r="B4111" s="116"/>
      <c r="C4111" s="117"/>
      <c r="D4111" s="117"/>
      <c r="E4111" s="117"/>
      <c r="F4111" s="117"/>
      <c r="G4111" s="117"/>
      <c r="H4111" s="117"/>
      <c r="I4111" s="117"/>
      <c r="J4111" s="117"/>
      <c r="K4111" s="117"/>
      <c r="L4111" s="117"/>
      <c r="M4111" s="117"/>
      <c r="N4111" s="117"/>
      <c r="O4111" s="117"/>
      <c r="P4111" s="117"/>
      <c r="Q4111" s="117"/>
      <c r="R4111" s="117"/>
      <c r="S4111" s="117"/>
      <c r="T4111" s="117"/>
      <c r="U4111" s="117"/>
      <c r="V4111" s="117"/>
      <c r="W4111" s="117"/>
      <c r="X4111" s="117"/>
      <c r="Y4111" s="117"/>
      <c r="Z4111" s="117"/>
      <c r="AA4111" s="117"/>
      <c r="AB4111" s="117"/>
      <c r="AC4111" s="117"/>
      <c r="AD4111" s="117"/>
      <c r="AE4111" s="117"/>
      <c r="AF4111" s="117"/>
      <c r="AG4111" s="117"/>
      <c r="AH4111" s="117"/>
      <c r="AI4111" s="117"/>
      <c r="AJ4111" s="117"/>
      <c r="AK4111" s="117"/>
      <c r="AL4111" s="117"/>
      <c r="AM4111" s="117"/>
      <c r="AN4111" s="117"/>
      <c r="AO4111" s="117"/>
      <c r="AP4111" s="117"/>
      <c r="AQ4111" s="117"/>
      <c r="AR4111" s="117"/>
      <c r="AS4111" s="117"/>
      <c r="AT4111" s="117"/>
      <c r="AU4111" s="117"/>
      <c r="AV4111" s="117"/>
      <c r="AW4111" s="117"/>
      <c r="AX4111" s="118"/>
      <c r="BC4111" s="42"/>
    </row>
    <row r="4112" spans="1:251" ht="12" customHeight="1">
      <c r="A4112" s="34"/>
      <c r="B4112" s="116"/>
      <c r="C4112" s="117"/>
      <c r="D4112" s="117"/>
      <c r="E4112" s="117"/>
      <c r="F4112" s="117"/>
      <c r="G4112" s="117"/>
      <c r="H4112" s="117"/>
      <c r="I4112" s="117"/>
      <c r="J4112" s="117"/>
      <c r="K4112" s="117"/>
      <c r="L4112" s="117"/>
      <c r="M4112" s="117"/>
      <c r="N4112" s="117"/>
      <c r="O4112" s="117"/>
      <c r="P4112" s="117"/>
      <c r="Q4112" s="117"/>
      <c r="R4112" s="117"/>
      <c r="S4112" s="117"/>
      <c r="T4112" s="117"/>
      <c r="U4112" s="117"/>
      <c r="V4112" s="117"/>
      <c r="W4112" s="117"/>
      <c r="X4112" s="117"/>
      <c r="Y4112" s="117"/>
      <c r="Z4112" s="117"/>
      <c r="AA4112" s="117"/>
      <c r="AB4112" s="117"/>
      <c r="AC4112" s="117"/>
      <c r="AD4112" s="117"/>
      <c r="AE4112" s="117"/>
      <c r="AF4112" s="117"/>
      <c r="AG4112" s="117"/>
      <c r="AH4112" s="117"/>
      <c r="AI4112" s="117"/>
      <c r="AJ4112" s="117"/>
      <c r="AK4112" s="117"/>
      <c r="AL4112" s="117"/>
      <c r="AM4112" s="117"/>
      <c r="AN4112" s="117"/>
      <c r="AO4112" s="117"/>
      <c r="AP4112" s="117"/>
      <c r="AQ4112" s="117"/>
      <c r="AR4112" s="117"/>
      <c r="AS4112" s="117"/>
      <c r="AT4112" s="117"/>
      <c r="AU4112" s="117"/>
      <c r="AV4112" s="117"/>
      <c r="AW4112" s="117"/>
      <c r="AX4112" s="118"/>
    </row>
    <row r="4113" spans="1:113" ht="12" customHeight="1">
      <c r="A4113" s="34"/>
      <c r="B4113" s="116"/>
      <c r="C4113" s="117"/>
      <c r="D4113" s="117"/>
      <c r="E4113" s="117"/>
      <c r="F4113" s="117"/>
      <c r="G4113" s="117"/>
      <c r="H4113" s="117"/>
      <c r="I4113" s="117"/>
      <c r="J4113" s="117"/>
      <c r="K4113" s="117"/>
      <c r="L4113" s="117"/>
      <c r="M4113" s="117"/>
      <c r="N4113" s="117"/>
      <c r="O4113" s="117"/>
      <c r="P4113" s="117"/>
      <c r="Q4113" s="117"/>
      <c r="R4113" s="117"/>
      <c r="S4113" s="117"/>
      <c r="T4113" s="117"/>
      <c r="U4113" s="117"/>
      <c r="V4113" s="117"/>
      <c r="W4113" s="117"/>
      <c r="X4113" s="117"/>
      <c r="Y4113" s="117"/>
      <c r="Z4113" s="117"/>
      <c r="AA4113" s="117"/>
      <c r="AB4113" s="117"/>
      <c r="AC4113" s="117"/>
      <c r="AD4113" s="117"/>
      <c r="AE4113" s="117"/>
      <c r="AF4113" s="117"/>
      <c r="AG4113" s="117"/>
      <c r="AH4113" s="117"/>
      <c r="AI4113" s="117"/>
      <c r="AJ4113" s="117"/>
      <c r="AK4113" s="117"/>
      <c r="AL4113" s="117"/>
      <c r="AM4113" s="117"/>
      <c r="AN4113" s="117"/>
      <c r="AO4113" s="117"/>
      <c r="AP4113" s="117"/>
      <c r="AQ4113" s="117"/>
      <c r="AR4113" s="117"/>
      <c r="AS4113" s="117"/>
      <c r="AT4113" s="117"/>
      <c r="AU4113" s="117"/>
      <c r="AV4113" s="117"/>
      <c r="AW4113" s="117"/>
      <c r="AX4113" s="118"/>
    </row>
    <row r="4114" spans="1:113" ht="12" customHeight="1">
      <c r="A4114" s="34"/>
      <c r="B4114" s="116"/>
      <c r="C4114" s="117"/>
      <c r="D4114" s="117"/>
      <c r="E4114" s="117"/>
      <c r="F4114" s="117"/>
      <c r="G4114" s="117"/>
      <c r="H4114" s="117"/>
      <c r="I4114" s="117"/>
      <c r="J4114" s="117"/>
      <c r="K4114" s="117"/>
      <c r="L4114" s="117"/>
      <c r="M4114" s="117"/>
      <c r="N4114" s="117"/>
      <c r="O4114" s="117"/>
      <c r="P4114" s="117"/>
      <c r="Q4114" s="117"/>
      <c r="R4114" s="117"/>
      <c r="S4114" s="117"/>
      <c r="T4114" s="117"/>
      <c r="U4114" s="117"/>
      <c r="V4114" s="117"/>
      <c r="W4114" s="117"/>
      <c r="X4114" s="117"/>
      <c r="Y4114" s="117"/>
      <c r="Z4114" s="117"/>
      <c r="AA4114" s="117"/>
      <c r="AB4114" s="117"/>
      <c r="AC4114" s="117"/>
      <c r="AD4114" s="117"/>
      <c r="AE4114" s="117"/>
      <c r="AF4114" s="117"/>
      <c r="AG4114" s="117"/>
      <c r="AH4114" s="117"/>
      <c r="AI4114" s="117"/>
      <c r="AJ4114" s="117"/>
      <c r="AK4114" s="117"/>
      <c r="AL4114" s="117"/>
      <c r="AM4114" s="117"/>
      <c r="AN4114" s="117"/>
      <c r="AO4114" s="117"/>
      <c r="AP4114" s="117"/>
      <c r="AQ4114" s="117"/>
      <c r="AR4114" s="117"/>
      <c r="AS4114" s="117"/>
      <c r="AT4114" s="117"/>
      <c r="AU4114" s="117"/>
      <c r="AV4114" s="117"/>
      <c r="AW4114" s="117"/>
      <c r="AX4114" s="118"/>
    </row>
    <row r="4115" spans="1:113" ht="15" thickBot="1">
      <c r="A4115" s="43"/>
      <c r="B4115" s="44"/>
      <c r="C4115" s="45"/>
      <c r="D4115" s="45"/>
      <c r="E4115" s="45"/>
      <c r="F4115" s="45"/>
      <c r="G4115" s="45"/>
      <c r="H4115" s="45"/>
      <c r="I4115" s="45"/>
      <c r="J4115" s="45"/>
      <c r="K4115" s="45"/>
      <c r="L4115" s="45"/>
      <c r="M4115" s="45"/>
      <c r="N4115" s="45"/>
      <c r="O4115" s="45"/>
      <c r="P4115" s="45"/>
      <c r="Q4115" s="45"/>
      <c r="R4115" s="45"/>
      <c r="S4115" s="45"/>
      <c r="T4115" s="45"/>
      <c r="U4115" s="45"/>
      <c r="V4115" s="45"/>
      <c r="W4115" s="45"/>
      <c r="X4115" s="45"/>
      <c r="Y4115" s="45"/>
      <c r="Z4115" s="45"/>
      <c r="AA4115" s="45"/>
      <c r="AB4115" s="45"/>
      <c r="AC4115" s="45"/>
      <c r="AD4115" s="45"/>
      <c r="AE4115" s="45"/>
      <c r="AF4115" s="45"/>
      <c r="AG4115" s="45"/>
      <c r="AH4115" s="45"/>
      <c r="AI4115" s="45"/>
      <c r="AJ4115" s="45"/>
      <c r="AK4115" s="45"/>
      <c r="AL4115" s="45"/>
      <c r="AM4115" s="45"/>
      <c r="AN4115" s="45"/>
      <c r="AO4115" s="45"/>
      <c r="AP4115" s="45"/>
      <c r="AQ4115" s="45"/>
      <c r="AR4115" s="45"/>
      <c r="AS4115" s="45"/>
      <c r="AT4115" s="45"/>
      <c r="AU4115" s="45"/>
      <c r="AV4115" s="45"/>
      <c r="AW4115" s="45"/>
      <c r="AX4115" s="46"/>
    </row>
    <row r="4116" spans="1:113">
      <c r="B4116" s="47"/>
    </row>
    <row r="4117" spans="1:113" ht="15" thickBot="1">
      <c r="A4117" s="37"/>
      <c r="B4117" s="36" t="s">
        <v>238</v>
      </c>
      <c r="C4117" s="34"/>
      <c r="D4117" s="34"/>
      <c r="E4117" s="34"/>
      <c r="F4117" s="34"/>
      <c r="G4117" s="34"/>
      <c r="H4117" s="34"/>
      <c r="I4117" s="34"/>
      <c r="J4117" s="34"/>
      <c r="K4117" s="34"/>
      <c r="L4117" s="35"/>
      <c r="M4117" s="35"/>
      <c r="N4117" s="35"/>
      <c r="O4117" s="35"/>
      <c r="P4117" s="34"/>
      <c r="Q4117" s="34"/>
      <c r="R4117" s="34"/>
      <c r="S4117" s="34"/>
      <c r="T4117" s="34"/>
      <c r="U4117" s="34"/>
      <c r="V4117" s="36"/>
      <c r="W4117" s="36"/>
      <c r="X4117" s="36"/>
      <c r="Y4117" s="36"/>
      <c r="Z4117" s="36"/>
      <c r="AA4117" s="36"/>
      <c r="AB4117" s="36"/>
      <c r="AC4117" s="36"/>
      <c r="AD4117" s="36"/>
      <c r="AE4117" s="36"/>
      <c r="AF4117" s="36"/>
      <c r="AG4117" s="36"/>
      <c r="AH4117" s="36"/>
      <c r="AI4117" s="36"/>
      <c r="AJ4117" s="36"/>
      <c r="AK4117" s="36"/>
      <c r="AL4117" s="36"/>
      <c r="AM4117" s="36"/>
      <c r="AN4117" s="36"/>
      <c r="AO4117" s="36"/>
      <c r="AP4117" s="36"/>
      <c r="AQ4117" s="36"/>
      <c r="AR4117" s="36"/>
      <c r="AS4117" s="36"/>
      <c r="AT4117" s="36"/>
      <c r="AU4117" s="36"/>
      <c r="AV4117" s="36"/>
      <c r="AW4117" s="36"/>
      <c r="AX4117" s="36"/>
      <c r="DI4117" s="26"/>
    </row>
    <row r="4118" spans="1:113" ht="14.25">
      <c r="A4118" s="34"/>
      <c r="B4118" s="38"/>
      <c r="C4118" s="33"/>
      <c r="D4118" s="33"/>
      <c r="E4118" s="33"/>
      <c r="F4118" s="33"/>
      <c r="G4118" s="33"/>
      <c r="H4118" s="33"/>
      <c r="I4118" s="33"/>
      <c r="J4118" s="33"/>
      <c r="K4118" s="33"/>
      <c r="L4118" s="39"/>
      <c r="M4118" s="39"/>
      <c r="N4118" s="39"/>
      <c r="O4118" s="39"/>
      <c r="P4118" s="33"/>
      <c r="Q4118" s="33"/>
      <c r="R4118" s="33"/>
      <c r="S4118" s="33"/>
      <c r="T4118" s="33"/>
      <c r="U4118" s="33"/>
      <c r="V4118" s="40"/>
      <c r="W4118" s="40"/>
      <c r="X4118" s="40"/>
      <c r="Y4118" s="40"/>
      <c r="Z4118" s="40"/>
      <c r="AA4118" s="40"/>
      <c r="AB4118" s="40"/>
      <c r="AC4118" s="40"/>
      <c r="AD4118" s="40"/>
      <c r="AE4118" s="40"/>
      <c r="AF4118" s="40"/>
      <c r="AG4118" s="40"/>
      <c r="AH4118" s="40"/>
      <c r="AI4118" s="40"/>
      <c r="AJ4118" s="40"/>
      <c r="AK4118" s="40"/>
      <c r="AL4118" s="40"/>
      <c r="AM4118" s="40"/>
      <c r="AN4118" s="40"/>
      <c r="AO4118" s="40"/>
      <c r="AP4118" s="40"/>
      <c r="AQ4118" s="40"/>
      <c r="AR4118" s="40"/>
      <c r="AS4118" s="40"/>
      <c r="AT4118" s="40"/>
      <c r="AU4118" s="40"/>
      <c r="AV4118" s="40"/>
      <c r="AW4118" s="40"/>
      <c r="AX4118" s="41"/>
    </row>
    <row r="4119" spans="1:113" ht="12" customHeight="1">
      <c r="A4119" s="34"/>
      <c r="B4119" s="116" t="s">
        <v>832</v>
      </c>
      <c r="C4119" s="117"/>
      <c r="D4119" s="117"/>
      <c r="E4119" s="117"/>
      <c r="F4119" s="117"/>
      <c r="G4119" s="117"/>
      <c r="H4119" s="117"/>
      <c r="I4119" s="117"/>
      <c r="J4119" s="117"/>
      <c r="K4119" s="117"/>
      <c r="L4119" s="117"/>
      <c r="M4119" s="117"/>
      <c r="N4119" s="117"/>
      <c r="O4119" s="117"/>
      <c r="P4119" s="117"/>
      <c r="Q4119" s="117"/>
      <c r="R4119" s="117"/>
      <c r="S4119" s="117"/>
      <c r="T4119" s="117"/>
      <c r="U4119" s="117"/>
      <c r="V4119" s="117"/>
      <c r="W4119" s="117"/>
      <c r="X4119" s="117"/>
      <c r="Y4119" s="117"/>
      <c r="Z4119" s="117"/>
      <c r="AA4119" s="117"/>
      <c r="AB4119" s="117"/>
      <c r="AC4119" s="117"/>
      <c r="AD4119" s="117"/>
      <c r="AE4119" s="117"/>
      <c r="AF4119" s="117"/>
      <c r="AG4119" s="117"/>
      <c r="AH4119" s="117"/>
      <c r="AI4119" s="117"/>
      <c r="AJ4119" s="117"/>
      <c r="AK4119" s="117"/>
      <c r="AL4119" s="117"/>
      <c r="AM4119" s="117"/>
      <c r="AN4119" s="117"/>
      <c r="AO4119" s="117"/>
      <c r="AP4119" s="117"/>
      <c r="AQ4119" s="117"/>
      <c r="AR4119" s="117"/>
      <c r="AS4119" s="117"/>
      <c r="AT4119" s="117"/>
      <c r="AU4119" s="117"/>
      <c r="AV4119" s="117"/>
      <c r="AW4119" s="117"/>
      <c r="AX4119" s="118"/>
    </row>
    <row r="4120" spans="1:113" ht="12" customHeight="1">
      <c r="A4120" s="34"/>
      <c r="B4120" s="116"/>
      <c r="C4120" s="117"/>
      <c r="D4120" s="117"/>
      <c r="E4120" s="117"/>
      <c r="F4120" s="117"/>
      <c r="G4120" s="117"/>
      <c r="H4120" s="117"/>
      <c r="I4120" s="117"/>
      <c r="J4120" s="117"/>
      <c r="K4120" s="117"/>
      <c r="L4120" s="117"/>
      <c r="M4120" s="117"/>
      <c r="N4120" s="117"/>
      <c r="O4120" s="117"/>
      <c r="P4120" s="117"/>
      <c r="Q4120" s="117"/>
      <c r="R4120" s="117"/>
      <c r="S4120" s="117"/>
      <c r="T4120" s="117"/>
      <c r="U4120" s="117"/>
      <c r="V4120" s="117"/>
      <c r="W4120" s="117"/>
      <c r="X4120" s="117"/>
      <c r="Y4120" s="117"/>
      <c r="Z4120" s="117"/>
      <c r="AA4120" s="117"/>
      <c r="AB4120" s="117"/>
      <c r="AC4120" s="117"/>
      <c r="AD4120" s="117"/>
      <c r="AE4120" s="117"/>
      <c r="AF4120" s="117"/>
      <c r="AG4120" s="117"/>
      <c r="AH4120" s="117"/>
      <c r="AI4120" s="117"/>
      <c r="AJ4120" s="117"/>
      <c r="AK4120" s="117"/>
      <c r="AL4120" s="117"/>
      <c r="AM4120" s="117"/>
      <c r="AN4120" s="117"/>
      <c r="AO4120" s="117"/>
      <c r="AP4120" s="117"/>
      <c r="AQ4120" s="117"/>
      <c r="AR4120" s="117"/>
      <c r="AS4120" s="117"/>
      <c r="AT4120" s="117"/>
      <c r="AU4120" s="117"/>
      <c r="AV4120" s="117"/>
      <c r="AW4120" s="117"/>
      <c r="AX4120" s="118"/>
    </row>
    <row r="4121" spans="1:113" ht="12" customHeight="1">
      <c r="A4121" s="34"/>
      <c r="B4121" s="116"/>
      <c r="C4121" s="117"/>
      <c r="D4121" s="117"/>
      <c r="E4121" s="117"/>
      <c r="F4121" s="117"/>
      <c r="G4121" s="117"/>
      <c r="H4121" s="117"/>
      <c r="I4121" s="117"/>
      <c r="J4121" s="117"/>
      <c r="K4121" s="117"/>
      <c r="L4121" s="117"/>
      <c r="M4121" s="117"/>
      <c r="N4121" s="117"/>
      <c r="O4121" s="117"/>
      <c r="P4121" s="117"/>
      <c r="Q4121" s="117"/>
      <c r="R4121" s="117"/>
      <c r="S4121" s="117"/>
      <c r="T4121" s="117"/>
      <c r="U4121" s="117"/>
      <c r="V4121" s="117"/>
      <c r="W4121" s="117"/>
      <c r="X4121" s="117"/>
      <c r="Y4121" s="117"/>
      <c r="Z4121" s="117"/>
      <c r="AA4121" s="117"/>
      <c r="AB4121" s="117"/>
      <c r="AC4121" s="117"/>
      <c r="AD4121" s="117"/>
      <c r="AE4121" s="117"/>
      <c r="AF4121" s="117"/>
      <c r="AG4121" s="117"/>
      <c r="AH4121" s="117"/>
      <c r="AI4121" s="117"/>
      <c r="AJ4121" s="117"/>
      <c r="AK4121" s="117"/>
      <c r="AL4121" s="117"/>
      <c r="AM4121" s="117"/>
      <c r="AN4121" s="117"/>
      <c r="AO4121" s="117"/>
      <c r="AP4121" s="117"/>
      <c r="AQ4121" s="117"/>
      <c r="AR4121" s="117"/>
      <c r="AS4121" s="117"/>
      <c r="AT4121" s="117"/>
      <c r="AU4121" s="117"/>
      <c r="AV4121" s="117"/>
      <c r="AW4121" s="117"/>
      <c r="AX4121" s="118"/>
    </row>
    <row r="4122" spans="1:113" ht="12" customHeight="1">
      <c r="A4122" s="34"/>
      <c r="B4122" s="116"/>
      <c r="C4122" s="117"/>
      <c r="D4122" s="117"/>
      <c r="E4122" s="117"/>
      <c r="F4122" s="117"/>
      <c r="G4122" s="117"/>
      <c r="H4122" s="117"/>
      <c r="I4122" s="117"/>
      <c r="J4122" s="117"/>
      <c r="K4122" s="117"/>
      <c r="L4122" s="117"/>
      <c r="M4122" s="117"/>
      <c r="N4122" s="117"/>
      <c r="O4122" s="117"/>
      <c r="P4122" s="117"/>
      <c r="Q4122" s="117"/>
      <c r="R4122" s="117"/>
      <c r="S4122" s="117"/>
      <c r="T4122" s="117"/>
      <c r="U4122" s="117"/>
      <c r="V4122" s="117"/>
      <c r="W4122" s="117"/>
      <c r="X4122" s="117"/>
      <c r="Y4122" s="117"/>
      <c r="Z4122" s="117"/>
      <c r="AA4122" s="117"/>
      <c r="AB4122" s="117"/>
      <c r="AC4122" s="117"/>
      <c r="AD4122" s="117"/>
      <c r="AE4122" s="117"/>
      <c r="AF4122" s="117"/>
      <c r="AG4122" s="117"/>
      <c r="AH4122" s="117"/>
      <c r="AI4122" s="117"/>
      <c r="AJ4122" s="117"/>
      <c r="AK4122" s="117"/>
      <c r="AL4122" s="117"/>
      <c r="AM4122" s="117"/>
      <c r="AN4122" s="117"/>
      <c r="AO4122" s="117"/>
      <c r="AP4122" s="117"/>
      <c r="AQ4122" s="117"/>
      <c r="AR4122" s="117"/>
      <c r="AS4122" s="117"/>
      <c r="AT4122" s="117"/>
      <c r="AU4122" s="117"/>
      <c r="AV4122" s="117"/>
      <c r="AW4122" s="117"/>
      <c r="AX4122" s="118"/>
    </row>
    <row r="4123" spans="1:113" ht="12" customHeight="1">
      <c r="A4123" s="34"/>
      <c r="B4123" s="116"/>
      <c r="C4123" s="117"/>
      <c r="D4123" s="117"/>
      <c r="E4123" s="117"/>
      <c r="F4123" s="117"/>
      <c r="G4123" s="117"/>
      <c r="H4123" s="117"/>
      <c r="I4123" s="117"/>
      <c r="J4123" s="117"/>
      <c r="K4123" s="117"/>
      <c r="L4123" s="117"/>
      <c r="M4123" s="117"/>
      <c r="N4123" s="117"/>
      <c r="O4123" s="117"/>
      <c r="P4123" s="117"/>
      <c r="Q4123" s="117"/>
      <c r="R4123" s="117"/>
      <c r="S4123" s="117"/>
      <c r="T4123" s="117"/>
      <c r="U4123" s="117"/>
      <c r="V4123" s="117"/>
      <c r="W4123" s="117"/>
      <c r="X4123" s="117"/>
      <c r="Y4123" s="117"/>
      <c r="Z4123" s="117"/>
      <c r="AA4123" s="117"/>
      <c r="AB4123" s="117"/>
      <c r="AC4123" s="117"/>
      <c r="AD4123" s="117"/>
      <c r="AE4123" s="117"/>
      <c r="AF4123" s="117"/>
      <c r="AG4123" s="117"/>
      <c r="AH4123" s="117"/>
      <c r="AI4123" s="117"/>
      <c r="AJ4123" s="117"/>
      <c r="AK4123" s="117"/>
      <c r="AL4123" s="117"/>
      <c r="AM4123" s="117"/>
      <c r="AN4123" s="117"/>
      <c r="AO4123" s="117"/>
      <c r="AP4123" s="117"/>
      <c r="AQ4123" s="117"/>
      <c r="AR4123" s="117"/>
      <c r="AS4123" s="117"/>
      <c r="AT4123" s="117"/>
      <c r="AU4123" s="117"/>
      <c r="AV4123" s="117"/>
      <c r="AW4123" s="117"/>
      <c r="AX4123" s="118"/>
    </row>
    <row r="4124" spans="1:113" ht="12" customHeight="1">
      <c r="A4124" s="34"/>
      <c r="B4124" s="116"/>
      <c r="C4124" s="117"/>
      <c r="D4124" s="117"/>
      <c r="E4124" s="117"/>
      <c r="F4124" s="117"/>
      <c r="G4124" s="117"/>
      <c r="H4124" s="117"/>
      <c r="I4124" s="117"/>
      <c r="J4124" s="117"/>
      <c r="K4124" s="117"/>
      <c r="L4124" s="117"/>
      <c r="M4124" s="117"/>
      <c r="N4124" s="117"/>
      <c r="O4124" s="117"/>
      <c r="P4124" s="117"/>
      <c r="Q4124" s="117"/>
      <c r="R4124" s="117"/>
      <c r="S4124" s="117"/>
      <c r="T4124" s="117"/>
      <c r="U4124" s="117"/>
      <c r="V4124" s="117"/>
      <c r="W4124" s="117"/>
      <c r="X4124" s="117"/>
      <c r="Y4124" s="117"/>
      <c r="Z4124" s="117"/>
      <c r="AA4124" s="117"/>
      <c r="AB4124" s="117"/>
      <c r="AC4124" s="117"/>
      <c r="AD4124" s="117"/>
      <c r="AE4124" s="117"/>
      <c r="AF4124" s="117"/>
      <c r="AG4124" s="117"/>
      <c r="AH4124" s="117"/>
      <c r="AI4124" s="117"/>
      <c r="AJ4124" s="117"/>
      <c r="AK4124" s="117"/>
      <c r="AL4124" s="117"/>
      <c r="AM4124" s="117"/>
      <c r="AN4124" s="117"/>
      <c r="AO4124" s="117"/>
      <c r="AP4124" s="117"/>
      <c r="AQ4124" s="117"/>
      <c r="AR4124" s="117"/>
      <c r="AS4124" s="117"/>
      <c r="AT4124" s="117"/>
      <c r="AU4124" s="117"/>
      <c r="AV4124" s="117"/>
      <c r="AW4124" s="117"/>
      <c r="AX4124" s="118"/>
    </row>
    <row r="4125" spans="1:113" ht="12" customHeight="1">
      <c r="A4125" s="34"/>
      <c r="B4125" s="116"/>
      <c r="C4125" s="117"/>
      <c r="D4125" s="117"/>
      <c r="E4125" s="117"/>
      <c r="F4125" s="117"/>
      <c r="G4125" s="117"/>
      <c r="H4125" s="117"/>
      <c r="I4125" s="117"/>
      <c r="J4125" s="117"/>
      <c r="K4125" s="117"/>
      <c r="L4125" s="117"/>
      <c r="M4125" s="117"/>
      <c r="N4125" s="117"/>
      <c r="O4125" s="117"/>
      <c r="P4125" s="117"/>
      <c r="Q4125" s="117"/>
      <c r="R4125" s="117"/>
      <c r="S4125" s="117"/>
      <c r="T4125" s="117"/>
      <c r="U4125" s="117"/>
      <c r="V4125" s="117"/>
      <c r="W4125" s="117"/>
      <c r="X4125" s="117"/>
      <c r="Y4125" s="117"/>
      <c r="Z4125" s="117"/>
      <c r="AA4125" s="117"/>
      <c r="AB4125" s="117"/>
      <c r="AC4125" s="117"/>
      <c r="AD4125" s="117"/>
      <c r="AE4125" s="117"/>
      <c r="AF4125" s="117"/>
      <c r="AG4125" s="117"/>
      <c r="AH4125" s="117"/>
      <c r="AI4125" s="117"/>
      <c r="AJ4125" s="117"/>
      <c r="AK4125" s="117"/>
      <c r="AL4125" s="117"/>
      <c r="AM4125" s="117"/>
      <c r="AN4125" s="117"/>
      <c r="AO4125" s="117"/>
      <c r="AP4125" s="117"/>
      <c r="AQ4125" s="117"/>
      <c r="AR4125" s="117"/>
      <c r="AS4125" s="117"/>
      <c r="AT4125" s="117"/>
      <c r="AU4125" s="117"/>
      <c r="AV4125" s="117"/>
      <c r="AW4125" s="117"/>
      <c r="AX4125" s="118"/>
      <c r="BC4125" s="42"/>
    </row>
    <row r="4126" spans="1:113" ht="12" customHeight="1">
      <c r="A4126" s="34"/>
      <c r="B4126" s="116"/>
      <c r="C4126" s="117"/>
      <c r="D4126" s="117"/>
      <c r="E4126" s="117"/>
      <c r="F4126" s="117"/>
      <c r="G4126" s="117"/>
      <c r="H4126" s="117"/>
      <c r="I4126" s="117"/>
      <c r="J4126" s="117"/>
      <c r="K4126" s="117"/>
      <c r="L4126" s="117"/>
      <c r="M4126" s="117"/>
      <c r="N4126" s="117"/>
      <c r="O4126" s="117"/>
      <c r="P4126" s="117"/>
      <c r="Q4126" s="117"/>
      <c r="R4126" s="117"/>
      <c r="S4126" s="117"/>
      <c r="T4126" s="117"/>
      <c r="U4126" s="117"/>
      <c r="V4126" s="117"/>
      <c r="W4126" s="117"/>
      <c r="X4126" s="117"/>
      <c r="Y4126" s="117"/>
      <c r="Z4126" s="117"/>
      <c r="AA4126" s="117"/>
      <c r="AB4126" s="117"/>
      <c r="AC4126" s="117"/>
      <c r="AD4126" s="117"/>
      <c r="AE4126" s="117"/>
      <c r="AF4126" s="117"/>
      <c r="AG4126" s="117"/>
      <c r="AH4126" s="117"/>
      <c r="AI4126" s="117"/>
      <c r="AJ4126" s="117"/>
      <c r="AK4126" s="117"/>
      <c r="AL4126" s="117"/>
      <c r="AM4126" s="117"/>
      <c r="AN4126" s="117"/>
      <c r="AO4126" s="117"/>
      <c r="AP4126" s="117"/>
      <c r="AQ4126" s="117"/>
      <c r="AR4126" s="117"/>
      <c r="AS4126" s="117"/>
      <c r="AT4126" s="117"/>
      <c r="AU4126" s="117"/>
      <c r="AV4126" s="117"/>
      <c r="AW4126" s="117"/>
      <c r="AX4126" s="118"/>
    </row>
    <row r="4127" spans="1:113" ht="12" customHeight="1">
      <c r="A4127" s="34"/>
      <c r="B4127" s="116"/>
      <c r="C4127" s="117"/>
      <c r="D4127" s="117"/>
      <c r="E4127" s="117"/>
      <c r="F4127" s="117"/>
      <c r="G4127" s="117"/>
      <c r="H4127" s="117"/>
      <c r="I4127" s="117"/>
      <c r="J4127" s="117"/>
      <c r="K4127" s="117"/>
      <c r="L4127" s="117"/>
      <c r="M4127" s="117"/>
      <c r="N4127" s="117"/>
      <c r="O4127" s="117"/>
      <c r="P4127" s="117"/>
      <c r="Q4127" s="117"/>
      <c r="R4127" s="117"/>
      <c r="S4127" s="117"/>
      <c r="T4127" s="117"/>
      <c r="U4127" s="117"/>
      <c r="V4127" s="117"/>
      <c r="W4127" s="117"/>
      <c r="X4127" s="117"/>
      <c r="Y4127" s="117"/>
      <c r="Z4127" s="117"/>
      <c r="AA4127" s="117"/>
      <c r="AB4127" s="117"/>
      <c r="AC4127" s="117"/>
      <c r="AD4127" s="117"/>
      <c r="AE4127" s="117"/>
      <c r="AF4127" s="117"/>
      <c r="AG4127" s="117"/>
      <c r="AH4127" s="117"/>
      <c r="AI4127" s="117"/>
      <c r="AJ4127" s="117"/>
      <c r="AK4127" s="117"/>
      <c r="AL4127" s="117"/>
      <c r="AM4127" s="117"/>
      <c r="AN4127" s="117"/>
      <c r="AO4127" s="117"/>
      <c r="AP4127" s="117"/>
      <c r="AQ4127" s="117"/>
      <c r="AR4127" s="117"/>
      <c r="AS4127" s="117"/>
      <c r="AT4127" s="117"/>
      <c r="AU4127" s="117"/>
      <c r="AV4127" s="117"/>
      <c r="AW4127" s="117"/>
      <c r="AX4127" s="118"/>
    </row>
    <row r="4128" spans="1:113" ht="12" customHeight="1">
      <c r="A4128" s="34"/>
      <c r="B4128" s="116"/>
      <c r="C4128" s="117"/>
      <c r="D4128" s="117"/>
      <c r="E4128" s="117"/>
      <c r="F4128" s="117"/>
      <c r="G4128" s="117"/>
      <c r="H4128" s="117"/>
      <c r="I4128" s="117"/>
      <c r="J4128" s="117"/>
      <c r="K4128" s="117"/>
      <c r="L4128" s="117"/>
      <c r="M4128" s="117"/>
      <c r="N4128" s="117"/>
      <c r="O4128" s="117"/>
      <c r="P4128" s="117"/>
      <c r="Q4128" s="117"/>
      <c r="R4128" s="117"/>
      <c r="S4128" s="117"/>
      <c r="T4128" s="117"/>
      <c r="U4128" s="117"/>
      <c r="V4128" s="117"/>
      <c r="W4128" s="117"/>
      <c r="X4128" s="117"/>
      <c r="Y4128" s="117"/>
      <c r="Z4128" s="117"/>
      <c r="AA4128" s="117"/>
      <c r="AB4128" s="117"/>
      <c r="AC4128" s="117"/>
      <c r="AD4128" s="117"/>
      <c r="AE4128" s="117"/>
      <c r="AF4128" s="117"/>
      <c r="AG4128" s="117"/>
      <c r="AH4128" s="117"/>
      <c r="AI4128" s="117"/>
      <c r="AJ4128" s="117"/>
      <c r="AK4128" s="117"/>
      <c r="AL4128" s="117"/>
      <c r="AM4128" s="117"/>
      <c r="AN4128" s="117"/>
      <c r="AO4128" s="117"/>
      <c r="AP4128" s="117"/>
      <c r="AQ4128" s="117"/>
      <c r="AR4128" s="117"/>
      <c r="AS4128" s="117"/>
      <c r="AT4128" s="117"/>
      <c r="AU4128" s="117"/>
      <c r="AV4128" s="117"/>
      <c r="AW4128" s="117"/>
      <c r="AX4128" s="118"/>
    </row>
    <row r="4129" spans="1:251" ht="15" thickBot="1">
      <c r="A4129" s="43"/>
      <c r="B4129" s="44"/>
      <c r="C4129" s="45"/>
      <c r="D4129" s="45"/>
      <c r="E4129" s="45"/>
      <c r="F4129" s="45"/>
      <c r="G4129" s="45"/>
      <c r="H4129" s="45"/>
      <c r="I4129" s="45"/>
      <c r="J4129" s="45"/>
      <c r="K4129" s="45"/>
      <c r="L4129" s="45"/>
      <c r="M4129" s="45"/>
      <c r="N4129" s="45"/>
      <c r="O4129" s="45"/>
      <c r="P4129" s="45"/>
      <c r="Q4129" s="45"/>
      <c r="R4129" s="45"/>
      <c r="S4129" s="45"/>
      <c r="T4129" s="45"/>
      <c r="U4129" s="45"/>
      <c r="V4129" s="45"/>
      <c r="W4129" s="45"/>
      <c r="X4129" s="45"/>
      <c r="Y4129" s="45"/>
      <c r="Z4129" s="45"/>
      <c r="AA4129" s="45"/>
      <c r="AB4129" s="45"/>
      <c r="AC4129" s="45"/>
      <c r="AD4129" s="45"/>
      <c r="AE4129" s="45"/>
      <c r="AF4129" s="45"/>
      <c r="AG4129" s="45"/>
      <c r="AH4129" s="45"/>
      <c r="AI4129" s="45"/>
      <c r="AJ4129" s="45"/>
      <c r="AK4129" s="45"/>
      <c r="AL4129" s="45"/>
      <c r="AM4129" s="45"/>
      <c r="AN4129" s="45"/>
      <c r="AO4129" s="45"/>
      <c r="AP4129" s="45"/>
      <c r="AQ4129" s="45"/>
      <c r="AR4129" s="45"/>
      <c r="AS4129" s="45"/>
      <c r="AT4129" s="45"/>
      <c r="AU4129" s="45"/>
      <c r="AV4129" s="45"/>
      <c r="AW4129" s="45"/>
      <c r="AX4129" s="46"/>
    </row>
    <row r="4130" spans="1:251">
      <c r="B4130" s="47"/>
    </row>
    <row r="4131" spans="1:251" ht="14.25">
      <c r="B4131" s="36" t="s">
        <v>240</v>
      </c>
      <c r="C4131" s="34"/>
      <c r="D4131" s="34"/>
      <c r="E4131" s="34"/>
      <c r="F4131" s="34"/>
      <c r="G4131" s="34"/>
      <c r="H4131" s="34"/>
      <c r="I4131" s="34"/>
      <c r="J4131" s="34"/>
      <c r="K4131" s="34"/>
      <c r="L4131" s="35"/>
      <c r="M4131" s="35"/>
      <c r="N4131" s="35"/>
      <c r="O4131" s="35"/>
      <c r="P4131" s="34"/>
      <c r="Q4131" s="34"/>
      <c r="R4131" s="34"/>
      <c r="S4131" s="34"/>
      <c r="T4131" s="34"/>
      <c r="U4131" s="34"/>
      <c r="V4131" s="36"/>
      <c r="W4131" s="36"/>
      <c r="X4131" s="36"/>
      <c r="Y4131" s="36"/>
      <c r="Z4131" s="36"/>
      <c r="AA4131" s="36"/>
      <c r="AB4131" s="36"/>
      <c r="AC4131" s="36"/>
      <c r="AD4131" s="36"/>
      <c r="AE4131" s="36"/>
      <c r="AF4131" s="36"/>
      <c r="AG4131" s="36"/>
      <c r="AH4131" s="36"/>
      <c r="AI4131" s="36"/>
      <c r="AJ4131" s="36"/>
      <c r="AK4131" s="36"/>
      <c r="AL4131" s="36"/>
      <c r="AM4131" s="36"/>
      <c r="AN4131" s="36"/>
      <c r="AO4131" s="36"/>
      <c r="AP4131" s="36"/>
      <c r="AQ4131" s="36"/>
      <c r="AR4131" s="36"/>
      <c r="AS4131" s="36"/>
      <c r="AT4131" s="36"/>
      <c r="AU4131" s="36"/>
      <c r="AV4131" s="36"/>
      <c r="AW4131" s="36"/>
      <c r="AX4131" s="36"/>
    </row>
    <row r="4132" spans="1:251" ht="15" thickBot="1">
      <c r="B4132" s="34"/>
      <c r="C4132" s="34"/>
      <c r="D4132" s="34"/>
      <c r="E4132" s="34"/>
      <c r="F4132" s="34"/>
      <c r="G4132" s="34"/>
      <c r="H4132" s="34"/>
      <c r="I4132" s="34"/>
      <c r="J4132" s="34"/>
      <c r="K4132" s="34"/>
      <c r="L4132" s="35"/>
      <c r="M4132" s="35"/>
      <c r="N4132" s="35"/>
      <c r="O4132" s="35"/>
      <c r="P4132" s="34"/>
      <c r="Q4132" s="34"/>
      <c r="R4132" s="34"/>
      <c r="S4132" s="34"/>
      <c r="T4132" s="34"/>
      <c r="U4132" s="34"/>
      <c r="V4132" s="36"/>
      <c r="W4132" s="36"/>
      <c r="X4132" s="36"/>
      <c r="Y4132" s="36"/>
      <c r="Z4132" s="36"/>
      <c r="AA4132" s="36"/>
      <c r="AB4132" s="36"/>
      <c r="AC4132" s="36"/>
      <c r="AD4132" s="36"/>
      <c r="AE4132" s="36"/>
      <c r="AF4132" s="36"/>
      <c r="AG4132" s="36"/>
      <c r="AH4132" s="36"/>
      <c r="AI4132" s="36"/>
      <c r="AJ4132" s="36"/>
      <c r="AK4132" s="36"/>
      <c r="AL4132" s="36"/>
      <c r="AM4132" s="36"/>
      <c r="AN4132" s="36"/>
      <c r="AO4132" s="36"/>
      <c r="AP4132" s="36"/>
      <c r="AQ4132" s="36"/>
      <c r="AR4132" s="36"/>
      <c r="AS4132" s="36"/>
      <c r="AT4132" s="36"/>
      <c r="AU4132" s="36"/>
      <c r="AV4132" s="36"/>
      <c r="AW4132" s="36"/>
      <c r="AX4132" s="48" t="s">
        <v>241</v>
      </c>
    </row>
    <row r="4133" spans="1:251" s="42" customFormat="1" ht="13.5" customHeight="1">
      <c r="A4133" s="34"/>
      <c r="B4133" s="119" t="s">
        <v>242</v>
      </c>
      <c r="C4133" s="120"/>
      <c r="D4133" s="120"/>
      <c r="E4133" s="120"/>
      <c r="F4133" s="120"/>
      <c r="G4133" s="120"/>
      <c r="H4133" s="120"/>
      <c r="I4133" s="120"/>
      <c r="J4133" s="120"/>
      <c r="K4133" s="120"/>
      <c r="L4133" s="120"/>
      <c r="M4133" s="120"/>
      <c r="N4133" s="120"/>
      <c r="O4133" s="120"/>
      <c r="P4133" s="120"/>
      <c r="Q4133" s="120"/>
      <c r="R4133" s="120"/>
      <c r="S4133" s="120"/>
      <c r="T4133" s="120"/>
      <c r="U4133" s="120"/>
      <c r="V4133" s="120"/>
      <c r="W4133" s="120"/>
      <c r="X4133" s="120"/>
      <c r="Y4133" s="120"/>
      <c r="Z4133" s="121"/>
      <c r="AA4133" s="125" t="s">
        <v>1062</v>
      </c>
      <c r="AB4133" s="120"/>
      <c r="AC4133" s="120"/>
      <c r="AD4133" s="120"/>
      <c r="AE4133" s="120"/>
      <c r="AF4133" s="120"/>
      <c r="AG4133" s="120"/>
      <c r="AH4133" s="120"/>
      <c r="AI4133" s="121"/>
      <c r="AJ4133" s="125" t="s">
        <v>1063</v>
      </c>
      <c r="AK4133" s="120"/>
      <c r="AL4133" s="120"/>
      <c r="AM4133" s="120"/>
      <c r="AN4133" s="120"/>
      <c r="AO4133" s="120"/>
      <c r="AP4133" s="120"/>
      <c r="AQ4133" s="120"/>
      <c r="AR4133" s="121"/>
      <c r="AS4133" s="125" t="s">
        <v>243</v>
      </c>
      <c r="AT4133" s="120"/>
      <c r="AU4133" s="120"/>
      <c r="AV4133" s="120"/>
      <c r="AW4133" s="120"/>
      <c r="AX4133" s="127"/>
      <c r="AY4133" s="29"/>
      <c r="AZ4133" s="29"/>
      <c r="BA4133" s="29"/>
      <c r="BB4133" s="29"/>
      <c r="BC4133" s="29"/>
      <c r="BD4133" s="29"/>
      <c r="BE4133" s="29"/>
      <c r="BF4133" s="29"/>
      <c r="BG4133" s="29"/>
      <c r="BH4133" s="29"/>
      <c r="BI4133" s="29"/>
      <c r="BJ4133" s="29"/>
      <c r="BK4133" s="29"/>
      <c r="BL4133" s="29"/>
      <c r="BM4133" s="29"/>
      <c r="BN4133" s="29"/>
      <c r="BO4133" s="29"/>
      <c r="BP4133" s="29"/>
      <c r="BQ4133" s="29"/>
      <c r="BR4133" s="29"/>
      <c r="BS4133" s="29"/>
      <c r="BT4133" s="29"/>
      <c r="BU4133" s="29"/>
      <c r="BV4133" s="29"/>
      <c r="BW4133" s="29"/>
      <c r="BX4133" s="29"/>
      <c r="BY4133" s="29"/>
      <c r="BZ4133" s="29"/>
      <c r="CA4133" s="29"/>
      <c r="CB4133" s="29"/>
      <c r="CC4133" s="29"/>
      <c r="CD4133" s="29"/>
      <c r="CE4133" s="29"/>
      <c r="CF4133" s="29"/>
      <c r="CG4133" s="29"/>
      <c r="CH4133" s="29"/>
      <c r="CI4133" s="29"/>
      <c r="CJ4133" s="29"/>
      <c r="CK4133" s="29"/>
      <c r="CL4133" s="29"/>
      <c r="CM4133" s="29"/>
      <c r="CN4133" s="29"/>
      <c r="CO4133" s="29"/>
      <c r="CP4133" s="29"/>
      <c r="CQ4133" s="29"/>
      <c r="CR4133" s="29"/>
      <c r="CS4133" s="29"/>
      <c r="CT4133" s="29"/>
      <c r="CU4133" s="29"/>
      <c r="CV4133" s="29"/>
      <c r="CW4133" s="29"/>
      <c r="CX4133" s="29"/>
      <c r="CY4133" s="29"/>
      <c r="CZ4133" s="29"/>
      <c r="DA4133" s="29"/>
      <c r="DB4133" s="29"/>
      <c r="DC4133" s="29"/>
      <c r="DD4133" s="29"/>
      <c r="DE4133" s="29"/>
      <c r="DF4133" s="29"/>
      <c r="DG4133" s="29"/>
      <c r="DH4133" s="29"/>
      <c r="DI4133" s="29"/>
      <c r="DJ4133" s="29"/>
      <c r="DK4133" s="29"/>
      <c r="DL4133" s="29"/>
      <c r="DM4133" s="29"/>
      <c r="DN4133" s="29"/>
      <c r="DO4133" s="29"/>
      <c r="DP4133" s="29"/>
      <c r="DQ4133" s="29"/>
      <c r="DR4133" s="29"/>
      <c r="DS4133" s="29"/>
      <c r="DT4133" s="29"/>
      <c r="DU4133" s="29"/>
      <c r="DV4133" s="29"/>
      <c r="DW4133" s="29"/>
      <c r="DX4133" s="29"/>
      <c r="DY4133" s="29"/>
      <c r="DZ4133" s="29"/>
      <c r="EA4133" s="29"/>
      <c r="EB4133" s="29"/>
      <c r="EC4133" s="29"/>
      <c r="ED4133" s="29"/>
      <c r="EE4133" s="29"/>
      <c r="EF4133" s="29"/>
      <c r="EG4133" s="29"/>
      <c r="EH4133" s="29"/>
      <c r="EI4133" s="29"/>
      <c r="EJ4133" s="29"/>
      <c r="EK4133" s="29"/>
      <c r="EL4133" s="29"/>
      <c r="EM4133" s="29"/>
      <c r="EN4133" s="29"/>
      <c r="EO4133" s="29"/>
      <c r="EP4133" s="29"/>
      <c r="EQ4133" s="29"/>
      <c r="ER4133" s="29"/>
      <c r="ES4133" s="29"/>
      <c r="ET4133" s="29"/>
      <c r="EU4133" s="29"/>
      <c r="EV4133" s="29"/>
      <c r="EW4133" s="29"/>
      <c r="EX4133" s="29"/>
      <c r="EY4133" s="29"/>
      <c r="EZ4133" s="29"/>
      <c r="FA4133" s="29"/>
      <c r="FB4133" s="29"/>
      <c r="FC4133" s="29"/>
      <c r="FD4133" s="29"/>
      <c r="FE4133" s="29"/>
      <c r="FF4133" s="29"/>
      <c r="FG4133" s="29"/>
      <c r="FH4133" s="29"/>
      <c r="FI4133" s="29"/>
      <c r="FJ4133" s="29"/>
      <c r="FK4133" s="29"/>
      <c r="FL4133" s="29"/>
      <c r="FM4133" s="29"/>
      <c r="FN4133" s="29"/>
      <c r="FO4133" s="29"/>
      <c r="FP4133" s="29"/>
      <c r="FQ4133" s="29"/>
      <c r="FR4133" s="29"/>
      <c r="FS4133" s="29"/>
      <c r="FT4133" s="29"/>
      <c r="FU4133" s="29"/>
      <c r="FV4133" s="29"/>
      <c r="FW4133" s="29"/>
      <c r="FX4133" s="29"/>
      <c r="FY4133" s="29"/>
      <c r="FZ4133" s="29"/>
      <c r="GA4133" s="29"/>
      <c r="GB4133" s="29"/>
      <c r="GC4133" s="29"/>
      <c r="GD4133" s="29"/>
      <c r="GE4133" s="29"/>
      <c r="GF4133" s="29"/>
      <c r="GG4133" s="29"/>
      <c r="GH4133" s="29"/>
      <c r="GI4133" s="29"/>
      <c r="GJ4133" s="29"/>
      <c r="GK4133" s="29"/>
      <c r="GL4133" s="29"/>
      <c r="GM4133" s="29"/>
      <c r="GN4133" s="29"/>
      <c r="GO4133" s="29"/>
      <c r="GP4133" s="29"/>
      <c r="GQ4133" s="29"/>
      <c r="GR4133" s="29"/>
      <c r="GS4133" s="29"/>
      <c r="GT4133" s="29"/>
      <c r="GU4133" s="29"/>
      <c r="GV4133" s="29"/>
      <c r="GW4133" s="29"/>
      <c r="GX4133" s="29"/>
      <c r="GY4133" s="29"/>
      <c r="GZ4133" s="29"/>
      <c r="HA4133" s="29"/>
      <c r="HB4133" s="29"/>
      <c r="HC4133" s="29"/>
      <c r="HD4133" s="29"/>
      <c r="HE4133" s="29"/>
      <c r="HF4133" s="29"/>
      <c r="HG4133" s="29"/>
      <c r="HH4133" s="29"/>
      <c r="HI4133" s="29"/>
      <c r="HJ4133" s="29"/>
      <c r="HK4133" s="29"/>
      <c r="HL4133" s="29"/>
      <c r="HM4133" s="29"/>
      <c r="HN4133" s="29"/>
      <c r="HO4133" s="29"/>
      <c r="HP4133" s="29"/>
      <c r="HQ4133" s="29"/>
      <c r="HR4133" s="29"/>
      <c r="HS4133" s="29"/>
      <c r="HT4133" s="29"/>
      <c r="HU4133" s="29"/>
      <c r="HV4133" s="29"/>
      <c r="HW4133" s="29"/>
      <c r="HX4133" s="29"/>
      <c r="HY4133" s="29"/>
      <c r="HZ4133" s="29"/>
      <c r="IA4133" s="29"/>
      <c r="IB4133" s="29"/>
      <c r="IC4133" s="29"/>
      <c r="ID4133" s="29"/>
      <c r="IE4133" s="29"/>
      <c r="IF4133" s="29"/>
      <c r="IG4133" s="29"/>
      <c r="IH4133" s="29"/>
      <c r="II4133" s="29"/>
      <c r="IJ4133" s="29"/>
      <c r="IK4133" s="29"/>
      <c r="IL4133" s="29"/>
      <c r="IM4133" s="29"/>
      <c r="IN4133" s="29"/>
      <c r="IO4133" s="29"/>
      <c r="IP4133" s="29"/>
      <c r="IQ4133" s="29"/>
    </row>
    <row r="4134" spans="1:251" s="42" customFormat="1" ht="13.5">
      <c r="A4134" s="34"/>
      <c r="B4134" s="122"/>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4"/>
      <c r="AA4134" s="126"/>
      <c r="AB4134" s="123"/>
      <c r="AC4134" s="123"/>
      <c r="AD4134" s="123"/>
      <c r="AE4134" s="123"/>
      <c r="AF4134" s="123"/>
      <c r="AG4134" s="123"/>
      <c r="AH4134" s="123"/>
      <c r="AI4134" s="124"/>
      <c r="AJ4134" s="126"/>
      <c r="AK4134" s="123"/>
      <c r="AL4134" s="123"/>
      <c r="AM4134" s="123"/>
      <c r="AN4134" s="123"/>
      <c r="AO4134" s="123"/>
      <c r="AP4134" s="123"/>
      <c r="AQ4134" s="123"/>
      <c r="AR4134" s="124"/>
      <c r="AS4134" s="126"/>
      <c r="AT4134" s="123"/>
      <c r="AU4134" s="123"/>
      <c r="AV4134" s="123"/>
      <c r="AW4134" s="123"/>
      <c r="AX4134" s="128"/>
      <c r="AY4134" s="29"/>
      <c r="AZ4134" s="29"/>
      <c r="BA4134" s="29"/>
      <c r="BB4134" s="65"/>
      <c r="BC4134" s="49"/>
      <c r="BE4134" s="29"/>
      <c r="BF4134" s="29"/>
      <c r="BG4134" s="29"/>
      <c r="BH4134" s="29"/>
      <c r="BI4134" s="29"/>
      <c r="BJ4134" s="29"/>
      <c r="BK4134" s="29"/>
      <c r="BL4134" s="29"/>
      <c r="BM4134" s="29"/>
      <c r="BN4134" s="29"/>
      <c r="BO4134" s="29"/>
      <c r="BP4134" s="29"/>
      <c r="BQ4134" s="29"/>
      <c r="BR4134" s="29"/>
      <c r="BS4134" s="29"/>
      <c r="BT4134" s="29"/>
      <c r="BU4134" s="29"/>
      <c r="BV4134" s="29"/>
      <c r="BW4134" s="29"/>
      <c r="BX4134" s="29"/>
      <c r="BY4134" s="29"/>
      <c r="BZ4134" s="29"/>
      <c r="CA4134" s="29"/>
      <c r="CB4134" s="29"/>
      <c r="CC4134" s="29"/>
      <c r="CD4134" s="29"/>
      <c r="CE4134" s="29"/>
      <c r="CF4134" s="29"/>
      <c r="CG4134" s="29"/>
      <c r="CH4134" s="29"/>
      <c r="CI4134" s="29"/>
      <c r="CJ4134" s="29"/>
      <c r="CK4134" s="29"/>
      <c r="CL4134" s="29"/>
      <c r="CM4134" s="29"/>
      <c r="CN4134" s="29"/>
      <c r="CO4134" s="29"/>
      <c r="CP4134" s="29"/>
      <c r="CQ4134" s="29"/>
      <c r="CR4134" s="29"/>
      <c r="CS4134" s="29"/>
      <c r="CT4134" s="29"/>
      <c r="CU4134" s="29"/>
      <c r="CV4134" s="29"/>
      <c r="CW4134" s="29"/>
      <c r="CX4134" s="29"/>
      <c r="CY4134" s="29"/>
      <c r="CZ4134" s="29"/>
      <c r="DA4134" s="29"/>
      <c r="DB4134" s="29"/>
      <c r="DC4134" s="29"/>
      <c r="DD4134" s="29"/>
      <c r="DE4134" s="29"/>
      <c r="DF4134" s="29"/>
      <c r="DG4134" s="29"/>
      <c r="DH4134" s="29"/>
      <c r="DI4134" s="29"/>
      <c r="DJ4134" s="29"/>
      <c r="DK4134" s="29"/>
      <c r="DL4134" s="29"/>
      <c r="DM4134" s="29"/>
      <c r="DN4134" s="29"/>
      <c r="DO4134" s="29"/>
      <c r="DP4134" s="29"/>
      <c r="DQ4134" s="29"/>
      <c r="DR4134" s="29"/>
      <c r="DS4134" s="29"/>
      <c r="DT4134" s="29"/>
      <c r="DU4134" s="29"/>
      <c r="DV4134" s="29"/>
      <c r="DW4134" s="29"/>
      <c r="DX4134" s="29"/>
      <c r="DY4134" s="29"/>
      <c r="DZ4134" s="29"/>
      <c r="EA4134" s="29"/>
      <c r="EB4134" s="29"/>
      <c r="EC4134" s="29"/>
      <c r="ED4134" s="29"/>
      <c r="EE4134" s="29"/>
      <c r="EF4134" s="29"/>
      <c r="EG4134" s="29"/>
      <c r="EH4134" s="29"/>
      <c r="EI4134" s="29"/>
      <c r="EJ4134" s="29"/>
      <c r="EK4134" s="29"/>
      <c r="EL4134" s="29"/>
      <c r="EM4134" s="29"/>
      <c r="EN4134" s="29"/>
      <c r="EO4134" s="29"/>
      <c r="EP4134" s="29"/>
      <c r="EQ4134" s="29"/>
      <c r="ER4134" s="29"/>
      <c r="ES4134" s="29"/>
      <c r="ET4134" s="29"/>
      <c r="EU4134" s="29"/>
      <c r="EV4134" s="29"/>
      <c r="EW4134" s="29"/>
      <c r="EX4134" s="29"/>
      <c r="EY4134" s="29"/>
      <c r="EZ4134" s="29"/>
      <c r="FA4134" s="29"/>
      <c r="FB4134" s="29"/>
      <c r="FC4134" s="29"/>
      <c r="FD4134" s="29"/>
      <c r="FE4134" s="29"/>
      <c r="FF4134" s="29"/>
      <c r="FG4134" s="29"/>
      <c r="FH4134" s="29"/>
      <c r="FI4134" s="29"/>
      <c r="FJ4134" s="29"/>
      <c r="FK4134" s="29"/>
      <c r="FL4134" s="29"/>
      <c r="FM4134" s="29"/>
      <c r="FN4134" s="29"/>
      <c r="FO4134" s="29"/>
      <c r="FP4134" s="29"/>
      <c r="FQ4134" s="29"/>
      <c r="FR4134" s="29"/>
      <c r="FS4134" s="29"/>
      <c r="FT4134" s="29"/>
      <c r="FU4134" s="29"/>
      <c r="FV4134" s="29"/>
      <c r="FW4134" s="29"/>
      <c r="FX4134" s="29"/>
      <c r="FY4134" s="29"/>
      <c r="FZ4134" s="29"/>
      <c r="GA4134" s="29"/>
      <c r="GB4134" s="29"/>
      <c r="GC4134" s="29"/>
      <c r="GD4134" s="29"/>
      <c r="GE4134" s="29"/>
      <c r="GF4134" s="29"/>
      <c r="GG4134" s="29"/>
      <c r="GH4134" s="29"/>
      <c r="GI4134" s="29"/>
      <c r="GJ4134" s="29"/>
      <c r="GK4134" s="29"/>
      <c r="GL4134" s="29"/>
      <c r="GM4134" s="29"/>
      <c r="GN4134" s="29"/>
      <c r="GO4134" s="29"/>
      <c r="GP4134" s="29"/>
      <c r="GQ4134" s="29"/>
      <c r="GR4134" s="29"/>
      <c r="GS4134" s="29"/>
      <c r="GT4134" s="29"/>
      <c r="GU4134" s="29"/>
      <c r="GV4134" s="29"/>
      <c r="GW4134" s="29"/>
      <c r="GX4134" s="29"/>
      <c r="GY4134" s="29"/>
      <c r="GZ4134" s="29"/>
      <c r="HA4134" s="29"/>
      <c r="HB4134" s="29"/>
      <c r="HC4134" s="29"/>
      <c r="HD4134" s="29"/>
      <c r="HE4134" s="29"/>
      <c r="HF4134" s="29"/>
      <c r="HG4134" s="29"/>
      <c r="HH4134" s="29"/>
      <c r="HI4134" s="29"/>
      <c r="HJ4134" s="29"/>
      <c r="HK4134" s="29"/>
      <c r="HL4134" s="29"/>
      <c r="HM4134" s="29"/>
      <c r="HN4134" s="29"/>
      <c r="HO4134" s="29"/>
      <c r="HP4134" s="29"/>
      <c r="HQ4134" s="29"/>
      <c r="HR4134" s="29"/>
      <c r="HS4134" s="29"/>
      <c r="HT4134" s="29"/>
      <c r="HU4134" s="29"/>
      <c r="HV4134" s="29"/>
      <c r="HW4134" s="29"/>
      <c r="HX4134" s="29"/>
      <c r="HY4134" s="29"/>
      <c r="HZ4134" s="29"/>
      <c r="IA4134" s="29"/>
      <c r="IB4134" s="29"/>
      <c r="IC4134" s="29"/>
      <c r="ID4134" s="29"/>
      <c r="IE4134" s="29"/>
      <c r="IF4134" s="29"/>
      <c r="IG4134" s="29"/>
      <c r="IH4134" s="29"/>
      <c r="II4134" s="29"/>
      <c r="IJ4134" s="29"/>
      <c r="IK4134" s="29"/>
      <c r="IL4134" s="29"/>
      <c r="IM4134" s="29"/>
      <c r="IN4134" s="29"/>
      <c r="IO4134" s="29"/>
      <c r="IP4134" s="29"/>
      <c r="IQ4134" s="29"/>
    </row>
    <row r="4135" spans="1:251" s="42" customFormat="1" ht="18.75" customHeight="1">
      <c r="A4135" s="34"/>
      <c r="B4135" s="50"/>
      <c r="C4135" s="129" t="s">
        <v>833</v>
      </c>
      <c r="D4135" s="147"/>
      <c r="E4135" s="147"/>
      <c r="F4135" s="147"/>
      <c r="G4135" s="147"/>
      <c r="H4135" s="147"/>
      <c r="I4135" s="147"/>
      <c r="J4135" s="147"/>
      <c r="K4135" s="147"/>
      <c r="L4135" s="147"/>
      <c r="M4135" s="147"/>
      <c r="N4135" s="147"/>
      <c r="O4135" s="147"/>
      <c r="P4135" s="147"/>
      <c r="Q4135" s="147"/>
      <c r="R4135" s="147"/>
      <c r="S4135" s="147"/>
      <c r="T4135" s="147"/>
      <c r="U4135" s="147"/>
      <c r="V4135" s="147"/>
      <c r="W4135" s="147"/>
      <c r="X4135" s="147"/>
      <c r="Y4135" s="147"/>
      <c r="Z4135" s="148"/>
      <c r="AA4135" s="132">
        <v>64819</v>
      </c>
      <c r="AB4135" s="133"/>
      <c r="AC4135" s="133"/>
      <c r="AD4135" s="133"/>
      <c r="AE4135" s="133"/>
      <c r="AF4135" s="133"/>
      <c r="AG4135" s="133"/>
      <c r="AH4135" s="133"/>
      <c r="AI4135" s="134"/>
      <c r="AJ4135" s="132">
        <v>37829</v>
      </c>
      <c r="AK4135" s="133"/>
      <c r="AL4135" s="133"/>
      <c r="AM4135" s="133"/>
      <c r="AN4135" s="133"/>
      <c r="AO4135" s="133"/>
      <c r="AP4135" s="133"/>
      <c r="AQ4135" s="133"/>
      <c r="AR4135" s="134"/>
      <c r="AS4135" s="135"/>
      <c r="AT4135" s="136"/>
      <c r="AU4135" s="136"/>
      <c r="AV4135" s="136"/>
      <c r="AW4135" s="136"/>
      <c r="AX4135" s="137"/>
      <c r="AY4135" s="29"/>
      <c r="AZ4135" s="29"/>
      <c r="BA4135" s="29"/>
      <c r="BB4135" s="29"/>
      <c r="BC4135" s="29"/>
      <c r="BD4135" s="29"/>
      <c r="BE4135" s="29"/>
      <c r="BF4135" s="29"/>
      <c r="BG4135" s="29"/>
      <c r="BH4135" s="29"/>
      <c r="BI4135" s="29"/>
      <c r="BJ4135" s="29"/>
      <c r="BK4135" s="29"/>
      <c r="BL4135" s="29"/>
      <c r="BM4135" s="29"/>
      <c r="BN4135" s="29"/>
      <c r="BO4135" s="29"/>
      <c r="BP4135" s="29"/>
      <c r="BQ4135" s="29"/>
      <c r="BR4135" s="29"/>
      <c r="BS4135" s="29"/>
      <c r="BT4135" s="29"/>
      <c r="BU4135" s="29"/>
      <c r="BV4135" s="29"/>
      <c r="BW4135" s="29"/>
      <c r="BX4135" s="29"/>
      <c r="BY4135" s="29"/>
      <c r="BZ4135" s="29"/>
      <c r="CA4135" s="29"/>
      <c r="CB4135" s="29"/>
      <c r="CC4135" s="29"/>
      <c r="CD4135" s="29"/>
      <c r="CE4135" s="29"/>
      <c r="CF4135" s="29"/>
      <c r="CG4135" s="29"/>
      <c r="CH4135" s="29"/>
      <c r="CI4135" s="29"/>
      <c r="CJ4135" s="29"/>
      <c r="CK4135" s="29"/>
      <c r="CL4135" s="29"/>
      <c r="CM4135" s="29"/>
      <c r="CN4135" s="29"/>
      <c r="CO4135" s="29"/>
      <c r="CP4135" s="29"/>
      <c r="CQ4135" s="29"/>
      <c r="CR4135" s="29"/>
      <c r="CS4135" s="29"/>
      <c r="CT4135" s="29"/>
      <c r="CU4135" s="29"/>
      <c r="CV4135" s="29"/>
      <c r="CW4135" s="29"/>
      <c r="CX4135" s="29"/>
      <c r="CY4135" s="29"/>
      <c r="CZ4135" s="29"/>
      <c r="DA4135" s="29"/>
      <c r="DB4135" s="29"/>
      <c r="DC4135" s="29"/>
      <c r="DD4135" s="29"/>
      <c r="DE4135" s="29"/>
      <c r="DF4135" s="29"/>
      <c r="DG4135" s="29"/>
      <c r="DH4135" s="29"/>
      <c r="DI4135" s="29"/>
      <c r="DJ4135" s="29"/>
      <c r="DK4135" s="29"/>
      <c r="DL4135" s="29"/>
      <c r="DM4135" s="29"/>
      <c r="DN4135" s="29"/>
      <c r="DO4135" s="29"/>
      <c r="DP4135" s="29"/>
      <c r="DQ4135" s="29"/>
      <c r="DR4135" s="29"/>
      <c r="DS4135" s="29"/>
      <c r="DT4135" s="29"/>
      <c r="DU4135" s="29"/>
      <c r="DV4135" s="29"/>
      <c r="DW4135" s="29"/>
      <c r="DX4135" s="29"/>
      <c r="DY4135" s="29"/>
      <c r="DZ4135" s="29"/>
      <c r="EA4135" s="29"/>
      <c r="EB4135" s="29"/>
      <c r="EC4135" s="29"/>
      <c r="ED4135" s="29"/>
      <c r="EE4135" s="29"/>
      <c r="EF4135" s="29"/>
      <c r="EG4135" s="29"/>
      <c r="EH4135" s="29"/>
      <c r="EI4135" s="29"/>
      <c r="EJ4135" s="29"/>
      <c r="EK4135" s="29"/>
      <c r="EL4135" s="29"/>
      <c r="EM4135" s="29"/>
      <c r="EN4135" s="29"/>
      <c r="EO4135" s="29"/>
      <c r="EP4135" s="29"/>
      <c r="EQ4135" s="29"/>
      <c r="ER4135" s="29"/>
      <c r="ES4135" s="29"/>
      <c r="ET4135" s="29"/>
      <c r="EU4135" s="29"/>
      <c r="EV4135" s="29"/>
      <c r="EW4135" s="29"/>
      <c r="EX4135" s="29"/>
      <c r="EY4135" s="29"/>
      <c r="EZ4135" s="29"/>
      <c r="FA4135" s="29"/>
      <c r="FB4135" s="29"/>
      <c r="FC4135" s="29"/>
      <c r="FD4135" s="29"/>
      <c r="FE4135" s="29"/>
      <c r="FF4135" s="29"/>
      <c r="FG4135" s="29"/>
      <c r="FH4135" s="29"/>
      <c r="FI4135" s="29"/>
      <c r="FJ4135" s="29"/>
      <c r="FK4135" s="29"/>
      <c r="FL4135" s="29"/>
      <c r="FM4135" s="29"/>
      <c r="FN4135" s="29"/>
      <c r="FO4135" s="29"/>
      <c r="FP4135" s="29"/>
      <c r="FQ4135" s="29"/>
      <c r="FR4135" s="29"/>
      <c r="FS4135" s="29"/>
      <c r="FT4135" s="29"/>
      <c r="FU4135" s="29"/>
      <c r="FV4135" s="29"/>
      <c r="FW4135" s="29"/>
      <c r="FX4135" s="29"/>
      <c r="FY4135" s="29"/>
      <c r="FZ4135" s="29"/>
      <c r="GA4135" s="29"/>
      <c r="GB4135" s="29"/>
      <c r="GC4135" s="29"/>
      <c r="GD4135" s="29"/>
      <c r="GE4135" s="29"/>
      <c r="GF4135" s="29"/>
      <c r="GG4135" s="29"/>
      <c r="GH4135" s="29"/>
      <c r="GI4135" s="29"/>
      <c r="GJ4135" s="29"/>
      <c r="GK4135" s="29"/>
      <c r="GL4135" s="29"/>
      <c r="GM4135" s="29"/>
      <c r="GN4135" s="29"/>
      <c r="GO4135" s="29"/>
      <c r="GP4135" s="29"/>
      <c r="GQ4135" s="29"/>
      <c r="GR4135" s="29"/>
      <c r="GS4135" s="29"/>
      <c r="GT4135" s="29"/>
      <c r="GU4135" s="29"/>
      <c r="GV4135" s="29"/>
      <c r="GW4135" s="29"/>
      <c r="GX4135" s="29"/>
      <c r="GY4135" s="29"/>
      <c r="GZ4135" s="29"/>
      <c r="HA4135" s="29"/>
      <c r="HB4135" s="29"/>
      <c r="HC4135" s="29"/>
      <c r="HD4135" s="29"/>
      <c r="HE4135" s="29"/>
      <c r="HF4135" s="29"/>
      <c r="HG4135" s="29"/>
      <c r="HH4135" s="29"/>
      <c r="HI4135" s="29"/>
      <c r="HJ4135" s="29"/>
      <c r="HK4135" s="29"/>
      <c r="HL4135" s="29"/>
      <c r="HM4135" s="29"/>
      <c r="HN4135" s="29"/>
      <c r="HO4135" s="29"/>
      <c r="HP4135" s="29"/>
      <c r="HQ4135" s="29"/>
      <c r="HR4135" s="29"/>
      <c r="HS4135" s="29"/>
      <c r="HT4135" s="29"/>
      <c r="HU4135" s="29"/>
      <c r="HV4135" s="29"/>
      <c r="HW4135" s="29"/>
      <c r="HX4135" s="29"/>
      <c r="HY4135" s="29"/>
      <c r="HZ4135" s="29"/>
      <c r="IA4135" s="29"/>
      <c r="IB4135" s="29"/>
      <c r="IC4135" s="29"/>
      <c r="ID4135" s="29"/>
      <c r="IE4135" s="29"/>
      <c r="IF4135" s="29"/>
      <c r="IG4135" s="29"/>
      <c r="IH4135" s="29"/>
      <c r="II4135" s="29"/>
      <c r="IJ4135" s="29"/>
      <c r="IK4135" s="29"/>
      <c r="IL4135" s="29"/>
      <c r="IM4135" s="29"/>
      <c r="IN4135" s="29"/>
      <c r="IO4135" s="29"/>
      <c r="IP4135" s="29"/>
      <c r="IQ4135" s="29"/>
    </row>
    <row r="4136" spans="1:251" s="42" customFormat="1" ht="18.75" customHeight="1" thickBot="1">
      <c r="A4136" s="43"/>
      <c r="B4136" s="138" t="s">
        <v>244</v>
      </c>
      <c r="C4136" s="139"/>
      <c r="D4136" s="139"/>
      <c r="E4136" s="139"/>
      <c r="F4136" s="139"/>
      <c r="G4136" s="139"/>
      <c r="H4136" s="139"/>
      <c r="I4136" s="139"/>
      <c r="J4136" s="139"/>
      <c r="K4136" s="139"/>
      <c r="L4136" s="139"/>
      <c r="M4136" s="139"/>
      <c r="N4136" s="139"/>
      <c r="O4136" s="139"/>
      <c r="P4136" s="139"/>
      <c r="Q4136" s="139"/>
      <c r="R4136" s="139"/>
      <c r="S4136" s="139"/>
      <c r="T4136" s="139"/>
      <c r="U4136" s="139"/>
      <c r="V4136" s="139"/>
      <c r="W4136" s="139"/>
      <c r="X4136" s="139"/>
      <c r="Y4136" s="139"/>
      <c r="Z4136" s="140"/>
      <c r="AA4136" s="141">
        <f>SUM($AA$4135:$AA$4135)</f>
        <v>64819</v>
      </c>
      <c r="AB4136" s="142"/>
      <c r="AC4136" s="142"/>
      <c r="AD4136" s="142"/>
      <c r="AE4136" s="142"/>
      <c r="AF4136" s="142"/>
      <c r="AG4136" s="142"/>
      <c r="AH4136" s="142"/>
      <c r="AI4136" s="143"/>
      <c r="AJ4136" s="141">
        <f>SUM($AJ$4135:$AJ$4135)</f>
        <v>37829</v>
      </c>
      <c r="AK4136" s="142"/>
      <c r="AL4136" s="142"/>
      <c r="AM4136" s="142"/>
      <c r="AN4136" s="142"/>
      <c r="AO4136" s="142"/>
      <c r="AP4136" s="142"/>
      <c r="AQ4136" s="142"/>
      <c r="AR4136" s="143"/>
      <c r="AS4136" s="144"/>
      <c r="AT4136" s="145"/>
      <c r="AU4136" s="145"/>
      <c r="AV4136" s="145"/>
      <c r="AW4136" s="145"/>
      <c r="AX4136" s="146"/>
      <c r="AY4136" s="29"/>
      <c r="AZ4136" s="29"/>
      <c r="BA4136" s="29"/>
      <c r="BB4136" s="29"/>
      <c r="BC4136" s="29"/>
      <c r="BD4136" s="29"/>
      <c r="BE4136" s="29"/>
      <c r="BF4136" s="29"/>
      <c r="BG4136" s="29"/>
      <c r="BH4136" s="29"/>
      <c r="BI4136" s="29"/>
      <c r="BJ4136" s="29"/>
      <c r="BK4136" s="29"/>
      <c r="BL4136" s="29"/>
      <c r="BM4136" s="29"/>
      <c r="BN4136" s="29"/>
      <c r="BO4136" s="29"/>
      <c r="BP4136" s="29"/>
      <c r="BQ4136" s="29"/>
      <c r="BR4136" s="29"/>
      <c r="BS4136" s="29"/>
      <c r="BT4136" s="29"/>
      <c r="BU4136" s="29"/>
      <c r="BV4136" s="29"/>
      <c r="BW4136" s="29"/>
      <c r="BX4136" s="29"/>
      <c r="BY4136" s="29"/>
      <c r="BZ4136" s="29"/>
      <c r="CA4136" s="29"/>
      <c r="CB4136" s="29"/>
      <c r="CC4136" s="29"/>
      <c r="CD4136" s="29"/>
      <c r="CE4136" s="29"/>
      <c r="CF4136" s="29"/>
      <c r="CG4136" s="29"/>
      <c r="CH4136" s="29"/>
      <c r="CI4136" s="29"/>
      <c r="CJ4136" s="29"/>
      <c r="CK4136" s="29"/>
      <c r="CL4136" s="29"/>
      <c r="CM4136" s="29"/>
      <c r="CN4136" s="29"/>
      <c r="CO4136" s="29"/>
      <c r="CP4136" s="29"/>
      <c r="CQ4136" s="29"/>
      <c r="CR4136" s="29"/>
      <c r="CS4136" s="29"/>
      <c r="CT4136" s="29"/>
      <c r="CU4136" s="29"/>
      <c r="CV4136" s="29"/>
      <c r="CW4136" s="29"/>
      <c r="CX4136" s="29"/>
      <c r="CY4136" s="29"/>
      <c r="CZ4136" s="29"/>
      <c r="DA4136" s="29"/>
      <c r="DB4136" s="29"/>
      <c r="DC4136" s="29"/>
      <c r="DD4136" s="29"/>
      <c r="DE4136" s="29"/>
      <c r="DF4136" s="29"/>
      <c r="DG4136" s="29"/>
      <c r="DH4136" s="29"/>
      <c r="DI4136" s="29"/>
      <c r="DJ4136" s="29"/>
      <c r="DK4136" s="29"/>
      <c r="DL4136" s="29"/>
      <c r="DM4136" s="29"/>
      <c r="DN4136" s="29"/>
      <c r="DO4136" s="29"/>
      <c r="DP4136" s="29"/>
      <c r="DQ4136" s="29"/>
      <c r="DR4136" s="29"/>
      <c r="DS4136" s="29"/>
      <c r="DT4136" s="29"/>
      <c r="DU4136" s="29"/>
      <c r="DV4136" s="29"/>
      <c r="DW4136" s="29"/>
      <c r="DX4136" s="29"/>
      <c r="DY4136" s="29"/>
      <c r="DZ4136" s="29"/>
      <c r="EA4136" s="29"/>
      <c r="EB4136" s="29"/>
      <c r="EC4136" s="29"/>
      <c r="ED4136" s="29"/>
      <c r="EE4136" s="29"/>
      <c r="EF4136" s="29"/>
      <c r="EG4136" s="29"/>
      <c r="EH4136" s="29"/>
      <c r="EI4136" s="29"/>
      <c r="EJ4136" s="29"/>
      <c r="EK4136" s="29"/>
      <c r="EL4136" s="29"/>
      <c r="EM4136" s="29"/>
      <c r="EN4136" s="29"/>
      <c r="EO4136" s="29"/>
      <c r="EP4136" s="29"/>
      <c r="EQ4136" s="29"/>
      <c r="ER4136" s="29"/>
      <c r="ES4136" s="29"/>
      <c r="ET4136" s="29"/>
      <c r="EU4136" s="29"/>
      <c r="EV4136" s="29"/>
      <c r="EW4136" s="29"/>
      <c r="EX4136" s="29"/>
      <c r="EY4136" s="29"/>
      <c r="EZ4136" s="29"/>
      <c r="FA4136" s="29"/>
      <c r="FB4136" s="29"/>
      <c r="FC4136" s="29"/>
      <c r="FD4136" s="29"/>
      <c r="FE4136" s="29"/>
      <c r="FF4136" s="29"/>
      <c r="FG4136" s="29"/>
      <c r="FH4136" s="29"/>
      <c r="FI4136" s="29"/>
      <c r="FJ4136" s="29"/>
      <c r="FK4136" s="29"/>
      <c r="FL4136" s="29"/>
      <c r="FM4136" s="29"/>
      <c r="FN4136" s="29"/>
      <c r="FO4136" s="29"/>
      <c r="FP4136" s="29"/>
      <c r="FQ4136" s="29"/>
      <c r="FR4136" s="29"/>
      <c r="FS4136" s="29"/>
      <c r="FT4136" s="29"/>
      <c r="FU4136" s="29"/>
      <c r="FV4136" s="29"/>
      <c r="FW4136" s="29"/>
      <c r="FX4136" s="29"/>
      <c r="FY4136" s="29"/>
      <c r="FZ4136" s="29"/>
      <c r="GA4136" s="29"/>
      <c r="GB4136" s="29"/>
      <c r="GC4136" s="29"/>
      <c r="GD4136" s="29"/>
      <c r="GE4136" s="29"/>
      <c r="GF4136" s="29"/>
      <c r="GG4136" s="29"/>
      <c r="GH4136" s="29"/>
      <c r="GI4136" s="29"/>
      <c r="GJ4136" s="29"/>
      <c r="GK4136" s="29"/>
      <c r="GL4136" s="29"/>
      <c r="GM4136" s="29"/>
      <c r="GN4136" s="29"/>
      <c r="GO4136" s="29"/>
      <c r="GP4136" s="29"/>
      <c r="GQ4136" s="29"/>
      <c r="GR4136" s="29"/>
      <c r="GS4136" s="29"/>
      <c r="GT4136" s="29"/>
      <c r="GU4136" s="29"/>
      <c r="GV4136" s="29"/>
      <c r="GW4136" s="29"/>
      <c r="GX4136" s="29"/>
      <c r="GY4136" s="29"/>
      <c r="GZ4136" s="29"/>
      <c r="HA4136" s="29"/>
      <c r="HB4136" s="29"/>
      <c r="HC4136" s="29"/>
      <c r="HD4136" s="29"/>
      <c r="HE4136" s="29"/>
      <c r="HF4136" s="29"/>
      <c r="HG4136" s="29"/>
      <c r="HH4136" s="29"/>
      <c r="HI4136" s="29"/>
      <c r="HJ4136" s="29"/>
      <c r="HK4136" s="29"/>
      <c r="HL4136" s="29"/>
      <c r="HM4136" s="29"/>
      <c r="HN4136" s="29"/>
      <c r="HO4136" s="29"/>
      <c r="HP4136" s="29"/>
      <c r="HQ4136" s="29"/>
      <c r="HR4136" s="29"/>
      <c r="HS4136" s="29"/>
      <c r="HT4136" s="29"/>
      <c r="HU4136" s="29"/>
      <c r="HV4136" s="29"/>
      <c r="HW4136" s="29"/>
      <c r="HX4136" s="29"/>
      <c r="HY4136" s="29"/>
      <c r="HZ4136" s="29"/>
      <c r="IA4136" s="29"/>
      <c r="IB4136" s="29"/>
      <c r="IC4136" s="29"/>
      <c r="ID4136" s="29"/>
      <c r="IE4136" s="29"/>
      <c r="IF4136" s="29"/>
      <c r="IG4136" s="29"/>
      <c r="IH4136" s="29"/>
      <c r="II4136" s="29"/>
      <c r="IJ4136" s="29"/>
      <c r="IK4136" s="29"/>
      <c r="IL4136" s="29"/>
      <c r="IM4136" s="29"/>
      <c r="IN4136" s="29"/>
      <c r="IO4136" s="29"/>
      <c r="IP4136" s="29"/>
      <c r="IQ4136" s="29"/>
    </row>
    <row r="4138" spans="1:251" ht="18.75">
      <c r="A4138" s="28" t="s">
        <v>234</v>
      </c>
      <c r="AW4138" s="30"/>
      <c r="AX4138" s="31"/>
      <c r="AY4138" s="30"/>
    </row>
    <row r="4140" spans="1:251" ht="18.75">
      <c r="B4140" s="109" t="s">
        <v>0</v>
      </c>
      <c r="C4140" s="150"/>
      <c r="D4140" s="150"/>
      <c r="E4140" s="150"/>
      <c r="F4140" s="150"/>
      <c r="G4140" s="150"/>
      <c r="H4140" s="150"/>
      <c r="I4140" s="150"/>
      <c r="J4140" s="150"/>
      <c r="K4140" s="150"/>
      <c r="L4140" s="150"/>
      <c r="M4140" s="150"/>
      <c r="N4140" s="150"/>
      <c r="O4140" s="150"/>
      <c r="P4140" s="150"/>
      <c r="Q4140" s="150"/>
      <c r="R4140" s="150"/>
      <c r="S4140" s="150"/>
      <c r="T4140" s="150"/>
      <c r="U4140" s="150"/>
      <c r="V4140" s="150"/>
      <c r="W4140" s="150"/>
      <c r="X4140" s="150"/>
      <c r="Y4140" s="150"/>
      <c r="Z4140" s="150"/>
      <c r="AA4140" s="150"/>
      <c r="AB4140" s="150"/>
      <c r="AC4140" s="150"/>
      <c r="AD4140" s="150"/>
      <c r="AE4140" s="150"/>
      <c r="AF4140" s="150"/>
      <c r="AG4140" s="150"/>
      <c r="AH4140" s="150"/>
      <c r="AI4140" s="150"/>
      <c r="AJ4140" s="150"/>
      <c r="AK4140" s="150"/>
      <c r="AL4140" s="150"/>
      <c r="AM4140" s="150"/>
      <c r="AN4140" s="150"/>
      <c r="AO4140" s="150"/>
      <c r="AP4140" s="150"/>
      <c r="AQ4140" s="150"/>
      <c r="AR4140" s="150"/>
      <c r="AS4140" s="150"/>
      <c r="AT4140" s="150"/>
      <c r="AU4140" s="150"/>
      <c r="AV4140" s="150"/>
      <c r="AW4140" s="150"/>
      <c r="AX4140" s="150"/>
    </row>
    <row r="4141" spans="1:251">
      <c r="Z4141" s="32"/>
      <c r="AD4141" s="32"/>
      <c r="AE4141" s="32"/>
      <c r="AF4141" s="32"/>
      <c r="AG4141" s="32"/>
      <c r="AH4141" s="32"/>
      <c r="AI4141" s="32"/>
      <c r="AO4141" s="32"/>
    </row>
    <row r="4142" spans="1:251" ht="13.5" thickBot="1">
      <c r="Z4142" s="32"/>
      <c r="AD4142" s="32"/>
      <c r="AE4142" s="32"/>
      <c r="AF4142" s="32"/>
      <c r="AG4142" s="32"/>
      <c r="AH4142" s="32"/>
      <c r="AI4142" s="32"/>
      <c r="AO4142" s="32"/>
      <c r="DI4142" s="26"/>
    </row>
    <row r="4143" spans="1:251" ht="24.75" customHeight="1" thickBot="1">
      <c r="B4143" s="111" t="s">
        <v>235</v>
      </c>
      <c r="C4143" s="112"/>
      <c r="D4143" s="112"/>
      <c r="E4143" s="112"/>
      <c r="F4143" s="112"/>
      <c r="G4143" s="112"/>
      <c r="H4143" s="113" t="s">
        <v>834</v>
      </c>
      <c r="I4143" s="114"/>
      <c r="J4143" s="114"/>
      <c r="K4143" s="114"/>
      <c r="L4143" s="114"/>
      <c r="M4143" s="114"/>
      <c r="N4143" s="114"/>
      <c r="O4143" s="114"/>
      <c r="P4143" s="114"/>
      <c r="Q4143" s="114"/>
      <c r="R4143" s="114"/>
      <c r="S4143" s="114"/>
      <c r="T4143" s="114"/>
      <c r="U4143" s="114"/>
      <c r="V4143" s="114"/>
      <c r="W4143" s="114"/>
      <c r="X4143" s="114"/>
      <c r="Y4143" s="114"/>
      <c r="Z4143" s="114"/>
      <c r="AA4143" s="114"/>
      <c r="AB4143" s="114"/>
      <c r="AC4143" s="114"/>
      <c r="AD4143" s="114"/>
      <c r="AE4143" s="114"/>
      <c r="AF4143" s="114"/>
      <c r="AG4143" s="114"/>
      <c r="AH4143" s="114"/>
      <c r="AI4143" s="114"/>
      <c r="AJ4143" s="114"/>
      <c r="AK4143" s="114"/>
      <c r="AL4143" s="114"/>
      <c r="AM4143" s="114"/>
      <c r="AN4143" s="114"/>
      <c r="AO4143" s="114"/>
      <c r="AP4143" s="114"/>
      <c r="AQ4143" s="114"/>
      <c r="AR4143" s="114"/>
      <c r="AS4143" s="114"/>
      <c r="AT4143" s="114"/>
      <c r="AU4143" s="114"/>
      <c r="AV4143" s="114"/>
      <c r="AW4143" s="114"/>
      <c r="AX4143" s="115"/>
      <c r="DI4143" s="26"/>
    </row>
    <row r="4144" spans="1:251" ht="14.25">
      <c r="B4144" s="33"/>
      <c r="C4144" s="33"/>
      <c r="D4144" s="33"/>
      <c r="E4144" s="33"/>
      <c r="F4144" s="33"/>
      <c r="G4144" s="33"/>
      <c r="H4144" s="34"/>
      <c r="I4144" s="34"/>
      <c r="J4144" s="34"/>
      <c r="K4144" s="34"/>
      <c r="L4144" s="35"/>
      <c r="M4144" s="35"/>
      <c r="N4144" s="35"/>
      <c r="O4144" s="35"/>
      <c r="P4144" s="34"/>
      <c r="Q4144" s="34"/>
      <c r="R4144" s="34"/>
      <c r="S4144" s="34"/>
      <c r="T4144" s="34"/>
      <c r="U4144" s="34"/>
      <c r="V4144" s="36"/>
      <c r="W4144" s="36"/>
      <c r="X4144" s="36"/>
      <c r="Y4144" s="36"/>
      <c r="Z4144" s="36"/>
      <c r="AA4144" s="36"/>
      <c r="AB4144" s="36"/>
      <c r="AC4144" s="36"/>
      <c r="AD4144" s="36"/>
      <c r="AE4144" s="36"/>
      <c r="AF4144" s="36"/>
      <c r="AG4144" s="36"/>
      <c r="AH4144" s="36"/>
      <c r="AI4144" s="36"/>
      <c r="AJ4144" s="36"/>
      <c r="AK4144" s="36"/>
      <c r="AL4144" s="36"/>
      <c r="AM4144" s="36"/>
      <c r="AN4144" s="36"/>
      <c r="AO4144" s="36"/>
      <c r="AP4144" s="36"/>
      <c r="AQ4144" s="36"/>
      <c r="AR4144" s="36"/>
      <c r="AS4144" s="36"/>
      <c r="AT4144" s="36"/>
      <c r="AU4144" s="36"/>
      <c r="AV4144" s="36"/>
      <c r="AW4144" s="36"/>
      <c r="AX4144" s="36"/>
      <c r="DI4144" s="26"/>
    </row>
    <row r="4145" spans="1:113" ht="15" thickBot="1">
      <c r="A4145" s="37"/>
      <c r="B4145" s="36" t="s">
        <v>237</v>
      </c>
      <c r="C4145" s="34"/>
      <c r="D4145" s="34"/>
      <c r="E4145" s="34"/>
      <c r="F4145" s="34"/>
      <c r="G4145" s="34"/>
      <c r="H4145" s="34"/>
      <c r="I4145" s="34"/>
      <c r="J4145" s="34"/>
      <c r="K4145" s="34"/>
      <c r="L4145" s="35"/>
      <c r="M4145" s="35"/>
      <c r="N4145" s="35"/>
      <c r="O4145" s="35"/>
      <c r="P4145" s="34"/>
      <c r="Q4145" s="34"/>
      <c r="R4145" s="34"/>
      <c r="S4145" s="34"/>
      <c r="T4145" s="34"/>
      <c r="U4145" s="34"/>
      <c r="V4145" s="36"/>
      <c r="W4145" s="36"/>
      <c r="X4145" s="36"/>
      <c r="Y4145" s="36"/>
      <c r="Z4145" s="36"/>
      <c r="AA4145" s="36"/>
      <c r="AB4145" s="36"/>
      <c r="AC4145" s="36"/>
      <c r="AD4145" s="36"/>
      <c r="AE4145" s="36"/>
      <c r="AF4145" s="36"/>
      <c r="AG4145" s="36"/>
      <c r="AH4145" s="36"/>
      <c r="AI4145" s="36"/>
      <c r="AJ4145" s="36"/>
      <c r="AK4145" s="36"/>
      <c r="AL4145" s="36"/>
      <c r="AM4145" s="36"/>
      <c r="AN4145" s="36"/>
      <c r="AO4145" s="36"/>
      <c r="AP4145" s="36"/>
      <c r="AQ4145" s="36"/>
      <c r="AR4145" s="36"/>
      <c r="AS4145" s="36"/>
      <c r="AT4145" s="36"/>
      <c r="AU4145" s="36"/>
      <c r="AV4145" s="36"/>
      <c r="AW4145" s="36"/>
      <c r="AX4145" s="36"/>
      <c r="DI4145" s="26"/>
    </row>
    <row r="4146" spans="1:113" ht="14.25">
      <c r="A4146" s="34"/>
      <c r="B4146" s="38"/>
      <c r="C4146" s="33"/>
      <c r="D4146" s="33"/>
      <c r="E4146" s="33"/>
      <c r="F4146" s="33"/>
      <c r="G4146" s="33"/>
      <c r="H4146" s="33"/>
      <c r="I4146" s="33"/>
      <c r="J4146" s="33"/>
      <c r="K4146" s="33"/>
      <c r="L4146" s="39"/>
      <c r="M4146" s="39"/>
      <c r="N4146" s="39"/>
      <c r="O4146" s="39"/>
      <c r="P4146" s="33"/>
      <c r="Q4146" s="33"/>
      <c r="R4146" s="33"/>
      <c r="S4146" s="33"/>
      <c r="T4146" s="33"/>
      <c r="U4146" s="33"/>
      <c r="V4146" s="40"/>
      <c r="W4146" s="40"/>
      <c r="X4146" s="40"/>
      <c r="Y4146" s="40"/>
      <c r="Z4146" s="40"/>
      <c r="AA4146" s="40"/>
      <c r="AB4146" s="40"/>
      <c r="AC4146" s="40"/>
      <c r="AD4146" s="40"/>
      <c r="AE4146" s="40"/>
      <c r="AF4146" s="40"/>
      <c r="AG4146" s="40"/>
      <c r="AH4146" s="40"/>
      <c r="AI4146" s="40"/>
      <c r="AJ4146" s="40"/>
      <c r="AK4146" s="40"/>
      <c r="AL4146" s="40"/>
      <c r="AM4146" s="40"/>
      <c r="AN4146" s="40"/>
      <c r="AO4146" s="40"/>
      <c r="AP4146" s="40"/>
      <c r="AQ4146" s="40"/>
      <c r="AR4146" s="40"/>
      <c r="AS4146" s="40"/>
      <c r="AT4146" s="40"/>
      <c r="AU4146" s="40"/>
      <c r="AV4146" s="40"/>
      <c r="AW4146" s="40"/>
      <c r="AX4146" s="41"/>
    </row>
    <row r="4147" spans="1:113" ht="12" customHeight="1">
      <c r="A4147" s="34"/>
      <c r="B4147" s="116" t="s">
        <v>835</v>
      </c>
      <c r="C4147" s="117"/>
      <c r="D4147" s="117"/>
      <c r="E4147" s="117"/>
      <c r="F4147" s="117"/>
      <c r="G4147" s="117"/>
      <c r="H4147" s="117"/>
      <c r="I4147" s="117"/>
      <c r="J4147" s="117"/>
      <c r="K4147" s="117"/>
      <c r="L4147" s="117"/>
      <c r="M4147" s="117"/>
      <c r="N4147" s="117"/>
      <c r="O4147" s="117"/>
      <c r="P4147" s="117"/>
      <c r="Q4147" s="117"/>
      <c r="R4147" s="117"/>
      <c r="S4147" s="117"/>
      <c r="T4147" s="117"/>
      <c r="U4147" s="117"/>
      <c r="V4147" s="117"/>
      <c r="W4147" s="117"/>
      <c r="X4147" s="117"/>
      <c r="Y4147" s="117"/>
      <c r="Z4147" s="117"/>
      <c r="AA4147" s="117"/>
      <c r="AB4147" s="117"/>
      <c r="AC4147" s="117"/>
      <c r="AD4147" s="117"/>
      <c r="AE4147" s="117"/>
      <c r="AF4147" s="117"/>
      <c r="AG4147" s="117"/>
      <c r="AH4147" s="117"/>
      <c r="AI4147" s="117"/>
      <c r="AJ4147" s="117"/>
      <c r="AK4147" s="117"/>
      <c r="AL4147" s="117"/>
      <c r="AM4147" s="117"/>
      <c r="AN4147" s="117"/>
      <c r="AO4147" s="117"/>
      <c r="AP4147" s="117"/>
      <c r="AQ4147" s="117"/>
      <c r="AR4147" s="117"/>
      <c r="AS4147" s="117"/>
      <c r="AT4147" s="117"/>
      <c r="AU4147" s="117"/>
      <c r="AV4147" s="117"/>
      <c r="AW4147" s="117"/>
      <c r="AX4147" s="118"/>
    </row>
    <row r="4148" spans="1:113" ht="12" customHeight="1">
      <c r="A4148" s="34"/>
      <c r="B4148" s="116"/>
      <c r="C4148" s="117"/>
      <c r="D4148" s="117"/>
      <c r="E4148" s="117"/>
      <c r="F4148" s="117"/>
      <c r="G4148" s="117"/>
      <c r="H4148" s="117"/>
      <c r="I4148" s="117"/>
      <c r="J4148" s="117"/>
      <c r="K4148" s="117"/>
      <c r="L4148" s="117"/>
      <c r="M4148" s="117"/>
      <c r="N4148" s="117"/>
      <c r="O4148" s="117"/>
      <c r="P4148" s="117"/>
      <c r="Q4148" s="117"/>
      <c r="R4148" s="117"/>
      <c r="S4148" s="117"/>
      <c r="T4148" s="117"/>
      <c r="U4148" s="117"/>
      <c r="V4148" s="117"/>
      <c r="W4148" s="117"/>
      <c r="X4148" s="117"/>
      <c r="Y4148" s="117"/>
      <c r="Z4148" s="117"/>
      <c r="AA4148" s="117"/>
      <c r="AB4148" s="117"/>
      <c r="AC4148" s="117"/>
      <c r="AD4148" s="117"/>
      <c r="AE4148" s="117"/>
      <c r="AF4148" s="117"/>
      <c r="AG4148" s="117"/>
      <c r="AH4148" s="117"/>
      <c r="AI4148" s="117"/>
      <c r="AJ4148" s="117"/>
      <c r="AK4148" s="117"/>
      <c r="AL4148" s="117"/>
      <c r="AM4148" s="117"/>
      <c r="AN4148" s="117"/>
      <c r="AO4148" s="117"/>
      <c r="AP4148" s="117"/>
      <c r="AQ4148" s="117"/>
      <c r="AR4148" s="117"/>
      <c r="AS4148" s="117"/>
      <c r="AT4148" s="117"/>
      <c r="AU4148" s="117"/>
      <c r="AV4148" s="117"/>
      <c r="AW4148" s="117"/>
      <c r="AX4148" s="118"/>
      <c r="BC4148" s="42"/>
    </row>
    <row r="4149" spans="1:113" ht="12" customHeight="1">
      <c r="A4149" s="34"/>
      <c r="B4149" s="116"/>
      <c r="C4149" s="117"/>
      <c r="D4149" s="117"/>
      <c r="E4149" s="117"/>
      <c r="F4149" s="117"/>
      <c r="G4149" s="117"/>
      <c r="H4149" s="117"/>
      <c r="I4149" s="117"/>
      <c r="J4149" s="117"/>
      <c r="K4149" s="117"/>
      <c r="L4149" s="117"/>
      <c r="M4149" s="117"/>
      <c r="N4149" s="117"/>
      <c r="O4149" s="117"/>
      <c r="P4149" s="117"/>
      <c r="Q4149" s="117"/>
      <c r="R4149" s="117"/>
      <c r="S4149" s="117"/>
      <c r="T4149" s="117"/>
      <c r="U4149" s="117"/>
      <c r="V4149" s="117"/>
      <c r="W4149" s="117"/>
      <c r="X4149" s="117"/>
      <c r="Y4149" s="117"/>
      <c r="Z4149" s="117"/>
      <c r="AA4149" s="117"/>
      <c r="AB4149" s="117"/>
      <c r="AC4149" s="117"/>
      <c r="AD4149" s="117"/>
      <c r="AE4149" s="117"/>
      <c r="AF4149" s="117"/>
      <c r="AG4149" s="117"/>
      <c r="AH4149" s="117"/>
      <c r="AI4149" s="117"/>
      <c r="AJ4149" s="117"/>
      <c r="AK4149" s="117"/>
      <c r="AL4149" s="117"/>
      <c r="AM4149" s="117"/>
      <c r="AN4149" s="117"/>
      <c r="AO4149" s="117"/>
      <c r="AP4149" s="117"/>
      <c r="AQ4149" s="117"/>
      <c r="AR4149" s="117"/>
      <c r="AS4149" s="117"/>
      <c r="AT4149" s="117"/>
      <c r="AU4149" s="117"/>
      <c r="AV4149" s="117"/>
      <c r="AW4149" s="117"/>
      <c r="AX4149" s="118"/>
    </row>
    <row r="4150" spans="1:113" ht="12" customHeight="1">
      <c r="A4150" s="34"/>
      <c r="B4150" s="116"/>
      <c r="C4150" s="117"/>
      <c r="D4150" s="117"/>
      <c r="E4150" s="117"/>
      <c r="F4150" s="117"/>
      <c r="G4150" s="117"/>
      <c r="H4150" s="117"/>
      <c r="I4150" s="117"/>
      <c r="J4150" s="117"/>
      <c r="K4150" s="117"/>
      <c r="L4150" s="117"/>
      <c r="M4150" s="117"/>
      <c r="N4150" s="117"/>
      <c r="O4150" s="117"/>
      <c r="P4150" s="117"/>
      <c r="Q4150" s="117"/>
      <c r="R4150" s="117"/>
      <c r="S4150" s="117"/>
      <c r="T4150" s="117"/>
      <c r="U4150" s="117"/>
      <c r="V4150" s="117"/>
      <c r="W4150" s="117"/>
      <c r="X4150" s="117"/>
      <c r="Y4150" s="117"/>
      <c r="Z4150" s="117"/>
      <c r="AA4150" s="117"/>
      <c r="AB4150" s="117"/>
      <c r="AC4150" s="117"/>
      <c r="AD4150" s="117"/>
      <c r="AE4150" s="117"/>
      <c r="AF4150" s="117"/>
      <c r="AG4150" s="117"/>
      <c r="AH4150" s="117"/>
      <c r="AI4150" s="117"/>
      <c r="AJ4150" s="117"/>
      <c r="AK4150" s="117"/>
      <c r="AL4150" s="117"/>
      <c r="AM4150" s="117"/>
      <c r="AN4150" s="117"/>
      <c r="AO4150" s="117"/>
      <c r="AP4150" s="117"/>
      <c r="AQ4150" s="117"/>
      <c r="AR4150" s="117"/>
      <c r="AS4150" s="117"/>
      <c r="AT4150" s="117"/>
      <c r="AU4150" s="117"/>
      <c r="AV4150" s="117"/>
      <c r="AW4150" s="117"/>
      <c r="AX4150" s="118"/>
    </row>
    <row r="4151" spans="1:113" ht="12" customHeight="1">
      <c r="A4151" s="34"/>
      <c r="B4151" s="116"/>
      <c r="C4151" s="117"/>
      <c r="D4151" s="117"/>
      <c r="E4151" s="117"/>
      <c r="F4151" s="117"/>
      <c r="G4151" s="117"/>
      <c r="H4151" s="117"/>
      <c r="I4151" s="117"/>
      <c r="J4151" s="117"/>
      <c r="K4151" s="117"/>
      <c r="L4151" s="117"/>
      <c r="M4151" s="117"/>
      <c r="N4151" s="117"/>
      <c r="O4151" s="117"/>
      <c r="P4151" s="117"/>
      <c r="Q4151" s="117"/>
      <c r="R4151" s="117"/>
      <c r="S4151" s="117"/>
      <c r="T4151" s="117"/>
      <c r="U4151" s="117"/>
      <c r="V4151" s="117"/>
      <c r="W4151" s="117"/>
      <c r="X4151" s="117"/>
      <c r="Y4151" s="117"/>
      <c r="Z4151" s="117"/>
      <c r="AA4151" s="117"/>
      <c r="AB4151" s="117"/>
      <c r="AC4151" s="117"/>
      <c r="AD4151" s="117"/>
      <c r="AE4151" s="117"/>
      <c r="AF4151" s="117"/>
      <c r="AG4151" s="117"/>
      <c r="AH4151" s="117"/>
      <c r="AI4151" s="117"/>
      <c r="AJ4151" s="117"/>
      <c r="AK4151" s="117"/>
      <c r="AL4151" s="117"/>
      <c r="AM4151" s="117"/>
      <c r="AN4151" s="117"/>
      <c r="AO4151" s="117"/>
      <c r="AP4151" s="117"/>
      <c r="AQ4151" s="117"/>
      <c r="AR4151" s="117"/>
      <c r="AS4151" s="117"/>
      <c r="AT4151" s="117"/>
      <c r="AU4151" s="117"/>
      <c r="AV4151" s="117"/>
      <c r="AW4151" s="117"/>
      <c r="AX4151" s="118"/>
    </row>
    <row r="4152" spans="1:113" ht="15" thickBot="1">
      <c r="A4152" s="43"/>
      <c r="B4152" s="44"/>
      <c r="C4152" s="45"/>
      <c r="D4152" s="45"/>
      <c r="E4152" s="45"/>
      <c r="F4152" s="45"/>
      <c r="G4152" s="45"/>
      <c r="H4152" s="45"/>
      <c r="I4152" s="45"/>
      <c r="J4152" s="45"/>
      <c r="K4152" s="45"/>
      <c r="L4152" s="45"/>
      <c r="M4152" s="45"/>
      <c r="N4152" s="45"/>
      <c r="O4152" s="45"/>
      <c r="P4152" s="45"/>
      <c r="Q4152" s="45"/>
      <c r="R4152" s="45"/>
      <c r="S4152" s="45"/>
      <c r="T4152" s="45"/>
      <c r="U4152" s="45"/>
      <c r="V4152" s="45"/>
      <c r="W4152" s="45"/>
      <c r="X4152" s="45"/>
      <c r="Y4152" s="45"/>
      <c r="Z4152" s="45"/>
      <c r="AA4152" s="45"/>
      <c r="AB4152" s="45"/>
      <c r="AC4152" s="45"/>
      <c r="AD4152" s="45"/>
      <c r="AE4152" s="45"/>
      <c r="AF4152" s="45"/>
      <c r="AG4152" s="45"/>
      <c r="AH4152" s="45"/>
      <c r="AI4152" s="45"/>
      <c r="AJ4152" s="45"/>
      <c r="AK4152" s="45"/>
      <c r="AL4152" s="45"/>
      <c r="AM4152" s="45"/>
      <c r="AN4152" s="45"/>
      <c r="AO4152" s="45"/>
      <c r="AP4152" s="45"/>
      <c r="AQ4152" s="45"/>
      <c r="AR4152" s="45"/>
      <c r="AS4152" s="45"/>
      <c r="AT4152" s="45"/>
      <c r="AU4152" s="45"/>
      <c r="AV4152" s="45"/>
      <c r="AW4152" s="45"/>
      <c r="AX4152" s="46"/>
    </row>
    <row r="4153" spans="1:113">
      <c r="B4153" s="47"/>
    </row>
    <row r="4154" spans="1:113" ht="15" thickBot="1">
      <c r="A4154" s="37"/>
      <c r="B4154" s="36" t="s">
        <v>238</v>
      </c>
      <c r="C4154" s="34"/>
      <c r="D4154" s="34"/>
      <c r="E4154" s="34"/>
      <c r="F4154" s="34"/>
      <c r="G4154" s="34"/>
      <c r="H4154" s="34"/>
      <c r="I4154" s="34"/>
      <c r="J4154" s="34"/>
      <c r="K4154" s="34"/>
      <c r="L4154" s="35"/>
      <c r="M4154" s="35"/>
      <c r="N4154" s="35"/>
      <c r="O4154" s="35"/>
      <c r="P4154" s="34"/>
      <c r="Q4154" s="34"/>
      <c r="R4154" s="34"/>
      <c r="S4154" s="34"/>
      <c r="T4154" s="34"/>
      <c r="U4154" s="34"/>
      <c r="V4154" s="36"/>
      <c r="W4154" s="36"/>
      <c r="X4154" s="36"/>
      <c r="Y4154" s="36"/>
      <c r="Z4154" s="36"/>
      <c r="AA4154" s="36"/>
      <c r="AB4154" s="36"/>
      <c r="AC4154" s="36"/>
      <c r="AD4154" s="36"/>
      <c r="AE4154" s="36"/>
      <c r="AF4154" s="36"/>
      <c r="AG4154" s="36"/>
      <c r="AH4154" s="36"/>
      <c r="AI4154" s="36"/>
      <c r="AJ4154" s="36"/>
      <c r="AK4154" s="36"/>
      <c r="AL4154" s="36"/>
      <c r="AM4154" s="36"/>
      <c r="AN4154" s="36"/>
      <c r="AO4154" s="36"/>
      <c r="AP4154" s="36"/>
      <c r="AQ4154" s="36"/>
      <c r="AR4154" s="36"/>
      <c r="AS4154" s="36"/>
      <c r="AT4154" s="36"/>
      <c r="AU4154" s="36"/>
      <c r="AV4154" s="36"/>
      <c r="AW4154" s="36"/>
      <c r="AX4154" s="36"/>
      <c r="DI4154" s="26"/>
    </row>
    <row r="4155" spans="1:113" ht="14.25">
      <c r="A4155" s="34"/>
      <c r="B4155" s="38"/>
      <c r="C4155" s="33"/>
      <c r="D4155" s="33"/>
      <c r="E4155" s="33"/>
      <c r="F4155" s="33"/>
      <c r="G4155" s="33"/>
      <c r="H4155" s="33"/>
      <c r="I4155" s="33"/>
      <c r="J4155" s="33"/>
      <c r="K4155" s="33"/>
      <c r="L4155" s="39"/>
      <c r="M4155" s="39"/>
      <c r="N4155" s="39"/>
      <c r="O4155" s="39"/>
      <c r="P4155" s="33"/>
      <c r="Q4155" s="33"/>
      <c r="R4155" s="33"/>
      <c r="S4155" s="33"/>
      <c r="T4155" s="33"/>
      <c r="U4155" s="33"/>
      <c r="V4155" s="40"/>
      <c r="W4155" s="40"/>
      <c r="X4155" s="40"/>
      <c r="Y4155" s="40"/>
      <c r="Z4155" s="40"/>
      <c r="AA4155" s="40"/>
      <c r="AB4155" s="40"/>
      <c r="AC4155" s="40"/>
      <c r="AD4155" s="40"/>
      <c r="AE4155" s="40"/>
      <c r="AF4155" s="40"/>
      <c r="AG4155" s="40"/>
      <c r="AH4155" s="40"/>
      <c r="AI4155" s="40"/>
      <c r="AJ4155" s="40"/>
      <c r="AK4155" s="40"/>
      <c r="AL4155" s="40"/>
      <c r="AM4155" s="40"/>
      <c r="AN4155" s="40"/>
      <c r="AO4155" s="40"/>
      <c r="AP4155" s="40"/>
      <c r="AQ4155" s="40"/>
      <c r="AR4155" s="40"/>
      <c r="AS4155" s="40"/>
      <c r="AT4155" s="40"/>
      <c r="AU4155" s="40"/>
      <c r="AV4155" s="40"/>
      <c r="AW4155" s="40"/>
      <c r="AX4155" s="41"/>
    </row>
    <row r="4156" spans="1:113" ht="12" customHeight="1">
      <c r="A4156" s="34"/>
      <c r="B4156" s="116" t="s">
        <v>836</v>
      </c>
      <c r="C4156" s="117"/>
      <c r="D4156" s="117"/>
      <c r="E4156" s="117"/>
      <c r="F4156" s="117"/>
      <c r="G4156" s="117"/>
      <c r="H4156" s="117"/>
      <c r="I4156" s="117"/>
      <c r="J4156" s="117"/>
      <c r="K4156" s="117"/>
      <c r="L4156" s="117"/>
      <c r="M4156" s="117"/>
      <c r="N4156" s="117"/>
      <c r="O4156" s="117"/>
      <c r="P4156" s="117"/>
      <c r="Q4156" s="117"/>
      <c r="R4156" s="117"/>
      <c r="S4156" s="117"/>
      <c r="T4156" s="117"/>
      <c r="U4156" s="117"/>
      <c r="V4156" s="117"/>
      <c r="W4156" s="117"/>
      <c r="X4156" s="117"/>
      <c r="Y4156" s="117"/>
      <c r="Z4156" s="117"/>
      <c r="AA4156" s="117"/>
      <c r="AB4156" s="117"/>
      <c r="AC4156" s="117"/>
      <c r="AD4156" s="117"/>
      <c r="AE4156" s="117"/>
      <c r="AF4156" s="117"/>
      <c r="AG4156" s="117"/>
      <c r="AH4156" s="117"/>
      <c r="AI4156" s="117"/>
      <c r="AJ4156" s="117"/>
      <c r="AK4156" s="117"/>
      <c r="AL4156" s="117"/>
      <c r="AM4156" s="117"/>
      <c r="AN4156" s="117"/>
      <c r="AO4156" s="117"/>
      <c r="AP4156" s="117"/>
      <c r="AQ4156" s="117"/>
      <c r="AR4156" s="117"/>
      <c r="AS4156" s="117"/>
      <c r="AT4156" s="117"/>
      <c r="AU4156" s="117"/>
      <c r="AV4156" s="117"/>
      <c r="AW4156" s="117"/>
      <c r="AX4156" s="118"/>
    </row>
    <row r="4157" spans="1:113" ht="12" customHeight="1">
      <c r="A4157" s="34"/>
      <c r="B4157" s="116"/>
      <c r="C4157" s="117"/>
      <c r="D4157" s="117"/>
      <c r="E4157" s="117"/>
      <c r="F4157" s="117"/>
      <c r="G4157" s="117"/>
      <c r="H4157" s="117"/>
      <c r="I4157" s="117"/>
      <c r="J4157" s="117"/>
      <c r="K4157" s="117"/>
      <c r="L4157" s="117"/>
      <c r="M4157" s="117"/>
      <c r="N4157" s="117"/>
      <c r="O4157" s="117"/>
      <c r="P4157" s="117"/>
      <c r="Q4157" s="117"/>
      <c r="R4157" s="117"/>
      <c r="S4157" s="117"/>
      <c r="T4157" s="117"/>
      <c r="U4157" s="117"/>
      <c r="V4157" s="117"/>
      <c r="W4157" s="117"/>
      <c r="X4157" s="117"/>
      <c r="Y4157" s="117"/>
      <c r="Z4157" s="117"/>
      <c r="AA4157" s="117"/>
      <c r="AB4157" s="117"/>
      <c r="AC4157" s="117"/>
      <c r="AD4157" s="117"/>
      <c r="AE4157" s="117"/>
      <c r="AF4157" s="117"/>
      <c r="AG4157" s="117"/>
      <c r="AH4157" s="117"/>
      <c r="AI4157" s="117"/>
      <c r="AJ4157" s="117"/>
      <c r="AK4157" s="117"/>
      <c r="AL4157" s="117"/>
      <c r="AM4157" s="117"/>
      <c r="AN4157" s="117"/>
      <c r="AO4157" s="117"/>
      <c r="AP4157" s="117"/>
      <c r="AQ4157" s="117"/>
      <c r="AR4157" s="117"/>
      <c r="AS4157" s="117"/>
      <c r="AT4157" s="117"/>
      <c r="AU4157" s="117"/>
      <c r="AV4157" s="117"/>
      <c r="AW4157" s="117"/>
      <c r="AX4157" s="118"/>
    </row>
    <row r="4158" spans="1:113" ht="12" customHeight="1">
      <c r="A4158" s="34"/>
      <c r="B4158" s="116"/>
      <c r="C4158" s="117"/>
      <c r="D4158" s="117"/>
      <c r="E4158" s="117"/>
      <c r="F4158" s="117"/>
      <c r="G4158" s="117"/>
      <c r="H4158" s="117"/>
      <c r="I4158" s="117"/>
      <c r="J4158" s="117"/>
      <c r="K4158" s="117"/>
      <c r="L4158" s="117"/>
      <c r="M4158" s="117"/>
      <c r="N4158" s="117"/>
      <c r="O4158" s="117"/>
      <c r="P4158" s="117"/>
      <c r="Q4158" s="117"/>
      <c r="R4158" s="117"/>
      <c r="S4158" s="117"/>
      <c r="T4158" s="117"/>
      <c r="U4158" s="117"/>
      <c r="V4158" s="117"/>
      <c r="W4158" s="117"/>
      <c r="X4158" s="117"/>
      <c r="Y4158" s="117"/>
      <c r="Z4158" s="117"/>
      <c r="AA4158" s="117"/>
      <c r="AB4158" s="117"/>
      <c r="AC4158" s="117"/>
      <c r="AD4158" s="117"/>
      <c r="AE4158" s="117"/>
      <c r="AF4158" s="117"/>
      <c r="AG4158" s="117"/>
      <c r="AH4158" s="117"/>
      <c r="AI4158" s="117"/>
      <c r="AJ4158" s="117"/>
      <c r="AK4158" s="117"/>
      <c r="AL4158" s="117"/>
      <c r="AM4158" s="117"/>
      <c r="AN4158" s="117"/>
      <c r="AO4158" s="117"/>
      <c r="AP4158" s="117"/>
      <c r="AQ4158" s="117"/>
      <c r="AR4158" s="117"/>
      <c r="AS4158" s="117"/>
      <c r="AT4158" s="117"/>
      <c r="AU4158" s="117"/>
      <c r="AV4158" s="117"/>
      <c r="AW4158" s="117"/>
      <c r="AX4158" s="118"/>
      <c r="BC4158" s="42"/>
    </row>
    <row r="4159" spans="1:113" ht="12" customHeight="1">
      <c r="A4159" s="34"/>
      <c r="B4159" s="116"/>
      <c r="C4159" s="117"/>
      <c r="D4159" s="117"/>
      <c r="E4159" s="117"/>
      <c r="F4159" s="117"/>
      <c r="G4159" s="117"/>
      <c r="H4159" s="117"/>
      <c r="I4159" s="117"/>
      <c r="J4159" s="117"/>
      <c r="K4159" s="117"/>
      <c r="L4159" s="117"/>
      <c r="M4159" s="117"/>
      <c r="N4159" s="117"/>
      <c r="O4159" s="117"/>
      <c r="P4159" s="117"/>
      <c r="Q4159" s="117"/>
      <c r="R4159" s="117"/>
      <c r="S4159" s="117"/>
      <c r="T4159" s="117"/>
      <c r="U4159" s="117"/>
      <c r="V4159" s="117"/>
      <c r="W4159" s="117"/>
      <c r="X4159" s="117"/>
      <c r="Y4159" s="117"/>
      <c r="Z4159" s="117"/>
      <c r="AA4159" s="117"/>
      <c r="AB4159" s="117"/>
      <c r="AC4159" s="117"/>
      <c r="AD4159" s="117"/>
      <c r="AE4159" s="117"/>
      <c r="AF4159" s="117"/>
      <c r="AG4159" s="117"/>
      <c r="AH4159" s="117"/>
      <c r="AI4159" s="117"/>
      <c r="AJ4159" s="117"/>
      <c r="AK4159" s="117"/>
      <c r="AL4159" s="117"/>
      <c r="AM4159" s="117"/>
      <c r="AN4159" s="117"/>
      <c r="AO4159" s="117"/>
      <c r="AP4159" s="117"/>
      <c r="AQ4159" s="117"/>
      <c r="AR4159" s="117"/>
      <c r="AS4159" s="117"/>
      <c r="AT4159" s="117"/>
      <c r="AU4159" s="117"/>
      <c r="AV4159" s="117"/>
      <c r="AW4159" s="117"/>
      <c r="AX4159" s="118"/>
    </row>
    <row r="4160" spans="1:113" ht="12" customHeight="1">
      <c r="A4160" s="34"/>
      <c r="B4160" s="116"/>
      <c r="C4160" s="117"/>
      <c r="D4160" s="117"/>
      <c r="E4160" s="117"/>
      <c r="F4160" s="117"/>
      <c r="G4160" s="117"/>
      <c r="H4160" s="117"/>
      <c r="I4160" s="117"/>
      <c r="J4160" s="117"/>
      <c r="K4160" s="117"/>
      <c r="L4160" s="117"/>
      <c r="M4160" s="117"/>
      <c r="N4160" s="117"/>
      <c r="O4160" s="117"/>
      <c r="P4160" s="117"/>
      <c r="Q4160" s="117"/>
      <c r="R4160" s="117"/>
      <c r="S4160" s="117"/>
      <c r="T4160" s="117"/>
      <c r="U4160" s="117"/>
      <c r="V4160" s="117"/>
      <c r="W4160" s="117"/>
      <c r="X4160" s="117"/>
      <c r="Y4160" s="117"/>
      <c r="Z4160" s="117"/>
      <c r="AA4160" s="117"/>
      <c r="AB4160" s="117"/>
      <c r="AC4160" s="117"/>
      <c r="AD4160" s="117"/>
      <c r="AE4160" s="117"/>
      <c r="AF4160" s="117"/>
      <c r="AG4160" s="117"/>
      <c r="AH4160" s="117"/>
      <c r="AI4160" s="117"/>
      <c r="AJ4160" s="117"/>
      <c r="AK4160" s="117"/>
      <c r="AL4160" s="117"/>
      <c r="AM4160" s="117"/>
      <c r="AN4160" s="117"/>
      <c r="AO4160" s="117"/>
      <c r="AP4160" s="117"/>
      <c r="AQ4160" s="117"/>
      <c r="AR4160" s="117"/>
      <c r="AS4160" s="117"/>
      <c r="AT4160" s="117"/>
      <c r="AU4160" s="117"/>
      <c r="AV4160" s="117"/>
      <c r="AW4160" s="117"/>
      <c r="AX4160" s="118"/>
    </row>
    <row r="4161" spans="1:251" ht="15" thickBot="1">
      <c r="A4161" s="43"/>
      <c r="B4161" s="44"/>
      <c r="C4161" s="45"/>
      <c r="D4161" s="45"/>
      <c r="E4161" s="45"/>
      <c r="F4161" s="45"/>
      <c r="G4161" s="45"/>
      <c r="H4161" s="45"/>
      <c r="I4161" s="45"/>
      <c r="J4161" s="45"/>
      <c r="K4161" s="45"/>
      <c r="L4161" s="45"/>
      <c r="M4161" s="45"/>
      <c r="N4161" s="45"/>
      <c r="O4161" s="45"/>
      <c r="P4161" s="45"/>
      <c r="Q4161" s="45"/>
      <c r="R4161" s="45"/>
      <c r="S4161" s="45"/>
      <c r="T4161" s="45"/>
      <c r="U4161" s="45"/>
      <c r="V4161" s="45"/>
      <c r="W4161" s="45"/>
      <c r="X4161" s="45"/>
      <c r="Y4161" s="45"/>
      <c r="Z4161" s="45"/>
      <c r="AA4161" s="45"/>
      <c r="AB4161" s="45"/>
      <c r="AC4161" s="45"/>
      <c r="AD4161" s="45"/>
      <c r="AE4161" s="45"/>
      <c r="AF4161" s="45"/>
      <c r="AG4161" s="45"/>
      <c r="AH4161" s="45"/>
      <c r="AI4161" s="45"/>
      <c r="AJ4161" s="45"/>
      <c r="AK4161" s="45"/>
      <c r="AL4161" s="45"/>
      <c r="AM4161" s="45"/>
      <c r="AN4161" s="45"/>
      <c r="AO4161" s="45"/>
      <c r="AP4161" s="45"/>
      <c r="AQ4161" s="45"/>
      <c r="AR4161" s="45"/>
      <c r="AS4161" s="45"/>
      <c r="AT4161" s="45"/>
      <c r="AU4161" s="45"/>
      <c r="AV4161" s="45"/>
      <c r="AW4161" s="45"/>
      <c r="AX4161" s="46"/>
    </row>
    <row r="4162" spans="1:251">
      <c r="B4162" s="47"/>
    </row>
    <row r="4163" spans="1:251" ht="14.25">
      <c r="B4163" s="36" t="s">
        <v>240</v>
      </c>
      <c r="C4163" s="34"/>
      <c r="D4163" s="34"/>
      <c r="E4163" s="34"/>
      <c r="F4163" s="34"/>
      <c r="G4163" s="34"/>
      <c r="H4163" s="34"/>
      <c r="I4163" s="34"/>
      <c r="J4163" s="34"/>
      <c r="K4163" s="34"/>
      <c r="L4163" s="35"/>
      <c r="M4163" s="35"/>
      <c r="N4163" s="35"/>
      <c r="O4163" s="35"/>
      <c r="P4163" s="34"/>
      <c r="Q4163" s="34"/>
      <c r="R4163" s="34"/>
      <c r="S4163" s="34"/>
      <c r="T4163" s="34"/>
      <c r="U4163" s="34"/>
      <c r="V4163" s="36"/>
      <c r="W4163" s="36"/>
      <c r="X4163" s="36"/>
      <c r="Y4163" s="36"/>
      <c r="Z4163" s="36"/>
      <c r="AA4163" s="36"/>
      <c r="AB4163" s="36"/>
      <c r="AC4163" s="36"/>
      <c r="AD4163" s="36"/>
      <c r="AE4163" s="36"/>
      <c r="AF4163" s="36"/>
      <c r="AG4163" s="36"/>
      <c r="AH4163" s="36"/>
      <c r="AI4163" s="36"/>
      <c r="AJ4163" s="36"/>
      <c r="AK4163" s="36"/>
      <c r="AL4163" s="36"/>
      <c r="AM4163" s="36"/>
      <c r="AN4163" s="36"/>
      <c r="AO4163" s="36"/>
      <c r="AP4163" s="36"/>
      <c r="AQ4163" s="36"/>
      <c r="AR4163" s="36"/>
      <c r="AS4163" s="36"/>
      <c r="AT4163" s="36"/>
      <c r="AU4163" s="36"/>
      <c r="AV4163" s="36"/>
      <c r="AW4163" s="36"/>
      <c r="AX4163" s="36"/>
    </row>
    <row r="4164" spans="1:251" ht="15" thickBot="1">
      <c r="B4164" s="34"/>
      <c r="C4164" s="34"/>
      <c r="D4164" s="34"/>
      <c r="E4164" s="34"/>
      <c r="F4164" s="34"/>
      <c r="G4164" s="34"/>
      <c r="H4164" s="34"/>
      <c r="I4164" s="34"/>
      <c r="J4164" s="34"/>
      <c r="K4164" s="34"/>
      <c r="L4164" s="35"/>
      <c r="M4164" s="35"/>
      <c r="N4164" s="35"/>
      <c r="O4164" s="35"/>
      <c r="P4164" s="34"/>
      <c r="Q4164" s="34"/>
      <c r="R4164" s="34"/>
      <c r="S4164" s="34"/>
      <c r="T4164" s="34"/>
      <c r="U4164" s="34"/>
      <c r="V4164" s="36"/>
      <c r="W4164" s="36"/>
      <c r="X4164" s="36"/>
      <c r="Y4164" s="36"/>
      <c r="Z4164" s="36"/>
      <c r="AA4164" s="36"/>
      <c r="AB4164" s="36"/>
      <c r="AC4164" s="36"/>
      <c r="AD4164" s="36"/>
      <c r="AE4164" s="36"/>
      <c r="AF4164" s="36"/>
      <c r="AG4164" s="36"/>
      <c r="AH4164" s="36"/>
      <c r="AI4164" s="36"/>
      <c r="AJ4164" s="36"/>
      <c r="AK4164" s="36"/>
      <c r="AL4164" s="36"/>
      <c r="AM4164" s="36"/>
      <c r="AN4164" s="36"/>
      <c r="AO4164" s="36"/>
      <c r="AP4164" s="36"/>
      <c r="AQ4164" s="36"/>
      <c r="AR4164" s="36"/>
      <c r="AS4164" s="36"/>
      <c r="AT4164" s="36"/>
      <c r="AU4164" s="36"/>
      <c r="AV4164" s="36"/>
      <c r="AW4164" s="36"/>
      <c r="AX4164" s="48" t="s">
        <v>241</v>
      </c>
    </row>
    <row r="4165" spans="1:251" s="42" customFormat="1" ht="13.5" customHeight="1">
      <c r="A4165" s="34"/>
      <c r="B4165" s="119" t="s">
        <v>242</v>
      </c>
      <c r="C4165" s="120"/>
      <c r="D4165" s="120"/>
      <c r="E4165" s="120"/>
      <c r="F4165" s="120"/>
      <c r="G4165" s="120"/>
      <c r="H4165" s="120"/>
      <c r="I4165" s="120"/>
      <c r="J4165" s="120"/>
      <c r="K4165" s="120"/>
      <c r="L4165" s="120"/>
      <c r="M4165" s="120"/>
      <c r="N4165" s="120"/>
      <c r="O4165" s="120"/>
      <c r="P4165" s="120"/>
      <c r="Q4165" s="120"/>
      <c r="R4165" s="120"/>
      <c r="S4165" s="120"/>
      <c r="T4165" s="120"/>
      <c r="U4165" s="120"/>
      <c r="V4165" s="120"/>
      <c r="W4165" s="120"/>
      <c r="X4165" s="120"/>
      <c r="Y4165" s="120"/>
      <c r="Z4165" s="121"/>
      <c r="AA4165" s="125" t="s">
        <v>1062</v>
      </c>
      <c r="AB4165" s="120"/>
      <c r="AC4165" s="120"/>
      <c r="AD4165" s="120"/>
      <c r="AE4165" s="120"/>
      <c r="AF4165" s="120"/>
      <c r="AG4165" s="120"/>
      <c r="AH4165" s="120"/>
      <c r="AI4165" s="121"/>
      <c r="AJ4165" s="125" t="s">
        <v>1063</v>
      </c>
      <c r="AK4165" s="120"/>
      <c r="AL4165" s="120"/>
      <c r="AM4165" s="120"/>
      <c r="AN4165" s="120"/>
      <c r="AO4165" s="120"/>
      <c r="AP4165" s="120"/>
      <c r="AQ4165" s="120"/>
      <c r="AR4165" s="121"/>
      <c r="AS4165" s="125" t="s">
        <v>243</v>
      </c>
      <c r="AT4165" s="120"/>
      <c r="AU4165" s="120"/>
      <c r="AV4165" s="120"/>
      <c r="AW4165" s="120"/>
      <c r="AX4165" s="127"/>
      <c r="AY4165" s="29"/>
      <c r="AZ4165" s="29"/>
      <c r="BA4165" s="29"/>
      <c r="BB4165" s="29"/>
      <c r="BC4165" s="29"/>
      <c r="BD4165" s="29"/>
      <c r="BE4165" s="29"/>
      <c r="BF4165" s="29"/>
      <c r="BG4165" s="29"/>
      <c r="BH4165" s="29"/>
      <c r="BI4165" s="29"/>
      <c r="BJ4165" s="29"/>
      <c r="BK4165" s="29"/>
      <c r="BL4165" s="29"/>
      <c r="BM4165" s="29"/>
      <c r="BN4165" s="29"/>
      <c r="BO4165" s="29"/>
      <c r="BP4165" s="29"/>
      <c r="BQ4165" s="29"/>
      <c r="BR4165" s="29"/>
      <c r="BS4165" s="29"/>
      <c r="BT4165" s="29"/>
      <c r="BU4165" s="29"/>
      <c r="BV4165" s="29"/>
      <c r="BW4165" s="29"/>
      <c r="BX4165" s="29"/>
      <c r="BY4165" s="29"/>
      <c r="BZ4165" s="29"/>
      <c r="CA4165" s="29"/>
      <c r="CB4165" s="29"/>
      <c r="CC4165" s="29"/>
      <c r="CD4165" s="29"/>
      <c r="CE4165" s="29"/>
      <c r="CF4165" s="29"/>
      <c r="CG4165" s="29"/>
      <c r="CH4165" s="29"/>
      <c r="CI4165" s="29"/>
      <c r="CJ4165" s="29"/>
      <c r="CK4165" s="29"/>
      <c r="CL4165" s="29"/>
      <c r="CM4165" s="29"/>
      <c r="CN4165" s="29"/>
      <c r="CO4165" s="29"/>
      <c r="CP4165" s="29"/>
      <c r="CQ4165" s="29"/>
      <c r="CR4165" s="29"/>
      <c r="CS4165" s="29"/>
      <c r="CT4165" s="29"/>
      <c r="CU4165" s="29"/>
      <c r="CV4165" s="29"/>
      <c r="CW4165" s="29"/>
      <c r="CX4165" s="29"/>
      <c r="CY4165" s="29"/>
      <c r="CZ4165" s="29"/>
      <c r="DA4165" s="29"/>
      <c r="DB4165" s="29"/>
      <c r="DC4165" s="29"/>
      <c r="DD4165" s="29"/>
      <c r="DE4165" s="29"/>
      <c r="DF4165" s="29"/>
      <c r="DG4165" s="29"/>
      <c r="DH4165" s="29"/>
      <c r="DI4165" s="29"/>
      <c r="DJ4165" s="29"/>
      <c r="DK4165" s="29"/>
      <c r="DL4165" s="29"/>
      <c r="DM4165" s="29"/>
      <c r="DN4165" s="29"/>
      <c r="DO4165" s="29"/>
      <c r="DP4165" s="29"/>
      <c r="DQ4165" s="29"/>
      <c r="DR4165" s="29"/>
      <c r="DS4165" s="29"/>
      <c r="DT4165" s="29"/>
      <c r="DU4165" s="29"/>
      <c r="DV4165" s="29"/>
      <c r="DW4165" s="29"/>
      <c r="DX4165" s="29"/>
      <c r="DY4165" s="29"/>
      <c r="DZ4165" s="29"/>
      <c r="EA4165" s="29"/>
      <c r="EB4165" s="29"/>
      <c r="EC4165" s="29"/>
      <c r="ED4165" s="29"/>
      <c r="EE4165" s="29"/>
      <c r="EF4165" s="29"/>
      <c r="EG4165" s="29"/>
      <c r="EH4165" s="29"/>
      <c r="EI4165" s="29"/>
      <c r="EJ4165" s="29"/>
      <c r="EK4165" s="29"/>
      <c r="EL4165" s="29"/>
      <c r="EM4165" s="29"/>
      <c r="EN4165" s="29"/>
      <c r="EO4165" s="29"/>
      <c r="EP4165" s="29"/>
      <c r="EQ4165" s="29"/>
      <c r="ER4165" s="29"/>
      <c r="ES4165" s="29"/>
      <c r="ET4165" s="29"/>
      <c r="EU4165" s="29"/>
      <c r="EV4165" s="29"/>
      <c r="EW4165" s="29"/>
      <c r="EX4165" s="29"/>
      <c r="EY4165" s="29"/>
      <c r="EZ4165" s="29"/>
      <c r="FA4165" s="29"/>
      <c r="FB4165" s="29"/>
      <c r="FC4165" s="29"/>
      <c r="FD4165" s="29"/>
      <c r="FE4165" s="29"/>
      <c r="FF4165" s="29"/>
      <c r="FG4165" s="29"/>
      <c r="FH4165" s="29"/>
      <c r="FI4165" s="29"/>
      <c r="FJ4165" s="29"/>
      <c r="FK4165" s="29"/>
      <c r="FL4165" s="29"/>
      <c r="FM4165" s="29"/>
      <c r="FN4165" s="29"/>
      <c r="FO4165" s="29"/>
      <c r="FP4165" s="29"/>
      <c r="FQ4165" s="29"/>
      <c r="FR4165" s="29"/>
      <c r="FS4165" s="29"/>
      <c r="FT4165" s="29"/>
      <c r="FU4165" s="29"/>
      <c r="FV4165" s="29"/>
      <c r="FW4165" s="29"/>
      <c r="FX4165" s="29"/>
      <c r="FY4165" s="29"/>
      <c r="FZ4165" s="29"/>
      <c r="GA4165" s="29"/>
      <c r="GB4165" s="29"/>
      <c r="GC4165" s="29"/>
      <c r="GD4165" s="29"/>
      <c r="GE4165" s="29"/>
      <c r="GF4165" s="29"/>
      <c r="GG4165" s="29"/>
      <c r="GH4165" s="29"/>
      <c r="GI4165" s="29"/>
      <c r="GJ4165" s="29"/>
      <c r="GK4165" s="29"/>
      <c r="GL4165" s="29"/>
      <c r="GM4165" s="29"/>
      <c r="GN4165" s="29"/>
      <c r="GO4165" s="29"/>
      <c r="GP4165" s="29"/>
      <c r="GQ4165" s="29"/>
      <c r="GR4165" s="29"/>
      <c r="GS4165" s="29"/>
      <c r="GT4165" s="29"/>
      <c r="GU4165" s="29"/>
      <c r="GV4165" s="29"/>
      <c r="GW4165" s="29"/>
      <c r="GX4165" s="29"/>
      <c r="GY4165" s="29"/>
      <c r="GZ4165" s="29"/>
      <c r="HA4165" s="29"/>
      <c r="HB4165" s="29"/>
      <c r="HC4165" s="29"/>
      <c r="HD4165" s="29"/>
      <c r="HE4165" s="29"/>
      <c r="HF4165" s="29"/>
      <c r="HG4165" s="29"/>
      <c r="HH4165" s="29"/>
      <c r="HI4165" s="29"/>
      <c r="HJ4165" s="29"/>
      <c r="HK4165" s="29"/>
      <c r="HL4165" s="29"/>
      <c r="HM4165" s="29"/>
      <c r="HN4165" s="29"/>
      <c r="HO4165" s="29"/>
      <c r="HP4165" s="29"/>
      <c r="HQ4165" s="29"/>
      <c r="HR4165" s="29"/>
      <c r="HS4165" s="29"/>
      <c r="HT4165" s="29"/>
      <c r="HU4165" s="29"/>
      <c r="HV4165" s="29"/>
      <c r="HW4165" s="29"/>
      <c r="HX4165" s="29"/>
      <c r="HY4165" s="29"/>
      <c r="HZ4165" s="29"/>
      <c r="IA4165" s="29"/>
      <c r="IB4165" s="29"/>
      <c r="IC4165" s="29"/>
      <c r="ID4165" s="29"/>
      <c r="IE4165" s="29"/>
      <c r="IF4165" s="29"/>
      <c r="IG4165" s="29"/>
      <c r="IH4165" s="29"/>
      <c r="II4165" s="29"/>
      <c r="IJ4165" s="29"/>
      <c r="IK4165" s="29"/>
      <c r="IL4165" s="29"/>
      <c r="IM4165" s="29"/>
      <c r="IN4165" s="29"/>
      <c r="IO4165" s="29"/>
      <c r="IP4165" s="29"/>
      <c r="IQ4165" s="29"/>
    </row>
    <row r="4166" spans="1:251" s="42" customFormat="1" ht="13.5">
      <c r="A4166" s="34"/>
      <c r="B4166" s="122"/>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4"/>
      <c r="AA4166" s="126"/>
      <c r="AB4166" s="123"/>
      <c r="AC4166" s="123"/>
      <c r="AD4166" s="123"/>
      <c r="AE4166" s="123"/>
      <c r="AF4166" s="123"/>
      <c r="AG4166" s="123"/>
      <c r="AH4166" s="123"/>
      <c r="AI4166" s="124"/>
      <c r="AJ4166" s="126"/>
      <c r="AK4166" s="123"/>
      <c r="AL4166" s="123"/>
      <c r="AM4166" s="123"/>
      <c r="AN4166" s="123"/>
      <c r="AO4166" s="123"/>
      <c r="AP4166" s="123"/>
      <c r="AQ4166" s="123"/>
      <c r="AR4166" s="124"/>
      <c r="AS4166" s="126"/>
      <c r="AT4166" s="123"/>
      <c r="AU4166" s="123"/>
      <c r="AV4166" s="123"/>
      <c r="AW4166" s="123"/>
      <c r="AX4166" s="128"/>
      <c r="AY4166" s="29"/>
      <c r="AZ4166" s="29"/>
      <c r="BA4166" s="29"/>
      <c r="BB4166" s="65"/>
      <c r="BC4166" s="49"/>
      <c r="BE4166" s="29"/>
      <c r="BF4166" s="29"/>
      <c r="BG4166" s="29"/>
      <c r="BH4166" s="29"/>
      <c r="BI4166" s="29"/>
      <c r="BJ4166" s="29"/>
      <c r="BK4166" s="29"/>
      <c r="BL4166" s="29"/>
      <c r="BM4166" s="29"/>
      <c r="BN4166" s="29"/>
      <c r="BO4166" s="29"/>
      <c r="BP4166" s="29"/>
      <c r="BQ4166" s="29"/>
      <c r="BR4166" s="29"/>
      <c r="BS4166" s="29"/>
      <c r="BT4166" s="29"/>
      <c r="BU4166" s="29"/>
      <c r="BV4166" s="29"/>
      <c r="BW4166" s="29"/>
      <c r="BX4166" s="29"/>
      <c r="BY4166" s="29"/>
      <c r="BZ4166" s="29"/>
      <c r="CA4166" s="29"/>
      <c r="CB4166" s="29"/>
      <c r="CC4166" s="29"/>
      <c r="CD4166" s="29"/>
      <c r="CE4166" s="29"/>
      <c r="CF4166" s="29"/>
      <c r="CG4166" s="29"/>
      <c r="CH4166" s="29"/>
      <c r="CI4166" s="29"/>
      <c r="CJ4166" s="29"/>
      <c r="CK4166" s="29"/>
      <c r="CL4166" s="29"/>
      <c r="CM4166" s="29"/>
      <c r="CN4166" s="29"/>
      <c r="CO4166" s="29"/>
      <c r="CP4166" s="29"/>
      <c r="CQ4166" s="29"/>
      <c r="CR4166" s="29"/>
      <c r="CS4166" s="29"/>
      <c r="CT4166" s="29"/>
      <c r="CU4166" s="29"/>
      <c r="CV4166" s="29"/>
      <c r="CW4166" s="29"/>
      <c r="CX4166" s="29"/>
      <c r="CY4166" s="29"/>
      <c r="CZ4166" s="29"/>
      <c r="DA4166" s="29"/>
      <c r="DB4166" s="29"/>
      <c r="DC4166" s="29"/>
      <c r="DD4166" s="29"/>
      <c r="DE4166" s="29"/>
      <c r="DF4166" s="29"/>
      <c r="DG4166" s="29"/>
      <c r="DH4166" s="29"/>
      <c r="DI4166" s="29"/>
      <c r="DJ4166" s="29"/>
      <c r="DK4166" s="29"/>
      <c r="DL4166" s="29"/>
      <c r="DM4166" s="29"/>
      <c r="DN4166" s="29"/>
      <c r="DO4166" s="29"/>
      <c r="DP4166" s="29"/>
      <c r="DQ4166" s="29"/>
      <c r="DR4166" s="29"/>
      <c r="DS4166" s="29"/>
      <c r="DT4166" s="29"/>
      <c r="DU4166" s="29"/>
      <c r="DV4166" s="29"/>
      <c r="DW4166" s="29"/>
      <c r="DX4166" s="29"/>
      <c r="DY4166" s="29"/>
      <c r="DZ4166" s="29"/>
      <c r="EA4166" s="29"/>
      <c r="EB4166" s="29"/>
      <c r="EC4166" s="29"/>
      <c r="ED4166" s="29"/>
      <c r="EE4166" s="29"/>
      <c r="EF4166" s="29"/>
      <c r="EG4166" s="29"/>
      <c r="EH4166" s="29"/>
      <c r="EI4166" s="29"/>
      <c r="EJ4166" s="29"/>
      <c r="EK4166" s="29"/>
      <c r="EL4166" s="29"/>
      <c r="EM4166" s="29"/>
      <c r="EN4166" s="29"/>
      <c r="EO4166" s="29"/>
      <c r="EP4166" s="29"/>
      <c r="EQ4166" s="29"/>
      <c r="ER4166" s="29"/>
      <c r="ES4166" s="29"/>
      <c r="ET4166" s="29"/>
      <c r="EU4166" s="29"/>
      <c r="EV4166" s="29"/>
      <c r="EW4166" s="29"/>
      <c r="EX4166" s="29"/>
      <c r="EY4166" s="29"/>
      <c r="EZ4166" s="29"/>
      <c r="FA4166" s="29"/>
      <c r="FB4166" s="29"/>
      <c r="FC4166" s="29"/>
      <c r="FD4166" s="29"/>
      <c r="FE4166" s="29"/>
      <c r="FF4166" s="29"/>
      <c r="FG4166" s="29"/>
      <c r="FH4166" s="29"/>
      <c r="FI4166" s="29"/>
      <c r="FJ4166" s="29"/>
      <c r="FK4166" s="29"/>
      <c r="FL4166" s="29"/>
      <c r="FM4166" s="29"/>
      <c r="FN4166" s="29"/>
      <c r="FO4166" s="29"/>
      <c r="FP4166" s="29"/>
      <c r="FQ4166" s="29"/>
      <c r="FR4166" s="29"/>
      <c r="FS4166" s="29"/>
      <c r="FT4166" s="29"/>
      <c r="FU4166" s="29"/>
      <c r="FV4166" s="29"/>
      <c r="FW4166" s="29"/>
      <c r="FX4166" s="29"/>
      <c r="FY4166" s="29"/>
      <c r="FZ4166" s="29"/>
      <c r="GA4166" s="29"/>
      <c r="GB4166" s="29"/>
      <c r="GC4166" s="29"/>
      <c r="GD4166" s="29"/>
      <c r="GE4166" s="29"/>
      <c r="GF4166" s="29"/>
      <c r="GG4166" s="29"/>
      <c r="GH4166" s="29"/>
      <c r="GI4166" s="29"/>
      <c r="GJ4166" s="29"/>
      <c r="GK4166" s="29"/>
      <c r="GL4166" s="29"/>
      <c r="GM4166" s="29"/>
      <c r="GN4166" s="29"/>
      <c r="GO4166" s="29"/>
      <c r="GP4166" s="29"/>
      <c r="GQ4166" s="29"/>
      <c r="GR4166" s="29"/>
      <c r="GS4166" s="29"/>
      <c r="GT4166" s="29"/>
      <c r="GU4166" s="29"/>
      <c r="GV4166" s="29"/>
      <c r="GW4166" s="29"/>
      <c r="GX4166" s="29"/>
      <c r="GY4166" s="29"/>
      <c r="GZ4166" s="29"/>
      <c r="HA4166" s="29"/>
      <c r="HB4166" s="29"/>
      <c r="HC4166" s="29"/>
      <c r="HD4166" s="29"/>
      <c r="HE4166" s="29"/>
      <c r="HF4166" s="29"/>
      <c r="HG4166" s="29"/>
      <c r="HH4166" s="29"/>
      <c r="HI4166" s="29"/>
      <c r="HJ4166" s="29"/>
      <c r="HK4166" s="29"/>
      <c r="HL4166" s="29"/>
      <c r="HM4166" s="29"/>
      <c r="HN4166" s="29"/>
      <c r="HO4166" s="29"/>
      <c r="HP4166" s="29"/>
      <c r="HQ4166" s="29"/>
      <c r="HR4166" s="29"/>
      <c r="HS4166" s="29"/>
      <c r="HT4166" s="29"/>
      <c r="HU4166" s="29"/>
      <c r="HV4166" s="29"/>
      <c r="HW4166" s="29"/>
      <c r="HX4166" s="29"/>
      <c r="HY4166" s="29"/>
      <c r="HZ4166" s="29"/>
      <c r="IA4166" s="29"/>
      <c r="IB4166" s="29"/>
      <c r="IC4166" s="29"/>
      <c r="ID4166" s="29"/>
      <c r="IE4166" s="29"/>
      <c r="IF4166" s="29"/>
      <c r="IG4166" s="29"/>
      <c r="IH4166" s="29"/>
      <c r="II4166" s="29"/>
      <c r="IJ4166" s="29"/>
      <c r="IK4166" s="29"/>
      <c r="IL4166" s="29"/>
      <c r="IM4166" s="29"/>
      <c r="IN4166" s="29"/>
      <c r="IO4166" s="29"/>
      <c r="IP4166" s="29"/>
      <c r="IQ4166" s="29"/>
    </row>
    <row r="4167" spans="1:251" s="42" customFormat="1" ht="18.75" customHeight="1">
      <c r="A4167" s="34"/>
      <c r="B4167" s="50"/>
      <c r="C4167" s="129" t="s">
        <v>837</v>
      </c>
      <c r="D4167" s="147"/>
      <c r="E4167" s="147"/>
      <c r="F4167" s="147"/>
      <c r="G4167" s="147"/>
      <c r="H4167" s="147"/>
      <c r="I4167" s="147"/>
      <c r="J4167" s="147"/>
      <c r="K4167" s="147"/>
      <c r="L4167" s="147"/>
      <c r="M4167" s="147"/>
      <c r="N4167" s="147"/>
      <c r="O4167" s="147"/>
      <c r="P4167" s="147"/>
      <c r="Q4167" s="147"/>
      <c r="R4167" s="147"/>
      <c r="S4167" s="147"/>
      <c r="T4167" s="147"/>
      <c r="U4167" s="147"/>
      <c r="V4167" s="147"/>
      <c r="W4167" s="147"/>
      <c r="X4167" s="147"/>
      <c r="Y4167" s="147"/>
      <c r="Z4167" s="148"/>
      <c r="AA4167" s="132">
        <v>1142</v>
      </c>
      <c r="AB4167" s="133"/>
      <c r="AC4167" s="133"/>
      <c r="AD4167" s="133"/>
      <c r="AE4167" s="133"/>
      <c r="AF4167" s="133"/>
      <c r="AG4167" s="133"/>
      <c r="AH4167" s="133"/>
      <c r="AI4167" s="134"/>
      <c r="AJ4167" s="132">
        <v>858</v>
      </c>
      <c r="AK4167" s="133"/>
      <c r="AL4167" s="133"/>
      <c r="AM4167" s="133"/>
      <c r="AN4167" s="133"/>
      <c r="AO4167" s="133"/>
      <c r="AP4167" s="133"/>
      <c r="AQ4167" s="133"/>
      <c r="AR4167" s="134"/>
      <c r="AS4167" s="135"/>
      <c r="AT4167" s="136"/>
      <c r="AU4167" s="136"/>
      <c r="AV4167" s="136"/>
      <c r="AW4167" s="136"/>
      <c r="AX4167" s="137"/>
      <c r="AY4167" s="29"/>
      <c r="AZ4167" s="29"/>
      <c r="BA4167" s="29"/>
      <c r="BB4167" s="29"/>
      <c r="BC4167" s="29"/>
      <c r="BD4167" s="29"/>
      <c r="BE4167" s="29"/>
      <c r="BF4167" s="29"/>
      <c r="BG4167" s="29"/>
      <c r="BH4167" s="29"/>
      <c r="BI4167" s="29"/>
      <c r="BJ4167" s="29"/>
      <c r="BK4167" s="29"/>
      <c r="BL4167" s="29"/>
      <c r="BM4167" s="29"/>
      <c r="BN4167" s="29"/>
      <c r="BO4167" s="29"/>
      <c r="BP4167" s="29"/>
      <c r="BQ4167" s="29"/>
      <c r="BR4167" s="29"/>
      <c r="BS4167" s="29"/>
      <c r="BT4167" s="29"/>
      <c r="BU4167" s="29"/>
      <c r="BV4167" s="29"/>
      <c r="BW4167" s="29"/>
      <c r="BX4167" s="29"/>
      <c r="BY4167" s="29"/>
      <c r="BZ4167" s="29"/>
      <c r="CA4167" s="29"/>
      <c r="CB4167" s="29"/>
      <c r="CC4167" s="29"/>
      <c r="CD4167" s="29"/>
      <c r="CE4167" s="29"/>
      <c r="CF4167" s="29"/>
      <c r="CG4167" s="29"/>
      <c r="CH4167" s="29"/>
      <c r="CI4167" s="29"/>
      <c r="CJ4167" s="29"/>
      <c r="CK4167" s="29"/>
      <c r="CL4167" s="29"/>
      <c r="CM4167" s="29"/>
      <c r="CN4167" s="29"/>
      <c r="CO4167" s="29"/>
      <c r="CP4167" s="29"/>
      <c r="CQ4167" s="29"/>
      <c r="CR4167" s="29"/>
      <c r="CS4167" s="29"/>
      <c r="CT4167" s="29"/>
      <c r="CU4167" s="29"/>
      <c r="CV4167" s="29"/>
      <c r="CW4167" s="29"/>
      <c r="CX4167" s="29"/>
      <c r="CY4167" s="29"/>
      <c r="CZ4167" s="29"/>
      <c r="DA4167" s="29"/>
      <c r="DB4167" s="29"/>
      <c r="DC4167" s="29"/>
      <c r="DD4167" s="29"/>
      <c r="DE4167" s="29"/>
      <c r="DF4167" s="29"/>
      <c r="DG4167" s="29"/>
      <c r="DH4167" s="29"/>
      <c r="DI4167" s="29"/>
      <c r="DJ4167" s="29"/>
      <c r="DK4167" s="29"/>
      <c r="DL4167" s="29"/>
      <c r="DM4167" s="29"/>
      <c r="DN4167" s="29"/>
      <c r="DO4167" s="29"/>
      <c r="DP4167" s="29"/>
      <c r="DQ4167" s="29"/>
      <c r="DR4167" s="29"/>
      <c r="DS4167" s="29"/>
      <c r="DT4167" s="29"/>
      <c r="DU4167" s="29"/>
      <c r="DV4167" s="29"/>
      <c r="DW4167" s="29"/>
      <c r="DX4167" s="29"/>
      <c r="DY4167" s="29"/>
      <c r="DZ4167" s="29"/>
      <c r="EA4167" s="29"/>
      <c r="EB4167" s="29"/>
      <c r="EC4167" s="29"/>
      <c r="ED4167" s="29"/>
      <c r="EE4167" s="29"/>
      <c r="EF4167" s="29"/>
      <c r="EG4167" s="29"/>
      <c r="EH4167" s="29"/>
      <c r="EI4167" s="29"/>
      <c r="EJ4167" s="29"/>
      <c r="EK4167" s="29"/>
      <c r="EL4167" s="29"/>
      <c r="EM4167" s="29"/>
      <c r="EN4167" s="29"/>
      <c r="EO4167" s="29"/>
      <c r="EP4167" s="29"/>
      <c r="EQ4167" s="29"/>
      <c r="ER4167" s="29"/>
      <c r="ES4167" s="29"/>
      <c r="ET4167" s="29"/>
      <c r="EU4167" s="29"/>
      <c r="EV4167" s="29"/>
      <c r="EW4167" s="29"/>
      <c r="EX4167" s="29"/>
      <c r="EY4167" s="29"/>
      <c r="EZ4167" s="29"/>
      <c r="FA4167" s="29"/>
      <c r="FB4167" s="29"/>
      <c r="FC4167" s="29"/>
      <c r="FD4167" s="29"/>
      <c r="FE4167" s="29"/>
      <c r="FF4167" s="29"/>
      <c r="FG4167" s="29"/>
      <c r="FH4167" s="29"/>
      <c r="FI4167" s="29"/>
      <c r="FJ4167" s="29"/>
      <c r="FK4167" s="29"/>
      <c r="FL4167" s="29"/>
      <c r="FM4167" s="29"/>
      <c r="FN4167" s="29"/>
      <c r="FO4167" s="29"/>
      <c r="FP4167" s="29"/>
      <c r="FQ4167" s="29"/>
      <c r="FR4167" s="29"/>
      <c r="FS4167" s="29"/>
      <c r="FT4167" s="29"/>
      <c r="FU4167" s="29"/>
      <c r="FV4167" s="29"/>
      <c r="FW4167" s="29"/>
      <c r="FX4167" s="29"/>
      <c r="FY4167" s="29"/>
      <c r="FZ4167" s="29"/>
      <c r="GA4167" s="29"/>
      <c r="GB4167" s="29"/>
      <c r="GC4167" s="29"/>
      <c r="GD4167" s="29"/>
      <c r="GE4167" s="29"/>
      <c r="GF4167" s="29"/>
      <c r="GG4167" s="29"/>
      <c r="GH4167" s="29"/>
      <c r="GI4167" s="29"/>
      <c r="GJ4167" s="29"/>
      <c r="GK4167" s="29"/>
      <c r="GL4167" s="29"/>
      <c r="GM4167" s="29"/>
      <c r="GN4167" s="29"/>
      <c r="GO4167" s="29"/>
      <c r="GP4167" s="29"/>
      <c r="GQ4167" s="29"/>
      <c r="GR4167" s="29"/>
      <c r="GS4167" s="29"/>
      <c r="GT4167" s="29"/>
      <c r="GU4167" s="29"/>
      <c r="GV4167" s="29"/>
      <c r="GW4167" s="29"/>
      <c r="GX4167" s="29"/>
      <c r="GY4167" s="29"/>
      <c r="GZ4167" s="29"/>
      <c r="HA4167" s="29"/>
      <c r="HB4167" s="29"/>
      <c r="HC4167" s="29"/>
      <c r="HD4167" s="29"/>
      <c r="HE4167" s="29"/>
      <c r="HF4167" s="29"/>
      <c r="HG4167" s="29"/>
      <c r="HH4167" s="29"/>
      <c r="HI4167" s="29"/>
      <c r="HJ4167" s="29"/>
      <c r="HK4167" s="29"/>
      <c r="HL4167" s="29"/>
      <c r="HM4167" s="29"/>
      <c r="HN4167" s="29"/>
      <c r="HO4167" s="29"/>
      <c r="HP4167" s="29"/>
      <c r="HQ4167" s="29"/>
      <c r="HR4167" s="29"/>
      <c r="HS4167" s="29"/>
      <c r="HT4167" s="29"/>
      <c r="HU4167" s="29"/>
      <c r="HV4167" s="29"/>
      <c r="HW4167" s="29"/>
      <c r="HX4167" s="29"/>
      <c r="HY4167" s="29"/>
      <c r="HZ4167" s="29"/>
      <c r="IA4167" s="29"/>
      <c r="IB4167" s="29"/>
      <c r="IC4167" s="29"/>
      <c r="ID4167" s="29"/>
      <c r="IE4167" s="29"/>
      <c r="IF4167" s="29"/>
      <c r="IG4167" s="29"/>
      <c r="IH4167" s="29"/>
      <c r="II4167" s="29"/>
      <c r="IJ4167" s="29"/>
      <c r="IK4167" s="29"/>
      <c r="IL4167" s="29"/>
      <c r="IM4167" s="29"/>
      <c r="IN4167" s="29"/>
      <c r="IO4167" s="29"/>
      <c r="IP4167" s="29"/>
      <c r="IQ4167" s="29"/>
    </row>
    <row r="4168" spans="1:251" s="42" customFormat="1" ht="18.75" customHeight="1">
      <c r="A4168" s="34"/>
      <c r="B4168" s="50"/>
      <c r="C4168" s="129" t="s">
        <v>838</v>
      </c>
      <c r="D4168" s="147"/>
      <c r="E4168" s="147"/>
      <c r="F4168" s="147"/>
      <c r="G4168" s="147"/>
      <c r="H4168" s="147"/>
      <c r="I4168" s="147"/>
      <c r="J4168" s="147"/>
      <c r="K4168" s="147"/>
      <c r="L4168" s="147"/>
      <c r="M4168" s="147"/>
      <c r="N4168" s="147"/>
      <c r="O4168" s="147"/>
      <c r="P4168" s="147"/>
      <c r="Q4168" s="147"/>
      <c r="R4168" s="147"/>
      <c r="S4168" s="147"/>
      <c r="T4168" s="147"/>
      <c r="U4168" s="147"/>
      <c r="V4168" s="147"/>
      <c r="W4168" s="147"/>
      <c r="X4168" s="147"/>
      <c r="Y4168" s="147"/>
      <c r="Z4168" s="148"/>
      <c r="AA4168" s="132">
        <v>1603</v>
      </c>
      <c r="AB4168" s="133"/>
      <c r="AC4168" s="133"/>
      <c r="AD4168" s="133"/>
      <c r="AE4168" s="133"/>
      <c r="AF4168" s="133"/>
      <c r="AG4168" s="133"/>
      <c r="AH4168" s="133"/>
      <c r="AI4168" s="134"/>
      <c r="AJ4168" s="132">
        <v>6136</v>
      </c>
      <c r="AK4168" s="133"/>
      <c r="AL4168" s="133"/>
      <c r="AM4168" s="133"/>
      <c r="AN4168" s="133"/>
      <c r="AO4168" s="133"/>
      <c r="AP4168" s="133"/>
      <c r="AQ4168" s="133"/>
      <c r="AR4168" s="134"/>
      <c r="AS4168" s="135"/>
      <c r="AT4168" s="136"/>
      <c r="AU4168" s="136"/>
      <c r="AV4168" s="136"/>
      <c r="AW4168" s="136"/>
      <c r="AX4168" s="137"/>
      <c r="AY4168" s="29"/>
      <c r="AZ4168" s="29"/>
      <c r="BA4168" s="29"/>
      <c r="BB4168" s="29"/>
      <c r="BC4168" s="29"/>
      <c r="BD4168" s="29"/>
      <c r="BE4168" s="29"/>
      <c r="BF4168" s="29"/>
      <c r="BG4168" s="29"/>
      <c r="BH4168" s="29"/>
      <c r="BI4168" s="29"/>
      <c r="BJ4168" s="29"/>
      <c r="BK4168" s="29"/>
      <c r="BL4168" s="29"/>
      <c r="BM4168" s="29"/>
      <c r="BN4168" s="29"/>
      <c r="BO4168" s="29"/>
      <c r="BP4168" s="29"/>
      <c r="BQ4168" s="29"/>
      <c r="BR4168" s="29"/>
      <c r="BS4168" s="29"/>
      <c r="BT4168" s="29"/>
      <c r="BU4168" s="29"/>
      <c r="BV4168" s="29"/>
      <c r="BW4168" s="29"/>
      <c r="BX4168" s="29"/>
      <c r="BY4168" s="29"/>
      <c r="BZ4168" s="29"/>
      <c r="CA4168" s="29"/>
      <c r="CB4168" s="29"/>
      <c r="CC4168" s="29"/>
      <c r="CD4168" s="29"/>
      <c r="CE4168" s="29"/>
      <c r="CF4168" s="29"/>
      <c r="CG4168" s="29"/>
      <c r="CH4168" s="29"/>
      <c r="CI4168" s="29"/>
      <c r="CJ4168" s="29"/>
      <c r="CK4168" s="29"/>
      <c r="CL4168" s="29"/>
      <c r="CM4168" s="29"/>
      <c r="CN4168" s="29"/>
      <c r="CO4168" s="29"/>
      <c r="CP4168" s="29"/>
      <c r="CQ4168" s="29"/>
      <c r="CR4168" s="29"/>
      <c r="CS4168" s="29"/>
      <c r="CT4168" s="29"/>
      <c r="CU4168" s="29"/>
      <c r="CV4168" s="29"/>
      <c r="CW4168" s="29"/>
      <c r="CX4168" s="29"/>
      <c r="CY4168" s="29"/>
      <c r="CZ4168" s="29"/>
      <c r="DA4168" s="29"/>
      <c r="DB4168" s="29"/>
      <c r="DC4168" s="29"/>
      <c r="DD4168" s="29"/>
      <c r="DE4168" s="29"/>
      <c r="DF4168" s="29"/>
      <c r="DG4168" s="29"/>
      <c r="DH4168" s="29"/>
      <c r="DI4168" s="29"/>
      <c r="DJ4168" s="29"/>
      <c r="DK4168" s="29"/>
      <c r="DL4168" s="29"/>
      <c r="DM4168" s="29"/>
      <c r="DN4168" s="29"/>
      <c r="DO4168" s="29"/>
      <c r="DP4168" s="29"/>
      <c r="DQ4168" s="29"/>
      <c r="DR4168" s="29"/>
      <c r="DS4168" s="29"/>
      <c r="DT4168" s="29"/>
      <c r="DU4168" s="29"/>
      <c r="DV4168" s="29"/>
      <c r="DW4168" s="29"/>
      <c r="DX4168" s="29"/>
      <c r="DY4168" s="29"/>
      <c r="DZ4168" s="29"/>
      <c r="EA4168" s="29"/>
      <c r="EB4168" s="29"/>
      <c r="EC4168" s="29"/>
      <c r="ED4168" s="29"/>
      <c r="EE4168" s="29"/>
      <c r="EF4168" s="29"/>
      <c r="EG4168" s="29"/>
      <c r="EH4168" s="29"/>
      <c r="EI4168" s="29"/>
      <c r="EJ4168" s="29"/>
      <c r="EK4168" s="29"/>
      <c r="EL4168" s="29"/>
      <c r="EM4168" s="29"/>
      <c r="EN4168" s="29"/>
      <c r="EO4168" s="29"/>
      <c r="EP4168" s="29"/>
      <c r="EQ4168" s="29"/>
      <c r="ER4168" s="29"/>
      <c r="ES4168" s="29"/>
      <c r="ET4168" s="29"/>
      <c r="EU4168" s="29"/>
      <c r="EV4168" s="29"/>
      <c r="EW4168" s="29"/>
      <c r="EX4168" s="29"/>
      <c r="EY4168" s="29"/>
      <c r="EZ4168" s="29"/>
      <c r="FA4168" s="29"/>
      <c r="FB4168" s="29"/>
      <c r="FC4168" s="29"/>
      <c r="FD4168" s="29"/>
      <c r="FE4168" s="29"/>
      <c r="FF4168" s="29"/>
      <c r="FG4168" s="29"/>
      <c r="FH4168" s="29"/>
      <c r="FI4168" s="29"/>
      <c r="FJ4168" s="29"/>
      <c r="FK4168" s="29"/>
      <c r="FL4168" s="29"/>
      <c r="FM4168" s="29"/>
      <c r="FN4168" s="29"/>
      <c r="FO4168" s="29"/>
      <c r="FP4168" s="29"/>
      <c r="FQ4168" s="29"/>
      <c r="FR4168" s="29"/>
      <c r="FS4168" s="29"/>
      <c r="FT4168" s="29"/>
      <c r="FU4168" s="29"/>
      <c r="FV4168" s="29"/>
      <c r="FW4168" s="29"/>
      <c r="FX4168" s="29"/>
      <c r="FY4168" s="29"/>
      <c r="FZ4168" s="29"/>
      <c r="GA4168" s="29"/>
      <c r="GB4168" s="29"/>
      <c r="GC4168" s="29"/>
      <c r="GD4168" s="29"/>
      <c r="GE4168" s="29"/>
      <c r="GF4168" s="29"/>
      <c r="GG4168" s="29"/>
      <c r="GH4168" s="29"/>
      <c r="GI4168" s="29"/>
      <c r="GJ4168" s="29"/>
      <c r="GK4168" s="29"/>
      <c r="GL4168" s="29"/>
      <c r="GM4168" s="29"/>
      <c r="GN4168" s="29"/>
      <c r="GO4168" s="29"/>
      <c r="GP4168" s="29"/>
      <c r="GQ4168" s="29"/>
      <c r="GR4168" s="29"/>
      <c r="GS4168" s="29"/>
      <c r="GT4168" s="29"/>
      <c r="GU4168" s="29"/>
      <c r="GV4168" s="29"/>
      <c r="GW4168" s="29"/>
      <c r="GX4168" s="29"/>
      <c r="GY4168" s="29"/>
      <c r="GZ4168" s="29"/>
      <c r="HA4168" s="29"/>
      <c r="HB4168" s="29"/>
      <c r="HC4168" s="29"/>
      <c r="HD4168" s="29"/>
      <c r="HE4168" s="29"/>
      <c r="HF4168" s="29"/>
      <c r="HG4168" s="29"/>
      <c r="HH4168" s="29"/>
      <c r="HI4168" s="29"/>
      <c r="HJ4168" s="29"/>
      <c r="HK4168" s="29"/>
      <c r="HL4168" s="29"/>
      <c r="HM4168" s="29"/>
      <c r="HN4168" s="29"/>
      <c r="HO4168" s="29"/>
      <c r="HP4168" s="29"/>
      <c r="HQ4168" s="29"/>
      <c r="HR4168" s="29"/>
      <c r="HS4168" s="29"/>
      <c r="HT4168" s="29"/>
      <c r="HU4168" s="29"/>
      <c r="HV4168" s="29"/>
      <c r="HW4168" s="29"/>
      <c r="HX4168" s="29"/>
      <c r="HY4168" s="29"/>
      <c r="HZ4168" s="29"/>
      <c r="IA4168" s="29"/>
      <c r="IB4168" s="29"/>
      <c r="IC4168" s="29"/>
      <c r="ID4168" s="29"/>
      <c r="IE4168" s="29"/>
      <c r="IF4168" s="29"/>
      <c r="IG4168" s="29"/>
      <c r="IH4168" s="29"/>
      <c r="II4168" s="29"/>
      <c r="IJ4168" s="29"/>
      <c r="IK4168" s="29"/>
      <c r="IL4168" s="29"/>
      <c r="IM4168" s="29"/>
      <c r="IN4168" s="29"/>
      <c r="IO4168" s="29"/>
      <c r="IP4168" s="29"/>
      <c r="IQ4168" s="29"/>
    </row>
    <row r="4169" spans="1:251" s="42" customFormat="1" ht="18.75" customHeight="1">
      <c r="A4169" s="34"/>
      <c r="B4169" s="50"/>
      <c r="C4169" s="129" t="s">
        <v>839</v>
      </c>
      <c r="D4169" s="147"/>
      <c r="E4169" s="147"/>
      <c r="F4169" s="147"/>
      <c r="G4169" s="147"/>
      <c r="H4169" s="147"/>
      <c r="I4169" s="147"/>
      <c r="J4169" s="147"/>
      <c r="K4169" s="147"/>
      <c r="L4169" s="147"/>
      <c r="M4169" s="147"/>
      <c r="N4169" s="147"/>
      <c r="O4169" s="147"/>
      <c r="P4169" s="147"/>
      <c r="Q4169" s="147"/>
      <c r="R4169" s="147"/>
      <c r="S4169" s="147"/>
      <c r="T4169" s="147"/>
      <c r="U4169" s="147"/>
      <c r="V4169" s="147"/>
      <c r="W4169" s="147"/>
      <c r="X4169" s="147"/>
      <c r="Y4169" s="147"/>
      <c r="Z4169" s="148"/>
      <c r="AA4169" s="132">
        <v>51040</v>
      </c>
      <c r="AB4169" s="133"/>
      <c r="AC4169" s="133"/>
      <c r="AD4169" s="133"/>
      <c r="AE4169" s="133"/>
      <c r="AF4169" s="133"/>
      <c r="AG4169" s="133"/>
      <c r="AH4169" s="133"/>
      <c r="AI4169" s="134"/>
      <c r="AJ4169" s="132">
        <v>32208</v>
      </c>
      <c r="AK4169" s="133"/>
      <c r="AL4169" s="133"/>
      <c r="AM4169" s="133"/>
      <c r="AN4169" s="133"/>
      <c r="AO4169" s="133"/>
      <c r="AP4169" s="133"/>
      <c r="AQ4169" s="133"/>
      <c r="AR4169" s="134"/>
      <c r="AS4169" s="135"/>
      <c r="AT4169" s="136"/>
      <c r="AU4169" s="136"/>
      <c r="AV4169" s="136"/>
      <c r="AW4169" s="136"/>
      <c r="AX4169" s="137"/>
      <c r="AY4169" s="29"/>
      <c r="AZ4169" s="29"/>
      <c r="BA4169" s="29"/>
      <c r="BB4169" s="29"/>
      <c r="BC4169" s="29"/>
      <c r="BD4169" s="29"/>
      <c r="BE4169" s="29"/>
      <c r="BF4169" s="29"/>
      <c r="BG4169" s="29"/>
      <c r="BH4169" s="29"/>
      <c r="BI4169" s="29"/>
      <c r="BJ4169" s="29"/>
      <c r="BK4169" s="29"/>
      <c r="BL4169" s="29"/>
      <c r="BM4169" s="29"/>
      <c r="BN4169" s="29"/>
      <c r="BO4169" s="29"/>
      <c r="BP4169" s="29"/>
      <c r="BQ4169" s="29"/>
      <c r="BR4169" s="29"/>
      <c r="BS4169" s="29"/>
      <c r="BT4169" s="29"/>
      <c r="BU4169" s="29"/>
      <c r="BV4169" s="29"/>
      <c r="BW4169" s="29"/>
      <c r="BX4169" s="29"/>
      <c r="BY4169" s="29"/>
      <c r="BZ4169" s="29"/>
      <c r="CA4169" s="29"/>
      <c r="CB4169" s="29"/>
      <c r="CC4169" s="29"/>
      <c r="CD4169" s="29"/>
      <c r="CE4169" s="29"/>
      <c r="CF4169" s="29"/>
      <c r="CG4169" s="29"/>
      <c r="CH4169" s="29"/>
      <c r="CI4169" s="29"/>
      <c r="CJ4169" s="29"/>
      <c r="CK4169" s="29"/>
      <c r="CL4169" s="29"/>
      <c r="CM4169" s="29"/>
      <c r="CN4169" s="29"/>
      <c r="CO4169" s="29"/>
      <c r="CP4169" s="29"/>
      <c r="CQ4169" s="29"/>
      <c r="CR4169" s="29"/>
      <c r="CS4169" s="29"/>
      <c r="CT4169" s="29"/>
      <c r="CU4169" s="29"/>
      <c r="CV4169" s="29"/>
      <c r="CW4169" s="29"/>
      <c r="CX4169" s="29"/>
      <c r="CY4169" s="29"/>
      <c r="CZ4169" s="29"/>
      <c r="DA4169" s="29"/>
      <c r="DB4169" s="29"/>
      <c r="DC4169" s="29"/>
      <c r="DD4169" s="29"/>
      <c r="DE4169" s="29"/>
      <c r="DF4169" s="29"/>
      <c r="DG4169" s="29"/>
      <c r="DH4169" s="29"/>
      <c r="DI4169" s="29"/>
      <c r="DJ4169" s="29"/>
      <c r="DK4169" s="29"/>
      <c r="DL4169" s="29"/>
      <c r="DM4169" s="29"/>
      <c r="DN4169" s="29"/>
      <c r="DO4169" s="29"/>
      <c r="DP4169" s="29"/>
      <c r="DQ4169" s="29"/>
      <c r="DR4169" s="29"/>
      <c r="DS4169" s="29"/>
      <c r="DT4169" s="29"/>
      <c r="DU4169" s="29"/>
      <c r="DV4169" s="29"/>
      <c r="DW4169" s="29"/>
      <c r="DX4169" s="29"/>
      <c r="DY4169" s="29"/>
      <c r="DZ4169" s="29"/>
      <c r="EA4169" s="29"/>
      <c r="EB4169" s="29"/>
      <c r="EC4169" s="29"/>
      <c r="ED4169" s="29"/>
      <c r="EE4169" s="29"/>
      <c r="EF4169" s="29"/>
      <c r="EG4169" s="29"/>
      <c r="EH4169" s="29"/>
      <c r="EI4169" s="29"/>
      <c r="EJ4169" s="29"/>
      <c r="EK4169" s="29"/>
      <c r="EL4169" s="29"/>
      <c r="EM4169" s="29"/>
      <c r="EN4169" s="29"/>
      <c r="EO4169" s="29"/>
      <c r="EP4169" s="29"/>
      <c r="EQ4169" s="29"/>
      <c r="ER4169" s="29"/>
      <c r="ES4169" s="29"/>
      <c r="ET4169" s="29"/>
      <c r="EU4169" s="29"/>
      <c r="EV4169" s="29"/>
      <c r="EW4169" s="29"/>
      <c r="EX4169" s="29"/>
      <c r="EY4169" s="29"/>
      <c r="EZ4169" s="29"/>
      <c r="FA4169" s="29"/>
      <c r="FB4169" s="29"/>
      <c r="FC4169" s="29"/>
      <c r="FD4169" s="29"/>
      <c r="FE4169" s="29"/>
      <c r="FF4169" s="29"/>
      <c r="FG4169" s="29"/>
      <c r="FH4169" s="29"/>
      <c r="FI4169" s="29"/>
      <c r="FJ4169" s="29"/>
      <c r="FK4169" s="29"/>
      <c r="FL4169" s="29"/>
      <c r="FM4169" s="29"/>
      <c r="FN4169" s="29"/>
      <c r="FO4169" s="29"/>
      <c r="FP4169" s="29"/>
      <c r="FQ4169" s="29"/>
      <c r="FR4169" s="29"/>
      <c r="FS4169" s="29"/>
      <c r="FT4169" s="29"/>
      <c r="FU4169" s="29"/>
      <c r="FV4169" s="29"/>
      <c r="FW4169" s="29"/>
      <c r="FX4169" s="29"/>
      <c r="FY4169" s="29"/>
      <c r="FZ4169" s="29"/>
      <c r="GA4169" s="29"/>
      <c r="GB4169" s="29"/>
      <c r="GC4169" s="29"/>
      <c r="GD4169" s="29"/>
      <c r="GE4169" s="29"/>
      <c r="GF4169" s="29"/>
      <c r="GG4169" s="29"/>
      <c r="GH4169" s="29"/>
      <c r="GI4169" s="29"/>
      <c r="GJ4169" s="29"/>
      <c r="GK4169" s="29"/>
      <c r="GL4169" s="29"/>
      <c r="GM4169" s="29"/>
      <c r="GN4169" s="29"/>
      <c r="GO4169" s="29"/>
      <c r="GP4169" s="29"/>
      <c r="GQ4169" s="29"/>
      <c r="GR4169" s="29"/>
      <c r="GS4169" s="29"/>
      <c r="GT4169" s="29"/>
      <c r="GU4169" s="29"/>
      <c r="GV4169" s="29"/>
      <c r="GW4169" s="29"/>
      <c r="GX4169" s="29"/>
      <c r="GY4169" s="29"/>
      <c r="GZ4169" s="29"/>
      <c r="HA4169" s="29"/>
      <c r="HB4169" s="29"/>
      <c r="HC4169" s="29"/>
      <c r="HD4169" s="29"/>
      <c r="HE4169" s="29"/>
      <c r="HF4169" s="29"/>
      <c r="HG4169" s="29"/>
      <c r="HH4169" s="29"/>
      <c r="HI4169" s="29"/>
      <c r="HJ4169" s="29"/>
      <c r="HK4169" s="29"/>
      <c r="HL4169" s="29"/>
      <c r="HM4169" s="29"/>
      <c r="HN4169" s="29"/>
      <c r="HO4169" s="29"/>
      <c r="HP4169" s="29"/>
      <c r="HQ4169" s="29"/>
      <c r="HR4169" s="29"/>
      <c r="HS4169" s="29"/>
      <c r="HT4169" s="29"/>
      <c r="HU4169" s="29"/>
      <c r="HV4169" s="29"/>
      <c r="HW4169" s="29"/>
      <c r="HX4169" s="29"/>
      <c r="HY4169" s="29"/>
      <c r="HZ4169" s="29"/>
      <c r="IA4169" s="29"/>
      <c r="IB4169" s="29"/>
      <c r="IC4169" s="29"/>
      <c r="ID4169" s="29"/>
      <c r="IE4169" s="29"/>
      <c r="IF4169" s="29"/>
      <c r="IG4169" s="29"/>
      <c r="IH4169" s="29"/>
      <c r="II4169" s="29"/>
      <c r="IJ4169" s="29"/>
      <c r="IK4169" s="29"/>
      <c r="IL4169" s="29"/>
      <c r="IM4169" s="29"/>
      <c r="IN4169" s="29"/>
      <c r="IO4169" s="29"/>
      <c r="IP4169" s="29"/>
      <c r="IQ4169" s="29"/>
    </row>
    <row r="4170" spans="1:251" s="42" customFormat="1" ht="18.75" customHeight="1">
      <c r="A4170" s="34"/>
      <c r="B4170" s="50"/>
      <c r="C4170" s="129" t="s">
        <v>840</v>
      </c>
      <c r="D4170" s="147"/>
      <c r="E4170" s="147"/>
      <c r="F4170" s="147"/>
      <c r="G4170" s="147"/>
      <c r="H4170" s="147"/>
      <c r="I4170" s="147"/>
      <c r="J4170" s="147"/>
      <c r="K4170" s="147"/>
      <c r="L4170" s="147"/>
      <c r="M4170" s="147"/>
      <c r="N4170" s="147"/>
      <c r="O4170" s="147"/>
      <c r="P4170" s="147"/>
      <c r="Q4170" s="147"/>
      <c r="R4170" s="147"/>
      <c r="S4170" s="147"/>
      <c r="T4170" s="147"/>
      <c r="U4170" s="147"/>
      <c r="V4170" s="147"/>
      <c r="W4170" s="147"/>
      <c r="X4170" s="147"/>
      <c r="Y4170" s="147"/>
      <c r="Z4170" s="148"/>
      <c r="AA4170" s="132">
        <v>600</v>
      </c>
      <c r="AB4170" s="133"/>
      <c r="AC4170" s="133"/>
      <c r="AD4170" s="133"/>
      <c r="AE4170" s="133"/>
      <c r="AF4170" s="133"/>
      <c r="AG4170" s="133"/>
      <c r="AH4170" s="133"/>
      <c r="AI4170" s="134"/>
      <c r="AJ4170" s="132">
        <v>68</v>
      </c>
      <c r="AK4170" s="133"/>
      <c r="AL4170" s="133"/>
      <c r="AM4170" s="133"/>
      <c r="AN4170" s="133"/>
      <c r="AO4170" s="133"/>
      <c r="AP4170" s="133"/>
      <c r="AQ4170" s="133"/>
      <c r="AR4170" s="134"/>
      <c r="AS4170" s="135"/>
      <c r="AT4170" s="136"/>
      <c r="AU4170" s="136"/>
      <c r="AV4170" s="136"/>
      <c r="AW4170" s="136"/>
      <c r="AX4170" s="137"/>
      <c r="AY4170" s="29"/>
      <c r="AZ4170" s="29"/>
      <c r="BA4170" s="29"/>
      <c r="BB4170" s="29"/>
      <c r="BC4170" s="29"/>
      <c r="BD4170" s="29"/>
      <c r="BE4170" s="29"/>
      <c r="BF4170" s="29"/>
      <c r="BG4170" s="29"/>
      <c r="BH4170" s="29"/>
      <c r="BI4170" s="29"/>
      <c r="BJ4170" s="29"/>
      <c r="BK4170" s="29"/>
      <c r="BL4170" s="29"/>
      <c r="BM4170" s="29"/>
      <c r="BN4170" s="29"/>
      <c r="BO4170" s="29"/>
      <c r="BP4170" s="29"/>
      <c r="BQ4170" s="29"/>
      <c r="BR4170" s="29"/>
      <c r="BS4170" s="29"/>
      <c r="BT4170" s="29"/>
      <c r="BU4170" s="29"/>
      <c r="BV4170" s="29"/>
      <c r="BW4170" s="29"/>
      <c r="BX4170" s="29"/>
      <c r="BY4170" s="29"/>
      <c r="BZ4170" s="29"/>
      <c r="CA4170" s="29"/>
      <c r="CB4170" s="29"/>
      <c r="CC4170" s="29"/>
      <c r="CD4170" s="29"/>
      <c r="CE4170" s="29"/>
      <c r="CF4170" s="29"/>
      <c r="CG4170" s="29"/>
      <c r="CH4170" s="29"/>
      <c r="CI4170" s="29"/>
      <c r="CJ4170" s="29"/>
      <c r="CK4170" s="29"/>
      <c r="CL4170" s="29"/>
      <c r="CM4170" s="29"/>
      <c r="CN4170" s="29"/>
      <c r="CO4170" s="29"/>
      <c r="CP4170" s="29"/>
      <c r="CQ4170" s="29"/>
      <c r="CR4170" s="29"/>
      <c r="CS4170" s="29"/>
      <c r="CT4170" s="29"/>
      <c r="CU4170" s="29"/>
      <c r="CV4170" s="29"/>
      <c r="CW4170" s="29"/>
      <c r="CX4170" s="29"/>
      <c r="CY4170" s="29"/>
      <c r="CZ4170" s="29"/>
      <c r="DA4170" s="29"/>
      <c r="DB4170" s="29"/>
      <c r="DC4170" s="29"/>
      <c r="DD4170" s="29"/>
      <c r="DE4170" s="29"/>
      <c r="DF4170" s="29"/>
      <c r="DG4170" s="29"/>
      <c r="DH4170" s="29"/>
      <c r="DI4170" s="29"/>
      <c r="DJ4170" s="29"/>
      <c r="DK4170" s="29"/>
      <c r="DL4170" s="29"/>
      <c r="DM4170" s="29"/>
      <c r="DN4170" s="29"/>
      <c r="DO4170" s="29"/>
      <c r="DP4170" s="29"/>
      <c r="DQ4170" s="29"/>
      <c r="DR4170" s="29"/>
      <c r="DS4170" s="29"/>
      <c r="DT4170" s="29"/>
      <c r="DU4170" s="29"/>
      <c r="DV4170" s="29"/>
      <c r="DW4170" s="29"/>
      <c r="DX4170" s="29"/>
      <c r="DY4170" s="29"/>
      <c r="DZ4170" s="29"/>
      <c r="EA4170" s="29"/>
      <c r="EB4170" s="29"/>
      <c r="EC4170" s="29"/>
      <c r="ED4170" s="29"/>
      <c r="EE4170" s="29"/>
      <c r="EF4170" s="29"/>
      <c r="EG4170" s="29"/>
      <c r="EH4170" s="29"/>
      <c r="EI4170" s="29"/>
      <c r="EJ4170" s="29"/>
      <c r="EK4170" s="29"/>
      <c r="EL4170" s="29"/>
      <c r="EM4170" s="29"/>
      <c r="EN4170" s="29"/>
      <c r="EO4170" s="29"/>
      <c r="EP4170" s="29"/>
      <c r="EQ4170" s="29"/>
      <c r="ER4170" s="29"/>
      <c r="ES4170" s="29"/>
      <c r="ET4170" s="29"/>
      <c r="EU4170" s="29"/>
      <c r="EV4170" s="29"/>
      <c r="EW4170" s="29"/>
      <c r="EX4170" s="29"/>
      <c r="EY4170" s="29"/>
      <c r="EZ4170" s="29"/>
      <c r="FA4170" s="29"/>
      <c r="FB4170" s="29"/>
      <c r="FC4170" s="29"/>
      <c r="FD4170" s="29"/>
      <c r="FE4170" s="29"/>
      <c r="FF4170" s="29"/>
      <c r="FG4170" s="29"/>
      <c r="FH4170" s="29"/>
      <c r="FI4170" s="29"/>
      <c r="FJ4170" s="29"/>
      <c r="FK4170" s="29"/>
      <c r="FL4170" s="29"/>
      <c r="FM4170" s="29"/>
      <c r="FN4170" s="29"/>
      <c r="FO4170" s="29"/>
      <c r="FP4170" s="29"/>
      <c r="FQ4170" s="29"/>
      <c r="FR4170" s="29"/>
      <c r="FS4170" s="29"/>
      <c r="FT4170" s="29"/>
      <c r="FU4170" s="29"/>
      <c r="FV4170" s="29"/>
      <c r="FW4170" s="29"/>
      <c r="FX4170" s="29"/>
      <c r="FY4170" s="29"/>
      <c r="FZ4170" s="29"/>
      <c r="GA4170" s="29"/>
      <c r="GB4170" s="29"/>
      <c r="GC4170" s="29"/>
      <c r="GD4170" s="29"/>
      <c r="GE4170" s="29"/>
      <c r="GF4170" s="29"/>
      <c r="GG4170" s="29"/>
      <c r="GH4170" s="29"/>
      <c r="GI4170" s="29"/>
      <c r="GJ4170" s="29"/>
      <c r="GK4170" s="29"/>
      <c r="GL4170" s="29"/>
      <c r="GM4170" s="29"/>
      <c r="GN4170" s="29"/>
      <c r="GO4170" s="29"/>
      <c r="GP4170" s="29"/>
      <c r="GQ4170" s="29"/>
      <c r="GR4170" s="29"/>
      <c r="GS4170" s="29"/>
      <c r="GT4170" s="29"/>
      <c r="GU4170" s="29"/>
      <c r="GV4170" s="29"/>
      <c r="GW4170" s="29"/>
      <c r="GX4170" s="29"/>
      <c r="GY4170" s="29"/>
      <c r="GZ4170" s="29"/>
      <c r="HA4170" s="29"/>
      <c r="HB4170" s="29"/>
      <c r="HC4170" s="29"/>
      <c r="HD4170" s="29"/>
      <c r="HE4170" s="29"/>
      <c r="HF4170" s="29"/>
      <c r="HG4170" s="29"/>
      <c r="HH4170" s="29"/>
      <c r="HI4170" s="29"/>
      <c r="HJ4170" s="29"/>
      <c r="HK4170" s="29"/>
      <c r="HL4170" s="29"/>
      <c r="HM4170" s="29"/>
      <c r="HN4170" s="29"/>
      <c r="HO4170" s="29"/>
      <c r="HP4170" s="29"/>
      <c r="HQ4170" s="29"/>
      <c r="HR4170" s="29"/>
      <c r="HS4170" s="29"/>
      <c r="HT4170" s="29"/>
      <c r="HU4170" s="29"/>
      <c r="HV4170" s="29"/>
      <c r="HW4170" s="29"/>
      <c r="HX4170" s="29"/>
      <c r="HY4170" s="29"/>
      <c r="HZ4170" s="29"/>
      <c r="IA4170" s="29"/>
      <c r="IB4170" s="29"/>
      <c r="IC4170" s="29"/>
      <c r="ID4170" s="29"/>
      <c r="IE4170" s="29"/>
      <c r="IF4170" s="29"/>
      <c r="IG4170" s="29"/>
      <c r="IH4170" s="29"/>
      <c r="II4170" s="29"/>
      <c r="IJ4170" s="29"/>
      <c r="IK4170" s="29"/>
      <c r="IL4170" s="29"/>
      <c r="IM4170" s="29"/>
      <c r="IN4170" s="29"/>
      <c r="IO4170" s="29"/>
      <c r="IP4170" s="29"/>
      <c r="IQ4170" s="29"/>
    </row>
    <row r="4171" spans="1:251" s="42" customFormat="1" ht="18.75" customHeight="1" thickBot="1">
      <c r="A4171" s="43"/>
      <c r="B4171" s="138" t="s">
        <v>244</v>
      </c>
      <c r="C4171" s="139"/>
      <c r="D4171" s="139"/>
      <c r="E4171" s="139"/>
      <c r="F4171" s="139"/>
      <c r="G4171" s="139"/>
      <c r="H4171" s="139"/>
      <c r="I4171" s="139"/>
      <c r="J4171" s="139"/>
      <c r="K4171" s="139"/>
      <c r="L4171" s="139"/>
      <c r="M4171" s="139"/>
      <c r="N4171" s="139"/>
      <c r="O4171" s="139"/>
      <c r="P4171" s="139"/>
      <c r="Q4171" s="139"/>
      <c r="R4171" s="139"/>
      <c r="S4171" s="139"/>
      <c r="T4171" s="139"/>
      <c r="U4171" s="139"/>
      <c r="V4171" s="139"/>
      <c r="W4171" s="139"/>
      <c r="X4171" s="139"/>
      <c r="Y4171" s="139"/>
      <c r="Z4171" s="140"/>
      <c r="AA4171" s="141">
        <f>SUM(AA4167:AI4170)</f>
        <v>54385</v>
      </c>
      <c r="AB4171" s="142"/>
      <c r="AC4171" s="142"/>
      <c r="AD4171" s="142"/>
      <c r="AE4171" s="142"/>
      <c r="AF4171" s="142"/>
      <c r="AG4171" s="142"/>
      <c r="AH4171" s="142"/>
      <c r="AI4171" s="143"/>
      <c r="AJ4171" s="141">
        <f>SUM(AJ4167:AR4170)</f>
        <v>39270</v>
      </c>
      <c r="AK4171" s="142"/>
      <c r="AL4171" s="142"/>
      <c r="AM4171" s="142"/>
      <c r="AN4171" s="142"/>
      <c r="AO4171" s="142"/>
      <c r="AP4171" s="142"/>
      <c r="AQ4171" s="142"/>
      <c r="AR4171" s="143"/>
      <c r="AS4171" s="144"/>
      <c r="AT4171" s="145"/>
      <c r="AU4171" s="145"/>
      <c r="AV4171" s="145"/>
      <c r="AW4171" s="145"/>
      <c r="AX4171" s="146"/>
      <c r="AY4171" s="29"/>
      <c r="AZ4171" s="29"/>
      <c r="BA4171" s="29"/>
      <c r="BB4171" s="29"/>
      <c r="BC4171" s="29"/>
      <c r="BD4171" s="29"/>
      <c r="BE4171" s="29"/>
      <c r="BF4171" s="29"/>
      <c r="BG4171" s="29"/>
      <c r="BH4171" s="29"/>
      <c r="BI4171" s="29"/>
      <c r="BJ4171" s="29"/>
      <c r="BK4171" s="29"/>
      <c r="BL4171" s="29"/>
      <c r="BM4171" s="29"/>
      <c r="BN4171" s="29"/>
      <c r="BO4171" s="29"/>
      <c r="BP4171" s="29"/>
      <c r="BQ4171" s="29"/>
      <c r="BR4171" s="29"/>
      <c r="BS4171" s="29"/>
      <c r="BT4171" s="29"/>
      <c r="BU4171" s="29"/>
      <c r="BV4171" s="29"/>
      <c r="BW4171" s="29"/>
      <c r="BX4171" s="29"/>
      <c r="BY4171" s="29"/>
      <c r="BZ4171" s="29"/>
      <c r="CA4171" s="29"/>
      <c r="CB4171" s="29"/>
      <c r="CC4171" s="29"/>
      <c r="CD4171" s="29"/>
      <c r="CE4171" s="29"/>
      <c r="CF4171" s="29"/>
      <c r="CG4171" s="29"/>
      <c r="CH4171" s="29"/>
      <c r="CI4171" s="29"/>
      <c r="CJ4171" s="29"/>
      <c r="CK4171" s="29"/>
      <c r="CL4171" s="29"/>
      <c r="CM4171" s="29"/>
      <c r="CN4171" s="29"/>
      <c r="CO4171" s="29"/>
      <c r="CP4171" s="29"/>
      <c r="CQ4171" s="29"/>
      <c r="CR4171" s="29"/>
      <c r="CS4171" s="29"/>
      <c r="CT4171" s="29"/>
      <c r="CU4171" s="29"/>
      <c r="CV4171" s="29"/>
      <c r="CW4171" s="29"/>
      <c r="CX4171" s="29"/>
      <c r="CY4171" s="29"/>
      <c r="CZ4171" s="29"/>
      <c r="DA4171" s="29"/>
      <c r="DB4171" s="29"/>
      <c r="DC4171" s="29"/>
      <c r="DD4171" s="29"/>
      <c r="DE4171" s="29"/>
      <c r="DF4171" s="29"/>
      <c r="DG4171" s="29"/>
      <c r="DH4171" s="29"/>
      <c r="DI4171" s="29"/>
      <c r="DJ4171" s="29"/>
      <c r="DK4171" s="29"/>
      <c r="DL4171" s="29"/>
      <c r="DM4171" s="29"/>
      <c r="DN4171" s="29"/>
      <c r="DO4171" s="29"/>
      <c r="DP4171" s="29"/>
      <c r="DQ4171" s="29"/>
      <c r="DR4171" s="29"/>
      <c r="DS4171" s="29"/>
      <c r="DT4171" s="29"/>
      <c r="DU4171" s="29"/>
      <c r="DV4171" s="29"/>
      <c r="DW4171" s="29"/>
      <c r="DX4171" s="29"/>
      <c r="DY4171" s="29"/>
      <c r="DZ4171" s="29"/>
      <c r="EA4171" s="29"/>
      <c r="EB4171" s="29"/>
      <c r="EC4171" s="29"/>
      <c r="ED4171" s="29"/>
      <c r="EE4171" s="29"/>
      <c r="EF4171" s="29"/>
      <c r="EG4171" s="29"/>
      <c r="EH4171" s="29"/>
      <c r="EI4171" s="29"/>
      <c r="EJ4171" s="29"/>
      <c r="EK4171" s="29"/>
      <c r="EL4171" s="29"/>
      <c r="EM4171" s="29"/>
      <c r="EN4171" s="29"/>
      <c r="EO4171" s="29"/>
      <c r="EP4171" s="29"/>
      <c r="EQ4171" s="29"/>
      <c r="ER4171" s="29"/>
      <c r="ES4171" s="29"/>
      <c r="ET4171" s="29"/>
      <c r="EU4171" s="29"/>
      <c r="EV4171" s="29"/>
      <c r="EW4171" s="29"/>
      <c r="EX4171" s="29"/>
      <c r="EY4171" s="29"/>
      <c r="EZ4171" s="29"/>
      <c r="FA4171" s="29"/>
      <c r="FB4171" s="29"/>
      <c r="FC4171" s="29"/>
      <c r="FD4171" s="29"/>
      <c r="FE4171" s="29"/>
      <c r="FF4171" s="29"/>
      <c r="FG4171" s="29"/>
      <c r="FH4171" s="29"/>
      <c r="FI4171" s="29"/>
      <c r="FJ4171" s="29"/>
      <c r="FK4171" s="29"/>
      <c r="FL4171" s="29"/>
      <c r="FM4171" s="29"/>
      <c r="FN4171" s="29"/>
      <c r="FO4171" s="29"/>
      <c r="FP4171" s="29"/>
      <c r="FQ4171" s="29"/>
      <c r="FR4171" s="29"/>
      <c r="FS4171" s="29"/>
      <c r="FT4171" s="29"/>
      <c r="FU4171" s="29"/>
      <c r="FV4171" s="29"/>
      <c r="FW4171" s="29"/>
      <c r="FX4171" s="29"/>
      <c r="FY4171" s="29"/>
      <c r="FZ4171" s="29"/>
      <c r="GA4171" s="29"/>
      <c r="GB4171" s="29"/>
      <c r="GC4171" s="29"/>
      <c r="GD4171" s="29"/>
      <c r="GE4171" s="29"/>
      <c r="GF4171" s="29"/>
      <c r="GG4171" s="29"/>
      <c r="GH4171" s="29"/>
      <c r="GI4171" s="29"/>
      <c r="GJ4171" s="29"/>
      <c r="GK4171" s="29"/>
      <c r="GL4171" s="29"/>
      <c r="GM4171" s="29"/>
      <c r="GN4171" s="29"/>
      <c r="GO4171" s="29"/>
      <c r="GP4171" s="29"/>
      <c r="GQ4171" s="29"/>
      <c r="GR4171" s="29"/>
      <c r="GS4171" s="29"/>
      <c r="GT4171" s="29"/>
      <c r="GU4171" s="29"/>
      <c r="GV4171" s="29"/>
      <c r="GW4171" s="29"/>
      <c r="GX4171" s="29"/>
      <c r="GY4171" s="29"/>
      <c r="GZ4171" s="29"/>
      <c r="HA4171" s="29"/>
      <c r="HB4171" s="29"/>
      <c r="HC4171" s="29"/>
      <c r="HD4171" s="29"/>
      <c r="HE4171" s="29"/>
      <c r="HF4171" s="29"/>
      <c r="HG4171" s="29"/>
      <c r="HH4171" s="29"/>
      <c r="HI4171" s="29"/>
      <c r="HJ4171" s="29"/>
      <c r="HK4171" s="29"/>
      <c r="HL4171" s="29"/>
      <c r="HM4171" s="29"/>
      <c r="HN4171" s="29"/>
      <c r="HO4171" s="29"/>
      <c r="HP4171" s="29"/>
      <c r="HQ4171" s="29"/>
      <c r="HR4171" s="29"/>
      <c r="HS4171" s="29"/>
      <c r="HT4171" s="29"/>
      <c r="HU4171" s="29"/>
      <c r="HV4171" s="29"/>
      <c r="HW4171" s="29"/>
      <c r="HX4171" s="29"/>
      <c r="HY4171" s="29"/>
      <c r="HZ4171" s="29"/>
      <c r="IA4171" s="29"/>
      <c r="IB4171" s="29"/>
      <c r="IC4171" s="29"/>
      <c r="ID4171" s="29"/>
      <c r="IE4171" s="29"/>
      <c r="IF4171" s="29"/>
      <c r="IG4171" s="29"/>
      <c r="IH4171" s="29"/>
      <c r="II4171" s="29"/>
      <c r="IJ4171" s="29"/>
      <c r="IK4171" s="29"/>
      <c r="IL4171" s="29"/>
      <c r="IM4171" s="29"/>
      <c r="IN4171" s="29"/>
      <c r="IO4171" s="29"/>
      <c r="IP4171" s="29"/>
      <c r="IQ4171" s="29"/>
    </row>
    <row r="4173" spans="1:251" ht="18.75">
      <c r="A4173" s="28" t="s">
        <v>234</v>
      </c>
      <c r="AW4173" s="30"/>
      <c r="AX4173" s="31"/>
      <c r="AY4173" s="30"/>
    </row>
    <row r="4175" spans="1:251" ht="18.75">
      <c r="B4175" s="109" t="s">
        <v>0</v>
      </c>
      <c r="C4175" s="150"/>
      <c r="D4175" s="150"/>
      <c r="E4175" s="150"/>
      <c r="F4175" s="150"/>
      <c r="G4175" s="150"/>
      <c r="H4175" s="150"/>
      <c r="I4175" s="150"/>
      <c r="J4175" s="150"/>
      <c r="K4175" s="150"/>
      <c r="L4175" s="150"/>
      <c r="M4175" s="150"/>
      <c r="N4175" s="150"/>
      <c r="O4175" s="150"/>
      <c r="P4175" s="150"/>
      <c r="Q4175" s="150"/>
      <c r="R4175" s="150"/>
      <c r="S4175" s="150"/>
      <c r="T4175" s="150"/>
      <c r="U4175" s="150"/>
      <c r="V4175" s="150"/>
      <c r="W4175" s="150"/>
      <c r="X4175" s="150"/>
      <c r="Y4175" s="150"/>
      <c r="Z4175" s="150"/>
      <c r="AA4175" s="150"/>
      <c r="AB4175" s="150"/>
      <c r="AC4175" s="150"/>
      <c r="AD4175" s="150"/>
      <c r="AE4175" s="150"/>
      <c r="AF4175" s="150"/>
      <c r="AG4175" s="150"/>
      <c r="AH4175" s="150"/>
      <c r="AI4175" s="150"/>
      <c r="AJ4175" s="150"/>
      <c r="AK4175" s="150"/>
      <c r="AL4175" s="150"/>
      <c r="AM4175" s="150"/>
      <c r="AN4175" s="150"/>
      <c r="AO4175" s="150"/>
      <c r="AP4175" s="150"/>
      <c r="AQ4175" s="150"/>
      <c r="AR4175" s="150"/>
      <c r="AS4175" s="150"/>
      <c r="AT4175" s="150"/>
      <c r="AU4175" s="150"/>
      <c r="AV4175" s="150"/>
      <c r="AW4175" s="150"/>
      <c r="AX4175" s="150"/>
    </row>
    <row r="4176" spans="1:251">
      <c r="Z4176" s="32"/>
      <c r="AD4176" s="32"/>
      <c r="AE4176" s="32"/>
      <c r="AF4176" s="32"/>
      <c r="AG4176" s="32"/>
      <c r="AH4176" s="32"/>
      <c r="AI4176" s="32"/>
      <c r="AO4176" s="32"/>
    </row>
    <row r="4177" spans="1:113" ht="13.5" thickBot="1">
      <c r="Z4177" s="32"/>
      <c r="AD4177" s="32"/>
      <c r="AE4177" s="32"/>
      <c r="AF4177" s="32"/>
      <c r="AG4177" s="32"/>
      <c r="AH4177" s="32"/>
      <c r="AI4177" s="32"/>
      <c r="AO4177" s="32"/>
      <c r="DI4177" s="26"/>
    </row>
    <row r="4178" spans="1:113" ht="24.75" customHeight="1" thickBot="1">
      <c r="B4178" s="111" t="s">
        <v>235</v>
      </c>
      <c r="C4178" s="112"/>
      <c r="D4178" s="112"/>
      <c r="E4178" s="112"/>
      <c r="F4178" s="112"/>
      <c r="G4178" s="112"/>
      <c r="H4178" s="113" t="s">
        <v>310</v>
      </c>
      <c r="I4178" s="114"/>
      <c r="J4178" s="114"/>
      <c r="K4178" s="114"/>
      <c r="L4178" s="114"/>
      <c r="M4178" s="114"/>
      <c r="N4178" s="114"/>
      <c r="O4178" s="114"/>
      <c r="P4178" s="114"/>
      <c r="Q4178" s="114"/>
      <c r="R4178" s="114"/>
      <c r="S4178" s="114"/>
      <c r="T4178" s="114"/>
      <c r="U4178" s="114"/>
      <c r="V4178" s="114"/>
      <c r="W4178" s="114"/>
      <c r="X4178" s="114"/>
      <c r="Y4178" s="114"/>
      <c r="Z4178" s="114"/>
      <c r="AA4178" s="114"/>
      <c r="AB4178" s="114"/>
      <c r="AC4178" s="114"/>
      <c r="AD4178" s="114"/>
      <c r="AE4178" s="114"/>
      <c r="AF4178" s="114"/>
      <c r="AG4178" s="114"/>
      <c r="AH4178" s="114"/>
      <c r="AI4178" s="114"/>
      <c r="AJ4178" s="114"/>
      <c r="AK4178" s="114"/>
      <c r="AL4178" s="114"/>
      <c r="AM4178" s="114"/>
      <c r="AN4178" s="114"/>
      <c r="AO4178" s="114"/>
      <c r="AP4178" s="114"/>
      <c r="AQ4178" s="114"/>
      <c r="AR4178" s="114"/>
      <c r="AS4178" s="114"/>
      <c r="AT4178" s="114"/>
      <c r="AU4178" s="114"/>
      <c r="AV4178" s="114"/>
      <c r="AW4178" s="114"/>
      <c r="AX4178" s="115"/>
      <c r="DI4178" s="26"/>
    </row>
    <row r="4179" spans="1:113" ht="14.25">
      <c r="B4179" s="33"/>
      <c r="C4179" s="33"/>
      <c r="D4179" s="33"/>
      <c r="E4179" s="33"/>
      <c r="F4179" s="33"/>
      <c r="G4179" s="33"/>
      <c r="H4179" s="34"/>
      <c r="I4179" s="34"/>
      <c r="J4179" s="34"/>
      <c r="K4179" s="34"/>
      <c r="L4179" s="35"/>
      <c r="M4179" s="35"/>
      <c r="N4179" s="35"/>
      <c r="O4179" s="35"/>
      <c r="P4179" s="34"/>
      <c r="Q4179" s="34"/>
      <c r="R4179" s="34"/>
      <c r="S4179" s="34"/>
      <c r="T4179" s="34"/>
      <c r="U4179" s="34"/>
      <c r="V4179" s="36"/>
      <c r="W4179" s="36"/>
      <c r="X4179" s="36"/>
      <c r="Y4179" s="36"/>
      <c r="Z4179" s="36"/>
      <c r="AA4179" s="36"/>
      <c r="AB4179" s="36"/>
      <c r="AC4179" s="36"/>
      <c r="AD4179" s="36"/>
      <c r="AE4179" s="36"/>
      <c r="AF4179" s="36"/>
      <c r="AG4179" s="36"/>
      <c r="AH4179" s="36"/>
      <c r="AI4179" s="36"/>
      <c r="AJ4179" s="36"/>
      <c r="AK4179" s="36"/>
      <c r="AL4179" s="36"/>
      <c r="AM4179" s="36"/>
      <c r="AN4179" s="36"/>
      <c r="AO4179" s="36"/>
      <c r="AP4179" s="36"/>
      <c r="AQ4179" s="36"/>
      <c r="AR4179" s="36"/>
      <c r="AS4179" s="36"/>
      <c r="AT4179" s="36"/>
      <c r="AU4179" s="36"/>
      <c r="AV4179" s="36"/>
      <c r="AW4179" s="36"/>
      <c r="AX4179" s="36"/>
      <c r="DI4179" s="26"/>
    </row>
    <row r="4180" spans="1:113" ht="15" thickBot="1">
      <c r="A4180" s="37"/>
      <c r="B4180" s="36" t="s">
        <v>237</v>
      </c>
      <c r="C4180" s="34"/>
      <c r="D4180" s="34"/>
      <c r="E4180" s="34"/>
      <c r="F4180" s="34"/>
      <c r="G4180" s="34"/>
      <c r="H4180" s="34"/>
      <c r="I4180" s="34"/>
      <c r="J4180" s="34"/>
      <c r="K4180" s="34"/>
      <c r="L4180" s="35"/>
      <c r="M4180" s="35"/>
      <c r="N4180" s="35"/>
      <c r="O4180" s="35"/>
      <c r="P4180" s="34"/>
      <c r="Q4180" s="34"/>
      <c r="R4180" s="34"/>
      <c r="S4180" s="34"/>
      <c r="T4180" s="34"/>
      <c r="U4180" s="34"/>
      <c r="V4180" s="36"/>
      <c r="W4180" s="36"/>
      <c r="X4180" s="36"/>
      <c r="Y4180" s="36"/>
      <c r="Z4180" s="36"/>
      <c r="AA4180" s="36"/>
      <c r="AB4180" s="36"/>
      <c r="AC4180" s="36"/>
      <c r="AD4180" s="36"/>
      <c r="AE4180" s="36"/>
      <c r="AF4180" s="36"/>
      <c r="AG4180" s="36"/>
      <c r="AH4180" s="36"/>
      <c r="AI4180" s="36"/>
      <c r="AJ4180" s="36"/>
      <c r="AK4180" s="36"/>
      <c r="AL4180" s="36"/>
      <c r="AM4180" s="36"/>
      <c r="AN4180" s="36"/>
      <c r="AO4180" s="36"/>
      <c r="AP4180" s="36"/>
      <c r="AQ4180" s="36"/>
      <c r="AR4180" s="36"/>
      <c r="AS4180" s="36"/>
      <c r="AT4180" s="36"/>
      <c r="AU4180" s="36"/>
      <c r="AV4180" s="36"/>
      <c r="AW4180" s="36"/>
      <c r="AX4180" s="36"/>
      <c r="DI4180" s="26"/>
    </row>
    <row r="4181" spans="1:113" ht="14.25">
      <c r="A4181" s="34"/>
      <c r="B4181" s="38"/>
      <c r="C4181" s="33"/>
      <c r="D4181" s="33"/>
      <c r="E4181" s="33"/>
      <c r="F4181" s="33"/>
      <c r="G4181" s="33"/>
      <c r="H4181" s="33"/>
      <c r="I4181" s="33"/>
      <c r="J4181" s="33"/>
      <c r="K4181" s="33"/>
      <c r="L4181" s="39"/>
      <c r="M4181" s="39"/>
      <c r="N4181" s="39"/>
      <c r="O4181" s="39"/>
      <c r="P4181" s="33"/>
      <c r="Q4181" s="33"/>
      <c r="R4181" s="33"/>
      <c r="S4181" s="33"/>
      <c r="T4181" s="33"/>
      <c r="U4181" s="33"/>
      <c r="V4181" s="40"/>
      <c r="W4181" s="40"/>
      <c r="X4181" s="40"/>
      <c r="Y4181" s="40"/>
      <c r="Z4181" s="40"/>
      <c r="AA4181" s="40"/>
      <c r="AB4181" s="40"/>
      <c r="AC4181" s="40"/>
      <c r="AD4181" s="40"/>
      <c r="AE4181" s="40"/>
      <c r="AF4181" s="40"/>
      <c r="AG4181" s="40"/>
      <c r="AH4181" s="40"/>
      <c r="AI4181" s="40"/>
      <c r="AJ4181" s="40"/>
      <c r="AK4181" s="40"/>
      <c r="AL4181" s="40"/>
      <c r="AM4181" s="40"/>
      <c r="AN4181" s="40"/>
      <c r="AO4181" s="40"/>
      <c r="AP4181" s="40"/>
      <c r="AQ4181" s="40"/>
      <c r="AR4181" s="40"/>
      <c r="AS4181" s="40"/>
      <c r="AT4181" s="40"/>
      <c r="AU4181" s="40"/>
      <c r="AV4181" s="40"/>
      <c r="AW4181" s="40"/>
      <c r="AX4181" s="41"/>
    </row>
    <row r="4182" spans="1:113" ht="12" customHeight="1">
      <c r="A4182" s="34"/>
      <c r="B4182" s="116" t="s">
        <v>311</v>
      </c>
      <c r="C4182" s="117"/>
      <c r="D4182" s="117"/>
      <c r="E4182" s="117"/>
      <c r="F4182" s="117"/>
      <c r="G4182" s="117"/>
      <c r="H4182" s="117"/>
      <c r="I4182" s="117"/>
      <c r="J4182" s="117"/>
      <c r="K4182" s="117"/>
      <c r="L4182" s="117"/>
      <c r="M4182" s="117"/>
      <c r="N4182" s="117"/>
      <c r="O4182" s="117"/>
      <c r="P4182" s="117"/>
      <c r="Q4182" s="117"/>
      <c r="R4182" s="117"/>
      <c r="S4182" s="117"/>
      <c r="T4182" s="117"/>
      <c r="U4182" s="117"/>
      <c r="V4182" s="117"/>
      <c r="W4182" s="117"/>
      <c r="X4182" s="117"/>
      <c r="Y4182" s="117"/>
      <c r="Z4182" s="117"/>
      <c r="AA4182" s="117"/>
      <c r="AB4182" s="117"/>
      <c r="AC4182" s="117"/>
      <c r="AD4182" s="117"/>
      <c r="AE4182" s="117"/>
      <c r="AF4182" s="117"/>
      <c r="AG4182" s="117"/>
      <c r="AH4182" s="117"/>
      <c r="AI4182" s="117"/>
      <c r="AJ4182" s="117"/>
      <c r="AK4182" s="117"/>
      <c r="AL4182" s="117"/>
      <c r="AM4182" s="117"/>
      <c r="AN4182" s="117"/>
      <c r="AO4182" s="117"/>
      <c r="AP4182" s="117"/>
      <c r="AQ4182" s="117"/>
      <c r="AR4182" s="117"/>
      <c r="AS4182" s="117"/>
      <c r="AT4182" s="117"/>
      <c r="AU4182" s="117"/>
      <c r="AV4182" s="117"/>
      <c r="AW4182" s="117"/>
      <c r="AX4182" s="118"/>
    </row>
    <row r="4183" spans="1:113" ht="12" customHeight="1">
      <c r="A4183" s="34"/>
      <c r="B4183" s="116"/>
      <c r="C4183" s="117"/>
      <c r="D4183" s="117"/>
      <c r="E4183" s="117"/>
      <c r="F4183" s="117"/>
      <c r="G4183" s="117"/>
      <c r="H4183" s="117"/>
      <c r="I4183" s="117"/>
      <c r="J4183" s="117"/>
      <c r="K4183" s="117"/>
      <c r="L4183" s="117"/>
      <c r="M4183" s="117"/>
      <c r="N4183" s="117"/>
      <c r="O4183" s="117"/>
      <c r="P4183" s="117"/>
      <c r="Q4183" s="117"/>
      <c r="R4183" s="117"/>
      <c r="S4183" s="117"/>
      <c r="T4183" s="117"/>
      <c r="U4183" s="117"/>
      <c r="V4183" s="117"/>
      <c r="W4183" s="117"/>
      <c r="X4183" s="117"/>
      <c r="Y4183" s="117"/>
      <c r="Z4183" s="117"/>
      <c r="AA4183" s="117"/>
      <c r="AB4183" s="117"/>
      <c r="AC4183" s="117"/>
      <c r="AD4183" s="117"/>
      <c r="AE4183" s="117"/>
      <c r="AF4183" s="117"/>
      <c r="AG4183" s="117"/>
      <c r="AH4183" s="117"/>
      <c r="AI4183" s="117"/>
      <c r="AJ4183" s="117"/>
      <c r="AK4183" s="117"/>
      <c r="AL4183" s="117"/>
      <c r="AM4183" s="117"/>
      <c r="AN4183" s="117"/>
      <c r="AO4183" s="117"/>
      <c r="AP4183" s="117"/>
      <c r="AQ4183" s="117"/>
      <c r="AR4183" s="117"/>
      <c r="AS4183" s="117"/>
      <c r="AT4183" s="117"/>
      <c r="AU4183" s="117"/>
      <c r="AV4183" s="117"/>
      <c r="AW4183" s="117"/>
      <c r="AX4183" s="118"/>
    </row>
    <row r="4184" spans="1:113" ht="12" customHeight="1">
      <c r="A4184" s="34"/>
      <c r="B4184" s="116"/>
      <c r="C4184" s="117"/>
      <c r="D4184" s="117"/>
      <c r="E4184" s="117"/>
      <c r="F4184" s="117"/>
      <c r="G4184" s="117"/>
      <c r="H4184" s="117"/>
      <c r="I4184" s="117"/>
      <c r="J4184" s="117"/>
      <c r="K4184" s="117"/>
      <c r="L4184" s="117"/>
      <c r="M4184" s="117"/>
      <c r="N4184" s="117"/>
      <c r="O4184" s="117"/>
      <c r="P4184" s="117"/>
      <c r="Q4184" s="117"/>
      <c r="R4184" s="117"/>
      <c r="S4184" s="117"/>
      <c r="T4184" s="117"/>
      <c r="U4184" s="117"/>
      <c r="V4184" s="117"/>
      <c r="W4184" s="117"/>
      <c r="X4184" s="117"/>
      <c r="Y4184" s="117"/>
      <c r="Z4184" s="117"/>
      <c r="AA4184" s="117"/>
      <c r="AB4184" s="117"/>
      <c r="AC4184" s="117"/>
      <c r="AD4184" s="117"/>
      <c r="AE4184" s="117"/>
      <c r="AF4184" s="117"/>
      <c r="AG4184" s="117"/>
      <c r="AH4184" s="117"/>
      <c r="AI4184" s="117"/>
      <c r="AJ4184" s="117"/>
      <c r="AK4184" s="117"/>
      <c r="AL4184" s="117"/>
      <c r="AM4184" s="117"/>
      <c r="AN4184" s="117"/>
      <c r="AO4184" s="117"/>
      <c r="AP4184" s="117"/>
      <c r="AQ4184" s="117"/>
      <c r="AR4184" s="117"/>
      <c r="AS4184" s="117"/>
      <c r="AT4184" s="117"/>
      <c r="AU4184" s="117"/>
      <c r="AV4184" s="117"/>
      <c r="AW4184" s="117"/>
      <c r="AX4184" s="118"/>
      <c r="BC4184" s="42"/>
    </row>
    <row r="4185" spans="1:113" ht="12" customHeight="1">
      <c r="A4185" s="34"/>
      <c r="B4185" s="116"/>
      <c r="C4185" s="117"/>
      <c r="D4185" s="117"/>
      <c r="E4185" s="117"/>
      <c r="F4185" s="117"/>
      <c r="G4185" s="117"/>
      <c r="H4185" s="117"/>
      <c r="I4185" s="117"/>
      <c r="J4185" s="117"/>
      <c r="K4185" s="117"/>
      <c r="L4185" s="117"/>
      <c r="M4185" s="117"/>
      <c r="N4185" s="117"/>
      <c r="O4185" s="117"/>
      <c r="P4185" s="117"/>
      <c r="Q4185" s="117"/>
      <c r="R4185" s="117"/>
      <c r="S4185" s="117"/>
      <c r="T4185" s="117"/>
      <c r="U4185" s="117"/>
      <c r="V4185" s="117"/>
      <c r="W4185" s="117"/>
      <c r="X4185" s="117"/>
      <c r="Y4185" s="117"/>
      <c r="Z4185" s="117"/>
      <c r="AA4185" s="117"/>
      <c r="AB4185" s="117"/>
      <c r="AC4185" s="117"/>
      <c r="AD4185" s="117"/>
      <c r="AE4185" s="117"/>
      <c r="AF4185" s="117"/>
      <c r="AG4185" s="117"/>
      <c r="AH4185" s="117"/>
      <c r="AI4185" s="117"/>
      <c r="AJ4185" s="117"/>
      <c r="AK4185" s="117"/>
      <c r="AL4185" s="117"/>
      <c r="AM4185" s="117"/>
      <c r="AN4185" s="117"/>
      <c r="AO4185" s="117"/>
      <c r="AP4185" s="117"/>
      <c r="AQ4185" s="117"/>
      <c r="AR4185" s="117"/>
      <c r="AS4185" s="117"/>
      <c r="AT4185" s="117"/>
      <c r="AU4185" s="117"/>
      <c r="AV4185" s="117"/>
      <c r="AW4185" s="117"/>
      <c r="AX4185" s="118"/>
    </row>
    <row r="4186" spans="1:113" ht="12" customHeight="1">
      <c r="A4186" s="34"/>
      <c r="B4186" s="116"/>
      <c r="C4186" s="117"/>
      <c r="D4186" s="117"/>
      <c r="E4186" s="117"/>
      <c r="F4186" s="117"/>
      <c r="G4186" s="117"/>
      <c r="H4186" s="117"/>
      <c r="I4186" s="117"/>
      <c r="J4186" s="117"/>
      <c r="K4186" s="117"/>
      <c r="L4186" s="117"/>
      <c r="M4186" s="117"/>
      <c r="N4186" s="117"/>
      <c r="O4186" s="117"/>
      <c r="P4186" s="117"/>
      <c r="Q4186" s="117"/>
      <c r="R4186" s="117"/>
      <c r="S4186" s="117"/>
      <c r="T4186" s="117"/>
      <c r="U4186" s="117"/>
      <c r="V4186" s="117"/>
      <c r="W4186" s="117"/>
      <c r="X4186" s="117"/>
      <c r="Y4186" s="117"/>
      <c r="Z4186" s="117"/>
      <c r="AA4186" s="117"/>
      <c r="AB4186" s="117"/>
      <c r="AC4186" s="117"/>
      <c r="AD4186" s="117"/>
      <c r="AE4186" s="117"/>
      <c r="AF4186" s="117"/>
      <c r="AG4186" s="117"/>
      <c r="AH4186" s="117"/>
      <c r="AI4186" s="117"/>
      <c r="AJ4186" s="117"/>
      <c r="AK4186" s="117"/>
      <c r="AL4186" s="117"/>
      <c r="AM4186" s="117"/>
      <c r="AN4186" s="117"/>
      <c r="AO4186" s="117"/>
      <c r="AP4186" s="117"/>
      <c r="AQ4186" s="117"/>
      <c r="AR4186" s="117"/>
      <c r="AS4186" s="117"/>
      <c r="AT4186" s="117"/>
      <c r="AU4186" s="117"/>
      <c r="AV4186" s="117"/>
      <c r="AW4186" s="117"/>
      <c r="AX4186" s="118"/>
    </row>
    <row r="4187" spans="1:113" ht="15" thickBot="1">
      <c r="A4187" s="43"/>
      <c r="B4187" s="44"/>
      <c r="C4187" s="45"/>
      <c r="D4187" s="45"/>
      <c r="E4187" s="45"/>
      <c r="F4187" s="45"/>
      <c r="G4187" s="45"/>
      <c r="H4187" s="45"/>
      <c r="I4187" s="45"/>
      <c r="J4187" s="45"/>
      <c r="K4187" s="45"/>
      <c r="L4187" s="45"/>
      <c r="M4187" s="45"/>
      <c r="N4187" s="45"/>
      <c r="O4187" s="45"/>
      <c r="P4187" s="45"/>
      <c r="Q4187" s="45"/>
      <c r="R4187" s="45"/>
      <c r="S4187" s="45"/>
      <c r="T4187" s="45"/>
      <c r="U4187" s="45"/>
      <c r="V4187" s="45"/>
      <c r="W4187" s="45"/>
      <c r="X4187" s="45"/>
      <c r="Y4187" s="45"/>
      <c r="Z4187" s="45"/>
      <c r="AA4187" s="45"/>
      <c r="AB4187" s="45"/>
      <c r="AC4187" s="45"/>
      <c r="AD4187" s="45"/>
      <c r="AE4187" s="45"/>
      <c r="AF4187" s="45"/>
      <c r="AG4187" s="45"/>
      <c r="AH4187" s="45"/>
      <c r="AI4187" s="45"/>
      <c r="AJ4187" s="45"/>
      <c r="AK4187" s="45"/>
      <c r="AL4187" s="45"/>
      <c r="AM4187" s="45"/>
      <c r="AN4187" s="45"/>
      <c r="AO4187" s="45"/>
      <c r="AP4187" s="45"/>
      <c r="AQ4187" s="45"/>
      <c r="AR4187" s="45"/>
      <c r="AS4187" s="45"/>
      <c r="AT4187" s="45"/>
      <c r="AU4187" s="45"/>
      <c r="AV4187" s="45"/>
      <c r="AW4187" s="45"/>
      <c r="AX4187" s="46"/>
    </row>
    <row r="4188" spans="1:113">
      <c r="B4188" s="47"/>
    </row>
    <row r="4189" spans="1:113" ht="15" thickBot="1">
      <c r="A4189" s="37"/>
      <c r="B4189" s="36" t="s">
        <v>238</v>
      </c>
      <c r="C4189" s="34"/>
      <c r="D4189" s="34"/>
      <c r="E4189" s="34"/>
      <c r="F4189" s="34"/>
      <c r="G4189" s="34"/>
      <c r="H4189" s="34"/>
      <c r="I4189" s="34"/>
      <c r="J4189" s="34"/>
      <c r="K4189" s="34"/>
      <c r="L4189" s="35"/>
      <c r="M4189" s="35"/>
      <c r="N4189" s="35"/>
      <c r="O4189" s="35"/>
      <c r="P4189" s="34"/>
      <c r="Q4189" s="34"/>
      <c r="R4189" s="34"/>
      <c r="S4189" s="34"/>
      <c r="T4189" s="34"/>
      <c r="U4189" s="34"/>
      <c r="V4189" s="36"/>
      <c r="W4189" s="36"/>
      <c r="X4189" s="36"/>
      <c r="Y4189" s="36"/>
      <c r="Z4189" s="36"/>
      <c r="AA4189" s="36"/>
      <c r="AB4189" s="36"/>
      <c r="AC4189" s="36"/>
      <c r="AD4189" s="36"/>
      <c r="AE4189" s="36"/>
      <c r="AF4189" s="36"/>
      <c r="AG4189" s="36"/>
      <c r="AH4189" s="36"/>
      <c r="AI4189" s="36"/>
      <c r="AJ4189" s="36"/>
      <c r="AK4189" s="36"/>
      <c r="AL4189" s="36"/>
      <c r="AM4189" s="36"/>
      <c r="AN4189" s="36"/>
      <c r="AO4189" s="36"/>
      <c r="AP4189" s="36"/>
      <c r="AQ4189" s="36"/>
      <c r="AR4189" s="36"/>
      <c r="AS4189" s="36"/>
      <c r="AT4189" s="36"/>
      <c r="AU4189" s="36"/>
      <c r="AV4189" s="36"/>
      <c r="AW4189" s="36"/>
      <c r="AX4189" s="36"/>
      <c r="DI4189" s="26"/>
    </row>
    <row r="4190" spans="1:113" ht="14.25">
      <c r="A4190" s="34"/>
      <c r="B4190" s="38"/>
      <c r="C4190" s="33"/>
      <c r="D4190" s="33"/>
      <c r="E4190" s="33"/>
      <c r="F4190" s="33"/>
      <c r="G4190" s="33"/>
      <c r="H4190" s="33"/>
      <c r="I4190" s="33"/>
      <c r="J4190" s="33"/>
      <c r="K4190" s="33"/>
      <c r="L4190" s="39"/>
      <c r="M4190" s="39"/>
      <c r="N4190" s="39"/>
      <c r="O4190" s="39"/>
      <c r="P4190" s="33"/>
      <c r="Q4190" s="33"/>
      <c r="R4190" s="33"/>
      <c r="S4190" s="33"/>
      <c r="T4190" s="33"/>
      <c r="U4190" s="33"/>
      <c r="V4190" s="40"/>
      <c r="W4190" s="40"/>
      <c r="X4190" s="40"/>
      <c r="Y4190" s="40"/>
      <c r="Z4190" s="40"/>
      <c r="AA4190" s="40"/>
      <c r="AB4190" s="40"/>
      <c r="AC4190" s="40"/>
      <c r="AD4190" s="40"/>
      <c r="AE4190" s="40"/>
      <c r="AF4190" s="40"/>
      <c r="AG4190" s="40"/>
      <c r="AH4190" s="40"/>
      <c r="AI4190" s="40"/>
      <c r="AJ4190" s="40"/>
      <c r="AK4190" s="40"/>
      <c r="AL4190" s="40"/>
      <c r="AM4190" s="40"/>
      <c r="AN4190" s="40"/>
      <c r="AO4190" s="40"/>
      <c r="AP4190" s="40"/>
      <c r="AQ4190" s="40"/>
      <c r="AR4190" s="40"/>
      <c r="AS4190" s="40"/>
      <c r="AT4190" s="40"/>
      <c r="AU4190" s="40"/>
      <c r="AV4190" s="40"/>
      <c r="AW4190" s="40"/>
      <c r="AX4190" s="41"/>
    </row>
    <row r="4191" spans="1:113" ht="12" customHeight="1">
      <c r="A4191" s="34"/>
      <c r="B4191" s="116" t="s">
        <v>312</v>
      </c>
      <c r="C4191" s="117"/>
      <c r="D4191" s="117"/>
      <c r="E4191" s="117"/>
      <c r="F4191" s="117"/>
      <c r="G4191" s="117"/>
      <c r="H4191" s="117"/>
      <c r="I4191" s="117"/>
      <c r="J4191" s="117"/>
      <c r="K4191" s="117"/>
      <c r="L4191" s="117"/>
      <c r="M4191" s="117"/>
      <c r="N4191" s="117"/>
      <c r="O4191" s="117"/>
      <c r="P4191" s="117"/>
      <c r="Q4191" s="117"/>
      <c r="R4191" s="117"/>
      <c r="S4191" s="117"/>
      <c r="T4191" s="117"/>
      <c r="U4191" s="117"/>
      <c r="V4191" s="117"/>
      <c r="W4191" s="117"/>
      <c r="X4191" s="117"/>
      <c r="Y4191" s="117"/>
      <c r="Z4191" s="117"/>
      <c r="AA4191" s="117"/>
      <c r="AB4191" s="117"/>
      <c r="AC4191" s="117"/>
      <c r="AD4191" s="117"/>
      <c r="AE4191" s="117"/>
      <c r="AF4191" s="117"/>
      <c r="AG4191" s="117"/>
      <c r="AH4191" s="117"/>
      <c r="AI4191" s="117"/>
      <c r="AJ4191" s="117"/>
      <c r="AK4191" s="117"/>
      <c r="AL4191" s="117"/>
      <c r="AM4191" s="117"/>
      <c r="AN4191" s="117"/>
      <c r="AO4191" s="117"/>
      <c r="AP4191" s="117"/>
      <c r="AQ4191" s="117"/>
      <c r="AR4191" s="117"/>
      <c r="AS4191" s="117"/>
      <c r="AT4191" s="117"/>
      <c r="AU4191" s="117"/>
      <c r="AV4191" s="117"/>
      <c r="AW4191" s="117"/>
      <c r="AX4191" s="118"/>
    </row>
    <row r="4192" spans="1:113" ht="12" customHeight="1">
      <c r="A4192" s="34"/>
      <c r="B4192" s="116"/>
      <c r="C4192" s="117"/>
      <c r="D4192" s="117"/>
      <c r="E4192" s="117"/>
      <c r="F4192" s="117"/>
      <c r="G4192" s="117"/>
      <c r="H4192" s="117"/>
      <c r="I4192" s="117"/>
      <c r="J4192" s="117"/>
      <c r="K4192" s="117"/>
      <c r="L4192" s="117"/>
      <c r="M4192" s="117"/>
      <c r="N4192" s="117"/>
      <c r="O4192" s="117"/>
      <c r="P4192" s="117"/>
      <c r="Q4192" s="117"/>
      <c r="R4192" s="117"/>
      <c r="S4192" s="117"/>
      <c r="T4192" s="117"/>
      <c r="U4192" s="117"/>
      <c r="V4192" s="117"/>
      <c r="W4192" s="117"/>
      <c r="X4192" s="117"/>
      <c r="Y4192" s="117"/>
      <c r="Z4192" s="117"/>
      <c r="AA4192" s="117"/>
      <c r="AB4192" s="117"/>
      <c r="AC4192" s="117"/>
      <c r="AD4192" s="117"/>
      <c r="AE4192" s="117"/>
      <c r="AF4192" s="117"/>
      <c r="AG4192" s="117"/>
      <c r="AH4192" s="117"/>
      <c r="AI4192" s="117"/>
      <c r="AJ4192" s="117"/>
      <c r="AK4192" s="117"/>
      <c r="AL4192" s="117"/>
      <c r="AM4192" s="117"/>
      <c r="AN4192" s="117"/>
      <c r="AO4192" s="117"/>
      <c r="AP4192" s="117"/>
      <c r="AQ4192" s="117"/>
      <c r="AR4192" s="117"/>
      <c r="AS4192" s="117"/>
      <c r="AT4192" s="117"/>
      <c r="AU4192" s="117"/>
      <c r="AV4192" s="117"/>
      <c r="AW4192" s="117"/>
      <c r="AX4192" s="118"/>
    </row>
    <row r="4193" spans="1:251" ht="12" customHeight="1">
      <c r="A4193" s="34"/>
      <c r="B4193" s="116"/>
      <c r="C4193" s="117"/>
      <c r="D4193" s="117"/>
      <c r="E4193" s="117"/>
      <c r="F4193" s="117"/>
      <c r="G4193" s="117"/>
      <c r="H4193" s="117"/>
      <c r="I4193" s="117"/>
      <c r="J4193" s="117"/>
      <c r="K4193" s="117"/>
      <c r="L4193" s="117"/>
      <c r="M4193" s="117"/>
      <c r="N4193" s="117"/>
      <c r="O4193" s="117"/>
      <c r="P4193" s="117"/>
      <c r="Q4193" s="117"/>
      <c r="R4193" s="117"/>
      <c r="S4193" s="117"/>
      <c r="T4193" s="117"/>
      <c r="U4193" s="117"/>
      <c r="V4193" s="117"/>
      <c r="W4193" s="117"/>
      <c r="X4193" s="117"/>
      <c r="Y4193" s="117"/>
      <c r="Z4193" s="117"/>
      <c r="AA4193" s="117"/>
      <c r="AB4193" s="117"/>
      <c r="AC4193" s="117"/>
      <c r="AD4193" s="117"/>
      <c r="AE4193" s="117"/>
      <c r="AF4193" s="117"/>
      <c r="AG4193" s="117"/>
      <c r="AH4193" s="117"/>
      <c r="AI4193" s="117"/>
      <c r="AJ4193" s="117"/>
      <c r="AK4193" s="117"/>
      <c r="AL4193" s="117"/>
      <c r="AM4193" s="117"/>
      <c r="AN4193" s="117"/>
      <c r="AO4193" s="117"/>
      <c r="AP4193" s="117"/>
      <c r="AQ4193" s="117"/>
      <c r="AR4193" s="117"/>
      <c r="AS4193" s="117"/>
      <c r="AT4193" s="117"/>
      <c r="AU4193" s="117"/>
      <c r="AV4193" s="117"/>
      <c r="AW4193" s="117"/>
      <c r="AX4193" s="118"/>
      <c r="BC4193" s="42"/>
    </row>
    <row r="4194" spans="1:251" ht="12" customHeight="1">
      <c r="A4194" s="34"/>
      <c r="B4194" s="116"/>
      <c r="C4194" s="117"/>
      <c r="D4194" s="117"/>
      <c r="E4194" s="117"/>
      <c r="F4194" s="117"/>
      <c r="G4194" s="117"/>
      <c r="H4194" s="117"/>
      <c r="I4194" s="117"/>
      <c r="J4194" s="117"/>
      <c r="K4194" s="117"/>
      <c r="L4194" s="117"/>
      <c r="M4194" s="117"/>
      <c r="N4194" s="117"/>
      <c r="O4194" s="117"/>
      <c r="P4194" s="117"/>
      <c r="Q4194" s="117"/>
      <c r="R4194" s="117"/>
      <c r="S4194" s="117"/>
      <c r="T4194" s="117"/>
      <c r="U4194" s="117"/>
      <c r="V4194" s="117"/>
      <c r="W4194" s="117"/>
      <c r="X4194" s="117"/>
      <c r="Y4194" s="117"/>
      <c r="Z4194" s="117"/>
      <c r="AA4194" s="117"/>
      <c r="AB4194" s="117"/>
      <c r="AC4194" s="117"/>
      <c r="AD4194" s="117"/>
      <c r="AE4194" s="117"/>
      <c r="AF4194" s="117"/>
      <c r="AG4194" s="117"/>
      <c r="AH4194" s="117"/>
      <c r="AI4194" s="117"/>
      <c r="AJ4194" s="117"/>
      <c r="AK4194" s="117"/>
      <c r="AL4194" s="117"/>
      <c r="AM4194" s="117"/>
      <c r="AN4194" s="117"/>
      <c r="AO4194" s="117"/>
      <c r="AP4194" s="117"/>
      <c r="AQ4194" s="117"/>
      <c r="AR4194" s="117"/>
      <c r="AS4194" s="117"/>
      <c r="AT4194" s="117"/>
      <c r="AU4194" s="117"/>
      <c r="AV4194" s="117"/>
      <c r="AW4194" s="117"/>
      <c r="AX4194" s="118"/>
    </row>
    <row r="4195" spans="1:251" ht="12" customHeight="1">
      <c r="A4195" s="34"/>
      <c r="B4195" s="116"/>
      <c r="C4195" s="117"/>
      <c r="D4195" s="117"/>
      <c r="E4195" s="117"/>
      <c r="F4195" s="117"/>
      <c r="G4195" s="117"/>
      <c r="H4195" s="117"/>
      <c r="I4195" s="117"/>
      <c r="J4195" s="117"/>
      <c r="K4195" s="117"/>
      <c r="L4195" s="117"/>
      <c r="M4195" s="117"/>
      <c r="N4195" s="117"/>
      <c r="O4195" s="117"/>
      <c r="P4195" s="117"/>
      <c r="Q4195" s="117"/>
      <c r="R4195" s="117"/>
      <c r="S4195" s="117"/>
      <c r="T4195" s="117"/>
      <c r="U4195" s="117"/>
      <c r="V4195" s="117"/>
      <c r="W4195" s="117"/>
      <c r="X4195" s="117"/>
      <c r="Y4195" s="117"/>
      <c r="Z4195" s="117"/>
      <c r="AA4195" s="117"/>
      <c r="AB4195" s="117"/>
      <c r="AC4195" s="117"/>
      <c r="AD4195" s="117"/>
      <c r="AE4195" s="117"/>
      <c r="AF4195" s="117"/>
      <c r="AG4195" s="117"/>
      <c r="AH4195" s="117"/>
      <c r="AI4195" s="117"/>
      <c r="AJ4195" s="117"/>
      <c r="AK4195" s="117"/>
      <c r="AL4195" s="117"/>
      <c r="AM4195" s="117"/>
      <c r="AN4195" s="117"/>
      <c r="AO4195" s="117"/>
      <c r="AP4195" s="117"/>
      <c r="AQ4195" s="117"/>
      <c r="AR4195" s="117"/>
      <c r="AS4195" s="117"/>
      <c r="AT4195" s="117"/>
      <c r="AU4195" s="117"/>
      <c r="AV4195" s="117"/>
      <c r="AW4195" s="117"/>
      <c r="AX4195" s="118"/>
    </row>
    <row r="4196" spans="1:251" ht="15" thickBot="1">
      <c r="A4196" s="43"/>
      <c r="B4196" s="44"/>
      <c r="C4196" s="45"/>
      <c r="D4196" s="45"/>
      <c r="E4196" s="45"/>
      <c r="F4196" s="45"/>
      <c r="G4196" s="45"/>
      <c r="H4196" s="45"/>
      <c r="I4196" s="45"/>
      <c r="J4196" s="45"/>
      <c r="K4196" s="45"/>
      <c r="L4196" s="45"/>
      <c r="M4196" s="45"/>
      <c r="N4196" s="45"/>
      <c r="O4196" s="45"/>
      <c r="P4196" s="45"/>
      <c r="Q4196" s="45"/>
      <c r="R4196" s="45"/>
      <c r="S4196" s="45"/>
      <c r="T4196" s="45"/>
      <c r="U4196" s="45"/>
      <c r="V4196" s="45"/>
      <c r="W4196" s="45"/>
      <c r="X4196" s="45"/>
      <c r="Y4196" s="45"/>
      <c r="Z4196" s="45"/>
      <c r="AA4196" s="45"/>
      <c r="AB4196" s="45"/>
      <c r="AC4196" s="45"/>
      <c r="AD4196" s="45"/>
      <c r="AE4196" s="45"/>
      <c r="AF4196" s="45"/>
      <c r="AG4196" s="45"/>
      <c r="AH4196" s="45"/>
      <c r="AI4196" s="45"/>
      <c r="AJ4196" s="45"/>
      <c r="AK4196" s="45"/>
      <c r="AL4196" s="45"/>
      <c r="AM4196" s="45"/>
      <c r="AN4196" s="45"/>
      <c r="AO4196" s="45"/>
      <c r="AP4196" s="45"/>
      <c r="AQ4196" s="45"/>
      <c r="AR4196" s="45"/>
      <c r="AS4196" s="45"/>
      <c r="AT4196" s="45"/>
      <c r="AU4196" s="45"/>
      <c r="AV4196" s="45"/>
      <c r="AW4196" s="45"/>
      <c r="AX4196" s="46"/>
    </row>
    <row r="4197" spans="1:251">
      <c r="B4197" s="47"/>
    </row>
    <row r="4198" spans="1:251" ht="14.25">
      <c r="B4198" s="36" t="s">
        <v>240</v>
      </c>
      <c r="C4198" s="34"/>
      <c r="D4198" s="34"/>
      <c r="E4198" s="34"/>
      <c r="F4198" s="34"/>
      <c r="G4198" s="34"/>
      <c r="H4198" s="34"/>
      <c r="I4198" s="34"/>
      <c r="J4198" s="34"/>
      <c r="K4198" s="34"/>
      <c r="L4198" s="35"/>
      <c r="M4198" s="35"/>
      <c r="N4198" s="35"/>
      <c r="O4198" s="35"/>
      <c r="P4198" s="34"/>
      <c r="Q4198" s="34"/>
      <c r="R4198" s="34"/>
      <c r="S4198" s="34"/>
      <c r="T4198" s="34"/>
      <c r="U4198" s="34"/>
      <c r="V4198" s="36"/>
      <c r="W4198" s="36"/>
      <c r="X4198" s="36"/>
      <c r="Y4198" s="36"/>
      <c r="Z4198" s="36"/>
      <c r="AA4198" s="36"/>
      <c r="AB4198" s="36"/>
      <c r="AC4198" s="36"/>
      <c r="AD4198" s="36"/>
      <c r="AE4198" s="36"/>
      <c r="AF4198" s="36"/>
      <c r="AG4198" s="36"/>
      <c r="AH4198" s="36"/>
      <c r="AI4198" s="36"/>
      <c r="AJ4198" s="36"/>
      <c r="AK4198" s="36"/>
      <c r="AL4198" s="36"/>
      <c r="AM4198" s="36"/>
      <c r="AN4198" s="36"/>
      <c r="AO4198" s="36"/>
      <c r="AP4198" s="36"/>
      <c r="AQ4198" s="36"/>
      <c r="AR4198" s="36"/>
      <c r="AS4198" s="36"/>
      <c r="AT4198" s="36"/>
      <c r="AU4198" s="36"/>
      <c r="AV4198" s="36"/>
      <c r="AW4198" s="36"/>
      <c r="AX4198" s="36"/>
    </row>
    <row r="4199" spans="1:251" ht="15" thickBot="1">
      <c r="B4199" s="34"/>
      <c r="C4199" s="34"/>
      <c r="D4199" s="34"/>
      <c r="E4199" s="34"/>
      <c r="F4199" s="34"/>
      <c r="G4199" s="34"/>
      <c r="H4199" s="34"/>
      <c r="I4199" s="34"/>
      <c r="J4199" s="34"/>
      <c r="K4199" s="34"/>
      <c r="L4199" s="35"/>
      <c r="M4199" s="35"/>
      <c r="N4199" s="35"/>
      <c r="O4199" s="35"/>
      <c r="P4199" s="34"/>
      <c r="Q4199" s="34"/>
      <c r="R4199" s="34"/>
      <c r="S4199" s="34"/>
      <c r="T4199" s="34"/>
      <c r="U4199" s="34"/>
      <c r="V4199" s="36"/>
      <c r="W4199" s="36"/>
      <c r="X4199" s="36"/>
      <c r="Y4199" s="36"/>
      <c r="Z4199" s="36"/>
      <c r="AA4199" s="36"/>
      <c r="AB4199" s="36"/>
      <c r="AC4199" s="36"/>
      <c r="AD4199" s="36"/>
      <c r="AE4199" s="36"/>
      <c r="AF4199" s="36"/>
      <c r="AG4199" s="36"/>
      <c r="AH4199" s="36"/>
      <c r="AI4199" s="36"/>
      <c r="AJ4199" s="36"/>
      <c r="AK4199" s="36"/>
      <c r="AL4199" s="36"/>
      <c r="AM4199" s="36"/>
      <c r="AN4199" s="36"/>
      <c r="AO4199" s="36"/>
      <c r="AP4199" s="36"/>
      <c r="AQ4199" s="36"/>
      <c r="AR4199" s="36"/>
      <c r="AS4199" s="36"/>
      <c r="AT4199" s="36"/>
      <c r="AU4199" s="36"/>
      <c r="AV4199" s="36"/>
      <c r="AW4199" s="36"/>
      <c r="AX4199" s="48" t="s">
        <v>241</v>
      </c>
    </row>
    <row r="4200" spans="1:251" s="42" customFormat="1" ht="13.5" customHeight="1">
      <c r="A4200" s="34"/>
      <c r="B4200" s="119" t="s">
        <v>242</v>
      </c>
      <c r="C4200" s="120"/>
      <c r="D4200" s="120"/>
      <c r="E4200" s="120"/>
      <c r="F4200" s="120"/>
      <c r="G4200" s="120"/>
      <c r="H4200" s="120"/>
      <c r="I4200" s="120"/>
      <c r="J4200" s="120"/>
      <c r="K4200" s="120"/>
      <c r="L4200" s="120"/>
      <c r="M4200" s="120"/>
      <c r="N4200" s="120"/>
      <c r="O4200" s="120"/>
      <c r="P4200" s="120"/>
      <c r="Q4200" s="120"/>
      <c r="R4200" s="120"/>
      <c r="S4200" s="120"/>
      <c r="T4200" s="120"/>
      <c r="U4200" s="120"/>
      <c r="V4200" s="120"/>
      <c r="W4200" s="120"/>
      <c r="X4200" s="120"/>
      <c r="Y4200" s="120"/>
      <c r="Z4200" s="121"/>
      <c r="AA4200" s="125" t="s">
        <v>1062</v>
      </c>
      <c r="AB4200" s="120"/>
      <c r="AC4200" s="120"/>
      <c r="AD4200" s="120"/>
      <c r="AE4200" s="120"/>
      <c r="AF4200" s="120"/>
      <c r="AG4200" s="120"/>
      <c r="AH4200" s="120"/>
      <c r="AI4200" s="121"/>
      <c r="AJ4200" s="125" t="s">
        <v>1063</v>
      </c>
      <c r="AK4200" s="120"/>
      <c r="AL4200" s="120"/>
      <c r="AM4200" s="120"/>
      <c r="AN4200" s="120"/>
      <c r="AO4200" s="120"/>
      <c r="AP4200" s="120"/>
      <c r="AQ4200" s="120"/>
      <c r="AR4200" s="121"/>
      <c r="AS4200" s="125" t="s">
        <v>243</v>
      </c>
      <c r="AT4200" s="120"/>
      <c r="AU4200" s="120"/>
      <c r="AV4200" s="120"/>
      <c r="AW4200" s="120"/>
      <c r="AX4200" s="127"/>
      <c r="AY4200" s="29"/>
      <c r="AZ4200" s="29"/>
      <c r="BA4200" s="29"/>
      <c r="BB4200" s="29"/>
      <c r="BC4200" s="29"/>
      <c r="BD4200" s="29"/>
      <c r="BE4200" s="29"/>
      <c r="BF4200" s="29"/>
      <c r="BG4200" s="29"/>
      <c r="BH4200" s="29"/>
      <c r="BI4200" s="29"/>
      <c r="BJ4200" s="29"/>
      <c r="BK4200" s="29"/>
      <c r="BL4200" s="29"/>
      <c r="BM4200" s="29"/>
      <c r="BN4200" s="29"/>
      <c r="BO4200" s="29"/>
      <c r="BP4200" s="29"/>
      <c r="BQ4200" s="29"/>
      <c r="BR4200" s="29"/>
      <c r="BS4200" s="29"/>
      <c r="BT4200" s="29"/>
      <c r="BU4200" s="29"/>
      <c r="BV4200" s="29"/>
      <c r="BW4200" s="29"/>
      <c r="BX4200" s="29"/>
      <c r="BY4200" s="29"/>
      <c r="BZ4200" s="29"/>
      <c r="CA4200" s="29"/>
      <c r="CB4200" s="29"/>
      <c r="CC4200" s="29"/>
      <c r="CD4200" s="29"/>
      <c r="CE4200" s="29"/>
      <c r="CF4200" s="29"/>
      <c r="CG4200" s="29"/>
      <c r="CH4200" s="29"/>
      <c r="CI4200" s="29"/>
      <c r="CJ4200" s="29"/>
      <c r="CK4200" s="29"/>
      <c r="CL4200" s="29"/>
      <c r="CM4200" s="29"/>
      <c r="CN4200" s="29"/>
      <c r="CO4200" s="29"/>
      <c r="CP4200" s="29"/>
      <c r="CQ4200" s="29"/>
      <c r="CR4200" s="29"/>
      <c r="CS4200" s="29"/>
      <c r="CT4200" s="29"/>
      <c r="CU4200" s="29"/>
      <c r="CV4200" s="29"/>
      <c r="CW4200" s="29"/>
      <c r="CX4200" s="29"/>
      <c r="CY4200" s="29"/>
      <c r="CZ4200" s="29"/>
      <c r="DA4200" s="29"/>
      <c r="DB4200" s="29"/>
      <c r="DC4200" s="29"/>
      <c r="DD4200" s="29"/>
      <c r="DE4200" s="29"/>
      <c r="DF4200" s="29"/>
      <c r="DG4200" s="29"/>
      <c r="DH4200" s="29"/>
      <c r="DI4200" s="29"/>
      <c r="DJ4200" s="29"/>
      <c r="DK4200" s="29"/>
      <c r="DL4200" s="29"/>
      <c r="DM4200" s="29"/>
      <c r="DN4200" s="29"/>
      <c r="DO4200" s="29"/>
      <c r="DP4200" s="29"/>
      <c r="DQ4200" s="29"/>
      <c r="DR4200" s="29"/>
      <c r="DS4200" s="29"/>
      <c r="DT4200" s="29"/>
      <c r="DU4200" s="29"/>
      <c r="DV4200" s="29"/>
      <c r="DW4200" s="29"/>
      <c r="DX4200" s="29"/>
      <c r="DY4200" s="29"/>
      <c r="DZ4200" s="29"/>
      <c r="EA4200" s="29"/>
      <c r="EB4200" s="29"/>
      <c r="EC4200" s="29"/>
      <c r="ED4200" s="29"/>
      <c r="EE4200" s="29"/>
      <c r="EF4200" s="29"/>
      <c r="EG4200" s="29"/>
      <c r="EH4200" s="29"/>
      <c r="EI4200" s="29"/>
      <c r="EJ4200" s="29"/>
      <c r="EK4200" s="29"/>
      <c r="EL4200" s="29"/>
      <c r="EM4200" s="29"/>
      <c r="EN4200" s="29"/>
      <c r="EO4200" s="29"/>
      <c r="EP4200" s="29"/>
      <c r="EQ4200" s="29"/>
      <c r="ER4200" s="29"/>
      <c r="ES4200" s="29"/>
      <c r="ET4200" s="29"/>
      <c r="EU4200" s="29"/>
      <c r="EV4200" s="29"/>
      <c r="EW4200" s="29"/>
      <c r="EX4200" s="29"/>
      <c r="EY4200" s="29"/>
      <c r="EZ4200" s="29"/>
      <c r="FA4200" s="29"/>
      <c r="FB4200" s="29"/>
      <c r="FC4200" s="29"/>
      <c r="FD4200" s="29"/>
      <c r="FE4200" s="29"/>
      <c r="FF4200" s="29"/>
      <c r="FG4200" s="29"/>
      <c r="FH4200" s="29"/>
      <c r="FI4200" s="29"/>
      <c r="FJ4200" s="29"/>
      <c r="FK4200" s="29"/>
      <c r="FL4200" s="29"/>
      <c r="FM4200" s="29"/>
      <c r="FN4200" s="29"/>
      <c r="FO4200" s="29"/>
      <c r="FP4200" s="29"/>
      <c r="FQ4200" s="29"/>
      <c r="FR4200" s="29"/>
      <c r="FS4200" s="29"/>
      <c r="FT4200" s="29"/>
      <c r="FU4200" s="29"/>
      <c r="FV4200" s="29"/>
      <c r="FW4200" s="29"/>
      <c r="FX4200" s="29"/>
      <c r="FY4200" s="29"/>
      <c r="FZ4200" s="29"/>
      <c r="GA4200" s="29"/>
      <c r="GB4200" s="29"/>
      <c r="GC4200" s="29"/>
      <c r="GD4200" s="29"/>
      <c r="GE4200" s="29"/>
      <c r="GF4200" s="29"/>
      <c r="GG4200" s="29"/>
      <c r="GH4200" s="29"/>
      <c r="GI4200" s="29"/>
      <c r="GJ4200" s="29"/>
      <c r="GK4200" s="29"/>
      <c r="GL4200" s="29"/>
      <c r="GM4200" s="29"/>
      <c r="GN4200" s="29"/>
      <c r="GO4200" s="29"/>
      <c r="GP4200" s="29"/>
      <c r="GQ4200" s="29"/>
      <c r="GR4200" s="29"/>
      <c r="GS4200" s="29"/>
      <c r="GT4200" s="29"/>
      <c r="GU4200" s="29"/>
      <c r="GV4200" s="29"/>
      <c r="GW4200" s="29"/>
      <c r="GX4200" s="29"/>
      <c r="GY4200" s="29"/>
      <c r="GZ4200" s="29"/>
      <c r="HA4200" s="29"/>
      <c r="HB4200" s="29"/>
      <c r="HC4200" s="29"/>
      <c r="HD4200" s="29"/>
      <c r="HE4200" s="29"/>
      <c r="HF4200" s="29"/>
      <c r="HG4200" s="29"/>
      <c r="HH4200" s="29"/>
      <c r="HI4200" s="29"/>
      <c r="HJ4200" s="29"/>
      <c r="HK4200" s="29"/>
      <c r="HL4200" s="29"/>
      <c r="HM4200" s="29"/>
      <c r="HN4200" s="29"/>
      <c r="HO4200" s="29"/>
      <c r="HP4200" s="29"/>
      <c r="HQ4200" s="29"/>
      <c r="HR4200" s="29"/>
      <c r="HS4200" s="29"/>
      <c r="HT4200" s="29"/>
      <c r="HU4200" s="29"/>
      <c r="HV4200" s="29"/>
      <c r="HW4200" s="29"/>
      <c r="HX4200" s="29"/>
      <c r="HY4200" s="29"/>
      <c r="HZ4200" s="29"/>
      <c r="IA4200" s="29"/>
      <c r="IB4200" s="29"/>
      <c r="IC4200" s="29"/>
      <c r="ID4200" s="29"/>
      <c r="IE4200" s="29"/>
      <c r="IF4200" s="29"/>
      <c r="IG4200" s="29"/>
      <c r="IH4200" s="29"/>
      <c r="II4200" s="29"/>
      <c r="IJ4200" s="29"/>
      <c r="IK4200" s="29"/>
      <c r="IL4200" s="29"/>
      <c r="IM4200" s="29"/>
      <c r="IN4200" s="29"/>
      <c r="IO4200" s="29"/>
      <c r="IP4200" s="29"/>
      <c r="IQ4200" s="29"/>
    </row>
    <row r="4201" spans="1:251" s="42" customFormat="1" ht="13.5">
      <c r="A4201" s="34"/>
      <c r="B4201" s="122"/>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4"/>
      <c r="AA4201" s="126"/>
      <c r="AB4201" s="123"/>
      <c r="AC4201" s="123"/>
      <c r="AD4201" s="123"/>
      <c r="AE4201" s="123"/>
      <c r="AF4201" s="123"/>
      <c r="AG4201" s="123"/>
      <c r="AH4201" s="123"/>
      <c r="AI4201" s="124"/>
      <c r="AJ4201" s="126"/>
      <c r="AK4201" s="123"/>
      <c r="AL4201" s="123"/>
      <c r="AM4201" s="123"/>
      <c r="AN4201" s="123"/>
      <c r="AO4201" s="123"/>
      <c r="AP4201" s="123"/>
      <c r="AQ4201" s="123"/>
      <c r="AR4201" s="124"/>
      <c r="AS4201" s="126"/>
      <c r="AT4201" s="123"/>
      <c r="AU4201" s="123"/>
      <c r="AV4201" s="123"/>
      <c r="AW4201" s="123"/>
      <c r="AX4201" s="128"/>
      <c r="AY4201" s="29"/>
      <c r="AZ4201" s="29"/>
      <c r="BA4201" s="29"/>
      <c r="BB4201" s="65"/>
      <c r="BC4201" s="49"/>
      <c r="BE4201" s="29"/>
      <c r="BF4201" s="29"/>
      <c r="BG4201" s="29"/>
      <c r="BH4201" s="29"/>
      <c r="BI4201" s="29"/>
      <c r="BJ4201" s="29"/>
      <c r="BK4201" s="29"/>
      <c r="BL4201" s="29"/>
      <c r="BM4201" s="29"/>
      <c r="BN4201" s="29"/>
      <c r="BO4201" s="29"/>
      <c r="BP4201" s="29"/>
      <c r="BQ4201" s="29"/>
      <c r="BR4201" s="29"/>
      <c r="BS4201" s="29"/>
      <c r="BT4201" s="29"/>
      <c r="BU4201" s="29"/>
      <c r="BV4201" s="29"/>
      <c r="BW4201" s="29"/>
      <c r="BX4201" s="29"/>
      <c r="BY4201" s="29"/>
      <c r="BZ4201" s="29"/>
      <c r="CA4201" s="29"/>
      <c r="CB4201" s="29"/>
      <c r="CC4201" s="29"/>
      <c r="CD4201" s="29"/>
      <c r="CE4201" s="29"/>
      <c r="CF4201" s="29"/>
      <c r="CG4201" s="29"/>
      <c r="CH4201" s="29"/>
      <c r="CI4201" s="29"/>
      <c r="CJ4201" s="29"/>
      <c r="CK4201" s="29"/>
      <c r="CL4201" s="29"/>
      <c r="CM4201" s="29"/>
      <c r="CN4201" s="29"/>
      <c r="CO4201" s="29"/>
      <c r="CP4201" s="29"/>
      <c r="CQ4201" s="29"/>
      <c r="CR4201" s="29"/>
      <c r="CS4201" s="29"/>
      <c r="CT4201" s="29"/>
      <c r="CU4201" s="29"/>
      <c r="CV4201" s="29"/>
      <c r="CW4201" s="29"/>
      <c r="CX4201" s="29"/>
      <c r="CY4201" s="29"/>
      <c r="CZ4201" s="29"/>
      <c r="DA4201" s="29"/>
      <c r="DB4201" s="29"/>
      <c r="DC4201" s="29"/>
      <c r="DD4201" s="29"/>
      <c r="DE4201" s="29"/>
      <c r="DF4201" s="29"/>
      <c r="DG4201" s="29"/>
      <c r="DH4201" s="29"/>
      <c r="DI4201" s="29"/>
      <c r="DJ4201" s="29"/>
      <c r="DK4201" s="29"/>
      <c r="DL4201" s="29"/>
      <c r="DM4201" s="29"/>
      <c r="DN4201" s="29"/>
      <c r="DO4201" s="29"/>
      <c r="DP4201" s="29"/>
      <c r="DQ4201" s="29"/>
      <c r="DR4201" s="29"/>
      <c r="DS4201" s="29"/>
      <c r="DT4201" s="29"/>
      <c r="DU4201" s="29"/>
      <c r="DV4201" s="29"/>
      <c r="DW4201" s="29"/>
      <c r="DX4201" s="29"/>
      <c r="DY4201" s="29"/>
      <c r="DZ4201" s="29"/>
      <c r="EA4201" s="29"/>
      <c r="EB4201" s="29"/>
      <c r="EC4201" s="29"/>
      <c r="ED4201" s="29"/>
      <c r="EE4201" s="29"/>
      <c r="EF4201" s="29"/>
      <c r="EG4201" s="29"/>
      <c r="EH4201" s="29"/>
      <c r="EI4201" s="29"/>
      <c r="EJ4201" s="29"/>
      <c r="EK4201" s="29"/>
      <c r="EL4201" s="29"/>
      <c r="EM4201" s="29"/>
      <c r="EN4201" s="29"/>
      <c r="EO4201" s="29"/>
      <c r="EP4201" s="29"/>
      <c r="EQ4201" s="29"/>
      <c r="ER4201" s="29"/>
      <c r="ES4201" s="29"/>
      <c r="ET4201" s="29"/>
      <c r="EU4201" s="29"/>
      <c r="EV4201" s="29"/>
      <c r="EW4201" s="29"/>
      <c r="EX4201" s="29"/>
      <c r="EY4201" s="29"/>
      <c r="EZ4201" s="29"/>
      <c r="FA4201" s="29"/>
      <c r="FB4201" s="29"/>
      <c r="FC4201" s="29"/>
      <c r="FD4201" s="29"/>
      <c r="FE4201" s="29"/>
      <c r="FF4201" s="29"/>
      <c r="FG4201" s="29"/>
      <c r="FH4201" s="29"/>
      <c r="FI4201" s="29"/>
      <c r="FJ4201" s="29"/>
      <c r="FK4201" s="29"/>
      <c r="FL4201" s="29"/>
      <c r="FM4201" s="29"/>
      <c r="FN4201" s="29"/>
      <c r="FO4201" s="29"/>
      <c r="FP4201" s="29"/>
      <c r="FQ4201" s="29"/>
      <c r="FR4201" s="29"/>
      <c r="FS4201" s="29"/>
      <c r="FT4201" s="29"/>
      <c r="FU4201" s="29"/>
      <c r="FV4201" s="29"/>
      <c r="FW4201" s="29"/>
      <c r="FX4201" s="29"/>
      <c r="FY4201" s="29"/>
      <c r="FZ4201" s="29"/>
      <c r="GA4201" s="29"/>
      <c r="GB4201" s="29"/>
      <c r="GC4201" s="29"/>
      <c r="GD4201" s="29"/>
      <c r="GE4201" s="29"/>
      <c r="GF4201" s="29"/>
      <c r="GG4201" s="29"/>
      <c r="GH4201" s="29"/>
      <c r="GI4201" s="29"/>
      <c r="GJ4201" s="29"/>
      <c r="GK4201" s="29"/>
      <c r="GL4201" s="29"/>
      <c r="GM4201" s="29"/>
      <c r="GN4201" s="29"/>
      <c r="GO4201" s="29"/>
      <c r="GP4201" s="29"/>
      <c r="GQ4201" s="29"/>
      <c r="GR4201" s="29"/>
      <c r="GS4201" s="29"/>
      <c r="GT4201" s="29"/>
      <c r="GU4201" s="29"/>
      <c r="GV4201" s="29"/>
      <c r="GW4201" s="29"/>
      <c r="GX4201" s="29"/>
      <c r="GY4201" s="29"/>
      <c r="GZ4201" s="29"/>
      <c r="HA4201" s="29"/>
      <c r="HB4201" s="29"/>
      <c r="HC4201" s="29"/>
      <c r="HD4201" s="29"/>
      <c r="HE4201" s="29"/>
      <c r="HF4201" s="29"/>
      <c r="HG4201" s="29"/>
      <c r="HH4201" s="29"/>
      <c r="HI4201" s="29"/>
      <c r="HJ4201" s="29"/>
      <c r="HK4201" s="29"/>
      <c r="HL4201" s="29"/>
      <c r="HM4201" s="29"/>
      <c r="HN4201" s="29"/>
      <c r="HO4201" s="29"/>
      <c r="HP4201" s="29"/>
      <c r="HQ4201" s="29"/>
      <c r="HR4201" s="29"/>
      <c r="HS4201" s="29"/>
      <c r="HT4201" s="29"/>
      <c r="HU4201" s="29"/>
      <c r="HV4201" s="29"/>
      <c r="HW4201" s="29"/>
      <c r="HX4201" s="29"/>
      <c r="HY4201" s="29"/>
      <c r="HZ4201" s="29"/>
      <c r="IA4201" s="29"/>
      <c r="IB4201" s="29"/>
      <c r="IC4201" s="29"/>
      <c r="ID4201" s="29"/>
      <c r="IE4201" s="29"/>
      <c r="IF4201" s="29"/>
      <c r="IG4201" s="29"/>
      <c r="IH4201" s="29"/>
      <c r="II4201" s="29"/>
      <c r="IJ4201" s="29"/>
      <c r="IK4201" s="29"/>
      <c r="IL4201" s="29"/>
      <c r="IM4201" s="29"/>
      <c r="IN4201" s="29"/>
      <c r="IO4201" s="29"/>
      <c r="IP4201" s="29"/>
      <c r="IQ4201" s="29"/>
    </row>
    <row r="4202" spans="1:251" s="42" customFormat="1" ht="18.75" customHeight="1">
      <c r="A4202" s="34"/>
      <c r="B4202" s="50"/>
      <c r="C4202" s="129" t="s">
        <v>841</v>
      </c>
      <c r="D4202" s="147"/>
      <c r="E4202" s="147"/>
      <c r="F4202" s="147"/>
      <c r="G4202" s="147"/>
      <c r="H4202" s="147"/>
      <c r="I4202" s="147"/>
      <c r="J4202" s="147"/>
      <c r="K4202" s="147"/>
      <c r="L4202" s="147"/>
      <c r="M4202" s="147"/>
      <c r="N4202" s="147"/>
      <c r="O4202" s="147"/>
      <c r="P4202" s="147"/>
      <c r="Q4202" s="147"/>
      <c r="R4202" s="147"/>
      <c r="S4202" s="147"/>
      <c r="T4202" s="147"/>
      <c r="U4202" s="147"/>
      <c r="V4202" s="147"/>
      <c r="W4202" s="147"/>
      <c r="X4202" s="147"/>
      <c r="Y4202" s="147"/>
      <c r="Z4202" s="148"/>
      <c r="AA4202" s="132">
        <v>5428</v>
      </c>
      <c r="AB4202" s="133"/>
      <c r="AC4202" s="133"/>
      <c r="AD4202" s="133"/>
      <c r="AE4202" s="133"/>
      <c r="AF4202" s="133"/>
      <c r="AG4202" s="133"/>
      <c r="AH4202" s="133"/>
      <c r="AI4202" s="134"/>
      <c r="AJ4202" s="132">
        <v>6126</v>
      </c>
      <c r="AK4202" s="133"/>
      <c r="AL4202" s="133"/>
      <c r="AM4202" s="133"/>
      <c r="AN4202" s="133"/>
      <c r="AO4202" s="133"/>
      <c r="AP4202" s="133"/>
      <c r="AQ4202" s="133"/>
      <c r="AR4202" s="134"/>
      <c r="AS4202" s="135"/>
      <c r="AT4202" s="136"/>
      <c r="AU4202" s="136"/>
      <c r="AV4202" s="136"/>
      <c r="AW4202" s="136"/>
      <c r="AX4202" s="137"/>
      <c r="AY4202" s="29"/>
      <c r="AZ4202" s="29"/>
      <c r="BA4202" s="29"/>
      <c r="BB4202" s="29"/>
      <c r="BC4202" s="29"/>
      <c r="BD4202" s="29"/>
      <c r="BE4202" s="29"/>
      <c r="BF4202" s="29"/>
      <c r="BG4202" s="29"/>
      <c r="BH4202" s="29"/>
      <c r="BI4202" s="29"/>
      <c r="BJ4202" s="29"/>
      <c r="BK4202" s="29"/>
      <c r="BL4202" s="29"/>
      <c r="BM4202" s="29"/>
      <c r="BN4202" s="29"/>
      <c r="BO4202" s="29"/>
      <c r="BP4202" s="29"/>
      <c r="BQ4202" s="29"/>
      <c r="BR4202" s="29"/>
      <c r="BS4202" s="29"/>
      <c r="BT4202" s="29"/>
      <c r="BU4202" s="29"/>
      <c r="BV4202" s="29"/>
      <c r="BW4202" s="29"/>
      <c r="BX4202" s="29"/>
      <c r="BY4202" s="29"/>
      <c r="BZ4202" s="29"/>
      <c r="CA4202" s="29"/>
      <c r="CB4202" s="29"/>
      <c r="CC4202" s="29"/>
      <c r="CD4202" s="29"/>
      <c r="CE4202" s="29"/>
      <c r="CF4202" s="29"/>
      <c r="CG4202" s="29"/>
      <c r="CH4202" s="29"/>
      <c r="CI4202" s="29"/>
      <c r="CJ4202" s="29"/>
      <c r="CK4202" s="29"/>
      <c r="CL4202" s="29"/>
      <c r="CM4202" s="29"/>
      <c r="CN4202" s="29"/>
      <c r="CO4202" s="29"/>
      <c r="CP4202" s="29"/>
      <c r="CQ4202" s="29"/>
      <c r="CR4202" s="29"/>
      <c r="CS4202" s="29"/>
      <c r="CT4202" s="29"/>
      <c r="CU4202" s="29"/>
      <c r="CV4202" s="29"/>
      <c r="CW4202" s="29"/>
      <c r="CX4202" s="29"/>
      <c r="CY4202" s="29"/>
      <c r="CZ4202" s="29"/>
      <c r="DA4202" s="29"/>
      <c r="DB4202" s="29"/>
      <c r="DC4202" s="29"/>
      <c r="DD4202" s="29"/>
      <c r="DE4202" s="29"/>
      <c r="DF4202" s="29"/>
      <c r="DG4202" s="29"/>
      <c r="DH4202" s="29"/>
      <c r="DI4202" s="29"/>
      <c r="DJ4202" s="29"/>
      <c r="DK4202" s="29"/>
      <c r="DL4202" s="29"/>
      <c r="DM4202" s="29"/>
      <c r="DN4202" s="29"/>
      <c r="DO4202" s="29"/>
      <c r="DP4202" s="29"/>
      <c r="DQ4202" s="29"/>
      <c r="DR4202" s="29"/>
      <c r="DS4202" s="29"/>
      <c r="DT4202" s="29"/>
      <c r="DU4202" s="29"/>
      <c r="DV4202" s="29"/>
      <c r="DW4202" s="29"/>
      <c r="DX4202" s="29"/>
      <c r="DY4202" s="29"/>
      <c r="DZ4202" s="29"/>
      <c r="EA4202" s="29"/>
      <c r="EB4202" s="29"/>
      <c r="EC4202" s="29"/>
      <c r="ED4202" s="29"/>
      <c r="EE4202" s="29"/>
      <c r="EF4202" s="29"/>
      <c r="EG4202" s="29"/>
      <c r="EH4202" s="29"/>
      <c r="EI4202" s="29"/>
      <c r="EJ4202" s="29"/>
      <c r="EK4202" s="29"/>
      <c r="EL4202" s="29"/>
      <c r="EM4202" s="29"/>
      <c r="EN4202" s="29"/>
      <c r="EO4202" s="29"/>
      <c r="EP4202" s="29"/>
      <c r="EQ4202" s="29"/>
      <c r="ER4202" s="29"/>
      <c r="ES4202" s="29"/>
      <c r="ET4202" s="29"/>
      <c r="EU4202" s="29"/>
      <c r="EV4202" s="29"/>
      <c r="EW4202" s="29"/>
      <c r="EX4202" s="29"/>
      <c r="EY4202" s="29"/>
      <c r="EZ4202" s="29"/>
      <c r="FA4202" s="29"/>
      <c r="FB4202" s="29"/>
      <c r="FC4202" s="29"/>
      <c r="FD4202" s="29"/>
      <c r="FE4202" s="29"/>
      <c r="FF4202" s="29"/>
      <c r="FG4202" s="29"/>
      <c r="FH4202" s="29"/>
      <c r="FI4202" s="29"/>
      <c r="FJ4202" s="29"/>
      <c r="FK4202" s="29"/>
      <c r="FL4202" s="29"/>
      <c r="FM4202" s="29"/>
      <c r="FN4202" s="29"/>
      <c r="FO4202" s="29"/>
      <c r="FP4202" s="29"/>
      <c r="FQ4202" s="29"/>
      <c r="FR4202" s="29"/>
      <c r="FS4202" s="29"/>
      <c r="FT4202" s="29"/>
      <c r="FU4202" s="29"/>
      <c r="FV4202" s="29"/>
      <c r="FW4202" s="29"/>
      <c r="FX4202" s="29"/>
      <c r="FY4202" s="29"/>
      <c r="FZ4202" s="29"/>
      <c r="GA4202" s="29"/>
      <c r="GB4202" s="29"/>
      <c r="GC4202" s="29"/>
      <c r="GD4202" s="29"/>
      <c r="GE4202" s="29"/>
      <c r="GF4202" s="29"/>
      <c r="GG4202" s="29"/>
      <c r="GH4202" s="29"/>
      <c r="GI4202" s="29"/>
      <c r="GJ4202" s="29"/>
      <c r="GK4202" s="29"/>
      <c r="GL4202" s="29"/>
      <c r="GM4202" s="29"/>
      <c r="GN4202" s="29"/>
      <c r="GO4202" s="29"/>
      <c r="GP4202" s="29"/>
      <c r="GQ4202" s="29"/>
      <c r="GR4202" s="29"/>
      <c r="GS4202" s="29"/>
      <c r="GT4202" s="29"/>
      <c r="GU4202" s="29"/>
      <c r="GV4202" s="29"/>
      <c r="GW4202" s="29"/>
      <c r="GX4202" s="29"/>
      <c r="GY4202" s="29"/>
      <c r="GZ4202" s="29"/>
      <c r="HA4202" s="29"/>
      <c r="HB4202" s="29"/>
      <c r="HC4202" s="29"/>
      <c r="HD4202" s="29"/>
      <c r="HE4202" s="29"/>
      <c r="HF4202" s="29"/>
      <c r="HG4202" s="29"/>
      <c r="HH4202" s="29"/>
      <c r="HI4202" s="29"/>
      <c r="HJ4202" s="29"/>
      <c r="HK4202" s="29"/>
      <c r="HL4202" s="29"/>
      <c r="HM4202" s="29"/>
      <c r="HN4202" s="29"/>
      <c r="HO4202" s="29"/>
      <c r="HP4202" s="29"/>
      <c r="HQ4202" s="29"/>
      <c r="HR4202" s="29"/>
      <c r="HS4202" s="29"/>
      <c r="HT4202" s="29"/>
      <c r="HU4202" s="29"/>
      <c r="HV4202" s="29"/>
      <c r="HW4202" s="29"/>
      <c r="HX4202" s="29"/>
      <c r="HY4202" s="29"/>
      <c r="HZ4202" s="29"/>
      <c r="IA4202" s="29"/>
      <c r="IB4202" s="29"/>
      <c r="IC4202" s="29"/>
      <c r="ID4202" s="29"/>
      <c r="IE4202" s="29"/>
      <c r="IF4202" s="29"/>
      <c r="IG4202" s="29"/>
      <c r="IH4202" s="29"/>
      <c r="II4202" s="29"/>
      <c r="IJ4202" s="29"/>
      <c r="IK4202" s="29"/>
      <c r="IL4202" s="29"/>
      <c r="IM4202" s="29"/>
      <c r="IN4202" s="29"/>
      <c r="IO4202" s="29"/>
      <c r="IP4202" s="29"/>
      <c r="IQ4202" s="29"/>
    </row>
    <row r="4203" spans="1:251" s="42" customFormat="1" ht="18.75" customHeight="1" thickBot="1">
      <c r="A4203" s="43"/>
      <c r="B4203" s="138" t="s">
        <v>244</v>
      </c>
      <c r="C4203" s="139"/>
      <c r="D4203" s="139"/>
      <c r="E4203" s="139"/>
      <c r="F4203" s="139"/>
      <c r="G4203" s="139"/>
      <c r="H4203" s="139"/>
      <c r="I4203" s="139"/>
      <c r="J4203" s="139"/>
      <c r="K4203" s="139"/>
      <c r="L4203" s="139"/>
      <c r="M4203" s="139"/>
      <c r="N4203" s="139"/>
      <c r="O4203" s="139"/>
      <c r="P4203" s="139"/>
      <c r="Q4203" s="139"/>
      <c r="R4203" s="139"/>
      <c r="S4203" s="139"/>
      <c r="T4203" s="139"/>
      <c r="U4203" s="139"/>
      <c r="V4203" s="139"/>
      <c r="W4203" s="139"/>
      <c r="X4203" s="139"/>
      <c r="Y4203" s="139"/>
      <c r="Z4203" s="140"/>
      <c r="AA4203" s="141">
        <f>SUM($AA$4202:$AA$4202)</f>
        <v>5428</v>
      </c>
      <c r="AB4203" s="142"/>
      <c r="AC4203" s="142"/>
      <c r="AD4203" s="142"/>
      <c r="AE4203" s="142"/>
      <c r="AF4203" s="142"/>
      <c r="AG4203" s="142"/>
      <c r="AH4203" s="142"/>
      <c r="AI4203" s="143"/>
      <c r="AJ4203" s="141">
        <f>SUM($AJ$4202:$AJ$4202)</f>
        <v>6126</v>
      </c>
      <c r="AK4203" s="142"/>
      <c r="AL4203" s="142"/>
      <c r="AM4203" s="142"/>
      <c r="AN4203" s="142"/>
      <c r="AO4203" s="142"/>
      <c r="AP4203" s="142"/>
      <c r="AQ4203" s="142"/>
      <c r="AR4203" s="143"/>
      <c r="AS4203" s="144"/>
      <c r="AT4203" s="145"/>
      <c r="AU4203" s="145"/>
      <c r="AV4203" s="145"/>
      <c r="AW4203" s="145"/>
      <c r="AX4203" s="146"/>
      <c r="AY4203" s="29"/>
      <c r="AZ4203" s="29"/>
      <c r="BA4203" s="29"/>
      <c r="BB4203" s="29"/>
      <c r="BC4203" s="29"/>
      <c r="BD4203" s="29"/>
      <c r="BE4203" s="29"/>
      <c r="BF4203" s="29"/>
      <c r="BG4203" s="29"/>
      <c r="BH4203" s="29"/>
      <c r="BI4203" s="29"/>
      <c r="BJ4203" s="29"/>
      <c r="BK4203" s="29"/>
      <c r="BL4203" s="29"/>
      <c r="BM4203" s="29"/>
      <c r="BN4203" s="29"/>
      <c r="BO4203" s="29"/>
      <c r="BP4203" s="29"/>
      <c r="BQ4203" s="29"/>
      <c r="BR4203" s="29"/>
      <c r="BS4203" s="29"/>
      <c r="BT4203" s="29"/>
      <c r="BU4203" s="29"/>
      <c r="BV4203" s="29"/>
      <c r="BW4203" s="29"/>
      <c r="BX4203" s="29"/>
      <c r="BY4203" s="29"/>
      <c r="BZ4203" s="29"/>
      <c r="CA4203" s="29"/>
      <c r="CB4203" s="29"/>
      <c r="CC4203" s="29"/>
      <c r="CD4203" s="29"/>
      <c r="CE4203" s="29"/>
      <c r="CF4203" s="29"/>
      <c r="CG4203" s="29"/>
      <c r="CH4203" s="29"/>
      <c r="CI4203" s="29"/>
      <c r="CJ4203" s="29"/>
      <c r="CK4203" s="29"/>
      <c r="CL4203" s="29"/>
      <c r="CM4203" s="29"/>
      <c r="CN4203" s="29"/>
      <c r="CO4203" s="29"/>
      <c r="CP4203" s="29"/>
      <c r="CQ4203" s="29"/>
      <c r="CR4203" s="29"/>
      <c r="CS4203" s="29"/>
      <c r="CT4203" s="29"/>
      <c r="CU4203" s="29"/>
      <c r="CV4203" s="29"/>
      <c r="CW4203" s="29"/>
      <c r="CX4203" s="29"/>
      <c r="CY4203" s="29"/>
      <c r="CZ4203" s="29"/>
      <c r="DA4203" s="29"/>
      <c r="DB4203" s="29"/>
      <c r="DC4203" s="29"/>
      <c r="DD4203" s="29"/>
      <c r="DE4203" s="29"/>
      <c r="DF4203" s="29"/>
      <c r="DG4203" s="29"/>
      <c r="DH4203" s="29"/>
      <c r="DI4203" s="29"/>
      <c r="DJ4203" s="29"/>
      <c r="DK4203" s="29"/>
      <c r="DL4203" s="29"/>
      <c r="DM4203" s="29"/>
      <c r="DN4203" s="29"/>
      <c r="DO4203" s="29"/>
      <c r="DP4203" s="29"/>
      <c r="DQ4203" s="29"/>
      <c r="DR4203" s="29"/>
      <c r="DS4203" s="29"/>
      <c r="DT4203" s="29"/>
      <c r="DU4203" s="29"/>
      <c r="DV4203" s="29"/>
      <c r="DW4203" s="29"/>
      <c r="DX4203" s="29"/>
      <c r="DY4203" s="29"/>
      <c r="DZ4203" s="29"/>
      <c r="EA4203" s="29"/>
      <c r="EB4203" s="29"/>
      <c r="EC4203" s="29"/>
      <c r="ED4203" s="29"/>
      <c r="EE4203" s="29"/>
      <c r="EF4203" s="29"/>
      <c r="EG4203" s="29"/>
      <c r="EH4203" s="29"/>
      <c r="EI4203" s="29"/>
      <c r="EJ4203" s="29"/>
      <c r="EK4203" s="29"/>
      <c r="EL4203" s="29"/>
      <c r="EM4203" s="29"/>
      <c r="EN4203" s="29"/>
      <c r="EO4203" s="29"/>
      <c r="EP4203" s="29"/>
      <c r="EQ4203" s="29"/>
      <c r="ER4203" s="29"/>
      <c r="ES4203" s="29"/>
      <c r="ET4203" s="29"/>
      <c r="EU4203" s="29"/>
      <c r="EV4203" s="29"/>
      <c r="EW4203" s="29"/>
      <c r="EX4203" s="29"/>
      <c r="EY4203" s="29"/>
      <c r="EZ4203" s="29"/>
      <c r="FA4203" s="29"/>
      <c r="FB4203" s="29"/>
      <c r="FC4203" s="29"/>
      <c r="FD4203" s="29"/>
      <c r="FE4203" s="29"/>
      <c r="FF4203" s="29"/>
      <c r="FG4203" s="29"/>
      <c r="FH4203" s="29"/>
      <c r="FI4203" s="29"/>
      <c r="FJ4203" s="29"/>
      <c r="FK4203" s="29"/>
      <c r="FL4203" s="29"/>
      <c r="FM4203" s="29"/>
      <c r="FN4203" s="29"/>
      <c r="FO4203" s="29"/>
      <c r="FP4203" s="29"/>
      <c r="FQ4203" s="29"/>
      <c r="FR4203" s="29"/>
      <c r="FS4203" s="29"/>
      <c r="FT4203" s="29"/>
      <c r="FU4203" s="29"/>
      <c r="FV4203" s="29"/>
      <c r="FW4203" s="29"/>
      <c r="FX4203" s="29"/>
      <c r="FY4203" s="29"/>
      <c r="FZ4203" s="29"/>
      <c r="GA4203" s="29"/>
      <c r="GB4203" s="29"/>
      <c r="GC4203" s="29"/>
      <c r="GD4203" s="29"/>
      <c r="GE4203" s="29"/>
      <c r="GF4203" s="29"/>
      <c r="GG4203" s="29"/>
      <c r="GH4203" s="29"/>
      <c r="GI4203" s="29"/>
      <c r="GJ4203" s="29"/>
      <c r="GK4203" s="29"/>
      <c r="GL4203" s="29"/>
      <c r="GM4203" s="29"/>
      <c r="GN4203" s="29"/>
      <c r="GO4203" s="29"/>
      <c r="GP4203" s="29"/>
      <c r="GQ4203" s="29"/>
      <c r="GR4203" s="29"/>
      <c r="GS4203" s="29"/>
      <c r="GT4203" s="29"/>
      <c r="GU4203" s="29"/>
      <c r="GV4203" s="29"/>
      <c r="GW4203" s="29"/>
      <c r="GX4203" s="29"/>
      <c r="GY4203" s="29"/>
      <c r="GZ4203" s="29"/>
      <c r="HA4203" s="29"/>
      <c r="HB4203" s="29"/>
      <c r="HC4203" s="29"/>
      <c r="HD4203" s="29"/>
      <c r="HE4203" s="29"/>
      <c r="HF4203" s="29"/>
      <c r="HG4203" s="29"/>
      <c r="HH4203" s="29"/>
      <c r="HI4203" s="29"/>
      <c r="HJ4203" s="29"/>
      <c r="HK4203" s="29"/>
      <c r="HL4203" s="29"/>
      <c r="HM4203" s="29"/>
      <c r="HN4203" s="29"/>
      <c r="HO4203" s="29"/>
      <c r="HP4203" s="29"/>
      <c r="HQ4203" s="29"/>
      <c r="HR4203" s="29"/>
      <c r="HS4203" s="29"/>
      <c r="HT4203" s="29"/>
      <c r="HU4203" s="29"/>
      <c r="HV4203" s="29"/>
      <c r="HW4203" s="29"/>
      <c r="HX4203" s="29"/>
      <c r="HY4203" s="29"/>
      <c r="HZ4203" s="29"/>
      <c r="IA4203" s="29"/>
      <c r="IB4203" s="29"/>
      <c r="IC4203" s="29"/>
      <c r="ID4203" s="29"/>
      <c r="IE4203" s="29"/>
      <c r="IF4203" s="29"/>
      <c r="IG4203" s="29"/>
      <c r="IH4203" s="29"/>
      <c r="II4203" s="29"/>
      <c r="IJ4203" s="29"/>
      <c r="IK4203" s="29"/>
      <c r="IL4203" s="29"/>
      <c r="IM4203" s="29"/>
      <c r="IN4203" s="29"/>
      <c r="IO4203" s="29"/>
      <c r="IP4203" s="29"/>
      <c r="IQ4203" s="29"/>
    </row>
    <row r="4205" spans="1:251" ht="18.75">
      <c r="A4205" s="28" t="s">
        <v>234</v>
      </c>
      <c r="AW4205" s="30"/>
      <c r="AX4205" s="31"/>
      <c r="AY4205" s="30"/>
    </row>
    <row r="4207" spans="1:251" ht="18.75">
      <c r="B4207" s="109" t="s">
        <v>0</v>
      </c>
      <c r="C4207" s="150"/>
      <c r="D4207" s="150"/>
      <c r="E4207" s="150"/>
      <c r="F4207" s="150"/>
      <c r="G4207" s="150"/>
      <c r="H4207" s="150"/>
      <c r="I4207" s="150"/>
      <c r="J4207" s="150"/>
      <c r="K4207" s="150"/>
      <c r="L4207" s="150"/>
      <c r="M4207" s="150"/>
      <c r="N4207" s="150"/>
      <c r="O4207" s="150"/>
      <c r="P4207" s="150"/>
      <c r="Q4207" s="150"/>
      <c r="R4207" s="150"/>
      <c r="S4207" s="150"/>
      <c r="T4207" s="150"/>
      <c r="U4207" s="150"/>
      <c r="V4207" s="150"/>
      <c r="W4207" s="150"/>
      <c r="X4207" s="150"/>
      <c r="Y4207" s="150"/>
      <c r="Z4207" s="150"/>
      <c r="AA4207" s="150"/>
      <c r="AB4207" s="150"/>
      <c r="AC4207" s="150"/>
      <c r="AD4207" s="150"/>
      <c r="AE4207" s="150"/>
      <c r="AF4207" s="150"/>
      <c r="AG4207" s="150"/>
      <c r="AH4207" s="150"/>
      <c r="AI4207" s="150"/>
      <c r="AJ4207" s="150"/>
      <c r="AK4207" s="150"/>
      <c r="AL4207" s="150"/>
      <c r="AM4207" s="150"/>
      <c r="AN4207" s="150"/>
      <c r="AO4207" s="150"/>
      <c r="AP4207" s="150"/>
      <c r="AQ4207" s="150"/>
      <c r="AR4207" s="150"/>
      <c r="AS4207" s="150"/>
      <c r="AT4207" s="150"/>
      <c r="AU4207" s="150"/>
      <c r="AV4207" s="150"/>
      <c r="AW4207" s="150"/>
      <c r="AX4207" s="150"/>
    </row>
    <row r="4208" spans="1:251">
      <c r="Z4208" s="32"/>
      <c r="AD4208" s="32"/>
      <c r="AE4208" s="32"/>
      <c r="AF4208" s="32"/>
      <c r="AG4208" s="32"/>
      <c r="AH4208" s="32"/>
      <c r="AI4208" s="32"/>
      <c r="AO4208" s="32"/>
    </row>
    <row r="4209" spans="1:113" ht="13.5" thickBot="1">
      <c r="Z4209" s="32"/>
      <c r="AD4209" s="32"/>
      <c r="AE4209" s="32"/>
      <c r="AF4209" s="32"/>
      <c r="AG4209" s="32"/>
      <c r="AH4209" s="32"/>
      <c r="AI4209" s="32"/>
      <c r="AO4209" s="32"/>
      <c r="DI4209" s="26"/>
    </row>
    <row r="4210" spans="1:113" ht="24.75" customHeight="1" thickBot="1">
      <c r="B4210" s="111" t="s">
        <v>235</v>
      </c>
      <c r="C4210" s="112"/>
      <c r="D4210" s="112"/>
      <c r="E4210" s="112"/>
      <c r="F4210" s="112"/>
      <c r="G4210" s="112"/>
      <c r="H4210" s="113" t="s">
        <v>588</v>
      </c>
      <c r="I4210" s="114"/>
      <c r="J4210" s="114"/>
      <c r="K4210" s="114"/>
      <c r="L4210" s="114"/>
      <c r="M4210" s="114"/>
      <c r="N4210" s="114"/>
      <c r="O4210" s="114"/>
      <c r="P4210" s="114"/>
      <c r="Q4210" s="114"/>
      <c r="R4210" s="114"/>
      <c r="S4210" s="114"/>
      <c r="T4210" s="114"/>
      <c r="U4210" s="114"/>
      <c r="V4210" s="114"/>
      <c r="W4210" s="114"/>
      <c r="X4210" s="114"/>
      <c r="Y4210" s="114"/>
      <c r="Z4210" s="114"/>
      <c r="AA4210" s="114"/>
      <c r="AB4210" s="114"/>
      <c r="AC4210" s="114"/>
      <c r="AD4210" s="114"/>
      <c r="AE4210" s="114"/>
      <c r="AF4210" s="114"/>
      <c r="AG4210" s="114"/>
      <c r="AH4210" s="114"/>
      <c r="AI4210" s="114"/>
      <c r="AJ4210" s="114"/>
      <c r="AK4210" s="114"/>
      <c r="AL4210" s="114"/>
      <c r="AM4210" s="114"/>
      <c r="AN4210" s="114"/>
      <c r="AO4210" s="114"/>
      <c r="AP4210" s="114"/>
      <c r="AQ4210" s="114"/>
      <c r="AR4210" s="114"/>
      <c r="AS4210" s="114"/>
      <c r="AT4210" s="114"/>
      <c r="AU4210" s="114"/>
      <c r="AV4210" s="114"/>
      <c r="AW4210" s="114"/>
      <c r="AX4210" s="115"/>
      <c r="DI4210" s="26"/>
    </row>
    <row r="4211" spans="1:113" ht="14.25">
      <c r="B4211" s="33"/>
      <c r="C4211" s="33"/>
      <c r="D4211" s="33"/>
      <c r="E4211" s="33"/>
      <c r="F4211" s="33"/>
      <c r="G4211" s="33"/>
      <c r="H4211" s="34"/>
      <c r="I4211" s="34"/>
      <c r="J4211" s="34"/>
      <c r="K4211" s="34"/>
      <c r="L4211" s="35"/>
      <c r="M4211" s="35"/>
      <c r="N4211" s="35"/>
      <c r="O4211" s="35"/>
      <c r="P4211" s="34"/>
      <c r="Q4211" s="34"/>
      <c r="R4211" s="34"/>
      <c r="S4211" s="34"/>
      <c r="T4211" s="34"/>
      <c r="U4211" s="34"/>
      <c r="V4211" s="36"/>
      <c r="W4211" s="36"/>
      <c r="X4211" s="36"/>
      <c r="Y4211" s="36"/>
      <c r="Z4211" s="36"/>
      <c r="AA4211" s="36"/>
      <c r="AB4211" s="36"/>
      <c r="AC4211" s="36"/>
      <c r="AD4211" s="36"/>
      <c r="AE4211" s="36"/>
      <c r="AF4211" s="36"/>
      <c r="AG4211" s="36"/>
      <c r="AH4211" s="36"/>
      <c r="AI4211" s="36"/>
      <c r="AJ4211" s="36"/>
      <c r="AK4211" s="36"/>
      <c r="AL4211" s="36"/>
      <c r="AM4211" s="36"/>
      <c r="AN4211" s="36"/>
      <c r="AO4211" s="36"/>
      <c r="AP4211" s="36"/>
      <c r="AQ4211" s="36"/>
      <c r="AR4211" s="36"/>
      <c r="AS4211" s="36"/>
      <c r="AT4211" s="36"/>
      <c r="AU4211" s="36"/>
      <c r="AV4211" s="36"/>
      <c r="AW4211" s="36"/>
      <c r="AX4211" s="36"/>
      <c r="DI4211" s="26"/>
    </row>
    <row r="4212" spans="1:113" ht="15" thickBot="1">
      <c r="A4212" s="37"/>
      <c r="B4212" s="36" t="s">
        <v>237</v>
      </c>
      <c r="C4212" s="34"/>
      <c r="D4212" s="34"/>
      <c r="E4212" s="34"/>
      <c r="F4212" s="34"/>
      <c r="G4212" s="34"/>
      <c r="H4212" s="34"/>
      <c r="I4212" s="34"/>
      <c r="J4212" s="34"/>
      <c r="K4212" s="34"/>
      <c r="L4212" s="35"/>
      <c r="M4212" s="35"/>
      <c r="N4212" s="35"/>
      <c r="O4212" s="35"/>
      <c r="P4212" s="34"/>
      <c r="Q4212" s="34"/>
      <c r="R4212" s="34"/>
      <c r="S4212" s="34"/>
      <c r="T4212" s="34"/>
      <c r="U4212" s="34"/>
      <c r="V4212" s="36"/>
      <c r="W4212" s="36"/>
      <c r="X4212" s="36"/>
      <c r="Y4212" s="36"/>
      <c r="Z4212" s="36"/>
      <c r="AA4212" s="36"/>
      <c r="AB4212" s="36"/>
      <c r="AC4212" s="36"/>
      <c r="AD4212" s="36"/>
      <c r="AE4212" s="36"/>
      <c r="AF4212" s="36"/>
      <c r="AG4212" s="36"/>
      <c r="AH4212" s="36"/>
      <c r="AI4212" s="36"/>
      <c r="AJ4212" s="36"/>
      <c r="AK4212" s="36"/>
      <c r="AL4212" s="36"/>
      <c r="AM4212" s="36"/>
      <c r="AN4212" s="36"/>
      <c r="AO4212" s="36"/>
      <c r="AP4212" s="36"/>
      <c r="AQ4212" s="36"/>
      <c r="AR4212" s="36"/>
      <c r="AS4212" s="36"/>
      <c r="AT4212" s="36"/>
      <c r="AU4212" s="36"/>
      <c r="AV4212" s="36"/>
      <c r="AW4212" s="36"/>
      <c r="AX4212" s="36"/>
      <c r="DI4212" s="26"/>
    </row>
    <row r="4213" spans="1:113" ht="14.25">
      <c r="A4213" s="34"/>
      <c r="B4213" s="38"/>
      <c r="C4213" s="33"/>
      <c r="D4213" s="33"/>
      <c r="E4213" s="33"/>
      <c r="F4213" s="33"/>
      <c r="G4213" s="33"/>
      <c r="H4213" s="33"/>
      <c r="I4213" s="33"/>
      <c r="J4213" s="33"/>
      <c r="K4213" s="33"/>
      <c r="L4213" s="39"/>
      <c r="M4213" s="39"/>
      <c r="N4213" s="39"/>
      <c r="O4213" s="39"/>
      <c r="P4213" s="33"/>
      <c r="Q4213" s="33"/>
      <c r="R4213" s="33"/>
      <c r="S4213" s="33"/>
      <c r="T4213" s="33"/>
      <c r="U4213" s="33"/>
      <c r="V4213" s="40"/>
      <c r="W4213" s="40"/>
      <c r="X4213" s="40"/>
      <c r="Y4213" s="40"/>
      <c r="Z4213" s="40"/>
      <c r="AA4213" s="40"/>
      <c r="AB4213" s="40"/>
      <c r="AC4213" s="40"/>
      <c r="AD4213" s="40"/>
      <c r="AE4213" s="40"/>
      <c r="AF4213" s="40"/>
      <c r="AG4213" s="40"/>
      <c r="AH4213" s="40"/>
      <c r="AI4213" s="40"/>
      <c r="AJ4213" s="40"/>
      <c r="AK4213" s="40"/>
      <c r="AL4213" s="40"/>
      <c r="AM4213" s="40"/>
      <c r="AN4213" s="40"/>
      <c r="AO4213" s="40"/>
      <c r="AP4213" s="40"/>
      <c r="AQ4213" s="40"/>
      <c r="AR4213" s="40"/>
      <c r="AS4213" s="40"/>
      <c r="AT4213" s="40"/>
      <c r="AU4213" s="40"/>
      <c r="AV4213" s="40"/>
      <c r="AW4213" s="40"/>
      <c r="AX4213" s="41"/>
    </row>
    <row r="4214" spans="1:113" ht="12" customHeight="1">
      <c r="A4214" s="34"/>
      <c r="B4214" s="116" t="s">
        <v>589</v>
      </c>
      <c r="C4214" s="117"/>
      <c r="D4214" s="117"/>
      <c r="E4214" s="117"/>
      <c r="F4214" s="117"/>
      <c r="G4214" s="117"/>
      <c r="H4214" s="117"/>
      <c r="I4214" s="117"/>
      <c r="J4214" s="117"/>
      <c r="K4214" s="117"/>
      <c r="L4214" s="117"/>
      <c r="M4214" s="117"/>
      <c r="N4214" s="117"/>
      <c r="O4214" s="117"/>
      <c r="P4214" s="117"/>
      <c r="Q4214" s="117"/>
      <c r="R4214" s="117"/>
      <c r="S4214" s="117"/>
      <c r="T4214" s="117"/>
      <c r="U4214" s="117"/>
      <c r="V4214" s="117"/>
      <c r="W4214" s="117"/>
      <c r="X4214" s="117"/>
      <c r="Y4214" s="117"/>
      <c r="Z4214" s="117"/>
      <c r="AA4214" s="117"/>
      <c r="AB4214" s="117"/>
      <c r="AC4214" s="117"/>
      <c r="AD4214" s="117"/>
      <c r="AE4214" s="117"/>
      <c r="AF4214" s="117"/>
      <c r="AG4214" s="117"/>
      <c r="AH4214" s="117"/>
      <c r="AI4214" s="117"/>
      <c r="AJ4214" s="117"/>
      <c r="AK4214" s="117"/>
      <c r="AL4214" s="117"/>
      <c r="AM4214" s="117"/>
      <c r="AN4214" s="117"/>
      <c r="AO4214" s="117"/>
      <c r="AP4214" s="117"/>
      <c r="AQ4214" s="117"/>
      <c r="AR4214" s="117"/>
      <c r="AS4214" s="117"/>
      <c r="AT4214" s="117"/>
      <c r="AU4214" s="117"/>
      <c r="AV4214" s="117"/>
      <c r="AW4214" s="117"/>
      <c r="AX4214" s="118"/>
    </row>
    <row r="4215" spans="1:113" ht="12" customHeight="1">
      <c r="A4215" s="34"/>
      <c r="B4215" s="116"/>
      <c r="C4215" s="117"/>
      <c r="D4215" s="117"/>
      <c r="E4215" s="117"/>
      <c r="F4215" s="117"/>
      <c r="G4215" s="117"/>
      <c r="H4215" s="117"/>
      <c r="I4215" s="117"/>
      <c r="J4215" s="117"/>
      <c r="K4215" s="117"/>
      <c r="L4215" s="117"/>
      <c r="M4215" s="117"/>
      <c r="N4215" s="117"/>
      <c r="O4215" s="117"/>
      <c r="P4215" s="117"/>
      <c r="Q4215" s="117"/>
      <c r="R4215" s="117"/>
      <c r="S4215" s="117"/>
      <c r="T4215" s="117"/>
      <c r="U4215" s="117"/>
      <c r="V4215" s="117"/>
      <c r="W4215" s="117"/>
      <c r="X4215" s="117"/>
      <c r="Y4215" s="117"/>
      <c r="Z4215" s="117"/>
      <c r="AA4215" s="117"/>
      <c r="AB4215" s="117"/>
      <c r="AC4215" s="117"/>
      <c r="AD4215" s="117"/>
      <c r="AE4215" s="117"/>
      <c r="AF4215" s="117"/>
      <c r="AG4215" s="117"/>
      <c r="AH4215" s="117"/>
      <c r="AI4215" s="117"/>
      <c r="AJ4215" s="117"/>
      <c r="AK4215" s="117"/>
      <c r="AL4215" s="117"/>
      <c r="AM4215" s="117"/>
      <c r="AN4215" s="117"/>
      <c r="AO4215" s="117"/>
      <c r="AP4215" s="117"/>
      <c r="AQ4215" s="117"/>
      <c r="AR4215" s="117"/>
      <c r="AS4215" s="117"/>
      <c r="AT4215" s="117"/>
      <c r="AU4215" s="117"/>
      <c r="AV4215" s="117"/>
      <c r="AW4215" s="117"/>
      <c r="AX4215" s="118"/>
      <c r="BC4215" s="42"/>
    </row>
    <row r="4216" spans="1:113" ht="12" customHeight="1">
      <c r="A4216" s="34"/>
      <c r="B4216" s="116"/>
      <c r="C4216" s="117"/>
      <c r="D4216" s="117"/>
      <c r="E4216" s="117"/>
      <c r="F4216" s="117"/>
      <c r="G4216" s="117"/>
      <c r="H4216" s="117"/>
      <c r="I4216" s="117"/>
      <c r="J4216" s="117"/>
      <c r="K4216" s="117"/>
      <c r="L4216" s="117"/>
      <c r="M4216" s="117"/>
      <c r="N4216" s="117"/>
      <c r="O4216" s="117"/>
      <c r="P4216" s="117"/>
      <c r="Q4216" s="117"/>
      <c r="R4216" s="117"/>
      <c r="S4216" s="117"/>
      <c r="T4216" s="117"/>
      <c r="U4216" s="117"/>
      <c r="V4216" s="117"/>
      <c r="W4216" s="117"/>
      <c r="X4216" s="117"/>
      <c r="Y4216" s="117"/>
      <c r="Z4216" s="117"/>
      <c r="AA4216" s="117"/>
      <c r="AB4216" s="117"/>
      <c r="AC4216" s="117"/>
      <c r="AD4216" s="117"/>
      <c r="AE4216" s="117"/>
      <c r="AF4216" s="117"/>
      <c r="AG4216" s="117"/>
      <c r="AH4216" s="117"/>
      <c r="AI4216" s="117"/>
      <c r="AJ4216" s="117"/>
      <c r="AK4216" s="117"/>
      <c r="AL4216" s="117"/>
      <c r="AM4216" s="117"/>
      <c r="AN4216" s="117"/>
      <c r="AO4216" s="117"/>
      <c r="AP4216" s="117"/>
      <c r="AQ4216" s="117"/>
      <c r="AR4216" s="117"/>
      <c r="AS4216" s="117"/>
      <c r="AT4216" s="117"/>
      <c r="AU4216" s="117"/>
      <c r="AV4216" s="117"/>
      <c r="AW4216" s="117"/>
      <c r="AX4216" s="118"/>
    </row>
    <row r="4217" spans="1:113" ht="12" customHeight="1">
      <c r="A4217" s="34"/>
      <c r="B4217" s="116"/>
      <c r="C4217" s="117"/>
      <c r="D4217" s="117"/>
      <c r="E4217" s="117"/>
      <c r="F4217" s="117"/>
      <c r="G4217" s="117"/>
      <c r="H4217" s="117"/>
      <c r="I4217" s="117"/>
      <c r="J4217" s="117"/>
      <c r="K4217" s="117"/>
      <c r="L4217" s="117"/>
      <c r="M4217" s="117"/>
      <c r="N4217" s="117"/>
      <c r="O4217" s="117"/>
      <c r="P4217" s="117"/>
      <c r="Q4217" s="117"/>
      <c r="R4217" s="117"/>
      <c r="S4217" s="117"/>
      <c r="T4217" s="117"/>
      <c r="U4217" s="117"/>
      <c r="V4217" s="117"/>
      <c r="W4217" s="117"/>
      <c r="X4217" s="117"/>
      <c r="Y4217" s="117"/>
      <c r="Z4217" s="117"/>
      <c r="AA4217" s="117"/>
      <c r="AB4217" s="117"/>
      <c r="AC4217" s="117"/>
      <c r="AD4217" s="117"/>
      <c r="AE4217" s="117"/>
      <c r="AF4217" s="117"/>
      <c r="AG4217" s="117"/>
      <c r="AH4217" s="117"/>
      <c r="AI4217" s="117"/>
      <c r="AJ4217" s="117"/>
      <c r="AK4217" s="117"/>
      <c r="AL4217" s="117"/>
      <c r="AM4217" s="117"/>
      <c r="AN4217" s="117"/>
      <c r="AO4217" s="117"/>
      <c r="AP4217" s="117"/>
      <c r="AQ4217" s="117"/>
      <c r="AR4217" s="117"/>
      <c r="AS4217" s="117"/>
      <c r="AT4217" s="117"/>
      <c r="AU4217" s="117"/>
      <c r="AV4217" s="117"/>
      <c r="AW4217" s="117"/>
      <c r="AX4217" s="118"/>
    </row>
    <row r="4218" spans="1:113" ht="12" customHeight="1">
      <c r="A4218" s="34"/>
      <c r="B4218" s="116"/>
      <c r="C4218" s="117"/>
      <c r="D4218" s="117"/>
      <c r="E4218" s="117"/>
      <c r="F4218" s="117"/>
      <c r="G4218" s="117"/>
      <c r="H4218" s="117"/>
      <c r="I4218" s="117"/>
      <c r="J4218" s="117"/>
      <c r="K4218" s="117"/>
      <c r="L4218" s="117"/>
      <c r="M4218" s="117"/>
      <c r="N4218" s="117"/>
      <c r="O4218" s="117"/>
      <c r="P4218" s="117"/>
      <c r="Q4218" s="117"/>
      <c r="R4218" s="117"/>
      <c r="S4218" s="117"/>
      <c r="T4218" s="117"/>
      <c r="U4218" s="117"/>
      <c r="V4218" s="117"/>
      <c r="W4218" s="117"/>
      <c r="X4218" s="117"/>
      <c r="Y4218" s="117"/>
      <c r="Z4218" s="117"/>
      <c r="AA4218" s="117"/>
      <c r="AB4218" s="117"/>
      <c r="AC4218" s="117"/>
      <c r="AD4218" s="117"/>
      <c r="AE4218" s="117"/>
      <c r="AF4218" s="117"/>
      <c r="AG4218" s="117"/>
      <c r="AH4218" s="117"/>
      <c r="AI4218" s="117"/>
      <c r="AJ4218" s="117"/>
      <c r="AK4218" s="117"/>
      <c r="AL4218" s="117"/>
      <c r="AM4218" s="117"/>
      <c r="AN4218" s="117"/>
      <c r="AO4218" s="117"/>
      <c r="AP4218" s="117"/>
      <c r="AQ4218" s="117"/>
      <c r="AR4218" s="117"/>
      <c r="AS4218" s="117"/>
      <c r="AT4218" s="117"/>
      <c r="AU4218" s="117"/>
      <c r="AV4218" s="117"/>
      <c r="AW4218" s="117"/>
      <c r="AX4218" s="118"/>
    </row>
    <row r="4219" spans="1:113" ht="15" thickBot="1">
      <c r="A4219" s="43"/>
      <c r="B4219" s="44"/>
      <c r="C4219" s="45"/>
      <c r="D4219" s="45"/>
      <c r="E4219" s="45"/>
      <c r="F4219" s="45"/>
      <c r="G4219" s="45"/>
      <c r="H4219" s="45"/>
      <c r="I4219" s="45"/>
      <c r="J4219" s="45"/>
      <c r="K4219" s="45"/>
      <c r="L4219" s="45"/>
      <c r="M4219" s="45"/>
      <c r="N4219" s="45"/>
      <c r="O4219" s="45"/>
      <c r="P4219" s="45"/>
      <c r="Q4219" s="45"/>
      <c r="R4219" s="45"/>
      <c r="S4219" s="45"/>
      <c r="T4219" s="45"/>
      <c r="U4219" s="45"/>
      <c r="V4219" s="45"/>
      <c r="W4219" s="45"/>
      <c r="X4219" s="45"/>
      <c r="Y4219" s="45"/>
      <c r="Z4219" s="45"/>
      <c r="AA4219" s="45"/>
      <c r="AB4219" s="45"/>
      <c r="AC4219" s="45"/>
      <c r="AD4219" s="45"/>
      <c r="AE4219" s="45"/>
      <c r="AF4219" s="45"/>
      <c r="AG4219" s="45"/>
      <c r="AH4219" s="45"/>
      <c r="AI4219" s="45"/>
      <c r="AJ4219" s="45"/>
      <c r="AK4219" s="45"/>
      <c r="AL4219" s="45"/>
      <c r="AM4219" s="45"/>
      <c r="AN4219" s="45"/>
      <c r="AO4219" s="45"/>
      <c r="AP4219" s="45"/>
      <c r="AQ4219" s="45"/>
      <c r="AR4219" s="45"/>
      <c r="AS4219" s="45"/>
      <c r="AT4219" s="45"/>
      <c r="AU4219" s="45"/>
      <c r="AV4219" s="45"/>
      <c r="AW4219" s="45"/>
      <c r="AX4219" s="46"/>
    </row>
    <row r="4220" spans="1:113">
      <c r="B4220" s="47"/>
    </row>
    <row r="4221" spans="1:113" ht="15" thickBot="1">
      <c r="A4221" s="37"/>
      <c r="B4221" s="36" t="s">
        <v>238</v>
      </c>
      <c r="C4221" s="34"/>
      <c r="D4221" s="34"/>
      <c r="E4221" s="34"/>
      <c r="F4221" s="34"/>
      <c r="G4221" s="34"/>
      <c r="H4221" s="34"/>
      <c r="I4221" s="34"/>
      <c r="J4221" s="34"/>
      <c r="K4221" s="34"/>
      <c r="L4221" s="35"/>
      <c r="M4221" s="35"/>
      <c r="N4221" s="35"/>
      <c r="O4221" s="35"/>
      <c r="P4221" s="34"/>
      <c r="Q4221" s="34"/>
      <c r="R4221" s="34"/>
      <c r="S4221" s="34"/>
      <c r="T4221" s="34"/>
      <c r="U4221" s="34"/>
      <c r="V4221" s="36"/>
      <c r="W4221" s="36"/>
      <c r="X4221" s="36"/>
      <c r="Y4221" s="36"/>
      <c r="Z4221" s="36"/>
      <c r="AA4221" s="36"/>
      <c r="AB4221" s="36"/>
      <c r="AC4221" s="36"/>
      <c r="AD4221" s="36"/>
      <c r="AE4221" s="36"/>
      <c r="AF4221" s="36"/>
      <c r="AG4221" s="36"/>
      <c r="AH4221" s="36"/>
      <c r="AI4221" s="36"/>
      <c r="AJ4221" s="36"/>
      <c r="AK4221" s="36"/>
      <c r="AL4221" s="36"/>
      <c r="AM4221" s="36"/>
      <c r="AN4221" s="36"/>
      <c r="AO4221" s="36"/>
      <c r="AP4221" s="36"/>
      <c r="AQ4221" s="36"/>
      <c r="AR4221" s="36"/>
      <c r="AS4221" s="36"/>
      <c r="AT4221" s="36"/>
      <c r="AU4221" s="36"/>
      <c r="AV4221" s="36"/>
      <c r="AW4221" s="36"/>
      <c r="AX4221" s="36"/>
      <c r="DI4221" s="26"/>
    </row>
    <row r="4222" spans="1:113" ht="14.25">
      <c r="A4222" s="34"/>
      <c r="B4222" s="38"/>
      <c r="C4222" s="33"/>
      <c r="D4222" s="33"/>
      <c r="E4222" s="33"/>
      <c r="F4222" s="33"/>
      <c r="G4222" s="33"/>
      <c r="H4222" s="33"/>
      <c r="I4222" s="33"/>
      <c r="J4222" s="33"/>
      <c r="K4222" s="33"/>
      <c r="L4222" s="39"/>
      <c r="M4222" s="39"/>
      <c r="N4222" s="39"/>
      <c r="O4222" s="39"/>
      <c r="P4222" s="33"/>
      <c r="Q4222" s="33"/>
      <c r="R4222" s="33"/>
      <c r="S4222" s="33"/>
      <c r="T4222" s="33"/>
      <c r="U4222" s="33"/>
      <c r="V4222" s="40"/>
      <c r="W4222" s="40"/>
      <c r="X4222" s="40"/>
      <c r="Y4222" s="40"/>
      <c r="Z4222" s="40"/>
      <c r="AA4222" s="40"/>
      <c r="AB4222" s="40"/>
      <c r="AC4222" s="40"/>
      <c r="AD4222" s="40"/>
      <c r="AE4222" s="40"/>
      <c r="AF4222" s="40"/>
      <c r="AG4222" s="40"/>
      <c r="AH4222" s="40"/>
      <c r="AI4222" s="40"/>
      <c r="AJ4222" s="40"/>
      <c r="AK4222" s="40"/>
      <c r="AL4222" s="40"/>
      <c r="AM4222" s="40"/>
      <c r="AN4222" s="40"/>
      <c r="AO4222" s="40"/>
      <c r="AP4222" s="40"/>
      <c r="AQ4222" s="40"/>
      <c r="AR4222" s="40"/>
      <c r="AS4222" s="40"/>
      <c r="AT4222" s="40"/>
      <c r="AU4222" s="40"/>
      <c r="AV4222" s="40"/>
      <c r="AW4222" s="40"/>
      <c r="AX4222" s="41"/>
    </row>
    <row r="4223" spans="1:113" ht="12" customHeight="1">
      <c r="A4223" s="34"/>
      <c r="B4223" s="116" t="s">
        <v>590</v>
      </c>
      <c r="C4223" s="117"/>
      <c r="D4223" s="117"/>
      <c r="E4223" s="117"/>
      <c r="F4223" s="117"/>
      <c r="G4223" s="117"/>
      <c r="H4223" s="117"/>
      <c r="I4223" s="117"/>
      <c r="J4223" s="117"/>
      <c r="K4223" s="117"/>
      <c r="L4223" s="117"/>
      <c r="M4223" s="117"/>
      <c r="N4223" s="117"/>
      <c r="O4223" s="117"/>
      <c r="P4223" s="117"/>
      <c r="Q4223" s="117"/>
      <c r="R4223" s="117"/>
      <c r="S4223" s="117"/>
      <c r="T4223" s="117"/>
      <c r="U4223" s="117"/>
      <c r="V4223" s="117"/>
      <c r="W4223" s="117"/>
      <c r="X4223" s="117"/>
      <c r="Y4223" s="117"/>
      <c r="Z4223" s="117"/>
      <c r="AA4223" s="117"/>
      <c r="AB4223" s="117"/>
      <c r="AC4223" s="117"/>
      <c r="AD4223" s="117"/>
      <c r="AE4223" s="117"/>
      <c r="AF4223" s="117"/>
      <c r="AG4223" s="117"/>
      <c r="AH4223" s="117"/>
      <c r="AI4223" s="117"/>
      <c r="AJ4223" s="117"/>
      <c r="AK4223" s="117"/>
      <c r="AL4223" s="117"/>
      <c r="AM4223" s="117"/>
      <c r="AN4223" s="117"/>
      <c r="AO4223" s="117"/>
      <c r="AP4223" s="117"/>
      <c r="AQ4223" s="117"/>
      <c r="AR4223" s="117"/>
      <c r="AS4223" s="117"/>
      <c r="AT4223" s="117"/>
      <c r="AU4223" s="117"/>
      <c r="AV4223" s="117"/>
      <c r="AW4223" s="117"/>
      <c r="AX4223" s="118"/>
    </row>
    <row r="4224" spans="1:113" ht="12" customHeight="1">
      <c r="A4224" s="34"/>
      <c r="B4224" s="116"/>
      <c r="C4224" s="117"/>
      <c r="D4224" s="117"/>
      <c r="E4224" s="117"/>
      <c r="F4224" s="117"/>
      <c r="G4224" s="117"/>
      <c r="H4224" s="117"/>
      <c r="I4224" s="117"/>
      <c r="J4224" s="117"/>
      <c r="K4224" s="117"/>
      <c r="L4224" s="117"/>
      <c r="M4224" s="117"/>
      <c r="N4224" s="117"/>
      <c r="O4224" s="117"/>
      <c r="P4224" s="117"/>
      <c r="Q4224" s="117"/>
      <c r="R4224" s="117"/>
      <c r="S4224" s="117"/>
      <c r="T4224" s="117"/>
      <c r="U4224" s="117"/>
      <c r="V4224" s="117"/>
      <c r="W4224" s="117"/>
      <c r="X4224" s="117"/>
      <c r="Y4224" s="117"/>
      <c r="Z4224" s="117"/>
      <c r="AA4224" s="117"/>
      <c r="AB4224" s="117"/>
      <c r="AC4224" s="117"/>
      <c r="AD4224" s="117"/>
      <c r="AE4224" s="117"/>
      <c r="AF4224" s="117"/>
      <c r="AG4224" s="117"/>
      <c r="AH4224" s="117"/>
      <c r="AI4224" s="117"/>
      <c r="AJ4224" s="117"/>
      <c r="AK4224" s="117"/>
      <c r="AL4224" s="117"/>
      <c r="AM4224" s="117"/>
      <c r="AN4224" s="117"/>
      <c r="AO4224" s="117"/>
      <c r="AP4224" s="117"/>
      <c r="AQ4224" s="117"/>
      <c r="AR4224" s="117"/>
      <c r="AS4224" s="117"/>
      <c r="AT4224" s="117"/>
      <c r="AU4224" s="117"/>
      <c r="AV4224" s="117"/>
      <c r="AW4224" s="117"/>
      <c r="AX4224" s="118"/>
      <c r="BC4224" s="42"/>
    </row>
    <row r="4225" spans="1:251" ht="12" customHeight="1">
      <c r="A4225" s="34"/>
      <c r="B4225" s="116"/>
      <c r="C4225" s="117"/>
      <c r="D4225" s="117"/>
      <c r="E4225" s="117"/>
      <c r="F4225" s="117"/>
      <c r="G4225" s="117"/>
      <c r="H4225" s="117"/>
      <c r="I4225" s="117"/>
      <c r="J4225" s="117"/>
      <c r="K4225" s="117"/>
      <c r="L4225" s="117"/>
      <c r="M4225" s="117"/>
      <c r="N4225" s="117"/>
      <c r="O4225" s="117"/>
      <c r="P4225" s="117"/>
      <c r="Q4225" s="117"/>
      <c r="R4225" s="117"/>
      <c r="S4225" s="117"/>
      <c r="T4225" s="117"/>
      <c r="U4225" s="117"/>
      <c r="V4225" s="117"/>
      <c r="W4225" s="117"/>
      <c r="X4225" s="117"/>
      <c r="Y4225" s="117"/>
      <c r="Z4225" s="117"/>
      <c r="AA4225" s="117"/>
      <c r="AB4225" s="117"/>
      <c r="AC4225" s="117"/>
      <c r="AD4225" s="117"/>
      <c r="AE4225" s="117"/>
      <c r="AF4225" s="117"/>
      <c r="AG4225" s="117"/>
      <c r="AH4225" s="117"/>
      <c r="AI4225" s="117"/>
      <c r="AJ4225" s="117"/>
      <c r="AK4225" s="117"/>
      <c r="AL4225" s="117"/>
      <c r="AM4225" s="117"/>
      <c r="AN4225" s="117"/>
      <c r="AO4225" s="117"/>
      <c r="AP4225" s="117"/>
      <c r="AQ4225" s="117"/>
      <c r="AR4225" s="117"/>
      <c r="AS4225" s="117"/>
      <c r="AT4225" s="117"/>
      <c r="AU4225" s="117"/>
      <c r="AV4225" s="117"/>
      <c r="AW4225" s="117"/>
      <c r="AX4225" s="118"/>
    </row>
    <row r="4226" spans="1:251" ht="12" customHeight="1">
      <c r="A4226" s="34"/>
      <c r="B4226" s="116"/>
      <c r="C4226" s="117"/>
      <c r="D4226" s="117"/>
      <c r="E4226" s="117"/>
      <c r="F4226" s="117"/>
      <c r="G4226" s="117"/>
      <c r="H4226" s="117"/>
      <c r="I4226" s="117"/>
      <c r="J4226" s="117"/>
      <c r="K4226" s="117"/>
      <c r="L4226" s="117"/>
      <c r="M4226" s="117"/>
      <c r="N4226" s="117"/>
      <c r="O4226" s="117"/>
      <c r="P4226" s="117"/>
      <c r="Q4226" s="117"/>
      <c r="R4226" s="117"/>
      <c r="S4226" s="117"/>
      <c r="T4226" s="117"/>
      <c r="U4226" s="117"/>
      <c r="V4226" s="117"/>
      <c r="W4226" s="117"/>
      <c r="X4226" s="117"/>
      <c r="Y4226" s="117"/>
      <c r="Z4226" s="117"/>
      <c r="AA4226" s="117"/>
      <c r="AB4226" s="117"/>
      <c r="AC4226" s="117"/>
      <c r="AD4226" s="117"/>
      <c r="AE4226" s="117"/>
      <c r="AF4226" s="117"/>
      <c r="AG4226" s="117"/>
      <c r="AH4226" s="117"/>
      <c r="AI4226" s="117"/>
      <c r="AJ4226" s="117"/>
      <c r="AK4226" s="117"/>
      <c r="AL4226" s="117"/>
      <c r="AM4226" s="117"/>
      <c r="AN4226" s="117"/>
      <c r="AO4226" s="117"/>
      <c r="AP4226" s="117"/>
      <c r="AQ4226" s="117"/>
      <c r="AR4226" s="117"/>
      <c r="AS4226" s="117"/>
      <c r="AT4226" s="117"/>
      <c r="AU4226" s="117"/>
      <c r="AV4226" s="117"/>
      <c r="AW4226" s="117"/>
      <c r="AX4226" s="118"/>
    </row>
    <row r="4227" spans="1:251" ht="12" customHeight="1">
      <c r="A4227" s="34"/>
      <c r="B4227" s="116"/>
      <c r="C4227" s="117"/>
      <c r="D4227" s="117"/>
      <c r="E4227" s="117"/>
      <c r="F4227" s="117"/>
      <c r="G4227" s="117"/>
      <c r="H4227" s="117"/>
      <c r="I4227" s="117"/>
      <c r="J4227" s="117"/>
      <c r="K4227" s="117"/>
      <c r="L4227" s="117"/>
      <c r="M4227" s="117"/>
      <c r="N4227" s="117"/>
      <c r="O4227" s="117"/>
      <c r="P4227" s="117"/>
      <c r="Q4227" s="117"/>
      <c r="R4227" s="117"/>
      <c r="S4227" s="117"/>
      <c r="T4227" s="117"/>
      <c r="U4227" s="117"/>
      <c r="V4227" s="117"/>
      <c r="W4227" s="117"/>
      <c r="X4227" s="117"/>
      <c r="Y4227" s="117"/>
      <c r="Z4227" s="117"/>
      <c r="AA4227" s="117"/>
      <c r="AB4227" s="117"/>
      <c r="AC4227" s="117"/>
      <c r="AD4227" s="117"/>
      <c r="AE4227" s="117"/>
      <c r="AF4227" s="117"/>
      <c r="AG4227" s="117"/>
      <c r="AH4227" s="117"/>
      <c r="AI4227" s="117"/>
      <c r="AJ4227" s="117"/>
      <c r="AK4227" s="117"/>
      <c r="AL4227" s="117"/>
      <c r="AM4227" s="117"/>
      <c r="AN4227" s="117"/>
      <c r="AO4227" s="117"/>
      <c r="AP4227" s="117"/>
      <c r="AQ4227" s="117"/>
      <c r="AR4227" s="117"/>
      <c r="AS4227" s="117"/>
      <c r="AT4227" s="117"/>
      <c r="AU4227" s="117"/>
      <c r="AV4227" s="117"/>
      <c r="AW4227" s="117"/>
      <c r="AX4227" s="118"/>
    </row>
    <row r="4228" spans="1:251" ht="15" thickBot="1">
      <c r="A4228" s="43"/>
      <c r="B4228" s="44"/>
      <c r="C4228" s="45"/>
      <c r="D4228" s="45"/>
      <c r="E4228" s="45"/>
      <c r="F4228" s="45"/>
      <c r="G4228" s="45"/>
      <c r="H4228" s="45"/>
      <c r="I4228" s="45"/>
      <c r="J4228" s="45"/>
      <c r="K4228" s="45"/>
      <c r="L4228" s="45"/>
      <c r="M4228" s="45"/>
      <c r="N4228" s="45"/>
      <c r="O4228" s="45"/>
      <c r="P4228" s="45"/>
      <c r="Q4228" s="45"/>
      <c r="R4228" s="45"/>
      <c r="S4228" s="45"/>
      <c r="T4228" s="45"/>
      <c r="U4228" s="45"/>
      <c r="V4228" s="45"/>
      <c r="W4228" s="45"/>
      <c r="X4228" s="45"/>
      <c r="Y4228" s="45"/>
      <c r="Z4228" s="45"/>
      <c r="AA4228" s="45"/>
      <c r="AB4228" s="45"/>
      <c r="AC4228" s="45"/>
      <c r="AD4228" s="45"/>
      <c r="AE4228" s="45"/>
      <c r="AF4228" s="45"/>
      <c r="AG4228" s="45"/>
      <c r="AH4228" s="45"/>
      <c r="AI4228" s="45"/>
      <c r="AJ4228" s="45"/>
      <c r="AK4228" s="45"/>
      <c r="AL4228" s="45"/>
      <c r="AM4228" s="45"/>
      <c r="AN4228" s="45"/>
      <c r="AO4228" s="45"/>
      <c r="AP4228" s="45"/>
      <c r="AQ4228" s="45"/>
      <c r="AR4228" s="45"/>
      <c r="AS4228" s="45"/>
      <c r="AT4228" s="45"/>
      <c r="AU4228" s="45"/>
      <c r="AV4228" s="45"/>
      <c r="AW4228" s="45"/>
      <c r="AX4228" s="46"/>
    </row>
    <row r="4229" spans="1:251">
      <c r="B4229" s="47"/>
    </row>
    <row r="4230" spans="1:251" ht="14.25">
      <c r="B4230" s="36" t="s">
        <v>240</v>
      </c>
      <c r="C4230" s="34"/>
      <c r="D4230" s="34"/>
      <c r="E4230" s="34"/>
      <c r="F4230" s="34"/>
      <c r="G4230" s="34"/>
      <c r="H4230" s="34"/>
      <c r="I4230" s="34"/>
      <c r="J4230" s="34"/>
      <c r="K4230" s="34"/>
      <c r="L4230" s="35"/>
      <c r="M4230" s="35"/>
      <c r="N4230" s="35"/>
      <c r="O4230" s="35"/>
      <c r="P4230" s="34"/>
      <c r="Q4230" s="34"/>
      <c r="R4230" s="34"/>
      <c r="S4230" s="34"/>
      <c r="T4230" s="34"/>
      <c r="U4230" s="34"/>
      <c r="V4230" s="36"/>
      <c r="W4230" s="36"/>
      <c r="X4230" s="36"/>
      <c r="Y4230" s="36"/>
      <c r="Z4230" s="36"/>
      <c r="AA4230" s="36"/>
      <c r="AB4230" s="36"/>
      <c r="AC4230" s="36"/>
      <c r="AD4230" s="36"/>
      <c r="AE4230" s="36"/>
      <c r="AF4230" s="36"/>
      <c r="AG4230" s="36"/>
      <c r="AH4230" s="36"/>
      <c r="AI4230" s="36"/>
      <c r="AJ4230" s="36"/>
      <c r="AK4230" s="36"/>
      <c r="AL4230" s="36"/>
      <c r="AM4230" s="36"/>
      <c r="AN4230" s="36"/>
      <c r="AO4230" s="36"/>
      <c r="AP4230" s="36"/>
      <c r="AQ4230" s="36"/>
      <c r="AR4230" s="36"/>
      <c r="AS4230" s="36"/>
      <c r="AT4230" s="36"/>
      <c r="AU4230" s="36"/>
      <c r="AV4230" s="36"/>
      <c r="AW4230" s="36"/>
      <c r="AX4230" s="36"/>
    </row>
    <row r="4231" spans="1:251" ht="15" thickBot="1">
      <c r="B4231" s="34"/>
      <c r="C4231" s="34"/>
      <c r="D4231" s="34"/>
      <c r="E4231" s="34"/>
      <c r="F4231" s="34"/>
      <c r="G4231" s="34"/>
      <c r="H4231" s="34"/>
      <c r="I4231" s="34"/>
      <c r="J4231" s="34"/>
      <c r="K4231" s="34"/>
      <c r="L4231" s="35"/>
      <c r="M4231" s="35"/>
      <c r="N4231" s="35"/>
      <c r="O4231" s="35"/>
      <c r="P4231" s="34"/>
      <c r="Q4231" s="34"/>
      <c r="R4231" s="34"/>
      <c r="S4231" s="34"/>
      <c r="T4231" s="34"/>
      <c r="U4231" s="34"/>
      <c r="V4231" s="36"/>
      <c r="W4231" s="36"/>
      <c r="X4231" s="36"/>
      <c r="Y4231" s="36"/>
      <c r="Z4231" s="36"/>
      <c r="AA4231" s="36"/>
      <c r="AB4231" s="36"/>
      <c r="AC4231" s="36"/>
      <c r="AD4231" s="36"/>
      <c r="AE4231" s="36"/>
      <c r="AF4231" s="36"/>
      <c r="AG4231" s="36"/>
      <c r="AH4231" s="36"/>
      <c r="AI4231" s="36"/>
      <c r="AJ4231" s="36"/>
      <c r="AK4231" s="36"/>
      <c r="AL4231" s="36"/>
      <c r="AM4231" s="36"/>
      <c r="AN4231" s="36"/>
      <c r="AO4231" s="36"/>
      <c r="AP4231" s="36"/>
      <c r="AQ4231" s="36"/>
      <c r="AR4231" s="36"/>
      <c r="AS4231" s="36"/>
      <c r="AT4231" s="36"/>
      <c r="AU4231" s="36"/>
      <c r="AV4231" s="36"/>
      <c r="AW4231" s="36"/>
      <c r="AX4231" s="48" t="s">
        <v>241</v>
      </c>
    </row>
    <row r="4232" spans="1:251" s="42" customFormat="1" ht="13.5" customHeight="1">
      <c r="A4232" s="34"/>
      <c r="B4232" s="119" t="s">
        <v>242</v>
      </c>
      <c r="C4232" s="120"/>
      <c r="D4232" s="120"/>
      <c r="E4232" s="120"/>
      <c r="F4232" s="120"/>
      <c r="G4232" s="120"/>
      <c r="H4232" s="120"/>
      <c r="I4232" s="120"/>
      <c r="J4232" s="120"/>
      <c r="K4232" s="120"/>
      <c r="L4232" s="120"/>
      <c r="M4232" s="120"/>
      <c r="N4232" s="120"/>
      <c r="O4232" s="120"/>
      <c r="P4232" s="120"/>
      <c r="Q4232" s="120"/>
      <c r="R4232" s="120"/>
      <c r="S4232" s="120"/>
      <c r="T4232" s="120"/>
      <c r="U4232" s="120"/>
      <c r="V4232" s="120"/>
      <c r="W4232" s="120"/>
      <c r="X4232" s="120"/>
      <c r="Y4232" s="120"/>
      <c r="Z4232" s="121"/>
      <c r="AA4232" s="125" t="s">
        <v>1062</v>
      </c>
      <c r="AB4232" s="120"/>
      <c r="AC4232" s="120"/>
      <c r="AD4232" s="120"/>
      <c r="AE4232" s="120"/>
      <c r="AF4232" s="120"/>
      <c r="AG4232" s="120"/>
      <c r="AH4232" s="120"/>
      <c r="AI4232" s="121"/>
      <c r="AJ4232" s="125" t="s">
        <v>1063</v>
      </c>
      <c r="AK4232" s="120"/>
      <c r="AL4232" s="120"/>
      <c r="AM4232" s="120"/>
      <c r="AN4232" s="120"/>
      <c r="AO4232" s="120"/>
      <c r="AP4232" s="120"/>
      <c r="AQ4232" s="120"/>
      <c r="AR4232" s="121"/>
      <c r="AS4232" s="125" t="s">
        <v>243</v>
      </c>
      <c r="AT4232" s="120"/>
      <c r="AU4232" s="120"/>
      <c r="AV4232" s="120"/>
      <c r="AW4232" s="120"/>
      <c r="AX4232" s="127"/>
      <c r="AY4232" s="29"/>
      <c r="AZ4232" s="29"/>
      <c r="BA4232" s="29"/>
      <c r="BB4232" s="29"/>
      <c r="BC4232" s="29"/>
      <c r="BD4232" s="29"/>
      <c r="BE4232" s="29"/>
      <c r="BF4232" s="29"/>
      <c r="BG4232" s="29"/>
      <c r="BH4232" s="29"/>
      <c r="BI4232" s="29"/>
      <c r="BJ4232" s="29"/>
      <c r="BK4232" s="29"/>
      <c r="BL4232" s="29"/>
      <c r="BM4232" s="29"/>
      <c r="BN4232" s="29"/>
      <c r="BO4232" s="29"/>
      <c r="BP4232" s="29"/>
      <c r="BQ4232" s="29"/>
      <c r="BR4232" s="29"/>
      <c r="BS4232" s="29"/>
      <c r="BT4232" s="29"/>
      <c r="BU4232" s="29"/>
      <c r="BV4232" s="29"/>
      <c r="BW4232" s="29"/>
      <c r="BX4232" s="29"/>
      <c r="BY4232" s="29"/>
      <c r="BZ4232" s="29"/>
      <c r="CA4232" s="29"/>
      <c r="CB4232" s="29"/>
      <c r="CC4232" s="29"/>
      <c r="CD4232" s="29"/>
      <c r="CE4232" s="29"/>
      <c r="CF4232" s="29"/>
      <c r="CG4232" s="29"/>
      <c r="CH4232" s="29"/>
      <c r="CI4232" s="29"/>
      <c r="CJ4232" s="29"/>
      <c r="CK4232" s="29"/>
      <c r="CL4232" s="29"/>
      <c r="CM4232" s="29"/>
      <c r="CN4232" s="29"/>
      <c r="CO4232" s="29"/>
      <c r="CP4232" s="29"/>
      <c r="CQ4232" s="29"/>
      <c r="CR4232" s="29"/>
      <c r="CS4232" s="29"/>
      <c r="CT4232" s="29"/>
      <c r="CU4232" s="29"/>
      <c r="CV4232" s="29"/>
      <c r="CW4232" s="29"/>
      <c r="CX4232" s="29"/>
      <c r="CY4232" s="29"/>
      <c r="CZ4232" s="29"/>
      <c r="DA4232" s="29"/>
      <c r="DB4232" s="29"/>
      <c r="DC4232" s="29"/>
      <c r="DD4232" s="29"/>
      <c r="DE4232" s="29"/>
      <c r="DF4232" s="29"/>
      <c r="DG4232" s="29"/>
      <c r="DH4232" s="29"/>
      <c r="DI4232" s="29"/>
      <c r="DJ4232" s="29"/>
      <c r="DK4232" s="29"/>
      <c r="DL4232" s="29"/>
      <c r="DM4232" s="29"/>
      <c r="DN4232" s="29"/>
      <c r="DO4232" s="29"/>
      <c r="DP4232" s="29"/>
      <c r="DQ4232" s="29"/>
      <c r="DR4232" s="29"/>
      <c r="DS4232" s="29"/>
      <c r="DT4232" s="29"/>
      <c r="DU4232" s="29"/>
      <c r="DV4232" s="29"/>
      <c r="DW4232" s="29"/>
      <c r="DX4232" s="29"/>
      <c r="DY4232" s="29"/>
      <c r="DZ4232" s="29"/>
      <c r="EA4232" s="29"/>
      <c r="EB4232" s="29"/>
      <c r="EC4232" s="29"/>
      <c r="ED4232" s="29"/>
      <c r="EE4232" s="29"/>
      <c r="EF4232" s="29"/>
      <c r="EG4232" s="29"/>
      <c r="EH4232" s="29"/>
      <c r="EI4232" s="29"/>
      <c r="EJ4232" s="29"/>
      <c r="EK4232" s="29"/>
      <c r="EL4232" s="29"/>
      <c r="EM4232" s="29"/>
      <c r="EN4232" s="29"/>
      <c r="EO4232" s="29"/>
      <c r="EP4232" s="29"/>
      <c r="EQ4232" s="29"/>
      <c r="ER4232" s="29"/>
      <c r="ES4232" s="29"/>
      <c r="ET4232" s="29"/>
      <c r="EU4232" s="29"/>
      <c r="EV4232" s="29"/>
      <c r="EW4232" s="29"/>
      <c r="EX4232" s="29"/>
      <c r="EY4232" s="29"/>
      <c r="EZ4232" s="29"/>
      <c r="FA4232" s="29"/>
      <c r="FB4232" s="29"/>
      <c r="FC4232" s="29"/>
      <c r="FD4232" s="29"/>
      <c r="FE4232" s="29"/>
      <c r="FF4232" s="29"/>
      <c r="FG4232" s="29"/>
      <c r="FH4232" s="29"/>
      <c r="FI4232" s="29"/>
      <c r="FJ4232" s="29"/>
      <c r="FK4232" s="29"/>
      <c r="FL4232" s="29"/>
      <c r="FM4232" s="29"/>
      <c r="FN4232" s="29"/>
      <c r="FO4232" s="29"/>
      <c r="FP4232" s="29"/>
      <c r="FQ4232" s="29"/>
      <c r="FR4232" s="29"/>
      <c r="FS4232" s="29"/>
      <c r="FT4232" s="29"/>
      <c r="FU4232" s="29"/>
      <c r="FV4232" s="29"/>
      <c r="FW4232" s="29"/>
      <c r="FX4232" s="29"/>
      <c r="FY4232" s="29"/>
      <c r="FZ4232" s="29"/>
      <c r="GA4232" s="29"/>
      <c r="GB4232" s="29"/>
      <c r="GC4232" s="29"/>
      <c r="GD4232" s="29"/>
      <c r="GE4232" s="29"/>
      <c r="GF4232" s="29"/>
      <c r="GG4232" s="29"/>
      <c r="GH4232" s="29"/>
      <c r="GI4232" s="29"/>
      <c r="GJ4232" s="29"/>
      <c r="GK4232" s="29"/>
      <c r="GL4232" s="29"/>
      <c r="GM4232" s="29"/>
      <c r="GN4232" s="29"/>
      <c r="GO4232" s="29"/>
      <c r="GP4232" s="29"/>
      <c r="GQ4232" s="29"/>
      <c r="GR4232" s="29"/>
      <c r="GS4232" s="29"/>
      <c r="GT4232" s="29"/>
      <c r="GU4232" s="29"/>
      <c r="GV4232" s="29"/>
      <c r="GW4232" s="29"/>
      <c r="GX4232" s="29"/>
      <c r="GY4232" s="29"/>
      <c r="GZ4232" s="29"/>
      <c r="HA4232" s="29"/>
      <c r="HB4232" s="29"/>
      <c r="HC4232" s="29"/>
      <c r="HD4232" s="29"/>
      <c r="HE4232" s="29"/>
      <c r="HF4232" s="29"/>
      <c r="HG4232" s="29"/>
      <c r="HH4232" s="29"/>
      <c r="HI4232" s="29"/>
      <c r="HJ4232" s="29"/>
      <c r="HK4232" s="29"/>
      <c r="HL4232" s="29"/>
      <c r="HM4232" s="29"/>
      <c r="HN4232" s="29"/>
      <c r="HO4232" s="29"/>
      <c r="HP4232" s="29"/>
      <c r="HQ4232" s="29"/>
      <c r="HR4232" s="29"/>
      <c r="HS4232" s="29"/>
      <c r="HT4232" s="29"/>
      <c r="HU4232" s="29"/>
      <c r="HV4232" s="29"/>
      <c r="HW4232" s="29"/>
      <c r="HX4232" s="29"/>
      <c r="HY4232" s="29"/>
      <c r="HZ4232" s="29"/>
      <c r="IA4232" s="29"/>
      <c r="IB4232" s="29"/>
      <c r="IC4232" s="29"/>
      <c r="ID4232" s="29"/>
      <c r="IE4232" s="29"/>
      <c r="IF4232" s="29"/>
      <c r="IG4232" s="29"/>
      <c r="IH4232" s="29"/>
      <c r="II4232" s="29"/>
      <c r="IJ4232" s="29"/>
      <c r="IK4232" s="29"/>
      <c r="IL4232" s="29"/>
      <c r="IM4232" s="29"/>
      <c r="IN4232" s="29"/>
      <c r="IO4232" s="29"/>
      <c r="IP4232" s="29"/>
      <c r="IQ4232" s="29"/>
    </row>
    <row r="4233" spans="1:251" s="42" customFormat="1" ht="13.5">
      <c r="A4233" s="34"/>
      <c r="B4233" s="122"/>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4"/>
      <c r="AA4233" s="126"/>
      <c r="AB4233" s="123"/>
      <c r="AC4233" s="123"/>
      <c r="AD4233" s="123"/>
      <c r="AE4233" s="123"/>
      <c r="AF4233" s="123"/>
      <c r="AG4233" s="123"/>
      <c r="AH4233" s="123"/>
      <c r="AI4233" s="124"/>
      <c r="AJ4233" s="126"/>
      <c r="AK4233" s="123"/>
      <c r="AL4233" s="123"/>
      <c r="AM4233" s="123"/>
      <c r="AN4233" s="123"/>
      <c r="AO4233" s="123"/>
      <c r="AP4233" s="123"/>
      <c r="AQ4233" s="123"/>
      <c r="AR4233" s="124"/>
      <c r="AS4233" s="126"/>
      <c r="AT4233" s="123"/>
      <c r="AU4233" s="123"/>
      <c r="AV4233" s="123"/>
      <c r="AW4233" s="123"/>
      <c r="AX4233" s="128"/>
      <c r="AY4233" s="29"/>
      <c r="AZ4233" s="29"/>
      <c r="BA4233" s="29"/>
      <c r="BB4233" s="65"/>
      <c r="BC4233" s="49"/>
      <c r="BE4233" s="29"/>
      <c r="BF4233" s="29"/>
      <c r="BG4233" s="29"/>
      <c r="BH4233" s="29"/>
      <c r="BI4233" s="29"/>
      <c r="BJ4233" s="29"/>
      <c r="BK4233" s="29"/>
      <c r="BL4233" s="29"/>
      <c r="BM4233" s="29"/>
      <c r="BN4233" s="29"/>
      <c r="BO4233" s="29"/>
      <c r="BP4233" s="29"/>
      <c r="BQ4233" s="29"/>
      <c r="BR4233" s="29"/>
      <c r="BS4233" s="29"/>
      <c r="BT4233" s="29"/>
      <c r="BU4233" s="29"/>
      <c r="BV4233" s="29"/>
      <c r="BW4233" s="29"/>
      <c r="BX4233" s="29"/>
      <c r="BY4233" s="29"/>
      <c r="BZ4233" s="29"/>
      <c r="CA4233" s="29"/>
      <c r="CB4233" s="29"/>
      <c r="CC4233" s="29"/>
      <c r="CD4233" s="29"/>
      <c r="CE4233" s="29"/>
      <c r="CF4233" s="29"/>
      <c r="CG4233" s="29"/>
      <c r="CH4233" s="29"/>
      <c r="CI4233" s="29"/>
      <c r="CJ4233" s="29"/>
      <c r="CK4233" s="29"/>
      <c r="CL4233" s="29"/>
      <c r="CM4233" s="29"/>
      <c r="CN4233" s="29"/>
      <c r="CO4233" s="29"/>
      <c r="CP4233" s="29"/>
      <c r="CQ4233" s="29"/>
      <c r="CR4233" s="29"/>
      <c r="CS4233" s="29"/>
      <c r="CT4233" s="29"/>
      <c r="CU4233" s="29"/>
      <c r="CV4233" s="29"/>
      <c r="CW4233" s="29"/>
      <c r="CX4233" s="29"/>
      <c r="CY4233" s="29"/>
      <c r="CZ4233" s="29"/>
      <c r="DA4233" s="29"/>
      <c r="DB4233" s="29"/>
      <c r="DC4233" s="29"/>
      <c r="DD4233" s="29"/>
      <c r="DE4233" s="29"/>
      <c r="DF4233" s="29"/>
      <c r="DG4233" s="29"/>
      <c r="DH4233" s="29"/>
      <c r="DI4233" s="29"/>
      <c r="DJ4233" s="29"/>
      <c r="DK4233" s="29"/>
      <c r="DL4233" s="29"/>
      <c r="DM4233" s="29"/>
      <c r="DN4233" s="29"/>
      <c r="DO4233" s="29"/>
      <c r="DP4233" s="29"/>
      <c r="DQ4233" s="29"/>
      <c r="DR4233" s="29"/>
      <c r="DS4233" s="29"/>
      <c r="DT4233" s="29"/>
      <c r="DU4233" s="29"/>
      <c r="DV4233" s="29"/>
      <c r="DW4233" s="29"/>
      <c r="DX4233" s="29"/>
      <c r="DY4233" s="29"/>
      <c r="DZ4233" s="29"/>
      <c r="EA4233" s="29"/>
      <c r="EB4233" s="29"/>
      <c r="EC4233" s="29"/>
      <c r="ED4233" s="29"/>
      <c r="EE4233" s="29"/>
      <c r="EF4233" s="29"/>
      <c r="EG4233" s="29"/>
      <c r="EH4233" s="29"/>
      <c r="EI4233" s="29"/>
      <c r="EJ4233" s="29"/>
      <c r="EK4233" s="29"/>
      <c r="EL4233" s="29"/>
      <c r="EM4233" s="29"/>
      <c r="EN4233" s="29"/>
      <c r="EO4233" s="29"/>
      <c r="EP4233" s="29"/>
      <c r="EQ4233" s="29"/>
      <c r="ER4233" s="29"/>
      <c r="ES4233" s="29"/>
      <c r="ET4233" s="29"/>
      <c r="EU4233" s="29"/>
      <c r="EV4233" s="29"/>
      <c r="EW4233" s="29"/>
      <c r="EX4233" s="29"/>
      <c r="EY4233" s="29"/>
      <c r="EZ4233" s="29"/>
      <c r="FA4233" s="29"/>
      <c r="FB4233" s="29"/>
      <c r="FC4233" s="29"/>
      <c r="FD4233" s="29"/>
      <c r="FE4233" s="29"/>
      <c r="FF4233" s="29"/>
      <c r="FG4233" s="29"/>
      <c r="FH4233" s="29"/>
      <c r="FI4233" s="29"/>
      <c r="FJ4233" s="29"/>
      <c r="FK4233" s="29"/>
      <c r="FL4233" s="29"/>
      <c r="FM4233" s="29"/>
      <c r="FN4233" s="29"/>
      <c r="FO4233" s="29"/>
      <c r="FP4233" s="29"/>
      <c r="FQ4233" s="29"/>
      <c r="FR4233" s="29"/>
      <c r="FS4233" s="29"/>
      <c r="FT4233" s="29"/>
      <c r="FU4233" s="29"/>
      <c r="FV4233" s="29"/>
      <c r="FW4233" s="29"/>
      <c r="FX4233" s="29"/>
      <c r="FY4233" s="29"/>
      <c r="FZ4233" s="29"/>
      <c r="GA4233" s="29"/>
      <c r="GB4233" s="29"/>
      <c r="GC4233" s="29"/>
      <c r="GD4233" s="29"/>
      <c r="GE4233" s="29"/>
      <c r="GF4233" s="29"/>
      <c r="GG4233" s="29"/>
      <c r="GH4233" s="29"/>
      <c r="GI4233" s="29"/>
      <c r="GJ4233" s="29"/>
      <c r="GK4233" s="29"/>
      <c r="GL4233" s="29"/>
      <c r="GM4233" s="29"/>
      <c r="GN4233" s="29"/>
      <c r="GO4233" s="29"/>
      <c r="GP4233" s="29"/>
      <c r="GQ4233" s="29"/>
      <c r="GR4233" s="29"/>
      <c r="GS4233" s="29"/>
      <c r="GT4233" s="29"/>
      <c r="GU4233" s="29"/>
      <c r="GV4233" s="29"/>
      <c r="GW4233" s="29"/>
      <c r="GX4233" s="29"/>
      <c r="GY4233" s="29"/>
      <c r="GZ4233" s="29"/>
      <c r="HA4233" s="29"/>
      <c r="HB4233" s="29"/>
      <c r="HC4233" s="29"/>
      <c r="HD4233" s="29"/>
      <c r="HE4233" s="29"/>
      <c r="HF4233" s="29"/>
      <c r="HG4233" s="29"/>
      <c r="HH4233" s="29"/>
      <c r="HI4233" s="29"/>
      <c r="HJ4233" s="29"/>
      <c r="HK4233" s="29"/>
      <c r="HL4233" s="29"/>
      <c r="HM4233" s="29"/>
      <c r="HN4233" s="29"/>
      <c r="HO4233" s="29"/>
      <c r="HP4233" s="29"/>
      <c r="HQ4233" s="29"/>
      <c r="HR4233" s="29"/>
      <c r="HS4233" s="29"/>
      <c r="HT4233" s="29"/>
      <c r="HU4233" s="29"/>
      <c r="HV4233" s="29"/>
      <c r="HW4233" s="29"/>
      <c r="HX4233" s="29"/>
      <c r="HY4233" s="29"/>
      <c r="HZ4233" s="29"/>
      <c r="IA4233" s="29"/>
      <c r="IB4233" s="29"/>
      <c r="IC4233" s="29"/>
      <c r="ID4233" s="29"/>
      <c r="IE4233" s="29"/>
      <c r="IF4233" s="29"/>
      <c r="IG4233" s="29"/>
      <c r="IH4233" s="29"/>
      <c r="II4233" s="29"/>
      <c r="IJ4233" s="29"/>
      <c r="IK4233" s="29"/>
      <c r="IL4233" s="29"/>
      <c r="IM4233" s="29"/>
      <c r="IN4233" s="29"/>
      <c r="IO4233" s="29"/>
      <c r="IP4233" s="29"/>
      <c r="IQ4233" s="29"/>
    </row>
    <row r="4234" spans="1:251" s="42" customFormat="1" ht="18.75" customHeight="1">
      <c r="A4234" s="34"/>
      <c r="B4234" s="50"/>
      <c r="C4234" s="129" t="s">
        <v>842</v>
      </c>
      <c r="D4234" s="147"/>
      <c r="E4234" s="147"/>
      <c r="F4234" s="147"/>
      <c r="G4234" s="147"/>
      <c r="H4234" s="147"/>
      <c r="I4234" s="147"/>
      <c r="J4234" s="147"/>
      <c r="K4234" s="147"/>
      <c r="L4234" s="147"/>
      <c r="M4234" s="147"/>
      <c r="N4234" s="147"/>
      <c r="O4234" s="147"/>
      <c r="P4234" s="147"/>
      <c r="Q4234" s="147"/>
      <c r="R4234" s="147"/>
      <c r="S4234" s="147"/>
      <c r="T4234" s="147"/>
      <c r="U4234" s="147"/>
      <c r="V4234" s="147"/>
      <c r="W4234" s="147"/>
      <c r="X4234" s="147"/>
      <c r="Y4234" s="147"/>
      <c r="Z4234" s="148"/>
      <c r="AA4234" s="132">
        <v>175</v>
      </c>
      <c r="AB4234" s="133"/>
      <c r="AC4234" s="133"/>
      <c r="AD4234" s="133"/>
      <c r="AE4234" s="133"/>
      <c r="AF4234" s="133"/>
      <c r="AG4234" s="133"/>
      <c r="AH4234" s="133"/>
      <c r="AI4234" s="134"/>
      <c r="AJ4234" s="132">
        <v>214</v>
      </c>
      <c r="AK4234" s="133"/>
      <c r="AL4234" s="133"/>
      <c r="AM4234" s="133"/>
      <c r="AN4234" s="133"/>
      <c r="AO4234" s="133"/>
      <c r="AP4234" s="133"/>
      <c r="AQ4234" s="133"/>
      <c r="AR4234" s="134"/>
      <c r="AS4234" s="135"/>
      <c r="AT4234" s="136"/>
      <c r="AU4234" s="136"/>
      <c r="AV4234" s="136"/>
      <c r="AW4234" s="136"/>
      <c r="AX4234" s="137"/>
      <c r="AY4234" s="29"/>
      <c r="AZ4234" s="29"/>
      <c r="BA4234" s="29"/>
      <c r="BB4234" s="29"/>
      <c r="BC4234" s="29"/>
      <c r="BD4234" s="29"/>
      <c r="BE4234" s="29"/>
      <c r="BF4234" s="29"/>
      <c r="BG4234" s="29"/>
      <c r="BH4234" s="29"/>
      <c r="BI4234" s="29"/>
      <c r="BJ4234" s="29"/>
      <c r="BK4234" s="29"/>
      <c r="BL4234" s="29"/>
      <c r="BM4234" s="29"/>
      <c r="BN4234" s="29"/>
      <c r="BO4234" s="29"/>
      <c r="BP4234" s="29"/>
      <c r="BQ4234" s="29"/>
      <c r="BR4234" s="29"/>
      <c r="BS4234" s="29"/>
      <c r="BT4234" s="29"/>
      <c r="BU4234" s="29"/>
      <c r="BV4234" s="29"/>
      <c r="BW4234" s="29"/>
      <c r="BX4234" s="29"/>
      <c r="BY4234" s="29"/>
      <c r="BZ4234" s="29"/>
      <c r="CA4234" s="29"/>
      <c r="CB4234" s="29"/>
      <c r="CC4234" s="29"/>
      <c r="CD4234" s="29"/>
      <c r="CE4234" s="29"/>
      <c r="CF4234" s="29"/>
      <c r="CG4234" s="29"/>
      <c r="CH4234" s="29"/>
      <c r="CI4234" s="29"/>
      <c r="CJ4234" s="29"/>
      <c r="CK4234" s="29"/>
      <c r="CL4234" s="29"/>
      <c r="CM4234" s="29"/>
      <c r="CN4234" s="29"/>
      <c r="CO4234" s="29"/>
      <c r="CP4234" s="29"/>
      <c r="CQ4234" s="29"/>
      <c r="CR4234" s="29"/>
      <c r="CS4234" s="29"/>
      <c r="CT4234" s="29"/>
      <c r="CU4234" s="29"/>
      <c r="CV4234" s="29"/>
      <c r="CW4234" s="29"/>
      <c r="CX4234" s="29"/>
      <c r="CY4234" s="29"/>
      <c r="CZ4234" s="29"/>
      <c r="DA4234" s="29"/>
      <c r="DB4234" s="29"/>
      <c r="DC4234" s="29"/>
      <c r="DD4234" s="29"/>
      <c r="DE4234" s="29"/>
      <c r="DF4234" s="29"/>
      <c r="DG4234" s="29"/>
      <c r="DH4234" s="29"/>
      <c r="DI4234" s="29"/>
      <c r="DJ4234" s="29"/>
      <c r="DK4234" s="29"/>
      <c r="DL4234" s="29"/>
      <c r="DM4234" s="29"/>
      <c r="DN4234" s="29"/>
      <c r="DO4234" s="29"/>
      <c r="DP4234" s="29"/>
      <c r="DQ4234" s="29"/>
      <c r="DR4234" s="29"/>
      <c r="DS4234" s="29"/>
      <c r="DT4234" s="29"/>
      <c r="DU4234" s="29"/>
      <c r="DV4234" s="29"/>
      <c r="DW4234" s="29"/>
      <c r="DX4234" s="29"/>
      <c r="DY4234" s="29"/>
      <c r="DZ4234" s="29"/>
      <c r="EA4234" s="29"/>
      <c r="EB4234" s="29"/>
      <c r="EC4234" s="29"/>
      <c r="ED4234" s="29"/>
      <c r="EE4234" s="29"/>
      <c r="EF4234" s="29"/>
      <c r="EG4234" s="29"/>
      <c r="EH4234" s="29"/>
      <c r="EI4234" s="29"/>
      <c r="EJ4234" s="29"/>
      <c r="EK4234" s="29"/>
      <c r="EL4234" s="29"/>
      <c r="EM4234" s="29"/>
      <c r="EN4234" s="29"/>
      <c r="EO4234" s="29"/>
      <c r="EP4234" s="29"/>
      <c r="EQ4234" s="29"/>
      <c r="ER4234" s="29"/>
      <c r="ES4234" s="29"/>
      <c r="ET4234" s="29"/>
      <c r="EU4234" s="29"/>
      <c r="EV4234" s="29"/>
      <c r="EW4234" s="29"/>
      <c r="EX4234" s="29"/>
      <c r="EY4234" s="29"/>
      <c r="EZ4234" s="29"/>
      <c r="FA4234" s="29"/>
      <c r="FB4234" s="29"/>
      <c r="FC4234" s="29"/>
      <c r="FD4234" s="29"/>
      <c r="FE4234" s="29"/>
      <c r="FF4234" s="29"/>
      <c r="FG4234" s="29"/>
      <c r="FH4234" s="29"/>
      <c r="FI4234" s="29"/>
      <c r="FJ4234" s="29"/>
      <c r="FK4234" s="29"/>
      <c r="FL4234" s="29"/>
      <c r="FM4234" s="29"/>
      <c r="FN4234" s="29"/>
      <c r="FO4234" s="29"/>
      <c r="FP4234" s="29"/>
      <c r="FQ4234" s="29"/>
      <c r="FR4234" s="29"/>
      <c r="FS4234" s="29"/>
      <c r="FT4234" s="29"/>
      <c r="FU4234" s="29"/>
      <c r="FV4234" s="29"/>
      <c r="FW4234" s="29"/>
      <c r="FX4234" s="29"/>
      <c r="FY4234" s="29"/>
      <c r="FZ4234" s="29"/>
      <c r="GA4234" s="29"/>
      <c r="GB4234" s="29"/>
      <c r="GC4234" s="29"/>
      <c r="GD4234" s="29"/>
      <c r="GE4234" s="29"/>
      <c r="GF4234" s="29"/>
      <c r="GG4234" s="29"/>
      <c r="GH4234" s="29"/>
      <c r="GI4234" s="29"/>
      <c r="GJ4234" s="29"/>
      <c r="GK4234" s="29"/>
      <c r="GL4234" s="29"/>
      <c r="GM4234" s="29"/>
      <c r="GN4234" s="29"/>
      <c r="GO4234" s="29"/>
      <c r="GP4234" s="29"/>
      <c r="GQ4234" s="29"/>
      <c r="GR4234" s="29"/>
      <c r="GS4234" s="29"/>
      <c r="GT4234" s="29"/>
      <c r="GU4234" s="29"/>
      <c r="GV4234" s="29"/>
      <c r="GW4234" s="29"/>
      <c r="GX4234" s="29"/>
      <c r="GY4234" s="29"/>
      <c r="GZ4234" s="29"/>
      <c r="HA4234" s="29"/>
      <c r="HB4234" s="29"/>
      <c r="HC4234" s="29"/>
      <c r="HD4234" s="29"/>
      <c r="HE4234" s="29"/>
      <c r="HF4234" s="29"/>
      <c r="HG4234" s="29"/>
      <c r="HH4234" s="29"/>
      <c r="HI4234" s="29"/>
      <c r="HJ4234" s="29"/>
      <c r="HK4234" s="29"/>
      <c r="HL4234" s="29"/>
      <c r="HM4234" s="29"/>
      <c r="HN4234" s="29"/>
      <c r="HO4234" s="29"/>
      <c r="HP4234" s="29"/>
      <c r="HQ4234" s="29"/>
      <c r="HR4234" s="29"/>
      <c r="HS4234" s="29"/>
      <c r="HT4234" s="29"/>
      <c r="HU4234" s="29"/>
      <c r="HV4234" s="29"/>
      <c r="HW4234" s="29"/>
      <c r="HX4234" s="29"/>
      <c r="HY4234" s="29"/>
      <c r="HZ4234" s="29"/>
      <c r="IA4234" s="29"/>
      <c r="IB4234" s="29"/>
      <c r="IC4234" s="29"/>
      <c r="ID4234" s="29"/>
      <c r="IE4234" s="29"/>
      <c r="IF4234" s="29"/>
      <c r="IG4234" s="29"/>
      <c r="IH4234" s="29"/>
      <c r="II4234" s="29"/>
      <c r="IJ4234" s="29"/>
      <c r="IK4234" s="29"/>
      <c r="IL4234" s="29"/>
      <c r="IM4234" s="29"/>
      <c r="IN4234" s="29"/>
      <c r="IO4234" s="29"/>
      <c r="IP4234" s="29"/>
      <c r="IQ4234" s="29"/>
    </row>
    <row r="4235" spans="1:251" s="42" customFormat="1" ht="18.75" customHeight="1" thickBot="1">
      <c r="A4235" s="43"/>
      <c r="B4235" s="138" t="s">
        <v>244</v>
      </c>
      <c r="C4235" s="139"/>
      <c r="D4235" s="139"/>
      <c r="E4235" s="139"/>
      <c r="F4235" s="139"/>
      <c r="G4235" s="139"/>
      <c r="H4235" s="139"/>
      <c r="I4235" s="139"/>
      <c r="J4235" s="139"/>
      <c r="K4235" s="139"/>
      <c r="L4235" s="139"/>
      <c r="M4235" s="139"/>
      <c r="N4235" s="139"/>
      <c r="O4235" s="139"/>
      <c r="P4235" s="139"/>
      <c r="Q4235" s="139"/>
      <c r="R4235" s="139"/>
      <c r="S4235" s="139"/>
      <c r="T4235" s="139"/>
      <c r="U4235" s="139"/>
      <c r="V4235" s="139"/>
      <c r="W4235" s="139"/>
      <c r="X4235" s="139"/>
      <c r="Y4235" s="139"/>
      <c r="Z4235" s="140"/>
      <c r="AA4235" s="141">
        <f>SUM($AA$4234:$AA$4234)</f>
        <v>175</v>
      </c>
      <c r="AB4235" s="142"/>
      <c r="AC4235" s="142"/>
      <c r="AD4235" s="142"/>
      <c r="AE4235" s="142"/>
      <c r="AF4235" s="142"/>
      <c r="AG4235" s="142"/>
      <c r="AH4235" s="142"/>
      <c r="AI4235" s="143"/>
      <c r="AJ4235" s="141">
        <f>SUM($AJ$4234:$AJ$4234)</f>
        <v>214</v>
      </c>
      <c r="AK4235" s="142"/>
      <c r="AL4235" s="142"/>
      <c r="AM4235" s="142"/>
      <c r="AN4235" s="142"/>
      <c r="AO4235" s="142"/>
      <c r="AP4235" s="142"/>
      <c r="AQ4235" s="142"/>
      <c r="AR4235" s="143"/>
      <c r="AS4235" s="144"/>
      <c r="AT4235" s="145"/>
      <c r="AU4235" s="145"/>
      <c r="AV4235" s="145"/>
      <c r="AW4235" s="145"/>
      <c r="AX4235" s="146"/>
      <c r="AY4235" s="29"/>
      <c r="AZ4235" s="29"/>
      <c r="BA4235" s="29"/>
      <c r="BB4235" s="29"/>
      <c r="BC4235" s="29"/>
      <c r="BD4235" s="29"/>
      <c r="BE4235" s="29"/>
      <c r="BF4235" s="29"/>
      <c r="BG4235" s="29"/>
      <c r="BH4235" s="29"/>
      <c r="BI4235" s="29"/>
      <c r="BJ4235" s="29"/>
      <c r="BK4235" s="29"/>
      <c r="BL4235" s="29"/>
      <c r="BM4235" s="29"/>
      <c r="BN4235" s="29"/>
      <c r="BO4235" s="29"/>
      <c r="BP4235" s="29"/>
      <c r="BQ4235" s="29"/>
      <c r="BR4235" s="29"/>
      <c r="BS4235" s="29"/>
      <c r="BT4235" s="29"/>
      <c r="BU4235" s="29"/>
      <c r="BV4235" s="29"/>
      <c r="BW4235" s="29"/>
      <c r="BX4235" s="29"/>
      <c r="BY4235" s="29"/>
      <c r="BZ4235" s="29"/>
      <c r="CA4235" s="29"/>
      <c r="CB4235" s="29"/>
      <c r="CC4235" s="29"/>
      <c r="CD4235" s="29"/>
      <c r="CE4235" s="29"/>
      <c r="CF4235" s="29"/>
      <c r="CG4235" s="29"/>
      <c r="CH4235" s="29"/>
      <c r="CI4235" s="29"/>
      <c r="CJ4235" s="29"/>
      <c r="CK4235" s="29"/>
      <c r="CL4235" s="29"/>
      <c r="CM4235" s="29"/>
      <c r="CN4235" s="29"/>
      <c r="CO4235" s="29"/>
      <c r="CP4235" s="29"/>
      <c r="CQ4235" s="29"/>
      <c r="CR4235" s="29"/>
      <c r="CS4235" s="29"/>
      <c r="CT4235" s="29"/>
      <c r="CU4235" s="29"/>
      <c r="CV4235" s="29"/>
      <c r="CW4235" s="29"/>
      <c r="CX4235" s="29"/>
      <c r="CY4235" s="29"/>
      <c r="CZ4235" s="29"/>
      <c r="DA4235" s="29"/>
      <c r="DB4235" s="29"/>
      <c r="DC4235" s="29"/>
      <c r="DD4235" s="29"/>
      <c r="DE4235" s="29"/>
      <c r="DF4235" s="29"/>
      <c r="DG4235" s="29"/>
      <c r="DH4235" s="29"/>
      <c r="DI4235" s="29"/>
      <c r="DJ4235" s="29"/>
      <c r="DK4235" s="29"/>
      <c r="DL4235" s="29"/>
      <c r="DM4235" s="29"/>
      <c r="DN4235" s="29"/>
      <c r="DO4235" s="29"/>
      <c r="DP4235" s="29"/>
      <c r="DQ4235" s="29"/>
      <c r="DR4235" s="29"/>
      <c r="DS4235" s="29"/>
      <c r="DT4235" s="29"/>
      <c r="DU4235" s="29"/>
      <c r="DV4235" s="29"/>
      <c r="DW4235" s="29"/>
      <c r="DX4235" s="29"/>
      <c r="DY4235" s="29"/>
      <c r="DZ4235" s="29"/>
      <c r="EA4235" s="29"/>
      <c r="EB4235" s="29"/>
      <c r="EC4235" s="29"/>
      <c r="ED4235" s="29"/>
      <c r="EE4235" s="29"/>
      <c r="EF4235" s="29"/>
      <c r="EG4235" s="29"/>
      <c r="EH4235" s="29"/>
      <c r="EI4235" s="29"/>
      <c r="EJ4235" s="29"/>
      <c r="EK4235" s="29"/>
      <c r="EL4235" s="29"/>
      <c r="EM4235" s="29"/>
      <c r="EN4235" s="29"/>
      <c r="EO4235" s="29"/>
      <c r="EP4235" s="29"/>
      <c r="EQ4235" s="29"/>
      <c r="ER4235" s="29"/>
      <c r="ES4235" s="29"/>
      <c r="ET4235" s="29"/>
      <c r="EU4235" s="29"/>
      <c r="EV4235" s="29"/>
      <c r="EW4235" s="29"/>
      <c r="EX4235" s="29"/>
      <c r="EY4235" s="29"/>
      <c r="EZ4235" s="29"/>
      <c r="FA4235" s="29"/>
      <c r="FB4235" s="29"/>
      <c r="FC4235" s="29"/>
      <c r="FD4235" s="29"/>
      <c r="FE4235" s="29"/>
      <c r="FF4235" s="29"/>
      <c r="FG4235" s="29"/>
      <c r="FH4235" s="29"/>
      <c r="FI4235" s="29"/>
      <c r="FJ4235" s="29"/>
      <c r="FK4235" s="29"/>
      <c r="FL4235" s="29"/>
      <c r="FM4235" s="29"/>
      <c r="FN4235" s="29"/>
      <c r="FO4235" s="29"/>
      <c r="FP4235" s="29"/>
      <c r="FQ4235" s="29"/>
      <c r="FR4235" s="29"/>
      <c r="FS4235" s="29"/>
      <c r="FT4235" s="29"/>
      <c r="FU4235" s="29"/>
      <c r="FV4235" s="29"/>
      <c r="FW4235" s="29"/>
      <c r="FX4235" s="29"/>
      <c r="FY4235" s="29"/>
      <c r="FZ4235" s="29"/>
      <c r="GA4235" s="29"/>
      <c r="GB4235" s="29"/>
      <c r="GC4235" s="29"/>
      <c r="GD4235" s="29"/>
      <c r="GE4235" s="29"/>
      <c r="GF4235" s="29"/>
      <c r="GG4235" s="29"/>
      <c r="GH4235" s="29"/>
      <c r="GI4235" s="29"/>
      <c r="GJ4235" s="29"/>
      <c r="GK4235" s="29"/>
      <c r="GL4235" s="29"/>
      <c r="GM4235" s="29"/>
      <c r="GN4235" s="29"/>
      <c r="GO4235" s="29"/>
      <c r="GP4235" s="29"/>
      <c r="GQ4235" s="29"/>
      <c r="GR4235" s="29"/>
      <c r="GS4235" s="29"/>
      <c r="GT4235" s="29"/>
      <c r="GU4235" s="29"/>
      <c r="GV4235" s="29"/>
      <c r="GW4235" s="29"/>
      <c r="GX4235" s="29"/>
      <c r="GY4235" s="29"/>
      <c r="GZ4235" s="29"/>
      <c r="HA4235" s="29"/>
      <c r="HB4235" s="29"/>
      <c r="HC4235" s="29"/>
      <c r="HD4235" s="29"/>
      <c r="HE4235" s="29"/>
      <c r="HF4235" s="29"/>
      <c r="HG4235" s="29"/>
      <c r="HH4235" s="29"/>
      <c r="HI4235" s="29"/>
      <c r="HJ4235" s="29"/>
      <c r="HK4235" s="29"/>
      <c r="HL4235" s="29"/>
      <c r="HM4235" s="29"/>
      <c r="HN4235" s="29"/>
      <c r="HO4235" s="29"/>
      <c r="HP4235" s="29"/>
      <c r="HQ4235" s="29"/>
      <c r="HR4235" s="29"/>
      <c r="HS4235" s="29"/>
      <c r="HT4235" s="29"/>
      <c r="HU4235" s="29"/>
      <c r="HV4235" s="29"/>
      <c r="HW4235" s="29"/>
      <c r="HX4235" s="29"/>
      <c r="HY4235" s="29"/>
      <c r="HZ4235" s="29"/>
      <c r="IA4235" s="29"/>
      <c r="IB4235" s="29"/>
      <c r="IC4235" s="29"/>
      <c r="ID4235" s="29"/>
      <c r="IE4235" s="29"/>
      <c r="IF4235" s="29"/>
      <c r="IG4235" s="29"/>
      <c r="IH4235" s="29"/>
      <c r="II4235" s="29"/>
      <c r="IJ4235" s="29"/>
      <c r="IK4235" s="29"/>
      <c r="IL4235" s="29"/>
      <c r="IM4235" s="29"/>
      <c r="IN4235" s="29"/>
      <c r="IO4235" s="29"/>
      <c r="IP4235" s="29"/>
      <c r="IQ4235" s="29"/>
    </row>
    <row r="4237" spans="1:251" ht="18.75">
      <c r="A4237" s="28" t="s">
        <v>234</v>
      </c>
      <c r="AW4237" s="30"/>
      <c r="AX4237" s="31"/>
      <c r="AY4237" s="30"/>
    </row>
    <row r="4239" spans="1:251" ht="18.75">
      <c r="B4239" s="109" t="s">
        <v>0</v>
      </c>
      <c r="C4239" s="150"/>
      <c r="D4239" s="150"/>
      <c r="E4239" s="150"/>
      <c r="F4239" s="150"/>
      <c r="G4239" s="150"/>
      <c r="H4239" s="150"/>
      <c r="I4239" s="150"/>
      <c r="J4239" s="150"/>
      <c r="K4239" s="150"/>
      <c r="L4239" s="150"/>
      <c r="M4239" s="150"/>
      <c r="N4239" s="150"/>
      <c r="O4239" s="150"/>
      <c r="P4239" s="150"/>
      <c r="Q4239" s="150"/>
      <c r="R4239" s="150"/>
      <c r="S4239" s="150"/>
      <c r="T4239" s="150"/>
      <c r="U4239" s="150"/>
      <c r="V4239" s="150"/>
      <c r="W4239" s="150"/>
      <c r="X4239" s="150"/>
      <c r="Y4239" s="150"/>
      <c r="Z4239" s="150"/>
      <c r="AA4239" s="150"/>
      <c r="AB4239" s="150"/>
      <c r="AC4239" s="150"/>
      <c r="AD4239" s="150"/>
      <c r="AE4239" s="150"/>
      <c r="AF4239" s="150"/>
      <c r="AG4239" s="150"/>
      <c r="AH4239" s="150"/>
      <c r="AI4239" s="150"/>
      <c r="AJ4239" s="150"/>
      <c r="AK4239" s="150"/>
      <c r="AL4239" s="150"/>
      <c r="AM4239" s="150"/>
      <c r="AN4239" s="150"/>
      <c r="AO4239" s="150"/>
      <c r="AP4239" s="150"/>
      <c r="AQ4239" s="150"/>
      <c r="AR4239" s="150"/>
      <c r="AS4239" s="150"/>
      <c r="AT4239" s="150"/>
      <c r="AU4239" s="150"/>
      <c r="AV4239" s="150"/>
      <c r="AW4239" s="150"/>
      <c r="AX4239" s="150"/>
    </row>
    <row r="4240" spans="1:251">
      <c r="Z4240" s="32"/>
      <c r="AD4240" s="32"/>
      <c r="AE4240" s="32"/>
      <c r="AF4240" s="32"/>
      <c r="AG4240" s="32"/>
      <c r="AH4240" s="32"/>
      <c r="AI4240" s="32"/>
      <c r="AO4240" s="32"/>
    </row>
    <row r="4241" spans="1:113" ht="13.5" thickBot="1">
      <c r="Z4241" s="32"/>
      <c r="AD4241" s="32"/>
      <c r="AE4241" s="32"/>
      <c r="AF4241" s="32"/>
      <c r="AG4241" s="32"/>
      <c r="AH4241" s="32"/>
      <c r="AI4241" s="32"/>
      <c r="AO4241" s="32"/>
      <c r="DI4241" s="26"/>
    </row>
    <row r="4242" spans="1:113" ht="24.75" customHeight="1" thickBot="1">
      <c r="B4242" s="111" t="s">
        <v>235</v>
      </c>
      <c r="C4242" s="112"/>
      <c r="D4242" s="112"/>
      <c r="E4242" s="112"/>
      <c r="F4242" s="112"/>
      <c r="G4242" s="112"/>
      <c r="H4242" s="113" t="s">
        <v>315</v>
      </c>
      <c r="I4242" s="114"/>
      <c r="J4242" s="114"/>
      <c r="K4242" s="114"/>
      <c r="L4242" s="114"/>
      <c r="M4242" s="114"/>
      <c r="N4242" s="114"/>
      <c r="O4242" s="114"/>
      <c r="P4242" s="114"/>
      <c r="Q4242" s="114"/>
      <c r="R4242" s="114"/>
      <c r="S4242" s="114"/>
      <c r="T4242" s="114"/>
      <c r="U4242" s="114"/>
      <c r="V4242" s="114"/>
      <c r="W4242" s="114"/>
      <c r="X4242" s="114"/>
      <c r="Y4242" s="114"/>
      <c r="Z4242" s="114"/>
      <c r="AA4242" s="114"/>
      <c r="AB4242" s="114"/>
      <c r="AC4242" s="114"/>
      <c r="AD4242" s="114"/>
      <c r="AE4242" s="114"/>
      <c r="AF4242" s="114"/>
      <c r="AG4242" s="114"/>
      <c r="AH4242" s="114"/>
      <c r="AI4242" s="114"/>
      <c r="AJ4242" s="114"/>
      <c r="AK4242" s="114"/>
      <c r="AL4242" s="114"/>
      <c r="AM4242" s="114"/>
      <c r="AN4242" s="114"/>
      <c r="AO4242" s="114"/>
      <c r="AP4242" s="114"/>
      <c r="AQ4242" s="114"/>
      <c r="AR4242" s="114"/>
      <c r="AS4242" s="114"/>
      <c r="AT4242" s="114"/>
      <c r="AU4242" s="114"/>
      <c r="AV4242" s="114"/>
      <c r="AW4242" s="114"/>
      <c r="AX4242" s="115"/>
      <c r="DI4242" s="26"/>
    </row>
    <row r="4243" spans="1:113" ht="14.25">
      <c r="B4243" s="33"/>
      <c r="C4243" s="33"/>
      <c r="D4243" s="33"/>
      <c r="E4243" s="33"/>
      <c r="F4243" s="33"/>
      <c r="G4243" s="33"/>
      <c r="H4243" s="34"/>
      <c r="I4243" s="34"/>
      <c r="J4243" s="34"/>
      <c r="K4243" s="34"/>
      <c r="L4243" s="35"/>
      <c r="M4243" s="35"/>
      <c r="N4243" s="35"/>
      <c r="O4243" s="35"/>
      <c r="P4243" s="34"/>
      <c r="Q4243" s="34"/>
      <c r="R4243" s="34"/>
      <c r="S4243" s="34"/>
      <c r="T4243" s="34"/>
      <c r="U4243" s="34"/>
      <c r="V4243" s="36"/>
      <c r="W4243" s="36"/>
      <c r="X4243" s="36"/>
      <c r="Y4243" s="36"/>
      <c r="Z4243" s="36"/>
      <c r="AA4243" s="36"/>
      <c r="AB4243" s="36"/>
      <c r="AC4243" s="36"/>
      <c r="AD4243" s="36"/>
      <c r="AE4243" s="36"/>
      <c r="AF4243" s="36"/>
      <c r="AG4243" s="36"/>
      <c r="AH4243" s="36"/>
      <c r="AI4243" s="36"/>
      <c r="AJ4243" s="36"/>
      <c r="AK4243" s="36"/>
      <c r="AL4243" s="36"/>
      <c r="AM4243" s="36"/>
      <c r="AN4243" s="36"/>
      <c r="AO4243" s="36"/>
      <c r="AP4243" s="36"/>
      <c r="AQ4243" s="36"/>
      <c r="AR4243" s="36"/>
      <c r="AS4243" s="36"/>
      <c r="AT4243" s="36"/>
      <c r="AU4243" s="36"/>
      <c r="AV4243" s="36"/>
      <c r="AW4243" s="36"/>
      <c r="AX4243" s="36"/>
      <c r="DI4243" s="26"/>
    </row>
    <row r="4244" spans="1:113" ht="15" thickBot="1">
      <c r="A4244" s="37"/>
      <c r="B4244" s="36" t="s">
        <v>237</v>
      </c>
      <c r="C4244" s="34"/>
      <c r="D4244" s="34"/>
      <c r="E4244" s="34"/>
      <c r="F4244" s="34"/>
      <c r="G4244" s="34"/>
      <c r="H4244" s="34"/>
      <c r="I4244" s="34"/>
      <c r="J4244" s="34"/>
      <c r="K4244" s="34"/>
      <c r="L4244" s="35"/>
      <c r="M4244" s="35"/>
      <c r="N4244" s="35"/>
      <c r="O4244" s="35"/>
      <c r="P4244" s="34"/>
      <c r="Q4244" s="34"/>
      <c r="R4244" s="34"/>
      <c r="S4244" s="34"/>
      <c r="T4244" s="34"/>
      <c r="U4244" s="34"/>
      <c r="V4244" s="36"/>
      <c r="W4244" s="36"/>
      <c r="X4244" s="36"/>
      <c r="Y4244" s="36"/>
      <c r="Z4244" s="36"/>
      <c r="AA4244" s="36"/>
      <c r="AB4244" s="36"/>
      <c r="AC4244" s="36"/>
      <c r="AD4244" s="36"/>
      <c r="AE4244" s="36"/>
      <c r="AF4244" s="36"/>
      <c r="AG4244" s="36"/>
      <c r="AH4244" s="36"/>
      <c r="AI4244" s="36"/>
      <c r="AJ4244" s="36"/>
      <c r="AK4244" s="36"/>
      <c r="AL4244" s="36"/>
      <c r="AM4244" s="36"/>
      <c r="AN4244" s="36"/>
      <c r="AO4244" s="36"/>
      <c r="AP4244" s="36"/>
      <c r="AQ4244" s="36"/>
      <c r="AR4244" s="36"/>
      <c r="AS4244" s="36"/>
      <c r="AT4244" s="36"/>
      <c r="AU4244" s="36"/>
      <c r="AV4244" s="36"/>
      <c r="AW4244" s="36"/>
      <c r="AX4244" s="36"/>
      <c r="DI4244" s="26"/>
    </row>
    <row r="4245" spans="1:113" ht="14.25">
      <c r="A4245" s="34"/>
      <c r="B4245" s="38"/>
      <c r="C4245" s="33"/>
      <c r="D4245" s="33"/>
      <c r="E4245" s="33"/>
      <c r="F4245" s="33"/>
      <c r="G4245" s="33"/>
      <c r="H4245" s="33"/>
      <c r="I4245" s="33"/>
      <c r="J4245" s="33"/>
      <c r="K4245" s="33"/>
      <c r="L4245" s="39"/>
      <c r="M4245" s="39"/>
      <c r="N4245" s="39"/>
      <c r="O4245" s="39"/>
      <c r="P4245" s="33"/>
      <c r="Q4245" s="33"/>
      <c r="R4245" s="33"/>
      <c r="S4245" s="33"/>
      <c r="T4245" s="33"/>
      <c r="U4245" s="33"/>
      <c r="V4245" s="40"/>
      <c r="W4245" s="40"/>
      <c r="X4245" s="40"/>
      <c r="Y4245" s="40"/>
      <c r="Z4245" s="40"/>
      <c r="AA4245" s="40"/>
      <c r="AB4245" s="40"/>
      <c r="AC4245" s="40"/>
      <c r="AD4245" s="40"/>
      <c r="AE4245" s="40"/>
      <c r="AF4245" s="40"/>
      <c r="AG4245" s="40"/>
      <c r="AH4245" s="40"/>
      <c r="AI4245" s="40"/>
      <c r="AJ4245" s="40"/>
      <c r="AK4245" s="40"/>
      <c r="AL4245" s="40"/>
      <c r="AM4245" s="40"/>
      <c r="AN4245" s="40"/>
      <c r="AO4245" s="40"/>
      <c r="AP4245" s="40"/>
      <c r="AQ4245" s="40"/>
      <c r="AR4245" s="40"/>
      <c r="AS4245" s="40"/>
      <c r="AT4245" s="40"/>
      <c r="AU4245" s="40"/>
      <c r="AV4245" s="40"/>
      <c r="AW4245" s="40"/>
      <c r="AX4245" s="41"/>
    </row>
    <row r="4246" spans="1:113" ht="12" customHeight="1">
      <c r="A4246" s="34"/>
      <c r="B4246" s="116" t="s">
        <v>1065</v>
      </c>
      <c r="C4246" s="117"/>
      <c r="D4246" s="117"/>
      <c r="E4246" s="117"/>
      <c r="F4246" s="117"/>
      <c r="G4246" s="117"/>
      <c r="H4246" s="117"/>
      <c r="I4246" s="117"/>
      <c r="J4246" s="117"/>
      <c r="K4246" s="117"/>
      <c r="L4246" s="117"/>
      <c r="M4246" s="117"/>
      <c r="N4246" s="117"/>
      <c r="O4246" s="117"/>
      <c r="P4246" s="117"/>
      <c r="Q4246" s="117"/>
      <c r="R4246" s="117"/>
      <c r="S4246" s="117"/>
      <c r="T4246" s="117"/>
      <c r="U4246" s="117"/>
      <c r="V4246" s="117"/>
      <c r="W4246" s="117"/>
      <c r="X4246" s="117"/>
      <c r="Y4246" s="117"/>
      <c r="Z4246" s="117"/>
      <c r="AA4246" s="117"/>
      <c r="AB4246" s="117"/>
      <c r="AC4246" s="117"/>
      <c r="AD4246" s="117"/>
      <c r="AE4246" s="117"/>
      <c r="AF4246" s="117"/>
      <c r="AG4246" s="117"/>
      <c r="AH4246" s="117"/>
      <c r="AI4246" s="117"/>
      <c r="AJ4246" s="117"/>
      <c r="AK4246" s="117"/>
      <c r="AL4246" s="117"/>
      <c r="AM4246" s="117"/>
      <c r="AN4246" s="117"/>
      <c r="AO4246" s="117"/>
      <c r="AP4246" s="117"/>
      <c r="AQ4246" s="117"/>
      <c r="AR4246" s="117"/>
      <c r="AS4246" s="117"/>
      <c r="AT4246" s="117"/>
      <c r="AU4246" s="117"/>
      <c r="AV4246" s="117"/>
      <c r="AW4246" s="117"/>
      <c r="AX4246" s="118"/>
    </row>
    <row r="4247" spans="1:113" ht="12" customHeight="1">
      <c r="A4247" s="34"/>
      <c r="B4247" s="116"/>
      <c r="C4247" s="117"/>
      <c r="D4247" s="117"/>
      <c r="E4247" s="117"/>
      <c r="F4247" s="117"/>
      <c r="G4247" s="117"/>
      <c r="H4247" s="117"/>
      <c r="I4247" s="117"/>
      <c r="J4247" s="117"/>
      <c r="K4247" s="117"/>
      <c r="L4247" s="117"/>
      <c r="M4247" s="117"/>
      <c r="N4247" s="117"/>
      <c r="O4247" s="117"/>
      <c r="P4247" s="117"/>
      <c r="Q4247" s="117"/>
      <c r="R4247" s="117"/>
      <c r="S4247" s="117"/>
      <c r="T4247" s="117"/>
      <c r="U4247" s="117"/>
      <c r="V4247" s="117"/>
      <c r="W4247" s="117"/>
      <c r="X4247" s="117"/>
      <c r="Y4247" s="117"/>
      <c r="Z4247" s="117"/>
      <c r="AA4247" s="117"/>
      <c r="AB4247" s="117"/>
      <c r="AC4247" s="117"/>
      <c r="AD4247" s="117"/>
      <c r="AE4247" s="117"/>
      <c r="AF4247" s="117"/>
      <c r="AG4247" s="117"/>
      <c r="AH4247" s="117"/>
      <c r="AI4247" s="117"/>
      <c r="AJ4247" s="117"/>
      <c r="AK4247" s="117"/>
      <c r="AL4247" s="117"/>
      <c r="AM4247" s="117"/>
      <c r="AN4247" s="117"/>
      <c r="AO4247" s="117"/>
      <c r="AP4247" s="117"/>
      <c r="AQ4247" s="117"/>
      <c r="AR4247" s="117"/>
      <c r="AS4247" s="117"/>
      <c r="AT4247" s="117"/>
      <c r="AU4247" s="117"/>
      <c r="AV4247" s="117"/>
      <c r="AW4247" s="117"/>
      <c r="AX4247" s="118"/>
      <c r="BC4247" s="42"/>
    </row>
    <row r="4248" spans="1:113" ht="12" customHeight="1">
      <c r="A4248" s="34"/>
      <c r="B4248" s="116"/>
      <c r="C4248" s="117"/>
      <c r="D4248" s="117"/>
      <c r="E4248" s="117"/>
      <c r="F4248" s="117"/>
      <c r="G4248" s="117"/>
      <c r="H4248" s="117"/>
      <c r="I4248" s="117"/>
      <c r="J4248" s="117"/>
      <c r="K4248" s="117"/>
      <c r="L4248" s="117"/>
      <c r="M4248" s="117"/>
      <c r="N4248" s="117"/>
      <c r="O4248" s="117"/>
      <c r="P4248" s="117"/>
      <c r="Q4248" s="117"/>
      <c r="R4248" s="117"/>
      <c r="S4248" s="117"/>
      <c r="T4248" s="117"/>
      <c r="U4248" s="117"/>
      <c r="V4248" s="117"/>
      <c r="W4248" s="117"/>
      <c r="X4248" s="117"/>
      <c r="Y4248" s="117"/>
      <c r="Z4248" s="117"/>
      <c r="AA4248" s="117"/>
      <c r="AB4248" s="117"/>
      <c r="AC4248" s="117"/>
      <c r="AD4248" s="117"/>
      <c r="AE4248" s="117"/>
      <c r="AF4248" s="117"/>
      <c r="AG4248" s="117"/>
      <c r="AH4248" s="117"/>
      <c r="AI4248" s="117"/>
      <c r="AJ4248" s="117"/>
      <c r="AK4248" s="117"/>
      <c r="AL4248" s="117"/>
      <c r="AM4248" s="117"/>
      <c r="AN4248" s="117"/>
      <c r="AO4248" s="117"/>
      <c r="AP4248" s="117"/>
      <c r="AQ4248" s="117"/>
      <c r="AR4248" s="117"/>
      <c r="AS4248" s="117"/>
      <c r="AT4248" s="117"/>
      <c r="AU4248" s="117"/>
      <c r="AV4248" s="117"/>
      <c r="AW4248" s="117"/>
      <c r="AX4248" s="118"/>
    </row>
    <row r="4249" spans="1:113" ht="12" customHeight="1">
      <c r="A4249" s="34"/>
      <c r="B4249" s="116"/>
      <c r="C4249" s="117"/>
      <c r="D4249" s="117"/>
      <c r="E4249" s="117"/>
      <c r="F4249" s="117"/>
      <c r="G4249" s="117"/>
      <c r="H4249" s="117"/>
      <c r="I4249" s="117"/>
      <c r="J4249" s="117"/>
      <c r="K4249" s="117"/>
      <c r="L4249" s="117"/>
      <c r="M4249" s="117"/>
      <c r="N4249" s="117"/>
      <c r="O4249" s="117"/>
      <c r="P4249" s="117"/>
      <c r="Q4249" s="117"/>
      <c r="R4249" s="117"/>
      <c r="S4249" s="117"/>
      <c r="T4249" s="117"/>
      <c r="U4249" s="117"/>
      <c r="V4249" s="117"/>
      <c r="W4249" s="117"/>
      <c r="X4249" s="117"/>
      <c r="Y4249" s="117"/>
      <c r="Z4249" s="117"/>
      <c r="AA4249" s="117"/>
      <c r="AB4249" s="117"/>
      <c r="AC4249" s="117"/>
      <c r="AD4249" s="117"/>
      <c r="AE4249" s="117"/>
      <c r="AF4249" s="117"/>
      <c r="AG4249" s="117"/>
      <c r="AH4249" s="117"/>
      <c r="AI4249" s="117"/>
      <c r="AJ4249" s="117"/>
      <c r="AK4249" s="117"/>
      <c r="AL4249" s="117"/>
      <c r="AM4249" s="117"/>
      <c r="AN4249" s="117"/>
      <c r="AO4249" s="117"/>
      <c r="AP4249" s="117"/>
      <c r="AQ4249" s="117"/>
      <c r="AR4249" s="117"/>
      <c r="AS4249" s="117"/>
      <c r="AT4249" s="117"/>
      <c r="AU4249" s="117"/>
      <c r="AV4249" s="117"/>
      <c r="AW4249" s="117"/>
      <c r="AX4249" s="118"/>
    </row>
    <row r="4250" spans="1:113" ht="12" customHeight="1">
      <c r="A4250" s="34"/>
      <c r="B4250" s="116"/>
      <c r="C4250" s="117"/>
      <c r="D4250" s="117"/>
      <c r="E4250" s="117"/>
      <c r="F4250" s="117"/>
      <c r="G4250" s="117"/>
      <c r="H4250" s="117"/>
      <c r="I4250" s="117"/>
      <c r="J4250" s="117"/>
      <c r="K4250" s="117"/>
      <c r="L4250" s="117"/>
      <c r="M4250" s="117"/>
      <c r="N4250" s="117"/>
      <c r="O4250" s="117"/>
      <c r="P4250" s="117"/>
      <c r="Q4250" s="117"/>
      <c r="R4250" s="117"/>
      <c r="S4250" s="117"/>
      <c r="T4250" s="117"/>
      <c r="U4250" s="117"/>
      <c r="V4250" s="117"/>
      <c r="W4250" s="117"/>
      <c r="X4250" s="117"/>
      <c r="Y4250" s="117"/>
      <c r="Z4250" s="117"/>
      <c r="AA4250" s="117"/>
      <c r="AB4250" s="117"/>
      <c r="AC4250" s="117"/>
      <c r="AD4250" s="117"/>
      <c r="AE4250" s="117"/>
      <c r="AF4250" s="117"/>
      <c r="AG4250" s="117"/>
      <c r="AH4250" s="117"/>
      <c r="AI4250" s="117"/>
      <c r="AJ4250" s="117"/>
      <c r="AK4250" s="117"/>
      <c r="AL4250" s="117"/>
      <c r="AM4250" s="117"/>
      <c r="AN4250" s="117"/>
      <c r="AO4250" s="117"/>
      <c r="AP4250" s="117"/>
      <c r="AQ4250" s="117"/>
      <c r="AR4250" s="117"/>
      <c r="AS4250" s="117"/>
      <c r="AT4250" s="117"/>
      <c r="AU4250" s="117"/>
      <c r="AV4250" s="117"/>
      <c r="AW4250" s="117"/>
      <c r="AX4250" s="118"/>
    </row>
    <row r="4251" spans="1:113" ht="15" thickBot="1">
      <c r="A4251" s="43"/>
      <c r="B4251" s="44"/>
      <c r="C4251" s="45"/>
      <c r="D4251" s="45"/>
      <c r="E4251" s="45"/>
      <c r="F4251" s="45"/>
      <c r="G4251" s="45"/>
      <c r="H4251" s="45"/>
      <c r="I4251" s="45"/>
      <c r="J4251" s="45"/>
      <c r="K4251" s="45"/>
      <c r="L4251" s="45"/>
      <c r="M4251" s="45"/>
      <c r="N4251" s="45"/>
      <c r="O4251" s="45"/>
      <c r="P4251" s="45"/>
      <c r="Q4251" s="45"/>
      <c r="R4251" s="45"/>
      <c r="S4251" s="45"/>
      <c r="T4251" s="45"/>
      <c r="U4251" s="45"/>
      <c r="V4251" s="45"/>
      <c r="W4251" s="45"/>
      <c r="X4251" s="45"/>
      <c r="Y4251" s="45"/>
      <c r="Z4251" s="45"/>
      <c r="AA4251" s="45"/>
      <c r="AB4251" s="45"/>
      <c r="AC4251" s="45"/>
      <c r="AD4251" s="45"/>
      <c r="AE4251" s="45"/>
      <c r="AF4251" s="45"/>
      <c r="AG4251" s="45"/>
      <c r="AH4251" s="45"/>
      <c r="AI4251" s="45"/>
      <c r="AJ4251" s="45"/>
      <c r="AK4251" s="45"/>
      <c r="AL4251" s="45"/>
      <c r="AM4251" s="45"/>
      <c r="AN4251" s="45"/>
      <c r="AO4251" s="45"/>
      <c r="AP4251" s="45"/>
      <c r="AQ4251" s="45"/>
      <c r="AR4251" s="45"/>
      <c r="AS4251" s="45"/>
      <c r="AT4251" s="45"/>
      <c r="AU4251" s="45"/>
      <c r="AV4251" s="45"/>
      <c r="AW4251" s="45"/>
      <c r="AX4251" s="46"/>
    </row>
    <row r="4252" spans="1:113">
      <c r="B4252" s="47"/>
    </row>
    <row r="4253" spans="1:113" ht="15" thickBot="1">
      <c r="A4253" s="37"/>
      <c r="B4253" s="36" t="s">
        <v>238</v>
      </c>
      <c r="C4253" s="34"/>
      <c r="D4253" s="34"/>
      <c r="E4253" s="34"/>
      <c r="F4253" s="34"/>
      <c r="G4253" s="34"/>
      <c r="H4253" s="34"/>
      <c r="I4253" s="34"/>
      <c r="J4253" s="34"/>
      <c r="K4253" s="34"/>
      <c r="L4253" s="35"/>
      <c r="M4253" s="35"/>
      <c r="N4253" s="35"/>
      <c r="O4253" s="35"/>
      <c r="P4253" s="34"/>
      <c r="Q4253" s="34"/>
      <c r="R4253" s="34"/>
      <c r="S4253" s="34"/>
      <c r="T4253" s="34"/>
      <c r="U4253" s="34"/>
      <c r="V4253" s="36"/>
      <c r="W4253" s="36"/>
      <c r="X4253" s="36"/>
      <c r="Y4253" s="36"/>
      <c r="Z4253" s="36"/>
      <c r="AA4253" s="36"/>
      <c r="AB4253" s="36"/>
      <c r="AC4253" s="36"/>
      <c r="AD4253" s="36"/>
      <c r="AE4253" s="36"/>
      <c r="AF4253" s="36"/>
      <c r="AG4253" s="36"/>
      <c r="AH4253" s="36"/>
      <c r="AI4253" s="36"/>
      <c r="AJ4253" s="36"/>
      <c r="AK4253" s="36"/>
      <c r="AL4253" s="36"/>
      <c r="AM4253" s="36"/>
      <c r="AN4253" s="36"/>
      <c r="AO4253" s="36"/>
      <c r="AP4253" s="36"/>
      <c r="AQ4253" s="36"/>
      <c r="AR4253" s="36"/>
      <c r="AS4253" s="36"/>
      <c r="AT4253" s="36"/>
      <c r="AU4253" s="36"/>
      <c r="AV4253" s="36"/>
      <c r="AW4253" s="36"/>
      <c r="AX4253" s="36"/>
      <c r="DI4253" s="26"/>
    </row>
    <row r="4254" spans="1:113" ht="14.25">
      <c r="A4254" s="34"/>
      <c r="B4254" s="38"/>
      <c r="C4254" s="33"/>
      <c r="D4254" s="33"/>
      <c r="E4254" s="33"/>
      <c r="F4254" s="33"/>
      <c r="G4254" s="33"/>
      <c r="H4254" s="33"/>
      <c r="I4254" s="33"/>
      <c r="J4254" s="33"/>
      <c r="K4254" s="33"/>
      <c r="L4254" s="39"/>
      <c r="M4254" s="39"/>
      <c r="N4254" s="39"/>
      <c r="O4254" s="39"/>
      <c r="P4254" s="33"/>
      <c r="Q4254" s="33"/>
      <c r="R4254" s="33"/>
      <c r="S4254" s="33"/>
      <c r="T4254" s="33"/>
      <c r="U4254" s="33"/>
      <c r="V4254" s="40"/>
      <c r="W4254" s="40"/>
      <c r="X4254" s="40"/>
      <c r="Y4254" s="40"/>
      <c r="Z4254" s="40"/>
      <c r="AA4254" s="40"/>
      <c r="AB4254" s="40"/>
      <c r="AC4254" s="40"/>
      <c r="AD4254" s="40"/>
      <c r="AE4254" s="40"/>
      <c r="AF4254" s="40"/>
      <c r="AG4254" s="40"/>
      <c r="AH4254" s="40"/>
      <c r="AI4254" s="40"/>
      <c r="AJ4254" s="40"/>
      <c r="AK4254" s="40"/>
      <c r="AL4254" s="40"/>
      <c r="AM4254" s="40"/>
      <c r="AN4254" s="40"/>
      <c r="AO4254" s="40"/>
      <c r="AP4254" s="40"/>
      <c r="AQ4254" s="40"/>
      <c r="AR4254" s="40"/>
      <c r="AS4254" s="40"/>
      <c r="AT4254" s="40"/>
      <c r="AU4254" s="40"/>
      <c r="AV4254" s="40"/>
      <c r="AW4254" s="40"/>
      <c r="AX4254" s="41"/>
    </row>
    <row r="4255" spans="1:113" ht="12" customHeight="1">
      <c r="A4255" s="34"/>
      <c r="B4255" s="116" t="s">
        <v>1113</v>
      </c>
      <c r="C4255" s="117"/>
      <c r="D4255" s="117"/>
      <c r="E4255" s="117"/>
      <c r="F4255" s="117"/>
      <c r="G4255" s="117"/>
      <c r="H4255" s="117"/>
      <c r="I4255" s="117"/>
      <c r="J4255" s="117"/>
      <c r="K4255" s="117"/>
      <c r="L4255" s="117"/>
      <c r="M4255" s="117"/>
      <c r="N4255" s="117"/>
      <c r="O4255" s="117"/>
      <c r="P4255" s="117"/>
      <c r="Q4255" s="117"/>
      <c r="R4255" s="117"/>
      <c r="S4255" s="117"/>
      <c r="T4255" s="117"/>
      <c r="U4255" s="117"/>
      <c r="V4255" s="117"/>
      <c r="W4255" s="117"/>
      <c r="X4255" s="117"/>
      <c r="Y4255" s="117"/>
      <c r="Z4255" s="117"/>
      <c r="AA4255" s="117"/>
      <c r="AB4255" s="117"/>
      <c r="AC4255" s="117"/>
      <c r="AD4255" s="117"/>
      <c r="AE4255" s="117"/>
      <c r="AF4255" s="117"/>
      <c r="AG4255" s="117"/>
      <c r="AH4255" s="117"/>
      <c r="AI4255" s="117"/>
      <c r="AJ4255" s="117"/>
      <c r="AK4255" s="117"/>
      <c r="AL4255" s="117"/>
      <c r="AM4255" s="117"/>
      <c r="AN4255" s="117"/>
      <c r="AO4255" s="117"/>
      <c r="AP4255" s="117"/>
      <c r="AQ4255" s="117"/>
      <c r="AR4255" s="117"/>
      <c r="AS4255" s="117"/>
      <c r="AT4255" s="117"/>
      <c r="AU4255" s="117"/>
      <c r="AV4255" s="117"/>
      <c r="AW4255" s="117"/>
      <c r="AX4255" s="118"/>
    </row>
    <row r="4256" spans="1:113" ht="12" customHeight="1">
      <c r="A4256" s="34"/>
      <c r="B4256" s="116"/>
      <c r="C4256" s="117"/>
      <c r="D4256" s="117"/>
      <c r="E4256" s="117"/>
      <c r="F4256" s="117"/>
      <c r="G4256" s="117"/>
      <c r="H4256" s="117"/>
      <c r="I4256" s="117"/>
      <c r="J4256" s="117"/>
      <c r="K4256" s="117"/>
      <c r="L4256" s="117"/>
      <c r="M4256" s="117"/>
      <c r="N4256" s="117"/>
      <c r="O4256" s="117"/>
      <c r="P4256" s="117"/>
      <c r="Q4256" s="117"/>
      <c r="R4256" s="117"/>
      <c r="S4256" s="117"/>
      <c r="T4256" s="117"/>
      <c r="U4256" s="117"/>
      <c r="V4256" s="117"/>
      <c r="W4256" s="117"/>
      <c r="X4256" s="117"/>
      <c r="Y4256" s="117"/>
      <c r="Z4256" s="117"/>
      <c r="AA4256" s="117"/>
      <c r="AB4256" s="117"/>
      <c r="AC4256" s="117"/>
      <c r="AD4256" s="117"/>
      <c r="AE4256" s="117"/>
      <c r="AF4256" s="117"/>
      <c r="AG4256" s="117"/>
      <c r="AH4256" s="117"/>
      <c r="AI4256" s="117"/>
      <c r="AJ4256" s="117"/>
      <c r="AK4256" s="117"/>
      <c r="AL4256" s="117"/>
      <c r="AM4256" s="117"/>
      <c r="AN4256" s="117"/>
      <c r="AO4256" s="117"/>
      <c r="AP4256" s="117"/>
      <c r="AQ4256" s="117"/>
      <c r="AR4256" s="117"/>
      <c r="AS4256" s="117"/>
      <c r="AT4256" s="117"/>
      <c r="AU4256" s="117"/>
      <c r="AV4256" s="117"/>
      <c r="AW4256" s="117"/>
      <c r="AX4256" s="118"/>
    </row>
    <row r="4257" spans="1:251" ht="12" customHeight="1">
      <c r="A4257" s="34"/>
      <c r="B4257" s="116"/>
      <c r="C4257" s="117"/>
      <c r="D4257" s="117"/>
      <c r="E4257" s="117"/>
      <c r="F4257" s="117"/>
      <c r="G4257" s="117"/>
      <c r="H4257" s="117"/>
      <c r="I4257" s="117"/>
      <c r="J4257" s="117"/>
      <c r="K4257" s="117"/>
      <c r="L4257" s="117"/>
      <c r="M4257" s="117"/>
      <c r="N4257" s="117"/>
      <c r="O4257" s="117"/>
      <c r="P4257" s="117"/>
      <c r="Q4257" s="117"/>
      <c r="R4257" s="117"/>
      <c r="S4257" s="117"/>
      <c r="T4257" s="117"/>
      <c r="U4257" s="117"/>
      <c r="V4257" s="117"/>
      <c r="W4257" s="117"/>
      <c r="X4257" s="117"/>
      <c r="Y4257" s="117"/>
      <c r="Z4257" s="117"/>
      <c r="AA4257" s="117"/>
      <c r="AB4257" s="117"/>
      <c r="AC4257" s="117"/>
      <c r="AD4257" s="117"/>
      <c r="AE4257" s="117"/>
      <c r="AF4257" s="117"/>
      <c r="AG4257" s="117"/>
      <c r="AH4257" s="117"/>
      <c r="AI4257" s="117"/>
      <c r="AJ4257" s="117"/>
      <c r="AK4257" s="117"/>
      <c r="AL4257" s="117"/>
      <c r="AM4257" s="117"/>
      <c r="AN4257" s="117"/>
      <c r="AO4257" s="117"/>
      <c r="AP4257" s="117"/>
      <c r="AQ4257" s="117"/>
      <c r="AR4257" s="117"/>
      <c r="AS4257" s="117"/>
      <c r="AT4257" s="117"/>
      <c r="AU4257" s="117"/>
      <c r="AV4257" s="117"/>
      <c r="AW4257" s="117"/>
      <c r="AX4257" s="118"/>
    </row>
    <row r="4258" spans="1:251" ht="12" customHeight="1">
      <c r="A4258" s="34"/>
      <c r="B4258" s="116"/>
      <c r="C4258" s="117"/>
      <c r="D4258" s="117"/>
      <c r="E4258" s="117"/>
      <c r="F4258" s="117"/>
      <c r="G4258" s="117"/>
      <c r="H4258" s="117"/>
      <c r="I4258" s="117"/>
      <c r="J4258" s="117"/>
      <c r="K4258" s="117"/>
      <c r="L4258" s="117"/>
      <c r="M4258" s="117"/>
      <c r="N4258" s="117"/>
      <c r="O4258" s="117"/>
      <c r="P4258" s="117"/>
      <c r="Q4258" s="117"/>
      <c r="R4258" s="117"/>
      <c r="S4258" s="117"/>
      <c r="T4258" s="117"/>
      <c r="U4258" s="117"/>
      <c r="V4258" s="117"/>
      <c r="W4258" s="117"/>
      <c r="X4258" s="117"/>
      <c r="Y4258" s="117"/>
      <c r="Z4258" s="117"/>
      <c r="AA4258" s="117"/>
      <c r="AB4258" s="117"/>
      <c r="AC4258" s="117"/>
      <c r="AD4258" s="117"/>
      <c r="AE4258" s="117"/>
      <c r="AF4258" s="117"/>
      <c r="AG4258" s="117"/>
      <c r="AH4258" s="117"/>
      <c r="AI4258" s="117"/>
      <c r="AJ4258" s="117"/>
      <c r="AK4258" s="117"/>
      <c r="AL4258" s="117"/>
      <c r="AM4258" s="117"/>
      <c r="AN4258" s="117"/>
      <c r="AO4258" s="117"/>
      <c r="AP4258" s="117"/>
      <c r="AQ4258" s="117"/>
      <c r="AR4258" s="117"/>
      <c r="AS4258" s="117"/>
      <c r="AT4258" s="117"/>
      <c r="AU4258" s="117"/>
      <c r="AV4258" s="117"/>
      <c r="AW4258" s="117"/>
      <c r="AX4258" s="118"/>
    </row>
    <row r="4259" spans="1:251" ht="12" customHeight="1">
      <c r="A4259" s="34"/>
      <c r="B4259" s="116"/>
      <c r="C4259" s="117"/>
      <c r="D4259" s="117"/>
      <c r="E4259" s="117"/>
      <c r="F4259" s="117"/>
      <c r="G4259" s="117"/>
      <c r="H4259" s="117"/>
      <c r="I4259" s="117"/>
      <c r="J4259" s="117"/>
      <c r="K4259" s="117"/>
      <c r="L4259" s="117"/>
      <c r="M4259" s="117"/>
      <c r="N4259" s="117"/>
      <c r="O4259" s="117"/>
      <c r="P4259" s="117"/>
      <c r="Q4259" s="117"/>
      <c r="R4259" s="117"/>
      <c r="S4259" s="117"/>
      <c r="T4259" s="117"/>
      <c r="U4259" s="117"/>
      <c r="V4259" s="117"/>
      <c r="W4259" s="117"/>
      <c r="X4259" s="117"/>
      <c r="Y4259" s="117"/>
      <c r="Z4259" s="117"/>
      <c r="AA4259" s="117"/>
      <c r="AB4259" s="117"/>
      <c r="AC4259" s="117"/>
      <c r="AD4259" s="117"/>
      <c r="AE4259" s="117"/>
      <c r="AF4259" s="117"/>
      <c r="AG4259" s="117"/>
      <c r="AH4259" s="117"/>
      <c r="AI4259" s="117"/>
      <c r="AJ4259" s="117"/>
      <c r="AK4259" s="117"/>
      <c r="AL4259" s="117"/>
      <c r="AM4259" s="117"/>
      <c r="AN4259" s="117"/>
      <c r="AO4259" s="117"/>
      <c r="AP4259" s="117"/>
      <c r="AQ4259" s="117"/>
      <c r="AR4259" s="117"/>
      <c r="AS4259" s="117"/>
      <c r="AT4259" s="117"/>
      <c r="AU4259" s="117"/>
      <c r="AV4259" s="117"/>
      <c r="AW4259" s="117"/>
      <c r="AX4259" s="118"/>
    </row>
    <row r="4260" spans="1:251" ht="12" customHeight="1">
      <c r="A4260" s="34"/>
      <c r="B4260" s="116"/>
      <c r="C4260" s="117"/>
      <c r="D4260" s="117"/>
      <c r="E4260" s="117"/>
      <c r="F4260" s="117"/>
      <c r="G4260" s="117"/>
      <c r="H4260" s="117"/>
      <c r="I4260" s="117"/>
      <c r="J4260" s="117"/>
      <c r="K4260" s="117"/>
      <c r="L4260" s="117"/>
      <c r="M4260" s="117"/>
      <c r="N4260" s="117"/>
      <c r="O4260" s="117"/>
      <c r="P4260" s="117"/>
      <c r="Q4260" s="117"/>
      <c r="R4260" s="117"/>
      <c r="S4260" s="117"/>
      <c r="T4260" s="117"/>
      <c r="U4260" s="117"/>
      <c r="V4260" s="117"/>
      <c r="W4260" s="117"/>
      <c r="X4260" s="117"/>
      <c r="Y4260" s="117"/>
      <c r="Z4260" s="117"/>
      <c r="AA4260" s="117"/>
      <c r="AB4260" s="117"/>
      <c r="AC4260" s="117"/>
      <c r="AD4260" s="117"/>
      <c r="AE4260" s="117"/>
      <c r="AF4260" s="117"/>
      <c r="AG4260" s="117"/>
      <c r="AH4260" s="117"/>
      <c r="AI4260" s="117"/>
      <c r="AJ4260" s="117"/>
      <c r="AK4260" s="117"/>
      <c r="AL4260" s="117"/>
      <c r="AM4260" s="117"/>
      <c r="AN4260" s="117"/>
      <c r="AO4260" s="117"/>
      <c r="AP4260" s="117"/>
      <c r="AQ4260" s="117"/>
      <c r="AR4260" s="117"/>
      <c r="AS4260" s="117"/>
      <c r="AT4260" s="117"/>
      <c r="AU4260" s="117"/>
      <c r="AV4260" s="117"/>
      <c r="AW4260" s="117"/>
      <c r="AX4260" s="118"/>
    </row>
    <row r="4261" spans="1:251" ht="12" customHeight="1">
      <c r="A4261" s="34"/>
      <c r="B4261" s="116"/>
      <c r="C4261" s="117"/>
      <c r="D4261" s="117"/>
      <c r="E4261" s="117"/>
      <c r="F4261" s="117"/>
      <c r="G4261" s="117"/>
      <c r="H4261" s="117"/>
      <c r="I4261" s="117"/>
      <c r="J4261" s="117"/>
      <c r="K4261" s="117"/>
      <c r="L4261" s="117"/>
      <c r="M4261" s="117"/>
      <c r="N4261" s="117"/>
      <c r="O4261" s="117"/>
      <c r="P4261" s="117"/>
      <c r="Q4261" s="117"/>
      <c r="R4261" s="117"/>
      <c r="S4261" s="117"/>
      <c r="T4261" s="117"/>
      <c r="U4261" s="117"/>
      <c r="V4261" s="117"/>
      <c r="W4261" s="117"/>
      <c r="X4261" s="117"/>
      <c r="Y4261" s="117"/>
      <c r="Z4261" s="117"/>
      <c r="AA4261" s="117"/>
      <c r="AB4261" s="117"/>
      <c r="AC4261" s="117"/>
      <c r="AD4261" s="117"/>
      <c r="AE4261" s="117"/>
      <c r="AF4261" s="117"/>
      <c r="AG4261" s="117"/>
      <c r="AH4261" s="117"/>
      <c r="AI4261" s="117"/>
      <c r="AJ4261" s="117"/>
      <c r="AK4261" s="117"/>
      <c r="AL4261" s="117"/>
      <c r="AM4261" s="117"/>
      <c r="AN4261" s="117"/>
      <c r="AO4261" s="117"/>
      <c r="AP4261" s="117"/>
      <c r="AQ4261" s="117"/>
      <c r="AR4261" s="117"/>
      <c r="AS4261" s="117"/>
      <c r="AT4261" s="117"/>
      <c r="AU4261" s="117"/>
      <c r="AV4261" s="117"/>
      <c r="AW4261" s="117"/>
      <c r="AX4261" s="118"/>
    </row>
    <row r="4262" spans="1:251" ht="12" customHeight="1">
      <c r="A4262" s="34"/>
      <c r="B4262" s="116"/>
      <c r="C4262" s="117"/>
      <c r="D4262" s="117"/>
      <c r="E4262" s="117"/>
      <c r="F4262" s="117"/>
      <c r="G4262" s="117"/>
      <c r="H4262" s="117"/>
      <c r="I4262" s="117"/>
      <c r="J4262" s="117"/>
      <c r="K4262" s="117"/>
      <c r="L4262" s="117"/>
      <c r="M4262" s="117"/>
      <c r="N4262" s="117"/>
      <c r="O4262" s="117"/>
      <c r="P4262" s="117"/>
      <c r="Q4262" s="117"/>
      <c r="R4262" s="117"/>
      <c r="S4262" s="117"/>
      <c r="T4262" s="117"/>
      <c r="U4262" s="117"/>
      <c r="V4262" s="117"/>
      <c r="W4262" s="117"/>
      <c r="X4262" s="117"/>
      <c r="Y4262" s="117"/>
      <c r="Z4262" s="117"/>
      <c r="AA4262" s="117"/>
      <c r="AB4262" s="117"/>
      <c r="AC4262" s="117"/>
      <c r="AD4262" s="117"/>
      <c r="AE4262" s="117"/>
      <c r="AF4262" s="117"/>
      <c r="AG4262" s="117"/>
      <c r="AH4262" s="117"/>
      <c r="AI4262" s="117"/>
      <c r="AJ4262" s="117"/>
      <c r="AK4262" s="117"/>
      <c r="AL4262" s="117"/>
      <c r="AM4262" s="117"/>
      <c r="AN4262" s="117"/>
      <c r="AO4262" s="117"/>
      <c r="AP4262" s="117"/>
      <c r="AQ4262" s="117"/>
      <c r="AR4262" s="117"/>
      <c r="AS4262" s="117"/>
      <c r="AT4262" s="117"/>
      <c r="AU4262" s="117"/>
      <c r="AV4262" s="117"/>
      <c r="AW4262" s="117"/>
      <c r="AX4262" s="118"/>
    </row>
    <row r="4263" spans="1:251" ht="12" customHeight="1">
      <c r="A4263" s="34"/>
      <c r="B4263" s="116"/>
      <c r="C4263" s="117"/>
      <c r="D4263" s="117"/>
      <c r="E4263" s="117"/>
      <c r="F4263" s="117"/>
      <c r="G4263" s="117"/>
      <c r="H4263" s="117"/>
      <c r="I4263" s="117"/>
      <c r="J4263" s="117"/>
      <c r="K4263" s="117"/>
      <c r="L4263" s="117"/>
      <c r="M4263" s="117"/>
      <c r="N4263" s="117"/>
      <c r="O4263" s="117"/>
      <c r="P4263" s="117"/>
      <c r="Q4263" s="117"/>
      <c r="R4263" s="117"/>
      <c r="S4263" s="117"/>
      <c r="T4263" s="117"/>
      <c r="U4263" s="117"/>
      <c r="V4263" s="117"/>
      <c r="W4263" s="117"/>
      <c r="X4263" s="117"/>
      <c r="Y4263" s="117"/>
      <c r="Z4263" s="117"/>
      <c r="AA4263" s="117"/>
      <c r="AB4263" s="117"/>
      <c r="AC4263" s="117"/>
      <c r="AD4263" s="117"/>
      <c r="AE4263" s="117"/>
      <c r="AF4263" s="117"/>
      <c r="AG4263" s="117"/>
      <c r="AH4263" s="117"/>
      <c r="AI4263" s="117"/>
      <c r="AJ4263" s="117"/>
      <c r="AK4263" s="117"/>
      <c r="AL4263" s="117"/>
      <c r="AM4263" s="117"/>
      <c r="AN4263" s="117"/>
      <c r="AO4263" s="117"/>
      <c r="AP4263" s="117"/>
      <c r="AQ4263" s="117"/>
      <c r="AR4263" s="117"/>
      <c r="AS4263" s="117"/>
      <c r="AT4263" s="117"/>
      <c r="AU4263" s="117"/>
      <c r="AV4263" s="117"/>
      <c r="AW4263" s="117"/>
      <c r="AX4263" s="118"/>
      <c r="BC4263" s="42"/>
    </row>
    <row r="4264" spans="1:251" ht="12" customHeight="1">
      <c r="A4264" s="34"/>
      <c r="B4264" s="116"/>
      <c r="C4264" s="117"/>
      <c r="D4264" s="117"/>
      <c r="E4264" s="117"/>
      <c r="F4264" s="117"/>
      <c r="G4264" s="117"/>
      <c r="H4264" s="117"/>
      <c r="I4264" s="117"/>
      <c r="J4264" s="117"/>
      <c r="K4264" s="117"/>
      <c r="L4264" s="117"/>
      <c r="M4264" s="117"/>
      <c r="N4264" s="117"/>
      <c r="O4264" s="117"/>
      <c r="P4264" s="117"/>
      <c r="Q4264" s="117"/>
      <c r="R4264" s="117"/>
      <c r="S4264" s="117"/>
      <c r="T4264" s="117"/>
      <c r="U4264" s="117"/>
      <c r="V4264" s="117"/>
      <c r="W4264" s="117"/>
      <c r="X4264" s="117"/>
      <c r="Y4264" s="117"/>
      <c r="Z4264" s="117"/>
      <c r="AA4264" s="117"/>
      <c r="AB4264" s="117"/>
      <c r="AC4264" s="117"/>
      <c r="AD4264" s="117"/>
      <c r="AE4264" s="117"/>
      <c r="AF4264" s="117"/>
      <c r="AG4264" s="117"/>
      <c r="AH4264" s="117"/>
      <c r="AI4264" s="117"/>
      <c r="AJ4264" s="117"/>
      <c r="AK4264" s="117"/>
      <c r="AL4264" s="117"/>
      <c r="AM4264" s="117"/>
      <c r="AN4264" s="117"/>
      <c r="AO4264" s="117"/>
      <c r="AP4264" s="117"/>
      <c r="AQ4264" s="117"/>
      <c r="AR4264" s="117"/>
      <c r="AS4264" s="117"/>
      <c r="AT4264" s="117"/>
      <c r="AU4264" s="117"/>
      <c r="AV4264" s="117"/>
      <c r="AW4264" s="117"/>
      <c r="AX4264" s="118"/>
    </row>
    <row r="4265" spans="1:251" ht="15" thickBot="1">
      <c r="A4265" s="43"/>
      <c r="B4265" s="44"/>
      <c r="C4265" s="45"/>
      <c r="D4265" s="45"/>
      <c r="E4265" s="45"/>
      <c r="F4265" s="45"/>
      <c r="G4265" s="45"/>
      <c r="H4265" s="45"/>
      <c r="I4265" s="45"/>
      <c r="J4265" s="45"/>
      <c r="K4265" s="45"/>
      <c r="L4265" s="45"/>
      <c r="M4265" s="45"/>
      <c r="N4265" s="45"/>
      <c r="O4265" s="45"/>
      <c r="P4265" s="45"/>
      <c r="Q4265" s="45"/>
      <c r="R4265" s="45"/>
      <c r="S4265" s="45"/>
      <c r="T4265" s="45"/>
      <c r="U4265" s="45"/>
      <c r="V4265" s="45"/>
      <c r="W4265" s="45"/>
      <c r="X4265" s="45"/>
      <c r="Y4265" s="45"/>
      <c r="Z4265" s="45"/>
      <c r="AA4265" s="45"/>
      <c r="AB4265" s="45"/>
      <c r="AC4265" s="45"/>
      <c r="AD4265" s="45"/>
      <c r="AE4265" s="45"/>
      <c r="AF4265" s="45"/>
      <c r="AG4265" s="45"/>
      <c r="AH4265" s="45"/>
      <c r="AI4265" s="45"/>
      <c r="AJ4265" s="45"/>
      <c r="AK4265" s="45"/>
      <c r="AL4265" s="45"/>
      <c r="AM4265" s="45"/>
      <c r="AN4265" s="45"/>
      <c r="AO4265" s="45"/>
      <c r="AP4265" s="45"/>
      <c r="AQ4265" s="45"/>
      <c r="AR4265" s="45"/>
      <c r="AS4265" s="45"/>
      <c r="AT4265" s="45"/>
      <c r="AU4265" s="45"/>
      <c r="AV4265" s="45"/>
      <c r="AW4265" s="45"/>
      <c r="AX4265" s="46"/>
    </row>
    <row r="4266" spans="1:251">
      <c r="B4266" s="47"/>
    </row>
    <row r="4267" spans="1:251" ht="14.25">
      <c r="B4267" s="36" t="s">
        <v>240</v>
      </c>
      <c r="C4267" s="34"/>
      <c r="D4267" s="34"/>
      <c r="E4267" s="34"/>
      <c r="F4267" s="34"/>
      <c r="G4267" s="34"/>
      <c r="H4267" s="34"/>
      <c r="I4267" s="34"/>
      <c r="J4267" s="34"/>
      <c r="K4267" s="34"/>
      <c r="L4267" s="35"/>
      <c r="M4267" s="35"/>
      <c r="N4267" s="35"/>
      <c r="O4267" s="35"/>
      <c r="P4267" s="34"/>
      <c r="Q4267" s="34"/>
      <c r="R4267" s="34"/>
      <c r="S4267" s="34"/>
      <c r="T4267" s="34"/>
      <c r="U4267" s="34"/>
      <c r="V4267" s="36"/>
      <c r="W4267" s="36"/>
      <c r="X4267" s="36"/>
      <c r="Y4267" s="36"/>
      <c r="Z4267" s="36"/>
      <c r="AA4267" s="36"/>
      <c r="AB4267" s="36"/>
      <c r="AC4267" s="36"/>
      <c r="AD4267" s="36"/>
      <c r="AE4267" s="36"/>
      <c r="AF4267" s="36"/>
      <c r="AG4267" s="36"/>
      <c r="AH4267" s="36"/>
      <c r="AI4267" s="36"/>
      <c r="AJ4267" s="36"/>
      <c r="AK4267" s="36"/>
      <c r="AL4267" s="36"/>
      <c r="AM4267" s="36"/>
      <c r="AN4267" s="36"/>
      <c r="AO4267" s="36"/>
      <c r="AP4267" s="36"/>
      <c r="AQ4267" s="36"/>
      <c r="AR4267" s="36"/>
      <c r="AS4267" s="36"/>
      <c r="AT4267" s="36"/>
      <c r="AU4267" s="36"/>
      <c r="AV4267" s="36"/>
      <c r="AW4267" s="36"/>
      <c r="AX4267" s="36"/>
    </row>
    <row r="4268" spans="1:251" ht="15" thickBot="1">
      <c r="B4268" s="34"/>
      <c r="C4268" s="34"/>
      <c r="D4268" s="34"/>
      <c r="E4268" s="34"/>
      <c r="F4268" s="34"/>
      <c r="G4268" s="34"/>
      <c r="H4268" s="34"/>
      <c r="I4268" s="34"/>
      <c r="J4268" s="34"/>
      <c r="K4268" s="34"/>
      <c r="L4268" s="35"/>
      <c r="M4268" s="35"/>
      <c r="N4268" s="35"/>
      <c r="O4268" s="35"/>
      <c r="P4268" s="34"/>
      <c r="Q4268" s="34"/>
      <c r="R4268" s="34"/>
      <c r="S4268" s="34"/>
      <c r="T4268" s="34"/>
      <c r="U4268" s="34"/>
      <c r="V4268" s="36"/>
      <c r="W4268" s="36"/>
      <c r="X4268" s="36"/>
      <c r="Y4268" s="36"/>
      <c r="Z4268" s="36"/>
      <c r="AA4268" s="36"/>
      <c r="AB4268" s="36"/>
      <c r="AC4268" s="36"/>
      <c r="AD4268" s="36"/>
      <c r="AE4268" s="36"/>
      <c r="AF4268" s="36"/>
      <c r="AG4268" s="36"/>
      <c r="AH4268" s="36"/>
      <c r="AI4268" s="36"/>
      <c r="AJ4268" s="36"/>
      <c r="AK4268" s="36"/>
      <c r="AL4268" s="36"/>
      <c r="AM4268" s="36"/>
      <c r="AN4268" s="36"/>
      <c r="AO4268" s="36"/>
      <c r="AP4268" s="36"/>
      <c r="AQ4268" s="36"/>
      <c r="AR4268" s="36"/>
      <c r="AS4268" s="36"/>
      <c r="AT4268" s="36"/>
      <c r="AU4268" s="36"/>
      <c r="AV4268" s="36"/>
      <c r="AW4268" s="36"/>
      <c r="AX4268" s="48" t="s">
        <v>241</v>
      </c>
    </row>
    <row r="4269" spans="1:251" s="42" customFormat="1" ht="13.5" customHeight="1">
      <c r="A4269" s="34"/>
      <c r="B4269" s="119" t="s">
        <v>242</v>
      </c>
      <c r="C4269" s="120"/>
      <c r="D4269" s="120"/>
      <c r="E4269" s="120"/>
      <c r="F4269" s="120"/>
      <c r="G4269" s="120"/>
      <c r="H4269" s="120"/>
      <c r="I4269" s="120"/>
      <c r="J4269" s="120"/>
      <c r="K4269" s="120"/>
      <c r="L4269" s="120"/>
      <c r="M4269" s="120"/>
      <c r="N4269" s="120"/>
      <c r="O4269" s="120"/>
      <c r="P4269" s="120"/>
      <c r="Q4269" s="120"/>
      <c r="R4269" s="120"/>
      <c r="S4269" s="120"/>
      <c r="T4269" s="120"/>
      <c r="U4269" s="120"/>
      <c r="V4269" s="120"/>
      <c r="W4269" s="120"/>
      <c r="X4269" s="120"/>
      <c r="Y4269" s="120"/>
      <c r="Z4269" s="121"/>
      <c r="AA4269" s="125" t="s">
        <v>1062</v>
      </c>
      <c r="AB4269" s="120"/>
      <c r="AC4269" s="120"/>
      <c r="AD4269" s="120"/>
      <c r="AE4269" s="120"/>
      <c r="AF4269" s="120"/>
      <c r="AG4269" s="120"/>
      <c r="AH4269" s="120"/>
      <c r="AI4269" s="121"/>
      <c r="AJ4269" s="125" t="s">
        <v>1063</v>
      </c>
      <c r="AK4269" s="120"/>
      <c r="AL4269" s="120"/>
      <c r="AM4269" s="120"/>
      <c r="AN4269" s="120"/>
      <c r="AO4269" s="120"/>
      <c r="AP4269" s="120"/>
      <c r="AQ4269" s="120"/>
      <c r="AR4269" s="121"/>
      <c r="AS4269" s="125" t="s">
        <v>243</v>
      </c>
      <c r="AT4269" s="120"/>
      <c r="AU4269" s="120"/>
      <c r="AV4269" s="120"/>
      <c r="AW4269" s="120"/>
      <c r="AX4269" s="127"/>
      <c r="AY4269" s="29"/>
      <c r="AZ4269" s="29"/>
      <c r="BA4269" s="29"/>
      <c r="BB4269" s="29"/>
      <c r="BC4269" s="29"/>
      <c r="BD4269" s="29"/>
      <c r="BE4269" s="29"/>
      <c r="BF4269" s="29"/>
      <c r="BG4269" s="29"/>
      <c r="BH4269" s="29"/>
      <c r="BI4269" s="29"/>
      <c r="BJ4269" s="29"/>
      <c r="BK4269" s="29"/>
      <c r="BL4269" s="29"/>
      <c r="BM4269" s="29"/>
      <c r="BN4269" s="29"/>
      <c r="BO4269" s="29"/>
      <c r="BP4269" s="29"/>
      <c r="BQ4269" s="29"/>
      <c r="BR4269" s="29"/>
      <c r="BS4269" s="29"/>
      <c r="BT4269" s="29"/>
      <c r="BU4269" s="29"/>
      <c r="BV4269" s="29"/>
      <c r="BW4269" s="29"/>
      <c r="BX4269" s="29"/>
      <c r="BY4269" s="29"/>
      <c r="BZ4269" s="29"/>
      <c r="CA4269" s="29"/>
      <c r="CB4269" s="29"/>
      <c r="CC4269" s="29"/>
      <c r="CD4269" s="29"/>
      <c r="CE4269" s="29"/>
      <c r="CF4269" s="29"/>
      <c r="CG4269" s="29"/>
      <c r="CH4269" s="29"/>
      <c r="CI4269" s="29"/>
      <c r="CJ4269" s="29"/>
      <c r="CK4269" s="29"/>
      <c r="CL4269" s="29"/>
      <c r="CM4269" s="29"/>
      <c r="CN4269" s="29"/>
      <c r="CO4269" s="29"/>
      <c r="CP4269" s="29"/>
      <c r="CQ4269" s="29"/>
      <c r="CR4269" s="29"/>
      <c r="CS4269" s="29"/>
      <c r="CT4269" s="29"/>
      <c r="CU4269" s="29"/>
      <c r="CV4269" s="29"/>
      <c r="CW4269" s="29"/>
      <c r="CX4269" s="29"/>
      <c r="CY4269" s="29"/>
      <c r="CZ4269" s="29"/>
      <c r="DA4269" s="29"/>
      <c r="DB4269" s="29"/>
      <c r="DC4269" s="29"/>
      <c r="DD4269" s="29"/>
      <c r="DE4269" s="29"/>
      <c r="DF4269" s="29"/>
      <c r="DG4269" s="29"/>
      <c r="DH4269" s="29"/>
      <c r="DI4269" s="29"/>
      <c r="DJ4269" s="29"/>
      <c r="DK4269" s="29"/>
      <c r="DL4269" s="29"/>
      <c r="DM4269" s="29"/>
      <c r="DN4269" s="29"/>
      <c r="DO4269" s="29"/>
      <c r="DP4269" s="29"/>
      <c r="DQ4269" s="29"/>
      <c r="DR4269" s="29"/>
      <c r="DS4269" s="29"/>
      <c r="DT4269" s="29"/>
      <c r="DU4269" s="29"/>
      <c r="DV4269" s="29"/>
      <c r="DW4269" s="29"/>
      <c r="DX4269" s="29"/>
      <c r="DY4269" s="29"/>
      <c r="DZ4269" s="29"/>
      <c r="EA4269" s="29"/>
      <c r="EB4269" s="29"/>
      <c r="EC4269" s="29"/>
      <c r="ED4269" s="29"/>
      <c r="EE4269" s="29"/>
      <c r="EF4269" s="29"/>
      <c r="EG4269" s="29"/>
      <c r="EH4269" s="29"/>
      <c r="EI4269" s="29"/>
      <c r="EJ4269" s="29"/>
      <c r="EK4269" s="29"/>
      <c r="EL4269" s="29"/>
      <c r="EM4269" s="29"/>
      <c r="EN4269" s="29"/>
      <c r="EO4269" s="29"/>
      <c r="EP4269" s="29"/>
      <c r="EQ4269" s="29"/>
      <c r="ER4269" s="29"/>
      <c r="ES4269" s="29"/>
      <c r="ET4269" s="29"/>
      <c r="EU4269" s="29"/>
      <c r="EV4269" s="29"/>
      <c r="EW4269" s="29"/>
      <c r="EX4269" s="29"/>
      <c r="EY4269" s="29"/>
      <c r="EZ4269" s="29"/>
      <c r="FA4269" s="29"/>
      <c r="FB4269" s="29"/>
      <c r="FC4269" s="29"/>
      <c r="FD4269" s="29"/>
      <c r="FE4269" s="29"/>
      <c r="FF4269" s="29"/>
      <c r="FG4269" s="29"/>
      <c r="FH4269" s="29"/>
      <c r="FI4269" s="29"/>
      <c r="FJ4269" s="29"/>
      <c r="FK4269" s="29"/>
      <c r="FL4269" s="29"/>
      <c r="FM4269" s="29"/>
      <c r="FN4269" s="29"/>
      <c r="FO4269" s="29"/>
      <c r="FP4269" s="29"/>
      <c r="FQ4269" s="29"/>
      <c r="FR4269" s="29"/>
      <c r="FS4269" s="29"/>
      <c r="FT4269" s="29"/>
      <c r="FU4269" s="29"/>
      <c r="FV4269" s="29"/>
      <c r="FW4269" s="29"/>
      <c r="FX4269" s="29"/>
      <c r="FY4269" s="29"/>
      <c r="FZ4269" s="29"/>
      <c r="GA4269" s="29"/>
      <c r="GB4269" s="29"/>
      <c r="GC4269" s="29"/>
      <c r="GD4269" s="29"/>
      <c r="GE4269" s="29"/>
      <c r="GF4269" s="29"/>
      <c r="GG4269" s="29"/>
      <c r="GH4269" s="29"/>
      <c r="GI4269" s="29"/>
      <c r="GJ4269" s="29"/>
      <c r="GK4269" s="29"/>
      <c r="GL4269" s="29"/>
      <c r="GM4269" s="29"/>
      <c r="GN4269" s="29"/>
      <c r="GO4269" s="29"/>
      <c r="GP4269" s="29"/>
      <c r="GQ4269" s="29"/>
      <c r="GR4269" s="29"/>
      <c r="GS4269" s="29"/>
      <c r="GT4269" s="29"/>
      <c r="GU4269" s="29"/>
      <c r="GV4269" s="29"/>
      <c r="GW4269" s="29"/>
      <c r="GX4269" s="29"/>
      <c r="GY4269" s="29"/>
      <c r="GZ4269" s="29"/>
      <c r="HA4269" s="29"/>
      <c r="HB4269" s="29"/>
      <c r="HC4269" s="29"/>
      <c r="HD4269" s="29"/>
      <c r="HE4269" s="29"/>
      <c r="HF4269" s="29"/>
      <c r="HG4269" s="29"/>
      <c r="HH4269" s="29"/>
      <c r="HI4269" s="29"/>
      <c r="HJ4269" s="29"/>
      <c r="HK4269" s="29"/>
      <c r="HL4269" s="29"/>
      <c r="HM4269" s="29"/>
      <c r="HN4269" s="29"/>
      <c r="HO4269" s="29"/>
      <c r="HP4269" s="29"/>
      <c r="HQ4269" s="29"/>
      <c r="HR4269" s="29"/>
      <c r="HS4269" s="29"/>
      <c r="HT4269" s="29"/>
      <c r="HU4269" s="29"/>
      <c r="HV4269" s="29"/>
      <c r="HW4269" s="29"/>
      <c r="HX4269" s="29"/>
      <c r="HY4269" s="29"/>
      <c r="HZ4269" s="29"/>
      <c r="IA4269" s="29"/>
      <c r="IB4269" s="29"/>
      <c r="IC4269" s="29"/>
      <c r="ID4269" s="29"/>
      <c r="IE4269" s="29"/>
      <c r="IF4269" s="29"/>
      <c r="IG4269" s="29"/>
      <c r="IH4269" s="29"/>
      <c r="II4269" s="29"/>
      <c r="IJ4269" s="29"/>
      <c r="IK4269" s="29"/>
      <c r="IL4269" s="29"/>
      <c r="IM4269" s="29"/>
      <c r="IN4269" s="29"/>
      <c r="IO4269" s="29"/>
      <c r="IP4269" s="29"/>
      <c r="IQ4269" s="29"/>
    </row>
    <row r="4270" spans="1:251" s="42" customFormat="1" ht="13.5">
      <c r="A4270" s="34"/>
      <c r="B4270" s="122"/>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4"/>
      <c r="AA4270" s="126"/>
      <c r="AB4270" s="123"/>
      <c r="AC4270" s="123"/>
      <c r="AD4270" s="123"/>
      <c r="AE4270" s="123"/>
      <c r="AF4270" s="123"/>
      <c r="AG4270" s="123"/>
      <c r="AH4270" s="123"/>
      <c r="AI4270" s="124"/>
      <c r="AJ4270" s="126"/>
      <c r="AK4270" s="123"/>
      <c r="AL4270" s="123"/>
      <c r="AM4270" s="123"/>
      <c r="AN4270" s="123"/>
      <c r="AO4270" s="123"/>
      <c r="AP4270" s="123"/>
      <c r="AQ4270" s="123"/>
      <c r="AR4270" s="124"/>
      <c r="AS4270" s="126"/>
      <c r="AT4270" s="123"/>
      <c r="AU4270" s="123"/>
      <c r="AV4270" s="123"/>
      <c r="AW4270" s="123"/>
      <c r="AX4270" s="128"/>
      <c r="AY4270" s="29"/>
      <c r="AZ4270" s="29"/>
      <c r="BA4270" s="29"/>
      <c r="BB4270" s="65"/>
      <c r="BC4270" s="49"/>
      <c r="BE4270" s="29"/>
      <c r="BF4270" s="29"/>
      <c r="BG4270" s="29"/>
      <c r="BH4270" s="29"/>
      <c r="BI4270" s="29"/>
      <c r="BJ4270" s="29"/>
      <c r="BK4270" s="29"/>
      <c r="BL4270" s="29"/>
      <c r="BM4270" s="29"/>
      <c r="BN4270" s="29"/>
      <c r="BO4270" s="29"/>
      <c r="BP4270" s="29"/>
      <c r="BQ4270" s="29"/>
      <c r="BR4270" s="29"/>
      <c r="BS4270" s="29"/>
      <c r="BT4270" s="29"/>
      <c r="BU4270" s="29"/>
      <c r="BV4270" s="29"/>
      <c r="BW4270" s="29"/>
      <c r="BX4270" s="29"/>
      <c r="BY4270" s="29"/>
      <c r="BZ4270" s="29"/>
      <c r="CA4270" s="29"/>
      <c r="CB4270" s="29"/>
      <c r="CC4270" s="29"/>
      <c r="CD4270" s="29"/>
      <c r="CE4270" s="29"/>
      <c r="CF4270" s="29"/>
      <c r="CG4270" s="29"/>
      <c r="CH4270" s="29"/>
      <c r="CI4270" s="29"/>
      <c r="CJ4270" s="29"/>
      <c r="CK4270" s="29"/>
      <c r="CL4270" s="29"/>
      <c r="CM4270" s="29"/>
      <c r="CN4270" s="29"/>
      <c r="CO4270" s="29"/>
      <c r="CP4270" s="29"/>
      <c r="CQ4270" s="29"/>
      <c r="CR4270" s="29"/>
      <c r="CS4270" s="29"/>
      <c r="CT4270" s="29"/>
      <c r="CU4270" s="29"/>
      <c r="CV4270" s="29"/>
      <c r="CW4270" s="29"/>
      <c r="CX4270" s="29"/>
      <c r="CY4270" s="29"/>
      <c r="CZ4270" s="29"/>
      <c r="DA4270" s="29"/>
      <c r="DB4270" s="29"/>
      <c r="DC4270" s="29"/>
      <c r="DD4270" s="29"/>
      <c r="DE4270" s="29"/>
      <c r="DF4270" s="29"/>
      <c r="DG4270" s="29"/>
      <c r="DH4270" s="29"/>
      <c r="DI4270" s="29"/>
      <c r="DJ4270" s="29"/>
      <c r="DK4270" s="29"/>
      <c r="DL4270" s="29"/>
      <c r="DM4270" s="29"/>
      <c r="DN4270" s="29"/>
      <c r="DO4270" s="29"/>
      <c r="DP4270" s="29"/>
      <c r="DQ4270" s="29"/>
      <c r="DR4270" s="29"/>
      <c r="DS4270" s="29"/>
      <c r="DT4270" s="29"/>
      <c r="DU4270" s="29"/>
      <c r="DV4270" s="29"/>
      <c r="DW4270" s="29"/>
      <c r="DX4270" s="29"/>
      <c r="DY4270" s="29"/>
      <c r="DZ4270" s="29"/>
      <c r="EA4270" s="29"/>
      <c r="EB4270" s="29"/>
      <c r="EC4270" s="29"/>
      <c r="ED4270" s="29"/>
      <c r="EE4270" s="29"/>
      <c r="EF4270" s="29"/>
      <c r="EG4270" s="29"/>
      <c r="EH4270" s="29"/>
      <c r="EI4270" s="29"/>
      <c r="EJ4270" s="29"/>
      <c r="EK4270" s="29"/>
      <c r="EL4270" s="29"/>
      <c r="EM4270" s="29"/>
      <c r="EN4270" s="29"/>
      <c r="EO4270" s="29"/>
      <c r="EP4270" s="29"/>
      <c r="EQ4270" s="29"/>
      <c r="ER4270" s="29"/>
      <c r="ES4270" s="29"/>
      <c r="ET4270" s="29"/>
      <c r="EU4270" s="29"/>
      <c r="EV4270" s="29"/>
      <c r="EW4270" s="29"/>
      <c r="EX4270" s="29"/>
      <c r="EY4270" s="29"/>
      <c r="EZ4270" s="29"/>
      <c r="FA4270" s="29"/>
      <c r="FB4270" s="29"/>
      <c r="FC4270" s="29"/>
      <c r="FD4270" s="29"/>
      <c r="FE4270" s="29"/>
      <c r="FF4270" s="29"/>
      <c r="FG4270" s="29"/>
      <c r="FH4270" s="29"/>
      <c r="FI4270" s="29"/>
      <c r="FJ4270" s="29"/>
      <c r="FK4270" s="29"/>
      <c r="FL4270" s="29"/>
      <c r="FM4270" s="29"/>
      <c r="FN4270" s="29"/>
      <c r="FO4270" s="29"/>
      <c r="FP4270" s="29"/>
      <c r="FQ4270" s="29"/>
      <c r="FR4270" s="29"/>
      <c r="FS4270" s="29"/>
      <c r="FT4270" s="29"/>
      <c r="FU4270" s="29"/>
      <c r="FV4270" s="29"/>
      <c r="FW4270" s="29"/>
      <c r="FX4270" s="29"/>
      <c r="FY4270" s="29"/>
      <c r="FZ4270" s="29"/>
      <c r="GA4270" s="29"/>
      <c r="GB4270" s="29"/>
      <c r="GC4270" s="29"/>
      <c r="GD4270" s="29"/>
      <c r="GE4270" s="29"/>
      <c r="GF4270" s="29"/>
      <c r="GG4270" s="29"/>
      <c r="GH4270" s="29"/>
      <c r="GI4270" s="29"/>
      <c r="GJ4270" s="29"/>
      <c r="GK4270" s="29"/>
      <c r="GL4270" s="29"/>
      <c r="GM4270" s="29"/>
      <c r="GN4270" s="29"/>
      <c r="GO4270" s="29"/>
      <c r="GP4270" s="29"/>
      <c r="GQ4270" s="29"/>
      <c r="GR4270" s="29"/>
      <c r="GS4270" s="29"/>
      <c r="GT4270" s="29"/>
      <c r="GU4270" s="29"/>
      <c r="GV4270" s="29"/>
      <c r="GW4270" s="29"/>
      <c r="GX4270" s="29"/>
      <c r="GY4270" s="29"/>
      <c r="GZ4270" s="29"/>
      <c r="HA4270" s="29"/>
      <c r="HB4270" s="29"/>
      <c r="HC4270" s="29"/>
      <c r="HD4270" s="29"/>
      <c r="HE4270" s="29"/>
      <c r="HF4270" s="29"/>
      <c r="HG4270" s="29"/>
      <c r="HH4270" s="29"/>
      <c r="HI4270" s="29"/>
      <c r="HJ4270" s="29"/>
      <c r="HK4270" s="29"/>
      <c r="HL4270" s="29"/>
      <c r="HM4270" s="29"/>
      <c r="HN4270" s="29"/>
      <c r="HO4270" s="29"/>
      <c r="HP4270" s="29"/>
      <c r="HQ4270" s="29"/>
      <c r="HR4270" s="29"/>
      <c r="HS4270" s="29"/>
      <c r="HT4270" s="29"/>
      <c r="HU4270" s="29"/>
      <c r="HV4270" s="29"/>
      <c r="HW4270" s="29"/>
      <c r="HX4270" s="29"/>
      <c r="HY4270" s="29"/>
      <c r="HZ4270" s="29"/>
      <c r="IA4270" s="29"/>
      <c r="IB4270" s="29"/>
      <c r="IC4270" s="29"/>
      <c r="ID4270" s="29"/>
      <c r="IE4270" s="29"/>
      <c r="IF4270" s="29"/>
      <c r="IG4270" s="29"/>
      <c r="IH4270" s="29"/>
      <c r="II4270" s="29"/>
      <c r="IJ4270" s="29"/>
      <c r="IK4270" s="29"/>
      <c r="IL4270" s="29"/>
      <c r="IM4270" s="29"/>
      <c r="IN4270" s="29"/>
      <c r="IO4270" s="29"/>
      <c r="IP4270" s="29"/>
      <c r="IQ4270" s="29"/>
    </row>
    <row r="4271" spans="1:251" s="42" customFormat="1" ht="18.75" customHeight="1">
      <c r="A4271" s="34"/>
      <c r="B4271" s="50"/>
      <c r="C4271" s="129" t="s">
        <v>594</v>
      </c>
      <c r="D4271" s="147"/>
      <c r="E4271" s="147"/>
      <c r="F4271" s="147"/>
      <c r="G4271" s="147"/>
      <c r="H4271" s="147"/>
      <c r="I4271" s="147"/>
      <c r="J4271" s="147"/>
      <c r="K4271" s="147"/>
      <c r="L4271" s="147"/>
      <c r="M4271" s="147"/>
      <c r="N4271" s="147"/>
      <c r="O4271" s="147"/>
      <c r="P4271" s="147"/>
      <c r="Q4271" s="147"/>
      <c r="R4271" s="147"/>
      <c r="S4271" s="147"/>
      <c r="T4271" s="147"/>
      <c r="U4271" s="147"/>
      <c r="V4271" s="147"/>
      <c r="W4271" s="147"/>
      <c r="X4271" s="147"/>
      <c r="Y4271" s="147"/>
      <c r="Z4271" s="148"/>
      <c r="AA4271" s="132">
        <v>5922</v>
      </c>
      <c r="AB4271" s="133"/>
      <c r="AC4271" s="133"/>
      <c r="AD4271" s="133"/>
      <c r="AE4271" s="133"/>
      <c r="AF4271" s="133"/>
      <c r="AG4271" s="133"/>
      <c r="AH4271" s="133"/>
      <c r="AI4271" s="134"/>
      <c r="AJ4271" s="132">
        <v>70</v>
      </c>
      <c r="AK4271" s="133"/>
      <c r="AL4271" s="133"/>
      <c r="AM4271" s="133"/>
      <c r="AN4271" s="133"/>
      <c r="AO4271" s="133"/>
      <c r="AP4271" s="133"/>
      <c r="AQ4271" s="133"/>
      <c r="AR4271" s="134"/>
      <c r="AS4271" s="135"/>
      <c r="AT4271" s="136"/>
      <c r="AU4271" s="136"/>
      <c r="AV4271" s="136"/>
      <c r="AW4271" s="136"/>
      <c r="AX4271" s="137"/>
      <c r="AY4271" s="29"/>
      <c r="AZ4271" s="29"/>
      <c r="BA4271" s="29"/>
      <c r="BB4271" s="29"/>
      <c r="BC4271" s="29"/>
      <c r="BD4271" s="29"/>
      <c r="BE4271" s="29"/>
      <c r="BF4271" s="29"/>
      <c r="BG4271" s="29"/>
      <c r="BH4271" s="29"/>
      <c r="BI4271" s="29"/>
      <c r="BJ4271" s="29"/>
      <c r="BK4271" s="29"/>
      <c r="BL4271" s="29"/>
      <c r="BM4271" s="29"/>
      <c r="BN4271" s="29"/>
      <c r="BO4271" s="29"/>
      <c r="BP4271" s="29"/>
      <c r="BQ4271" s="29"/>
      <c r="BR4271" s="29"/>
      <c r="BS4271" s="29"/>
      <c r="BT4271" s="29"/>
      <c r="BU4271" s="29"/>
      <c r="BV4271" s="29"/>
      <c r="BW4271" s="29"/>
      <c r="BX4271" s="29"/>
      <c r="BY4271" s="29"/>
      <c r="BZ4271" s="29"/>
      <c r="CA4271" s="29"/>
      <c r="CB4271" s="29"/>
      <c r="CC4271" s="29"/>
      <c r="CD4271" s="29"/>
      <c r="CE4271" s="29"/>
      <c r="CF4271" s="29"/>
      <c r="CG4271" s="29"/>
      <c r="CH4271" s="29"/>
      <c r="CI4271" s="29"/>
      <c r="CJ4271" s="29"/>
      <c r="CK4271" s="29"/>
      <c r="CL4271" s="29"/>
      <c r="CM4271" s="29"/>
      <c r="CN4271" s="29"/>
      <c r="CO4271" s="29"/>
      <c r="CP4271" s="29"/>
      <c r="CQ4271" s="29"/>
      <c r="CR4271" s="29"/>
      <c r="CS4271" s="29"/>
      <c r="CT4271" s="29"/>
      <c r="CU4271" s="29"/>
      <c r="CV4271" s="29"/>
      <c r="CW4271" s="29"/>
      <c r="CX4271" s="29"/>
      <c r="CY4271" s="29"/>
      <c r="CZ4271" s="29"/>
      <c r="DA4271" s="29"/>
      <c r="DB4271" s="29"/>
      <c r="DC4271" s="29"/>
      <c r="DD4271" s="29"/>
      <c r="DE4271" s="29"/>
      <c r="DF4271" s="29"/>
      <c r="DG4271" s="29"/>
      <c r="DH4271" s="29"/>
      <c r="DI4271" s="29"/>
      <c r="DJ4271" s="29"/>
      <c r="DK4271" s="29"/>
      <c r="DL4271" s="29"/>
      <c r="DM4271" s="29"/>
      <c r="DN4271" s="29"/>
      <c r="DO4271" s="29"/>
      <c r="DP4271" s="29"/>
      <c r="DQ4271" s="29"/>
      <c r="DR4271" s="29"/>
      <c r="DS4271" s="29"/>
      <c r="DT4271" s="29"/>
      <c r="DU4271" s="29"/>
      <c r="DV4271" s="29"/>
      <c r="DW4271" s="29"/>
      <c r="DX4271" s="29"/>
      <c r="DY4271" s="29"/>
      <c r="DZ4271" s="29"/>
      <c r="EA4271" s="29"/>
      <c r="EB4271" s="29"/>
      <c r="EC4271" s="29"/>
      <c r="ED4271" s="29"/>
      <c r="EE4271" s="29"/>
      <c r="EF4271" s="29"/>
      <c r="EG4271" s="29"/>
      <c r="EH4271" s="29"/>
      <c r="EI4271" s="29"/>
      <c r="EJ4271" s="29"/>
      <c r="EK4271" s="29"/>
      <c r="EL4271" s="29"/>
      <c r="EM4271" s="29"/>
      <c r="EN4271" s="29"/>
      <c r="EO4271" s="29"/>
      <c r="EP4271" s="29"/>
      <c r="EQ4271" s="29"/>
      <c r="ER4271" s="29"/>
      <c r="ES4271" s="29"/>
      <c r="ET4271" s="29"/>
      <c r="EU4271" s="29"/>
      <c r="EV4271" s="29"/>
      <c r="EW4271" s="29"/>
      <c r="EX4271" s="29"/>
      <c r="EY4271" s="29"/>
      <c r="EZ4271" s="29"/>
      <c r="FA4271" s="29"/>
      <c r="FB4271" s="29"/>
      <c r="FC4271" s="29"/>
      <c r="FD4271" s="29"/>
      <c r="FE4271" s="29"/>
      <c r="FF4271" s="29"/>
      <c r="FG4271" s="29"/>
      <c r="FH4271" s="29"/>
      <c r="FI4271" s="29"/>
      <c r="FJ4271" s="29"/>
      <c r="FK4271" s="29"/>
      <c r="FL4271" s="29"/>
      <c r="FM4271" s="29"/>
      <c r="FN4271" s="29"/>
      <c r="FO4271" s="29"/>
      <c r="FP4271" s="29"/>
      <c r="FQ4271" s="29"/>
      <c r="FR4271" s="29"/>
      <c r="FS4271" s="29"/>
      <c r="FT4271" s="29"/>
      <c r="FU4271" s="29"/>
      <c r="FV4271" s="29"/>
      <c r="FW4271" s="29"/>
      <c r="FX4271" s="29"/>
      <c r="FY4271" s="29"/>
      <c r="FZ4271" s="29"/>
      <c r="GA4271" s="29"/>
      <c r="GB4271" s="29"/>
      <c r="GC4271" s="29"/>
      <c r="GD4271" s="29"/>
      <c r="GE4271" s="29"/>
      <c r="GF4271" s="29"/>
      <c r="GG4271" s="29"/>
      <c r="GH4271" s="29"/>
      <c r="GI4271" s="29"/>
      <c r="GJ4271" s="29"/>
      <c r="GK4271" s="29"/>
      <c r="GL4271" s="29"/>
      <c r="GM4271" s="29"/>
      <c r="GN4271" s="29"/>
      <c r="GO4271" s="29"/>
      <c r="GP4271" s="29"/>
      <c r="GQ4271" s="29"/>
      <c r="GR4271" s="29"/>
      <c r="GS4271" s="29"/>
      <c r="GT4271" s="29"/>
      <c r="GU4271" s="29"/>
      <c r="GV4271" s="29"/>
      <c r="GW4271" s="29"/>
      <c r="GX4271" s="29"/>
      <c r="GY4271" s="29"/>
      <c r="GZ4271" s="29"/>
      <c r="HA4271" s="29"/>
      <c r="HB4271" s="29"/>
      <c r="HC4271" s="29"/>
      <c r="HD4271" s="29"/>
      <c r="HE4271" s="29"/>
      <c r="HF4271" s="29"/>
      <c r="HG4271" s="29"/>
      <c r="HH4271" s="29"/>
      <c r="HI4271" s="29"/>
      <c r="HJ4271" s="29"/>
      <c r="HK4271" s="29"/>
      <c r="HL4271" s="29"/>
      <c r="HM4271" s="29"/>
      <c r="HN4271" s="29"/>
      <c r="HO4271" s="29"/>
      <c r="HP4271" s="29"/>
      <c r="HQ4271" s="29"/>
      <c r="HR4271" s="29"/>
      <c r="HS4271" s="29"/>
      <c r="HT4271" s="29"/>
      <c r="HU4271" s="29"/>
      <c r="HV4271" s="29"/>
      <c r="HW4271" s="29"/>
      <c r="HX4271" s="29"/>
      <c r="HY4271" s="29"/>
      <c r="HZ4271" s="29"/>
      <c r="IA4271" s="29"/>
      <c r="IB4271" s="29"/>
      <c r="IC4271" s="29"/>
      <c r="ID4271" s="29"/>
      <c r="IE4271" s="29"/>
      <c r="IF4271" s="29"/>
      <c r="IG4271" s="29"/>
      <c r="IH4271" s="29"/>
      <c r="II4271" s="29"/>
      <c r="IJ4271" s="29"/>
      <c r="IK4271" s="29"/>
      <c r="IL4271" s="29"/>
      <c r="IM4271" s="29"/>
      <c r="IN4271" s="29"/>
      <c r="IO4271" s="29"/>
      <c r="IP4271" s="29"/>
      <c r="IQ4271" s="29"/>
    </row>
    <row r="4272" spans="1:251" s="42" customFormat="1" ht="18.75" customHeight="1" thickBot="1">
      <c r="A4272" s="43"/>
      <c r="B4272" s="138" t="s">
        <v>244</v>
      </c>
      <c r="C4272" s="139"/>
      <c r="D4272" s="139"/>
      <c r="E4272" s="139"/>
      <c r="F4272" s="139"/>
      <c r="G4272" s="139"/>
      <c r="H4272" s="139"/>
      <c r="I4272" s="139"/>
      <c r="J4272" s="139"/>
      <c r="K4272" s="139"/>
      <c r="L4272" s="139"/>
      <c r="M4272" s="139"/>
      <c r="N4272" s="139"/>
      <c r="O4272" s="139"/>
      <c r="P4272" s="139"/>
      <c r="Q4272" s="139"/>
      <c r="R4272" s="139"/>
      <c r="S4272" s="139"/>
      <c r="T4272" s="139"/>
      <c r="U4272" s="139"/>
      <c r="V4272" s="139"/>
      <c r="W4272" s="139"/>
      <c r="X4272" s="139"/>
      <c r="Y4272" s="139"/>
      <c r="Z4272" s="140"/>
      <c r="AA4272" s="141">
        <f>SUM($AA$4271:$AA$4271)</f>
        <v>5922</v>
      </c>
      <c r="AB4272" s="142"/>
      <c r="AC4272" s="142"/>
      <c r="AD4272" s="142"/>
      <c r="AE4272" s="142"/>
      <c r="AF4272" s="142"/>
      <c r="AG4272" s="142"/>
      <c r="AH4272" s="142"/>
      <c r="AI4272" s="143"/>
      <c r="AJ4272" s="141">
        <f>SUM($AJ$4271:$AJ$4271)</f>
        <v>70</v>
      </c>
      <c r="AK4272" s="142"/>
      <c r="AL4272" s="142"/>
      <c r="AM4272" s="142"/>
      <c r="AN4272" s="142"/>
      <c r="AO4272" s="142"/>
      <c r="AP4272" s="142"/>
      <c r="AQ4272" s="142"/>
      <c r="AR4272" s="143"/>
      <c r="AS4272" s="144"/>
      <c r="AT4272" s="145"/>
      <c r="AU4272" s="145"/>
      <c r="AV4272" s="145"/>
      <c r="AW4272" s="145"/>
      <c r="AX4272" s="146"/>
      <c r="AY4272" s="29"/>
      <c r="AZ4272" s="29"/>
      <c r="BA4272" s="29"/>
      <c r="BB4272" s="29"/>
      <c r="BC4272" s="29"/>
      <c r="BD4272" s="29"/>
      <c r="BE4272" s="29"/>
      <c r="BF4272" s="29"/>
      <c r="BG4272" s="29"/>
      <c r="BH4272" s="29"/>
      <c r="BI4272" s="29"/>
      <c r="BJ4272" s="29"/>
      <c r="BK4272" s="29"/>
      <c r="BL4272" s="29"/>
      <c r="BM4272" s="29"/>
      <c r="BN4272" s="29"/>
      <c r="BO4272" s="29"/>
      <c r="BP4272" s="29"/>
      <c r="BQ4272" s="29"/>
      <c r="BR4272" s="29"/>
      <c r="BS4272" s="29"/>
      <c r="BT4272" s="29"/>
      <c r="BU4272" s="29"/>
      <c r="BV4272" s="29"/>
      <c r="BW4272" s="29"/>
      <c r="BX4272" s="29"/>
      <c r="BY4272" s="29"/>
      <c r="BZ4272" s="29"/>
      <c r="CA4272" s="29"/>
      <c r="CB4272" s="29"/>
      <c r="CC4272" s="29"/>
      <c r="CD4272" s="29"/>
      <c r="CE4272" s="29"/>
      <c r="CF4272" s="29"/>
      <c r="CG4272" s="29"/>
      <c r="CH4272" s="29"/>
      <c r="CI4272" s="29"/>
      <c r="CJ4272" s="29"/>
      <c r="CK4272" s="29"/>
      <c r="CL4272" s="29"/>
      <c r="CM4272" s="29"/>
      <c r="CN4272" s="29"/>
      <c r="CO4272" s="29"/>
      <c r="CP4272" s="29"/>
      <c r="CQ4272" s="29"/>
      <c r="CR4272" s="29"/>
      <c r="CS4272" s="29"/>
      <c r="CT4272" s="29"/>
      <c r="CU4272" s="29"/>
      <c r="CV4272" s="29"/>
      <c r="CW4272" s="29"/>
      <c r="CX4272" s="29"/>
      <c r="CY4272" s="29"/>
      <c r="CZ4272" s="29"/>
      <c r="DA4272" s="29"/>
      <c r="DB4272" s="29"/>
      <c r="DC4272" s="29"/>
      <c r="DD4272" s="29"/>
      <c r="DE4272" s="29"/>
      <c r="DF4272" s="29"/>
      <c r="DG4272" s="29"/>
      <c r="DH4272" s="29"/>
      <c r="DI4272" s="29"/>
      <c r="DJ4272" s="29"/>
      <c r="DK4272" s="29"/>
      <c r="DL4272" s="29"/>
      <c r="DM4272" s="29"/>
      <c r="DN4272" s="29"/>
      <c r="DO4272" s="29"/>
      <c r="DP4272" s="29"/>
      <c r="DQ4272" s="29"/>
      <c r="DR4272" s="29"/>
      <c r="DS4272" s="29"/>
      <c r="DT4272" s="29"/>
      <c r="DU4272" s="29"/>
      <c r="DV4272" s="29"/>
      <c r="DW4272" s="29"/>
      <c r="DX4272" s="29"/>
      <c r="DY4272" s="29"/>
      <c r="DZ4272" s="29"/>
      <c r="EA4272" s="29"/>
      <c r="EB4272" s="29"/>
      <c r="EC4272" s="29"/>
      <c r="ED4272" s="29"/>
      <c r="EE4272" s="29"/>
      <c r="EF4272" s="29"/>
      <c r="EG4272" s="29"/>
      <c r="EH4272" s="29"/>
      <c r="EI4272" s="29"/>
      <c r="EJ4272" s="29"/>
      <c r="EK4272" s="29"/>
      <c r="EL4272" s="29"/>
      <c r="EM4272" s="29"/>
      <c r="EN4272" s="29"/>
      <c r="EO4272" s="29"/>
      <c r="EP4272" s="29"/>
      <c r="EQ4272" s="29"/>
      <c r="ER4272" s="29"/>
      <c r="ES4272" s="29"/>
      <c r="ET4272" s="29"/>
      <c r="EU4272" s="29"/>
      <c r="EV4272" s="29"/>
      <c r="EW4272" s="29"/>
      <c r="EX4272" s="29"/>
      <c r="EY4272" s="29"/>
      <c r="EZ4272" s="29"/>
      <c r="FA4272" s="29"/>
      <c r="FB4272" s="29"/>
      <c r="FC4272" s="29"/>
      <c r="FD4272" s="29"/>
      <c r="FE4272" s="29"/>
      <c r="FF4272" s="29"/>
      <c r="FG4272" s="29"/>
      <c r="FH4272" s="29"/>
      <c r="FI4272" s="29"/>
      <c r="FJ4272" s="29"/>
      <c r="FK4272" s="29"/>
      <c r="FL4272" s="29"/>
      <c r="FM4272" s="29"/>
      <c r="FN4272" s="29"/>
      <c r="FO4272" s="29"/>
      <c r="FP4272" s="29"/>
      <c r="FQ4272" s="29"/>
      <c r="FR4272" s="29"/>
      <c r="FS4272" s="29"/>
      <c r="FT4272" s="29"/>
      <c r="FU4272" s="29"/>
      <c r="FV4272" s="29"/>
      <c r="FW4272" s="29"/>
      <c r="FX4272" s="29"/>
      <c r="FY4272" s="29"/>
      <c r="FZ4272" s="29"/>
      <c r="GA4272" s="29"/>
      <c r="GB4272" s="29"/>
      <c r="GC4272" s="29"/>
      <c r="GD4272" s="29"/>
      <c r="GE4272" s="29"/>
      <c r="GF4272" s="29"/>
      <c r="GG4272" s="29"/>
      <c r="GH4272" s="29"/>
      <c r="GI4272" s="29"/>
      <c r="GJ4272" s="29"/>
      <c r="GK4272" s="29"/>
      <c r="GL4272" s="29"/>
      <c r="GM4272" s="29"/>
      <c r="GN4272" s="29"/>
      <c r="GO4272" s="29"/>
      <c r="GP4272" s="29"/>
      <c r="GQ4272" s="29"/>
      <c r="GR4272" s="29"/>
      <c r="GS4272" s="29"/>
      <c r="GT4272" s="29"/>
      <c r="GU4272" s="29"/>
      <c r="GV4272" s="29"/>
      <c r="GW4272" s="29"/>
      <c r="GX4272" s="29"/>
      <c r="GY4272" s="29"/>
      <c r="GZ4272" s="29"/>
      <c r="HA4272" s="29"/>
      <c r="HB4272" s="29"/>
      <c r="HC4272" s="29"/>
      <c r="HD4272" s="29"/>
      <c r="HE4272" s="29"/>
      <c r="HF4272" s="29"/>
      <c r="HG4272" s="29"/>
      <c r="HH4272" s="29"/>
      <c r="HI4272" s="29"/>
      <c r="HJ4272" s="29"/>
      <c r="HK4272" s="29"/>
      <c r="HL4272" s="29"/>
      <c r="HM4272" s="29"/>
      <c r="HN4272" s="29"/>
      <c r="HO4272" s="29"/>
      <c r="HP4272" s="29"/>
      <c r="HQ4272" s="29"/>
      <c r="HR4272" s="29"/>
      <c r="HS4272" s="29"/>
      <c r="HT4272" s="29"/>
      <c r="HU4272" s="29"/>
      <c r="HV4272" s="29"/>
      <c r="HW4272" s="29"/>
      <c r="HX4272" s="29"/>
      <c r="HY4272" s="29"/>
      <c r="HZ4272" s="29"/>
      <c r="IA4272" s="29"/>
      <c r="IB4272" s="29"/>
      <c r="IC4272" s="29"/>
      <c r="ID4272" s="29"/>
      <c r="IE4272" s="29"/>
      <c r="IF4272" s="29"/>
      <c r="IG4272" s="29"/>
      <c r="IH4272" s="29"/>
      <c r="II4272" s="29"/>
      <c r="IJ4272" s="29"/>
      <c r="IK4272" s="29"/>
      <c r="IL4272" s="29"/>
      <c r="IM4272" s="29"/>
      <c r="IN4272" s="29"/>
      <c r="IO4272" s="29"/>
      <c r="IP4272" s="29"/>
      <c r="IQ4272" s="29"/>
    </row>
    <row r="4274" spans="1:113" ht="18.75">
      <c r="A4274" s="28" t="s">
        <v>234</v>
      </c>
      <c r="AW4274" s="30"/>
      <c r="AX4274" s="31"/>
      <c r="AY4274" s="30"/>
    </row>
    <row r="4276" spans="1:113" ht="18.75">
      <c r="B4276" s="109" t="s">
        <v>0</v>
      </c>
      <c r="C4276" s="150"/>
      <c r="D4276" s="150"/>
      <c r="E4276" s="150"/>
      <c r="F4276" s="150"/>
      <c r="G4276" s="150"/>
      <c r="H4276" s="150"/>
      <c r="I4276" s="150"/>
      <c r="J4276" s="150"/>
      <c r="K4276" s="150"/>
      <c r="L4276" s="150"/>
      <c r="M4276" s="150"/>
      <c r="N4276" s="150"/>
      <c r="O4276" s="150"/>
      <c r="P4276" s="150"/>
      <c r="Q4276" s="150"/>
      <c r="R4276" s="150"/>
      <c r="S4276" s="150"/>
      <c r="T4276" s="150"/>
      <c r="U4276" s="150"/>
      <c r="V4276" s="150"/>
      <c r="W4276" s="150"/>
      <c r="X4276" s="150"/>
      <c r="Y4276" s="150"/>
      <c r="Z4276" s="150"/>
      <c r="AA4276" s="150"/>
      <c r="AB4276" s="150"/>
      <c r="AC4276" s="150"/>
      <c r="AD4276" s="150"/>
      <c r="AE4276" s="150"/>
      <c r="AF4276" s="150"/>
      <c r="AG4276" s="150"/>
      <c r="AH4276" s="150"/>
      <c r="AI4276" s="150"/>
      <c r="AJ4276" s="150"/>
      <c r="AK4276" s="150"/>
      <c r="AL4276" s="150"/>
      <c r="AM4276" s="150"/>
      <c r="AN4276" s="150"/>
      <c r="AO4276" s="150"/>
      <c r="AP4276" s="150"/>
      <c r="AQ4276" s="150"/>
      <c r="AR4276" s="150"/>
      <c r="AS4276" s="150"/>
      <c r="AT4276" s="150"/>
      <c r="AU4276" s="150"/>
      <c r="AV4276" s="150"/>
      <c r="AW4276" s="150"/>
      <c r="AX4276" s="150"/>
    </row>
    <row r="4277" spans="1:113">
      <c r="Z4277" s="32"/>
      <c r="AD4277" s="32"/>
      <c r="AE4277" s="32"/>
      <c r="AF4277" s="32"/>
      <c r="AG4277" s="32"/>
      <c r="AH4277" s="32"/>
      <c r="AI4277" s="32"/>
      <c r="AO4277" s="32"/>
    </row>
    <row r="4278" spans="1:113" ht="13.5" thickBot="1">
      <c r="Z4278" s="32"/>
      <c r="AD4278" s="32"/>
      <c r="AE4278" s="32"/>
      <c r="AF4278" s="32"/>
      <c r="AG4278" s="32"/>
      <c r="AH4278" s="32"/>
      <c r="AI4278" s="32"/>
      <c r="AO4278" s="32"/>
      <c r="DI4278" s="26"/>
    </row>
    <row r="4279" spans="1:113" ht="24.75" customHeight="1" thickBot="1">
      <c r="B4279" s="111" t="s">
        <v>235</v>
      </c>
      <c r="C4279" s="112"/>
      <c r="D4279" s="112"/>
      <c r="E4279" s="112"/>
      <c r="F4279" s="112"/>
      <c r="G4279" s="112"/>
      <c r="H4279" s="113" t="s">
        <v>602</v>
      </c>
      <c r="I4279" s="114"/>
      <c r="J4279" s="114"/>
      <c r="K4279" s="114"/>
      <c r="L4279" s="114"/>
      <c r="M4279" s="114"/>
      <c r="N4279" s="114"/>
      <c r="O4279" s="114"/>
      <c r="P4279" s="114"/>
      <c r="Q4279" s="114"/>
      <c r="R4279" s="114"/>
      <c r="S4279" s="114"/>
      <c r="T4279" s="114"/>
      <c r="U4279" s="114"/>
      <c r="V4279" s="114"/>
      <c r="W4279" s="114"/>
      <c r="X4279" s="114"/>
      <c r="Y4279" s="114"/>
      <c r="Z4279" s="114"/>
      <c r="AA4279" s="114"/>
      <c r="AB4279" s="114"/>
      <c r="AC4279" s="114"/>
      <c r="AD4279" s="114"/>
      <c r="AE4279" s="114"/>
      <c r="AF4279" s="114"/>
      <c r="AG4279" s="114"/>
      <c r="AH4279" s="114"/>
      <c r="AI4279" s="114"/>
      <c r="AJ4279" s="114"/>
      <c r="AK4279" s="114"/>
      <c r="AL4279" s="114"/>
      <c r="AM4279" s="114"/>
      <c r="AN4279" s="114"/>
      <c r="AO4279" s="114"/>
      <c r="AP4279" s="114"/>
      <c r="AQ4279" s="114"/>
      <c r="AR4279" s="114"/>
      <c r="AS4279" s="114"/>
      <c r="AT4279" s="114"/>
      <c r="AU4279" s="114"/>
      <c r="AV4279" s="114"/>
      <c r="AW4279" s="114"/>
      <c r="AX4279" s="115"/>
      <c r="DI4279" s="26"/>
    </row>
    <row r="4280" spans="1:113" ht="14.25">
      <c r="B4280" s="33"/>
      <c r="C4280" s="33"/>
      <c r="D4280" s="33"/>
      <c r="E4280" s="33"/>
      <c r="F4280" s="33"/>
      <c r="G4280" s="33"/>
      <c r="H4280" s="34"/>
      <c r="I4280" s="34"/>
      <c r="J4280" s="34"/>
      <c r="K4280" s="34"/>
      <c r="L4280" s="35"/>
      <c r="M4280" s="35"/>
      <c r="N4280" s="35"/>
      <c r="O4280" s="35"/>
      <c r="P4280" s="34"/>
      <c r="Q4280" s="34"/>
      <c r="R4280" s="34"/>
      <c r="S4280" s="34"/>
      <c r="T4280" s="34"/>
      <c r="U4280" s="34"/>
      <c r="V4280" s="36"/>
      <c r="W4280" s="36"/>
      <c r="X4280" s="36"/>
      <c r="Y4280" s="36"/>
      <c r="Z4280" s="36"/>
      <c r="AA4280" s="36"/>
      <c r="AB4280" s="36"/>
      <c r="AC4280" s="36"/>
      <c r="AD4280" s="36"/>
      <c r="AE4280" s="36"/>
      <c r="AF4280" s="36"/>
      <c r="AG4280" s="36"/>
      <c r="AH4280" s="36"/>
      <c r="AI4280" s="36"/>
      <c r="AJ4280" s="36"/>
      <c r="AK4280" s="36"/>
      <c r="AL4280" s="36"/>
      <c r="AM4280" s="36"/>
      <c r="AN4280" s="36"/>
      <c r="AO4280" s="36"/>
      <c r="AP4280" s="36"/>
      <c r="AQ4280" s="36"/>
      <c r="AR4280" s="36"/>
      <c r="AS4280" s="36"/>
      <c r="AT4280" s="36"/>
      <c r="AU4280" s="36"/>
      <c r="AV4280" s="36"/>
      <c r="AW4280" s="36"/>
      <c r="AX4280" s="36"/>
      <c r="DI4280" s="26"/>
    </row>
    <row r="4281" spans="1:113" ht="15" thickBot="1">
      <c r="A4281" s="37"/>
      <c r="B4281" s="36" t="s">
        <v>237</v>
      </c>
      <c r="C4281" s="34"/>
      <c r="D4281" s="34"/>
      <c r="E4281" s="34"/>
      <c r="F4281" s="34"/>
      <c r="G4281" s="34"/>
      <c r="H4281" s="34"/>
      <c r="I4281" s="34"/>
      <c r="J4281" s="34"/>
      <c r="K4281" s="34"/>
      <c r="L4281" s="35"/>
      <c r="M4281" s="35"/>
      <c r="N4281" s="35"/>
      <c r="O4281" s="35"/>
      <c r="P4281" s="34"/>
      <c r="Q4281" s="34"/>
      <c r="R4281" s="34"/>
      <c r="S4281" s="34"/>
      <c r="T4281" s="34"/>
      <c r="U4281" s="34"/>
      <c r="V4281" s="36"/>
      <c r="W4281" s="36"/>
      <c r="X4281" s="36"/>
      <c r="Y4281" s="36"/>
      <c r="Z4281" s="36"/>
      <c r="AA4281" s="36"/>
      <c r="AB4281" s="36"/>
      <c r="AC4281" s="36"/>
      <c r="AD4281" s="36"/>
      <c r="AE4281" s="36"/>
      <c r="AF4281" s="36"/>
      <c r="AG4281" s="36"/>
      <c r="AH4281" s="36"/>
      <c r="AI4281" s="36"/>
      <c r="AJ4281" s="36"/>
      <c r="AK4281" s="36"/>
      <c r="AL4281" s="36"/>
      <c r="AM4281" s="36"/>
      <c r="AN4281" s="36"/>
      <c r="AO4281" s="36"/>
      <c r="AP4281" s="36"/>
      <c r="AQ4281" s="36"/>
      <c r="AR4281" s="36"/>
      <c r="AS4281" s="36"/>
      <c r="AT4281" s="36"/>
      <c r="AU4281" s="36"/>
      <c r="AV4281" s="36"/>
      <c r="AW4281" s="36"/>
      <c r="AX4281" s="36"/>
      <c r="DI4281" s="26"/>
    </row>
    <row r="4282" spans="1:113" ht="14.25">
      <c r="A4282" s="34"/>
      <c r="B4282" s="38"/>
      <c r="C4282" s="33"/>
      <c r="D4282" s="33"/>
      <c r="E4282" s="33"/>
      <c r="F4282" s="33"/>
      <c r="G4282" s="33"/>
      <c r="H4282" s="33"/>
      <c r="I4282" s="33"/>
      <c r="J4282" s="33"/>
      <c r="K4282" s="33"/>
      <c r="L4282" s="39"/>
      <c r="M4282" s="39"/>
      <c r="N4282" s="39"/>
      <c r="O4282" s="39"/>
      <c r="P4282" s="33"/>
      <c r="Q4282" s="33"/>
      <c r="R4282" s="33"/>
      <c r="S4282" s="33"/>
      <c r="T4282" s="33"/>
      <c r="U4282" s="33"/>
      <c r="V4282" s="40"/>
      <c r="W4282" s="40"/>
      <c r="X4282" s="40"/>
      <c r="Y4282" s="40"/>
      <c r="Z4282" s="40"/>
      <c r="AA4282" s="40"/>
      <c r="AB4282" s="40"/>
      <c r="AC4282" s="40"/>
      <c r="AD4282" s="40"/>
      <c r="AE4282" s="40"/>
      <c r="AF4282" s="40"/>
      <c r="AG4282" s="40"/>
      <c r="AH4282" s="40"/>
      <c r="AI4282" s="40"/>
      <c r="AJ4282" s="40"/>
      <c r="AK4282" s="40"/>
      <c r="AL4282" s="40"/>
      <c r="AM4282" s="40"/>
      <c r="AN4282" s="40"/>
      <c r="AO4282" s="40"/>
      <c r="AP4282" s="40"/>
      <c r="AQ4282" s="40"/>
      <c r="AR4282" s="40"/>
      <c r="AS4282" s="40"/>
      <c r="AT4282" s="40"/>
      <c r="AU4282" s="40"/>
      <c r="AV4282" s="40"/>
      <c r="AW4282" s="40"/>
      <c r="AX4282" s="41"/>
    </row>
    <row r="4283" spans="1:113" ht="12" customHeight="1">
      <c r="A4283" s="34"/>
      <c r="B4283" s="116" t="s">
        <v>843</v>
      </c>
      <c r="C4283" s="117"/>
      <c r="D4283" s="117"/>
      <c r="E4283" s="117"/>
      <c r="F4283" s="117"/>
      <c r="G4283" s="117"/>
      <c r="H4283" s="117"/>
      <c r="I4283" s="117"/>
      <c r="J4283" s="117"/>
      <c r="K4283" s="117"/>
      <c r="L4283" s="117"/>
      <c r="M4283" s="117"/>
      <c r="N4283" s="117"/>
      <c r="O4283" s="117"/>
      <c r="P4283" s="117"/>
      <c r="Q4283" s="117"/>
      <c r="R4283" s="117"/>
      <c r="S4283" s="117"/>
      <c r="T4283" s="117"/>
      <c r="U4283" s="117"/>
      <c r="V4283" s="117"/>
      <c r="W4283" s="117"/>
      <c r="X4283" s="117"/>
      <c r="Y4283" s="117"/>
      <c r="Z4283" s="117"/>
      <c r="AA4283" s="117"/>
      <c r="AB4283" s="117"/>
      <c r="AC4283" s="117"/>
      <c r="AD4283" s="117"/>
      <c r="AE4283" s="117"/>
      <c r="AF4283" s="117"/>
      <c r="AG4283" s="117"/>
      <c r="AH4283" s="117"/>
      <c r="AI4283" s="117"/>
      <c r="AJ4283" s="117"/>
      <c r="AK4283" s="117"/>
      <c r="AL4283" s="117"/>
      <c r="AM4283" s="117"/>
      <c r="AN4283" s="117"/>
      <c r="AO4283" s="117"/>
      <c r="AP4283" s="117"/>
      <c r="AQ4283" s="117"/>
      <c r="AR4283" s="117"/>
      <c r="AS4283" s="117"/>
      <c r="AT4283" s="117"/>
      <c r="AU4283" s="117"/>
      <c r="AV4283" s="117"/>
      <c r="AW4283" s="117"/>
      <c r="AX4283" s="118"/>
    </row>
    <row r="4284" spans="1:113" ht="12" customHeight="1">
      <c r="A4284" s="34"/>
      <c r="B4284" s="116"/>
      <c r="C4284" s="117"/>
      <c r="D4284" s="117"/>
      <c r="E4284" s="117"/>
      <c r="F4284" s="117"/>
      <c r="G4284" s="117"/>
      <c r="H4284" s="117"/>
      <c r="I4284" s="117"/>
      <c r="J4284" s="117"/>
      <c r="K4284" s="117"/>
      <c r="L4284" s="117"/>
      <c r="M4284" s="117"/>
      <c r="N4284" s="117"/>
      <c r="O4284" s="117"/>
      <c r="P4284" s="117"/>
      <c r="Q4284" s="117"/>
      <c r="R4284" s="117"/>
      <c r="S4284" s="117"/>
      <c r="T4284" s="117"/>
      <c r="U4284" s="117"/>
      <c r="V4284" s="117"/>
      <c r="W4284" s="117"/>
      <c r="X4284" s="117"/>
      <c r="Y4284" s="117"/>
      <c r="Z4284" s="117"/>
      <c r="AA4284" s="117"/>
      <c r="AB4284" s="117"/>
      <c r="AC4284" s="117"/>
      <c r="AD4284" s="117"/>
      <c r="AE4284" s="117"/>
      <c r="AF4284" s="117"/>
      <c r="AG4284" s="117"/>
      <c r="AH4284" s="117"/>
      <c r="AI4284" s="117"/>
      <c r="AJ4284" s="117"/>
      <c r="AK4284" s="117"/>
      <c r="AL4284" s="117"/>
      <c r="AM4284" s="117"/>
      <c r="AN4284" s="117"/>
      <c r="AO4284" s="117"/>
      <c r="AP4284" s="117"/>
      <c r="AQ4284" s="117"/>
      <c r="AR4284" s="117"/>
      <c r="AS4284" s="117"/>
      <c r="AT4284" s="117"/>
      <c r="AU4284" s="117"/>
      <c r="AV4284" s="117"/>
      <c r="AW4284" s="117"/>
      <c r="AX4284" s="118"/>
      <c r="BC4284" s="42"/>
    </row>
    <row r="4285" spans="1:113" ht="12" customHeight="1">
      <c r="A4285" s="34"/>
      <c r="B4285" s="116"/>
      <c r="C4285" s="117"/>
      <c r="D4285" s="117"/>
      <c r="E4285" s="117"/>
      <c r="F4285" s="117"/>
      <c r="G4285" s="117"/>
      <c r="H4285" s="117"/>
      <c r="I4285" s="117"/>
      <c r="J4285" s="117"/>
      <c r="K4285" s="117"/>
      <c r="L4285" s="117"/>
      <c r="M4285" s="117"/>
      <c r="N4285" s="117"/>
      <c r="O4285" s="117"/>
      <c r="P4285" s="117"/>
      <c r="Q4285" s="117"/>
      <c r="R4285" s="117"/>
      <c r="S4285" s="117"/>
      <c r="T4285" s="117"/>
      <c r="U4285" s="117"/>
      <c r="V4285" s="117"/>
      <c r="W4285" s="117"/>
      <c r="X4285" s="117"/>
      <c r="Y4285" s="117"/>
      <c r="Z4285" s="117"/>
      <c r="AA4285" s="117"/>
      <c r="AB4285" s="117"/>
      <c r="AC4285" s="117"/>
      <c r="AD4285" s="117"/>
      <c r="AE4285" s="117"/>
      <c r="AF4285" s="117"/>
      <c r="AG4285" s="117"/>
      <c r="AH4285" s="117"/>
      <c r="AI4285" s="117"/>
      <c r="AJ4285" s="117"/>
      <c r="AK4285" s="117"/>
      <c r="AL4285" s="117"/>
      <c r="AM4285" s="117"/>
      <c r="AN4285" s="117"/>
      <c r="AO4285" s="117"/>
      <c r="AP4285" s="117"/>
      <c r="AQ4285" s="117"/>
      <c r="AR4285" s="117"/>
      <c r="AS4285" s="117"/>
      <c r="AT4285" s="117"/>
      <c r="AU4285" s="117"/>
      <c r="AV4285" s="117"/>
      <c r="AW4285" s="117"/>
      <c r="AX4285" s="118"/>
    </row>
    <row r="4286" spans="1:113" ht="12" customHeight="1">
      <c r="A4286" s="34"/>
      <c r="B4286" s="116"/>
      <c r="C4286" s="117"/>
      <c r="D4286" s="117"/>
      <c r="E4286" s="117"/>
      <c r="F4286" s="117"/>
      <c r="G4286" s="117"/>
      <c r="H4286" s="117"/>
      <c r="I4286" s="117"/>
      <c r="J4286" s="117"/>
      <c r="K4286" s="117"/>
      <c r="L4286" s="117"/>
      <c r="M4286" s="117"/>
      <c r="N4286" s="117"/>
      <c r="O4286" s="117"/>
      <c r="P4286" s="117"/>
      <c r="Q4286" s="117"/>
      <c r="R4286" s="117"/>
      <c r="S4286" s="117"/>
      <c r="T4286" s="117"/>
      <c r="U4286" s="117"/>
      <c r="V4286" s="117"/>
      <c r="W4286" s="117"/>
      <c r="X4286" s="117"/>
      <c r="Y4286" s="117"/>
      <c r="Z4286" s="117"/>
      <c r="AA4286" s="117"/>
      <c r="AB4286" s="117"/>
      <c r="AC4286" s="117"/>
      <c r="AD4286" s="117"/>
      <c r="AE4286" s="117"/>
      <c r="AF4286" s="117"/>
      <c r="AG4286" s="117"/>
      <c r="AH4286" s="117"/>
      <c r="AI4286" s="117"/>
      <c r="AJ4286" s="117"/>
      <c r="AK4286" s="117"/>
      <c r="AL4286" s="117"/>
      <c r="AM4286" s="117"/>
      <c r="AN4286" s="117"/>
      <c r="AO4286" s="117"/>
      <c r="AP4286" s="117"/>
      <c r="AQ4286" s="117"/>
      <c r="AR4286" s="117"/>
      <c r="AS4286" s="117"/>
      <c r="AT4286" s="117"/>
      <c r="AU4286" s="117"/>
      <c r="AV4286" s="117"/>
      <c r="AW4286" s="117"/>
      <c r="AX4286" s="118"/>
    </row>
    <row r="4287" spans="1:113" ht="12" customHeight="1">
      <c r="A4287" s="34"/>
      <c r="B4287" s="116"/>
      <c r="C4287" s="117"/>
      <c r="D4287" s="117"/>
      <c r="E4287" s="117"/>
      <c r="F4287" s="117"/>
      <c r="G4287" s="117"/>
      <c r="H4287" s="117"/>
      <c r="I4287" s="117"/>
      <c r="J4287" s="117"/>
      <c r="K4287" s="117"/>
      <c r="L4287" s="117"/>
      <c r="M4287" s="117"/>
      <c r="N4287" s="117"/>
      <c r="O4287" s="117"/>
      <c r="P4287" s="117"/>
      <c r="Q4287" s="117"/>
      <c r="R4287" s="117"/>
      <c r="S4287" s="117"/>
      <c r="T4287" s="117"/>
      <c r="U4287" s="117"/>
      <c r="V4287" s="117"/>
      <c r="W4287" s="117"/>
      <c r="X4287" s="117"/>
      <c r="Y4287" s="117"/>
      <c r="Z4287" s="117"/>
      <c r="AA4287" s="117"/>
      <c r="AB4287" s="117"/>
      <c r="AC4287" s="117"/>
      <c r="AD4287" s="117"/>
      <c r="AE4287" s="117"/>
      <c r="AF4287" s="117"/>
      <c r="AG4287" s="117"/>
      <c r="AH4287" s="117"/>
      <c r="AI4287" s="117"/>
      <c r="AJ4287" s="117"/>
      <c r="AK4287" s="117"/>
      <c r="AL4287" s="117"/>
      <c r="AM4287" s="117"/>
      <c r="AN4287" s="117"/>
      <c r="AO4287" s="117"/>
      <c r="AP4287" s="117"/>
      <c r="AQ4287" s="117"/>
      <c r="AR4287" s="117"/>
      <c r="AS4287" s="117"/>
      <c r="AT4287" s="117"/>
      <c r="AU4287" s="117"/>
      <c r="AV4287" s="117"/>
      <c r="AW4287" s="117"/>
      <c r="AX4287" s="118"/>
    </row>
    <row r="4288" spans="1:113" ht="15" thickBot="1">
      <c r="A4288" s="43"/>
      <c r="B4288" s="44"/>
      <c r="C4288" s="45"/>
      <c r="D4288" s="45"/>
      <c r="E4288" s="45"/>
      <c r="F4288" s="45"/>
      <c r="G4288" s="45"/>
      <c r="H4288" s="45"/>
      <c r="I4288" s="45"/>
      <c r="J4288" s="45"/>
      <c r="K4288" s="45"/>
      <c r="L4288" s="45"/>
      <c r="M4288" s="45"/>
      <c r="N4288" s="45"/>
      <c r="O4288" s="45"/>
      <c r="P4288" s="45"/>
      <c r="Q4288" s="45"/>
      <c r="R4288" s="45"/>
      <c r="S4288" s="45"/>
      <c r="T4288" s="45"/>
      <c r="U4288" s="45"/>
      <c r="V4288" s="45"/>
      <c r="W4288" s="45"/>
      <c r="X4288" s="45"/>
      <c r="Y4288" s="45"/>
      <c r="Z4288" s="45"/>
      <c r="AA4288" s="45"/>
      <c r="AB4288" s="45"/>
      <c r="AC4288" s="45"/>
      <c r="AD4288" s="45"/>
      <c r="AE4288" s="45"/>
      <c r="AF4288" s="45"/>
      <c r="AG4288" s="45"/>
      <c r="AH4288" s="45"/>
      <c r="AI4288" s="45"/>
      <c r="AJ4288" s="45"/>
      <c r="AK4288" s="45"/>
      <c r="AL4288" s="45"/>
      <c r="AM4288" s="45"/>
      <c r="AN4288" s="45"/>
      <c r="AO4288" s="45"/>
      <c r="AP4288" s="45"/>
      <c r="AQ4288" s="45"/>
      <c r="AR4288" s="45"/>
      <c r="AS4288" s="45"/>
      <c r="AT4288" s="45"/>
      <c r="AU4288" s="45"/>
      <c r="AV4288" s="45"/>
      <c r="AW4288" s="45"/>
      <c r="AX4288" s="46"/>
    </row>
    <row r="4289" spans="1:251">
      <c r="B4289" s="47"/>
    </row>
    <row r="4290" spans="1:251" ht="15" thickBot="1">
      <c r="A4290" s="37"/>
      <c r="B4290" s="36" t="s">
        <v>238</v>
      </c>
      <c r="C4290" s="34"/>
      <c r="D4290" s="34"/>
      <c r="E4290" s="34"/>
      <c r="F4290" s="34"/>
      <c r="G4290" s="34"/>
      <c r="H4290" s="34"/>
      <c r="I4290" s="34"/>
      <c r="J4290" s="34"/>
      <c r="K4290" s="34"/>
      <c r="L4290" s="35"/>
      <c r="M4290" s="35"/>
      <c r="N4290" s="35"/>
      <c r="O4290" s="35"/>
      <c r="P4290" s="34"/>
      <c r="Q4290" s="34"/>
      <c r="R4290" s="34"/>
      <c r="S4290" s="34"/>
      <c r="T4290" s="34"/>
      <c r="U4290" s="34"/>
      <c r="V4290" s="36"/>
      <c r="W4290" s="36"/>
      <c r="X4290" s="36"/>
      <c r="Y4290" s="36"/>
      <c r="Z4290" s="36"/>
      <c r="AA4290" s="36"/>
      <c r="AB4290" s="36"/>
      <c r="AC4290" s="36"/>
      <c r="AD4290" s="36"/>
      <c r="AE4290" s="36"/>
      <c r="AF4290" s="36"/>
      <c r="AG4290" s="36"/>
      <c r="AH4290" s="36"/>
      <c r="AI4290" s="36"/>
      <c r="AJ4290" s="36"/>
      <c r="AK4290" s="36"/>
      <c r="AL4290" s="36"/>
      <c r="AM4290" s="36"/>
      <c r="AN4290" s="36"/>
      <c r="AO4290" s="36"/>
      <c r="AP4290" s="36"/>
      <c r="AQ4290" s="36"/>
      <c r="AR4290" s="36"/>
      <c r="AS4290" s="36"/>
      <c r="AT4290" s="36"/>
      <c r="AU4290" s="36"/>
      <c r="AV4290" s="36"/>
      <c r="AW4290" s="36"/>
      <c r="AX4290" s="36"/>
      <c r="DI4290" s="26"/>
    </row>
    <row r="4291" spans="1:251" ht="14.25">
      <c r="A4291" s="34"/>
      <c r="B4291" s="38"/>
      <c r="C4291" s="33"/>
      <c r="D4291" s="33"/>
      <c r="E4291" s="33"/>
      <c r="F4291" s="33"/>
      <c r="G4291" s="33"/>
      <c r="H4291" s="33"/>
      <c r="I4291" s="33"/>
      <c r="J4291" s="33"/>
      <c r="K4291" s="33"/>
      <c r="L4291" s="39"/>
      <c r="M4291" s="39"/>
      <c r="N4291" s="39"/>
      <c r="O4291" s="39"/>
      <c r="P4291" s="33"/>
      <c r="Q4291" s="33"/>
      <c r="R4291" s="33"/>
      <c r="S4291" s="33"/>
      <c r="T4291" s="33"/>
      <c r="U4291" s="33"/>
      <c r="V4291" s="40"/>
      <c r="W4291" s="40"/>
      <c r="X4291" s="40"/>
      <c r="Y4291" s="40"/>
      <c r="Z4291" s="40"/>
      <c r="AA4291" s="40"/>
      <c r="AB4291" s="40"/>
      <c r="AC4291" s="40"/>
      <c r="AD4291" s="40"/>
      <c r="AE4291" s="40"/>
      <c r="AF4291" s="40"/>
      <c r="AG4291" s="40"/>
      <c r="AH4291" s="40"/>
      <c r="AI4291" s="40"/>
      <c r="AJ4291" s="40"/>
      <c r="AK4291" s="40"/>
      <c r="AL4291" s="40"/>
      <c r="AM4291" s="40"/>
      <c r="AN4291" s="40"/>
      <c r="AO4291" s="40"/>
      <c r="AP4291" s="40"/>
      <c r="AQ4291" s="40"/>
      <c r="AR4291" s="40"/>
      <c r="AS4291" s="40"/>
      <c r="AT4291" s="40"/>
      <c r="AU4291" s="40"/>
      <c r="AV4291" s="40"/>
      <c r="AW4291" s="40"/>
      <c r="AX4291" s="41"/>
    </row>
    <row r="4292" spans="1:251" ht="12" customHeight="1">
      <c r="A4292" s="34"/>
      <c r="B4292" s="116" t="s">
        <v>844</v>
      </c>
      <c r="C4292" s="117"/>
      <c r="D4292" s="117"/>
      <c r="E4292" s="117"/>
      <c r="F4292" s="117"/>
      <c r="G4292" s="117"/>
      <c r="H4292" s="117"/>
      <c r="I4292" s="117"/>
      <c r="J4292" s="117"/>
      <c r="K4292" s="117"/>
      <c r="L4292" s="117"/>
      <c r="M4292" s="117"/>
      <c r="N4292" s="117"/>
      <c r="O4292" s="117"/>
      <c r="P4292" s="117"/>
      <c r="Q4292" s="117"/>
      <c r="R4292" s="117"/>
      <c r="S4292" s="117"/>
      <c r="T4292" s="117"/>
      <c r="U4292" s="117"/>
      <c r="V4292" s="117"/>
      <c r="W4292" s="117"/>
      <c r="X4292" s="117"/>
      <c r="Y4292" s="117"/>
      <c r="Z4292" s="117"/>
      <c r="AA4292" s="117"/>
      <c r="AB4292" s="117"/>
      <c r="AC4292" s="117"/>
      <c r="AD4292" s="117"/>
      <c r="AE4292" s="117"/>
      <c r="AF4292" s="117"/>
      <c r="AG4292" s="117"/>
      <c r="AH4292" s="117"/>
      <c r="AI4292" s="117"/>
      <c r="AJ4292" s="117"/>
      <c r="AK4292" s="117"/>
      <c r="AL4292" s="117"/>
      <c r="AM4292" s="117"/>
      <c r="AN4292" s="117"/>
      <c r="AO4292" s="117"/>
      <c r="AP4292" s="117"/>
      <c r="AQ4292" s="117"/>
      <c r="AR4292" s="117"/>
      <c r="AS4292" s="117"/>
      <c r="AT4292" s="117"/>
      <c r="AU4292" s="117"/>
      <c r="AV4292" s="117"/>
      <c r="AW4292" s="117"/>
      <c r="AX4292" s="118"/>
    </row>
    <row r="4293" spans="1:251" ht="12" customHeight="1">
      <c r="A4293" s="34"/>
      <c r="B4293" s="116"/>
      <c r="C4293" s="117"/>
      <c r="D4293" s="117"/>
      <c r="E4293" s="117"/>
      <c r="F4293" s="117"/>
      <c r="G4293" s="117"/>
      <c r="H4293" s="117"/>
      <c r="I4293" s="117"/>
      <c r="J4293" s="117"/>
      <c r="K4293" s="117"/>
      <c r="L4293" s="117"/>
      <c r="M4293" s="117"/>
      <c r="N4293" s="117"/>
      <c r="O4293" s="117"/>
      <c r="P4293" s="117"/>
      <c r="Q4293" s="117"/>
      <c r="R4293" s="117"/>
      <c r="S4293" s="117"/>
      <c r="T4293" s="117"/>
      <c r="U4293" s="117"/>
      <c r="V4293" s="117"/>
      <c r="W4293" s="117"/>
      <c r="X4293" s="117"/>
      <c r="Y4293" s="117"/>
      <c r="Z4293" s="117"/>
      <c r="AA4293" s="117"/>
      <c r="AB4293" s="117"/>
      <c r="AC4293" s="117"/>
      <c r="AD4293" s="117"/>
      <c r="AE4293" s="117"/>
      <c r="AF4293" s="117"/>
      <c r="AG4293" s="117"/>
      <c r="AH4293" s="117"/>
      <c r="AI4293" s="117"/>
      <c r="AJ4293" s="117"/>
      <c r="AK4293" s="117"/>
      <c r="AL4293" s="117"/>
      <c r="AM4293" s="117"/>
      <c r="AN4293" s="117"/>
      <c r="AO4293" s="117"/>
      <c r="AP4293" s="117"/>
      <c r="AQ4293" s="117"/>
      <c r="AR4293" s="117"/>
      <c r="AS4293" s="117"/>
      <c r="AT4293" s="117"/>
      <c r="AU4293" s="117"/>
      <c r="AV4293" s="117"/>
      <c r="AW4293" s="117"/>
      <c r="AX4293" s="118"/>
      <c r="BC4293" s="42"/>
    </row>
    <row r="4294" spans="1:251" ht="12" customHeight="1">
      <c r="A4294" s="34"/>
      <c r="B4294" s="116"/>
      <c r="C4294" s="117"/>
      <c r="D4294" s="117"/>
      <c r="E4294" s="117"/>
      <c r="F4294" s="117"/>
      <c r="G4294" s="117"/>
      <c r="H4294" s="117"/>
      <c r="I4294" s="117"/>
      <c r="J4294" s="117"/>
      <c r="K4294" s="117"/>
      <c r="L4294" s="117"/>
      <c r="M4294" s="117"/>
      <c r="N4294" s="117"/>
      <c r="O4294" s="117"/>
      <c r="P4294" s="117"/>
      <c r="Q4294" s="117"/>
      <c r="R4294" s="117"/>
      <c r="S4294" s="117"/>
      <c r="T4294" s="117"/>
      <c r="U4294" s="117"/>
      <c r="V4294" s="117"/>
      <c r="W4294" s="117"/>
      <c r="X4294" s="117"/>
      <c r="Y4294" s="117"/>
      <c r="Z4294" s="117"/>
      <c r="AA4294" s="117"/>
      <c r="AB4294" s="117"/>
      <c r="AC4294" s="117"/>
      <c r="AD4294" s="117"/>
      <c r="AE4294" s="117"/>
      <c r="AF4294" s="117"/>
      <c r="AG4294" s="117"/>
      <c r="AH4294" s="117"/>
      <c r="AI4294" s="117"/>
      <c r="AJ4294" s="117"/>
      <c r="AK4294" s="117"/>
      <c r="AL4294" s="117"/>
      <c r="AM4294" s="117"/>
      <c r="AN4294" s="117"/>
      <c r="AO4294" s="117"/>
      <c r="AP4294" s="117"/>
      <c r="AQ4294" s="117"/>
      <c r="AR4294" s="117"/>
      <c r="AS4294" s="117"/>
      <c r="AT4294" s="117"/>
      <c r="AU4294" s="117"/>
      <c r="AV4294" s="117"/>
      <c r="AW4294" s="117"/>
      <c r="AX4294" s="118"/>
    </row>
    <row r="4295" spans="1:251" ht="12" customHeight="1">
      <c r="A4295" s="34"/>
      <c r="B4295" s="116"/>
      <c r="C4295" s="117"/>
      <c r="D4295" s="117"/>
      <c r="E4295" s="117"/>
      <c r="F4295" s="117"/>
      <c r="G4295" s="117"/>
      <c r="H4295" s="117"/>
      <c r="I4295" s="117"/>
      <c r="J4295" s="117"/>
      <c r="K4295" s="117"/>
      <c r="L4295" s="117"/>
      <c r="M4295" s="117"/>
      <c r="N4295" s="117"/>
      <c r="O4295" s="117"/>
      <c r="P4295" s="117"/>
      <c r="Q4295" s="117"/>
      <c r="R4295" s="117"/>
      <c r="S4295" s="117"/>
      <c r="T4295" s="117"/>
      <c r="U4295" s="117"/>
      <c r="V4295" s="117"/>
      <c r="W4295" s="117"/>
      <c r="X4295" s="117"/>
      <c r="Y4295" s="117"/>
      <c r="Z4295" s="117"/>
      <c r="AA4295" s="117"/>
      <c r="AB4295" s="117"/>
      <c r="AC4295" s="117"/>
      <c r="AD4295" s="117"/>
      <c r="AE4295" s="117"/>
      <c r="AF4295" s="117"/>
      <c r="AG4295" s="117"/>
      <c r="AH4295" s="117"/>
      <c r="AI4295" s="117"/>
      <c r="AJ4295" s="117"/>
      <c r="AK4295" s="117"/>
      <c r="AL4295" s="117"/>
      <c r="AM4295" s="117"/>
      <c r="AN4295" s="117"/>
      <c r="AO4295" s="117"/>
      <c r="AP4295" s="117"/>
      <c r="AQ4295" s="117"/>
      <c r="AR4295" s="117"/>
      <c r="AS4295" s="117"/>
      <c r="AT4295" s="117"/>
      <c r="AU4295" s="117"/>
      <c r="AV4295" s="117"/>
      <c r="AW4295" s="117"/>
      <c r="AX4295" s="118"/>
    </row>
    <row r="4296" spans="1:251" ht="12" customHeight="1">
      <c r="A4296" s="34"/>
      <c r="B4296" s="116"/>
      <c r="C4296" s="117"/>
      <c r="D4296" s="117"/>
      <c r="E4296" s="117"/>
      <c r="F4296" s="117"/>
      <c r="G4296" s="117"/>
      <c r="H4296" s="117"/>
      <c r="I4296" s="117"/>
      <c r="J4296" s="117"/>
      <c r="K4296" s="117"/>
      <c r="L4296" s="117"/>
      <c r="M4296" s="117"/>
      <c r="N4296" s="117"/>
      <c r="O4296" s="117"/>
      <c r="P4296" s="117"/>
      <c r="Q4296" s="117"/>
      <c r="R4296" s="117"/>
      <c r="S4296" s="117"/>
      <c r="T4296" s="117"/>
      <c r="U4296" s="117"/>
      <c r="V4296" s="117"/>
      <c r="W4296" s="117"/>
      <c r="X4296" s="117"/>
      <c r="Y4296" s="117"/>
      <c r="Z4296" s="117"/>
      <c r="AA4296" s="117"/>
      <c r="AB4296" s="117"/>
      <c r="AC4296" s="117"/>
      <c r="AD4296" s="117"/>
      <c r="AE4296" s="117"/>
      <c r="AF4296" s="117"/>
      <c r="AG4296" s="117"/>
      <c r="AH4296" s="117"/>
      <c r="AI4296" s="117"/>
      <c r="AJ4296" s="117"/>
      <c r="AK4296" s="117"/>
      <c r="AL4296" s="117"/>
      <c r="AM4296" s="117"/>
      <c r="AN4296" s="117"/>
      <c r="AO4296" s="117"/>
      <c r="AP4296" s="117"/>
      <c r="AQ4296" s="117"/>
      <c r="AR4296" s="117"/>
      <c r="AS4296" s="117"/>
      <c r="AT4296" s="117"/>
      <c r="AU4296" s="117"/>
      <c r="AV4296" s="117"/>
      <c r="AW4296" s="117"/>
      <c r="AX4296" s="118"/>
    </row>
    <row r="4297" spans="1:251" ht="15" thickBot="1">
      <c r="A4297" s="43"/>
      <c r="B4297" s="44"/>
      <c r="C4297" s="45"/>
      <c r="D4297" s="45"/>
      <c r="E4297" s="45"/>
      <c r="F4297" s="45"/>
      <c r="G4297" s="45"/>
      <c r="H4297" s="45"/>
      <c r="I4297" s="45"/>
      <c r="J4297" s="45"/>
      <c r="K4297" s="45"/>
      <c r="L4297" s="45"/>
      <c r="M4297" s="45"/>
      <c r="N4297" s="45"/>
      <c r="O4297" s="45"/>
      <c r="P4297" s="45"/>
      <c r="Q4297" s="45"/>
      <c r="R4297" s="45"/>
      <c r="S4297" s="45"/>
      <c r="T4297" s="45"/>
      <c r="U4297" s="45"/>
      <c r="V4297" s="45"/>
      <c r="W4297" s="45"/>
      <c r="X4297" s="45"/>
      <c r="Y4297" s="45"/>
      <c r="Z4297" s="45"/>
      <c r="AA4297" s="45"/>
      <c r="AB4297" s="45"/>
      <c r="AC4297" s="45"/>
      <c r="AD4297" s="45"/>
      <c r="AE4297" s="45"/>
      <c r="AF4297" s="45"/>
      <c r="AG4297" s="45"/>
      <c r="AH4297" s="45"/>
      <c r="AI4297" s="45"/>
      <c r="AJ4297" s="45"/>
      <c r="AK4297" s="45"/>
      <c r="AL4297" s="45"/>
      <c r="AM4297" s="45"/>
      <c r="AN4297" s="45"/>
      <c r="AO4297" s="45"/>
      <c r="AP4297" s="45"/>
      <c r="AQ4297" s="45"/>
      <c r="AR4297" s="45"/>
      <c r="AS4297" s="45"/>
      <c r="AT4297" s="45"/>
      <c r="AU4297" s="45"/>
      <c r="AV4297" s="45"/>
      <c r="AW4297" s="45"/>
      <c r="AX4297" s="46"/>
    </row>
    <row r="4298" spans="1:251">
      <c r="B4298" s="47"/>
    </row>
    <row r="4299" spans="1:251" ht="14.25">
      <c r="B4299" s="36" t="s">
        <v>240</v>
      </c>
      <c r="C4299" s="34"/>
      <c r="D4299" s="34"/>
      <c r="E4299" s="34"/>
      <c r="F4299" s="34"/>
      <c r="G4299" s="34"/>
      <c r="H4299" s="34"/>
      <c r="I4299" s="34"/>
      <c r="J4299" s="34"/>
      <c r="K4299" s="34"/>
      <c r="L4299" s="35"/>
      <c r="M4299" s="35"/>
      <c r="N4299" s="35"/>
      <c r="O4299" s="35"/>
      <c r="P4299" s="34"/>
      <c r="Q4299" s="34"/>
      <c r="R4299" s="34"/>
      <c r="S4299" s="34"/>
      <c r="T4299" s="34"/>
      <c r="U4299" s="34"/>
      <c r="V4299" s="36"/>
      <c r="W4299" s="36"/>
      <c r="X4299" s="36"/>
      <c r="Y4299" s="36"/>
      <c r="Z4299" s="36"/>
      <c r="AA4299" s="36"/>
      <c r="AB4299" s="36"/>
      <c r="AC4299" s="36"/>
      <c r="AD4299" s="36"/>
      <c r="AE4299" s="36"/>
      <c r="AF4299" s="36"/>
      <c r="AG4299" s="36"/>
      <c r="AH4299" s="36"/>
      <c r="AI4299" s="36"/>
      <c r="AJ4299" s="36"/>
      <c r="AK4299" s="36"/>
      <c r="AL4299" s="36"/>
      <c r="AM4299" s="36"/>
      <c r="AN4299" s="36"/>
      <c r="AO4299" s="36"/>
      <c r="AP4299" s="36"/>
      <c r="AQ4299" s="36"/>
      <c r="AR4299" s="36"/>
      <c r="AS4299" s="36"/>
      <c r="AT4299" s="36"/>
      <c r="AU4299" s="36"/>
      <c r="AV4299" s="36"/>
      <c r="AW4299" s="36"/>
      <c r="AX4299" s="36"/>
    </row>
    <row r="4300" spans="1:251" ht="15" thickBot="1">
      <c r="B4300" s="34"/>
      <c r="C4300" s="34"/>
      <c r="D4300" s="34"/>
      <c r="E4300" s="34"/>
      <c r="F4300" s="34"/>
      <c r="G4300" s="34"/>
      <c r="H4300" s="34"/>
      <c r="I4300" s="34"/>
      <c r="J4300" s="34"/>
      <c r="K4300" s="34"/>
      <c r="L4300" s="35"/>
      <c r="M4300" s="35"/>
      <c r="N4300" s="35"/>
      <c r="O4300" s="35"/>
      <c r="P4300" s="34"/>
      <c r="Q4300" s="34"/>
      <c r="R4300" s="34"/>
      <c r="S4300" s="34"/>
      <c r="T4300" s="34"/>
      <c r="U4300" s="34"/>
      <c r="V4300" s="36"/>
      <c r="W4300" s="36"/>
      <c r="X4300" s="36"/>
      <c r="Y4300" s="36"/>
      <c r="Z4300" s="36"/>
      <c r="AA4300" s="36"/>
      <c r="AB4300" s="36"/>
      <c r="AC4300" s="36"/>
      <c r="AD4300" s="36"/>
      <c r="AE4300" s="36"/>
      <c r="AF4300" s="36"/>
      <c r="AG4300" s="36"/>
      <c r="AH4300" s="36"/>
      <c r="AI4300" s="36"/>
      <c r="AJ4300" s="36"/>
      <c r="AK4300" s="36"/>
      <c r="AL4300" s="36"/>
      <c r="AM4300" s="36"/>
      <c r="AN4300" s="36"/>
      <c r="AO4300" s="36"/>
      <c r="AP4300" s="36"/>
      <c r="AQ4300" s="36"/>
      <c r="AR4300" s="36"/>
      <c r="AS4300" s="36"/>
      <c r="AT4300" s="36"/>
      <c r="AU4300" s="36"/>
      <c r="AV4300" s="36"/>
      <c r="AW4300" s="36"/>
      <c r="AX4300" s="48" t="s">
        <v>241</v>
      </c>
    </row>
    <row r="4301" spans="1:251" s="42" customFormat="1" ht="13.5" customHeight="1">
      <c r="A4301" s="34"/>
      <c r="B4301" s="119" t="s">
        <v>242</v>
      </c>
      <c r="C4301" s="120"/>
      <c r="D4301" s="120"/>
      <c r="E4301" s="120"/>
      <c r="F4301" s="120"/>
      <c r="G4301" s="120"/>
      <c r="H4301" s="120"/>
      <c r="I4301" s="120"/>
      <c r="J4301" s="120"/>
      <c r="K4301" s="120"/>
      <c r="L4301" s="120"/>
      <c r="M4301" s="120"/>
      <c r="N4301" s="120"/>
      <c r="O4301" s="120"/>
      <c r="P4301" s="120"/>
      <c r="Q4301" s="120"/>
      <c r="R4301" s="120"/>
      <c r="S4301" s="120"/>
      <c r="T4301" s="120"/>
      <c r="U4301" s="120"/>
      <c r="V4301" s="120"/>
      <c r="W4301" s="120"/>
      <c r="X4301" s="120"/>
      <c r="Y4301" s="120"/>
      <c r="Z4301" s="121"/>
      <c r="AA4301" s="125" t="s">
        <v>1062</v>
      </c>
      <c r="AB4301" s="120"/>
      <c r="AC4301" s="120"/>
      <c r="AD4301" s="120"/>
      <c r="AE4301" s="120"/>
      <c r="AF4301" s="120"/>
      <c r="AG4301" s="120"/>
      <c r="AH4301" s="120"/>
      <c r="AI4301" s="121"/>
      <c r="AJ4301" s="125" t="s">
        <v>1063</v>
      </c>
      <c r="AK4301" s="120"/>
      <c r="AL4301" s="120"/>
      <c r="AM4301" s="120"/>
      <c r="AN4301" s="120"/>
      <c r="AO4301" s="120"/>
      <c r="AP4301" s="120"/>
      <c r="AQ4301" s="120"/>
      <c r="AR4301" s="121"/>
      <c r="AS4301" s="125" t="s">
        <v>243</v>
      </c>
      <c r="AT4301" s="120"/>
      <c r="AU4301" s="120"/>
      <c r="AV4301" s="120"/>
      <c r="AW4301" s="120"/>
      <c r="AX4301" s="127"/>
      <c r="AY4301" s="29"/>
      <c r="AZ4301" s="29"/>
      <c r="BA4301" s="29"/>
      <c r="BB4301" s="29"/>
      <c r="BC4301" s="29"/>
      <c r="BD4301" s="29"/>
      <c r="BE4301" s="29"/>
      <c r="BF4301" s="29"/>
      <c r="BG4301" s="29"/>
      <c r="BH4301" s="29"/>
      <c r="BI4301" s="29"/>
      <c r="BJ4301" s="29"/>
      <c r="BK4301" s="29"/>
      <c r="BL4301" s="29"/>
      <c r="BM4301" s="29"/>
      <c r="BN4301" s="29"/>
      <c r="BO4301" s="29"/>
      <c r="BP4301" s="29"/>
      <c r="BQ4301" s="29"/>
      <c r="BR4301" s="29"/>
      <c r="BS4301" s="29"/>
      <c r="BT4301" s="29"/>
      <c r="BU4301" s="29"/>
      <c r="BV4301" s="29"/>
      <c r="BW4301" s="29"/>
      <c r="BX4301" s="29"/>
      <c r="BY4301" s="29"/>
      <c r="BZ4301" s="29"/>
      <c r="CA4301" s="29"/>
      <c r="CB4301" s="29"/>
      <c r="CC4301" s="29"/>
      <c r="CD4301" s="29"/>
      <c r="CE4301" s="29"/>
      <c r="CF4301" s="29"/>
      <c r="CG4301" s="29"/>
      <c r="CH4301" s="29"/>
      <c r="CI4301" s="29"/>
      <c r="CJ4301" s="29"/>
      <c r="CK4301" s="29"/>
      <c r="CL4301" s="29"/>
      <c r="CM4301" s="29"/>
      <c r="CN4301" s="29"/>
      <c r="CO4301" s="29"/>
      <c r="CP4301" s="29"/>
      <c r="CQ4301" s="29"/>
      <c r="CR4301" s="29"/>
      <c r="CS4301" s="29"/>
      <c r="CT4301" s="29"/>
      <c r="CU4301" s="29"/>
      <c r="CV4301" s="29"/>
      <c r="CW4301" s="29"/>
      <c r="CX4301" s="29"/>
      <c r="CY4301" s="29"/>
      <c r="CZ4301" s="29"/>
      <c r="DA4301" s="29"/>
      <c r="DB4301" s="29"/>
      <c r="DC4301" s="29"/>
      <c r="DD4301" s="29"/>
      <c r="DE4301" s="29"/>
      <c r="DF4301" s="29"/>
      <c r="DG4301" s="29"/>
      <c r="DH4301" s="29"/>
      <c r="DI4301" s="29"/>
      <c r="DJ4301" s="29"/>
      <c r="DK4301" s="29"/>
      <c r="DL4301" s="29"/>
      <c r="DM4301" s="29"/>
      <c r="DN4301" s="29"/>
      <c r="DO4301" s="29"/>
      <c r="DP4301" s="29"/>
      <c r="DQ4301" s="29"/>
      <c r="DR4301" s="29"/>
      <c r="DS4301" s="29"/>
      <c r="DT4301" s="29"/>
      <c r="DU4301" s="29"/>
      <c r="DV4301" s="29"/>
      <c r="DW4301" s="29"/>
      <c r="DX4301" s="29"/>
      <c r="DY4301" s="29"/>
      <c r="DZ4301" s="29"/>
      <c r="EA4301" s="29"/>
      <c r="EB4301" s="29"/>
      <c r="EC4301" s="29"/>
      <c r="ED4301" s="29"/>
      <c r="EE4301" s="29"/>
      <c r="EF4301" s="29"/>
      <c r="EG4301" s="29"/>
      <c r="EH4301" s="29"/>
      <c r="EI4301" s="29"/>
      <c r="EJ4301" s="29"/>
      <c r="EK4301" s="29"/>
      <c r="EL4301" s="29"/>
      <c r="EM4301" s="29"/>
      <c r="EN4301" s="29"/>
      <c r="EO4301" s="29"/>
      <c r="EP4301" s="29"/>
      <c r="EQ4301" s="29"/>
      <c r="ER4301" s="29"/>
      <c r="ES4301" s="29"/>
      <c r="ET4301" s="29"/>
      <c r="EU4301" s="29"/>
      <c r="EV4301" s="29"/>
      <c r="EW4301" s="29"/>
      <c r="EX4301" s="29"/>
      <c r="EY4301" s="29"/>
      <c r="EZ4301" s="29"/>
      <c r="FA4301" s="29"/>
      <c r="FB4301" s="29"/>
      <c r="FC4301" s="29"/>
      <c r="FD4301" s="29"/>
      <c r="FE4301" s="29"/>
      <c r="FF4301" s="29"/>
      <c r="FG4301" s="29"/>
      <c r="FH4301" s="29"/>
      <c r="FI4301" s="29"/>
      <c r="FJ4301" s="29"/>
      <c r="FK4301" s="29"/>
      <c r="FL4301" s="29"/>
      <c r="FM4301" s="29"/>
      <c r="FN4301" s="29"/>
      <c r="FO4301" s="29"/>
      <c r="FP4301" s="29"/>
      <c r="FQ4301" s="29"/>
      <c r="FR4301" s="29"/>
      <c r="FS4301" s="29"/>
      <c r="FT4301" s="29"/>
      <c r="FU4301" s="29"/>
      <c r="FV4301" s="29"/>
      <c r="FW4301" s="29"/>
      <c r="FX4301" s="29"/>
      <c r="FY4301" s="29"/>
      <c r="FZ4301" s="29"/>
      <c r="GA4301" s="29"/>
      <c r="GB4301" s="29"/>
      <c r="GC4301" s="29"/>
      <c r="GD4301" s="29"/>
      <c r="GE4301" s="29"/>
      <c r="GF4301" s="29"/>
      <c r="GG4301" s="29"/>
      <c r="GH4301" s="29"/>
      <c r="GI4301" s="29"/>
      <c r="GJ4301" s="29"/>
      <c r="GK4301" s="29"/>
      <c r="GL4301" s="29"/>
      <c r="GM4301" s="29"/>
      <c r="GN4301" s="29"/>
      <c r="GO4301" s="29"/>
      <c r="GP4301" s="29"/>
      <c r="GQ4301" s="29"/>
      <c r="GR4301" s="29"/>
      <c r="GS4301" s="29"/>
      <c r="GT4301" s="29"/>
      <c r="GU4301" s="29"/>
      <c r="GV4301" s="29"/>
      <c r="GW4301" s="29"/>
      <c r="GX4301" s="29"/>
      <c r="GY4301" s="29"/>
      <c r="GZ4301" s="29"/>
      <c r="HA4301" s="29"/>
      <c r="HB4301" s="29"/>
      <c r="HC4301" s="29"/>
      <c r="HD4301" s="29"/>
      <c r="HE4301" s="29"/>
      <c r="HF4301" s="29"/>
      <c r="HG4301" s="29"/>
      <c r="HH4301" s="29"/>
      <c r="HI4301" s="29"/>
      <c r="HJ4301" s="29"/>
      <c r="HK4301" s="29"/>
      <c r="HL4301" s="29"/>
      <c r="HM4301" s="29"/>
      <c r="HN4301" s="29"/>
      <c r="HO4301" s="29"/>
      <c r="HP4301" s="29"/>
      <c r="HQ4301" s="29"/>
      <c r="HR4301" s="29"/>
      <c r="HS4301" s="29"/>
      <c r="HT4301" s="29"/>
      <c r="HU4301" s="29"/>
      <c r="HV4301" s="29"/>
      <c r="HW4301" s="29"/>
      <c r="HX4301" s="29"/>
      <c r="HY4301" s="29"/>
      <c r="HZ4301" s="29"/>
      <c r="IA4301" s="29"/>
      <c r="IB4301" s="29"/>
      <c r="IC4301" s="29"/>
      <c r="ID4301" s="29"/>
      <c r="IE4301" s="29"/>
      <c r="IF4301" s="29"/>
      <c r="IG4301" s="29"/>
      <c r="IH4301" s="29"/>
      <c r="II4301" s="29"/>
      <c r="IJ4301" s="29"/>
      <c r="IK4301" s="29"/>
      <c r="IL4301" s="29"/>
      <c r="IM4301" s="29"/>
      <c r="IN4301" s="29"/>
      <c r="IO4301" s="29"/>
      <c r="IP4301" s="29"/>
      <c r="IQ4301" s="29"/>
    </row>
    <row r="4302" spans="1:251" s="42" customFormat="1" ht="13.5">
      <c r="A4302" s="34"/>
      <c r="B4302" s="122"/>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4"/>
      <c r="AA4302" s="126"/>
      <c r="AB4302" s="123"/>
      <c r="AC4302" s="123"/>
      <c r="AD4302" s="123"/>
      <c r="AE4302" s="123"/>
      <c r="AF4302" s="123"/>
      <c r="AG4302" s="123"/>
      <c r="AH4302" s="123"/>
      <c r="AI4302" s="124"/>
      <c r="AJ4302" s="126"/>
      <c r="AK4302" s="123"/>
      <c r="AL4302" s="123"/>
      <c r="AM4302" s="123"/>
      <c r="AN4302" s="123"/>
      <c r="AO4302" s="123"/>
      <c r="AP4302" s="123"/>
      <c r="AQ4302" s="123"/>
      <c r="AR4302" s="124"/>
      <c r="AS4302" s="126"/>
      <c r="AT4302" s="123"/>
      <c r="AU4302" s="123"/>
      <c r="AV4302" s="123"/>
      <c r="AW4302" s="123"/>
      <c r="AX4302" s="128"/>
      <c r="AY4302" s="29"/>
      <c r="AZ4302" s="29"/>
      <c r="BA4302" s="29"/>
      <c r="BB4302" s="65"/>
      <c r="BC4302" s="49"/>
      <c r="BE4302" s="29"/>
      <c r="BF4302" s="29"/>
      <c r="BG4302" s="29"/>
      <c r="BH4302" s="29"/>
      <c r="BI4302" s="29"/>
      <c r="BJ4302" s="29"/>
      <c r="BK4302" s="29"/>
      <c r="BL4302" s="29"/>
      <c r="BM4302" s="29"/>
      <c r="BN4302" s="29"/>
      <c r="BO4302" s="29"/>
      <c r="BP4302" s="29"/>
      <c r="BQ4302" s="29"/>
      <c r="BR4302" s="29"/>
      <c r="BS4302" s="29"/>
      <c r="BT4302" s="29"/>
      <c r="BU4302" s="29"/>
      <c r="BV4302" s="29"/>
      <c r="BW4302" s="29"/>
      <c r="BX4302" s="29"/>
      <c r="BY4302" s="29"/>
      <c r="BZ4302" s="29"/>
      <c r="CA4302" s="29"/>
      <c r="CB4302" s="29"/>
      <c r="CC4302" s="29"/>
      <c r="CD4302" s="29"/>
      <c r="CE4302" s="29"/>
      <c r="CF4302" s="29"/>
      <c r="CG4302" s="29"/>
      <c r="CH4302" s="29"/>
      <c r="CI4302" s="29"/>
      <c r="CJ4302" s="29"/>
      <c r="CK4302" s="29"/>
      <c r="CL4302" s="29"/>
      <c r="CM4302" s="29"/>
      <c r="CN4302" s="29"/>
      <c r="CO4302" s="29"/>
      <c r="CP4302" s="29"/>
      <c r="CQ4302" s="29"/>
      <c r="CR4302" s="29"/>
      <c r="CS4302" s="29"/>
      <c r="CT4302" s="29"/>
      <c r="CU4302" s="29"/>
      <c r="CV4302" s="29"/>
      <c r="CW4302" s="29"/>
      <c r="CX4302" s="29"/>
      <c r="CY4302" s="29"/>
      <c r="CZ4302" s="29"/>
      <c r="DA4302" s="29"/>
      <c r="DB4302" s="29"/>
      <c r="DC4302" s="29"/>
      <c r="DD4302" s="29"/>
      <c r="DE4302" s="29"/>
      <c r="DF4302" s="29"/>
      <c r="DG4302" s="29"/>
      <c r="DH4302" s="29"/>
      <c r="DI4302" s="29"/>
      <c r="DJ4302" s="29"/>
      <c r="DK4302" s="29"/>
      <c r="DL4302" s="29"/>
      <c r="DM4302" s="29"/>
      <c r="DN4302" s="29"/>
      <c r="DO4302" s="29"/>
      <c r="DP4302" s="29"/>
      <c r="DQ4302" s="29"/>
      <c r="DR4302" s="29"/>
      <c r="DS4302" s="29"/>
      <c r="DT4302" s="29"/>
      <c r="DU4302" s="29"/>
      <c r="DV4302" s="29"/>
      <c r="DW4302" s="29"/>
      <c r="DX4302" s="29"/>
      <c r="DY4302" s="29"/>
      <c r="DZ4302" s="29"/>
      <c r="EA4302" s="29"/>
      <c r="EB4302" s="29"/>
      <c r="EC4302" s="29"/>
      <c r="ED4302" s="29"/>
      <c r="EE4302" s="29"/>
      <c r="EF4302" s="29"/>
      <c r="EG4302" s="29"/>
      <c r="EH4302" s="29"/>
      <c r="EI4302" s="29"/>
      <c r="EJ4302" s="29"/>
      <c r="EK4302" s="29"/>
      <c r="EL4302" s="29"/>
      <c r="EM4302" s="29"/>
      <c r="EN4302" s="29"/>
      <c r="EO4302" s="29"/>
      <c r="EP4302" s="29"/>
      <c r="EQ4302" s="29"/>
      <c r="ER4302" s="29"/>
      <c r="ES4302" s="29"/>
      <c r="ET4302" s="29"/>
      <c r="EU4302" s="29"/>
      <c r="EV4302" s="29"/>
      <c r="EW4302" s="29"/>
      <c r="EX4302" s="29"/>
      <c r="EY4302" s="29"/>
      <c r="EZ4302" s="29"/>
      <c r="FA4302" s="29"/>
      <c r="FB4302" s="29"/>
      <c r="FC4302" s="29"/>
      <c r="FD4302" s="29"/>
      <c r="FE4302" s="29"/>
      <c r="FF4302" s="29"/>
      <c r="FG4302" s="29"/>
      <c r="FH4302" s="29"/>
      <c r="FI4302" s="29"/>
      <c r="FJ4302" s="29"/>
      <c r="FK4302" s="29"/>
      <c r="FL4302" s="29"/>
      <c r="FM4302" s="29"/>
      <c r="FN4302" s="29"/>
      <c r="FO4302" s="29"/>
      <c r="FP4302" s="29"/>
      <c r="FQ4302" s="29"/>
      <c r="FR4302" s="29"/>
      <c r="FS4302" s="29"/>
      <c r="FT4302" s="29"/>
      <c r="FU4302" s="29"/>
      <c r="FV4302" s="29"/>
      <c r="FW4302" s="29"/>
      <c r="FX4302" s="29"/>
      <c r="FY4302" s="29"/>
      <c r="FZ4302" s="29"/>
      <c r="GA4302" s="29"/>
      <c r="GB4302" s="29"/>
      <c r="GC4302" s="29"/>
      <c r="GD4302" s="29"/>
      <c r="GE4302" s="29"/>
      <c r="GF4302" s="29"/>
      <c r="GG4302" s="29"/>
      <c r="GH4302" s="29"/>
      <c r="GI4302" s="29"/>
      <c r="GJ4302" s="29"/>
      <c r="GK4302" s="29"/>
      <c r="GL4302" s="29"/>
      <c r="GM4302" s="29"/>
      <c r="GN4302" s="29"/>
      <c r="GO4302" s="29"/>
      <c r="GP4302" s="29"/>
      <c r="GQ4302" s="29"/>
      <c r="GR4302" s="29"/>
      <c r="GS4302" s="29"/>
      <c r="GT4302" s="29"/>
      <c r="GU4302" s="29"/>
      <c r="GV4302" s="29"/>
      <c r="GW4302" s="29"/>
      <c r="GX4302" s="29"/>
      <c r="GY4302" s="29"/>
      <c r="GZ4302" s="29"/>
      <c r="HA4302" s="29"/>
      <c r="HB4302" s="29"/>
      <c r="HC4302" s="29"/>
      <c r="HD4302" s="29"/>
      <c r="HE4302" s="29"/>
      <c r="HF4302" s="29"/>
      <c r="HG4302" s="29"/>
      <c r="HH4302" s="29"/>
      <c r="HI4302" s="29"/>
      <c r="HJ4302" s="29"/>
      <c r="HK4302" s="29"/>
      <c r="HL4302" s="29"/>
      <c r="HM4302" s="29"/>
      <c r="HN4302" s="29"/>
      <c r="HO4302" s="29"/>
      <c r="HP4302" s="29"/>
      <c r="HQ4302" s="29"/>
      <c r="HR4302" s="29"/>
      <c r="HS4302" s="29"/>
      <c r="HT4302" s="29"/>
      <c r="HU4302" s="29"/>
      <c r="HV4302" s="29"/>
      <c r="HW4302" s="29"/>
      <c r="HX4302" s="29"/>
      <c r="HY4302" s="29"/>
      <c r="HZ4302" s="29"/>
      <c r="IA4302" s="29"/>
      <c r="IB4302" s="29"/>
      <c r="IC4302" s="29"/>
      <c r="ID4302" s="29"/>
      <c r="IE4302" s="29"/>
      <c r="IF4302" s="29"/>
      <c r="IG4302" s="29"/>
      <c r="IH4302" s="29"/>
      <c r="II4302" s="29"/>
      <c r="IJ4302" s="29"/>
      <c r="IK4302" s="29"/>
      <c r="IL4302" s="29"/>
      <c r="IM4302" s="29"/>
      <c r="IN4302" s="29"/>
      <c r="IO4302" s="29"/>
      <c r="IP4302" s="29"/>
      <c r="IQ4302" s="29"/>
    </row>
    <row r="4303" spans="1:251" s="42" customFormat="1" ht="18.75" customHeight="1">
      <c r="A4303" s="34"/>
      <c r="B4303" s="50"/>
      <c r="C4303" s="129" t="s">
        <v>605</v>
      </c>
      <c r="D4303" s="147"/>
      <c r="E4303" s="147"/>
      <c r="F4303" s="147"/>
      <c r="G4303" s="147"/>
      <c r="H4303" s="147"/>
      <c r="I4303" s="147"/>
      <c r="J4303" s="147"/>
      <c r="K4303" s="147"/>
      <c r="L4303" s="147"/>
      <c r="M4303" s="147"/>
      <c r="N4303" s="147"/>
      <c r="O4303" s="147"/>
      <c r="P4303" s="147"/>
      <c r="Q4303" s="147"/>
      <c r="R4303" s="147"/>
      <c r="S4303" s="147"/>
      <c r="T4303" s="147"/>
      <c r="U4303" s="147"/>
      <c r="V4303" s="147"/>
      <c r="W4303" s="147"/>
      <c r="X4303" s="147"/>
      <c r="Y4303" s="147"/>
      <c r="Z4303" s="148"/>
      <c r="AA4303" s="132">
        <v>200698</v>
      </c>
      <c r="AB4303" s="133"/>
      <c r="AC4303" s="133"/>
      <c r="AD4303" s="133"/>
      <c r="AE4303" s="133"/>
      <c r="AF4303" s="133"/>
      <c r="AG4303" s="133"/>
      <c r="AH4303" s="133"/>
      <c r="AI4303" s="134"/>
      <c r="AJ4303" s="132">
        <v>100105</v>
      </c>
      <c r="AK4303" s="133"/>
      <c r="AL4303" s="133"/>
      <c r="AM4303" s="133"/>
      <c r="AN4303" s="133"/>
      <c r="AO4303" s="133"/>
      <c r="AP4303" s="133"/>
      <c r="AQ4303" s="133"/>
      <c r="AR4303" s="134"/>
      <c r="AS4303" s="135"/>
      <c r="AT4303" s="136"/>
      <c r="AU4303" s="136"/>
      <c r="AV4303" s="136"/>
      <c r="AW4303" s="136"/>
      <c r="AX4303" s="137"/>
      <c r="AY4303" s="29"/>
      <c r="AZ4303" s="29"/>
      <c r="BA4303" s="29"/>
      <c r="BB4303" s="29"/>
      <c r="BC4303" s="29"/>
      <c r="BD4303" s="29"/>
      <c r="BE4303" s="29"/>
      <c r="BF4303" s="29"/>
      <c r="BG4303" s="29"/>
      <c r="BH4303" s="29"/>
      <c r="BI4303" s="29"/>
      <c r="BJ4303" s="29"/>
      <c r="BK4303" s="29"/>
      <c r="BL4303" s="29"/>
      <c r="BM4303" s="29"/>
      <c r="BN4303" s="29"/>
      <c r="BO4303" s="29"/>
      <c r="BP4303" s="29"/>
      <c r="BQ4303" s="29"/>
      <c r="BR4303" s="29"/>
      <c r="BS4303" s="29"/>
      <c r="BT4303" s="29"/>
      <c r="BU4303" s="29"/>
      <c r="BV4303" s="29"/>
      <c r="BW4303" s="29"/>
      <c r="BX4303" s="29"/>
      <c r="BY4303" s="29"/>
      <c r="BZ4303" s="29"/>
      <c r="CA4303" s="29"/>
      <c r="CB4303" s="29"/>
      <c r="CC4303" s="29"/>
      <c r="CD4303" s="29"/>
      <c r="CE4303" s="29"/>
      <c r="CF4303" s="29"/>
      <c r="CG4303" s="29"/>
      <c r="CH4303" s="29"/>
      <c r="CI4303" s="29"/>
      <c r="CJ4303" s="29"/>
      <c r="CK4303" s="29"/>
      <c r="CL4303" s="29"/>
      <c r="CM4303" s="29"/>
      <c r="CN4303" s="29"/>
      <c r="CO4303" s="29"/>
      <c r="CP4303" s="29"/>
      <c r="CQ4303" s="29"/>
      <c r="CR4303" s="29"/>
      <c r="CS4303" s="29"/>
      <c r="CT4303" s="29"/>
      <c r="CU4303" s="29"/>
      <c r="CV4303" s="29"/>
      <c r="CW4303" s="29"/>
      <c r="CX4303" s="29"/>
      <c r="CY4303" s="29"/>
      <c r="CZ4303" s="29"/>
      <c r="DA4303" s="29"/>
      <c r="DB4303" s="29"/>
      <c r="DC4303" s="29"/>
      <c r="DD4303" s="29"/>
      <c r="DE4303" s="29"/>
      <c r="DF4303" s="29"/>
      <c r="DG4303" s="29"/>
      <c r="DH4303" s="29"/>
      <c r="DI4303" s="29"/>
      <c r="DJ4303" s="29"/>
      <c r="DK4303" s="29"/>
      <c r="DL4303" s="29"/>
      <c r="DM4303" s="29"/>
      <c r="DN4303" s="29"/>
      <c r="DO4303" s="29"/>
      <c r="DP4303" s="29"/>
      <c r="DQ4303" s="29"/>
      <c r="DR4303" s="29"/>
      <c r="DS4303" s="29"/>
      <c r="DT4303" s="29"/>
      <c r="DU4303" s="29"/>
      <c r="DV4303" s="29"/>
      <c r="DW4303" s="29"/>
      <c r="DX4303" s="29"/>
      <c r="DY4303" s="29"/>
      <c r="DZ4303" s="29"/>
      <c r="EA4303" s="29"/>
      <c r="EB4303" s="29"/>
      <c r="EC4303" s="29"/>
      <c r="ED4303" s="29"/>
      <c r="EE4303" s="29"/>
      <c r="EF4303" s="29"/>
      <c r="EG4303" s="29"/>
      <c r="EH4303" s="29"/>
      <c r="EI4303" s="29"/>
      <c r="EJ4303" s="29"/>
      <c r="EK4303" s="29"/>
      <c r="EL4303" s="29"/>
      <c r="EM4303" s="29"/>
      <c r="EN4303" s="29"/>
      <c r="EO4303" s="29"/>
      <c r="EP4303" s="29"/>
      <c r="EQ4303" s="29"/>
      <c r="ER4303" s="29"/>
      <c r="ES4303" s="29"/>
      <c r="ET4303" s="29"/>
      <c r="EU4303" s="29"/>
      <c r="EV4303" s="29"/>
      <c r="EW4303" s="29"/>
      <c r="EX4303" s="29"/>
      <c r="EY4303" s="29"/>
      <c r="EZ4303" s="29"/>
      <c r="FA4303" s="29"/>
      <c r="FB4303" s="29"/>
      <c r="FC4303" s="29"/>
      <c r="FD4303" s="29"/>
      <c r="FE4303" s="29"/>
      <c r="FF4303" s="29"/>
      <c r="FG4303" s="29"/>
      <c r="FH4303" s="29"/>
      <c r="FI4303" s="29"/>
      <c r="FJ4303" s="29"/>
      <c r="FK4303" s="29"/>
      <c r="FL4303" s="29"/>
      <c r="FM4303" s="29"/>
      <c r="FN4303" s="29"/>
      <c r="FO4303" s="29"/>
      <c r="FP4303" s="29"/>
      <c r="FQ4303" s="29"/>
      <c r="FR4303" s="29"/>
      <c r="FS4303" s="29"/>
      <c r="FT4303" s="29"/>
      <c r="FU4303" s="29"/>
      <c r="FV4303" s="29"/>
      <c r="FW4303" s="29"/>
      <c r="FX4303" s="29"/>
      <c r="FY4303" s="29"/>
      <c r="FZ4303" s="29"/>
      <c r="GA4303" s="29"/>
      <c r="GB4303" s="29"/>
      <c r="GC4303" s="29"/>
      <c r="GD4303" s="29"/>
      <c r="GE4303" s="29"/>
      <c r="GF4303" s="29"/>
      <c r="GG4303" s="29"/>
      <c r="GH4303" s="29"/>
      <c r="GI4303" s="29"/>
      <c r="GJ4303" s="29"/>
      <c r="GK4303" s="29"/>
      <c r="GL4303" s="29"/>
      <c r="GM4303" s="29"/>
      <c r="GN4303" s="29"/>
      <c r="GO4303" s="29"/>
      <c r="GP4303" s="29"/>
      <c r="GQ4303" s="29"/>
      <c r="GR4303" s="29"/>
      <c r="GS4303" s="29"/>
      <c r="GT4303" s="29"/>
      <c r="GU4303" s="29"/>
      <c r="GV4303" s="29"/>
      <c r="GW4303" s="29"/>
      <c r="GX4303" s="29"/>
      <c r="GY4303" s="29"/>
      <c r="GZ4303" s="29"/>
      <c r="HA4303" s="29"/>
      <c r="HB4303" s="29"/>
      <c r="HC4303" s="29"/>
      <c r="HD4303" s="29"/>
      <c r="HE4303" s="29"/>
      <c r="HF4303" s="29"/>
      <c r="HG4303" s="29"/>
      <c r="HH4303" s="29"/>
      <c r="HI4303" s="29"/>
      <c r="HJ4303" s="29"/>
      <c r="HK4303" s="29"/>
      <c r="HL4303" s="29"/>
      <c r="HM4303" s="29"/>
      <c r="HN4303" s="29"/>
      <c r="HO4303" s="29"/>
      <c r="HP4303" s="29"/>
      <c r="HQ4303" s="29"/>
      <c r="HR4303" s="29"/>
      <c r="HS4303" s="29"/>
      <c r="HT4303" s="29"/>
      <c r="HU4303" s="29"/>
      <c r="HV4303" s="29"/>
      <c r="HW4303" s="29"/>
      <c r="HX4303" s="29"/>
      <c r="HY4303" s="29"/>
      <c r="HZ4303" s="29"/>
      <c r="IA4303" s="29"/>
      <c r="IB4303" s="29"/>
      <c r="IC4303" s="29"/>
      <c r="ID4303" s="29"/>
      <c r="IE4303" s="29"/>
      <c r="IF4303" s="29"/>
      <c r="IG4303" s="29"/>
      <c r="IH4303" s="29"/>
      <c r="II4303" s="29"/>
      <c r="IJ4303" s="29"/>
      <c r="IK4303" s="29"/>
      <c r="IL4303" s="29"/>
      <c r="IM4303" s="29"/>
      <c r="IN4303" s="29"/>
      <c r="IO4303" s="29"/>
      <c r="IP4303" s="29"/>
      <c r="IQ4303" s="29"/>
    </row>
    <row r="4304" spans="1:251" s="42" customFormat="1" ht="18.75" customHeight="1" thickBot="1">
      <c r="A4304" s="43"/>
      <c r="B4304" s="138" t="s">
        <v>244</v>
      </c>
      <c r="C4304" s="139"/>
      <c r="D4304" s="139"/>
      <c r="E4304" s="139"/>
      <c r="F4304" s="139"/>
      <c r="G4304" s="139"/>
      <c r="H4304" s="139"/>
      <c r="I4304" s="139"/>
      <c r="J4304" s="139"/>
      <c r="K4304" s="139"/>
      <c r="L4304" s="139"/>
      <c r="M4304" s="139"/>
      <c r="N4304" s="139"/>
      <c r="O4304" s="139"/>
      <c r="P4304" s="139"/>
      <c r="Q4304" s="139"/>
      <c r="R4304" s="139"/>
      <c r="S4304" s="139"/>
      <c r="T4304" s="139"/>
      <c r="U4304" s="139"/>
      <c r="V4304" s="139"/>
      <c r="W4304" s="139"/>
      <c r="X4304" s="139"/>
      <c r="Y4304" s="139"/>
      <c r="Z4304" s="140"/>
      <c r="AA4304" s="141">
        <f>SUM($AA$4303:$AA$4303)</f>
        <v>200698</v>
      </c>
      <c r="AB4304" s="142"/>
      <c r="AC4304" s="142"/>
      <c r="AD4304" s="142"/>
      <c r="AE4304" s="142"/>
      <c r="AF4304" s="142"/>
      <c r="AG4304" s="142"/>
      <c r="AH4304" s="142"/>
      <c r="AI4304" s="143"/>
      <c r="AJ4304" s="141">
        <f>SUM($AJ$4303:$AJ$4303)</f>
        <v>100105</v>
      </c>
      <c r="AK4304" s="142"/>
      <c r="AL4304" s="142"/>
      <c r="AM4304" s="142"/>
      <c r="AN4304" s="142"/>
      <c r="AO4304" s="142"/>
      <c r="AP4304" s="142"/>
      <c r="AQ4304" s="142"/>
      <c r="AR4304" s="143"/>
      <c r="AS4304" s="144"/>
      <c r="AT4304" s="145"/>
      <c r="AU4304" s="145"/>
      <c r="AV4304" s="145"/>
      <c r="AW4304" s="145"/>
      <c r="AX4304" s="146"/>
      <c r="AY4304" s="29"/>
      <c r="AZ4304" s="29"/>
      <c r="BA4304" s="29"/>
      <c r="BB4304" s="29"/>
      <c r="BC4304" s="29"/>
      <c r="BD4304" s="29"/>
      <c r="BE4304" s="29"/>
      <c r="BF4304" s="29"/>
      <c r="BG4304" s="29"/>
      <c r="BH4304" s="29"/>
      <c r="BI4304" s="29"/>
      <c r="BJ4304" s="29"/>
      <c r="BK4304" s="29"/>
      <c r="BL4304" s="29"/>
      <c r="BM4304" s="29"/>
      <c r="BN4304" s="29"/>
      <c r="BO4304" s="29"/>
      <c r="BP4304" s="29"/>
      <c r="BQ4304" s="29"/>
      <c r="BR4304" s="29"/>
      <c r="BS4304" s="29"/>
      <c r="BT4304" s="29"/>
      <c r="BU4304" s="29"/>
      <c r="BV4304" s="29"/>
      <c r="BW4304" s="29"/>
      <c r="BX4304" s="29"/>
      <c r="BY4304" s="29"/>
      <c r="BZ4304" s="29"/>
      <c r="CA4304" s="29"/>
      <c r="CB4304" s="29"/>
      <c r="CC4304" s="29"/>
      <c r="CD4304" s="29"/>
      <c r="CE4304" s="29"/>
      <c r="CF4304" s="29"/>
      <c r="CG4304" s="29"/>
      <c r="CH4304" s="29"/>
      <c r="CI4304" s="29"/>
      <c r="CJ4304" s="29"/>
      <c r="CK4304" s="29"/>
      <c r="CL4304" s="29"/>
      <c r="CM4304" s="29"/>
      <c r="CN4304" s="29"/>
      <c r="CO4304" s="29"/>
      <c r="CP4304" s="29"/>
      <c r="CQ4304" s="29"/>
      <c r="CR4304" s="29"/>
      <c r="CS4304" s="29"/>
      <c r="CT4304" s="29"/>
      <c r="CU4304" s="29"/>
      <c r="CV4304" s="29"/>
      <c r="CW4304" s="29"/>
      <c r="CX4304" s="29"/>
      <c r="CY4304" s="29"/>
      <c r="CZ4304" s="29"/>
      <c r="DA4304" s="29"/>
      <c r="DB4304" s="29"/>
      <c r="DC4304" s="29"/>
      <c r="DD4304" s="29"/>
      <c r="DE4304" s="29"/>
      <c r="DF4304" s="29"/>
      <c r="DG4304" s="29"/>
      <c r="DH4304" s="29"/>
      <c r="DI4304" s="29"/>
      <c r="DJ4304" s="29"/>
      <c r="DK4304" s="29"/>
      <c r="DL4304" s="29"/>
      <c r="DM4304" s="29"/>
      <c r="DN4304" s="29"/>
      <c r="DO4304" s="29"/>
      <c r="DP4304" s="29"/>
      <c r="DQ4304" s="29"/>
      <c r="DR4304" s="29"/>
      <c r="DS4304" s="29"/>
      <c r="DT4304" s="29"/>
      <c r="DU4304" s="29"/>
      <c r="DV4304" s="29"/>
      <c r="DW4304" s="29"/>
      <c r="DX4304" s="29"/>
      <c r="DY4304" s="29"/>
      <c r="DZ4304" s="29"/>
      <c r="EA4304" s="29"/>
      <c r="EB4304" s="29"/>
      <c r="EC4304" s="29"/>
      <c r="ED4304" s="29"/>
      <c r="EE4304" s="29"/>
      <c r="EF4304" s="29"/>
      <c r="EG4304" s="29"/>
      <c r="EH4304" s="29"/>
      <c r="EI4304" s="29"/>
      <c r="EJ4304" s="29"/>
      <c r="EK4304" s="29"/>
      <c r="EL4304" s="29"/>
      <c r="EM4304" s="29"/>
      <c r="EN4304" s="29"/>
      <c r="EO4304" s="29"/>
      <c r="EP4304" s="29"/>
      <c r="EQ4304" s="29"/>
      <c r="ER4304" s="29"/>
      <c r="ES4304" s="29"/>
      <c r="ET4304" s="29"/>
      <c r="EU4304" s="29"/>
      <c r="EV4304" s="29"/>
      <c r="EW4304" s="29"/>
      <c r="EX4304" s="29"/>
      <c r="EY4304" s="29"/>
      <c r="EZ4304" s="29"/>
      <c r="FA4304" s="29"/>
      <c r="FB4304" s="29"/>
      <c r="FC4304" s="29"/>
      <c r="FD4304" s="29"/>
      <c r="FE4304" s="29"/>
      <c r="FF4304" s="29"/>
      <c r="FG4304" s="29"/>
      <c r="FH4304" s="29"/>
      <c r="FI4304" s="29"/>
      <c r="FJ4304" s="29"/>
      <c r="FK4304" s="29"/>
      <c r="FL4304" s="29"/>
      <c r="FM4304" s="29"/>
      <c r="FN4304" s="29"/>
      <c r="FO4304" s="29"/>
      <c r="FP4304" s="29"/>
      <c r="FQ4304" s="29"/>
      <c r="FR4304" s="29"/>
      <c r="FS4304" s="29"/>
      <c r="FT4304" s="29"/>
      <c r="FU4304" s="29"/>
      <c r="FV4304" s="29"/>
      <c r="FW4304" s="29"/>
      <c r="FX4304" s="29"/>
      <c r="FY4304" s="29"/>
      <c r="FZ4304" s="29"/>
      <c r="GA4304" s="29"/>
      <c r="GB4304" s="29"/>
      <c r="GC4304" s="29"/>
      <c r="GD4304" s="29"/>
      <c r="GE4304" s="29"/>
      <c r="GF4304" s="29"/>
      <c r="GG4304" s="29"/>
      <c r="GH4304" s="29"/>
      <c r="GI4304" s="29"/>
      <c r="GJ4304" s="29"/>
      <c r="GK4304" s="29"/>
      <c r="GL4304" s="29"/>
      <c r="GM4304" s="29"/>
      <c r="GN4304" s="29"/>
      <c r="GO4304" s="29"/>
      <c r="GP4304" s="29"/>
      <c r="GQ4304" s="29"/>
      <c r="GR4304" s="29"/>
      <c r="GS4304" s="29"/>
      <c r="GT4304" s="29"/>
      <c r="GU4304" s="29"/>
      <c r="GV4304" s="29"/>
      <c r="GW4304" s="29"/>
      <c r="GX4304" s="29"/>
      <c r="GY4304" s="29"/>
      <c r="GZ4304" s="29"/>
      <c r="HA4304" s="29"/>
      <c r="HB4304" s="29"/>
      <c r="HC4304" s="29"/>
      <c r="HD4304" s="29"/>
      <c r="HE4304" s="29"/>
      <c r="HF4304" s="29"/>
      <c r="HG4304" s="29"/>
      <c r="HH4304" s="29"/>
      <c r="HI4304" s="29"/>
      <c r="HJ4304" s="29"/>
      <c r="HK4304" s="29"/>
      <c r="HL4304" s="29"/>
      <c r="HM4304" s="29"/>
      <c r="HN4304" s="29"/>
      <c r="HO4304" s="29"/>
      <c r="HP4304" s="29"/>
      <c r="HQ4304" s="29"/>
      <c r="HR4304" s="29"/>
      <c r="HS4304" s="29"/>
      <c r="HT4304" s="29"/>
      <c r="HU4304" s="29"/>
      <c r="HV4304" s="29"/>
      <c r="HW4304" s="29"/>
      <c r="HX4304" s="29"/>
      <c r="HY4304" s="29"/>
      <c r="HZ4304" s="29"/>
      <c r="IA4304" s="29"/>
      <c r="IB4304" s="29"/>
      <c r="IC4304" s="29"/>
      <c r="ID4304" s="29"/>
      <c r="IE4304" s="29"/>
      <c r="IF4304" s="29"/>
      <c r="IG4304" s="29"/>
      <c r="IH4304" s="29"/>
      <c r="II4304" s="29"/>
      <c r="IJ4304" s="29"/>
      <c r="IK4304" s="29"/>
      <c r="IL4304" s="29"/>
      <c r="IM4304" s="29"/>
      <c r="IN4304" s="29"/>
      <c r="IO4304" s="29"/>
      <c r="IP4304" s="29"/>
      <c r="IQ4304" s="29"/>
    </row>
    <row r="4306" spans="1:113" ht="18.75">
      <c r="A4306" s="28" t="s">
        <v>234</v>
      </c>
      <c r="AW4306" s="30"/>
      <c r="AX4306" s="31"/>
      <c r="AY4306" s="30"/>
    </row>
    <row r="4308" spans="1:113" ht="18.75">
      <c r="B4308" s="109" t="s">
        <v>0</v>
      </c>
      <c r="C4308" s="150"/>
      <c r="D4308" s="150"/>
      <c r="E4308" s="150"/>
      <c r="F4308" s="150"/>
      <c r="G4308" s="150"/>
      <c r="H4308" s="150"/>
      <c r="I4308" s="150"/>
      <c r="J4308" s="150"/>
      <c r="K4308" s="150"/>
      <c r="L4308" s="150"/>
      <c r="M4308" s="150"/>
      <c r="N4308" s="150"/>
      <c r="O4308" s="150"/>
      <c r="P4308" s="150"/>
      <c r="Q4308" s="150"/>
      <c r="R4308" s="150"/>
      <c r="S4308" s="150"/>
      <c r="T4308" s="150"/>
      <c r="U4308" s="150"/>
      <c r="V4308" s="150"/>
      <c r="W4308" s="150"/>
      <c r="X4308" s="150"/>
      <c r="Y4308" s="150"/>
      <c r="Z4308" s="150"/>
      <c r="AA4308" s="150"/>
      <c r="AB4308" s="150"/>
      <c r="AC4308" s="150"/>
      <c r="AD4308" s="150"/>
      <c r="AE4308" s="150"/>
      <c r="AF4308" s="150"/>
      <c r="AG4308" s="150"/>
      <c r="AH4308" s="150"/>
      <c r="AI4308" s="150"/>
      <c r="AJ4308" s="150"/>
      <c r="AK4308" s="150"/>
      <c r="AL4308" s="150"/>
      <c r="AM4308" s="150"/>
      <c r="AN4308" s="150"/>
      <c r="AO4308" s="150"/>
      <c r="AP4308" s="150"/>
      <c r="AQ4308" s="150"/>
      <c r="AR4308" s="150"/>
      <c r="AS4308" s="150"/>
      <c r="AT4308" s="150"/>
      <c r="AU4308" s="150"/>
      <c r="AV4308" s="150"/>
      <c r="AW4308" s="150"/>
      <c r="AX4308" s="150"/>
    </row>
    <row r="4309" spans="1:113">
      <c r="Z4309" s="32"/>
      <c r="AD4309" s="32"/>
      <c r="AE4309" s="32"/>
      <c r="AF4309" s="32"/>
      <c r="AG4309" s="32"/>
      <c r="AH4309" s="32"/>
      <c r="AI4309" s="32"/>
      <c r="AO4309" s="32"/>
    </row>
    <row r="4310" spans="1:113" ht="13.5" thickBot="1">
      <c r="Z4310" s="32"/>
      <c r="AD4310" s="32"/>
      <c r="AE4310" s="32"/>
      <c r="AF4310" s="32"/>
      <c r="AG4310" s="32"/>
      <c r="AH4310" s="32"/>
      <c r="AI4310" s="32"/>
      <c r="AO4310" s="32"/>
      <c r="DI4310" s="26"/>
    </row>
    <row r="4311" spans="1:113" ht="24.75" customHeight="1" thickBot="1">
      <c r="B4311" s="111" t="s">
        <v>235</v>
      </c>
      <c r="C4311" s="112"/>
      <c r="D4311" s="112"/>
      <c r="E4311" s="112"/>
      <c r="F4311" s="112"/>
      <c r="G4311" s="112"/>
      <c r="H4311" s="113" t="s">
        <v>845</v>
      </c>
      <c r="I4311" s="114"/>
      <c r="J4311" s="114"/>
      <c r="K4311" s="114"/>
      <c r="L4311" s="114"/>
      <c r="M4311" s="114"/>
      <c r="N4311" s="114"/>
      <c r="O4311" s="114"/>
      <c r="P4311" s="114"/>
      <c r="Q4311" s="114"/>
      <c r="R4311" s="114"/>
      <c r="S4311" s="114"/>
      <c r="T4311" s="114"/>
      <c r="U4311" s="114"/>
      <c r="V4311" s="114"/>
      <c r="W4311" s="114"/>
      <c r="X4311" s="114"/>
      <c r="Y4311" s="114"/>
      <c r="Z4311" s="114"/>
      <c r="AA4311" s="114"/>
      <c r="AB4311" s="114"/>
      <c r="AC4311" s="114"/>
      <c r="AD4311" s="114"/>
      <c r="AE4311" s="114"/>
      <c r="AF4311" s="114"/>
      <c r="AG4311" s="114"/>
      <c r="AH4311" s="114"/>
      <c r="AI4311" s="114"/>
      <c r="AJ4311" s="114"/>
      <c r="AK4311" s="114"/>
      <c r="AL4311" s="114"/>
      <c r="AM4311" s="114"/>
      <c r="AN4311" s="114"/>
      <c r="AO4311" s="114"/>
      <c r="AP4311" s="114"/>
      <c r="AQ4311" s="114"/>
      <c r="AR4311" s="114"/>
      <c r="AS4311" s="114"/>
      <c r="AT4311" s="114"/>
      <c r="AU4311" s="114"/>
      <c r="AV4311" s="114"/>
      <c r="AW4311" s="114"/>
      <c r="AX4311" s="115"/>
      <c r="DI4311" s="26"/>
    </row>
    <row r="4312" spans="1:113" ht="14.25">
      <c r="B4312" s="33"/>
      <c r="C4312" s="33"/>
      <c r="D4312" s="33"/>
      <c r="E4312" s="33"/>
      <c r="F4312" s="33"/>
      <c r="G4312" s="33"/>
      <c r="H4312" s="34"/>
      <c r="I4312" s="34"/>
      <c r="J4312" s="34"/>
      <c r="K4312" s="34"/>
      <c r="L4312" s="35"/>
      <c r="M4312" s="35"/>
      <c r="N4312" s="35"/>
      <c r="O4312" s="35"/>
      <c r="P4312" s="34"/>
      <c r="Q4312" s="34"/>
      <c r="R4312" s="34"/>
      <c r="S4312" s="34"/>
      <c r="T4312" s="34"/>
      <c r="U4312" s="34"/>
      <c r="V4312" s="36"/>
      <c r="W4312" s="36"/>
      <c r="X4312" s="36"/>
      <c r="Y4312" s="36"/>
      <c r="Z4312" s="36"/>
      <c r="AA4312" s="36"/>
      <c r="AB4312" s="36"/>
      <c r="AC4312" s="36"/>
      <c r="AD4312" s="36"/>
      <c r="AE4312" s="36"/>
      <c r="AF4312" s="36"/>
      <c r="AG4312" s="36"/>
      <c r="AH4312" s="36"/>
      <c r="AI4312" s="36"/>
      <c r="AJ4312" s="36"/>
      <c r="AK4312" s="36"/>
      <c r="AL4312" s="36"/>
      <c r="AM4312" s="36"/>
      <c r="AN4312" s="36"/>
      <c r="AO4312" s="36"/>
      <c r="AP4312" s="36"/>
      <c r="AQ4312" s="36"/>
      <c r="AR4312" s="36"/>
      <c r="AS4312" s="36"/>
      <c r="AT4312" s="36"/>
      <c r="AU4312" s="36"/>
      <c r="AV4312" s="36"/>
      <c r="AW4312" s="36"/>
      <c r="AX4312" s="36"/>
      <c r="DI4312" s="26"/>
    </row>
    <row r="4313" spans="1:113" ht="15" thickBot="1">
      <c r="A4313" s="37"/>
      <c r="B4313" s="36" t="s">
        <v>237</v>
      </c>
      <c r="C4313" s="34"/>
      <c r="D4313" s="34"/>
      <c r="E4313" s="34"/>
      <c r="F4313" s="34"/>
      <c r="G4313" s="34"/>
      <c r="H4313" s="34"/>
      <c r="I4313" s="34"/>
      <c r="J4313" s="34"/>
      <c r="K4313" s="34"/>
      <c r="L4313" s="35"/>
      <c r="M4313" s="35"/>
      <c r="N4313" s="35"/>
      <c r="O4313" s="35"/>
      <c r="P4313" s="34"/>
      <c r="Q4313" s="34"/>
      <c r="R4313" s="34"/>
      <c r="S4313" s="34"/>
      <c r="T4313" s="34"/>
      <c r="U4313" s="34"/>
      <c r="V4313" s="36"/>
      <c r="W4313" s="36"/>
      <c r="X4313" s="36"/>
      <c r="Y4313" s="36"/>
      <c r="Z4313" s="36"/>
      <c r="AA4313" s="36"/>
      <c r="AB4313" s="36"/>
      <c r="AC4313" s="36"/>
      <c r="AD4313" s="36"/>
      <c r="AE4313" s="36"/>
      <c r="AF4313" s="36"/>
      <c r="AG4313" s="36"/>
      <c r="AH4313" s="36"/>
      <c r="AI4313" s="36"/>
      <c r="AJ4313" s="36"/>
      <c r="AK4313" s="36"/>
      <c r="AL4313" s="36"/>
      <c r="AM4313" s="36"/>
      <c r="AN4313" s="36"/>
      <c r="AO4313" s="36"/>
      <c r="AP4313" s="36"/>
      <c r="AQ4313" s="36"/>
      <c r="AR4313" s="36"/>
      <c r="AS4313" s="36"/>
      <c r="AT4313" s="36"/>
      <c r="AU4313" s="36"/>
      <c r="AV4313" s="36"/>
      <c r="AW4313" s="36"/>
      <c r="AX4313" s="36"/>
      <c r="DI4313" s="26"/>
    </row>
    <row r="4314" spans="1:113" ht="14.25">
      <c r="A4314" s="34"/>
      <c r="B4314" s="38"/>
      <c r="C4314" s="33"/>
      <c r="D4314" s="33"/>
      <c r="E4314" s="33"/>
      <c r="F4314" s="33"/>
      <c r="G4314" s="33"/>
      <c r="H4314" s="33"/>
      <c r="I4314" s="33"/>
      <c r="J4314" s="33"/>
      <c r="K4314" s="33"/>
      <c r="L4314" s="39"/>
      <c r="M4314" s="39"/>
      <c r="N4314" s="39"/>
      <c r="O4314" s="39"/>
      <c r="P4314" s="33"/>
      <c r="Q4314" s="33"/>
      <c r="R4314" s="33"/>
      <c r="S4314" s="33"/>
      <c r="T4314" s="33"/>
      <c r="U4314" s="33"/>
      <c r="V4314" s="40"/>
      <c r="W4314" s="40"/>
      <c r="X4314" s="40"/>
      <c r="Y4314" s="40"/>
      <c r="Z4314" s="40"/>
      <c r="AA4314" s="40"/>
      <c r="AB4314" s="40"/>
      <c r="AC4314" s="40"/>
      <c r="AD4314" s="40"/>
      <c r="AE4314" s="40"/>
      <c r="AF4314" s="40"/>
      <c r="AG4314" s="40"/>
      <c r="AH4314" s="40"/>
      <c r="AI4314" s="40"/>
      <c r="AJ4314" s="40"/>
      <c r="AK4314" s="40"/>
      <c r="AL4314" s="40"/>
      <c r="AM4314" s="40"/>
      <c r="AN4314" s="40"/>
      <c r="AO4314" s="40"/>
      <c r="AP4314" s="40"/>
      <c r="AQ4314" s="40"/>
      <c r="AR4314" s="40"/>
      <c r="AS4314" s="40"/>
      <c r="AT4314" s="40"/>
      <c r="AU4314" s="40"/>
      <c r="AV4314" s="40"/>
      <c r="AW4314" s="40"/>
      <c r="AX4314" s="41"/>
    </row>
    <row r="4315" spans="1:113" ht="12" customHeight="1">
      <c r="A4315" s="34"/>
      <c r="B4315" s="116" t="s">
        <v>846</v>
      </c>
      <c r="C4315" s="117"/>
      <c r="D4315" s="117"/>
      <c r="E4315" s="117"/>
      <c r="F4315" s="117"/>
      <c r="G4315" s="117"/>
      <c r="H4315" s="117"/>
      <c r="I4315" s="117"/>
      <c r="J4315" s="117"/>
      <c r="K4315" s="117"/>
      <c r="L4315" s="117"/>
      <c r="M4315" s="117"/>
      <c r="N4315" s="117"/>
      <c r="O4315" s="117"/>
      <c r="P4315" s="117"/>
      <c r="Q4315" s="117"/>
      <c r="R4315" s="117"/>
      <c r="S4315" s="117"/>
      <c r="T4315" s="117"/>
      <c r="U4315" s="117"/>
      <c r="V4315" s="117"/>
      <c r="W4315" s="117"/>
      <c r="X4315" s="117"/>
      <c r="Y4315" s="117"/>
      <c r="Z4315" s="117"/>
      <c r="AA4315" s="117"/>
      <c r="AB4315" s="117"/>
      <c r="AC4315" s="117"/>
      <c r="AD4315" s="117"/>
      <c r="AE4315" s="117"/>
      <c r="AF4315" s="117"/>
      <c r="AG4315" s="117"/>
      <c r="AH4315" s="117"/>
      <c r="AI4315" s="117"/>
      <c r="AJ4315" s="117"/>
      <c r="AK4315" s="117"/>
      <c r="AL4315" s="117"/>
      <c r="AM4315" s="117"/>
      <c r="AN4315" s="117"/>
      <c r="AO4315" s="117"/>
      <c r="AP4315" s="117"/>
      <c r="AQ4315" s="117"/>
      <c r="AR4315" s="117"/>
      <c r="AS4315" s="117"/>
      <c r="AT4315" s="117"/>
      <c r="AU4315" s="117"/>
      <c r="AV4315" s="117"/>
      <c r="AW4315" s="117"/>
      <c r="AX4315" s="118"/>
    </row>
    <row r="4316" spans="1:113" ht="12" customHeight="1">
      <c r="A4316" s="34"/>
      <c r="B4316" s="116"/>
      <c r="C4316" s="117"/>
      <c r="D4316" s="117"/>
      <c r="E4316" s="117"/>
      <c r="F4316" s="117"/>
      <c r="G4316" s="117"/>
      <c r="H4316" s="117"/>
      <c r="I4316" s="117"/>
      <c r="J4316" s="117"/>
      <c r="K4316" s="117"/>
      <c r="L4316" s="117"/>
      <c r="M4316" s="117"/>
      <c r="N4316" s="117"/>
      <c r="O4316" s="117"/>
      <c r="P4316" s="117"/>
      <c r="Q4316" s="117"/>
      <c r="R4316" s="117"/>
      <c r="S4316" s="117"/>
      <c r="T4316" s="117"/>
      <c r="U4316" s="117"/>
      <c r="V4316" s="117"/>
      <c r="W4316" s="117"/>
      <c r="X4316" s="117"/>
      <c r="Y4316" s="117"/>
      <c r="Z4316" s="117"/>
      <c r="AA4316" s="117"/>
      <c r="AB4316" s="117"/>
      <c r="AC4316" s="117"/>
      <c r="AD4316" s="117"/>
      <c r="AE4316" s="117"/>
      <c r="AF4316" s="117"/>
      <c r="AG4316" s="117"/>
      <c r="AH4316" s="117"/>
      <c r="AI4316" s="117"/>
      <c r="AJ4316" s="117"/>
      <c r="AK4316" s="117"/>
      <c r="AL4316" s="117"/>
      <c r="AM4316" s="117"/>
      <c r="AN4316" s="117"/>
      <c r="AO4316" s="117"/>
      <c r="AP4316" s="117"/>
      <c r="AQ4316" s="117"/>
      <c r="AR4316" s="117"/>
      <c r="AS4316" s="117"/>
      <c r="AT4316" s="117"/>
      <c r="AU4316" s="117"/>
      <c r="AV4316" s="117"/>
      <c r="AW4316" s="117"/>
      <c r="AX4316" s="118"/>
      <c r="BC4316" s="42"/>
    </row>
    <row r="4317" spans="1:113" ht="12" customHeight="1">
      <c r="A4317" s="34"/>
      <c r="B4317" s="116"/>
      <c r="C4317" s="117"/>
      <c r="D4317" s="117"/>
      <c r="E4317" s="117"/>
      <c r="F4317" s="117"/>
      <c r="G4317" s="117"/>
      <c r="H4317" s="117"/>
      <c r="I4317" s="117"/>
      <c r="J4317" s="117"/>
      <c r="K4317" s="117"/>
      <c r="L4317" s="117"/>
      <c r="M4317" s="117"/>
      <c r="N4317" s="117"/>
      <c r="O4317" s="117"/>
      <c r="P4317" s="117"/>
      <c r="Q4317" s="117"/>
      <c r="R4317" s="117"/>
      <c r="S4317" s="117"/>
      <c r="T4317" s="117"/>
      <c r="U4317" s="117"/>
      <c r="V4317" s="117"/>
      <c r="W4317" s="117"/>
      <c r="X4317" s="117"/>
      <c r="Y4317" s="117"/>
      <c r="Z4317" s="117"/>
      <c r="AA4317" s="117"/>
      <c r="AB4317" s="117"/>
      <c r="AC4317" s="117"/>
      <c r="AD4317" s="117"/>
      <c r="AE4317" s="117"/>
      <c r="AF4317" s="117"/>
      <c r="AG4317" s="117"/>
      <c r="AH4317" s="117"/>
      <c r="AI4317" s="117"/>
      <c r="AJ4317" s="117"/>
      <c r="AK4317" s="117"/>
      <c r="AL4317" s="117"/>
      <c r="AM4317" s="117"/>
      <c r="AN4317" s="117"/>
      <c r="AO4317" s="117"/>
      <c r="AP4317" s="117"/>
      <c r="AQ4317" s="117"/>
      <c r="AR4317" s="117"/>
      <c r="AS4317" s="117"/>
      <c r="AT4317" s="117"/>
      <c r="AU4317" s="117"/>
      <c r="AV4317" s="117"/>
      <c r="AW4317" s="117"/>
      <c r="AX4317" s="118"/>
    </row>
    <row r="4318" spans="1:113" ht="12" customHeight="1">
      <c r="A4318" s="34"/>
      <c r="B4318" s="116"/>
      <c r="C4318" s="117"/>
      <c r="D4318" s="117"/>
      <c r="E4318" s="117"/>
      <c r="F4318" s="117"/>
      <c r="G4318" s="117"/>
      <c r="H4318" s="117"/>
      <c r="I4318" s="117"/>
      <c r="J4318" s="117"/>
      <c r="K4318" s="117"/>
      <c r="L4318" s="117"/>
      <c r="M4318" s="117"/>
      <c r="N4318" s="117"/>
      <c r="O4318" s="117"/>
      <c r="P4318" s="117"/>
      <c r="Q4318" s="117"/>
      <c r="R4318" s="117"/>
      <c r="S4318" s="117"/>
      <c r="T4318" s="117"/>
      <c r="U4318" s="117"/>
      <c r="V4318" s="117"/>
      <c r="W4318" s="117"/>
      <c r="X4318" s="117"/>
      <c r="Y4318" s="117"/>
      <c r="Z4318" s="117"/>
      <c r="AA4318" s="117"/>
      <c r="AB4318" s="117"/>
      <c r="AC4318" s="117"/>
      <c r="AD4318" s="117"/>
      <c r="AE4318" s="117"/>
      <c r="AF4318" s="117"/>
      <c r="AG4318" s="117"/>
      <c r="AH4318" s="117"/>
      <c r="AI4318" s="117"/>
      <c r="AJ4318" s="117"/>
      <c r="AK4318" s="117"/>
      <c r="AL4318" s="117"/>
      <c r="AM4318" s="117"/>
      <c r="AN4318" s="117"/>
      <c r="AO4318" s="117"/>
      <c r="AP4318" s="117"/>
      <c r="AQ4318" s="117"/>
      <c r="AR4318" s="117"/>
      <c r="AS4318" s="117"/>
      <c r="AT4318" s="117"/>
      <c r="AU4318" s="117"/>
      <c r="AV4318" s="117"/>
      <c r="AW4318" s="117"/>
      <c r="AX4318" s="118"/>
    </row>
    <row r="4319" spans="1:113" ht="12" customHeight="1">
      <c r="A4319" s="34"/>
      <c r="B4319" s="116"/>
      <c r="C4319" s="117"/>
      <c r="D4319" s="117"/>
      <c r="E4319" s="117"/>
      <c r="F4319" s="117"/>
      <c r="G4319" s="117"/>
      <c r="H4319" s="117"/>
      <c r="I4319" s="117"/>
      <c r="J4319" s="117"/>
      <c r="K4319" s="117"/>
      <c r="L4319" s="117"/>
      <c r="M4319" s="117"/>
      <c r="N4319" s="117"/>
      <c r="O4319" s="117"/>
      <c r="P4319" s="117"/>
      <c r="Q4319" s="117"/>
      <c r="R4319" s="117"/>
      <c r="S4319" s="117"/>
      <c r="T4319" s="117"/>
      <c r="U4319" s="117"/>
      <c r="V4319" s="117"/>
      <c r="W4319" s="117"/>
      <c r="X4319" s="117"/>
      <c r="Y4319" s="117"/>
      <c r="Z4319" s="117"/>
      <c r="AA4319" s="117"/>
      <c r="AB4319" s="117"/>
      <c r="AC4319" s="117"/>
      <c r="AD4319" s="117"/>
      <c r="AE4319" s="117"/>
      <c r="AF4319" s="117"/>
      <c r="AG4319" s="117"/>
      <c r="AH4319" s="117"/>
      <c r="AI4319" s="117"/>
      <c r="AJ4319" s="117"/>
      <c r="AK4319" s="117"/>
      <c r="AL4319" s="117"/>
      <c r="AM4319" s="117"/>
      <c r="AN4319" s="117"/>
      <c r="AO4319" s="117"/>
      <c r="AP4319" s="117"/>
      <c r="AQ4319" s="117"/>
      <c r="AR4319" s="117"/>
      <c r="AS4319" s="117"/>
      <c r="AT4319" s="117"/>
      <c r="AU4319" s="117"/>
      <c r="AV4319" s="117"/>
      <c r="AW4319" s="117"/>
      <c r="AX4319" s="118"/>
    </row>
    <row r="4320" spans="1:113" ht="15" thickBot="1">
      <c r="A4320" s="43"/>
      <c r="B4320" s="44"/>
      <c r="C4320" s="45"/>
      <c r="D4320" s="45"/>
      <c r="E4320" s="45"/>
      <c r="F4320" s="45"/>
      <c r="G4320" s="45"/>
      <c r="H4320" s="45"/>
      <c r="I4320" s="45"/>
      <c r="J4320" s="45"/>
      <c r="K4320" s="45"/>
      <c r="L4320" s="45"/>
      <c r="M4320" s="45"/>
      <c r="N4320" s="45"/>
      <c r="O4320" s="45"/>
      <c r="P4320" s="45"/>
      <c r="Q4320" s="45"/>
      <c r="R4320" s="45"/>
      <c r="S4320" s="45"/>
      <c r="T4320" s="45"/>
      <c r="U4320" s="45"/>
      <c r="V4320" s="45"/>
      <c r="W4320" s="45"/>
      <c r="X4320" s="45"/>
      <c r="Y4320" s="45"/>
      <c r="Z4320" s="45"/>
      <c r="AA4320" s="45"/>
      <c r="AB4320" s="45"/>
      <c r="AC4320" s="45"/>
      <c r="AD4320" s="45"/>
      <c r="AE4320" s="45"/>
      <c r="AF4320" s="45"/>
      <c r="AG4320" s="45"/>
      <c r="AH4320" s="45"/>
      <c r="AI4320" s="45"/>
      <c r="AJ4320" s="45"/>
      <c r="AK4320" s="45"/>
      <c r="AL4320" s="45"/>
      <c r="AM4320" s="45"/>
      <c r="AN4320" s="45"/>
      <c r="AO4320" s="45"/>
      <c r="AP4320" s="45"/>
      <c r="AQ4320" s="45"/>
      <c r="AR4320" s="45"/>
      <c r="AS4320" s="45"/>
      <c r="AT4320" s="45"/>
      <c r="AU4320" s="45"/>
      <c r="AV4320" s="45"/>
      <c r="AW4320" s="45"/>
      <c r="AX4320" s="46"/>
    </row>
    <row r="4321" spans="1:113">
      <c r="B4321" s="47"/>
    </row>
    <row r="4322" spans="1:113" ht="15" thickBot="1">
      <c r="A4322" s="37"/>
      <c r="B4322" s="36" t="s">
        <v>238</v>
      </c>
      <c r="C4322" s="34"/>
      <c r="D4322" s="34"/>
      <c r="E4322" s="34"/>
      <c r="F4322" s="34"/>
      <c r="G4322" s="34"/>
      <c r="H4322" s="34"/>
      <c r="I4322" s="34"/>
      <c r="J4322" s="34"/>
      <c r="K4322" s="34"/>
      <c r="L4322" s="35"/>
      <c r="M4322" s="35"/>
      <c r="N4322" s="35"/>
      <c r="O4322" s="35"/>
      <c r="P4322" s="34"/>
      <c r="Q4322" s="34"/>
      <c r="R4322" s="34"/>
      <c r="S4322" s="34"/>
      <c r="T4322" s="34"/>
      <c r="U4322" s="34"/>
      <c r="V4322" s="36"/>
      <c r="W4322" s="36"/>
      <c r="X4322" s="36"/>
      <c r="Y4322" s="36"/>
      <c r="Z4322" s="36"/>
      <c r="AA4322" s="36"/>
      <c r="AB4322" s="36"/>
      <c r="AC4322" s="36"/>
      <c r="AD4322" s="36"/>
      <c r="AE4322" s="36"/>
      <c r="AF4322" s="36"/>
      <c r="AG4322" s="36"/>
      <c r="AH4322" s="36"/>
      <c r="AI4322" s="36"/>
      <c r="AJ4322" s="36"/>
      <c r="AK4322" s="36"/>
      <c r="AL4322" s="36"/>
      <c r="AM4322" s="36"/>
      <c r="AN4322" s="36"/>
      <c r="AO4322" s="36"/>
      <c r="AP4322" s="36"/>
      <c r="AQ4322" s="36"/>
      <c r="AR4322" s="36"/>
      <c r="AS4322" s="36"/>
      <c r="AT4322" s="36"/>
      <c r="AU4322" s="36"/>
      <c r="AV4322" s="36"/>
      <c r="AW4322" s="36"/>
      <c r="AX4322" s="36"/>
      <c r="DI4322" s="26"/>
    </row>
    <row r="4323" spans="1:113" ht="14.25">
      <c r="A4323" s="34"/>
      <c r="B4323" s="38"/>
      <c r="C4323" s="33"/>
      <c r="D4323" s="33"/>
      <c r="E4323" s="33"/>
      <c r="F4323" s="33"/>
      <c r="G4323" s="33"/>
      <c r="H4323" s="33"/>
      <c r="I4323" s="33"/>
      <c r="J4323" s="33"/>
      <c r="K4323" s="33"/>
      <c r="L4323" s="39"/>
      <c r="M4323" s="39"/>
      <c r="N4323" s="39"/>
      <c r="O4323" s="39"/>
      <c r="P4323" s="33"/>
      <c r="Q4323" s="33"/>
      <c r="R4323" s="33"/>
      <c r="S4323" s="33"/>
      <c r="T4323" s="33"/>
      <c r="U4323" s="33"/>
      <c r="V4323" s="40"/>
      <c r="W4323" s="40"/>
      <c r="X4323" s="40"/>
      <c r="Y4323" s="40"/>
      <c r="Z4323" s="40"/>
      <c r="AA4323" s="40"/>
      <c r="AB4323" s="40"/>
      <c r="AC4323" s="40"/>
      <c r="AD4323" s="40"/>
      <c r="AE4323" s="40"/>
      <c r="AF4323" s="40"/>
      <c r="AG4323" s="40"/>
      <c r="AH4323" s="40"/>
      <c r="AI4323" s="40"/>
      <c r="AJ4323" s="40"/>
      <c r="AK4323" s="40"/>
      <c r="AL4323" s="40"/>
      <c r="AM4323" s="40"/>
      <c r="AN4323" s="40"/>
      <c r="AO4323" s="40"/>
      <c r="AP4323" s="40"/>
      <c r="AQ4323" s="40"/>
      <c r="AR4323" s="40"/>
      <c r="AS4323" s="40"/>
      <c r="AT4323" s="40"/>
      <c r="AU4323" s="40"/>
      <c r="AV4323" s="40"/>
      <c r="AW4323" s="40"/>
      <c r="AX4323" s="41"/>
    </row>
    <row r="4324" spans="1:113" ht="12" customHeight="1">
      <c r="A4324" s="34"/>
      <c r="B4324" s="116" t="s">
        <v>847</v>
      </c>
      <c r="C4324" s="117"/>
      <c r="D4324" s="117"/>
      <c r="E4324" s="117"/>
      <c r="F4324" s="117"/>
      <c r="G4324" s="117"/>
      <c r="H4324" s="117"/>
      <c r="I4324" s="117"/>
      <c r="J4324" s="117"/>
      <c r="K4324" s="117"/>
      <c r="L4324" s="117"/>
      <c r="M4324" s="117"/>
      <c r="N4324" s="117"/>
      <c r="O4324" s="117"/>
      <c r="P4324" s="117"/>
      <c r="Q4324" s="117"/>
      <c r="R4324" s="117"/>
      <c r="S4324" s="117"/>
      <c r="T4324" s="117"/>
      <c r="U4324" s="117"/>
      <c r="V4324" s="117"/>
      <c r="W4324" s="117"/>
      <c r="X4324" s="117"/>
      <c r="Y4324" s="117"/>
      <c r="Z4324" s="117"/>
      <c r="AA4324" s="117"/>
      <c r="AB4324" s="117"/>
      <c r="AC4324" s="117"/>
      <c r="AD4324" s="117"/>
      <c r="AE4324" s="117"/>
      <c r="AF4324" s="117"/>
      <c r="AG4324" s="117"/>
      <c r="AH4324" s="117"/>
      <c r="AI4324" s="117"/>
      <c r="AJ4324" s="117"/>
      <c r="AK4324" s="117"/>
      <c r="AL4324" s="117"/>
      <c r="AM4324" s="117"/>
      <c r="AN4324" s="117"/>
      <c r="AO4324" s="117"/>
      <c r="AP4324" s="117"/>
      <c r="AQ4324" s="117"/>
      <c r="AR4324" s="117"/>
      <c r="AS4324" s="117"/>
      <c r="AT4324" s="117"/>
      <c r="AU4324" s="117"/>
      <c r="AV4324" s="117"/>
      <c r="AW4324" s="117"/>
      <c r="AX4324" s="118"/>
    </row>
    <row r="4325" spans="1:113" ht="12" customHeight="1">
      <c r="A4325" s="34"/>
      <c r="B4325" s="116"/>
      <c r="C4325" s="117"/>
      <c r="D4325" s="117"/>
      <c r="E4325" s="117"/>
      <c r="F4325" s="117"/>
      <c r="G4325" s="117"/>
      <c r="H4325" s="117"/>
      <c r="I4325" s="117"/>
      <c r="J4325" s="117"/>
      <c r="K4325" s="117"/>
      <c r="L4325" s="117"/>
      <c r="M4325" s="117"/>
      <c r="N4325" s="117"/>
      <c r="O4325" s="117"/>
      <c r="P4325" s="117"/>
      <c r="Q4325" s="117"/>
      <c r="R4325" s="117"/>
      <c r="S4325" s="117"/>
      <c r="T4325" s="117"/>
      <c r="U4325" s="117"/>
      <c r="V4325" s="117"/>
      <c r="W4325" s="117"/>
      <c r="X4325" s="117"/>
      <c r="Y4325" s="117"/>
      <c r="Z4325" s="117"/>
      <c r="AA4325" s="117"/>
      <c r="AB4325" s="117"/>
      <c r="AC4325" s="117"/>
      <c r="AD4325" s="117"/>
      <c r="AE4325" s="117"/>
      <c r="AF4325" s="117"/>
      <c r="AG4325" s="117"/>
      <c r="AH4325" s="117"/>
      <c r="AI4325" s="117"/>
      <c r="AJ4325" s="117"/>
      <c r="AK4325" s="117"/>
      <c r="AL4325" s="117"/>
      <c r="AM4325" s="117"/>
      <c r="AN4325" s="117"/>
      <c r="AO4325" s="117"/>
      <c r="AP4325" s="117"/>
      <c r="AQ4325" s="117"/>
      <c r="AR4325" s="117"/>
      <c r="AS4325" s="117"/>
      <c r="AT4325" s="117"/>
      <c r="AU4325" s="117"/>
      <c r="AV4325" s="117"/>
      <c r="AW4325" s="117"/>
      <c r="AX4325" s="118"/>
    </row>
    <row r="4326" spans="1:113" ht="12" customHeight="1">
      <c r="A4326" s="34"/>
      <c r="B4326" s="116"/>
      <c r="C4326" s="117"/>
      <c r="D4326" s="117"/>
      <c r="E4326" s="117"/>
      <c r="F4326" s="117"/>
      <c r="G4326" s="117"/>
      <c r="H4326" s="117"/>
      <c r="I4326" s="117"/>
      <c r="J4326" s="117"/>
      <c r="K4326" s="117"/>
      <c r="L4326" s="117"/>
      <c r="M4326" s="117"/>
      <c r="N4326" s="117"/>
      <c r="O4326" s="117"/>
      <c r="P4326" s="117"/>
      <c r="Q4326" s="117"/>
      <c r="R4326" s="117"/>
      <c r="S4326" s="117"/>
      <c r="T4326" s="117"/>
      <c r="U4326" s="117"/>
      <c r="V4326" s="117"/>
      <c r="W4326" s="117"/>
      <c r="X4326" s="117"/>
      <c r="Y4326" s="117"/>
      <c r="Z4326" s="117"/>
      <c r="AA4326" s="117"/>
      <c r="AB4326" s="117"/>
      <c r="AC4326" s="117"/>
      <c r="AD4326" s="117"/>
      <c r="AE4326" s="117"/>
      <c r="AF4326" s="117"/>
      <c r="AG4326" s="117"/>
      <c r="AH4326" s="117"/>
      <c r="AI4326" s="117"/>
      <c r="AJ4326" s="117"/>
      <c r="AK4326" s="117"/>
      <c r="AL4326" s="117"/>
      <c r="AM4326" s="117"/>
      <c r="AN4326" s="117"/>
      <c r="AO4326" s="117"/>
      <c r="AP4326" s="117"/>
      <c r="AQ4326" s="117"/>
      <c r="AR4326" s="117"/>
      <c r="AS4326" s="117"/>
      <c r="AT4326" s="117"/>
      <c r="AU4326" s="117"/>
      <c r="AV4326" s="117"/>
      <c r="AW4326" s="117"/>
      <c r="AX4326" s="118"/>
    </row>
    <row r="4327" spans="1:113" ht="12" customHeight="1">
      <c r="A4327" s="34"/>
      <c r="B4327" s="116"/>
      <c r="C4327" s="117"/>
      <c r="D4327" s="117"/>
      <c r="E4327" s="117"/>
      <c r="F4327" s="117"/>
      <c r="G4327" s="117"/>
      <c r="H4327" s="117"/>
      <c r="I4327" s="117"/>
      <c r="J4327" s="117"/>
      <c r="K4327" s="117"/>
      <c r="L4327" s="117"/>
      <c r="M4327" s="117"/>
      <c r="N4327" s="117"/>
      <c r="O4327" s="117"/>
      <c r="P4327" s="117"/>
      <c r="Q4327" s="117"/>
      <c r="R4327" s="117"/>
      <c r="S4327" s="117"/>
      <c r="T4327" s="117"/>
      <c r="U4327" s="117"/>
      <c r="V4327" s="117"/>
      <c r="W4327" s="117"/>
      <c r="X4327" s="117"/>
      <c r="Y4327" s="117"/>
      <c r="Z4327" s="117"/>
      <c r="AA4327" s="117"/>
      <c r="AB4327" s="117"/>
      <c r="AC4327" s="117"/>
      <c r="AD4327" s="117"/>
      <c r="AE4327" s="117"/>
      <c r="AF4327" s="117"/>
      <c r="AG4327" s="117"/>
      <c r="AH4327" s="117"/>
      <c r="AI4327" s="117"/>
      <c r="AJ4327" s="117"/>
      <c r="AK4327" s="117"/>
      <c r="AL4327" s="117"/>
      <c r="AM4327" s="117"/>
      <c r="AN4327" s="117"/>
      <c r="AO4327" s="117"/>
      <c r="AP4327" s="117"/>
      <c r="AQ4327" s="117"/>
      <c r="AR4327" s="117"/>
      <c r="AS4327" s="117"/>
      <c r="AT4327" s="117"/>
      <c r="AU4327" s="117"/>
      <c r="AV4327" s="117"/>
      <c r="AW4327" s="117"/>
      <c r="AX4327" s="118"/>
    </row>
    <row r="4328" spans="1:113" ht="12" customHeight="1">
      <c r="A4328" s="34"/>
      <c r="B4328" s="116"/>
      <c r="C4328" s="117"/>
      <c r="D4328" s="117"/>
      <c r="E4328" s="117"/>
      <c r="F4328" s="117"/>
      <c r="G4328" s="117"/>
      <c r="H4328" s="117"/>
      <c r="I4328" s="117"/>
      <c r="J4328" s="117"/>
      <c r="K4328" s="117"/>
      <c r="L4328" s="117"/>
      <c r="M4328" s="117"/>
      <c r="N4328" s="117"/>
      <c r="O4328" s="117"/>
      <c r="P4328" s="117"/>
      <c r="Q4328" s="117"/>
      <c r="R4328" s="117"/>
      <c r="S4328" s="117"/>
      <c r="T4328" s="117"/>
      <c r="U4328" s="117"/>
      <c r="V4328" s="117"/>
      <c r="W4328" s="117"/>
      <c r="X4328" s="117"/>
      <c r="Y4328" s="117"/>
      <c r="Z4328" s="117"/>
      <c r="AA4328" s="117"/>
      <c r="AB4328" s="117"/>
      <c r="AC4328" s="117"/>
      <c r="AD4328" s="117"/>
      <c r="AE4328" s="117"/>
      <c r="AF4328" s="117"/>
      <c r="AG4328" s="117"/>
      <c r="AH4328" s="117"/>
      <c r="AI4328" s="117"/>
      <c r="AJ4328" s="117"/>
      <c r="AK4328" s="117"/>
      <c r="AL4328" s="117"/>
      <c r="AM4328" s="117"/>
      <c r="AN4328" s="117"/>
      <c r="AO4328" s="117"/>
      <c r="AP4328" s="117"/>
      <c r="AQ4328" s="117"/>
      <c r="AR4328" s="117"/>
      <c r="AS4328" s="117"/>
      <c r="AT4328" s="117"/>
      <c r="AU4328" s="117"/>
      <c r="AV4328" s="117"/>
      <c r="AW4328" s="117"/>
      <c r="AX4328" s="118"/>
    </row>
    <row r="4329" spans="1:113" ht="12" customHeight="1">
      <c r="A4329" s="34"/>
      <c r="B4329" s="116"/>
      <c r="C4329" s="117"/>
      <c r="D4329" s="117"/>
      <c r="E4329" s="117"/>
      <c r="F4329" s="117"/>
      <c r="G4329" s="117"/>
      <c r="H4329" s="117"/>
      <c r="I4329" s="117"/>
      <c r="J4329" s="117"/>
      <c r="K4329" s="117"/>
      <c r="L4329" s="117"/>
      <c r="M4329" s="117"/>
      <c r="N4329" s="117"/>
      <c r="O4329" s="117"/>
      <c r="P4329" s="117"/>
      <c r="Q4329" s="117"/>
      <c r="R4329" s="117"/>
      <c r="S4329" s="117"/>
      <c r="T4329" s="117"/>
      <c r="U4329" s="117"/>
      <c r="V4329" s="117"/>
      <c r="W4329" s="117"/>
      <c r="X4329" s="117"/>
      <c r="Y4329" s="117"/>
      <c r="Z4329" s="117"/>
      <c r="AA4329" s="117"/>
      <c r="AB4329" s="117"/>
      <c r="AC4329" s="117"/>
      <c r="AD4329" s="117"/>
      <c r="AE4329" s="117"/>
      <c r="AF4329" s="117"/>
      <c r="AG4329" s="117"/>
      <c r="AH4329" s="117"/>
      <c r="AI4329" s="117"/>
      <c r="AJ4329" s="117"/>
      <c r="AK4329" s="117"/>
      <c r="AL4329" s="117"/>
      <c r="AM4329" s="117"/>
      <c r="AN4329" s="117"/>
      <c r="AO4329" s="117"/>
      <c r="AP4329" s="117"/>
      <c r="AQ4329" s="117"/>
      <c r="AR4329" s="117"/>
      <c r="AS4329" s="117"/>
      <c r="AT4329" s="117"/>
      <c r="AU4329" s="117"/>
      <c r="AV4329" s="117"/>
      <c r="AW4329" s="117"/>
      <c r="AX4329" s="118"/>
    </row>
    <row r="4330" spans="1:113" ht="12" customHeight="1">
      <c r="A4330" s="34"/>
      <c r="B4330" s="116"/>
      <c r="C4330" s="117"/>
      <c r="D4330" s="117"/>
      <c r="E4330" s="117"/>
      <c r="F4330" s="117"/>
      <c r="G4330" s="117"/>
      <c r="H4330" s="117"/>
      <c r="I4330" s="117"/>
      <c r="J4330" s="117"/>
      <c r="K4330" s="117"/>
      <c r="L4330" s="117"/>
      <c r="M4330" s="117"/>
      <c r="N4330" s="117"/>
      <c r="O4330" s="117"/>
      <c r="P4330" s="117"/>
      <c r="Q4330" s="117"/>
      <c r="R4330" s="117"/>
      <c r="S4330" s="117"/>
      <c r="T4330" s="117"/>
      <c r="U4330" s="117"/>
      <c r="V4330" s="117"/>
      <c r="W4330" s="117"/>
      <c r="X4330" s="117"/>
      <c r="Y4330" s="117"/>
      <c r="Z4330" s="117"/>
      <c r="AA4330" s="117"/>
      <c r="AB4330" s="117"/>
      <c r="AC4330" s="117"/>
      <c r="AD4330" s="117"/>
      <c r="AE4330" s="117"/>
      <c r="AF4330" s="117"/>
      <c r="AG4330" s="117"/>
      <c r="AH4330" s="117"/>
      <c r="AI4330" s="117"/>
      <c r="AJ4330" s="117"/>
      <c r="AK4330" s="117"/>
      <c r="AL4330" s="117"/>
      <c r="AM4330" s="117"/>
      <c r="AN4330" s="117"/>
      <c r="AO4330" s="117"/>
      <c r="AP4330" s="117"/>
      <c r="AQ4330" s="117"/>
      <c r="AR4330" s="117"/>
      <c r="AS4330" s="117"/>
      <c r="AT4330" s="117"/>
      <c r="AU4330" s="117"/>
      <c r="AV4330" s="117"/>
      <c r="AW4330" s="117"/>
      <c r="AX4330" s="118"/>
    </row>
    <row r="4331" spans="1:113" ht="12" customHeight="1">
      <c r="A4331" s="34"/>
      <c r="B4331" s="116"/>
      <c r="C4331" s="117"/>
      <c r="D4331" s="117"/>
      <c r="E4331" s="117"/>
      <c r="F4331" s="117"/>
      <c r="G4331" s="117"/>
      <c r="H4331" s="117"/>
      <c r="I4331" s="117"/>
      <c r="J4331" s="117"/>
      <c r="K4331" s="117"/>
      <c r="L4331" s="117"/>
      <c r="M4331" s="117"/>
      <c r="N4331" s="117"/>
      <c r="O4331" s="117"/>
      <c r="P4331" s="117"/>
      <c r="Q4331" s="117"/>
      <c r="R4331" s="117"/>
      <c r="S4331" s="117"/>
      <c r="T4331" s="117"/>
      <c r="U4331" s="117"/>
      <c r="V4331" s="117"/>
      <c r="W4331" s="117"/>
      <c r="X4331" s="117"/>
      <c r="Y4331" s="117"/>
      <c r="Z4331" s="117"/>
      <c r="AA4331" s="117"/>
      <c r="AB4331" s="117"/>
      <c r="AC4331" s="117"/>
      <c r="AD4331" s="117"/>
      <c r="AE4331" s="117"/>
      <c r="AF4331" s="117"/>
      <c r="AG4331" s="117"/>
      <c r="AH4331" s="117"/>
      <c r="AI4331" s="117"/>
      <c r="AJ4331" s="117"/>
      <c r="AK4331" s="117"/>
      <c r="AL4331" s="117"/>
      <c r="AM4331" s="117"/>
      <c r="AN4331" s="117"/>
      <c r="AO4331" s="117"/>
      <c r="AP4331" s="117"/>
      <c r="AQ4331" s="117"/>
      <c r="AR4331" s="117"/>
      <c r="AS4331" s="117"/>
      <c r="AT4331" s="117"/>
      <c r="AU4331" s="117"/>
      <c r="AV4331" s="117"/>
      <c r="AW4331" s="117"/>
      <c r="AX4331" s="118"/>
    </row>
    <row r="4332" spans="1:113" ht="12" customHeight="1">
      <c r="A4332" s="34"/>
      <c r="B4332" s="116"/>
      <c r="C4332" s="117"/>
      <c r="D4332" s="117"/>
      <c r="E4332" s="117"/>
      <c r="F4332" s="117"/>
      <c r="G4332" s="117"/>
      <c r="H4332" s="117"/>
      <c r="I4332" s="117"/>
      <c r="J4332" s="117"/>
      <c r="K4332" s="117"/>
      <c r="L4332" s="117"/>
      <c r="M4332" s="117"/>
      <c r="N4332" s="117"/>
      <c r="O4332" s="117"/>
      <c r="P4332" s="117"/>
      <c r="Q4332" s="117"/>
      <c r="R4332" s="117"/>
      <c r="S4332" s="117"/>
      <c r="T4332" s="117"/>
      <c r="U4332" s="117"/>
      <c r="V4332" s="117"/>
      <c r="W4332" s="117"/>
      <c r="X4332" s="117"/>
      <c r="Y4332" s="117"/>
      <c r="Z4332" s="117"/>
      <c r="AA4332" s="117"/>
      <c r="AB4332" s="117"/>
      <c r="AC4332" s="117"/>
      <c r="AD4332" s="117"/>
      <c r="AE4332" s="117"/>
      <c r="AF4332" s="117"/>
      <c r="AG4332" s="117"/>
      <c r="AH4332" s="117"/>
      <c r="AI4332" s="117"/>
      <c r="AJ4332" s="117"/>
      <c r="AK4332" s="117"/>
      <c r="AL4332" s="117"/>
      <c r="AM4332" s="117"/>
      <c r="AN4332" s="117"/>
      <c r="AO4332" s="117"/>
      <c r="AP4332" s="117"/>
      <c r="AQ4332" s="117"/>
      <c r="AR4332" s="117"/>
      <c r="AS4332" s="117"/>
      <c r="AT4332" s="117"/>
      <c r="AU4332" s="117"/>
      <c r="AV4332" s="117"/>
      <c r="AW4332" s="117"/>
      <c r="AX4332" s="118"/>
    </row>
    <row r="4333" spans="1:113" ht="12" customHeight="1">
      <c r="A4333" s="34"/>
      <c r="B4333" s="116"/>
      <c r="C4333" s="117"/>
      <c r="D4333" s="117"/>
      <c r="E4333" s="117"/>
      <c r="F4333" s="117"/>
      <c r="G4333" s="117"/>
      <c r="H4333" s="117"/>
      <c r="I4333" s="117"/>
      <c r="J4333" s="117"/>
      <c r="K4333" s="117"/>
      <c r="L4333" s="117"/>
      <c r="M4333" s="117"/>
      <c r="N4333" s="117"/>
      <c r="O4333" s="117"/>
      <c r="P4333" s="117"/>
      <c r="Q4333" s="117"/>
      <c r="R4333" s="117"/>
      <c r="S4333" s="117"/>
      <c r="T4333" s="117"/>
      <c r="U4333" s="117"/>
      <c r="V4333" s="117"/>
      <c r="W4333" s="117"/>
      <c r="X4333" s="117"/>
      <c r="Y4333" s="117"/>
      <c r="Z4333" s="117"/>
      <c r="AA4333" s="117"/>
      <c r="AB4333" s="117"/>
      <c r="AC4333" s="117"/>
      <c r="AD4333" s="117"/>
      <c r="AE4333" s="117"/>
      <c r="AF4333" s="117"/>
      <c r="AG4333" s="117"/>
      <c r="AH4333" s="117"/>
      <c r="AI4333" s="117"/>
      <c r="AJ4333" s="117"/>
      <c r="AK4333" s="117"/>
      <c r="AL4333" s="117"/>
      <c r="AM4333" s="117"/>
      <c r="AN4333" s="117"/>
      <c r="AO4333" s="117"/>
      <c r="AP4333" s="117"/>
      <c r="AQ4333" s="117"/>
      <c r="AR4333" s="117"/>
      <c r="AS4333" s="117"/>
      <c r="AT4333" s="117"/>
      <c r="AU4333" s="117"/>
      <c r="AV4333" s="117"/>
      <c r="AW4333" s="117"/>
      <c r="AX4333" s="118"/>
      <c r="BC4333" s="42"/>
    </row>
    <row r="4334" spans="1:113" ht="12" customHeight="1">
      <c r="A4334" s="34"/>
      <c r="B4334" s="116"/>
      <c r="C4334" s="117"/>
      <c r="D4334" s="117"/>
      <c r="E4334" s="117"/>
      <c r="F4334" s="117"/>
      <c r="G4334" s="117"/>
      <c r="H4334" s="117"/>
      <c r="I4334" s="117"/>
      <c r="J4334" s="117"/>
      <c r="K4334" s="117"/>
      <c r="L4334" s="117"/>
      <c r="M4334" s="117"/>
      <c r="N4334" s="117"/>
      <c r="O4334" s="117"/>
      <c r="P4334" s="117"/>
      <c r="Q4334" s="117"/>
      <c r="R4334" s="117"/>
      <c r="S4334" s="117"/>
      <c r="T4334" s="117"/>
      <c r="U4334" s="117"/>
      <c r="V4334" s="117"/>
      <c r="W4334" s="117"/>
      <c r="X4334" s="117"/>
      <c r="Y4334" s="117"/>
      <c r="Z4334" s="117"/>
      <c r="AA4334" s="117"/>
      <c r="AB4334" s="117"/>
      <c r="AC4334" s="117"/>
      <c r="AD4334" s="117"/>
      <c r="AE4334" s="117"/>
      <c r="AF4334" s="117"/>
      <c r="AG4334" s="117"/>
      <c r="AH4334" s="117"/>
      <c r="AI4334" s="117"/>
      <c r="AJ4334" s="117"/>
      <c r="AK4334" s="117"/>
      <c r="AL4334" s="117"/>
      <c r="AM4334" s="117"/>
      <c r="AN4334" s="117"/>
      <c r="AO4334" s="117"/>
      <c r="AP4334" s="117"/>
      <c r="AQ4334" s="117"/>
      <c r="AR4334" s="117"/>
      <c r="AS4334" s="117"/>
      <c r="AT4334" s="117"/>
      <c r="AU4334" s="117"/>
      <c r="AV4334" s="117"/>
      <c r="AW4334" s="117"/>
      <c r="AX4334" s="118"/>
    </row>
    <row r="4335" spans="1:113" ht="15" thickBot="1">
      <c r="A4335" s="43"/>
      <c r="B4335" s="44"/>
      <c r="C4335" s="45"/>
      <c r="D4335" s="45"/>
      <c r="E4335" s="45"/>
      <c r="F4335" s="45"/>
      <c r="G4335" s="45"/>
      <c r="H4335" s="45"/>
      <c r="I4335" s="45"/>
      <c r="J4335" s="45"/>
      <c r="K4335" s="45"/>
      <c r="L4335" s="45"/>
      <c r="M4335" s="45"/>
      <c r="N4335" s="45"/>
      <c r="O4335" s="45"/>
      <c r="P4335" s="45"/>
      <c r="Q4335" s="45"/>
      <c r="R4335" s="45"/>
      <c r="S4335" s="45"/>
      <c r="T4335" s="45"/>
      <c r="U4335" s="45"/>
      <c r="V4335" s="45"/>
      <c r="W4335" s="45"/>
      <c r="X4335" s="45"/>
      <c r="Y4335" s="45"/>
      <c r="Z4335" s="45"/>
      <c r="AA4335" s="45"/>
      <c r="AB4335" s="45"/>
      <c r="AC4335" s="45"/>
      <c r="AD4335" s="45"/>
      <c r="AE4335" s="45"/>
      <c r="AF4335" s="45"/>
      <c r="AG4335" s="45"/>
      <c r="AH4335" s="45"/>
      <c r="AI4335" s="45"/>
      <c r="AJ4335" s="45"/>
      <c r="AK4335" s="45"/>
      <c r="AL4335" s="45"/>
      <c r="AM4335" s="45"/>
      <c r="AN4335" s="45"/>
      <c r="AO4335" s="45"/>
      <c r="AP4335" s="45"/>
      <c r="AQ4335" s="45"/>
      <c r="AR4335" s="45"/>
      <c r="AS4335" s="45"/>
      <c r="AT4335" s="45"/>
      <c r="AU4335" s="45"/>
      <c r="AV4335" s="45"/>
      <c r="AW4335" s="45"/>
      <c r="AX4335" s="46"/>
    </row>
    <row r="4336" spans="1:113">
      <c r="B4336" s="47"/>
    </row>
    <row r="4337" spans="1:251" ht="14.25">
      <c r="B4337" s="36" t="s">
        <v>240</v>
      </c>
      <c r="C4337" s="34"/>
      <c r="D4337" s="34"/>
      <c r="E4337" s="34"/>
      <c r="F4337" s="34"/>
      <c r="G4337" s="34"/>
      <c r="H4337" s="34"/>
      <c r="I4337" s="34"/>
      <c r="J4337" s="34"/>
      <c r="K4337" s="34"/>
      <c r="L4337" s="35"/>
      <c r="M4337" s="35"/>
      <c r="N4337" s="35"/>
      <c r="O4337" s="35"/>
      <c r="P4337" s="34"/>
      <c r="Q4337" s="34"/>
      <c r="R4337" s="34"/>
      <c r="S4337" s="34"/>
      <c r="T4337" s="34"/>
      <c r="U4337" s="34"/>
      <c r="V4337" s="36"/>
      <c r="W4337" s="36"/>
      <c r="X4337" s="36"/>
      <c r="Y4337" s="36"/>
      <c r="Z4337" s="36"/>
      <c r="AA4337" s="36"/>
      <c r="AB4337" s="36"/>
      <c r="AC4337" s="36"/>
      <c r="AD4337" s="36"/>
      <c r="AE4337" s="36"/>
      <c r="AF4337" s="36"/>
      <c r="AG4337" s="36"/>
      <c r="AH4337" s="36"/>
      <c r="AI4337" s="36"/>
      <c r="AJ4337" s="36"/>
      <c r="AK4337" s="36"/>
      <c r="AL4337" s="36"/>
      <c r="AM4337" s="36"/>
      <c r="AN4337" s="36"/>
      <c r="AO4337" s="36"/>
      <c r="AP4337" s="36"/>
      <c r="AQ4337" s="36"/>
      <c r="AR4337" s="36"/>
      <c r="AS4337" s="36"/>
      <c r="AT4337" s="36"/>
      <c r="AU4337" s="36"/>
      <c r="AV4337" s="36"/>
      <c r="AW4337" s="36"/>
      <c r="AX4337" s="36"/>
    </row>
    <row r="4338" spans="1:251" ht="15" thickBot="1">
      <c r="B4338" s="34"/>
      <c r="C4338" s="34"/>
      <c r="D4338" s="34"/>
      <c r="E4338" s="34"/>
      <c r="F4338" s="34"/>
      <c r="G4338" s="34"/>
      <c r="H4338" s="34"/>
      <c r="I4338" s="34"/>
      <c r="J4338" s="34"/>
      <c r="K4338" s="34"/>
      <c r="L4338" s="35"/>
      <c r="M4338" s="35"/>
      <c r="N4338" s="35"/>
      <c r="O4338" s="35"/>
      <c r="P4338" s="34"/>
      <c r="Q4338" s="34"/>
      <c r="R4338" s="34"/>
      <c r="S4338" s="34"/>
      <c r="T4338" s="34"/>
      <c r="U4338" s="34"/>
      <c r="V4338" s="36"/>
      <c r="W4338" s="36"/>
      <c r="X4338" s="36"/>
      <c r="Y4338" s="36"/>
      <c r="Z4338" s="36"/>
      <c r="AA4338" s="36"/>
      <c r="AB4338" s="36"/>
      <c r="AC4338" s="36"/>
      <c r="AD4338" s="36"/>
      <c r="AE4338" s="36"/>
      <c r="AF4338" s="36"/>
      <c r="AG4338" s="36"/>
      <c r="AH4338" s="36"/>
      <c r="AI4338" s="36"/>
      <c r="AJ4338" s="36"/>
      <c r="AK4338" s="36"/>
      <c r="AL4338" s="36"/>
      <c r="AM4338" s="36"/>
      <c r="AN4338" s="36"/>
      <c r="AO4338" s="36"/>
      <c r="AP4338" s="36"/>
      <c r="AQ4338" s="36"/>
      <c r="AR4338" s="36"/>
      <c r="AS4338" s="36"/>
      <c r="AT4338" s="36"/>
      <c r="AU4338" s="36"/>
      <c r="AV4338" s="36"/>
      <c r="AW4338" s="36"/>
      <c r="AX4338" s="48" t="s">
        <v>241</v>
      </c>
    </row>
    <row r="4339" spans="1:251" s="42" customFormat="1" ht="13.5" customHeight="1">
      <c r="A4339" s="34"/>
      <c r="B4339" s="119" t="s">
        <v>242</v>
      </c>
      <c r="C4339" s="120"/>
      <c r="D4339" s="120"/>
      <c r="E4339" s="120"/>
      <c r="F4339" s="120"/>
      <c r="G4339" s="120"/>
      <c r="H4339" s="120"/>
      <c r="I4339" s="120"/>
      <c r="J4339" s="120"/>
      <c r="K4339" s="120"/>
      <c r="L4339" s="120"/>
      <c r="M4339" s="120"/>
      <c r="N4339" s="120"/>
      <c r="O4339" s="120"/>
      <c r="P4339" s="120"/>
      <c r="Q4339" s="120"/>
      <c r="R4339" s="120"/>
      <c r="S4339" s="120"/>
      <c r="T4339" s="120"/>
      <c r="U4339" s="120"/>
      <c r="V4339" s="120"/>
      <c r="W4339" s="120"/>
      <c r="X4339" s="120"/>
      <c r="Y4339" s="120"/>
      <c r="Z4339" s="121"/>
      <c r="AA4339" s="125" t="s">
        <v>1062</v>
      </c>
      <c r="AB4339" s="120"/>
      <c r="AC4339" s="120"/>
      <c r="AD4339" s="120"/>
      <c r="AE4339" s="120"/>
      <c r="AF4339" s="120"/>
      <c r="AG4339" s="120"/>
      <c r="AH4339" s="120"/>
      <c r="AI4339" s="121"/>
      <c r="AJ4339" s="125" t="s">
        <v>1063</v>
      </c>
      <c r="AK4339" s="120"/>
      <c r="AL4339" s="120"/>
      <c r="AM4339" s="120"/>
      <c r="AN4339" s="120"/>
      <c r="AO4339" s="120"/>
      <c r="AP4339" s="120"/>
      <c r="AQ4339" s="120"/>
      <c r="AR4339" s="121"/>
      <c r="AS4339" s="125" t="s">
        <v>243</v>
      </c>
      <c r="AT4339" s="120"/>
      <c r="AU4339" s="120"/>
      <c r="AV4339" s="120"/>
      <c r="AW4339" s="120"/>
      <c r="AX4339" s="127"/>
      <c r="AY4339" s="29"/>
      <c r="AZ4339" s="29"/>
      <c r="BA4339" s="29"/>
      <c r="BB4339" s="29"/>
      <c r="BC4339" s="29"/>
      <c r="BD4339" s="29"/>
      <c r="BE4339" s="29"/>
      <c r="BF4339" s="29"/>
      <c r="BG4339" s="29"/>
      <c r="BH4339" s="29"/>
      <c r="BI4339" s="29"/>
      <c r="BJ4339" s="29"/>
      <c r="BK4339" s="29"/>
      <c r="BL4339" s="29"/>
      <c r="BM4339" s="29"/>
      <c r="BN4339" s="29"/>
      <c r="BO4339" s="29"/>
      <c r="BP4339" s="29"/>
      <c r="BQ4339" s="29"/>
      <c r="BR4339" s="29"/>
      <c r="BS4339" s="29"/>
      <c r="BT4339" s="29"/>
      <c r="BU4339" s="29"/>
      <c r="BV4339" s="29"/>
      <c r="BW4339" s="29"/>
      <c r="BX4339" s="29"/>
      <c r="BY4339" s="29"/>
      <c r="BZ4339" s="29"/>
      <c r="CA4339" s="29"/>
      <c r="CB4339" s="29"/>
      <c r="CC4339" s="29"/>
      <c r="CD4339" s="29"/>
      <c r="CE4339" s="29"/>
      <c r="CF4339" s="29"/>
      <c r="CG4339" s="29"/>
      <c r="CH4339" s="29"/>
      <c r="CI4339" s="29"/>
      <c r="CJ4339" s="29"/>
      <c r="CK4339" s="29"/>
      <c r="CL4339" s="29"/>
      <c r="CM4339" s="29"/>
      <c r="CN4339" s="29"/>
      <c r="CO4339" s="29"/>
      <c r="CP4339" s="29"/>
      <c r="CQ4339" s="29"/>
      <c r="CR4339" s="29"/>
      <c r="CS4339" s="29"/>
      <c r="CT4339" s="29"/>
      <c r="CU4339" s="29"/>
      <c r="CV4339" s="29"/>
      <c r="CW4339" s="29"/>
      <c r="CX4339" s="29"/>
      <c r="CY4339" s="29"/>
      <c r="CZ4339" s="29"/>
      <c r="DA4339" s="29"/>
      <c r="DB4339" s="29"/>
      <c r="DC4339" s="29"/>
      <c r="DD4339" s="29"/>
      <c r="DE4339" s="29"/>
      <c r="DF4339" s="29"/>
      <c r="DG4339" s="29"/>
      <c r="DH4339" s="29"/>
      <c r="DI4339" s="29"/>
      <c r="DJ4339" s="29"/>
      <c r="DK4339" s="29"/>
      <c r="DL4339" s="29"/>
      <c r="DM4339" s="29"/>
      <c r="DN4339" s="29"/>
      <c r="DO4339" s="29"/>
      <c r="DP4339" s="29"/>
      <c r="DQ4339" s="29"/>
      <c r="DR4339" s="29"/>
      <c r="DS4339" s="29"/>
      <c r="DT4339" s="29"/>
      <c r="DU4339" s="29"/>
      <c r="DV4339" s="29"/>
      <c r="DW4339" s="29"/>
      <c r="DX4339" s="29"/>
      <c r="DY4339" s="29"/>
      <c r="DZ4339" s="29"/>
      <c r="EA4339" s="29"/>
      <c r="EB4339" s="29"/>
      <c r="EC4339" s="29"/>
      <c r="ED4339" s="29"/>
      <c r="EE4339" s="29"/>
      <c r="EF4339" s="29"/>
      <c r="EG4339" s="29"/>
      <c r="EH4339" s="29"/>
      <c r="EI4339" s="29"/>
      <c r="EJ4339" s="29"/>
      <c r="EK4339" s="29"/>
      <c r="EL4339" s="29"/>
      <c r="EM4339" s="29"/>
      <c r="EN4339" s="29"/>
      <c r="EO4339" s="29"/>
      <c r="EP4339" s="29"/>
      <c r="EQ4339" s="29"/>
      <c r="ER4339" s="29"/>
      <c r="ES4339" s="29"/>
      <c r="ET4339" s="29"/>
      <c r="EU4339" s="29"/>
      <c r="EV4339" s="29"/>
      <c r="EW4339" s="29"/>
      <c r="EX4339" s="29"/>
      <c r="EY4339" s="29"/>
      <c r="EZ4339" s="29"/>
      <c r="FA4339" s="29"/>
      <c r="FB4339" s="29"/>
      <c r="FC4339" s="29"/>
      <c r="FD4339" s="29"/>
      <c r="FE4339" s="29"/>
      <c r="FF4339" s="29"/>
      <c r="FG4339" s="29"/>
      <c r="FH4339" s="29"/>
      <c r="FI4339" s="29"/>
      <c r="FJ4339" s="29"/>
      <c r="FK4339" s="29"/>
      <c r="FL4339" s="29"/>
      <c r="FM4339" s="29"/>
      <c r="FN4339" s="29"/>
      <c r="FO4339" s="29"/>
      <c r="FP4339" s="29"/>
      <c r="FQ4339" s="29"/>
      <c r="FR4339" s="29"/>
      <c r="FS4339" s="29"/>
      <c r="FT4339" s="29"/>
      <c r="FU4339" s="29"/>
      <c r="FV4339" s="29"/>
      <c r="FW4339" s="29"/>
      <c r="FX4339" s="29"/>
      <c r="FY4339" s="29"/>
      <c r="FZ4339" s="29"/>
      <c r="GA4339" s="29"/>
      <c r="GB4339" s="29"/>
      <c r="GC4339" s="29"/>
      <c r="GD4339" s="29"/>
      <c r="GE4339" s="29"/>
      <c r="GF4339" s="29"/>
      <c r="GG4339" s="29"/>
      <c r="GH4339" s="29"/>
      <c r="GI4339" s="29"/>
      <c r="GJ4339" s="29"/>
      <c r="GK4339" s="29"/>
      <c r="GL4339" s="29"/>
      <c r="GM4339" s="29"/>
      <c r="GN4339" s="29"/>
      <c r="GO4339" s="29"/>
      <c r="GP4339" s="29"/>
      <c r="GQ4339" s="29"/>
      <c r="GR4339" s="29"/>
      <c r="GS4339" s="29"/>
      <c r="GT4339" s="29"/>
      <c r="GU4339" s="29"/>
      <c r="GV4339" s="29"/>
      <c r="GW4339" s="29"/>
      <c r="GX4339" s="29"/>
      <c r="GY4339" s="29"/>
      <c r="GZ4339" s="29"/>
      <c r="HA4339" s="29"/>
      <c r="HB4339" s="29"/>
      <c r="HC4339" s="29"/>
      <c r="HD4339" s="29"/>
      <c r="HE4339" s="29"/>
      <c r="HF4339" s="29"/>
      <c r="HG4339" s="29"/>
      <c r="HH4339" s="29"/>
      <c r="HI4339" s="29"/>
      <c r="HJ4339" s="29"/>
      <c r="HK4339" s="29"/>
      <c r="HL4339" s="29"/>
      <c r="HM4339" s="29"/>
      <c r="HN4339" s="29"/>
      <c r="HO4339" s="29"/>
      <c r="HP4339" s="29"/>
      <c r="HQ4339" s="29"/>
      <c r="HR4339" s="29"/>
      <c r="HS4339" s="29"/>
      <c r="HT4339" s="29"/>
      <c r="HU4339" s="29"/>
      <c r="HV4339" s="29"/>
      <c r="HW4339" s="29"/>
      <c r="HX4339" s="29"/>
      <c r="HY4339" s="29"/>
      <c r="HZ4339" s="29"/>
      <c r="IA4339" s="29"/>
      <c r="IB4339" s="29"/>
      <c r="IC4339" s="29"/>
      <c r="ID4339" s="29"/>
      <c r="IE4339" s="29"/>
      <c r="IF4339" s="29"/>
      <c r="IG4339" s="29"/>
      <c r="IH4339" s="29"/>
      <c r="II4339" s="29"/>
      <c r="IJ4339" s="29"/>
      <c r="IK4339" s="29"/>
      <c r="IL4339" s="29"/>
      <c r="IM4339" s="29"/>
      <c r="IN4339" s="29"/>
      <c r="IO4339" s="29"/>
      <c r="IP4339" s="29"/>
      <c r="IQ4339" s="29"/>
    </row>
    <row r="4340" spans="1:251" s="42" customFormat="1" ht="13.5">
      <c r="A4340" s="34"/>
      <c r="B4340" s="122"/>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4"/>
      <c r="AA4340" s="126"/>
      <c r="AB4340" s="123"/>
      <c r="AC4340" s="123"/>
      <c r="AD4340" s="123"/>
      <c r="AE4340" s="123"/>
      <c r="AF4340" s="123"/>
      <c r="AG4340" s="123"/>
      <c r="AH4340" s="123"/>
      <c r="AI4340" s="124"/>
      <c r="AJ4340" s="126"/>
      <c r="AK4340" s="123"/>
      <c r="AL4340" s="123"/>
      <c r="AM4340" s="123"/>
      <c r="AN4340" s="123"/>
      <c r="AO4340" s="123"/>
      <c r="AP4340" s="123"/>
      <c r="AQ4340" s="123"/>
      <c r="AR4340" s="124"/>
      <c r="AS4340" s="126"/>
      <c r="AT4340" s="123"/>
      <c r="AU4340" s="123"/>
      <c r="AV4340" s="123"/>
      <c r="AW4340" s="123"/>
      <c r="AX4340" s="128"/>
      <c r="AY4340" s="29"/>
      <c r="AZ4340" s="29"/>
      <c r="BA4340" s="29"/>
      <c r="BB4340" s="65"/>
      <c r="BC4340" s="49"/>
      <c r="BE4340" s="29"/>
      <c r="BF4340" s="29"/>
      <c r="BG4340" s="29"/>
      <c r="BH4340" s="29"/>
      <c r="BI4340" s="29"/>
      <c r="BJ4340" s="29"/>
      <c r="BK4340" s="29"/>
      <c r="BL4340" s="29"/>
      <c r="BM4340" s="29"/>
      <c r="BN4340" s="29"/>
      <c r="BO4340" s="29"/>
      <c r="BP4340" s="29"/>
      <c r="BQ4340" s="29"/>
      <c r="BR4340" s="29"/>
      <c r="BS4340" s="29"/>
      <c r="BT4340" s="29"/>
      <c r="BU4340" s="29"/>
      <c r="BV4340" s="29"/>
      <c r="BW4340" s="29"/>
      <c r="BX4340" s="29"/>
      <c r="BY4340" s="29"/>
      <c r="BZ4340" s="29"/>
      <c r="CA4340" s="29"/>
      <c r="CB4340" s="29"/>
      <c r="CC4340" s="29"/>
      <c r="CD4340" s="29"/>
      <c r="CE4340" s="29"/>
      <c r="CF4340" s="29"/>
      <c r="CG4340" s="29"/>
      <c r="CH4340" s="29"/>
      <c r="CI4340" s="29"/>
      <c r="CJ4340" s="29"/>
      <c r="CK4340" s="29"/>
      <c r="CL4340" s="29"/>
      <c r="CM4340" s="29"/>
      <c r="CN4340" s="29"/>
      <c r="CO4340" s="29"/>
      <c r="CP4340" s="29"/>
      <c r="CQ4340" s="29"/>
      <c r="CR4340" s="29"/>
      <c r="CS4340" s="29"/>
      <c r="CT4340" s="29"/>
      <c r="CU4340" s="29"/>
      <c r="CV4340" s="29"/>
      <c r="CW4340" s="29"/>
      <c r="CX4340" s="29"/>
      <c r="CY4340" s="29"/>
      <c r="CZ4340" s="29"/>
      <c r="DA4340" s="29"/>
      <c r="DB4340" s="29"/>
      <c r="DC4340" s="29"/>
      <c r="DD4340" s="29"/>
      <c r="DE4340" s="29"/>
      <c r="DF4340" s="29"/>
      <c r="DG4340" s="29"/>
      <c r="DH4340" s="29"/>
      <c r="DI4340" s="29"/>
      <c r="DJ4340" s="29"/>
      <c r="DK4340" s="29"/>
      <c r="DL4340" s="29"/>
      <c r="DM4340" s="29"/>
      <c r="DN4340" s="29"/>
      <c r="DO4340" s="29"/>
      <c r="DP4340" s="29"/>
      <c r="DQ4340" s="29"/>
      <c r="DR4340" s="29"/>
      <c r="DS4340" s="29"/>
      <c r="DT4340" s="29"/>
      <c r="DU4340" s="29"/>
      <c r="DV4340" s="29"/>
      <c r="DW4340" s="29"/>
      <c r="DX4340" s="29"/>
      <c r="DY4340" s="29"/>
      <c r="DZ4340" s="29"/>
      <c r="EA4340" s="29"/>
      <c r="EB4340" s="29"/>
      <c r="EC4340" s="29"/>
      <c r="ED4340" s="29"/>
      <c r="EE4340" s="29"/>
      <c r="EF4340" s="29"/>
      <c r="EG4340" s="29"/>
      <c r="EH4340" s="29"/>
      <c r="EI4340" s="29"/>
      <c r="EJ4340" s="29"/>
      <c r="EK4340" s="29"/>
      <c r="EL4340" s="29"/>
      <c r="EM4340" s="29"/>
      <c r="EN4340" s="29"/>
      <c r="EO4340" s="29"/>
      <c r="EP4340" s="29"/>
      <c r="EQ4340" s="29"/>
      <c r="ER4340" s="29"/>
      <c r="ES4340" s="29"/>
      <c r="ET4340" s="29"/>
      <c r="EU4340" s="29"/>
      <c r="EV4340" s="29"/>
      <c r="EW4340" s="29"/>
      <c r="EX4340" s="29"/>
      <c r="EY4340" s="29"/>
      <c r="EZ4340" s="29"/>
      <c r="FA4340" s="29"/>
      <c r="FB4340" s="29"/>
      <c r="FC4340" s="29"/>
      <c r="FD4340" s="29"/>
      <c r="FE4340" s="29"/>
      <c r="FF4340" s="29"/>
      <c r="FG4340" s="29"/>
      <c r="FH4340" s="29"/>
      <c r="FI4340" s="29"/>
      <c r="FJ4340" s="29"/>
      <c r="FK4340" s="29"/>
      <c r="FL4340" s="29"/>
      <c r="FM4340" s="29"/>
      <c r="FN4340" s="29"/>
      <c r="FO4340" s="29"/>
      <c r="FP4340" s="29"/>
      <c r="FQ4340" s="29"/>
      <c r="FR4340" s="29"/>
      <c r="FS4340" s="29"/>
      <c r="FT4340" s="29"/>
      <c r="FU4340" s="29"/>
      <c r="FV4340" s="29"/>
      <c r="FW4340" s="29"/>
      <c r="FX4340" s="29"/>
      <c r="FY4340" s="29"/>
      <c r="FZ4340" s="29"/>
      <c r="GA4340" s="29"/>
      <c r="GB4340" s="29"/>
      <c r="GC4340" s="29"/>
      <c r="GD4340" s="29"/>
      <c r="GE4340" s="29"/>
      <c r="GF4340" s="29"/>
      <c r="GG4340" s="29"/>
      <c r="GH4340" s="29"/>
      <c r="GI4340" s="29"/>
      <c r="GJ4340" s="29"/>
      <c r="GK4340" s="29"/>
      <c r="GL4340" s="29"/>
      <c r="GM4340" s="29"/>
      <c r="GN4340" s="29"/>
      <c r="GO4340" s="29"/>
      <c r="GP4340" s="29"/>
      <c r="GQ4340" s="29"/>
      <c r="GR4340" s="29"/>
      <c r="GS4340" s="29"/>
      <c r="GT4340" s="29"/>
      <c r="GU4340" s="29"/>
      <c r="GV4340" s="29"/>
      <c r="GW4340" s="29"/>
      <c r="GX4340" s="29"/>
      <c r="GY4340" s="29"/>
      <c r="GZ4340" s="29"/>
      <c r="HA4340" s="29"/>
      <c r="HB4340" s="29"/>
      <c r="HC4340" s="29"/>
      <c r="HD4340" s="29"/>
      <c r="HE4340" s="29"/>
      <c r="HF4340" s="29"/>
      <c r="HG4340" s="29"/>
      <c r="HH4340" s="29"/>
      <c r="HI4340" s="29"/>
      <c r="HJ4340" s="29"/>
      <c r="HK4340" s="29"/>
      <c r="HL4340" s="29"/>
      <c r="HM4340" s="29"/>
      <c r="HN4340" s="29"/>
      <c r="HO4340" s="29"/>
      <c r="HP4340" s="29"/>
      <c r="HQ4340" s="29"/>
      <c r="HR4340" s="29"/>
      <c r="HS4340" s="29"/>
      <c r="HT4340" s="29"/>
      <c r="HU4340" s="29"/>
      <c r="HV4340" s="29"/>
      <c r="HW4340" s="29"/>
      <c r="HX4340" s="29"/>
      <c r="HY4340" s="29"/>
      <c r="HZ4340" s="29"/>
      <c r="IA4340" s="29"/>
      <c r="IB4340" s="29"/>
      <c r="IC4340" s="29"/>
      <c r="ID4340" s="29"/>
      <c r="IE4340" s="29"/>
      <c r="IF4340" s="29"/>
      <c r="IG4340" s="29"/>
      <c r="IH4340" s="29"/>
      <c r="II4340" s="29"/>
      <c r="IJ4340" s="29"/>
      <c r="IK4340" s="29"/>
      <c r="IL4340" s="29"/>
      <c r="IM4340" s="29"/>
      <c r="IN4340" s="29"/>
      <c r="IO4340" s="29"/>
      <c r="IP4340" s="29"/>
      <c r="IQ4340" s="29"/>
    </row>
    <row r="4341" spans="1:251" s="42" customFormat="1" ht="18.75" customHeight="1">
      <c r="A4341" s="34"/>
      <c r="B4341" s="50"/>
      <c r="C4341" s="129" t="s">
        <v>848</v>
      </c>
      <c r="D4341" s="147"/>
      <c r="E4341" s="147"/>
      <c r="F4341" s="147"/>
      <c r="G4341" s="147"/>
      <c r="H4341" s="147"/>
      <c r="I4341" s="147"/>
      <c r="J4341" s="147"/>
      <c r="K4341" s="147"/>
      <c r="L4341" s="147"/>
      <c r="M4341" s="147"/>
      <c r="N4341" s="147"/>
      <c r="O4341" s="147"/>
      <c r="P4341" s="147"/>
      <c r="Q4341" s="147"/>
      <c r="R4341" s="147"/>
      <c r="S4341" s="147"/>
      <c r="T4341" s="147"/>
      <c r="U4341" s="147"/>
      <c r="V4341" s="147"/>
      <c r="W4341" s="147"/>
      <c r="X4341" s="147"/>
      <c r="Y4341" s="147"/>
      <c r="Z4341" s="148"/>
      <c r="AA4341" s="132">
        <v>300151</v>
      </c>
      <c r="AB4341" s="133"/>
      <c r="AC4341" s="133"/>
      <c r="AD4341" s="133"/>
      <c r="AE4341" s="133"/>
      <c r="AF4341" s="133"/>
      <c r="AG4341" s="133"/>
      <c r="AH4341" s="133"/>
      <c r="AI4341" s="134"/>
      <c r="AJ4341" s="132">
        <v>300137</v>
      </c>
      <c r="AK4341" s="133"/>
      <c r="AL4341" s="133"/>
      <c r="AM4341" s="133"/>
      <c r="AN4341" s="133"/>
      <c r="AO4341" s="133"/>
      <c r="AP4341" s="133"/>
      <c r="AQ4341" s="133"/>
      <c r="AR4341" s="134"/>
      <c r="AS4341" s="135"/>
      <c r="AT4341" s="136"/>
      <c r="AU4341" s="136"/>
      <c r="AV4341" s="136"/>
      <c r="AW4341" s="136"/>
      <c r="AX4341" s="137"/>
      <c r="AY4341" s="29"/>
      <c r="AZ4341" s="29"/>
      <c r="BA4341" s="29"/>
      <c r="BB4341" s="29"/>
      <c r="BC4341" s="29"/>
      <c r="BD4341" s="29"/>
      <c r="BE4341" s="29"/>
      <c r="BF4341" s="29"/>
      <c r="BG4341" s="29"/>
      <c r="BH4341" s="29"/>
      <c r="BI4341" s="29"/>
      <c r="BJ4341" s="29"/>
      <c r="BK4341" s="29"/>
      <c r="BL4341" s="29"/>
      <c r="BM4341" s="29"/>
      <c r="BN4341" s="29"/>
      <c r="BO4341" s="29"/>
      <c r="BP4341" s="29"/>
      <c r="BQ4341" s="29"/>
      <c r="BR4341" s="29"/>
      <c r="BS4341" s="29"/>
      <c r="BT4341" s="29"/>
      <c r="BU4341" s="29"/>
      <c r="BV4341" s="29"/>
      <c r="BW4341" s="29"/>
      <c r="BX4341" s="29"/>
      <c r="BY4341" s="29"/>
      <c r="BZ4341" s="29"/>
      <c r="CA4341" s="29"/>
      <c r="CB4341" s="29"/>
      <c r="CC4341" s="29"/>
      <c r="CD4341" s="29"/>
      <c r="CE4341" s="29"/>
      <c r="CF4341" s="29"/>
      <c r="CG4341" s="29"/>
      <c r="CH4341" s="29"/>
      <c r="CI4341" s="29"/>
      <c r="CJ4341" s="29"/>
      <c r="CK4341" s="29"/>
      <c r="CL4341" s="29"/>
      <c r="CM4341" s="29"/>
      <c r="CN4341" s="29"/>
      <c r="CO4341" s="29"/>
      <c r="CP4341" s="29"/>
      <c r="CQ4341" s="29"/>
      <c r="CR4341" s="29"/>
      <c r="CS4341" s="29"/>
      <c r="CT4341" s="29"/>
      <c r="CU4341" s="29"/>
      <c r="CV4341" s="29"/>
      <c r="CW4341" s="29"/>
      <c r="CX4341" s="29"/>
      <c r="CY4341" s="29"/>
      <c r="CZ4341" s="29"/>
      <c r="DA4341" s="29"/>
      <c r="DB4341" s="29"/>
      <c r="DC4341" s="29"/>
      <c r="DD4341" s="29"/>
      <c r="DE4341" s="29"/>
      <c r="DF4341" s="29"/>
      <c r="DG4341" s="29"/>
      <c r="DH4341" s="29"/>
      <c r="DI4341" s="29"/>
      <c r="DJ4341" s="29"/>
      <c r="DK4341" s="29"/>
      <c r="DL4341" s="29"/>
      <c r="DM4341" s="29"/>
      <c r="DN4341" s="29"/>
      <c r="DO4341" s="29"/>
      <c r="DP4341" s="29"/>
      <c r="DQ4341" s="29"/>
      <c r="DR4341" s="29"/>
      <c r="DS4341" s="29"/>
      <c r="DT4341" s="29"/>
      <c r="DU4341" s="29"/>
      <c r="DV4341" s="29"/>
      <c r="DW4341" s="29"/>
      <c r="DX4341" s="29"/>
      <c r="DY4341" s="29"/>
      <c r="DZ4341" s="29"/>
      <c r="EA4341" s="29"/>
      <c r="EB4341" s="29"/>
      <c r="EC4341" s="29"/>
      <c r="ED4341" s="29"/>
      <c r="EE4341" s="29"/>
      <c r="EF4341" s="29"/>
      <c r="EG4341" s="29"/>
      <c r="EH4341" s="29"/>
      <c r="EI4341" s="29"/>
      <c r="EJ4341" s="29"/>
      <c r="EK4341" s="29"/>
      <c r="EL4341" s="29"/>
      <c r="EM4341" s="29"/>
      <c r="EN4341" s="29"/>
      <c r="EO4341" s="29"/>
      <c r="EP4341" s="29"/>
      <c r="EQ4341" s="29"/>
      <c r="ER4341" s="29"/>
      <c r="ES4341" s="29"/>
      <c r="ET4341" s="29"/>
      <c r="EU4341" s="29"/>
      <c r="EV4341" s="29"/>
      <c r="EW4341" s="29"/>
      <c r="EX4341" s="29"/>
      <c r="EY4341" s="29"/>
      <c r="EZ4341" s="29"/>
      <c r="FA4341" s="29"/>
      <c r="FB4341" s="29"/>
      <c r="FC4341" s="29"/>
      <c r="FD4341" s="29"/>
      <c r="FE4341" s="29"/>
      <c r="FF4341" s="29"/>
      <c r="FG4341" s="29"/>
      <c r="FH4341" s="29"/>
      <c r="FI4341" s="29"/>
      <c r="FJ4341" s="29"/>
      <c r="FK4341" s="29"/>
      <c r="FL4341" s="29"/>
      <c r="FM4341" s="29"/>
      <c r="FN4341" s="29"/>
      <c r="FO4341" s="29"/>
      <c r="FP4341" s="29"/>
      <c r="FQ4341" s="29"/>
      <c r="FR4341" s="29"/>
      <c r="FS4341" s="29"/>
      <c r="FT4341" s="29"/>
      <c r="FU4341" s="29"/>
      <c r="FV4341" s="29"/>
      <c r="FW4341" s="29"/>
      <c r="FX4341" s="29"/>
      <c r="FY4341" s="29"/>
      <c r="FZ4341" s="29"/>
      <c r="GA4341" s="29"/>
      <c r="GB4341" s="29"/>
      <c r="GC4341" s="29"/>
      <c r="GD4341" s="29"/>
      <c r="GE4341" s="29"/>
      <c r="GF4341" s="29"/>
      <c r="GG4341" s="29"/>
      <c r="GH4341" s="29"/>
      <c r="GI4341" s="29"/>
      <c r="GJ4341" s="29"/>
      <c r="GK4341" s="29"/>
      <c r="GL4341" s="29"/>
      <c r="GM4341" s="29"/>
      <c r="GN4341" s="29"/>
      <c r="GO4341" s="29"/>
      <c r="GP4341" s="29"/>
      <c r="GQ4341" s="29"/>
      <c r="GR4341" s="29"/>
      <c r="GS4341" s="29"/>
      <c r="GT4341" s="29"/>
      <c r="GU4341" s="29"/>
      <c r="GV4341" s="29"/>
      <c r="GW4341" s="29"/>
      <c r="GX4341" s="29"/>
      <c r="GY4341" s="29"/>
      <c r="GZ4341" s="29"/>
      <c r="HA4341" s="29"/>
      <c r="HB4341" s="29"/>
      <c r="HC4341" s="29"/>
      <c r="HD4341" s="29"/>
      <c r="HE4341" s="29"/>
      <c r="HF4341" s="29"/>
      <c r="HG4341" s="29"/>
      <c r="HH4341" s="29"/>
      <c r="HI4341" s="29"/>
      <c r="HJ4341" s="29"/>
      <c r="HK4341" s="29"/>
      <c r="HL4341" s="29"/>
      <c r="HM4341" s="29"/>
      <c r="HN4341" s="29"/>
      <c r="HO4341" s="29"/>
      <c r="HP4341" s="29"/>
      <c r="HQ4341" s="29"/>
      <c r="HR4341" s="29"/>
      <c r="HS4341" s="29"/>
      <c r="HT4341" s="29"/>
      <c r="HU4341" s="29"/>
      <c r="HV4341" s="29"/>
      <c r="HW4341" s="29"/>
      <c r="HX4341" s="29"/>
      <c r="HY4341" s="29"/>
      <c r="HZ4341" s="29"/>
      <c r="IA4341" s="29"/>
      <c r="IB4341" s="29"/>
      <c r="IC4341" s="29"/>
      <c r="ID4341" s="29"/>
      <c r="IE4341" s="29"/>
      <c r="IF4341" s="29"/>
      <c r="IG4341" s="29"/>
      <c r="IH4341" s="29"/>
      <c r="II4341" s="29"/>
      <c r="IJ4341" s="29"/>
      <c r="IK4341" s="29"/>
      <c r="IL4341" s="29"/>
      <c r="IM4341" s="29"/>
      <c r="IN4341" s="29"/>
      <c r="IO4341" s="29"/>
      <c r="IP4341" s="29"/>
      <c r="IQ4341" s="29"/>
    </row>
    <row r="4342" spans="1:251" s="42" customFormat="1" ht="18.75" customHeight="1">
      <c r="A4342" s="34"/>
      <c r="B4342" s="50"/>
      <c r="C4342" s="129" t="s">
        <v>849</v>
      </c>
      <c r="D4342" s="147"/>
      <c r="E4342" s="147"/>
      <c r="F4342" s="147"/>
      <c r="G4342" s="147"/>
      <c r="H4342" s="147"/>
      <c r="I4342" s="147"/>
      <c r="J4342" s="147"/>
      <c r="K4342" s="147"/>
      <c r="L4342" s="147"/>
      <c r="M4342" s="147"/>
      <c r="N4342" s="147"/>
      <c r="O4342" s="147"/>
      <c r="P4342" s="147"/>
      <c r="Q4342" s="147"/>
      <c r="R4342" s="147"/>
      <c r="S4342" s="147"/>
      <c r="T4342" s="147"/>
      <c r="U4342" s="147"/>
      <c r="V4342" s="147"/>
      <c r="W4342" s="147"/>
      <c r="X4342" s="147"/>
      <c r="Y4342" s="147"/>
      <c r="Z4342" s="148"/>
      <c r="AA4342" s="132">
        <v>131019</v>
      </c>
      <c r="AB4342" s="133"/>
      <c r="AC4342" s="133"/>
      <c r="AD4342" s="133"/>
      <c r="AE4342" s="133"/>
      <c r="AF4342" s="133"/>
      <c r="AG4342" s="133"/>
      <c r="AH4342" s="133"/>
      <c r="AI4342" s="134"/>
      <c r="AJ4342" s="132">
        <v>113876</v>
      </c>
      <c r="AK4342" s="133"/>
      <c r="AL4342" s="133"/>
      <c r="AM4342" s="133"/>
      <c r="AN4342" s="133"/>
      <c r="AO4342" s="133"/>
      <c r="AP4342" s="133"/>
      <c r="AQ4342" s="133"/>
      <c r="AR4342" s="134"/>
      <c r="AS4342" s="135"/>
      <c r="AT4342" s="136"/>
      <c r="AU4342" s="136"/>
      <c r="AV4342" s="136"/>
      <c r="AW4342" s="136"/>
      <c r="AX4342" s="137"/>
      <c r="AY4342" s="29"/>
      <c r="AZ4342" s="29"/>
      <c r="BA4342" s="29"/>
      <c r="BB4342" s="29"/>
      <c r="BC4342" s="29"/>
      <c r="BD4342" s="29"/>
      <c r="BE4342" s="29"/>
      <c r="BF4342" s="29"/>
      <c r="BG4342" s="29"/>
      <c r="BH4342" s="29"/>
      <c r="BI4342" s="29"/>
      <c r="BJ4342" s="29"/>
      <c r="BK4342" s="29"/>
      <c r="BL4342" s="29"/>
      <c r="BM4342" s="29"/>
      <c r="BN4342" s="29"/>
      <c r="BO4342" s="29"/>
      <c r="BP4342" s="29"/>
      <c r="BQ4342" s="29"/>
      <c r="BR4342" s="29"/>
      <c r="BS4342" s="29"/>
      <c r="BT4342" s="29"/>
      <c r="BU4342" s="29"/>
      <c r="BV4342" s="29"/>
      <c r="BW4342" s="29"/>
      <c r="BX4342" s="29"/>
      <c r="BY4342" s="29"/>
      <c r="BZ4342" s="29"/>
      <c r="CA4342" s="29"/>
      <c r="CB4342" s="29"/>
      <c r="CC4342" s="29"/>
      <c r="CD4342" s="29"/>
      <c r="CE4342" s="29"/>
      <c r="CF4342" s="29"/>
      <c r="CG4342" s="29"/>
      <c r="CH4342" s="29"/>
      <c r="CI4342" s="29"/>
      <c r="CJ4342" s="29"/>
      <c r="CK4342" s="29"/>
      <c r="CL4342" s="29"/>
      <c r="CM4342" s="29"/>
      <c r="CN4342" s="29"/>
      <c r="CO4342" s="29"/>
      <c r="CP4342" s="29"/>
      <c r="CQ4342" s="29"/>
      <c r="CR4342" s="29"/>
      <c r="CS4342" s="29"/>
      <c r="CT4342" s="29"/>
      <c r="CU4342" s="29"/>
      <c r="CV4342" s="29"/>
      <c r="CW4342" s="29"/>
      <c r="CX4342" s="29"/>
      <c r="CY4342" s="29"/>
      <c r="CZ4342" s="29"/>
      <c r="DA4342" s="29"/>
      <c r="DB4342" s="29"/>
      <c r="DC4342" s="29"/>
      <c r="DD4342" s="29"/>
      <c r="DE4342" s="29"/>
      <c r="DF4342" s="29"/>
      <c r="DG4342" s="29"/>
      <c r="DH4342" s="29"/>
      <c r="DI4342" s="29"/>
      <c r="DJ4342" s="29"/>
      <c r="DK4342" s="29"/>
      <c r="DL4342" s="29"/>
      <c r="DM4342" s="29"/>
      <c r="DN4342" s="29"/>
      <c r="DO4342" s="29"/>
      <c r="DP4342" s="29"/>
      <c r="DQ4342" s="29"/>
      <c r="DR4342" s="29"/>
      <c r="DS4342" s="29"/>
      <c r="DT4342" s="29"/>
      <c r="DU4342" s="29"/>
      <c r="DV4342" s="29"/>
      <c r="DW4342" s="29"/>
      <c r="DX4342" s="29"/>
      <c r="DY4342" s="29"/>
      <c r="DZ4342" s="29"/>
      <c r="EA4342" s="29"/>
      <c r="EB4342" s="29"/>
      <c r="EC4342" s="29"/>
      <c r="ED4342" s="29"/>
      <c r="EE4342" s="29"/>
      <c r="EF4342" s="29"/>
      <c r="EG4342" s="29"/>
      <c r="EH4342" s="29"/>
      <c r="EI4342" s="29"/>
      <c r="EJ4342" s="29"/>
      <c r="EK4342" s="29"/>
      <c r="EL4342" s="29"/>
      <c r="EM4342" s="29"/>
      <c r="EN4342" s="29"/>
      <c r="EO4342" s="29"/>
      <c r="EP4342" s="29"/>
      <c r="EQ4342" s="29"/>
      <c r="ER4342" s="29"/>
      <c r="ES4342" s="29"/>
      <c r="ET4342" s="29"/>
      <c r="EU4342" s="29"/>
      <c r="EV4342" s="29"/>
      <c r="EW4342" s="29"/>
      <c r="EX4342" s="29"/>
      <c r="EY4342" s="29"/>
      <c r="EZ4342" s="29"/>
      <c r="FA4342" s="29"/>
      <c r="FB4342" s="29"/>
      <c r="FC4342" s="29"/>
      <c r="FD4342" s="29"/>
      <c r="FE4342" s="29"/>
      <c r="FF4342" s="29"/>
      <c r="FG4342" s="29"/>
      <c r="FH4342" s="29"/>
      <c r="FI4342" s="29"/>
      <c r="FJ4342" s="29"/>
      <c r="FK4342" s="29"/>
      <c r="FL4342" s="29"/>
      <c r="FM4342" s="29"/>
      <c r="FN4342" s="29"/>
      <c r="FO4342" s="29"/>
      <c r="FP4342" s="29"/>
      <c r="FQ4342" s="29"/>
      <c r="FR4342" s="29"/>
      <c r="FS4342" s="29"/>
      <c r="FT4342" s="29"/>
      <c r="FU4342" s="29"/>
      <c r="FV4342" s="29"/>
      <c r="FW4342" s="29"/>
      <c r="FX4342" s="29"/>
      <c r="FY4342" s="29"/>
      <c r="FZ4342" s="29"/>
      <c r="GA4342" s="29"/>
      <c r="GB4342" s="29"/>
      <c r="GC4342" s="29"/>
      <c r="GD4342" s="29"/>
      <c r="GE4342" s="29"/>
      <c r="GF4342" s="29"/>
      <c r="GG4342" s="29"/>
      <c r="GH4342" s="29"/>
      <c r="GI4342" s="29"/>
      <c r="GJ4342" s="29"/>
      <c r="GK4342" s="29"/>
      <c r="GL4342" s="29"/>
      <c r="GM4342" s="29"/>
      <c r="GN4342" s="29"/>
      <c r="GO4342" s="29"/>
      <c r="GP4342" s="29"/>
      <c r="GQ4342" s="29"/>
      <c r="GR4342" s="29"/>
      <c r="GS4342" s="29"/>
      <c r="GT4342" s="29"/>
      <c r="GU4342" s="29"/>
      <c r="GV4342" s="29"/>
      <c r="GW4342" s="29"/>
      <c r="GX4342" s="29"/>
      <c r="GY4342" s="29"/>
      <c r="GZ4342" s="29"/>
      <c r="HA4342" s="29"/>
      <c r="HB4342" s="29"/>
      <c r="HC4342" s="29"/>
      <c r="HD4342" s="29"/>
      <c r="HE4342" s="29"/>
      <c r="HF4342" s="29"/>
      <c r="HG4342" s="29"/>
      <c r="HH4342" s="29"/>
      <c r="HI4342" s="29"/>
      <c r="HJ4342" s="29"/>
      <c r="HK4342" s="29"/>
      <c r="HL4342" s="29"/>
      <c r="HM4342" s="29"/>
      <c r="HN4342" s="29"/>
      <c r="HO4342" s="29"/>
      <c r="HP4342" s="29"/>
      <c r="HQ4342" s="29"/>
      <c r="HR4342" s="29"/>
      <c r="HS4342" s="29"/>
      <c r="HT4342" s="29"/>
      <c r="HU4342" s="29"/>
      <c r="HV4342" s="29"/>
      <c r="HW4342" s="29"/>
      <c r="HX4342" s="29"/>
      <c r="HY4342" s="29"/>
      <c r="HZ4342" s="29"/>
      <c r="IA4342" s="29"/>
      <c r="IB4342" s="29"/>
      <c r="IC4342" s="29"/>
      <c r="ID4342" s="29"/>
      <c r="IE4342" s="29"/>
      <c r="IF4342" s="29"/>
      <c r="IG4342" s="29"/>
      <c r="IH4342" s="29"/>
      <c r="II4342" s="29"/>
      <c r="IJ4342" s="29"/>
      <c r="IK4342" s="29"/>
      <c r="IL4342" s="29"/>
      <c r="IM4342" s="29"/>
      <c r="IN4342" s="29"/>
      <c r="IO4342" s="29"/>
      <c r="IP4342" s="29"/>
      <c r="IQ4342" s="29"/>
    </row>
    <row r="4343" spans="1:251" s="42" customFormat="1" ht="18.75" customHeight="1">
      <c r="A4343" s="34"/>
      <c r="B4343" s="50"/>
      <c r="C4343" s="129" t="s">
        <v>850</v>
      </c>
      <c r="D4343" s="147"/>
      <c r="E4343" s="147"/>
      <c r="F4343" s="147"/>
      <c r="G4343" s="147"/>
      <c r="H4343" s="147"/>
      <c r="I4343" s="147"/>
      <c r="J4343" s="147"/>
      <c r="K4343" s="147"/>
      <c r="L4343" s="147"/>
      <c r="M4343" s="147"/>
      <c r="N4343" s="147"/>
      <c r="O4343" s="147"/>
      <c r="P4343" s="147"/>
      <c r="Q4343" s="147"/>
      <c r="R4343" s="147"/>
      <c r="S4343" s="147"/>
      <c r="T4343" s="147"/>
      <c r="U4343" s="147"/>
      <c r="V4343" s="147"/>
      <c r="W4343" s="147"/>
      <c r="X4343" s="147"/>
      <c r="Y4343" s="147"/>
      <c r="Z4343" s="148"/>
      <c r="AA4343" s="132">
        <v>32021</v>
      </c>
      <c r="AB4343" s="133"/>
      <c r="AC4343" s="133"/>
      <c r="AD4343" s="133"/>
      <c r="AE4343" s="133"/>
      <c r="AF4343" s="133"/>
      <c r="AG4343" s="133"/>
      <c r="AH4343" s="133"/>
      <c r="AI4343" s="134"/>
      <c r="AJ4343" s="132">
        <v>32774</v>
      </c>
      <c r="AK4343" s="133"/>
      <c r="AL4343" s="133"/>
      <c r="AM4343" s="133"/>
      <c r="AN4343" s="133"/>
      <c r="AO4343" s="133"/>
      <c r="AP4343" s="133"/>
      <c r="AQ4343" s="133"/>
      <c r="AR4343" s="134"/>
      <c r="AS4343" s="135"/>
      <c r="AT4343" s="136"/>
      <c r="AU4343" s="136"/>
      <c r="AV4343" s="136"/>
      <c r="AW4343" s="136"/>
      <c r="AX4343" s="137"/>
      <c r="AY4343" s="29"/>
      <c r="AZ4343" s="29"/>
      <c r="BA4343" s="29"/>
      <c r="BB4343" s="29"/>
      <c r="BC4343" s="29"/>
      <c r="BD4343" s="29"/>
      <c r="BE4343" s="29"/>
      <c r="BF4343" s="29"/>
      <c r="BG4343" s="29"/>
      <c r="BH4343" s="29"/>
      <c r="BI4343" s="29"/>
      <c r="BJ4343" s="29"/>
      <c r="BK4343" s="29"/>
      <c r="BL4343" s="29"/>
      <c r="BM4343" s="29"/>
      <c r="BN4343" s="29"/>
      <c r="BO4343" s="29"/>
      <c r="BP4343" s="29"/>
      <c r="BQ4343" s="29"/>
      <c r="BR4343" s="29"/>
      <c r="BS4343" s="29"/>
      <c r="BT4343" s="29"/>
      <c r="BU4343" s="29"/>
      <c r="BV4343" s="29"/>
      <c r="BW4343" s="29"/>
      <c r="BX4343" s="29"/>
      <c r="BY4343" s="29"/>
      <c r="BZ4343" s="29"/>
      <c r="CA4343" s="29"/>
      <c r="CB4343" s="29"/>
      <c r="CC4343" s="29"/>
      <c r="CD4343" s="29"/>
      <c r="CE4343" s="29"/>
      <c r="CF4343" s="29"/>
      <c r="CG4343" s="29"/>
      <c r="CH4343" s="29"/>
      <c r="CI4343" s="29"/>
      <c r="CJ4343" s="29"/>
      <c r="CK4343" s="29"/>
      <c r="CL4343" s="29"/>
      <c r="CM4343" s="29"/>
      <c r="CN4343" s="29"/>
      <c r="CO4343" s="29"/>
      <c r="CP4343" s="29"/>
      <c r="CQ4343" s="29"/>
      <c r="CR4343" s="29"/>
      <c r="CS4343" s="29"/>
      <c r="CT4343" s="29"/>
      <c r="CU4343" s="29"/>
      <c r="CV4343" s="29"/>
      <c r="CW4343" s="29"/>
      <c r="CX4343" s="29"/>
      <c r="CY4343" s="29"/>
      <c r="CZ4343" s="29"/>
      <c r="DA4343" s="29"/>
      <c r="DB4343" s="29"/>
      <c r="DC4343" s="29"/>
      <c r="DD4343" s="29"/>
      <c r="DE4343" s="29"/>
      <c r="DF4343" s="29"/>
      <c r="DG4343" s="29"/>
      <c r="DH4343" s="29"/>
      <c r="DI4343" s="29"/>
      <c r="DJ4343" s="29"/>
      <c r="DK4343" s="29"/>
      <c r="DL4343" s="29"/>
      <c r="DM4343" s="29"/>
      <c r="DN4343" s="29"/>
      <c r="DO4343" s="29"/>
      <c r="DP4343" s="29"/>
      <c r="DQ4343" s="29"/>
      <c r="DR4343" s="29"/>
      <c r="DS4343" s="29"/>
      <c r="DT4343" s="29"/>
      <c r="DU4343" s="29"/>
      <c r="DV4343" s="29"/>
      <c r="DW4343" s="29"/>
      <c r="DX4343" s="29"/>
      <c r="DY4343" s="29"/>
      <c r="DZ4343" s="29"/>
      <c r="EA4343" s="29"/>
      <c r="EB4343" s="29"/>
      <c r="EC4343" s="29"/>
      <c r="ED4343" s="29"/>
      <c r="EE4343" s="29"/>
      <c r="EF4343" s="29"/>
      <c r="EG4343" s="29"/>
      <c r="EH4343" s="29"/>
      <c r="EI4343" s="29"/>
      <c r="EJ4343" s="29"/>
      <c r="EK4343" s="29"/>
      <c r="EL4343" s="29"/>
      <c r="EM4343" s="29"/>
      <c r="EN4343" s="29"/>
      <c r="EO4343" s="29"/>
      <c r="EP4343" s="29"/>
      <c r="EQ4343" s="29"/>
      <c r="ER4343" s="29"/>
      <c r="ES4343" s="29"/>
      <c r="ET4343" s="29"/>
      <c r="EU4343" s="29"/>
      <c r="EV4343" s="29"/>
      <c r="EW4343" s="29"/>
      <c r="EX4343" s="29"/>
      <c r="EY4343" s="29"/>
      <c r="EZ4343" s="29"/>
      <c r="FA4343" s="29"/>
      <c r="FB4343" s="29"/>
      <c r="FC4343" s="29"/>
      <c r="FD4343" s="29"/>
      <c r="FE4343" s="29"/>
      <c r="FF4343" s="29"/>
      <c r="FG4343" s="29"/>
      <c r="FH4343" s="29"/>
      <c r="FI4343" s="29"/>
      <c r="FJ4343" s="29"/>
      <c r="FK4343" s="29"/>
      <c r="FL4343" s="29"/>
      <c r="FM4343" s="29"/>
      <c r="FN4343" s="29"/>
      <c r="FO4343" s="29"/>
      <c r="FP4343" s="29"/>
      <c r="FQ4343" s="29"/>
      <c r="FR4343" s="29"/>
      <c r="FS4343" s="29"/>
      <c r="FT4343" s="29"/>
      <c r="FU4343" s="29"/>
      <c r="FV4343" s="29"/>
      <c r="FW4343" s="29"/>
      <c r="FX4343" s="29"/>
      <c r="FY4343" s="29"/>
      <c r="FZ4343" s="29"/>
      <c r="GA4343" s="29"/>
      <c r="GB4343" s="29"/>
      <c r="GC4343" s="29"/>
      <c r="GD4343" s="29"/>
      <c r="GE4343" s="29"/>
      <c r="GF4343" s="29"/>
      <c r="GG4343" s="29"/>
      <c r="GH4343" s="29"/>
      <c r="GI4343" s="29"/>
      <c r="GJ4343" s="29"/>
      <c r="GK4343" s="29"/>
      <c r="GL4343" s="29"/>
      <c r="GM4343" s="29"/>
      <c r="GN4343" s="29"/>
      <c r="GO4343" s="29"/>
      <c r="GP4343" s="29"/>
      <c r="GQ4343" s="29"/>
      <c r="GR4343" s="29"/>
      <c r="GS4343" s="29"/>
      <c r="GT4343" s="29"/>
      <c r="GU4343" s="29"/>
      <c r="GV4343" s="29"/>
      <c r="GW4343" s="29"/>
      <c r="GX4343" s="29"/>
      <c r="GY4343" s="29"/>
      <c r="GZ4343" s="29"/>
      <c r="HA4343" s="29"/>
      <c r="HB4343" s="29"/>
      <c r="HC4343" s="29"/>
      <c r="HD4343" s="29"/>
      <c r="HE4343" s="29"/>
      <c r="HF4343" s="29"/>
      <c r="HG4343" s="29"/>
      <c r="HH4343" s="29"/>
      <c r="HI4343" s="29"/>
      <c r="HJ4343" s="29"/>
      <c r="HK4343" s="29"/>
      <c r="HL4343" s="29"/>
      <c r="HM4343" s="29"/>
      <c r="HN4343" s="29"/>
      <c r="HO4343" s="29"/>
      <c r="HP4343" s="29"/>
      <c r="HQ4343" s="29"/>
      <c r="HR4343" s="29"/>
      <c r="HS4343" s="29"/>
      <c r="HT4343" s="29"/>
      <c r="HU4343" s="29"/>
      <c r="HV4343" s="29"/>
      <c r="HW4343" s="29"/>
      <c r="HX4343" s="29"/>
      <c r="HY4343" s="29"/>
      <c r="HZ4343" s="29"/>
      <c r="IA4343" s="29"/>
      <c r="IB4343" s="29"/>
      <c r="IC4343" s="29"/>
      <c r="ID4343" s="29"/>
      <c r="IE4343" s="29"/>
      <c r="IF4343" s="29"/>
      <c r="IG4343" s="29"/>
      <c r="IH4343" s="29"/>
      <c r="II4343" s="29"/>
      <c r="IJ4343" s="29"/>
      <c r="IK4343" s="29"/>
      <c r="IL4343" s="29"/>
      <c r="IM4343" s="29"/>
      <c r="IN4343" s="29"/>
      <c r="IO4343" s="29"/>
      <c r="IP4343" s="29"/>
      <c r="IQ4343" s="29"/>
    </row>
    <row r="4344" spans="1:251" s="42" customFormat="1" ht="18.75" customHeight="1">
      <c r="A4344" s="34"/>
      <c r="B4344" s="50"/>
      <c r="C4344" s="129" t="s">
        <v>851</v>
      </c>
      <c r="D4344" s="147"/>
      <c r="E4344" s="147"/>
      <c r="F4344" s="147"/>
      <c r="G4344" s="147"/>
      <c r="H4344" s="147"/>
      <c r="I4344" s="147"/>
      <c r="J4344" s="147"/>
      <c r="K4344" s="147"/>
      <c r="L4344" s="147"/>
      <c r="M4344" s="147"/>
      <c r="N4344" s="147"/>
      <c r="O4344" s="147"/>
      <c r="P4344" s="147"/>
      <c r="Q4344" s="147"/>
      <c r="R4344" s="147"/>
      <c r="S4344" s="147"/>
      <c r="T4344" s="147"/>
      <c r="U4344" s="147"/>
      <c r="V4344" s="147"/>
      <c r="W4344" s="147"/>
      <c r="X4344" s="147"/>
      <c r="Y4344" s="147"/>
      <c r="Z4344" s="148"/>
      <c r="AA4344" s="132">
        <v>14845</v>
      </c>
      <c r="AB4344" s="133"/>
      <c r="AC4344" s="133"/>
      <c r="AD4344" s="133"/>
      <c r="AE4344" s="133"/>
      <c r="AF4344" s="133"/>
      <c r="AG4344" s="133"/>
      <c r="AH4344" s="133"/>
      <c r="AI4344" s="134"/>
      <c r="AJ4344" s="132">
        <v>13534</v>
      </c>
      <c r="AK4344" s="133"/>
      <c r="AL4344" s="133"/>
      <c r="AM4344" s="133"/>
      <c r="AN4344" s="133"/>
      <c r="AO4344" s="133"/>
      <c r="AP4344" s="133"/>
      <c r="AQ4344" s="133"/>
      <c r="AR4344" s="134"/>
      <c r="AS4344" s="135"/>
      <c r="AT4344" s="136"/>
      <c r="AU4344" s="136"/>
      <c r="AV4344" s="136"/>
      <c r="AW4344" s="136"/>
      <c r="AX4344" s="137"/>
      <c r="AY4344" s="29"/>
      <c r="AZ4344" s="29"/>
      <c r="BA4344" s="29"/>
      <c r="BB4344" s="29"/>
      <c r="BC4344" s="29"/>
      <c r="BD4344" s="29"/>
      <c r="BE4344" s="29"/>
      <c r="BF4344" s="29"/>
      <c r="BG4344" s="29"/>
      <c r="BH4344" s="29"/>
      <c r="BI4344" s="29"/>
      <c r="BJ4344" s="29"/>
      <c r="BK4344" s="29"/>
      <c r="BL4344" s="29"/>
      <c r="BM4344" s="29"/>
      <c r="BN4344" s="29"/>
      <c r="BO4344" s="29"/>
      <c r="BP4344" s="29"/>
      <c r="BQ4344" s="29"/>
      <c r="BR4344" s="29"/>
      <c r="BS4344" s="29"/>
      <c r="BT4344" s="29"/>
      <c r="BU4344" s="29"/>
      <c r="BV4344" s="29"/>
      <c r="BW4344" s="29"/>
      <c r="BX4344" s="29"/>
      <c r="BY4344" s="29"/>
      <c r="BZ4344" s="29"/>
      <c r="CA4344" s="29"/>
      <c r="CB4344" s="29"/>
      <c r="CC4344" s="29"/>
      <c r="CD4344" s="29"/>
      <c r="CE4344" s="29"/>
      <c r="CF4344" s="29"/>
      <c r="CG4344" s="29"/>
      <c r="CH4344" s="29"/>
      <c r="CI4344" s="29"/>
      <c r="CJ4344" s="29"/>
      <c r="CK4344" s="29"/>
      <c r="CL4344" s="29"/>
      <c r="CM4344" s="29"/>
      <c r="CN4344" s="29"/>
      <c r="CO4344" s="29"/>
      <c r="CP4344" s="29"/>
      <c r="CQ4344" s="29"/>
      <c r="CR4344" s="29"/>
      <c r="CS4344" s="29"/>
      <c r="CT4344" s="29"/>
      <c r="CU4344" s="29"/>
      <c r="CV4344" s="29"/>
      <c r="CW4344" s="29"/>
      <c r="CX4344" s="29"/>
      <c r="CY4344" s="29"/>
      <c r="CZ4344" s="29"/>
      <c r="DA4344" s="29"/>
      <c r="DB4344" s="29"/>
      <c r="DC4344" s="29"/>
      <c r="DD4344" s="29"/>
      <c r="DE4344" s="29"/>
      <c r="DF4344" s="29"/>
      <c r="DG4344" s="29"/>
      <c r="DH4344" s="29"/>
      <c r="DI4344" s="29"/>
      <c r="DJ4344" s="29"/>
      <c r="DK4344" s="29"/>
      <c r="DL4344" s="29"/>
      <c r="DM4344" s="29"/>
      <c r="DN4344" s="29"/>
      <c r="DO4344" s="29"/>
      <c r="DP4344" s="29"/>
      <c r="DQ4344" s="29"/>
      <c r="DR4344" s="29"/>
      <c r="DS4344" s="29"/>
      <c r="DT4344" s="29"/>
      <c r="DU4344" s="29"/>
      <c r="DV4344" s="29"/>
      <c r="DW4344" s="29"/>
      <c r="DX4344" s="29"/>
      <c r="DY4344" s="29"/>
      <c r="DZ4344" s="29"/>
      <c r="EA4344" s="29"/>
      <c r="EB4344" s="29"/>
      <c r="EC4344" s="29"/>
      <c r="ED4344" s="29"/>
      <c r="EE4344" s="29"/>
      <c r="EF4344" s="29"/>
      <c r="EG4344" s="29"/>
      <c r="EH4344" s="29"/>
      <c r="EI4344" s="29"/>
      <c r="EJ4344" s="29"/>
      <c r="EK4344" s="29"/>
      <c r="EL4344" s="29"/>
      <c r="EM4344" s="29"/>
      <c r="EN4344" s="29"/>
      <c r="EO4344" s="29"/>
      <c r="EP4344" s="29"/>
      <c r="EQ4344" s="29"/>
      <c r="ER4344" s="29"/>
      <c r="ES4344" s="29"/>
      <c r="ET4344" s="29"/>
      <c r="EU4344" s="29"/>
      <c r="EV4344" s="29"/>
      <c r="EW4344" s="29"/>
      <c r="EX4344" s="29"/>
      <c r="EY4344" s="29"/>
      <c r="EZ4344" s="29"/>
      <c r="FA4344" s="29"/>
      <c r="FB4344" s="29"/>
      <c r="FC4344" s="29"/>
      <c r="FD4344" s="29"/>
      <c r="FE4344" s="29"/>
      <c r="FF4344" s="29"/>
      <c r="FG4344" s="29"/>
      <c r="FH4344" s="29"/>
      <c r="FI4344" s="29"/>
      <c r="FJ4344" s="29"/>
      <c r="FK4344" s="29"/>
      <c r="FL4344" s="29"/>
      <c r="FM4344" s="29"/>
      <c r="FN4344" s="29"/>
      <c r="FO4344" s="29"/>
      <c r="FP4344" s="29"/>
      <c r="FQ4344" s="29"/>
      <c r="FR4344" s="29"/>
      <c r="FS4344" s="29"/>
      <c r="FT4344" s="29"/>
      <c r="FU4344" s="29"/>
      <c r="FV4344" s="29"/>
      <c r="FW4344" s="29"/>
      <c r="FX4344" s="29"/>
      <c r="FY4344" s="29"/>
      <c r="FZ4344" s="29"/>
      <c r="GA4344" s="29"/>
      <c r="GB4344" s="29"/>
      <c r="GC4344" s="29"/>
      <c r="GD4344" s="29"/>
      <c r="GE4344" s="29"/>
      <c r="GF4344" s="29"/>
      <c r="GG4344" s="29"/>
      <c r="GH4344" s="29"/>
      <c r="GI4344" s="29"/>
      <c r="GJ4344" s="29"/>
      <c r="GK4344" s="29"/>
      <c r="GL4344" s="29"/>
      <c r="GM4344" s="29"/>
      <c r="GN4344" s="29"/>
      <c r="GO4344" s="29"/>
      <c r="GP4344" s="29"/>
      <c r="GQ4344" s="29"/>
      <c r="GR4344" s="29"/>
      <c r="GS4344" s="29"/>
      <c r="GT4344" s="29"/>
      <c r="GU4344" s="29"/>
      <c r="GV4344" s="29"/>
      <c r="GW4344" s="29"/>
      <c r="GX4344" s="29"/>
      <c r="GY4344" s="29"/>
      <c r="GZ4344" s="29"/>
      <c r="HA4344" s="29"/>
      <c r="HB4344" s="29"/>
      <c r="HC4344" s="29"/>
      <c r="HD4344" s="29"/>
      <c r="HE4344" s="29"/>
      <c r="HF4344" s="29"/>
      <c r="HG4344" s="29"/>
      <c r="HH4344" s="29"/>
      <c r="HI4344" s="29"/>
      <c r="HJ4344" s="29"/>
      <c r="HK4344" s="29"/>
      <c r="HL4344" s="29"/>
      <c r="HM4344" s="29"/>
      <c r="HN4344" s="29"/>
      <c r="HO4344" s="29"/>
      <c r="HP4344" s="29"/>
      <c r="HQ4344" s="29"/>
      <c r="HR4344" s="29"/>
      <c r="HS4344" s="29"/>
      <c r="HT4344" s="29"/>
      <c r="HU4344" s="29"/>
      <c r="HV4344" s="29"/>
      <c r="HW4344" s="29"/>
      <c r="HX4344" s="29"/>
      <c r="HY4344" s="29"/>
      <c r="HZ4344" s="29"/>
      <c r="IA4344" s="29"/>
      <c r="IB4344" s="29"/>
      <c r="IC4344" s="29"/>
      <c r="ID4344" s="29"/>
      <c r="IE4344" s="29"/>
      <c r="IF4344" s="29"/>
      <c r="IG4344" s="29"/>
      <c r="IH4344" s="29"/>
      <c r="II4344" s="29"/>
      <c r="IJ4344" s="29"/>
      <c r="IK4344" s="29"/>
      <c r="IL4344" s="29"/>
      <c r="IM4344" s="29"/>
      <c r="IN4344" s="29"/>
      <c r="IO4344" s="29"/>
      <c r="IP4344" s="29"/>
      <c r="IQ4344" s="29"/>
    </row>
    <row r="4345" spans="1:251" s="42" customFormat="1" ht="18.75" customHeight="1">
      <c r="A4345" s="34"/>
      <c r="B4345" s="50"/>
      <c r="C4345" s="129" t="s">
        <v>852</v>
      </c>
      <c r="D4345" s="147"/>
      <c r="E4345" s="147"/>
      <c r="F4345" s="147"/>
      <c r="G4345" s="147"/>
      <c r="H4345" s="147"/>
      <c r="I4345" s="147"/>
      <c r="J4345" s="147"/>
      <c r="K4345" s="147"/>
      <c r="L4345" s="147"/>
      <c r="M4345" s="147"/>
      <c r="N4345" s="147"/>
      <c r="O4345" s="147"/>
      <c r="P4345" s="147"/>
      <c r="Q4345" s="147"/>
      <c r="R4345" s="147"/>
      <c r="S4345" s="147"/>
      <c r="T4345" s="147"/>
      <c r="U4345" s="147"/>
      <c r="V4345" s="147"/>
      <c r="W4345" s="147"/>
      <c r="X4345" s="147"/>
      <c r="Y4345" s="147"/>
      <c r="Z4345" s="148"/>
      <c r="AA4345" s="132">
        <v>159</v>
      </c>
      <c r="AB4345" s="133"/>
      <c r="AC4345" s="133"/>
      <c r="AD4345" s="133"/>
      <c r="AE4345" s="133"/>
      <c r="AF4345" s="133"/>
      <c r="AG4345" s="133"/>
      <c r="AH4345" s="133"/>
      <c r="AI4345" s="134"/>
      <c r="AJ4345" s="132">
        <v>159</v>
      </c>
      <c r="AK4345" s="133"/>
      <c r="AL4345" s="133"/>
      <c r="AM4345" s="133"/>
      <c r="AN4345" s="133"/>
      <c r="AO4345" s="133"/>
      <c r="AP4345" s="133"/>
      <c r="AQ4345" s="133"/>
      <c r="AR4345" s="134"/>
      <c r="AS4345" s="135"/>
      <c r="AT4345" s="136"/>
      <c r="AU4345" s="136"/>
      <c r="AV4345" s="136"/>
      <c r="AW4345" s="136"/>
      <c r="AX4345" s="137"/>
      <c r="AY4345" s="29"/>
      <c r="AZ4345" s="29"/>
      <c r="BA4345" s="29"/>
      <c r="BB4345" s="29"/>
      <c r="BC4345" s="29"/>
      <c r="BD4345" s="29"/>
      <c r="BE4345" s="29"/>
      <c r="BF4345" s="29"/>
      <c r="BG4345" s="29"/>
      <c r="BH4345" s="29"/>
      <c r="BI4345" s="29"/>
      <c r="BJ4345" s="29"/>
      <c r="BK4345" s="29"/>
      <c r="BL4345" s="29"/>
      <c r="BM4345" s="29"/>
      <c r="BN4345" s="29"/>
      <c r="BO4345" s="29"/>
      <c r="BP4345" s="29"/>
      <c r="BQ4345" s="29"/>
      <c r="BR4345" s="29"/>
      <c r="BS4345" s="29"/>
      <c r="BT4345" s="29"/>
      <c r="BU4345" s="29"/>
      <c r="BV4345" s="29"/>
      <c r="BW4345" s="29"/>
      <c r="BX4345" s="29"/>
      <c r="BY4345" s="29"/>
      <c r="BZ4345" s="29"/>
      <c r="CA4345" s="29"/>
      <c r="CB4345" s="29"/>
      <c r="CC4345" s="29"/>
      <c r="CD4345" s="29"/>
      <c r="CE4345" s="29"/>
      <c r="CF4345" s="29"/>
      <c r="CG4345" s="29"/>
      <c r="CH4345" s="29"/>
      <c r="CI4345" s="29"/>
      <c r="CJ4345" s="29"/>
      <c r="CK4345" s="29"/>
      <c r="CL4345" s="29"/>
      <c r="CM4345" s="29"/>
      <c r="CN4345" s="29"/>
      <c r="CO4345" s="29"/>
      <c r="CP4345" s="29"/>
      <c r="CQ4345" s="29"/>
      <c r="CR4345" s="29"/>
      <c r="CS4345" s="29"/>
      <c r="CT4345" s="29"/>
      <c r="CU4345" s="29"/>
      <c r="CV4345" s="29"/>
      <c r="CW4345" s="29"/>
      <c r="CX4345" s="29"/>
      <c r="CY4345" s="29"/>
      <c r="CZ4345" s="29"/>
      <c r="DA4345" s="29"/>
      <c r="DB4345" s="29"/>
      <c r="DC4345" s="29"/>
      <c r="DD4345" s="29"/>
      <c r="DE4345" s="29"/>
      <c r="DF4345" s="29"/>
      <c r="DG4345" s="29"/>
      <c r="DH4345" s="29"/>
      <c r="DI4345" s="29"/>
      <c r="DJ4345" s="29"/>
      <c r="DK4345" s="29"/>
      <c r="DL4345" s="29"/>
      <c r="DM4345" s="29"/>
      <c r="DN4345" s="29"/>
      <c r="DO4345" s="29"/>
      <c r="DP4345" s="29"/>
      <c r="DQ4345" s="29"/>
      <c r="DR4345" s="29"/>
      <c r="DS4345" s="29"/>
      <c r="DT4345" s="29"/>
      <c r="DU4345" s="29"/>
      <c r="DV4345" s="29"/>
      <c r="DW4345" s="29"/>
      <c r="DX4345" s="29"/>
      <c r="DY4345" s="29"/>
      <c r="DZ4345" s="29"/>
      <c r="EA4345" s="29"/>
      <c r="EB4345" s="29"/>
      <c r="EC4345" s="29"/>
      <c r="ED4345" s="29"/>
      <c r="EE4345" s="29"/>
      <c r="EF4345" s="29"/>
      <c r="EG4345" s="29"/>
      <c r="EH4345" s="29"/>
      <c r="EI4345" s="29"/>
      <c r="EJ4345" s="29"/>
      <c r="EK4345" s="29"/>
      <c r="EL4345" s="29"/>
      <c r="EM4345" s="29"/>
      <c r="EN4345" s="29"/>
      <c r="EO4345" s="29"/>
      <c r="EP4345" s="29"/>
      <c r="EQ4345" s="29"/>
      <c r="ER4345" s="29"/>
      <c r="ES4345" s="29"/>
      <c r="ET4345" s="29"/>
      <c r="EU4345" s="29"/>
      <c r="EV4345" s="29"/>
      <c r="EW4345" s="29"/>
      <c r="EX4345" s="29"/>
      <c r="EY4345" s="29"/>
      <c r="EZ4345" s="29"/>
      <c r="FA4345" s="29"/>
      <c r="FB4345" s="29"/>
      <c r="FC4345" s="29"/>
      <c r="FD4345" s="29"/>
      <c r="FE4345" s="29"/>
      <c r="FF4345" s="29"/>
      <c r="FG4345" s="29"/>
      <c r="FH4345" s="29"/>
      <c r="FI4345" s="29"/>
      <c r="FJ4345" s="29"/>
      <c r="FK4345" s="29"/>
      <c r="FL4345" s="29"/>
      <c r="FM4345" s="29"/>
      <c r="FN4345" s="29"/>
      <c r="FO4345" s="29"/>
      <c r="FP4345" s="29"/>
      <c r="FQ4345" s="29"/>
      <c r="FR4345" s="29"/>
      <c r="FS4345" s="29"/>
      <c r="FT4345" s="29"/>
      <c r="FU4345" s="29"/>
      <c r="FV4345" s="29"/>
      <c r="FW4345" s="29"/>
      <c r="FX4345" s="29"/>
      <c r="FY4345" s="29"/>
      <c r="FZ4345" s="29"/>
      <c r="GA4345" s="29"/>
      <c r="GB4345" s="29"/>
      <c r="GC4345" s="29"/>
      <c r="GD4345" s="29"/>
      <c r="GE4345" s="29"/>
      <c r="GF4345" s="29"/>
      <c r="GG4345" s="29"/>
      <c r="GH4345" s="29"/>
      <c r="GI4345" s="29"/>
      <c r="GJ4345" s="29"/>
      <c r="GK4345" s="29"/>
      <c r="GL4345" s="29"/>
      <c r="GM4345" s="29"/>
      <c r="GN4345" s="29"/>
      <c r="GO4345" s="29"/>
      <c r="GP4345" s="29"/>
      <c r="GQ4345" s="29"/>
      <c r="GR4345" s="29"/>
      <c r="GS4345" s="29"/>
      <c r="GT4345" s="29"/>
      <c r="GU4345" s="29"/>
      <c r="GV4345" s="29"/>
      <c r="GW4345" s="29"/>
      <c r="GX4345" s="29"/>
      <c r="GY4345" s="29"/>
      <c r="GZ4345" s="29"/>
      <c r="HA4345" s="29"/>
      <c r="HB4345" s="29"/>
      <c r="HC4345" s="29"/>
      <c r="HD4345" s="29"/>
      <c r="HE4345" s="29"/>
      <c r="HF4345" s="29"/>
      <c r="HG4345" s="29"/>
      <c r="HH4345" s="29"/>
      <c r="HI4345" s="29"/>
      <c r="HJ4345" s="29"/>
      <c r="HK4345" s="29"/>
      <c r="HL4345" s="29"/>
      <c r="HM4345" s="29"/>
      <c r="HN4345" s="29"/>
      <c r="HO4345" s="29"/>
      <c r="HP4345" s="29"/>
      <c r="HQ4345" s="29"/>
      <c r="HR4345" s="29"/>
      <c r="HS4345" s="29"/>
      <c r="HT4345" s="29"/>
      <c r="HU4345" s="29"/>
      <c r="HV4345" s="29"/>
      <c r="HW4345" s="29"/>
      <c r="HX4345" s="29"/>
      <c r="HY4345" s="29"/>
      <c r="HZ4345" s="29"/>
      <c r="IA4345" s="29"/>
      <c r="IB4345" s="29"/>
      <c r="IC4345" s="29"/>
      <c r="ID4345" s="29"/>
      <c r="IE4345" s="29"/>
      <c r="IF4345" s="29"/>
      <c r="IG4345" s="29"/>
      <c r="IH4345" s="29"/>
      <c r="II4345" s="29"/>
      <c r="IJ4345" s="29"/>
      <c r="IK4345" s="29"/>
      <c r="IL4345" s="29"/>
      <c r="IM4345" s="29"/>
      <c r="IN4345" s="29"/>
      <c r="IO4345" s="29"/>
      <c r="IP4345" s="29"/>
      <c r="IQ4345" s="29"/>
    </row>
    <row r="4346" spans="1:251" s="42" customFormat="1" ht="18.75" customHeight="1" thickBot="1">
      <c r="A4346" s="43"/>
      <c r="B4346" s="138" t="s">
        <v>244</v>
      </c>
      <c r="C4346" s="139"/>
      <c r="D4346" s="139"/>
      <c r="E4346" s="139"/>
      <c r="F4346" s="139"/>
      <c r="G4346" s="139"/>
      <c r="H4346" s="139"/>
      <c r="I4346" s="139"/>
      <c r="J4346" s="139"/>
      <c r="K4346" s="139"/>
      <c r="L4346" s="139"/>
      <c r="M4346" s="139"/>
      <c r="N4346" s="139"/>
      <c r="O4346" s="139"/>
      <c r="P4346" s="139"/>
      <c r="Q4346" s="139"/>
      <c r="R4346" s="139"/>
      <c r="S4346" s="139"/>
      <c r="T4346" s="139"/>
      <c r="U4346" s="139"/>
      <c r="V4346" s="139"/>
      <c r="W4346" s="139"/>
      <c r="X4346" s="139"/>
      <c r="Y4346" s="139"/>
      <c r="Z4346" s="140"/>
      <c r="AA4346" s="141">
        <f>SUM($AA$4341:$AA$4345)</f>
        <v>478195</v>
      </c>
      <c r="AB4346" s="142"/>
      <c r="AC4346" s="142"/>
      <c r="AD4346" s="142"/>
      <c r="AE4346" s="142"/>
      <c r="AF4346" s="142"/>
      <c r="AG4346" s="142"/>
      <c r="AH4346" s="142"/>
      <c r="AI4346" s="143"/>
      <c r="AJ4346" s="141">
        <f>SUM($AJ$4341:$AJ$4345)</f>
        <v>460480</v>
      </c>
      <c r="AK4346" s="142"/>
      <c r="AL4346" s="142"/>
      <c r="AM4346" s="142"/>
      <c r="AN4346" s="142"/>
      <c r="AO4346" s="142"/>
      <c r="AP4346" s="142"/>
      <c r="AQ4346" s="142"/>
      <c r="AR4346" s="143"/>
      <c r="AS4346" s="144"/>
      <c r="AT4346" s="145"/>
      <c r="AU4346" s="145"/>
      <c r="AV4346" s="145"/>
      <c r="AW4346" s="145"/>
      <c r="AX4346" s="146"/>
      <c r="AY4346" s="29"/>
      <c r="AZ4346" s="29"/>
      <c r="BA4346" s="29"/>
      <c r="BB4346" s="29"/>
      <c r="BC4346" s="29"/>
      <c r="BD4346" s="29"/>
      <c r="BE4346" s="29"/>
      <c r="BF4346" s="29"/>
      <c r="BG4346" s="29"/>
      <c r="BH4346" s="29"/>
      <c r="BI4346" s="29"/>
      <c r="BJ4346" s="29"/>
      <c r="BK4346" s="29"/>
      <c r="BL4346" s="29"/>
      <c r="BM4346" s="29"/>
      <c r="BN4346" s="29"/>
      <c r="BO4346" s="29"/>
      <c r="BP4346" s="29"/>
      <c r="BQ4346" s="29"/>
      <c r="BR4346" s="29"/>
      <c r="BS4346" s="29"/>
      <c r="BT4346" s="29"/>
      <c r="BU4346" s="29"/>
      <c r="BV4346" s="29"/>
      <c r="BW4346" s="29"/>
      <c r="BX4346" s="29"/>
      <c r="BY4346" s="29"/>
      <c r="BZ4346" s="29"/>
      <c r="CA4346" s="29"/>
      <c r="CB4346" s="29"/>
      <c r="CC4346" s="29"/>
      <c r="CD4346" s="29"/>
      <c r="CE4346" s="29"/>
      <c r="CF4346" s="29"/>
      <c r="CG4346" s="29"/>
      <c r="CH4346" s="29"/>
      <c r="CI4346" s="29"/>
      <c r="CJ4346" s="29"/>
      <c r="CK4346" s="29"/>
      <c r="CL4346" s="29"/>
      <c r="CM4346" s="29"/>
      <c r="CN4346" s="29"/>
      <c r="CO4346" s="29"/>
      <c r="CP4346" s="29"/>
      <c r="CQ4346" s="29"/>
      <c r="CR4346" s="29"/>
      <c r="CS4346" s="29"/>
      <c r="CT4346" s="29"/>
      <c r="CU4346" s="29"/>
      <c r="CV4346" s="29"/>
      <c r="CW4346" s="29"/>
      <c r="CX4346" s="29"/>
      <c r="CY4346" s="29"/>
      <c r="CZ4346" s="29"/>
      <c r="DA4346" s="29"/>
      <c r="DB4346" s="29"/>
      <c r="DC4346" s="29"/>
      <c r="DD4346" s="29"/>
      <c r="DE4346" s="29"/>
      <c r="DF4346" s="29"/>
      <c r="DG4346" s="29"/>
      <c r="DH4346" s="29"/>
      <c r="DI4346" s="29"/>
      <c r="DJ4346" s="29"/>
      <c r="DK4346" s="29"/>
      <c r="DL4346" s="29"/>
      <c r="DM4346" s="29"/>
      <c r="DN4346" s="29"/>
      <c r="DO4346" s="29"/>
      <c r="DP4346" s="29"/>
      <c r="DQ4346" s="29"/>
      <c r="DR4346" s="29"/>
      <c r="DS4346" s="29"/>
      <c r="DT4346" s="29"/>
      <c r="DU4346" s="29"/>
      <c r="DV4346" s="29"/>
      <c r="DW4346" s="29"/>
      <c r="DX4346" s="29"/>
      <c r="DY4346" s="29"/>
      <c r="DZ4346" s="29"/>
      <c r="EA4346" s="29"/>
      <c r="EB4346" s="29"/>
      <c r="EC4346" s="29"/>
      <c r="ED4346" s="29"/>
      <c r="EE4346" s="29"/>
      <c r="EF4346" s="29"/>
      <c r="EG4346" s="29"/>
      <c r="EH4346" s="29"/>
      <c r="EI4346" s="29"/>
      <c r="EJ4346" s="29"/>
      <c r="EK4346" s="29"/>
      <c r="EL4346" s="29"/>
      <c r="EM4346" s="29"/>
      <c r="EN4346" s="29"/>
      <c r="EO4346" s="29"/>
      <c r="EP4346" s="29"/>
      <c r="EQ4346" s="29"/>
      <c r="ER4346" s="29"/>
      <c r="ES4346" s="29"/>
      <c r="ET4346" s="29"/>
      <c r="EU4346" s="29"/>
      <c r="EV4346" s="29"/>
      <c r="EW4346" s="29"/>
      <c r="EX4346" s="29"/>
      <c r="EY4346" s="29"/>
      <c r="EZ4346" s="29"/>
      <c r="FA4346" s="29"/>
      <c r="FB4346" s="29"/>
      <c r="FC4346" s="29"/>
      <c r="FD4346" s="29"/>
      <c r="FE4346" s="29"/>
      <c r="FF4346" s="29"/>
      <c r="FG4346" s="29"/>
      <c r="FH4346" s="29"/>
      <c r="FI4346" s="29"/>
      <c r="FJ4346" s="29"/>
      <c r="FK4346" s="29"/>
      <c r="FL4346" s="29"/>
      <c r="FM4346" s="29"/>
      <c r="FN4346" s="29"/>
      <c r="FO4346" s="29"/>
      <c r="FP4346" s="29"/>
      <c r="FQ4346" s="29"/>
      <c r="FR4346" s="29"/>
      <c r="FS4346" s="29"/>
      <c r="FT4346" s="29"/>
      <c r="FU4346" s="29"/>
      <c r="FV4346" s="29"/>
      <c r="FW4346" s="29"/>
      <c r="FX4346" s="29"/>
      <c r="FY4346" s="29"/>
      <c r="FZ4346" s="29"/>
      <c r="GA4346" s="29"/>
      <c r="GB4346" s="29"/>
      <c r="GC4346" s="29"/>
      <c r="GD4346" s="29"/>
      <c r="GE4346" s="29"/>
      <c r="GF4346" s="29"/>
      <c r="GG4346" s="29"/>
      <c r="GH4346" s="29"/>
      <c r="GI4346" s="29"/>
      <c r="GJ4346" s="29"/>
      <c r="GK4346" s="29"/>
      <c r="GL4346" s="29"/>
      <c r="GM4346" s="29"/>
      <c r="GN4346" s="29"/>
      <c r="GO4346" s="29"/>
      <c r="GP4346" s="29"/>
      <c r="GQ4346" s="29"/>
      <c r="GR4346" s="29"/>
      <c r="GS4346" s="29"/>
      <c r="GT4346" s="29"/>
      <c r="GU4346" s="29"/>
      <c r="GV4346" s="29"/>
      <c r="GW4346" s="29"/>
      <c r="GX4346" s="29"/>
      <c r="GY4346" s="29"/>
      <c r="GZ4346" s="29"/>
      <c r="HA4346" s="29"/>
      <c r="HB4346" s="29"/>
      <c r="HC4346" s="29"/>
      <c r="HD4346" s="29"/>
      <c r="HE4346" s="29"/>
      <c r="HF4346" s="29"/>
      <c r="HG4346" s="29"/>
      <c r="HH4346" s="29"/>
      <c r="HI4346" s="29"/>
      <c r="HJ4346" s="29"/>
      <c r="HK4346" s="29"/>
      <c r="HL4346" s="29"/>
      <c r="HM4346" s="29"/>
      <c r="HN4346" s="29"/>
      <c r="HO4346" s="29"/>
      <c r="HP4346" s="29"/>
      <c r="HQ4346" s="29"/>
      <c r="HR4346" s="29"/>
      <c r="HS4346" s="29"/>
      <c r="HT4346" s="29"/>
      <c r="HU4346" s="29"/>
      <c r="HV4346" s="29"/>
      <c r="HW4346" s="29"/>
      <c r="HX4346" s="29"/>
      <c r="HY4346" s="29"/>
      <c r="HZ4346" s="29"/>
      <c r="IA4346" s="29"/>
      <c r="IB4346" s="29"/>
      <c r="IC4346" s="29"/>
      <c r="ID4346" s="29"/>
      <c r="IE4346" s="29"/>
      <c r="IF4346" s="29"/>
      <c r="IG4346" s="29"/>
      <c r="IH4346" s="29"/>
      <c r="II4346" s="29"/>
      <c r="IJ4346" s="29"/>
      <c r="IK4346" s="29"/>
      <c r="IL4346" s="29"/>
      <c r="IM4346" s="29"/>
      <c r="IN4346" s="29"/>
      <c r="IO4346" s="29"/>
      <c r="IP4346" s="29"/>
      <c r="IQ4346" s="29"/>
    </row>
    <row r="4348" spans="1:251" ht="18.75">
      <c r="A4348" s="28" t="s">
        <v>234</v>
      </c>
      <c r="AW4348" s="30"/>
      <c r="AX4348" s="31"/>
      <c r="AY4348" s="30"/>
    </row>
    <row r="4350" spans="1:251" ht="18.75">
      <c r="B4350" s="109" t="s">
        <v>0</v>
      </c>
      <c r="C4350" s="150"/>
      <c r="D4350" s="150"/>
      <c r="E4350" s="150"/>
      <c r="F4350" s="150"/>
      <c r="G4350" s="150"/>
      <c r="H4350" s="150"/>
      <c r="I4350" s="150"/>
      <c r="J4350" s="150"/>
      <c r="K4350" s="150"/>
      <c r="L4350" s="150"/>
      <c r="M4350" s="150"/>
      <c r="N4350" s="150"/>
      <c r="O4350" s="150"/>
      <c r="P4350" s="150"/>
      <c r="Q4350" s="150"/>
      <c r="R4350" s="150"/>
      <c r="S4350" s="150"/>
      <c r="T4350" s="150"/>
      <c r="U4350" s="150"/>
      <c r="V4350" s="150"/>
      <c r="W4350" s="150"/>
      <c r="X4350" s="150"/>
      <c r="Y4350" s="150"/>
      <c r="Z4350" s="150"/>
      <c r="AA4350" s="150"/>
      <c r="AB4350" s="150"/>
      <c r="AC4350" s="150"/>
      <c r="AD4350" s="150"/>
      <c r="AE4350" s="150"/>
      <c r="AF4350" s="150"/>
      <c r="AG4350" s="150"/>
      <c r="AH4350" s="150"/>
      <c r="AI4350" s="150"/>
      <c r="AJ4350" s="150"/>
      <c r="AK4350" s="150"/>
      <c r="AL4350" s="150"/>
      <c r="AM4350" s="150"/>
      <c r="AN4350" s="150"/>
      <c r="AO4350" s="150"/>
      <c r="AP4350" s="150"/>
      <c r="AQ4350" s="150"/>
      <c r="AR4350" s="150"/>
      <c r="AS4350" s="150"/>
      <c r="AT4350" s="150"/>
      <c r="AU4350" s="150"/>
      <c r="AV4350" s="150"/>
      <c r="AW4350" s="150"/>
      <c r="AX4350" s="150"/>
    </row>
    <row r="4351" spans="1:251">
      <c r="Z4351" s="32"/>
      <c r="AD4351" s="32"/>
      <c r="AE4351" s="32"/>
      <c r="AF4351" s="32"/>
      <c r="AG4351" s="32"/>
      <c r="AH4351" s="32"/>
      <c r="AI4351" s="32"/>
      <c r="AO4351" s="32"/>
    </row>
    <row r="4352" spans="1:251" ht="13.5" thickBot="1">
      <c r="Z4352" s="32"/>
      <c r="AD4352" s="32"/>
      <c r="AE4352" s="32"/>
      <c r="AF4352" s="32"/>
      <c r="AG4352" s="32"/>
      <c r="AH4352" s="32"/>
      <c r="AI4352" s="32"/>
      <c r="AO4352" s="32"/>
      <c r="DI4352" s="26"/>
    </row>
    <row r="4353" spans="1:113" ht="24.75" customHeight="1" thickBot="1">
      <c r="B4353" s="111" t="s">
        <v>235</v>
      </c>
      <c r="C4353" s="112"/>
      <c r="D4353" s="112"/>
      <c r="E4353" s="112"/>
      <c r="F4353" s="112"/>
      <c r="G4353" s="112"/>
      <c r="H4353" s="113" t="s">
        <v>853</v>
      </c>
      <c r="I4353" s="114"/>
      <c r="J4353" s="114"/>
      <c r="K4353" s="114"/>
      <c r="L4353" s="114"/>
      <c r="M4353" s="114"/>
      <c r="N4353" s="114"/>
      <c r="O4353" s="114"/>
      <c r="P4353" s="114"/>
      <c r="Q4353" s="114"/>
      <c r="R4353" s="114"/>
      <c r="S4353" s="114"/>
      <c r="T4353" s="114"/>
      <c r="U4353" s="114"/>
      <c r="V4353" s="114"/>
      <c r="W4353" s="114"/>
      <c r="X4353" s="114"/>
      <c r="Y4353" s="114"/>
      <c r="Z4353" s="114"/>
      <c r="AA4353" s="114"/>
      <c r="AB4353" s="114"/>
      <c r="AC4353" s="114"/>
      <c r="AD4353" s="114"/>
      <c r="AE4353" s="114"/>
      <c r="AF4353" s="114"/>
      <c r="AG4353" s="114"/>
      <c r="AH4353" s="114"/>
      <c r="AI4353" s="114"/>
      <c r="AJ4353" s="114"/>
      <c r="AK4353" s="114"/>
      <c r="AL4353" s="114"/>
      <c r="AM4353" s="114"/>
      <c r="AN4353" s="114"/>
      <c r="AO4353" s="114"/>
      <c r="AP4353" s="114"/>
      <c r="AQ4353" s="114"/>
      <c r="AR4353" s="114"/>
      <c r="AS4353" s="114"/>
      <c r="AT4353" s="114"/>
      <c r="AU4353" s="114"/>
      <c r="AV4353" s="114"/>
      <c r="AW4353" s="114"/>
      <c r="AX4353" s="115"/>
      <c r="DI4353" s="26"/>
    </row>
    <row r="4354" spans="1:113" ht="14.25">
      <c r="B4354" s="33"/>
      <c r="C4354" s="33"/>
      <c r="D4354" s="33"/>
      <c r="E4354" s="33"/>
      <c r="F4354" s="33"/>
      <c r="G4354" s="33"/>
      <c r="H4354" s="34"/>
      <c r="I4354" s="34"/>
      <c r="J4354" s="34"/>
      <c r="K4354" s="34"/>
      <c r="L4354" s="35"/>
      <c r="M4354" s="35"/>
      <c r="N4354" s="35"/>
      <c r="O4354" s="35"/>
      <c r="P4354" s="34"/>
      <c r="Q4354" s="34"/>
      <c r="R4354" s="34"/>
      <c r="S4354" s="34"/>
      <c r="T4354" s="34"/>
      <c r="U4354" s="34"/>
      <c r="V4354" s="36"/>
      <c r="W4354" s="36"/>
      <c r="X4354" s="36"/>
      <c r="Y4354" s="36"/>
      <c r="Z4354" s="36"/>
      <c r="AA4354" s="36"/>
      <c r="AB4354" s="36"/>
      <c r="AC4354" s="36"/>
      <c r="AD4354" s="36"/>
      <c r="AE4354" s="36"/>
      <c r="AF4354" s="36"/>
      <c r="AG4354" s="36"/>
      <c r="AH4354" s="36"/>
      <c r="AI4354" s="36"/>
      <c r="AJ4354" s="36"/>
      <c r="AK4354" s="36"/>
      <c r="AL4354" s="36"/>
      <c r="AM4354" s="36"/>
      <c r="AN4354" s="36"/>
      <c r="AO4354" s="36"/>
      <c r="AP4354" s="36"/>
      <c r="AQ4354" s="36"/>
      <c r="AR4354" s="36"/>
      <c r="AS4354" s="36"/>
      <c r="AT4354" s="36"/>
      <c r="AU4354" s="36"/>
      <c r="AV4354" s="36"/>
      <c r="AW4354" s="36"/>
      <c r="AX4354" s="36"/>
      <c r="DI4354" s="26"/>
    </row>
    <row r="4355" spans="1:113" ht="15" thickBot="1">
      <c r="A4355" s="37"/>
      <c r="B4355" s="36" t="s">
        <v>237</v>
      </c>
      <c r="C4355" s="34"/>
      <c r="D4355" s="34"/>
      <c r="E4355" s="34"/>
      <c r="F4355" s="34"/>
      <c r="G4355" s="34"/>
      <c r="H4355" s="34"/>
      <c r="I4355" s="34"/>
      <c r="J4355" s="34"/>
      <c r="K4355" s="34"/>
      <c r="L4355" s="35"/>
      <c r="M4355" s="35"/>
      <c r="N4355" s="35"/>
      <c r="O4355" s="35"/>
      <c r="P4355" s="34"/>
      <c r="Q4355" s="34"/>
      <c r="R4355" s="34"/>
      <c r="S4355" s="34"/>
      <c r="T4355" s="34"/>
      <c r="U4355" s="34"/>
      <c r="V4355" s="36"/>
      <c r="W4355" s="36"/>
      <c r="X4355" s="36"/>
      <c r="Y4355" s="36"/>
      <c r="Z4355" s="36"/>
      <c r="AA4355" s="36"/>
      <c r="AB4355" s="36"/>
      <c r="AC4355" s="36"/>
      <c r="AD4355" s="36"/>
      <c r="AE4355" s="36"/>
      <c r="AF4355" s="36"/>
      <c r="AG4355" s="36"/>
      <c r="AH4355" s="36"/>
      <c r="AI4355" s="36"/>
      <c r="AJ4355" s="36"/>
      <c r="AK4355" s="36"/>
      <c r="AL4355" s="36"/>
      <c r="AM4355" s="36"/>
      <c r="AN4355" s="36"/>
      <c r="AO4355" s="36"/>
      <c r="AP4355" s="36"/>
      <c r="AQ4355" s="36"/>
      <c r="AR4355" s="36"/>
      <c r="AS4355" s="36"/>
      <c r="AT4355" s="36"/>
      <c r="AU4355" s="36"/>
      <c r="AV4355" s="36"/>
      <c r="AW4355" s="36"/>
      <c r="AX4355" s="36"/>
      <c r="DI4355" s="26"/>
    </row>
    <row r="4356" spans="1:113" ht="14.25">
      <c r="A4356" s="34"/>
      <c r="B4356" s="38"/>
      <c r="C4356" s="33"/>
      <c r="D4356" s="33"/>
      <c r="E4356" s="33"/>
      <c r="F4356" s="33"/>
      <c r="G4356" s="33"/>
      <c r="H4356" s="33"/>
      <c r="I4356" s="33"/>
      <c r="J4356" s="33"/>
      <c r="K4356" s="33"/>
      <c r="L4356" s="39"/>
      <c r="M4356" s="39"/>
      <c r="N4356" s="39"/>
      <c r="O4356" s="39"/>
      <c r="P4356" s="33"/>
      <c r="Q4356" s="33"/>
      <c r="R4356" s="33"/>
      <c r="S4356" s="33"/>
      <c r="T4356" s="33"/>
      <c r="U4356" s="33"/>
      <c r="V4356" s="40"/>
      <c r="W4356" s="40"/>
      <c r="X4356" s="40"/>
      <c r="Y4356" s="40"/>
      <c r="Z4356" s="40"/>
      <c r="AA4356" s="40"/>
      <c r="AB4356" s="40"/>
      <c r="AC4356" s="40"/>
      <c r="AD4356" s="40"/>
      <c r="AE4356" s="40"/>
      <c r="AF4356" s="40"/>
      <c r="AG4356" s="40"/>
      <c r="AH4356" s="40"/>
      <c r="AI4356" s="40"/>
      <c r="AJ4356" s="40"/>
      <c r="AK4356" s="40"/>
      <c r="AL4356" s="40"/>
      <c r="AM4356" s="40"/>
      <c r="AN4356" s="40"/>
      <c r="AO4356" s="40"/>
      <c r="AP4356" s="40"/>
      <c r="AQ4356" s="40"/>
      <c r="AR4356" s="40"/>
      <c r="AS4356" s="40"/>
      <c r="AT4356" s="40"/>
      <c r="AU4356" s="40"/>
      <c r="AV4356" s="40"/>
      <c r="AW4356" s="40"/>
      <c r="AX4356" s="41"/>
    </row>
    <row r="4357" spans="1:113" ht="12" customHeight="1">
      <c r="A4357" s="34"/>
      <c r="B4357" s="116" t="s">
        <v>854</v>
      </c>
      <c r="C4357" s="117"/>
      <c r="D4357" s="117"/>
      <c r="E4357" s="117"/>
      <c r="F4357" s="117"/>
      <c r="G4357" s="117"/>
      <c r="H4357" s="117"/>
      <c r="I4357" s="117"/>
      <c r="J4357" s="117"/>
      <c r="K4357" s="117"/>
      <c r="L4357" s="117"/>
      <c r="M4357" s="117"/>
      <c r="N4357" s="117"/>
      <c r="O4357" s="117"/>
      <c r="P4357" s="117"/>
      <c r="Q4357" s="117"/>
      <c r="R4357" s="117"/>
      <c r="S4357" s="117"/>
      <c r="T4357" s="117"/>
      <c r="U4357" s="117"/>
      <c r="V4357" s="117"/>
      <c r="W4357" s="117"/>
      <c r="X4357" s="117"/>
      <c r="Y4357" s="117"/>
      <c r="Z4357" s="117"/>
      <c r="AA4357" s="117"/>
      <c r="AB4357" s="117"/>
      <c r="AC4357" s="117"/>
      <c r="AD4357" s="117"/>
      <c r="AE4357" s="117"/>
      <c r="AF4357" s="117"/>
      <c r="AG4357" s="117"/>
      <c r="AH4357" s="117"/>
      <c r="AI4357" s="117"/>
      <c r="AJ4357" s="117"/>
      <c r="AK4357" s="117"/>
      <c r="AL4357" s="117"/>
      <c r="AM4357" s="117"/>
      <c r="AN4357" s="117"/>
      <c r="AO4357" s="117"/>
      <c r="AP4357" s="117"/>
      <c r="AQ4357" s="117"/>
      <c r="AR4357" s="117"/>
      <c r="AS4357" s="117"/>
      <c r="AT4357" s="117"/>
      <c r="AU4357" s="117"/>
      <c r="AV4357" s="117"/>
      <c r="AW4357" s="117"/>
      <c r="AX4357" s="118"/>
    </row>
    <row r="4358" spans="1:113" ht="12" customHeight="1">
      <c r="A4358" s="34"/>
      <c r="B4358" s="116"/>
      <c r="C4358" s="117"/>
      <c r="D4358" s="117"/>
      <c r="E4358" s="117"/>
      <c r="F4358" s="117"/>
      <c r="G4358" s="117"/>
      <c r="H4358" s="117"/>
      <c r="I4358" s="117"/>
      <c r="J4358" s="117"/>
      <c r="K4358" s="117"/>
      <c r="L4358" s="117"/>
      <c r="M4358" s="117"/>
      <c r="N4358" s="117"/>
      <c r="O4358" s="117"/>
      <c r="P4358" s="117"/>
      <c r="Q4358" s="117"/>
      <c r="R4358" s="117"/>
      <c r="S4358" s="117"/>
      <c r="T4358" s="117"/>
      <c r="U4358" s="117"/>
      <c r="V4358" s="117"/>
      <c r="W4358" s="117"/>
      <c r="X4358" s="117"/>
      <c r="Y4358" s="117"/>
      <c r="Z4358" s="117"/>
      <c r="AA4358" s="117"/>
      <c r="AB4358" s="117"/>
      <c r="AC4358" s="117"/>
      <c r="AD4358" s="117"/>
      <c r="AE4358" s="117"/>
      <c r="AF4358" s="117"/>
      <c r="AG4358" s="117"/>
      <c r="AH4358" s="117"/>
      <c r="AI4358" s="117"/>
      <c r="AJ4358" s="117"/>
      <c r="AK4358" s="117"/>
      <c r="AL4358" s="117"/>
      <c r="AM4358" s="117"/>
      <c r="AN4358" s="117"/>
      <c r="AO4358" s="117"/>
      <c r="AP4358" s="117"/>
      <c r="AQ4358" s="117"/>
      <c r="AR4358" s="117"/>
      <c r="AS4358" s="117"/>
      <c r="AT4358" s="117"/>
      <c r="AU4358" s="117"/>
      <c r="AV4358" s="117"/>
      <c r="AW4358" s="117"/>
      <c r="AX4358" s="118"/>
      <c r="BC4358" s="42"/>
    </row>
    <row r="4359" spans="1:113" ht="12" customHeight="1">
      <c r="A4359" s="34"/>
      <c r="B4359" s="116"/>
      <c r="C4359" s="117"/>
      <c r="D4359" s="117"/>
      <c r="E4359" s="117"/>
      <c r="F4359" s="117"/>
      <c r="G4359" s="117"/>
      <c r="H4359" s="117"/>
      <c r="I4359" s="117"/>
      <c r="J4359" s="117"/>
      <c r="K4359" s="117"/>
      <c r="L4359" s="117"/>
      <c r="M4359" s="117"/>
      <c r="N4359" s="117"/>
      <c r="O4359" s="117"/>
      <c r="P4359" s="117"/>
      <c r="Q4359" s="117"/>
      <c r="R4359" s="117"/>
      <c r="S4359" s="117"/>
      <c r="T4359" s="117"/>
      <c r="U4359" s="117"/>
      <c r="V4359" s="117"/>
      <c r="W4359" s="117"/>
      <c r="X4359" s="117"/>
      <c r="Y4359" s="117"/>
      <c r="Z4359" s="117"/>
      <c r="AA4359" s="117"/>
      <c r="AB4359" s="117"/>
      <c r="AC4359" s="117"/>
      <c r="AD4359" s="117"/>
      <c r="AE4359" s="117"/>
      <c r="AF4359" s="117"/>
      <c r="AG4359" s="117"/>
      <c r="AH4359" s="117"/>
      <c r="AI4359" s="117"/>
      <c r="AJ4359" s="117"/>
      <c r="AK4359" s="117"/>
      <c r="AL4359" s="117"/>
      <c r="AM4359" s="117"/>
      <c r="AN4359" s="117"/>
      <c r="AO4359" s="117"/>
      <c r="AP4359" s="117"/>
      <c r="AQ4359" s="117"/>
      <c r="AR4359" s="117"/>
      <c r="AS4359" s="117"/>
      <c r="AT4359" s="117"/>
      <c r="AU4359" s="117"/>
      <c r="AV4359" s="117"/>
      <c r="AW4359" s="117"/>
      <c r="AX4359" s="118"/>
    </row>
    <row r="4360" spans="1:113" ht="12" customHeight="1">
      <c r="A4360" s="34"/>
      <c r="B4360" s="116"/>
      <c r="C4360" s="117"/>
      <c r="D4360" s="117"/>
      <c r="E4360" s="117"/>
      <c r="F4360" s="117"/>
      <c r="G4360" s="117"/>
      <c r="H4360" s="117"/>
      <c r="I4360" s="117"/>
      <c r="J4360" s="117"/>
      <c r="K4360" s="117"/>
      <c r="L4360" s="117"/>
      <c r="M4360" s="117"/>
      <c r="N4360" s="117"/>
      <c r="O4360" s="117"/>
      <c r="P4360" s="117"/>
      <c r="Q4360" s="117"/>
      <c r="R4360" s="117"/>
      <c r="S4360" s="117"/>
      <c r="T4360" s="117"/>
      <c r="U4360" s="117"/>
      <c r="V4360" s="117"/>
      <c r="W4360" s="117"/>
      <c r="X4360" s="117"/>
      <c r="Y4360" s="117"/>
      <c r="Z4360" s="117"/>
      <c r="AA4360" s="117"/>
      <c r="AB4360" s="117"/>
      <c r="AC4360" s="117"/>
      <c r="AD4360" s="117"/>
      <c r="AE4360" s="117"/>
      <c r="AF4360" s="117"/>
      <c r="AG4360" s="117"/>
      <c r="AH4360" s="117"/>
      <c r="AI4360" s="117"/>
      <c r="AJ4360" s="117"/>
      <c r="AK4360" s="117"/>
      <c r="AL4360" s="117"/>
      <c r="AM4360" s="117"/>
      <c r="AN4360" s="117"/>
      <c r="AO4360" s="117"/>
      <c r="AP4360" s="117"/>
      <c r="AQ4360" s="117"/>
      <c r="AR4360" s="117"/>
      <c r="AS4360" s="117"/>
      <c r="AT4360" s="117"/>
      <c r="AU4360" s="117"/>
      <c r="AV4360" s="117"/>
      <c r="AW4360" s="117"/>
      <c r="AX4360" s="118"/>
    </row>
    <row r="4361" spans="1:113" ht="12" customHeight="1">
      <c r="A4361" s="34"/>
      <c r="B4361" s="116"/>
      <c r="C4361" s="117"/>
      <c r="D4361" s="117"/>
      <c r="E4361" s="117"/>
      <c r="F4361" s="117"/>
      <c r="G4361" s="117"/>
      <c r="H4361" s="117"/>
      <c r="I4361" s="117"/>
      <c r="J4361" s="117"/>
      <c r="K4361" s="117"/>
      <c r="L4361" s="117"/>
      <c r="M4361" s="117"/>
      <c r="N4361" s="117"/>
      <c r="O4361" s="117"/>
      <c r="P4361" s="117"/>
      <c r="Q4361" s="117"/>
      <c r="R4361" s="117"/>
      <c r="S4361" s="117"/>
      <c r="T4361" s="117"/>
      <c r="U4361" s="117"/>
      <c r="V4361" s="117"/>
      <c r="W4361" s="117"/>
      <c r="X4361" s="117"/>
      <c r="Y4361" s="117"/>
      <c r="Z4361" s="117"/>
      <c r="AA4361" s="117"/>
      <c r="AB4361" s="117"/>
      <c r="AC4361" s="117"/>
      <c r="AD4361" s="117"/>
      <c r="AE4361" s="117"/>
      <c r="AF4361" s="117"/>
      <c r="AG4361" s="117"/>
      <c r="AH4361" s="117"/>
      <c r="AI4361" s="117"/>
      <c r="AJ4361" s="117"/>
      <c r="AK4361" s="117"/>
      <c r="AL4361" s="117"/>
      <c r="AM4361" s="117"/>
      <c r="AN4361" s="117"/>
      <c r="AO4361" s="117"/>
      <c r="AP4361" s="117"/>
      <c r="AQ4361" s="117"/>
      <c r="AR4361" s="117"/>
      <c r="AS4361" s="117"/>
      <c r="AT4361" s="117"/>
      <c r="AU4361" s="117"/>
      <c r="AV4361" s="117"/>
      <c r="AW4361" s="117"/>
      <c r="AX4361" s="118"/>
    </row>
    <row r="4362" spans="1:113" ht="15" thickBot="1">
      <c r="A4362" s="43"/>
      <c r="B4362" s="44"/>
      <c r="C4362" s="45"/>
      <c r="D4362" s="45"/>
      <c r="E4362" s="45"/>
      <c r="F4362" s="45"/>
      <c r="G4362" s="45"/>
      <c r="H4362" s="45"/>
      <c r="I4362" s="45"/>
      <c r="J4362" s="45"/>
      <c r="K4362" s="45"/>
      <c r="L4362" s="45"/>
      <c r="M4362" s="45"/>
      <c r="N4362" s="45"/>
      <c r="O4362" s="45"/>
      <c r="P4362" s="45"/>
      <c r="Q4362" s="45"/>
      <c r="R4362" s="45"/>
      <c r="S4362" s="45"/>
      <c r="T4362" s="45"/>
      <c r="U4362" s="45"/>
      <c r="V4362" s="45"/>
      <c r="W4362" s="45"/>
      <c r="X4362" s="45"/>
      <c r="Y4362" s="45"/>
      <c r="Z4362" s="45"/>
      <c r="AA4362" s="45"/>
      <c r="AB4362" s="45"/>
      <c r="AC4362" s="45"/>
      <c r="AD4362" s="45"/>
      <c r="AE4362" s="45"/>
      <c r="AF4362" s="45"/>
      <c r="AG4362" s="45"/>
      <c r="AH4362" s="45"/>
      <c r="AI4362" s="45"/>
      <c r="AJ4362" s="45"/>
      <c r="AK4362" s="45"/>
      <c r="AL4362" s="45"/>
      <c r="AM4362" s="45"/>
      <c r="AN4362" s="45"/>
      <c r="AO4362" s="45"/>
      <c r="AP4362" s="45"/>
      <c r="AQ4362" s="45"/>
      <c r="AR4362" s="45"/>
      <c r="AS4362" s="45"/>
      <c r="AT4362" s="45"/>
      <c r="AU4362" s="45"/>
      <c r="AV4362" s="45"/>
      <c r="AW4362" s="45"/>
      <c r="AX4362" s="46"/>
    </row>
    <row r="4363" spans="1:113">
      <c r="B4363" s="47"/>
    </row>
    <row r="4364" spans="1:113" ht="15" thickBot="1">
      <c r="A4364" s="37"/>
      <c r="B4364" s="36" t="s">
        <v>238</v>
      </c>
      <c r="C4364" s="34"/>
      <c r="D4364" s="34"/>
      <c r="E4364" s="34"/>
      <c r="F4364" s="34"/>
      <c r="G4364" s="34"/>
      <c r="H4364" s="34"/>
      <c r="I4364" s="34"/>
      <c r="J4364" s="34"/>
      <c r="K4364" s="34"/>
      <c r="L4364" s="35"/>
      <c r="M4364" s="35"/>
      <c r="N4364" s="35"/>
      <c r="O4364" s="35"/>
      <c r="P4364" s="34"/>
      <c r="Q4364" s="34"/>
      <c r="R4364" s="34"/>
      <c r="S4364" s="34"/>
      <c r="T4364" s="34"/>
      <c r="U4364" s="34"/>
      <c r="V4364" s="36"/>
      <c r="W4364" s="36"/>
      <c r="X4364" s="36"/>
      <c r="Y4364" s="36"/>
      <c r="Z4364" s="36"/>
      <c r="AA4364" s="36"/>
      <c r="AB4364" s="36"/>
      <c r="AC4364" s="36"/>
      <c r="AD4364" s="36"/>
      <c r="AE4364" s="36"/>
      <c r="AF4364" s="36"/>
      <c r="AG4364" s="36"/>
      <c r="AH4364" s="36"/>
      <c r="AI4364" s="36"/>
      <c r="AJ4364" s="36"/>
      <c r="AK4364" s="36"/>
      <c r="AL4364" s="36"/>
      <c r="AM4364" s="36"/>
      <c r="AN4364" s="36"/>
      <c r="AO4364" s="36"/>
      <c r="AP4364" s="36"/>
      <c r="AQ4364" s="36"/>
      <c r="AR4364" s="36"/>
      <c r="AS4364" s="36"/>
      <c r="AT4364" s="36"/>
      <c r="AU4364" s="36"/>
      <c r="AV4364" s="36"/>
      <c r="AW4364" s="36"/>
      <c r="AX4364" s="36"/>
      <c r="DI4364" s="26"/>
    </row>
    <row r="4365" spans="1:113" ht="14.25">
      <c r="A4365" s="34"/>
      <c r="B4365" s="38"/>
      <c r="C4365" s="33"/>
      <c r="D4365" s="33"/>
      <c r="E4365" s="33"/>
      <c r="F4365" s="33"/>
      <c r="G4365" s="33"/>
      <c r="H4365" s="33"/>
      <c r="I4365" s="33"/>
      <c r="J4365" s="33"/>
      <c r="K4365" s="33"/>
      <c r="L4365" s="39"/>
      <c r="M4365" s="39"/>
      <c r="N4365" s="39"/>
      <c r="O4365" s="39"/>
      <c r="P4365" s="33"/>
      <c r="Q4365" s="33"/>
      <c r="R4365" s="33"/>
      <c r="S4365" s="33"/>
      <c r="T4365" s="33"/>
      <c r="U4365" s="33"/>
      <c r="V4365" s="40"/>
      <c r="W4365" s="40"/>
      <c r="X4365" s="40"/>
      <c r="Y4365" s="40"/>
      <c r="Z4365" s="40"/>
      <c r="AA4365" s="40"/>
      <c r="AB4365" s="40"/>
      <c r="AC4365" s="40"/>
      <c r="AD4365" s="40"/>
      <c r="AE4365" s="40"/>
      <c r="AF4365" s="40"/>
      <c r="AG4365" s="40"/>
      <c r="AH4365" s="40"/>
      <c r="AI4365" s="40"/>
      <c r="AJ4365" s="40"/>
      <c r="AK4365" s="40"/>
      <c r="AL4365" s="40"/>
      <c r="AM4365" s="40"/>
      <c r="AN4365" s="40"/>
      <c r="AO4365" s="40"/>
      <c r="AP4365" s="40"/>
      <c r="AQ4365" s="40"/>
      <c r="AR4365" s="40"/>
      <c r="AS4365" s="40"/>
      <c r="AT4365" s="40"/>
      <c r="AU4365" s="40"/>
      <c r="AV4365" s="40"/>
      <c r="AW4365" s="40"/>
      <c r="AX4365" s="41"/>
    </row>
    <row r="4366" spans="1:113" ht="12" customHeight="1">
      <c r="A4366" s="34"/>
      <c r="B4366" s="116" t="s">
        <v>855</v>
      </c>
      <c r="C4366" s="117"/>
      <c r="D4366" s="117"/>
      <c r="E4366" s="117"/>
      <c r="F4366" s="117"/>
      <c r="G4366" s="117"/>
      <c r="H4366" s="117"/>
      <c r="I4366" s="117"/>
      <c r="J4366" s="117"/>
      <c r="K4366" s="117"/>
      <c r="L4366" s="117"/>
      <c r="M4366" s="117"/>
      <c r="N4366" s="117"/>
      <c r="O4366" s="117"/>
      <c r="P4366" s="117"/>
      <c r="Q4366" s="117"/>
      <c r="R4366" s="117"/>
      <c r="S4366" s="117"/>
      <c r="T4366" s="117"/>
      <c r="U4366" s="117"/>
      <c r="V4366" s="117"/>
      <c r="W4366" s="117"/>
      <c r="X4366" s="117"/>
      <c r="Y4366" s="117"/>
      <c r="Z4366" s="117"/>
      <c r="AA4366" s="117"/>
      <c r="AB4366" s="117"/>
      <c r="AC4366" s="117"/>
      <c r="AD4366" s="117"/>
      <c r="AE4366" s="117"/>
      <c r="AF4366" s="117"/>
      <c r="AG4366" s="117"/>
      <c r="AH4366" s="117"/>
      <c r="AI4366" s="117"/>
      <c r="AJ4366" s="117"/>
      <c r="AK4366" s="117"/>
      <c r="AL4366" s="117"/>
      <c r="AM4366" s="117"/>
      <c r="AN4366" s="117"/>
      <c r="AO4366" s="117"/>
      <c r="AP4366" s="117"/>
      <c r="AQ4366" s="117"/>
      <c r="AR4366" s="117"/>
      <c r="AS4366" s="117"/>
      <c r="AT4366" s="117"/>
      <c r="AU4366" s="117"/>
      <c r="AV4366" s="117"/>
      <c r="AW4366" s="117"/>
      <c r="AX4366" s="118"/>
    </row>
    <row r="4367" spans="1:113" ht="12" customHeight="1">
      <c r="A4367" s="34"/>
      <c r="B4367" s="116"/>
      <c r="C4367" s="117"/>
      <c r="D4367" s="117"/>
      <c r="E4367" s="117"/>
      <c r="F4367" s="117"/>
      <c r="G4367" s="117"/>
      <c r="H4367" s="117"/>
      <c r="I4367" s="117"/>
      <c r="J4367" s="117"/>
      <c r="K4367" s="117"/>
      <c r="L4367" s="117"/>
      <c r="M4367" s="117"/>
      <c r="N4367" s="117"/>
      <c r="O4367" s="117"/>
      <c r="P4367" s="117"/>
      <c r="Q4367" s="117"/>
      <c r="R4367" s="117"/>
      <c r="S4367" s="117"/>
      <c r="T4367" s="117"/>
      <c r="U4367" s="117"/>
      <c r="V4367" s="117"/>
      <c r="W4367" s="117"/>
      <c r="X4367" s="117"/>
      <c r="Y4367" s="117"/>
      <c r="Z4367" s="117"/>
      <c r="AA4367" s="117"/>
      <c r="AB4367" s="117"/>
      <c r="AC4367" s="117"/>
      <c r="AD4367" s="117"/>
      <c r="AE4367" s="117"/>
      <c r="AF4367" s="117"/>
      <c r="AG4367" s="117"/>
      <c r="AH4367" s="117"/>
      <c r="AI4367" s="117"/>
      <c r="AJ4367" s="117"/>
      <c r="AK4367" s="117"/>
      <c r="AL4367" s="117"/>
      <c r="AM4367" s="117"/>
      <c r="AN4367" s="117"/>
      <c r="AO4367" s="117"/>
      <c r="AP4367" s="117"/>
      <c r="AQ4367" s="117"/>
      <c r="AR4367" s="117"/>
      <c r="AS4367" s="117"/>
      <c r="AT4367" s="117"/>
      <c r="AU4367" s="117"/>
      <c r="AV4367" s="117"/>
      <c r="AW4367" s="117"/>
      <c r="AX4367" s="118"/>
    </row>
    <row r="4368" spans="1:113" ht="12" customHeight="1">
      <c r="A4368" s="34"/>
      <c r="B4368" s="116"/>
      <c r="C4368" s="117"/>
      <c r="D4368" s="117"/>
      <c r="E4368" s="117"/>
      <c r="F4368" s="117"/>
      <c r="G4368" s="117"/>
      <c r="H4368" s="117"/>
      <c r="I4368" s="117"/>
      <c r="J4368" s="117"/>
      <c r="K4368" s="117"/>
      <c r="L4368" s="117"/>
      <c r="M4368" s="117"/>
      <c r="N4368" s="117"/>
      <c r="O4368" s="117"/>
      <c r="P4368" s="117"/>
      <c r="Q4368" s="117"/>
      <c r="R4368" s="117"/>
      <c r="S4368" s="117"/>
      <c r="T4368" s="117"/>
      <c r="U4368" s="117"/>
      <c r="V4368" s="117"/>
      <c r="W4368" s="117"/>
      <c r="X4368" s="117"/>
      <c r="Y4368" s="117"/>
      <c r="Z4368" s="117"/>
      <c r="AA4368" s="117"/>
      <c r="AB4368" s="117"/>
      <c r="AC4368" s="117"/>
      <c r="AD4368" s="117"/>
      <c r="AE4368" s="117"/>
      <c r="AF4368" s="117"/>
      <c r="AG4368" s="117"/>
      <c r="AH4368" s="117"/>
      <c r="AI4368" s="117"/>
      <c r="AJ4368" s="117"/>
      <c r="AK4368" s="117"/>
      <c r="AL4368" s="117"/>
      <c r="AM4368" s="117"/>
      <c r="AN4368" s="117"/>
      <c r="AO4368" s="117"/>
      <c r="AP4368" s="117"/>
      <c r="AQ4368" s="117"/>
      <c r="AR4368" s="117"/>
      <c r="AS4368" s="117"/>
      <c r="AT4368" s="117"/>
      <c r="AU4368" s="117"/>
      <c r="AV4368" s="117"/>
      <c r="AW4368" s="117"/>
      <c r="AX4368" s="118"/>
      <c r="BC4368" s="42"/>
    </row>
    <row r="4369" spans="1:251" ht="12" customHeight="1">
      <c r="A4369" s="34"/>
      <c r="B4369" s="116"/>
      <c r="C4369" s="117"/>
      <c r="D4369" s="117"/>
      <c r="E4369" s="117"/>
      <c r="F4369" s="117"/>
      <c r="G4369" s="117"/>
      <c r="H4369" s="117"/>
      <c r="I4369" s="117"/>
      <c r="J4369" s="117"/>
      <c r="K4369" s="117"/>
      <c r="L4369" s="117"/>
      <c r="M4369" s="117"/>
      <c r="N4369" s="117"/>
      <c r="O4369" s="117"/>
      <c r="P4369" s="117"/>
      <c r="Q4369" s="117"/>
      <c r="R4369" s="117"/>
      <c r="S4369" s="117"/>
      <c r="T4369" s="117"/>
      <c r="U4369" s="117"/>
      <c r="V4369" s="117"/>
      <c r="W4369" s="117"/>
      <c r="X4369" s="117"/>
      <c r="Y4369" s="117"/>
      <c r="Z4369" s="117"/>
      <c r="AA4369" s="117"/>
      <c r="AB4369" s="117"/>
      <c r="AC4369" s="117"/>
      <c r="AD4369" s="117"/>
      <c r="AE4369" s="117"/>
      <c r="AF4369" s="117"/>
      <c r="AG4369" s="117"/>
      <c r="AH4369" s="117"/>
      <c r="AI4369" s="117"/>
      <c r="AJ4369" s="117"/>
      <c r="AK4369" s="117"/>
      <c r="AL4369" s="117"/>
      <c r="AM4369" s="117"/>
      <c r="AN4369" s="117"/>
      <c r="AO4369" s="117"/>
      <c r="AP4369" s="117"/>
      <c r="AQ4369" s="117"/>
      <c r="AR4369" s="117"/>
      <c r="AS4369" s="117"/>
      <c r="AT4369" s="117"/>
      <c r="AU4369" s="117"/>
      <c r="AV4369" s="117"/>
      <c r="AW4369" s="117"/>
      <c r="AX4369" s="118"/>
    </row>
    <row r="4370" spans="1:251" ht="12" customHeight="1">
      <c r="A4370" s="34"/>
      <c r="B4370" s="116"/>
      <c r="C4370" s="117"/>
      <c r="D4370" s="117"/>
      <c r="E4370" s="117"/>
      <c r="F4370" s="117"/>
      <c r="G4370" s="117"/>
      <c r="H4370" s="117"/>
      <c r="I4370" s="117"/>
      <c r="J4370" s="117"/>
      <c r="K4370" s="117"/>
      <c r="L4370" s="117"/>
      <c r="M4370" s="117"/>
      <c r="N4370" s="117"/>
      <c r="O4370" s="117"/>
      <c r="P4370" s="117"/>
      <c r="Q4370" s="117"/>
      <c r="R4370" s="117"/>
      <c r="S4370" s="117"/>
      <c r="T4370" s="117"/>
      <c r="U4370" s="117"/>
      <c r="V4370" s="117"/>
      <c r="W4370" s="117"/>
      <c r="X4370" s="117"/>
      <c r="Y4370" s="117"/>
      <c r="Z4370" s="117"/>
      <c r="AA4370" s="117"/>
      <c r="AB4370" s="117"/>
      <c r="AC4370" s="117"/>
      <c r="AD4370" s="117"/>
      <c r="AE4370" s="117"/>
      <c r="AF4370" s="117"/>
      <c r="AG4370" s="117"/>
      <c r="AH4370" s="117"/>
      <c r="AI4370" s="117"/>
      <c r="AJ4370" s="117"/>
      <c r="AK4370" s="117"/>
      <c r="AL4370" s="117"/>
      <c r="AM4370" s="117"/>
      <c r="AN4370" s="117"/>
      <c r="AO4370" s="117"/>
      <c r="AP4370" s="117"/>
      <c r="AQ4370" s="117"/>
      <c r="AR4370" s="117"/>
      <c r="AS4370" s="117"/>
      <c r="AT4370" s="117"/>
      <c r="AU4370" s="117"/>
      <c r="AV4370" s="117"/>
      <c r="AW4370" s="117"/>
      <c r="AX4370" s="118"/>
    </row>
    <row r="4371" spans="1:251" ht="12" customHeight="1">
      <c r="A4371" s="34"/>
      <c r="B4371" s="116"/>
      <c r="C4371" s="117"/>
      <c r="D4371" s="117"/>
      <c r="E4371" s="117"/>
      <c r="F4371" s="117"/>
      <c r="G4371" s="117"/>
      <c r="H4371" s="117"/>
      <c r="I4371" s="117"/>
      <c r="J4371" s="117"/>
      <c r="K4371" s="117"/>
      <c r="L4371" s="117"/>
      <c r="M4371" s="117"/>
      <c r="N4371" s="117"/>
      <c r="O4371" s="117"/>
      <c r="P4371" s="117"/>
      <c r="Q4371" s="117"/>
      <c r="R4371" s="117"/>
      <c r="S4371" s="117"/>
      <c r="T4371" s="117"/>
      <c r="U4371" s="117"/>
      <c r="V4371" s="117"/>
      <c r="W4371" s="117"/>
      <c r="X4371" s="117"/>
      <c r="Y4371" s="117"/>
      <c r="Z4371" s="117"/>
      <c r="AA4371" s="117"/>
      <c r="AB4371" s="117"/>
      <c r="AC4371" s="117"/>
      <c r="AD4371" s="117"/>
      <c r="AE4371" s="117"/>
      <c r="AF4371" s="117"/>
      <c r="AG4371" s="117"/>
      <c r="AH4371" s="117"/>
      <c r="AI4371" s="117"/>
      <c r="AJ4371" s="117"/>
      <c r="AK4371" s="117"/>
      <c r="AL4371" s="117"/>
      <c r="AM4371" s="117"/>
      <c r="AN4371" s="117"/>
      <c r="AO4371" s="117"/>
      <c r="AP4371" s="117"/>
      <c r="AQ4371" s="117"/>
      <c r="AR4371" s="117"/>
      <c r="AS4371" s="117"/>
      <c r="AT4371" s="117"/>
      <c r="AU4371" s="117"/>
      <c r="AV4371" s="117"/>
      <c r="AW4371" s="117"/>
      <c r="AX4371" s="118"/>
    </row>
    <row r="4372" spans="1:251" ht="15" thickBot="1">
      <c r="A4372" s="43"/>
      <c r="B4372" s="44"/>
      <c r="C4372" s="45"/>
      <c r="D4372" s="45"/>
      <c r="E4372" s="45"/>
      <c r="F4372" s="45"/>
      <c r="G4372" s="45"/>
      <c r="H4372" s="45"/>
      <c r="I4372" s="45"/>
      <c r="J4372" s="45"/>
      <c r="K4372" s="45"/>
      <c r="L4372" s="45"/>
      <c r="M4372" s="45"/>
      <c r="N4372" s="45"/>
      <c r="O4372" s="45"/>
      <c r="P4372" s="45"/>
      <c r="Q4372" s="45"/>
      <c r="R4372" s="45"/>
      <c r="S4372" s="45"/>
      <c r="T4372" s="45"/>
      <c r="U4372" s="45"/>
      <c r="V4372" s="45"/>
      <c r="W4372" s="45"/>
      <c r="X4372" s="45"/>
      <c r="Y4372" s="45"/>
      <c r="Z4372" s="45"/>
      <c r="AA4372" s="45"/>
      <c r="AB4372" s="45"/>
      <c r="AC4372" s="45"/>
      <c r="AD4372" s="45"/>
      <c r="AE4372" s="45"/>
      <c r="AF4372" s="45"/>
      <c r="AG4372" s="45"/>
      <c r="AH4372" s="45"/>
      <c r="AI4372" s="45"/>
      <c r="AJ4372" s="45"/>
      <c r="AK4372" s="45"/>
      <c r="AL4372" s="45"/>
      <c r="AM4372" s="45"/>
      <c r="AN4372" s="45"/>
      <c r="AO4372" s="45"/>
      <c r="AP4372" s="45"/>
      <c r="AQ4372" s="45"/>
      <c r="AR4372" s="45"/>
      <c r="AS4372" s="45"/>
      <c r="AT4372" s="45"/>
      <c r="AU4372" s="45"/>
      <c r="AV4372" s="45"/>
      <c r="AW4372" s="45"/>
      <c r="AX4372" s="46"/>
    </row>
    <row r="4373" spans="1:251">
      <c r="B4373" s="47"/>
    </row>
    <row r="4374" spans="1:251" ht="14.25">
      <c r="B4374" s="36" t="s">
        <v>240</v>
      </c>
      <c r="C4374" s="34"/>
      <c r="D4374" s="34"/>
      <c r="E4374" s="34"/>
      <c r="F4374" s="34"/>
      <c r="G4374" s="34"/>
      <c r="H4374" s="34"/>
      <c r="I4374" s="34"/>
      <c r="J4374" s="34"/>
      <c r="K4374" s="34"/>
      <c r="L4374" s="35"/>
      <c r="M4374" s="35"/>
      <c r="N4374" s="35"/>
      <c r="O4374" s="35"/>
      <c r="P4374" s="34"/>
      <c r="Q4374" s="34"/>
      <c r="R4374" s="34"/>
      <c r="S4374" s="34"/>
      <c r="T4374" s="34"/>
      <c r="U4374" s="34"/>
      <c r="V4374" s="36"/>
      <c r="W4374" s="36"/>
      <c r="X4374" s="36"/>
      <c r="Y4374" s="36"/>
      <c r="Z4374" s="36"/>
      <c r="AA4374" s="36"/>
      <c r="AB4374" s="36"/>
      <c r="AC4374" s="36"/>
      <c r="AD4374" s="36"/>
      <c r="AE4374" s="36"/>
      <c r="AF4374" s="36"/>
      <c r="AG4374" s="36"/>
      <c r="AH4374" s="36"/>
      <c r="AI4374" s="36"/>
      <c r="AJ4374" s="36"/>
      <c r="AK4374" s="36"/>
      <c r="AL4374" s="36"/>
      <c r="AM4374" s="36"/>
      <c r="AN4374" s="36"/>
      <c r="AO4374" s="36"/>
      <c r="AP4374" s="36"/>
      <c r="AQ4374" s="36"/>
      <c r="AR4374" s="36"/>
      <c r="AS4374" s="36"/>
      <c r="AT4374" s="36"/>
      <c r="AU4374" s="36"/>
      <c r="AV4374" s="36"/>
      <c r="AW4374" s="36"/>
      <c r="AX4374" s="36"/>
    </row>
    <row r="4375" spans="1:251" ht="15" thickBot="1">
      <c r="B4375" s="34"/>
      <c r="C4375" s="34"/>
      <c r="D4375" s="34"/>
      <c r="E4375" s="34"/>
      <c r="F4375" s="34"/>
      <c r="G4375" s="34"/>
      <c r="H4375" s="34"/>
      <c r="I4375" s="34"/>
      <c r="J4375" s="34"/>
      <c r="K4375" s="34"/>
      <c r="L4375" s="35"/>
      <c r="M4375" s="35"/>
      <c r="N4375" s="35"/>
      <c r="O4375" s="35"/>
      <c r="P4375" s="34"/>
      <c r="Q4375" s="34"/>
      <c r="R4375" s="34"/>
      <c r="S4375" s="34"/>
      <c r="T4375" s="34"/>
      <c r="U4375" s="34"/>
      <c r="V4375" s="36"/>
      <c r="W4375" s="36"/>
      <c r="X4375" s="36"/>
      <c r="Y4375" s="36"/>
      <c r="Z4375" s="36"/>
      <c r="AA4375" s="36"/>
      <c r="AB4375" s="36"/>
      <c r="AC4375" s="36"/>
      <c r="AD4375" s="36"/>
      <c r="AE4375" s="36"/>
      <c r="AF4375" s="36"/>
      <c r="AG4375" s="36"/>
      <c r="AH4375" s="36"/>
      <c r="AI4375" s="36"/>
      <c r="AJ4375" s="36"/>
      <c r="AK4375" s="36"/>
      <c r="AL4375" s="36"/>
      <c r="AM4375" s="36"/>
      <c r="AN4375" s="36"/>
      <c r="AO4375" s="36"/>
      <c r="AP4375" s="36"/>
      <c r="AQ4375" s="36"/>
      <c r="AR4375" s="36"/>
      <c r="AS4375" s="36"/>
      <c r="AT4375" s="36"/>
      <c r="AU4375" s="36"/>
      <c r="AV4375" s="36"/>
      <c r="AW4375" s="36"/>
      <c r="AX4375" s="48" t="s">
        <v>241</v>
      </c>
    </row>
    <row r="4376" spans="1:251" s="42" customFormat="1" ht="13.5" customHeight="1">
      <c r="A4376" s="34"/>
      <c r="B4376" s="119" t="s">
        <v>242</v>
      </c>
      <c r="C4376" s="120"/>
      <c r="D4376" s="120"/>
      <c r="E4376" s="120"/>
      <c r="F4376" s="120"/>
      <c r="G4376" s="120"/>
      <c r="H4376" s="120"/>
      <c r="I4376" s="120"/>
      <c r="J4376" s="120"/>
      <c r="K4376" s="120"/>
      <c r="L4376" s="120"/>
      <c r="M4376" s="120"/>
      <c r="N4376" s="120"/>
      <c r="O4376" s="120"/>
      <c r="P4376" s="120"/>
      <c r="Q4376" s="120"/>
      <c r="R4376" s="120"/>
      <c r="S4376" s="120"/>
      <c r="T4376" s="120"/>
      <c r="U4376" s="120"/>
      <c r="V4376" s="120"/>
      <c r="W4376" s="120"/>
      <c r="X4376" s="120"/>
      <c r="Y4376" s="120"/>
      <c r="Z4376" s="121"/>
      <c r="AA4376" s="125" t="s">
        <v>1062</v>
      </c>
      <c r="AB4376" s="120"/>
      <c r="AC4376" s="120"/>
      <c r="AD4376" s="120"/>
      <c r="AE4376" s="120"/>
      <c r="AF4376" s="120"/>
      <c r="AG4376" s="120"/>
      <c r="AH4376" s="120"/>
      <c r="AI4376" s="121"/>
      <c r="AJ4376" s="125" t="s">
        <v>1063</v>
      </c>
      <c r="AK4376" s="120"/>
      <c r="AL4376" s="120"/>
      <c r="AM4376" s="120"/>
      <c r="AN4376" s="120"/>
      <c r="AO4376" s="120"/>
      <c r="AP4376" s="120"/>
      <c r="AQ4376" s="120"/>
      <c r="AR4376" s="121"/>
      <c r="AS4376" s="125" t="s">
        <v>243</v>
      </c>
      <c r="AT4376" s="120"/>
      <c r="AU4376" s="120"/>
      <c r="AV4376" s="120"/>
      <c r="AW4376" s="120"/>
      <c r="AX4376" s="127"/>
      <c r="AY4376" s="29"/>
      <c r="AZ4376" s="29"/>
      <c r="BA4376" s="29"/>
      <c r="BB4376" s="29"/>
      <c r="BC4376" s="29"/>
      <c r="BD4376" s="29"/>
      <c r="BE4376" s="29"/>
      <c r="BF4376" s="29"/>
      <c r="BG4376" s="29"/>
      <c r="BH4376" s="29"/>
      <c r="BI4376" s="29"/>
      <c r="BJ4376" s="29"/>
      <c r="BK4376" s="29"/>
      <c r="BL4376" s="29"/>
      <c r="BM4376" s="29"/>
      <c r="BN4376" s="29"/>
      <c r="BO4376" s="29"/>
      <c r="BP4376" s="29"/>
      <c r="BQ4376" s="29"/>
      <c r="BR4376" s="29"/>
      <c r="BS4376" s="29"/>
      <c r="BT4376" s="29"/>
      <c r="BU4376" s="29"/>
      <c r="BV4376" s="29"/>
      <c r="BW4376" s="29"/>
      <c r="BX4376" s="29"/>
      <c r="BY4376" s="29"/>
      <c r="BZ4376" s="29"/>
      <c r="CA4376" s="29"/>
      <c r="CB4376" s="29"/>
      <c r="CC4376" s="29"/>
      <c r="CD4376" s="29"/>
      <c r="CE4376" s="29"/>
      <c r="CF4376" s="29"/>
      <c r="CG4376" s="29"/>
      <c r="CH4376" s="29"/>
      <c r="CI4376" s="29"/>
      <c r="CJ4376" s="29"/>
      <c r="CK4376" s="29"/>
      <c r="CL4376" s="29"/>
      <c r="CM4376" s="29"/>
      <c r="CN4376" s="29"/>
      <c r="CO4376" s="29"/>
      <c r="CP4376" s="29"/>
      <c r="CQ4376" s="29"/>
      <c r="CR4376" s="29"/>
      <c r="CS4376" s="29"/>
      <c r="CT4376" s="29"/>
      <c r="CU4376" s="29"/>
      <c r="CV4376" s="29"/>
      <c r="CW4376" s="29"/>
      <c r="CX4376" s="29"/>
      <c r="CY4376" s="29"/>
      <c r="CZ4376" s="29"/>
      <c r="DA4376" s="29"/>
      <c r="DB4376" s="29"/>
      <c r="DC4376" s="29"/>
      <c r="DD4376" s="29"/>
      <c r="DE4376" s="29"/>
      <c r="DF4376" s="29"/>
      <c r="DG4376" s="29"/>
      <c r="DH4376" s="29"/>
      <c r="DI4376" s="29"/>
      <c r="DJ4376" s="29"/>
      <c r="DK4376" s="29"/>
      <c r="DL4376" s="29"/>
      <c r="DM4376" s="29"/>
      <c r="DN4376" s="29"/>
      <c r="DO4376" s="29"/>
      <c r="DP4376" s="29"/>
      <c r="DQ4376" s="29"/>
      <c r="DR4376" s="29"/>
      <c r="DS4376" s="29"/>
      <c r="DT4376" s="29"/>
      <c r="DU4376" s="29"/>
      <c r="DV4376" s="29"/>
      <c r="DW4376" s="29"/>
      <c r="DX4376" s="29"/>
      <c r="DY4376" s="29"/>
      <c r="DZ4376" s="29"/>
      <c r="EA4376" s="29"/>
      <c r="EB4376" s="29"/>
      <c r="EC4376" s="29"/>
      <c r="ED4376" s="29"/>
      <c r="EE4376" s="29"/>
      <c r="EF4376" s="29"/>
      <c r="EG4376" s="29"/>
      <c r="EH4376" s="29"/>
      <c r="EI4376" s="29"/>
      <c r="EJ4376" s="29"/>
      <c r="EK4376" s="29"/>
      <c r="EL4376" s="29"/>
      <c r="EM4376" s="29"/>
      <c r="EN4376" s="29"/>
      <c r="EO4376" s="29"/>
      <c r="EP4376" s="29"/>
      <c r="EQ4376" s="29"/>
      <c r="ER4376" s="29"/>
      <c r="ES4376" s="29"/>
      <c r="ET4376" s="29"/>
      <c r="EU4376" s="29"/>
      <c r="EV4376" s="29"/>
      <c r="EW4376" s="29"/>
      <c r="EX4376" s="29"/>
      <c r="EY4376" s="29"/>
      <c r="EZ4376" s="29"/>
      <c r="FA4376" s="29"/>
      <c r="FB4376" s="29"/>
      <c r="FC4376" s="29"/>
      <c r="FD4376" s="29"/>
      <c r="FE4376" s="29"/>
      <c r="FF4376" s="29"/>
      <c r="FG4376" s="29"/>
      <c r="FH4376" s="29"/>
      <c r="FI4376" s="29"/>
      <c r="FJ4376" s="29"/>
      <c r="FK4376" s="29"/>
      <c r="FL4376" s="29"/>
      <c r="FM4376" s="29"/>
      <c r="FN4376" s="29"/>
      <c r="FO4376" s="29"/>
      <c r="FP4376" s="29"/>
      <c r="FQ4376" s="29"/>
      <c r="FR4376" s="29"/>
      <c r="FS4376" s="29"/>
      <c r="FT4376" s="29"/>
      <c r="FU4376" s="29"/>
      <c r="FV4376" s="29"/>
      <c r="FW4376" s="29"/>
      <c r="FX4376" s="29"/>
      <c r="FY4376" s="29"/>
      <c r="FZ4376" s="29"/>
      <c r="GA4376" s="29"/>
      <c r="GB4376" s="29"/>
      <c r="GC4376" s="29"/>
      <c r="GD4376" s="29"/>
      <c r="GE4376" s="29"/>
      <c r="GF4376" s="29"/>
      <c r="GG4376" s="29"/>
      <c r="GH4376" s="29"/>
      <c r="GI4376" s="29"/>
      <c r="GJ4376" s="29"/>
      <c r="GK4376" s="29"/>
      <c r="GL4376" s="29"/>
      <c r="GM4376" s="29"/>
      <c r="GN4376" s="29"/>
      <c r="GO4376" s="29"/>
      <c r="GP4376" s="29"/>
      <c r="GQ4376" s="29"/>
      <c r="GR4376" s="29"/>
      <c r="GS4376" s="29"/>
      <c r="GT4376" s="29"/>
      <c r="GU4376" s="29"/>
      <c r="GV4376" s="29"/>
      <c r="GW4376" s="29"/>
      <c r="GX4376" s="29"/>
      <c r="GY4376" s="29"/>
      <c r="GZ4376" s="29"/>
      <c r="HA4376" s="29"/>
      <c r="HB4376" s="29"/>
      <c r="HC4376" s="29"/>
      <c r="HD4376" s="29"/>
      <c r="HE4376" s="29"/>
      <c r="HF4376" s="29"/>
      <c r="HG4376" s="29"/>
      <c r="HH4376" s="29"/>
      <c r="HI4376" s="29"/>
      <c r="HJ4376" s="29"/>
      <c r="HK4376" s="29"/>
      <c r="HL4376" s="29"/>
      <c r="HM4376" s="29"/>
      <c r="HN4376" s="29"/>
      <c r="HO4376" s="29"/>
      <c r="HP4376" s="29"/>
      <c r="HQ4376" s="29"/>
      <c r="HR4376" s="29"/>
      <c r="HS4376" s="29"/>
      <c r="HT4376" s="29"/>
      <c r="HU4376" s="29"/>
      <c r="HV4376" s="29"/>
      <c r="HW4376" s="29"/>
      <c r="HX4376" s="29"/>
      <c r="HY4376" s="29"/>
      <c r="HZ4376" s="29"/>
      <c r="IA4376" s="29"/>
      <c r="IB4376" s="29"/>
      <c r="IC4376" s="29"/>
      <c r="ID4376" s="29"/>
      <c r="IE4376" s="29"/>
      <c r="IF4376" s="29"/>
      <c r="IG4376" s="29"/>
      <c r="IH4376" s="29"/>
      <c r="II4376" s="29"/>
      <c r="IJ4376" s="29"/>
      <c r="IK4376" s="29"/>
      <c r="IL4376" s="29"/>
      <c r="IM4376" s="29"/>
      <c r="IN4376" s="29"/>
      <c r="IO4376" s="29"/>
      <c r="IP4376" s="29"/>
      <c r="IQ4376" s="29"/>
    </row>
    <row r="4377" spans="1:251" s="42" customFormat="1" ht="13.5">
      <c r="A4377" s="34"/>
      <c r="B4377" s="122"/>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4"/>
      <c r="AA4377" s="126"/>
      <c r="AB4377" s="123"/>
      <c r="AC4377" s="123"/>
      <c r="AD4377" s="123"/>
      <c r="AE4377" s="123"/>
      <c r="AF4377" s="123"/>
      <c r="AG4377" s="123"/>
      <c r="AH4377" s="123"/>
      <c r="AI4377" s="124"/>
      <c r="AJ4377" s="126"/>
      <c r="AK4377" s="123"/>
      <c r="AL4377" s="123"/>
      <c r="AM4377" s="123"/>
      <c r="AN4377" s="123"/>
      <c r="AO4377" s="123"/>
      <c r="AP4377" s="123"/>
      <c r="AQ4377" s="123"/>
      <c r="AR4377" s="124"/>
      <c r="AS4377" s="126"/>
      <c r="AT4377" s="123"/>
      <c r="AU4377" s="123"/>
      <c r="AV4377" s="123"/>
      <c r="AW4377" s="123"/>
      <c r="AX4377" s="128"/>
      <c r="AY4377" s="29"/>
      <c r="AZ4377" s="29"/>
      <c r="BA4377" s="29"/>
      <c r="BB4377" s="65"/>
      <c r="BC4377" s="49"/>
      <c r="BE4377" s="29"/>
      <c r="BF4377" s="29"/>
      <c r="BG4377" s="29"/>
      <c r="BH4377" s="29"/>
      <c r="BI4377" s="29"/>
      <c r="BJ4377" s="29"/>
      <c r="BK4377" s="29"/>
      <c r="BL4377" s="29"/>
      <c r="BM4377" s="29"/>
      <c r="BN4377" s="29"/>
      <c r="BO4377" s="29"/>
      <c r="BP4377" s="29"/>
      <c r="BQ4377" s="29"/>
      <c r="BR4377" s="29"/>
      <c r="BS4377" s="29"/>
      <c r="BT4377" s="29"/>
      <c r="BU4377" s="29"/>
      <c r="BV4377" s="29"/>
      <c r="BW4377" s="29"/>
      <c r="BX4377" s="29"/>
      <c r="BY4377" s="29"/>
      <c r="BZ4377" s="29"/>
      <c r="CA4377" s="29"/>
      <c r="CB4377" s="29"/>
      <c r="CC4377" s="29"/>
      <c r="CD4377" s="29"/>
      <c r="CE4377" s="29"/>
      <c r="CF4377" s="29"/>
      <c r="CG4377" s="29"/>
      <c r="CH4377" s="29"/>
      <c r="CI4377" s="29"/>
      <c r="CJ4377" s="29"/>
      <c r="CK4377" s="29"/>
      <c r="CL4377" s="29"/>
      <c r="CM4377" s="29"/>
      <c r="CN4377" s="29"/>
      <c r="CO4377" s="29"/>
      <c r="CP4377" s="29"/>
      <c r="CQ4377" s="29"/>
      <c r="CR4377" s="29"/>
      <c r="CS4377" s="29"/>
      <c r="CT4377" s="29"/>
      <c r="CU4377" s="29"/>
      <c r="CV4377" s="29"/>
      <c r="CW4377" s="29"/>
      <c r="CX4377" s="29"/>
      <c r="CY4377" s="29"/>
      <c r="CZ4377" s="29"/>
      <c r="DA4377" s="29"/>
      <c r="DB4377" s="29"/>
      <c r="DC4377" s="29"/>
      <c r="DD4377" s="29"/>
      <c r="DE4377" s="29"/>
      <c r="DF4377" s="29"/>
      <c r="DG4377" s="29"/>
      <c r="DH4377" s="29"/>
      <c r="DI4377" s="29"/>
      <c r="DJ4377" s="29"/>
      <c r="DK4377" s="29"/>
      <c r="DL4377" s="29"/>
      <c r="DM4377" s="29"/>
      <c r="DN4377" s="29"/>
      <c r="DO4377" s="29"/>
      <c r="DP4377" s="29"/>
      <c r="DQ4377" s="29"/>
      <c r="DR4377" s="29"/>
      <c r="DS4377" s="29"/>
      <c r="DT4377" s="29"/>
      <c r="DU4377" s="29"/>
      <c r="DV4377" s="29"/>
      <c r="DW4377" s="29"/>
      <c r="DX4377" s="29"/>
      <c r="DY4377" s="29"/>
      <c r="DZ4377" s="29"/>
      <c r="EA4377" s="29"/>
      <c r="EB4377" s="29"/>
      <c r="EC4377" s="29"/>
      <c r="ED4377" s="29"/>
      <c r="EE4377" s="29"/>
      <c r="EF4377" s="29"/>
      <c r="EG4377" s="29"/>
      <c r="EH4377" s="29"/>
      <c r="EI4377" s="29"/>
      <c r="EJ4377" s="29"/>
      <c r="EK4377" s="29"/>
      <c r="EL4377" s="29"/>
      <c r="EM4377" s="29"/>
      <c r="EN4377" s="29"/>
      <c r="EO4377" s="29"/>
      <c r="EP4377" s="29"/>
      <c r="EQ4377" s="29"/>
      <c r="ER4377" s="29"/>
      <c r="ES4377" s="29"/>
      <c r="ET4377" s="29"/>
      <c r="EU4377" s="29"/>
      <c r="EV4377" s="29"/>
      <c r="EW4377" s="29"/>
      <c r="EX4377" s="29"/>
      <c r="EY4377" s="29"/>
      <c r="EZ4377" s="29"/>
      <c r="FA4377" s="29"/>
      <c r="FB4377" s="29"/>
      <c r="FC4377" s="29"/>
      <c r="FD4377" s="29"/>
      <c r="FE4377" s="29"/>
      <c r="FF4377" s="29"/>
      <c r="FG4377" s="29"/>
      <c r="FH4377" s="29"/>
      <c r="FI4377" s="29"/>
      <c r="FJ4377" s="29"/>
      <c r="FK4377" s="29"/>
      <c r="FL4377" s="29"/>
      <c r="FM4377" s="29"/>
      <c r="FN4377" s="29"/>
      <c r="FO4377" s="29"/>
      <c r="FP4377" s="29"/>
      <c r="FQ4377" s="29"/>
      <c r="FR4377" s="29"/>
      <c r="FS4377" s="29"/>
      <c r="FT4377" s="29"/>
      <c r="FU4377" s="29"/>
      <c r="FV4377" s="29"/>
      <c r="FW4377" s="29"/>
      <c r="FX4377" s="29"/>
      <c r="FY4377" s="29"/>
      <c r="FZ4377" s="29"/>
      <c r="GA4377" s="29"/>
      <c r="GB4377" s="29"/>
      <c r="GC4377" s="29"/>
      <c r="GD4377" s="29"/>
      <c r="GE4377" s="29"/>
      <c r="GF4377" s="29"/>
      <c r="GG4377" s="29"/>
      <c r="GH4377" s="29"/>
      <c r="GI4377" s="29"/>
      <c r="GJ4377" s="29"/>
      <c r="GK4377" s="29"/>
      <c r="GL4377" s="29"/>
      <c r="GM4377" s="29"/>
      <c r="GN4377" s="29"/>
      <c r="GO4377" s="29"/>
      <c r="GP4377" s="29"/>
      <c r="GQ4377" s="29"/>
      <c r="GR4377" s="29"/>
      <c r="GS4377" s="29"/>
      <c r="GT4377" s="29"/>
      <c r="GU4377" s="29"/>
      <c r="GV4377" s="29"/>
      <c r="GW4377" s="29"/>
      <c r="GX4377" s="29"/>
      <c r="GY4377" s="29"/>
      <c r="GZ4377" s="29"/>
      <c r="HA4377" s="29"/>
      <c r="HB4377" s="29"/>
      <c r="HC4377" s="29"/>
      <c r="HD4377" s="29"/>
      <c r="HE4377" s="29"/>
      <c r="HF4377" s="29"/>
      <c r="HG4377" s="29"/>
      <c r="HH4377" s="29"/>
      <c r="HI4377" s="29"/>
      <c r="HJ4377" s="29"/>
      <c r="HK4377" s="29"/>
      <c r="HL4377" s="29"/>
      <c r="HM4377" s="29"/>
      <c r="HN4377" s="29"/>
      <c r="HO4377" s="29"/>
      <c r="HP4377" s="29"/>
      <c r="HQ4377" s="29"/>
      <c r="HR4377" s="29"/>
      <c r="HS4377" s="29"/>
      <c r="HT4377" s="29"/>
      <c r="HU4377" s="29"/>
      <c r="HV4377" s="29"/>
      <c r="HW4377" s="29"/>
      <c r="HX4377" s="29"/>
      <c r="HY4377" s="29"/>
      <c r="HZ4377" s="29"/>
      <c r="IA4377" s="29"/>
      <c r="IB4377" s="29"/>
      <c r="IC4377" s="29"/>
      <c r="ID4377" s="29"/>
      <c r="IE4377" s="29"/>
      <c r="IF4377" s="29"/>
      <c r="IG4377" s="29"/>
      <c r="IH4377" s="29"/>
      <c r="II4377" s="29"/>
      <c r="IJ4377" s="29"/>
      <c r="IK4377" s="29"/>
      <c r="IL4377" s="29"/>
      <c r="IM4377" s="29"/>
      <c r="IN4377" s="29"/>
      <c r="IO4377" s="29"/>
      <c r="IP4377" s="29"/>
      <c r="IQ4377" s="29"/>
    </row>
    <row r="4378" spans="1:251" s="42" customFormat="1" ht="18.75" customHeight="1">
      <c r="A4378" s="34"/>
      <c r="B4378" s="50"/>
      <c r="C4378" s="129" t="s">
        <v>856</v>
      </c>
      <c r="D4378" s="147"/>
      <c r="E4378" s="147"/>
      <c r="F4378" s="147"/>
      <c r="G4378" s="147"/>
      <c r="H4378" s="147"/>
      <c r="I4378" s="147"/>
      <c r="J4378" s="147"/>
      <c r="K4378" s="147"/>
      <c r="L4378" s="147"/>
      <c r="M4378" s="147"/>
      <c r="N4378" s="147"/>
      <c r="O4378" s="147"/>
      <c r="P4378" s="147"/>
      <c r="Q4378" s="147"/>
      <c r="R4378" s="147"/>
      <c r="S4378" s="147"/>
      <c r="T4378" s="147"/>
      <c r="U4378" s="147"/>
      <c r="V4378" s="147"/>
      <c r="W4378" s="147"/>
      <c r="X4378" s="147"/>
      <c r="Y4378" s="147"/>
      <c r="Z4378" s="148"/>
      <c r="AA4378" s="132">
        <v>217037</v>
      </c>
      <c r="AB4378" s="133"/>
      <c r="AC4378" s="133"/>
      <c r="AD4378" s="133"/>
      <c r="AE4378" s="133"/>
      <c r="AF4378" s="133"/>
      <c r="AG4378" s="133"/>
      <c r="AH4378" s="133"/>
      <c r="AI4378" s="134"/>
      <c r="AJ4378" s="132">
        <v>210793</v>
      </c>
      <c r="AK4378" s="133"/>
      <c r="AL4378" s="133"/>
      <c r="AM4378" s="133"/>
      <c r="AN4378" s="133"/>
      <c r="AO4378" s="133"/>
      <c r="AP4378" s="133"/>
      <c r="AQ4378" s="133"/>
      <c r="AR4378" s="134"/>
      <c r="AS4378" s="135"/>
      <c r="AT4378" s="136"/>
      <c r="AU4378" s="136"/>
      <c r="AV4378" s="136"/>
      <c r="AW4378" s="136"/>
      <c r="AX4378" s="137"/>
      <c r="AY4378" s="29"/>
      <c r="AZ4378" s="29"/>
      <c r="BA4378" s="29"/>
      <c r="BB4378" s="29"/>
      <c r="BC4378" s="29"/>
      <c r="BD4378" s="29"/>
      <c r="BE4378" s="29"/>
      <c r="BF4378" s="29"/>
      <c r="BG4378" s="29"/>
      <c r="BH4378" s="29"/>
      <c r="BI4378" s="29"/>
      <c r="BJ4378" s="29"/>
      <c r="BK4378" s="29"/>
      <c r="BL4378" s="29"/>
      <c r="BM4378" s="29"/>
      <c r="BN4378" s="29"/>
      <c r="BO4378" s="29"/>
      <c r="BP4378" s="29"/>
      <c r="BQ4378" s="29"/>
      <c r="BR4378" s="29"/>
      <c r="BS4378" s="29"/>
      <c r="BT4378" s="29"/>
      <c r="BU4378" s="29"/>
      <c r="BV4378" s="29"/>
      <c r="BW4378" s="29"/>
      <c r="BX4378" s="29"/>
      <c r="BY4378" s="29"/>
      <c r="BZ4378" s="29"/>
      <c r="CA4378" s="29"/>
      <c r="CB4378" s="29"/>
      <c r="CC4378" s="29"/>
      <c r="CD4378" s="29"/>
      <c r="CE4378" s="29"/>
      <c r="CF4378" s="29"/>
      <c r="CG4378" s="29"/>
      <c r="CH4378" s="29"/>
      <c r="CI4378" s="29"/>
      <c r="CJ4378" s="29"/>
      <c r="CK4378" s="29"/>
      <c r="CL4378" s="29"/>
      <c r="CM4378" s="29"/>
      <c r="CN4378" s="29"/>
      <c r="CO4378" s="29"/>
      <c r="CP4378" s="29"/>
      <c r="CQ4378" s="29"/>
      <c r="CR4378" s="29"/>
      <c r="CS4378" s="29"/>
      <c r="CT4378" s="29"/>
      <c r="CU4378" s="29"/>
      <c r="CV4378" s="29"/>
      <c r="CW4378" s="29"/>
      <c r="CX4378" s="29"/>
      <c r="CY4378" s="29"/>
      <c r="CZ4378" s="29"/>
      <c r="DA4378" s="29"/>
      <c r="DB4378" s="29"/>
      <c r="DC4378" s="29"/>
      <c r="DD4378" s="29"/>
      <c r="DE4378" s="29"/>
      <c r="DF4378" s="29"/>
      <c r="DG4378" s="29"/>
      <c r="DH4378" s="29"/>
      <c r="DI4378" s="29"/>
      <c r="DJ4378" s="29"/>
      <c r="DK4378" s="29"/>
      <c r="DL4378" s="29"/>
      <c r="DM4378" s="29"/>
      <c r="DN4378" s="29"/>
      <c r="DO4378" s="29"/>
      <c r="DP4378" s="29"/>
      <c r="DQ4378" s="29"/>
      <c r="DR4378" s="29"/>
      <c r="DS4378" s="29"/>
      <c r="DT4378" s="29"/>
      <c r="DU4378" s="29"/>
      <c r="DV4378" s="29"/>
      <c r="DW4378" s="29"/>
      <c r="DX4378" s="29"/>
      <c r="DY4378" s="29"/>
      <c r="DZ4378" s="29"/>
      <c r="EA4378" s="29"/>
      <c r="EB4378" s="29"/>
      <c r="EC4378" s="29"/>
      <c r="ED4378" s="29"/>
      <c r="EE4378" s="29"/>
      <c r="EF4378" s="29"/>
      <c r="EG4378" s="29"/>
      <c r="EH4378" s="29"/>
      <c r="EI4378" s="29"/>
      <c r="EJ4378" s="29"/>
      <c r="EK4378" s="29"/>
      <c r="EL4378" s="29"/>
      <c r="EM4378" s="29"/>
      <c r="EN4378" s="29"/>
      <c r="EO4378" s="29"/>
      <c r="EP4378" s="29"/>
      <c r="EQ4378" s="29"/>
      <c r="ER4378" s="29"/>
      <c r="ES4378" s="29"/>
      <c r="ET4378" s="29"/>
      <c r="EU4378" s="29"/>
      <c r="EV4378" s="29"/>
      <c r="EW4378" s="29"/>
      <c r="EX4378" s="29"/>
      <c r="EY4378" s="29"/>
      <c r="EZ4378" s="29"/>
      <c r="FA4378" s="29"/>
      <c r="FB4378" s="29"/>
      <c r="FC4378" s="29"/>
      <c r="FD4378" s="29"/>
      <c r="FE4378" s="29"/>
      <c r="FF4378" s="29"/>
      <c r="FG4378" s="29"/>
      <c r="FH4378" s="29"/>
      <c r="FI4378" s="29"/>
      <c r="FJ4378" s="29"/>
      <c r="FK4378" s="29"/>
      <c r="FL4378" s="29"/>
      <c r="FM4378" s="29"/>
      <c r="FN4378" s="29"/>
      <c r="FO4378" s="29"/>
      <c r="FP4378" s="29"/>
      <c r="FQ4378" s="29"/>
      <c r="FR4378" s="29"/>
      <c r="FS4378" s="29"/>
      <c r="FT4378" s="29"/>
      <c r="FU4378" s="29"/>
      <c r="FV4378" s="29"/>
      <c r="FW4378" s="29"/>
      <c r="FX4378" s="29"/>
      <c r="FY4378" s="29"/>
      <c r="FZ4378" s="29"/>
      <c r="GA4378" s="29"/>
      <c r="GB4378" s="29"/>
      <c r="GC4378" s="29"/>
      <c r="GD4378" s="29"/>
      <c r="GE4378" s="29"/>
      <c r="GF4378" s="29"/>
      <c r="GG4378" s="29"/>
      <c r="GH4378" s="29"/>
      <c r="GI4378" s="29"/>
      <c r="GJ4378" s="29"/>
      <c r="GK4378" s="29"/>
      <c r="GL4378" s="29"/>
      <c r="GM4378" s="29"/>
      <c r="GN4378" s="29"/>
      <c r="GO4378" s="29"/>
      <c r="GP4378" s="29"/>
      <c r="GQ4378" s="29"/>
      <c r="GR4378" s="29"/>
      <c r="GS4378" s="29"/>
      <c r="GT4378" s="29"/>
      <c r="GU4378" s="29"/>
      <c r="GV4378" s="29"/>
      <c r="GW4378" s="29"/>
      <c r="GX4378" s="29"/>
      <c r="GY4378" s="29"/>
      <c r="GZ4378" s="29"/>
      <c r="HA4378" s="29"/>
      <c r="HB4378" s="29"/>
      <c r="HC4378" s="29"/>
      <c r="HD4378" s="29"/>
      <c r="HE4378" s="29"/>
      <c r="HF4378" s="29"/>
      <c r="HG4378" s="29"/>
      <c r="HH4378" s="29"/>
      <c r="HI4378" s="29"/>
      <c r="HJ4378" s="29"/>
      <c r="HK4378" s="29"/>
      <c r="HL4378" s="29"/>
      <c r="HM4378" s="29"/>
      <c r="HN4378" s="29"/>
      <c r="HO4378" s="29"/>
      <c r="HP4378" s="29"/>
      <c r="HQ4378" s="29"/>
      <c r="HR4378" s="29"/>
      <c r="HS4378" s="29"/>
      <c r="HT4378" s="29"/>
      <c r="HU4378" s="29"/>
      <c r="HV4378" s="29"/>
      <c r="HW4378" s="29"/>
      <c r="HX4378" s="29"/>
      <c r="HY4378" s="29"/>
      <c r="HZ4378" s="29"/>
      <c r="IA4378" s="29"/>
      <c r="IB4378" s="29"/>
      <c r="IC4378" s="29"/>
      <c r="ID4378" s="29"/>
      <c r="IE4378" s="29"/>
      <c r="IF4378" s="29"/>
      <c r="IG4378" s="29"/>
      <c r="IH4378" s="29"/>
      <c r="II4378" s="29"/>
      <c r="IJ4378" s="29"/>
      <c r="IK4378" s="29"/>
      <c r="IL4378" s="29"/>
      <c r="IM4378" s="29"/>
      <c r="IN4378" s="29"/>
      <c r="IO4378" s="29"/>
      <c r="IP4378" s="29"/>
      <c r="IQ4378" s="29"/>
    </row>
    <row r="4379" spans="1:251" s="42" customFormat="1" ht="18.75" customHeight="1" thickBot="1">
      <c r="A4379" s="43"/>
      <c r="B4379" s="138" t="s">
        <v>244</v>
      </c>
      <c r="C4379" s="139"/>
      <c r="D4379" s="139"/>
      <c r="E4379" s="139"/>
      <c r="F4379" s="139"/>
      <c r="G4379" s="139"/>
      <c r="H4379" s="139"/>
      <c r="I4379" s="139"/>
      <c r="J4379" s="139"/>
      <c r="K4379" s="139"/>
      <c r="L4379" s="139"/>
      <c r="M4379" s="139"/>
      <c r="N4379" s="139"/>
      <c r="O4379" s="139"/>
      <c r="P4379" s="139"/>
      <c r="Q4379" s="139"/>
      <c r="R4379" s="139"/>
      <c r="S4379" s="139"/>
      <c r="T4379" s="139"/>
      <c r="U4379" s="139"/>
      <c r="V4379" s="139"/>
      <c r="W4379" s="139"/>
      <c r="X4379" s="139"/>
      <c r="Y4379" s="139"/>
      <c r="Z4379" s="140"/>
      <c r="AA4379" s="141">
        <f>SUM($AA$4378:$AA$4378)</f>
        <v>217037</v>
      </c>
      <c r="AB4379" s="142"/>
      <c r="AC4379" s="142"/>
      <c r="AD4379" s="142"/>
      <c r="AE4379" s="142"/>
      <c r="AF4379" s="142"/>
      <c r="AG4379" s="142"/>
      <c r="AH4379" s="142"/>
      <c r="AI4379" s="143"/>
      <c r="AJ4379" s="141">
        <f>SUM($AJ$4378:$AJ$4378)</f>
        <v>210793</v>
      </c>
      <c r="AK4379" s="142"/>
      <c r="AL4379" s="142"/>
      <c r="AM4379" s="142"/>
      <c r="AN4379" s="142"/>
      <c r="AO4379" s="142"/>
      <c r="AP4379" s="142"/>
      <c r="AQ4379" s="142"/>
      <c r="AR4379" s="143"/>
      <c r="AS4379" s="144"/>
      <c r="AT4379" s="145"/>
      <c r="AU4379" s="145"/>
      <c r="AV4379" s="145"/>
      <c r="AW4379" s="145"/>
      <c r="AX4379" s="146"/>
      <c r="AY4379" s="29"/>
      <c r="AZ4379" s="29"/>
      <c r="BA4379" s="29"/>
      <c r="BB4379" s="29"/>
      <c r="BC4379" s="29"/>
      <c r="BD4379" s="29"/>
      <c r="BE4379" s="29"/>
      <c r="BF4379" s="29"/>
      <c r="BG4379" s="29"/>
      <c r="BH4379" s="29"/>
      <c r="BI4379" s="29"/>
      <c r="BJ4379" s="29"/>
      <c r="BK4379" s="29"/>
      <c r="BL4379" s="29"/>
      <c r="BM4379" s="29"/>
      <c r="BN4379" s="29"/>
      <c r="BO4379" s="29"/>
      <c r="BP4379" s="29"/>
      <c r="BQ4379" s="29"/>
      <c r="BR4379" s="29"/>
      <c r="BS4379" s="29"/>
      <c r="BT4379" s="29"/>
      <c r="BU4379" s="29"/>
      <c r="BV4379" s="29"/>
      <c r="BW4379" s="29"/>
      <c r="BX4379" s="29"/>
      <c r="BY4379" s="29"/>
      <c r="BZ4379" s="29"/>
      <c r="CA4379" s="29"/>
      <c r="CB4379" s="29"/>
      <c r="CC4379" s="29"/>
      <c r="CD4379" s="29"/>
      <c r="CE4379" s="29"/>
      <c r="CF4379" s="29"/>
      <c r="CG4379" s="29"/>
      <c r="CH4379" s="29"/>
      <c r="CI4379" s="29"/>
      <c r="CJ4379" s="29"/>
      <c r="CK4379" s="29"/>
      <c r="CL4379" s="29"/>
      <c r="CM4379" s="29"/>
      <c r="CN4379" s="29"/>
      <c r="CO4379" s="29"/>
      <c r="CP4379" s="29"/>
      <c r="CQ4379" s="29"/>
      <c r="CR4379" s="29"/>
      <c r="CS4379" s="29"/>
      <c r="CT4379" s="29"/>
      <c r="CU4379" s="29"/>
      <c r="CV4379" s="29"/>
      <c r="CW4379" s="29"/>
      <c r="CX4379" s="29"/>
      <c r="CY4379" s="29"/>
      <c r="CZ4379" s="29"/>
      <c r="DA4379" s="29"/>
      <c r="DB4379" s="29"/>
      <c r="DC4379" s="29"/>
      <c r="DD4379" s="29"/>
      <c r="DE4379" s="29"/>
      <c r="DF4379" s="29"/>
      <c r="DG4379" s="29"/>
      <c r="DH4379" s="29"/>
      <c r="DI4379" s="29"/>
      <c r="DJ4379" s="29"/>
      <c r="DK4379" s="29"/>
      <c r="DL4379" s="29"/>
      <c r="DM4379" s="29"/>
      <c r="DN4379" s="29"/>
      <c r="DO4379" s="29"/>
      <c r="DP4379" s="29"/>
      <c r="DQ4379" s="29"/>
      <c r="DR4379" s="29"/>
      <c r="DS4379" s="29"/>
      <c r="DT4379" s="29"/>
      <c r="DU4379" s="29"/>
      <c r="DV4379" s="29"/>
      <c r="DW4379" s="29"/>
      <c r="DX4379" s="29"/>
      <c r="DY4379" s="29"/>
      <c r="DZ4379" s="29"/>
      <c r="EA4379" s="29"/>
      <c r="EB4379" s="29"/>
      <c r="EC4379" s="29"/>
      <c r="ED4379" s="29"/>
      <c r="EE4379" s="29"/>
      <c r="EF4379" s="29"/>
      <c r="EG4379" s="29"/>
      <c r="EH4379" s="29"/>
      <c r="EI4379" s="29"/>
      <c r="EJ4379" s="29"/>
      <c r="EK4379" s="29"/>
      <c r="EL4379" s="29"/>
      <c r="EM4379" s="29"/>
      <c r="EN4379" s="29"/>
      <c r="EO4379" s="29"/>
      <c r="EP4379" s="29"/>
      <c r="EQ4379" s="29"/>
      <c r="ER4379" s="29"/>
      <c r="ES4379" s="29"/>
      <c r="ET4379" s="29"/>
      <c r="EU4379" s="29"/>
      <c r="EV4379" s="29"/>
      <c r="EW4379" s="29"/>
      <c r="EX4379" s="29"/>
      <c r="EY4379" s="29"/>
      <c r="EZ4379" s="29"/>
      <c r="FA4379" s="29"/>
      <c r="FB4379" s="29"/>
      <c r="FC4379" s="29"/>
      <c r="FD4379" s="29"/>
      <c r="FE4379" s="29"/>
      <c r="FF4379" s="29"/>
      <c r="FG4379" s="29"/>
      <c r="FH4379" s="29"/>
      <c r="FI4379" s="29"/>
      <c r="FJ4379" s="29"/>
      <c r="FK4379" s="29"/>
      <c r="FL4379" s="29"/>
      <c r="FM4379" s="29"/>
      <c r="FN4379" s="29"/>
      <c r="FO4379" s="29"/>
      <c r="FP4379" s="29"/>
      <c r="FQ4379" s="29"/>
      <c r="FR4379" s="29"/>
      <c r="FS4379" s="29"/>
      <c r="FT4379" s="29"/>
      <c r="FU4379" s="29"/>
      <c r="FV4379" s="29"/>
      <c r="FW4379" s="29"/>
      <c r="FX4379" s="29"/>
      <c r="FY4379" s="29"/>
      <c r="FZ4379" s="29"/>
      <c r="GA4379" s="29"/>
      <c r="GB4379" s="29"/>
      <c r="GC4379" s="29"/>
      <c r="GD4379" s="29"/>
      <c r="GE4379" s="29"/>
      <c r="GF4379" s="29"/>
      <c r="GG4379" s="29"/>
      <c r="GH4379" s="29"/>
      <c r="GI4379" s="29"/>
      <c r="GJ4379" s="29"/>
      <c r="GK4379" s="29"/>
      <c r="GL4379" s="29"/>
      <c r="GM4379" s="29"/>
      <c r="GN4379" s="29"/>
      <c r="GO4379" s="29"/>
      <c r="GP4379" s="29"/>
      <c r="GQ4379" s="29"/>
      <c r="GR4379" s="29"/>
      <c r="GS4379" s="29"/>
      <c r="GT4379" s="29"/>
      <c r="GU4379" s="29"/>
      <c r="GV4379" s="29"/>
      <c r="GW4379" s="29"/>
      <c r="GX4379" s="29"/>
      <c r="GY4379" s="29"/>
      <c r="GZ4379" s="29"/>
      <c r="HA4379" s="29"/>
      <c r="HB4379" s="29"/>
      <c r="HC4379" s="29"/>
      <c r="HD4379" s="29"/>
      <c r="HE4379" s="29"/>
      <c r="HF4379" s="29"/>
      <c r="HG4379" s="29"/>
      <c r="HH4379" s="29"/>
      <c r="HI4379" s="29"/>
      <c r="HJ4379" s="29"/>
      <c r="HK4379" s="29"/>
      <c r="HL4379" s="29"/>
      <c r="HM4379" s="29"/>
      <c r="HN4379" s="29"/>
      <c r="HO4379" s="29"/>
      <c r="HP4379" s="29"/>
      <c r="HQ4379" s="29"/>
      <c r="HR4379" s="29"/>
      <c r="HS4379" s="29"/>
      <c r="HT4379" s="29"/>
      <c r="HU4379" s="29"/>
      <c r="HV4379" s="29"/>
      <c r="HW4379" s="29"/>
      <c r="HX4379" s="29"/>
      <c r="HY4379" s="29"/>
      <c r="HZ4379" s="29"/>
      <c r="IA4379" s="29"/>
      <c r="IB4379" s="29"/>
      <c r="IC4379" s="29"/>
      <c r="ID4379" s="29"/>
      <c r="IE4379" s="29"/>
      <c r="IF4379" s="29"/>
      <c r="IG4379" s="29"/>
      <c r="IH4379" s="29"/>
      <c r="II4379" s="29"/>
      <c r="IJ4379" s="29"/>
      <c r="IK4379" s="29"/>
      <c r="IL4379" s="29"/>
      <c r="IM4379" s="29"/>
      <c r="IN4379" s="29"/>
      <c r="IO4379" s="29"/>
      <c r="IP4379" s="29"/>
      <c r="IQ4379" s="29"/>
    </row>
    <row r="4381" spans="1:251" ht="18.75">
      <c r="A4381" s="28" t="s">
        <v>234</v>
      </c>
      <c r="AW4381" s="30"/>
      <c r="AX4381" s="31"/>
      <c r="AY4381" s="30"/>
    </row>
    <row r="4383" spans="1:251" ht="18.75">
      <c r="B4383" s="109" t="s">
        <v>0</v>
      </c>
      <c r="C4383" s="150"/>
      <c r="D4383" s="150"/>
      <c r="E4383" s="150"/>
      <c r="F4383" s="150"/>
      <c r="G4383" s="150"/>
      <c r="H4383" s="150"/>
      <c r="I4383" s="150"/>
      <c r="J4383" s="150"/>
      <c r="K4383" s="150"/>
      <c r="L4383" s="150"/>
      <c r="M4383" s="150"/>
      <c r="N4383" s="150"/>
      <c r="O4383" s="150"/>
      <c r="P4383" s="150"/>
      <c r="Q4383" s="150"/>
      <c r="R4383" s="150"/>
      <c r="S4383" s="150"/>
      <c r="T4383" s="150"/>
      <c r="U4383" s="150"/>
      <c r="V4383" s="150"/>
      <c r="W4383" s="150"/>
      <c r="X4383" s="150"/>
      <c r="Y4383" s="150"/>
      <c r="Z4383" s="150"/>
      <c r="AA4383" s="150"/>
      <c r="AB4383" s="150"/>
      <c r="AC4383" s="150"/>
      <c r="AD4383" s="150"/>
      <c r="AE4383" s="150"/>
      <c r="AF4383" s="150"/>
      <c r="AG4383" s="150"/>
      <c r="AH4383" s="150"/>
      <c r="AI4383" s="150"/>
      <c r="AJ4383" s="150"/>
      <c r="AK4383" s="150"/>
      <c r="AL4383" s="150"/>
      <c r="AM4383" s="150"/>
      <c r="AN4383" s="150"/>
      <c r="AO4383" s="150"/>
      <c r="AP4383" s="150"/>
      <c r="AQ4383" s="150"/>
      <c r="AR4383" s="150"/>
      <c r="AS4383" s="150"/>
      <c r="AT4383" s="150"/>
      <c r="AU4383" s="150"/>
      <c r="AV4383" s="150"/>
      <c r="AW4383" s="150"/>
      <c r="AX4383" s="150"/>
    </row>
    <row r="4384" spans="1:251">
      <c r="Z4384" s="32"/>
      <c r="AD4384" s="32"/>
      <c r="AE4384" s="32"/>
      <c r="AF4384" s="32"/>
      <c r="AG4384" s="32"/>
      <c r="AH4384" s="32"/>
      <c r="AI4384" s="32"/>
      <c r="AO4384" s="32"/>
    </row>
    <row r="4385" spans="1:113" ht="13.5" thickBot="1">
      <c r="Z4385" s="32"/>
      <c r="AD4385" s="32"/>
      <c r="AE4385" s="32"/>
      <c r="AF4385" s="32"/>
      <c r="AG4385" s="32"/>
      <c r="AH4385" s="32"/>
      <c r="AI4385" s="32"/>
      <c r="AO4385" s="32"/>
      <c r="DI4385" s="26"/>
    </row>
    <row r="4386" spans="1:113" ht="24.75" customHeight="1" thickBot="1">
      <c r="B4386" s="111" t="s">
        <v>235</v>
      </c>
      <c r="C4386" s="112"/>
      <c r="D4386" s="112"/>
      <c r="E4386" s="112"/>
      <c r="F4386" s="112"/>
      <c r="G4386" s="112"/>
      <c r="H4386" s="113" t="s">
        <v>857</v>
      </c>
      <c r="I4386" s="114"/>
      <c r="J4386" s="114"/>
      <c r="K4386" s="114"/>
      <c r="L4386" s="114"/>
      <c r="M4386" s="114"/>
      <c r="N4386" s="114"/>
      <c r="O4386" s="114"/>
      <c r="P4386" s="114"/>
      <c r="Q4386" s="114"/>
      <c r="R4386" s="114"/>
      <c r="S4386" s="114"/>
      <c r="T4386" s="114"/>
      <c r="U4386" s="114"/>
      <c r="V4386" s="114"/>
      <c r="W4386" s="114"/>
      <c r="X4386" s="114"/>
      <c r="Y4386" s="114"/>
      <c r="Z4386" s="114"/>
      <c r="AA4386" s="114"/>
      <c r="AB4386" s="114"/>
      <c r="AC4386" s="114"/>
      <c r="AD4386" s="114"/>
      <c r="AE4386" s="114"/>
      <c r="AF4386" s="114"/>
      <c r="AG4386" s="114"/>
      <c r="AH4386" s="114"/>
      <c r="AI4386" s="114"/>
      <c r="AJ4386" s="114"/>
      <c r="AK4386" s="114"/>
      <c r="AL4386" s="114"/>
      <c r="AM4386" s="114"/>
      <c r="AN4386" s="114"/>
      <c r="AO4386" s="114"/>
      <c r="AP4386" s="114"/>
      <c r="AQ4386" s="114"/>
      <c r="AR4386" s="114"/>
      <c r="AS4386" s="114"/>
      <c r="AT4386" s="114"/>
      <c r="AU4386" s="114"/>
      <c r="AV4386" s="114"/>
      <c r="AW4386" s="114"/>
      <c r="AX4386" s="115"/>
      <c r="DI4386" s="26"/>
    </row>
    <row r="4387" spans="1:113" ht="14.25">
      <c r="B4387" s="33"/>
      <c r="C4387" s="33"/>
      <c r="D4387" s="33"/>
      <c r="E4387" s="33"/>
      <c r="F4387" s="33"/>
      <c r="G4387" s="33"/>
      <c r="H4387" s="34"/>
      <c r="I4387" s="34"/>
      <c r="J4387" s="34"/>
      <c r="K4387" s="34"/>
      <c r="L4387" s="35"/>
      <c r="M4387" s="35"/>
      <c r="N4387" s="35"/>
      <c r="O4387" s="35"/>
      <c r="P4387" s="34"/>
      <c r="Q4387" s="34"/>
      <c r="R4387" s="34"/>
      <c r="S4387" s="34"/>
      <c r="T4387" s="34"/>
      <c r="U4387" s="34"/>
      <c r="V4387" s="36"/>
      <c r="W4387" s="36"/>
      <c r="X4387" s="36"/>
      <c r="Y4387" s="36"/>
      <c r="Z4387" s="36"/>
      <c r="AA4387" s="36"/>
      <c r="AB4387" s="36"/>
      <c r="AC4387" s="36"/>
      <c r="AD4387" s="36"/>
      <c r="AE4387" s="36"/>
      <c r="AF4387" s="36"/>
      <c r="AG4387" s="36"/>
      <c r="AH4387" s="36"/>
      <c r="AI4387" s="36"/>
      <c r="AJ4387" s="36"/>
      <c r="AK4387" s="36"/>
      <c r="AL4387" s="36"/>
      <c r="AM4387" s="36"/>
      <c r="AN4387" s="36"/>
      <c r="AO4387" s="36"/>
      <c r="AP4387" s="36"/>
      <c r="AQ4387" s="36"/>
      <c r="AR4387" s="36"/>
      <c r="AS4387" s="36"/>
      <c r="AT4387" s="36"/>
      <c r="AU4387" s="36"/>
      <c r="AV4387" s="36"/>
      <c r="AW4387" s="36"/>
      <c r="AX4387" s="36"/>
      <c r="DI4387" s="26"/>
    </row>
    <row r="4388" spans="1:113" ht="15" thickBot="1">
      <c r="A4388" s="37"/>
      <c r="B4388" s="36" t="s">
        <v>237</v>
      </c>
      <c r="C4388" s="34"/>
      <c r="D4388" s="34"/>
      <c r="E4388" s="34"/>
      <c r="F4388" s="34"/>
      <c r="G4388" s="34"/>
      <c r="H4388" s="34"/>
      <c r="I4388" s="34"/>
      <c r="J4388" s="34"/>
      <c r="K4388" s="34"/>
      <c r="L4388" s="35"/>
      <c r="M4388" s="35"/>
      <c r="N4388" s="35"/>
      <c r="O4388" s="35"/>
      <c r="P4388" s="34"/>
      <c r="Q4388" s="34"/>
      <c r="R4388" s="34"/>
      <c r="S4388" s="34"/>
      <c r="T4388" s="34"/>
      <c r="U4388" s="34"/>
      <c r="V4388" s="36"/>
      <c r="W4388" s="36"/>
      <c r="X4388" s="36"/>
      <c r="Y4388" s="36"/>
      <c r="Z4388" s="36"/>
      <c r="AA4388" s="36"/>
      <c r="AB4388" s="36"/>
      <c r="AC4388" s="36"/>
      <c r="AD4388" s="36"/>
      <c r="AE4388" s="36"/>
      <c r="AF4388" s="36"/>
      <c r="AG4388" s="36"/>
      <c r="AH4388" s="36"/>
      <c r="AI4388" s="36"/>
      <c r="AJ4388" s="36"/>
      <c r="AK4388" s="36"/>
      <c r="AL4388" s="36"/>
      <c r="AM4388" s="36"/>
      <c r="AN4388" s="36"/>
      <c r="AO4388" s="36"/>
      <c r="AP4388" s="36"/>
      <c r="AQ4388" s="36"/>
      <c r="AR4388" s="36"/>
      <c r="AS4388" s="36"/>
      <c r="AT4388" s="36"/>
      <c r="AU4388" s="36"/>
      <c r="AV4388" s="36"/>
      <c r="AW4388" s="36"/>
      <c r="AX4388" s="36"/>
      <c r="DI4388" s="26"/>
    </row>
    <row r="4389" spans="1:113" ht="14.25">
      <c r="A4389" s="34"/>
      <c r="B4389" s="38"/>
      <c r="C4389" s="33"/>
      <c r="D4389" s="33"/>
      <c r="E4389" s="33"/>
      <c r="F4389" s="33"/>
      <c r="G4389" s="33"/>
      <c r="H4389" s="33"/>
      <c r="I4389" s="33"/>
      <c r="J4389" s="33"/>
      <c r="K4389" s="33"/>
      <c r="L4389" s="39"/>
      <c r="M4389" s="39"/>
      <c r="N4389" s="39"/>
      <c r="O4389" s="39"/>
      <c r="P4389" s="33"/>
      <c r="Q4389" s="33"/>
      <c r="R4389" s="33"/>
      <c r="S4389" s="33"/>
      <c r="T4389" s="33"/>
      <c r="U4389" s="33"/>
      <c r="V4389" s="40"/>
      <c r="W4389" s="40"/>
      <c r="X4389" s="40"/>
      <c r="Y4389" s="40"/>
      <c r="Z4389" s="40"/>
      <c r="AA4389" s="40"/>
      <c r="AB4389" s="40"/>
      <c r="AC4389" s="40"/>
      <c r="AD4389" s="40"/>
      <c r="AE4389" s="40"/>
      <c r="AF4389" s="40"/>
      <c r="AG4389" s="40"/>
      <c r="AH4389" s="40"/>
      <c r="AI4389" s="40"/>
      <c r="AJ4389" s="40"/>
      <c r="AK4389" s="40"/>
      <c r="AL4389" s="40"/>
      <c r="AM4389" s="40"/>
      <c r="AN4389" s="40"/>
      <c r="AO4389" s="40"/>
      <c r="AP4389" s="40"/>
      <c r="AQ4389" s="40"/>
      <c r="AR4389" s="40"/>
      <c r="AS4389" s="40"/>
      <c r="AT4389" s="40"/>
      <c r="AU4389" s="40"/>
      <c r="AV4389" s="40"/>
      <c r="AW4389" s="40"/>
      <c r="AX4389" s="41"/>
    </row>
    <row r="4390" spans="1:113" ht="12" customHeight="1">
      <c r="A4390" s="34"/>
      <c r="B4390" s="116" t="s">
        <v>858</v>
      </c>
      <c r="C4390" s="117"/>
      <c r="D4390" s="117"/>
      <c r="E4390" s="117"/>
      <c r="F4390" s="117"/>
      <c r="G4390" s="117"/>
      <c r="H4390" s="117"/>
      <c r="I4390" s="117"/>
      <c r="J4390" s="117"/>
      <c r="K4390" s="117"/>
      <c r="L4390" s="117"/>
      <c r="M4390" s="117"/>
      <c r="N4390" s="117"/>
      <c r="O4390" s="117"/>
      <c r="P4390" s="117"/>
      <c r="Q4390" s="117"/>
      <c r="R4390" s="117"/>
      <c r="S4390" s="117"/>
      <c r="T4390" s="117"/>
      <c r="U4390" s="117"/>
      <c r="V4390" s="117"/>
      <c r="W4390" s="117"/>
      <c r="X4390" s="117"/>
      <c r="Y4390" s="117"/>
      <c r="Z4390" s="117"/>
      <c r="AA4390" s="117"/>
      <c r="AB4390" s="117"/>
      <c r="AC4390" s="117"/>
      <c r="AD4390" s="117"/>
      <c r="AE4390" s="117"/>
      <c r="AF4390" s="117"/>
      <c r="AG4390" s="117"/>
      <c r="AH4390" s="117"/>
      <c r="AI4390" s="117"/>
      <c r="AJ4390" s="117"/>
      <c r="AK4390" s="117"/>
      <c r="AL4390" s="117"/>
      <c r="AM4390" s="117"/>
      <c r="AN4390" s="117"/>
      <c r="AO4390" s="117"/>
      <c r="AP4390" s="117"/>
      <c r="AQ4390" s="117"/>
      <c r="AR4390" s="117"/>
      <c r="AS4390" s="117"/>
      <c r="AT4390" s="117"/>
      <c r="AU4390" s="117"/>
      <c r="AV4390" s="117"/>
      <c r="AW4390" s="117"/>
      <c r="AX4390" s="118"/>
    </row>
    <row r="4391" spans="1:113" ht="12" customHeight="1">
      <c r="A4391" s="34"/>
      <c r="B4391" s="116"/>
      <c r="C4391" s="117"/>
      <c r="D4391" s="117"/>
      <c r="E4391" s="117"/>
      <c r="F4391" s="117"/>
      <c r="G4391" s="117"/>
      <c r="H4391" s="117"/>
      <c r="I4391" s="117"/>
      <c r="J4391" s="117"/>
      <c r="K4391" s="117"/>
      <c r="L4391" s="117"/>
      <c r="M4391" s="117"/>
      <c r="N4391" s="117"/>
      <c r="O4391" s="117"/>
      <c r="P4391" s="117"/>
      <c r="Q4391" s="117"/>
      <c r="R4391" s="117"/>
      <c r="S4391" s="117"/>
      <c r="T4391" s="117"/>
      <c r="U4391" s="117"/>
      <c r="V4391" s="117"/>
      <c r="W4391" s="117"/>
      <c r="X4391" s="117"/>
      <c r="Y4391" s="117"/>
      <c r="Z4391" s="117"/>
      <c r="AA4391" s="117"/>
      <c r="AB4391" s="117"/>
      <c r="AC4391" s="117"/>
      <c r="AD4391" s="117"/>
      <c r="AE4391" s="117"/>
      <c r="AF4391" s="117"/>
      <c r="AG4391" s="117"/>
      <c r="AH4391" s="117"/>
      <c r="AI4391" s="117"/>
      <c r="AJ4391" s="117"/>
      <c r="AK4391" s="117"/>
      <c r="AL4391" s="117"/>
      <c r="AM4391" s="117"/>
      <c r="AN4391" s="117"/>
      <c r="AO4391" s="117"/>
      <c r="AP4391" s="117"/>
      <c r="AQ4391" s="117"/>
      <c r="AR4391" s="117"/>
      <c r="AS4391" s="117"/>
      <c r="AT4391" s="117"/>
      <c r="AU4391" s="117"/>
      <c r="AV4391" s="117"/>
      <c r="AW4391" s="117"/>
      <c r="AX4391" s="118"/>
      <c r="BC4391" s="42"/>
    </row>
    <row r="4392" spans="1:113" ht="12" customHeight="1">
      <c r="A4392" s="34"/>
      <c r="B4392" s="116"/>
      <c r="C4392" s="117"/>
      <c r="D4392" s="117"/>
      <c r="E4392" s="117"/>
      <c r="F4392" s="117"/>
      <c r="G4392" s="117"/>
      <c r="H4392" s="117"/>
      <c r="I4392" s="117"/>
      <c r="J4392" s="117"/>
      <c r="K4392" s="117"/>
      <c r="L4392" s="117"/>
      <c r="M4392" s="117"/>
      <c r="N4392" s="117"/>
      <c r="O4392" s="117"/>
      <c r="P4392" s="117"/>
      <c r="Q4392" s="117"/>
      <c r="R4392" s="117"/>
      <c r="S4392" s="117"/>
      <c r="T4392" s="117"/>
      <c r="U4392" s="117"/>
      <c r="V4392" s="117"/>
      <c r="W4392" s="117"/>
      <c r="X4392" s="117"/>
      <c r="Y4392" s="117"/>
      <c r="Z4392" s="117"/>
      <c r="AA4392" s="117"/>
      <c r="AB4392" s="117"/>
      <c r="AC4392" s="117"/>
      <c r="AD4392" s="117"/>
      <c r="AE4392" s="117"/>
      <c r="AF4392" s="117"/>
      <c r="AG4392" s="117"/>
      <c r="AH4392" s="117"/>
      <c r="AI4392" s="117"/>
      <c r="AJ4392" s="117"/>
      <c r="AK4392" s="117"/>
      <c r="AL4392" s="117"/>
      <c r="AM4392" s="117"/>
      <c r="AN4392" s="117"/>
      <c r="AO4392" s="117"/>
      <c r="AP4392" s="117"/>
      <c r="AQ4392" s="117"/>
      <c r="AR4392" s="117"/>
      <c r="AS4392" s="117"/>
      <c r="AT4392" s="117"/>
      <c r="AU4392" s="117"/>
      <c r="AV4392" s="117"/>
      <c r="AW4392" s="117"/>
      <c r="AX4392" s="118"/>
    </row>
    <row r="4393" spans="1:113" ht="12" customHeight="1">
      <c r="A4393" s="34"/>
      <c r="B4393" s="116"/>
      <c r="C4393" s="117"/>
      <c r="D4393" s="117"/>
      <c r="E4393" s="117"/>
      <c r="F4393" s="117"/>
      <c r="G4393" s="117"/>
      <c r="H4393" s="117"/>
      <c r="I4393" s="117"/>
      <c r="J4393" s="117"/>
      <c r="K4393" s="117"/>
      <c r="L4393" s="117"/>
      <c r="M4393" s="117"/>
      <c r="N4393" s="117"/>
      <c r="O4393" s="117"/>
      <c r="P4393" s="117"/>
      <c r="Q4393" s="117"/>
      <c r="R4393" s="117"/>
      <c r="S4393" s="117"/>
      <c r="T4393" s="117"/>
      <c r="U4393" s="117"/>
      <c r="V4393" s="117"/>
      <c r="W4393" s="117"/>
      <c r="X4393" s="117"/>
      <c r="Y4393" s="117"/>
      <c r="Z4393" s="117"/>
      <c r="AA4393" s="117"/>
      <c r="AB4393" s="117"/>
      <c r="AC4393" s="117"/>
      <c r="AD4393" s="117"/>
      <c r="AE4393" s="117"/>
      <c r="AF4393" s="117"/>
      <c r="AG4393" s="117"/>
      <c r="AH4393" s="117"/>
      <c r="AI4393" s="117"/>
      <c r="AJ4393" s="117"/>
      <c r="AK4393" s="117"/>
      <c r="AL4393" s="117"/>
      <c r="AM4393" s="117"/>
      <c r="AN4393" s="117"/>
      <c r="AO4393" s="117"/>
      <c r="AP4393" s="117"/>
      <c r="AQ4393" s="117"/>
      <c r="AR4393" s="117"/>
      <c r="AS4393" s="117"/>
      <c r="AT4393" s="117"/>
      <c r="AU4393" s="117"/>
      <c r="AV4393" s="117"/>
      <c r="AW4393" s="117"/>
      <c r="AX4393" s="118"/>
    </row>
    <row r="4394" spans="1:113" ht="12" customHeight="1">
      <c r="A4394" s="34"/>
      <c r="B4394" s="116"/>
      <c r="C4394" s="117"/>
      <c r="D4394" s="117"/>
      <c r="E4394" s="117"/>
      <c r="F4394" s="117"/>
      <c r="G4394" s="117"/>
      <c r="H4394" s="117"/>
      <c r="I4394" s="117"/>
      <c r="J4394" s="117"/>
      <c r="K4394" s="117"/>
      <c r="L4394" s="117"/>
      <c r="M4394" s="117"/>
      <c r="N4394" s="117"/>
      <c r="O4394" s="117"/>
      <c r="P4394" s="117"/>
      <c r="Q4394" s="117"/>
      <c r="R4394" s="117"/>
      <c r="S4394" s="117"/>
      <c r="T4394" s="117"/>
      <c r="U4394" s="117"/>
      <c r="V4394" s="117"/>
      <c r="W4394" s="117"/>
      <c r="X4394" s="117"/>
      <c r="Y4394" s="117"/>
      <c r="Z4394" s="117"/>
      <c r="AA4394" s="117"/>
      <c r="AB4394" s="117"/>
      <c r="AC4394" s="117"/>
      <c r="AD4394" s="117"/>
      <c r="AE4394" s="117"/>
      <c r="AF4394" s="117"/>
      <c r="AG4394" s="117"/>
      <c r="AH4394" s="117"/>
      <c r="AI4394" s="117"/>
      <c r="AJ4394" s="117"/>
      <c r="AK4394" s="117"/>
      <c r="AL4394" s="117"/>
      <c r="AM4394" s="117"/>
      <c r="AN4394" s="117"/>
      <c r="AO4394" s="117"/>
      <c r="AP4394" s="117"/>
      <c r="AQ4394" s="117"/>
      <c r="AR4394" s="117"/>
      <c r="AS4394" s="117"/>
      <c r="AT4394" s="117"/>
      <c r="AU4394" s="117"/>
      <c r="AV4394" s="117"/>
      <c r="AW4394" s="117"/>
      <c r="AX4394" s="118"/>
    </row>
    <row r="4395" spans="1:113" ht="15" thickBot="1">
      <c r="A4395" s="43"/>
      <c r="B4395" s="44"/>
      <c r="C4395" s="45"/>
      <c r="D4395" s="45"/>
      <c r="E4395" s="45"/>
      <c r="F4395" s="45"/>
      <c r="G4395" s="45"/>
      <c r="H4395" s="45"/>
      <c r="I4395" s="45"/>
      <c r="J4395" s="45"/>
      <c r="K4395" s="45"/>
      <c r="L4395" s="45"/>
      <c r="M4395" s="45"/>
      <c r="N4395" s="45"/>
      <c r="O4395" s="45"/>
      <c r="P4395" s="45"/>
      <c r="Q4395" s="45"/>
      <c r="R4395" s="45"/>
      <c r="S4395" s="45"/>
      <c r="T4395" s="45"/>
      <c r="U4395" s="45"/>
      <c r="V4395" s="45"/>
      <c r="W4395" s="45"/>
      <c r="X4395" s="45"/>
      <c r="Y4395" s="45"/>
      <c r="Z4395" s="45"/>
      <c r="AA4395" s="45"/>
      <c r="AB4395" s="45"/>
      <c r="AC4395" s="45"/>
      <c r="AD4395" s="45"/>
      <c r="AE4395" s="45"/>
      <c r="AF4395" s="45"/>
      <c r="AG4395" s="45"/>
      <c r="AH4395" s="45"/>
      <c r="AI4395" s="45"/>
      <c r="AJ4395" s="45"/>
      <c r="AK4395" s="45"/>
      <c r="AL4395" s="45"/>
      <c r="AM4395" s="45"/>
      <c r="AN4395" s="45"/>
      <c r="AO4395" s="45"/>
      <c r="AP4395" s="45"/>
      <c r="AQ4395" s="45"/>
      <c r="AR4395" s="45"/>
      <c r="AS4395" s="45"/>
      <c r="AT4395" s="45"/>
      <c r="AU4395" s="45"/>
      <c r="AV4395" s="45"/>
      <c r="AW4395" s="45"/>
      <c r="AX4395" s="46"/>
    </row>
    <row r="4396" spans="1:113">
      <c r="B4396" s="47"/>
    </row>
    <row r="4397" spans="1:113" ht="15" thickBot="1">
      <c r="A4397" s="37"/>
      <c r="B4397" s="36" t="s">
        <v>238</v>
      </c>
      <c r="C4397" s="34"/>
      <c r="D4397" s="34"/>
      <c r="E4397" s="34"/>
      <c r="F4397" s="34"/>
      <c r="G4397" s="34"/>
      <c r="H4397" s="34"/>
      <c r="I4397" s="34"/>
      <c r="J4397" s="34"/>
      <c r="K4397" s="34"/>
      <c r="L4397" s="35"/>
      <c r="M4397" s="35"/>
      <c r="N4397" s="35"/>
      <c r="O4397" s="35"/>
      <c r="P4397" s="34"/>
      <c r="Q4397" s="34"/>
      <c r="R4397" s="34"/>
      <c r="S4397" s="34"/>
      <c r="T4397" s="34"/>
      <c r="U4397" s="34"/>
      <c r="V4397" s="36"/>
      <c r="W4397" s="36"/>
      <c r="X4397" s="36"/>
      <c r="Y4397" s="36"/>
      <c r="Z4397" s="36"/>
      <c r="AA4397" s="36"/>
      <c r="AB4397" s="36"/>
      <c r="AC4397" s="36"/>
      <c r="AD4397" s="36"/>
      <c r="AE4397" s="36"/>
      <c r="AF4397" s="36"/>
      <c r="AG4397" s="36"/>
      <c r="AH4397" s="36"/>
      <c r="AI4397" s="36"/>
      <c r="AJ4397" s="36"/>
      <c r="AK4397" s="36"/>
      <c r="AL4397" s="36"/>
      <c r="AM4397" s="36"/>
      <c r="AN4397" s="36"/>
      <c r="AO4397" s="36"/>
      <c r="AP4397" s="36"/>
      <c r="AQ4397" s="36"/>
      <c r="AR4397" s="36"/>
      <c r="AS4397" s="36"/>
      <c r="AT4397" s="36"/>
      <c r="AU4397" s="36"/>
      <c r="AV4397" s="36"/>
      <c r="AW4397" s="36"/>
      <c r="AX4397" s="36"/>
      <c r="DI4397" s="26"/>
    </row>
    <row r="4398" spans="1:113" ht="14.25">
      <c r="A4398" s="34"/>
      <c r="B4398" s="38"/>
      <c r="C4398" s="33"/>
      <c r="D4398" s="33"/>
      <c r="E4398" s="33"/>
      <c r="F4398" s="33"/>
      <c r="G4398" s="33"/>
      <c r="H4398" s="33"/>
      <c r="I4398" s="33"/>
      <c r="J4398" s="33"/>
      <c r="K4398" s="33"/>
      <c r="L4398" s="39"/>
      <c r="M4398" s="39"/>
      <c r="N4398" s="39"/>
      <c r="O4398" s="39"/>
      <c r="P4398" s="33"/>
      <c r="Q4398" s="33"/>
      <c r="R4398" s="33"/>
      <c r="S4398" s="33"/>
      <c r="T4398" s="33"/>
      <c r="U4398" s="33"/>
      <c r="V4398" s="40"/>
      <c r="W4398" s="40"/>
      <c r="X4398" s="40"/>
      <c r="Y4398" s="40"/>
      <c r="Z4398" s="40"/>
      <c r="AA4398" s="40"/>
      <c r="AB4398" s="40"/>
      <c r="AC4398" s="40"/>
      <c r="AD4398" s="40"/>
      <c r="AE4398" s="40"/>
      <c r="AF4398" s="40"/>
      <c r="AG4398" s="40"/>
      <c r="AH4398" s="40"/>
      <c r="AI4398" s="40"/>
      <c r="AJ4398" s="40"/>
      <c r="AK4398" s="40"/>
      <c r="AL4398" s="40"/>
      <c r="AM4398" s="40"/>
      <c r="AN4398" s="40"/>
      <c r="AO4398" s="40"/>
      <c r="AP4398" s="40"/>
      <c r="AQ4398" s="40"/>
      <c r="AR4398" s="40"/>
      <c r="AS4398" s="40"/>
      <c r="AT4398" s="40"/>
      <c r="AU4398" s="40"/>
      <c r="AV4398" s="40"/>
      <c r="AW4398" s="40"/>
      <c r="AX4398" s="41"/>
    </row>
    <row r="4399" spans="1:113" ht="12" customHeight="1">
      <c r="A4399" s="34"/>
      <c r="B4399" s="116" t="s">
        <v>1116</v>
      </c>
      <c r="C4399" s="151"/>
      <c r="D4399" s="151"/>
      <c r="E4399" s="151"/>
      <c r="F4399" s="151"/>
      <c r="G4399" s="151"/>
      <c r="H4399" s="151"/>
      <c r="I4399" s="151"/>
      <c r="J4399" s="151"/>
      <c r="K4399" s="151"/>
      <c r="L4399" s="151"/>
      <c r="M4399" s="151"/>
      <c r="N4399" s="151"/>
      <c r="O4399" s="151"/>
      <c r="P4399" s="151"/>
      <c r="Q4399" s="151"/>
      <c r="R4399" s="151"/>
      <c r="S4399" s="151"/>
      <c r="T4399" s="151"/>
      <c r="U4399" s="151"/>
      <c r="V4399" s="151"/>
      <c r="W4399" s="151"/>
      <c r="X4399" s="151"/>
      <c r="Y4399" s="151"/>
      <c r="Z4399" s="151"/>
      <c r="AA4399" s="151"/>
      <c r="AB4399" s="151"/>
      <c r="AC4399" s="151"/>
      <c r="AD4399" s="151"/>
      <c r="AE4399" s="151"/>
      <c r="AF4399" s="151"/>
      <c r="AG4399" s="151"/>
      <c r="AH4399" s="151"/>
      <c r="AI4399" s="151"/>
      <c r="AJ4399" s="151"/>
      <c r="AK4399" s="151"/>
      <c r="AL4399" s="151"/>
      <c r="AM4399" s="151"/>
      <c r="AN4399" s="151"/>
      <c r="AO4399" s="151"/>
      <c r="AP4399" s="151"/>
      <c r="AQ4399" s="151"/>
      <c r="AR4399" s="151"/>
      <c r="AS4399" s="151"/>
      <c r="AT4399" s="151"/>
      <c r="AU4399" s="151"/>
      <c r="AV4399" s="151"/>
      <c r="AW4399" s="151"/>
      <c r="AX4399" s="118"/>
    </row>
    <row r="4400" spans="1:113" ht="12" customHeight="1">
      <c r="A4400" s="34"/>
      <c r="B4400" s="116"/>
      <c r="C4400" s="151"/>
      <c r="D4400" s="151"/>
      <c r="E4400" s="151"/>
      <c r="F4400" s="151"/>
      <c r="G4400" s="151"/>
      <c r="H4400" s="151"/>
      <c r="I4400" s="151"/>
      <c r="J4400" s="151"/>
      <c r="K4400" s="151"/>
      <c r="L4400" s="151"/>
      <c r="M4400" s="151"/>
      <c r="N4400" s="151"/>
      <c r="O4400" s="151"/>
      <c r="P4400" s="151"/>
      <c r="Q4400" s="151"/>
      <c r="R4400" s="151"/>
      <c r="S4400" s="151"/>
      <c r="T4400" s="151"/>
      <c r="U4400" s="151"/>
      <c r="V4400" s="151"/>
      <c r="W4400" s="151"/>
      <c r="X4400" s="151"/>
      <c r="Y4400" s="151"/>
      <c r="Z4400" s="151"/>
      <c r="AA4400" s="151"/>
      <c r="AB4400" s="151"/>
      <c r="AC4400" s="151"/>
      <c r="AD4400" s="151"/>
      <c r="AE4400" s="151"/>
      <c r="AF4400" s="151"/>
      <c r="AG4400" s="151"/>
      <c r="AH4400" s="151"/>
      <c r="AI4400" s="151"/>
      <c r="AJ4400" s="151"/>
      <c r="AK4400" s="151"/>
      <c r="AL4400" s="151"/>
      <c r="AM4400" s="151"/>
      <c r="AN4400" s="151"/>
      <c r="AO4400" s="151"/>
      <c r="AP4400" s="151"/>
      <c r="AQ4400" s="151"/>
      <c r="AR4400" s="151"/>
      <c r="AS4400" s="151"/>
      <c r="AT4400" s="151"/>
      <c r="AU4400" s="151"/>
      <c r="AV4400" s="151"/>
      <c r="AW4400" s="151"/>
      <c r="AX4400" s="118"/>
    </row>
    <row r="4401" spans="1:251" ht="12" customHeight="1">
      <c r="A4401" s="34"/>
      <c r="B4401" s="116"/>
      <c r="C4401" s="151"/>
      <c r="D4401" s="151"/>
      <c r="E4401" s="151"/>
      <c r="F4401" s="151"/>
      <c r="G4401" s="151"/>
      <c r="H4401" s="151"/>
      <c r="I4401" s="151"/>
      <c r="J4401" s="151"/>
      <c r="K4401" s="151"/>
      <c r="L4401" s="151"/>
      <c r="M4401" s="151"/>
      <c r="N4401" s="151"/>
      <c r="O4401" s="151"/>
      <c r="P4401" s="151"/>
      <c r="Q4401" s="151"/>
      <c r="R4401" s="151"/>
      <c r="S4401" s="151"/>
      <c r="T4401" s="151"/>
      <c r="U4401" s="151"/>
      <c r="V4401" s="151"/>
      <c r="W4401" s="151"/>
      <c r="X4401" s="151"/>
      <c r="Y4401" s="151"/>
      <c r="Z4401" s="151"/>
      <c r="AA4401" s="151"/>
      <c r="AB4401" s="151"/>
      <c r="AC4401" s="151"/>
      <c r="AD4401" s="151"/>
      <c r="AE4401" s="151"/>
      <c r="AF4401" s="151"/>
      <c r="AG4401" s="151"/>
      <c r="AH4401" s="151"/>
      <c r="AI4401" s="151"/>
      <c r="AJ4401" s="151"/>
      <c r="AK4401" s="151"/>
      <c r="AL4401" s="151"/>
      <c r="AM4401" s="151"/>
      <c r="AN4401" s="151"/>
      <c r="AO4401" s="151"/>
      <c r="AP4401" s="151"/>
      <c r="AQ4401" s="151"/>
      <c r="AR4401" s="151"/>
      <c r="AS4401" s="151"/>
      <c r="AT4401" s="151"/>
      <c r="AU4401" s="151"/>
      <c r="AV4401" s="151"/>
      <c r="AW4401" s="151"/>
      <c r="AX4401" s="118"/>
    </row>
    <row r="4402" spans="1:251" ht="12" customHeight="1">
      <c r="A4402" s="34"/>
      <c r="B4402" s="116"/>
      <c r="C4402" s="151"/>
      <c r="D4402" s="151"/>
      <c r="E4402" s="151"/>
      <c r="F4402" s="151"/>
      <c r="G4402" s="151"/>
      <c r="H4402" s="151"/>
      <c r="I4402" s="151"/>
      <c r="J4402" s="151"/>
      <c r="K4402" s="151"/>
      <c r="L4402" s="151"/>
      <c r="M4402" s="151"/>
      <c r="N4402" s="151"/>
      <c r="O4402" s="151"/>
      <c r="P4402" s="151"/>
      <c r="Q4402" s="151"/>
      <c r="R4402" s="151"/>
      <c r="S4402" s="151"/>
      <c r="T4402" s="151"/>
      <c r="U4402" s="151"/>
      <c r="V4402" s="151"/>
      <c r="W4402" s="151"/>
      <c r="X4402" s="151"/>
      <c r="Y4402" s="151"/>
      <c r="Z4402" s="151"/>
      <c r="AA4402" s="151"/>
      <c r="AB4402" s="151"/>
      <c r="AC4402" s="151"/>
      <c r="AD4402" s="151"/>
      <c r="AE4402" s="151"/>
      <c r="AF4402" s="151"/>
      <c r="AG4402" s="151"/>
      <c r="AH4402" s="151"/>
      <c r="AI4402" s="151"/>
      <c r="AJ4402" s="151"/>
      <c r="AK4402" s="151"/>
      <c r="AL4402" s="151"/>
      <c r="AM4402" s="151"/>
      <c r="AN4402" s="151"/>
      <c r="AO4402" s="151"/>
      <c r="AP4402" s="151"/>
      <c r="AQ4402" s="151"/>
      <c r="AR4402" s="151"/>
      <c r="AS4402" s="151"/>
      <c r="AT4402" s="151"/>
      <c r="AU4402" s="151"/>
      <c r="AV4402" s="151"/>
      <c r="AW4402" s="151"/>
      <c r="AX4402" s="118"/>
      <c r="BC4402" s="42"/>
    </row>
    <row r="4403" spans="1:251" ht="12" customHeight="1">
      <c r="A4403" s="34"/>
      <c r="B4403" s="116"/>
      <c r="C4403" s="151"/>
      <c r="D4403" s="151"/>
      <c r="E4403" s="151"/>
      <c r="F4403" s="151"/>
      <c r="G4403" s="151"/>
      <c r="H4403" s="151"/>
      <c r="I4403" s="151"/>
      <c r="J4403" s="151"/>
      <c r="K4403" s="151"/>
      <c r="L4403" s="151"/>
      <c r="M4403" s="151"/>
      <c r="N4403" s="151"/>
      <c r="O4403" s="151"/>
      <c r="P4403" s="151"/>
      <c r="Q4403" s="151"/>
      <c r="R4403" s="151"/>
      <c r="S4403" s="151"/>
      <c r="T4403" s="151"/>
      <c r="U4403" s="151"/>
      <c r="V4403" s="151"/>
      <c r="W4403" s="151"/>
      <c r="X4403" s="151"/>
      <c r="Y4403" s="151"/>
      <c r="Z4403" s="151"/>
      <c r="AA4403" s="151"/>
      <c r="AB4403" s="151"/>
      <c r="AC4403" s="151"/>
      <c r="AD4403" s="151"/>
      <c r="AE4403" s="151"/>
      <c r="AF4403" s="151"/>
      <c r="AG4403" s="151"/>
      <c r="AH4403" s="151"/>
      <c r="AI4403" s="151"/>
      <c r="AJ4403" s="151"/>
      <c r="AK4403" s="151"/>
      <c r="AL4403" s="151"/>
      <c r="AM4403" s="151"/>
      <c r="AN4403" s="151"/>
      <c r="AO4403" s="151"/>
      <c r="AP4403" s="151"/>
      <c r="AQ4403" s="151"/>
      <c r="AR4403" s="151"/>
      <c r="AS4403" s="151"/>
      <c r="AT4403" s="151"/>
      <c r="AU4403" s="151"/>
      <c r="AV4403" s="151"/>
      <c r="AW4403" s="151"/>
      <c r="AX4403" s="118"/>
    </row>
    <row r="4404" spans="1:251" ht="12" customHeight="1">
      <c r="A4404" s="34"/>
      <c r="B4404" s="116"/>
      <c r="C4404" s="151"/>
      <c r="D4404" s="151"/>
      <c r="E4404" s="151"/>
      <c r="F4404" s="151"/>
      <c r="G4404" s="151"/>
      <c r="H4404" s="151"/>
      <c r="I4404" s="151"/>
      <c r="J4404" s="151"/>
      <c r="K4404" s="151"/>
      <c r="L4404" s="151"/>
      <c r="M4404" s="151"/>
      <c r="N4404" s="151"/>
      <c r="O4404" s="151"/>
      <c r="P4404" s="151"/>
      <c r="Q4404" s="151"/>
      <c r="R4404" s="151"/>
      <c r="S4404" s="151"/>
      <c r="T4404" s="151"/>
      <c r="U4404" s="151"/>
      <c r="V4404" s="151"/>
      <c r="W4404" s="151"/>
      <c r="X4404" s="151"/>
      <c r="Y4404" s="151"/>
      <c r="Z4404" s="151"/>
      <c r="AA4404" s="151"/>
      <c r="AB4404" s="151"/>
      <c r="AC4404" s="151"/>
      <c r="AD4404" s="151"/>
      <c r="AE4404" s="151"/>
      <c r="AF4404" s="151"/>
      <c r="AG4404" s="151"/>
      <c r="AH4404" s="151"/>
      <c r="AI4404" s="151"/>
      <c r="AJ4404" s="151"/>
      <c r="AK4404" s="151"/>
      <c r="AL4404" s="151"/>
      <c r="AM4404" s="151"/>
      <c r="AN4404" s="151"/>
      <c r="AO4404" s="151"/>
      <c r="AP4404" s="151"/>
      <c r="AQ4404" s="151"/>
      <c r="AR4404" s="151"/>
      <c r="AS4404" s="151"/>
      <c r="AT4404" s="151"/>
      <c r="AU4404" s="151"/>
      <c r="AV4404" s="151"/>
      <c r="AW4404" s="151"/>
      <c r="AX4404" s="118"/>
    </row>
    <row r="4405" spans="1:251" ht="12" customHeight="1">
      <c r="A4405" s="34"/>
      <c r="B4405" s="116"/>
      <c r="C4405" s="151"/>
      <c r="D4405" s="151"/>
      <c r="E4405" s="151"/>
      <c r="F4405" s="151"/>
      <c r="G4405" s="151"/>
      <c r="H4405" s="151"/>
      <c r="I4405" s="151"/>
      <c r="J4405" s="151"/>
      <c r="K4405" s="151"/>
      <c r="L4405" s="151"/>
      <c r="M4405" s="151"/>
      <c r="N4405" s="151"/>
      <c r="O4405" s="151"/>
      <c r="P4405" s="151"/>
      <c r="Q4405" s="151"/>
      <c r="R4405" s="151"/>
      <c r="S4405" s="151"/>
      <c r="T4405" s="151"/>
      <c r="U4405" s="151"/>
      <c r="V4405" s="151"/>
      <c r="W4405" s="151"/>
      <c r="X4405" s="151"/>
      <c r="Y4405" s="151"/>
      <c r="Z4405" s="151"/>
      <c r="AA4405" s="151"/>
      <c r="AB4405" s="151"/>
      <c r="AC4405" s="151"/>
      <c r="AD4405" s="151"/>
      <c r="AE4405" s="151"/>
      <c r="AF4405" s="151"/>
      <c r="AG4405" s="151"/>
      <c r="AH4405" s="151"/>
      <c r="AI4405" s="151"/>
      <c r="AJ4405" s="151"/>
      <c r="AK4405" s="151"/>
      <c r="AL4405" s="151"/>
      <c r="AM4405" s="151"/>
      <c r="AN4405" s="151"/>
      <c r="AO4405" s="151"/>
      <c r="AP4405" s="151"/>
      <c r="AQ4405" s="151"/>
      <c r="AR4405" s="151"/>
      <c r="AS4405" s="151"/>
      <c r="AT4405" s="151"/>
      <c r="AU4405" s="151"/>
      <c r="AV4405" s="151"/>
      <c r="AW4405" s="151"/>
      <c r="AX4405" s="118"/>
    </row>
    <row r="4406" spans="1:251" ht="12" customHeight="1">
      <c r="A4406" s="34"/>
      <c r="B4406" s="116"/>
      <c r="C4406" s="151"/>
      <c r="D4406" s="151"/>
      <c r="E4406" s="151"/>
      <c r="F4406" s="151"/>
      <c r="G4406" s="151"/>
      <c r="H4406" s="151"/>
      <c r="I4406" s="151"/>
      <c r="J4406" s="151"/>
      <c r="K4406" s="151"/>
      <c r="L4406" s="151"/>
      <c r="M4406" s="151"/>
      <c r="N4406" s="151"/>
      <c r="O4406" s="151"/>
      <c r="P4406" s="151"/>
      <c r="Q4406" s="151"/>
      <c r="R4406" s="151"/>
      <c r="S4406" s="151"/>
      <c r="T4406" s="151"/>
      <c r="U4406" s="151"/>
      <c r="V4406" s="151"/>
      <c r="W4406" s="151"/>
      <c r="X4406" s="151"/>
      <c r="Y4406" s="151"/>
      <c r="Z4406" s="151"/>
      <c r="AA4406" s="151"/>
      <c r="AB4406" s="151"/>
      <c r="AC4406" s="151"/>
      <c r="AD4406" s="151"/>
      <c r="AE4406" s="151"/>
      <c r="AF4406" s="151"/>
      <c r="AG4406" s="151"/>
      <c r="AH4406" s="151"/>
      <c r="AI4406" s="151"/>
      <c r="AJ4406" s="151"/>
      <c r="AK4406" s="151"/>
      <c r="AL4406" s="151"/>
      <c r="AM4406" s="151"/>
      <c r="AN4406" s="151"/>
      <c r="AO4406" s="151"/>
      <c r="AP4406" s="151"/>
      <c r="AQ4406" s="151"/>
      <c r="AR4406" s="151"/>
      <c r="AS4406" s="151"/>
      <c r="AT4406" s="151"/>
      <c r="AU4406" s="151"/>
      <c r="AV4406" s="151"/>
      <c r="AW4406" s="151"/>
      <c r="AX4406" s="118"/>
    </row>
    <row r="4407" spans="1:251" ht="15" thickBot="1">
      <c r="A4407" s="43"/>
      <c r="B4407" s="44"/>
      <c r="C4407" s="45"/>
      <c r="D4407" s="45"/>
      <c r="E4407" s="45"/>
      <c r="F4407" s="45"/>
      <c r="G4407" s="45"/>
      <c r="H4407" s="45"/>
      <c r="I4407" s="45"/>
      <c r="J4407" s="45"/>
      <c r="K4407" s="45"/>
      <c r="L4407" s="45"/>
      <c r="M4407" s="45"/>
      <c r="N4407" s="45"/>
      <c r="O4407" s="45"/>
      <c r="P4407" s="45"/>
      <c r="Q4407" s="45"/>
      <c r="R4407" s="45"/>
      <c r="S4407" s="45"/>
      <c r="T4407" s="45"/>
      <c r="U4407" s="45"/>
      <c r="V4407" s="45"/>
      <c r="W4407" s="45"/>
      <c r="X4407" s="45"/>
      <c r="Y4407" s="45"/>
      <c r="Z4407" s="45"/>
      <c r="AA4407" s="45"/>
      <c r="AB4407" s="45"/>
      <c r="AC4407" s="45"/>
      <c r="AD4407" s="45"/>
      <c r="AE4407" s="45"/>
      <c r="AF4407" s="45"/>
      <c r="AG4407" s="45"/>
      <c r="AH4407" s="45"/>
      <c r="AI4407" s="45"/>
      <c r="AJ4407" s="45"/>
      <c r="AK4407" s="45"/>
      <c r="AL4407" s="45"/>
      <c r="AM4407" s="45"/>
      <c r="AN4407" s="45"/>
      <c r="AO4407" s="45"/>
      <c r="AP4407" s="45"/>
      <c r="AQ4407" s="45"/>
      <c r="AR4407" s="45"/>
      <c r="AS4407" s="45"/>
      <c r="AT4407" s="45"/>
      <c r="AU4407" s="45"/>
      <c r="AV4407" s="45"/>
      <c r="AW4407" s="45"/>
      <c r="AX4407" s="46"/>
    </row>
    <row r="4408" spans="1:251">
      <c r="B4408" s="47"/>
    </row>
    <row r="4409" spans="1:251" ht="14.25">
      <c r="B4409" s="36" t="s">
        <v>240</v>
      </c>
      <c r="C4409" s="34"/>
      <c r="D4409" s="34"/>
      <c r="E4409" s="34"/>
      <c r="F4409" s="34"/>
      <c r="G4409" s="34"/>
      <c r="H4409" s="34"/>
      <c r="I4409" s="34"/>
      <c r="J4409" s="34"/>
      <c r="K4409" s="34"/>
      <c r="L4409" s="35"/>
      <c r="M4409" s="35"/>
      <c r="N4409" s="35"/>
      <c r="O4409" s="35"/>
      <c r="P4409" s="34"/>
      <c r="Q4409" s="34"/>
      <c r="R4409" s="34"/>
      <c r="S4409" s="34"/>
      <c r="T4409" s="34"/>
      <c r="U4409" s="34"/>
      <c r="V4409" s="36"/>
      <c r="W4409" s="36"/>
      <c r="X4409" s="36"/>
      <c r="Y4409" s="36"/>
      <c r="Z4409" s="36"/>
      <c r="AA4409" s="36"/>
      <c r="AB4409" s="36"/>
      <c r="AC4409" s="36"/>
      <c r="AD4409" s="36"/>
      <c r="AE4409" s="36"/>
      <c r="AF4409" s="36"/>
      <c r="AG4409" s="36"/>
      <c r="AH4409" s="36"/>
      <c r="AI4409" s="36"/>
      <c r="AJ4409" s="36"/>
      <c r="AK4409" s="36"/>
      <c r="AL4409" s="36"/>
      <c r="AM4409" s="36"/>
      <c r="AN4409" s="36"/>
      <c r="AO4409" s="36"/>
      <c r="AP4409" s="36"/>
      <c r="AQ4409" s="36"/>
      <c r="AR4409" s="36"/>
      <c r="AS4409" s="36"/>
      <c r="AT4409" s="36"/>
      <c r="AU4409" s="36"/>
      <c r="AV4409" s="36"/>
      <c r="AW4409" s="36"/>
      <c r="AX4409" s="36"/>
    </row>
    <row r="4410" spans="1:251" ht="15" thickBot="1">
      <c r="B4410" s="34"/>
      <c r="C4410" s="34"/>
      <c r="D4410" s="34"/>
      <c r="E4410" s="34"/>
      <c r="F4410" s="34"/>
      <c r="G4410" s="34"/>
      <c r="H4410" s="34"/>
      <c r="I4410" s="34"/>
      <c r="J4410" s="34"/>
      <c r="K4410" s="34"/>
      <c r="L4410" s="35"/>
      <c r="M4410" s="35"/>
      <c r="N4410" s="35"/>
      <c r="O4410" s="35"/>
      <c r="P4410" s="34"/>
      <c r="Q4410" s="34"/>
      <c r="R4410" s="34"/>
      <c r="S4410" s="34"/>
      <c r="T4410" s="34"/>
      <c r="U4410" s="34"/>
      <c r="V4410" s="36"/>
      <c r="W4410" s="36"/>
      <c r="X4410" s="36"/>
      <c r="Y4410" s="36"/>
      <c r="Z4410" s="36"/>
      <c r="AA4410" s="36"/>
      <c r="AB4410" s="36"/>
      <c r="AC4410" s="36"/>
      <c r="AD4410" s="36"/>
      <c r="AE4410" s="36"/>
      <c r="AF4410" s="36"/>
      <c r="AG4410" s="36"/>
      <c r="AH4410" s="36"/>
      <c r="AI4410" s="36"/>
      <c r="AJ4410" s="36"/>
      <c r="AK4410" s="36"/>
      <c r="AL4410" s="36"/>
      <c r="AM4410" s="36"/>
      <c r="AN4410" s="36"/>
      <c r="AO4410" s="36"/>
      <c r="AP4410" s="36"/>
      <c r="AQ4410" s="36"/>
      <c r="AR4410" s="36"/>
      <c r="AS4410" s="36"/>
      <c r="AT4410" s="36"/>
      <c r="AU4410" s="36"/>
      <c r="AV4410" s="36"/>
      <c r="AW4410" s="36"/>
      <c r="AX4410" s="48" t="s">
        <v>241</v>
      </c>
    </row>
    <row r="4411" spans="1:251" s="42" customFormat="1" ht="13.5" customHeight="1">
      <c r="A4411" s="34"/>
      <c r="B4411" s="119" t="s">
        <v>242</v>
      </c>
      <c r="C4411" s="120"/>
      <c r="D4411" s="120"/>
      <c r="E4411" s="120"/>
      <c r="F4411" s="120"/>
      <c r="G4411" s="120"/>
      <c r="H4411" s="120"/>
      <c r="I4411" s="120"/>
      <c r="J4411" s="120"/>
      <c r="K4411" s="120"/>
      <c r="L4411" s="120"/>
      <c r="M4411" s="120"/>
      <c r="N4411" s="120"/>
      <c r="O4411" s="120"/>
      <c r="P4411" s="120"/>
      <c r="Q4411" s="120"/>
      <c r="R4411" s="120"/>
      <c r="S4411" s="120"/>
      <c r="T4411" s="120"/>
      <c r="U4411" s="120"/>
      <c r="V4411" s="120"/>
      <c r="W4411" s="120"/>
      <c r="X4411" s="120"/>
      <c r="Y4411" s="120"/>
      <c r="Z4411" s="121"/>
      <c r="AA4411" s="125" t="s">
        <v>1062</v>
      </c>
      <c r="AB4411" s="120"/>
      <c r="AC4411" s="120"/>
      <c r="AD4411" s="120"/>
      <c r="AE4411" s="120"/>
      <c r="AF4411" s="120"/>
      <c r="AG4411" s="120"/>
      <c r="AH4411" s="120"/>
      <c r="AI4411" s="121"/>
      <c r="AJ4411" s="125" t="s">
        <v>1063</v>
      </c>
      <c r="AK4411" s="120"/>
      <c r="AL4411" s="120"/>
      <c r="AM4411" s="120"/>
      <c r="AN4411" s="120"/>
      <c r="AO4411" s="120"/>
      <c r="AP4411" s="120"/>
      <c r="AQ4411" s="120"/>
      <c r="AR4411" s="121"/>
      <c r="AS4411" s="125" t="s">
        <v>243</v>
      </c>
      <c r="AT4411" s="120"/>
      <c r="AU4411" s="120"/>
      <c r="AV4411" s="120"/>
      <c r="AW4411" s="120"/>
      <c r="AX4411" s="127"/>
      <c r="AY4411" s="29"/>
      <c r="AZ4411" s="29"/>
      <c r="BA4411" s="29"/>
      <c r="BB4411" s="29"/>
      <c r="BC4411" s="29"/>
      <c r="BD4411" s="29"/>
      <c r="BE4411" s="29"/>
      <c r="BF4411" s="29"/>
      <c r="BG4411" s="29"/>
      <c r="BH4411" s="29"/>
      <c r="BI4411" s="29"/>
      <c r="BJ4411" s="29"/>
      <c r="BK4411" s="29"/>
      <c r="BL4411" s="29"/>
      <c r="BM4411" s="29"/>
      <c r="BN4411" s="29"/>
      <c r="BO4411" s="29"/>
      <c r="BP4411" s="29"/>
      <c r="BQ4411" s="29"/>
      <c r="BR4411" s="29"/>
      <c r="BS4411" s="29"/>
      <c r="BT4411" s="29"/>
      <c r="BU4411" s="29"/>
      <c r="BV4411" s="29"/>
      <c r="BW4411" s="29"/>
      <c r="BX4411" s="29"/>
      <c r="BY4411" s="29"/>
      <c r="BZ4411" s="29"/>
      <c r="CA4411" s="29"/>
      <c r="CB4411" s="29"/>
      <c r="CC4411" s="29"/>
      <c r="CD4411" s="29"/>
      <c r="CE4411" s="29"/>
      <c r="CF4411" s="29"/>
      <c r="CG4411" s="29"/>
      <c r="CH4411" s="29"/>
      <c r="CI4411" s="29"/>
      <c r="CJ4411" s="29"/>
      <c r="CK4411" s="29"/>
      <c r="CL4411" s="29"/>
      <c r="CM4411" s="29"/>
      <c r="CN4411" s="29"/>
      <c r="CO4411" s="29"/>
      <c r="CP4411" s="29"/>
      <c r="CQ4411" s="29"/>
      <c r="CR4411" s="29"/>
      <c r="CS4411" s="29"/>
      <c r="CT4411" s="29"/>
      <c r="CU4411" s="29"/>
      <c r="CV4411" s="29"/>
      <c r="CW4411" s="29"/>
      <c r="CX4411" s="29"/>
      <c r="CY4411" s="29"/>
      <c r="CZ4411" s="29"/>
      <c r="DA4411" s="29"/>
      <c r="DB4411" s="29"/>
      <c r="DC4411" s="29"/>
      <c r="DD4411" s="29"/>
      <c r="DE4411" s="29"/>
      <c r="DF4411" s="29"/>
      <c r="DG4411" s="29"/>
      <c r="DH4411" s="29"/>
      <c r="DI4411" s="29"/>
      <c r="DJ4411" s="29"/>
      <c r="DK4411" s="29"/>
      <c r="DL4411" s="29"/>
      <c r="DM4411" s="29"/>
      <c r="DN4411" s="29"/>
      <c r="DO4411" s="29"/>
      <c r="DP4411" s="29"/>
      <c r="DQ4411" s="29"/>
      <c r="DR4411" s="29"/>
      <c r="DS4411" s="29"/>
      <c r="DT4411" s="29"/>
      <c r="DU4411" s="29"/>
      <c r="DV4411" s="29"/>
      <c r="DW4411" s="29"/>
      <c r="DX4411" s="29"/>
      <c r="DY4411" s="29"/>
      <c r="DZ4411" s="29"/>
      <c r="EA4411" s="29"/>
      <c r="EB4411" s="29"/>
      <c r="EC4411" s="29"/>
      <c r="ED4411" s="29"/>
      <c r="EE4411" s="29"/>
      <c r="EF4411" s="29"/>
      <c r="EG4411" s="29"/>
      <c r="EH4411" s="29"/>
      <c r="EI4411" s="29"/>
      <c r="EJ4411" s="29"/>
      <c r="EK4411" s="29"/>
      <c r="EL4411" s="29"/>
      <c r="EM4411" s="29"/>
      <c r="EN4411" s="29"/>
      <c r="EO4411" s="29"/>
      <c r="EP4411" s="29"/>
      <c r="EQ4411" s="29"/>
      <c r="ER4411" s="29"/>
      <c r="ES4411" s="29"/>
      <c r="ET4411" s="29"/>
      <c r="EU4411" s="29"/>
      <c r="EV4411" s="29"/>
      <c r="EW4411" s="29"/>
      <c r="EX4411" s="29"/>
      <c r="EY4411" s="29"/>
      <c r="EZ4411" s="29"/>
      <c r="FA4411" s="29"/>
      <c r="FB4411" s="29"/>
      <c r="FC4411" s="29"/>
      <c r="FD4411" s="29"/>
      <c r="FE4411" s="29"/>
      <c r="FF4411" s="29"/>
      <c r="FG4411" s="29"/>
      <c r="FH4411" s="29"/>
      <c r="FI4411" s="29"/>
      <c r="FJ4411" s="29"/>
      <c r="FK4411" s="29"/>
      <c r="FL4411" s="29"/>
      <c r="FM4411" s="29"/>
      <c r="FN4411" s="29"/>
      <c r="FO4411" s="29"/>
      <c r="FP4411" s="29"/>
      <c r="FQ4411" s="29"/>
      <c r="FR4411" s="29"/>
      <c r="FS4411" s="29"/>
      <c r="FT4411" s="29"/>
      <c r="FU4411" s="29"/>
      <c r="FV4411" s="29"/>
      <c r="FW4411" s="29"/>
      <c r="FX4411" s="29"/>
      <c r="FY4411" s="29"/>
      <c r="FZ4411" s="29"/>
      <c r="GA4411" s="29"/>
      <c r="GB4411" s="29"/>
      <c r="GC4411" s="29"/>
      <c r="GD4411" s="29"/>
      <c r="GE4411" s="29"/>
      <c r="GF4411" s="29"/>
      <c r="GG4411" s="29"/>
      <c r="GH4411" s="29"/>
      <c r="GI4411" s="29"/>
      <c r="GJ4411" s="29"/>
      <c r="GK4411" s="29"/>
      <c r="GL4411" s="29"/>
      <c r="GM4411" s="29"/>
      <c r="GN4411" s="29"/>
      <c r="GO4411" s="29"/>
      <c r="GP4411" s="29"/>
      <c r="GQ4411" s="29"/>
      <c r="GR4411" s="29"/>
      <c r="GS4411" s="29"/>
      <c r="GT4411" s="29"/>
      <c r="GU4411" s="29"/>
      <c r="GV4411" s="29"/>
      <c r="GW4411" s="29"/>
      <c r="GX4411" s="29"/>
      <c r="GY4411" s="29"/>
      <c r="GZ4411" s="29"/>
      <c r="HA4411" s="29"/>
      <c r="HB4411" s="29"/>
      <c r="HC4411" s="29"/>
      <c r="HD4411" s="29"/>
      <c r="HE4411" s="29"/>
      <c r="HF4411" s="29"/>
      <c r="HG4411" s="29"/>
      <c r="HH4411" s="29"/>
      <c r="HI4411" s="29"/>
      <c r="HJ4411" s="29"/>
      <c r="HK4411" s="29"/>
      <c r="HL4411" s="29"/>
      <c r="HM4411" s="29"/>
      <c r="HN4411" s="29"/>
      <c r="HO4411" s="29"/>
      <c r="HP4411" s="29"/>
      <c r="HQ4411" s="29"/>
      <c r="HR4411" s="29"/>
      <c r="HS4411" s="29"/>
      <c r="HT4411" s="29"/>
      <c r="HU4411" s="29"/>
      <c r="HV4411" s="29"/>
      <c r="HW4411" s="29"/>
      <c r="HX4411" s="29"/>
      <c r="HY4411" s="29"/>
      <c r="HZ4411" s="29"/>
      <c r="IA4411" s="29"/>
      <c r="IB4411" s="29"/>
      <c r="IC4411" s="29"/>
      <c r="ID4411" s="29"/>
      <c r="IE4411" s="29"/>
      <c r="IF4411" s="29"/>
      <c r="IG4411" s="29"/>
      <c r="IH4411" s="29"/>
      <c r="II4411" s="29"/>
      <c r="IJ4411" s="29"/>
      <c r="IK4411" s="29"/>
      <c r="IL4411" s="29"/>
      <c r="IM4411" s="29"/>
      <c r="IN4411" s="29"/>
      <c r="IO4411" s="29"/>
      <c r="IP4411" s="29"/>
      <c r="IQ4411" s="29"/>
    </row>
    <row r="4412" spans="1:251" s="42" customFormat="1" ht="13.5">
      <c r="A4412" s="34"/>
      <c r="B4412" s="122"/>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4"/>
      <c r="AA4412" s="126"/>
      <c r="AB4412" s="123"/>
      <c r="AC4412" s="123"/>
      <c r="AD4412" s="123"/>
      <c r="AE4412" s="123"/>
      <c r="AF4412" s="123"/>
      <c r="AG4412" s="123"/>
      <c r="AH4412" s="123"/>
      <c r="AI4412" s="124"/>
      <c r="AJ4412" s="126"/>
      <c r="AK4412" s="123"/>
      <c r="AL4412" s="123"/>
      <c r="AM4412" s="123"/>
      <c r="AN4412" s="123"/>
      <c r="AO4412" s="123"/>
      <c r="AP4412" s="123"/>
      <c r="AQ4412" s="123"/>
      <c r="AR4412" s="124"/>
      <c r="AS4412" s="126"/>
      <c r="AT4412" s="123"/>
      <c r="AU4412" s="123"/>
      <c r="AV4412" s="123"/>
      <c r="AW4412" s="123"/>
      <c r="AX4412" s="128"/>
      <c r="AY4412" s="29"/>
      <c r="AZ4412" s="29"/>
      <c r="BA4412" s="29"/>
      <c r="BB4412" s="65"/>
      <c r="BC4412" s="49"/>
      <c r="BE4412" s="29"/>
      <c r="BF4412" s="29"/>
      <c r="BG4412" s="29"/>
      <c r="BH4412" s="29"/>
      <c r="BI4412" s="29"/>
      <c r="BJ4412" s="29"/>
      <c r="BK4412" s="29"/>
      <c r="BL4412" s="29"/>
      <c r="BM4412" s="29"/>
      <c r="BN4412" s="29"/>
      <c r="BO4412" s="29"/>
      <c r="BP4412" s="29"/>
      <c r="BQ4412" s="29"/>
      <c r="BR4412" s="29"/>
      <c r="BS4412" s="29"/>
      <c r="BT4412" s="29"/>
      <c r="BU4412" s="29"/>
      <c r="BV4412" s="29"/>
      <c r="BW4412" s="29"/>
      <c r="BX4412" s="29"/>
      <c r="BY4412" s="29"/>
      <c r="BZ4412" s="29"/>
      <c r="CA4412" s="29"/>
      <c r="CB4412" s="29"/>
      <c r="CC4412" s="29"/>
      <c r="CD4412" s="29"/>
      <c r="CE4412" s="29"/>
      <c r="CF4412" s="29"/>
      <c r="CG4412" s="29"/>
      <c r="CH4412" s="29"/>
      <c r="CI4412" s="29"/>
      <c r="CJ4412" s="29"/>
      <c r="CK4412" s="29"/>
      <c r="CL4412" s="29"/>
      <c r="CM4412" s="29"/>
      <c r="CN4412" s="29"/>
      <c r="CO4412" s="29"/>
      <c r="CP4412" s="29"/>
      <c r="CQ4412" s="29"/>
      <c r="CR4412" s="29"/>
      <c r="CS4412" s="29"/>
      <c r="CT4412" s="29"/>
      <c r="CU4412" s="29"/>
      <c r="CV4412" s="29"/>
      <c r="CW4412" s="29"/>
      <c r="CX4412" s="29"/>
      <c r="CY4412" s="29"/>
      <c r="CZ4412" s="29"/>
      <c r="DA4412" s="29"/>
      <c r="DB4412" s="29"/>
      <c r="DC4412" s="29"/>
      <c r="DD4412" s="29"/>
      <c r="DE4412" s="29"/>
      <c r="DF4412" s="29"/>
      <c r="DG4412" s="29"/>
      <c r="DH4412" s="29"/>
      <c r="DI4412" s="29"/>
      <c r="DJ4412" s="29"/>
      <c r="DK4412" s="29"/>
      <c r="DL4412" s="29"/>
      <c r="DM4412" s="29"/>
      <c r="DN4412" s="29"/>
      <c r="DO4412" s="29"/>
      <c r="DP4412" s="29"/>
      <c r="DQ4412" s="29"/>
      <c r="DR4412" s="29"/>
      <c r="DS4412" s="29"/>
      <c r="DT4412" s="29"/>
      <c r="DU4412" s="29"/>
      <c r="DV4412" s="29"/>
      <c r="DW4412" s="29"/>
      <c r="DX4412" s="29"/>
      <c r="DY4412" s="29"/>
      <c r="DZ4412" s="29"/>
      <c r="EA4412" s="29"/>
      <c r="EB4412" s="29"/>
      <c r="EC4412" s="29"/>
      <c r="ED4412" s="29"/>
      <c r="EE4412" s="29"/>
      <c r="EF4412" s="29"/>
      <c r="EG4412" s="29"/>
      <c r="EH4412" s="29"/>
      <c r="EI4412" s="29"/>
      <c r="EJ4412" s="29"/>
      <c r="EK4412" s="29"/>
      <c r="EL4412" s="29"/>
      <c r="EM4412" s="29"/>
      <c r="EN4412" s="29"/>
      <c r="EO4412" s="29"/>
      <c r="EP4412" s="29"/>
      <c r="EQ4412" s="29"/>
      <c r="ER4412" s="29"/>
      <c r="ES4412" s="29"/>
      <c r="ET4412" s="29"/>
      <c r="EU4412" s="29"/>
      <c r="EV4412" s="29"/>
      <c r="EW4412" s="29"/>
      <c r="EX4412" s="29"/>
      <c r="EY4412" s="29"/>
      <c r="EZ4412" s="29"/>
      <c r="FA4412" s="29"/>
      <c r="FB4412" s="29"/>
      <c r="FC4412" s="29"/>
      <c r="FD4412" s="29"/>
      <c r="FE4412" s="29"/>
      <c r="FF4412" s="29"/>
      <c r="FG4412" s="29"/>
      <c r="FH4412" s="29"/>
      <c r="FI4412" s="29"/>
      <c r="FJ4412" s="29"/>
      <c r="FK4412" s="29"/>
      <c r="FL4412" s="29"/>
      <c r="FM4412" s="29"/>
      <c r="FN4412" s="29"/>
      <c r="FO4412" s="29"/>
      <c r="FP4412" s="29"/>
      <c r="FQ4412" s="29"/>
      <c r="FR4412" s="29"/>
      <c r="FS4412" s="29"/>
      <c r="FT4412" s="29"/>
      <c r="FU4412" s="29"/>
      <c r="FV4412" s="29"/>
      <c r="FW4412" s="29"/>
      <c r="FX4412" s="29"/>
      <c r="FY4412" s="29"/>
      <c r="FZ4412" s="29"/>
      <c r="GA4412" s="29"/>
      <c r="GB4412" s="29"/>
      <c r="GC4412" s="29"/>
      <c r="GD4412" s="29"/>
      <c r="GE4412" s="29"/>
      <c r="GF4412" s="29"/>
      <c r="GG4412" s="29"/>
      <c r="GH4412" s="29"/>
      <c r="GI4412" s="29"/>
      <c r="GJ4412" s="29"/>
      <c r="GK4412" s="29"/>
      <c r="GL4412" s="29"/>
      <c r="GM4412" s="29"/>
      <c r="GN4412" s="29"/>
      <c r="GO4412" s="29"/>
      <c r="GP4412" s="29"/>
      <c r="GQ4412" s="29"/>
      <c r="GR4412" s="29"/>
      <c r="GS4412" s="29"/>
      <c r="GT4412" s="29"/>
      <c r="GU4412" s="29"/>
      <c r="GV4412" s="29"/>
      <c r="GW4412" s="29"/>
      <c r="GX4412" s="29"/>
      <c r="GY4412" s="29"/>
      <c r="GZ4412" s="29"/>
      <c r="HA4412" s="29"/>
      <c r="HB4412" s="29"/>
      <c r="HC4412" s="29"/>
      <c r="HD4412" s="29"/>
      <c r="HE4412" s="29"/>
      <c r="HF4412" s="29"/>
      <c r="HG4412" s="29"/>
      <c r="HH4412" s="29"/>
      <c r="HI4412" s="29"/>
      <c r="HJ4412" s="29"/>
      <c r="HK4412" s="29"/>
      <c r="HL4412" s="29"/>
      <c r="HM4412" s="29"/>
      <c r="HN4412" s="29"/>
      <c r="HO4412" s="29"/>
      <c r="HP4412" s="29"/>
      <c r="HQ4412" s="29"/>
      <c r="HR4412" s="29"/>
      <c r="HS4412" s="29"/>
      <c r="HT4412" s="29"/>
      <c r="HU4412" s="29"/>
      <c r="HV4412" s="29"/>
      <c r="HW4412" s="29"/>
      <c r="HX4412" s="29"/>
      <c r="HY4412" s="29"/>
      <c r="HZ4412" s="29"/>
      <c r="IA4412" s="29"/>
      <c r="IB4412" s="29"/>
      <c r="IC4412" s="29"/>
      <c r="ID4412" s="29"/>
      <c r="IE4412" s="29"/>
      <c r="IF4412" s="29"/>
      <c r="IG4412" s="29"/>
      <c r="IH4412" s="29"/>
      <c r="II4412" s="29"/>
      <c r="IJ4412" s="29"/>
      <c r="IK4412" s="29"/>
      <c r="IL4412" s="29"/>
      <c r="IM4412" s="29"/>
      <c r="IN4412" s="29"/>
      <c r="IO4412" s="29"/>
      <c r="IP4412" s="29"/>
      <c r="IQ4412" s="29"/>
    </row>
    <row r="4413" spans="1:251" s="42" customFormat="1" ht="18.75" customHeight="1">
      <c r="A4413" s="34"/>
      <c r="B4413" s="50"/>
      <c r="C4413" s="129" t="s">
        <v>859</v>
      </c>
      <c r="D4413" s="147"/>
      <c r="E4413" s="147"/>
      <c r="F4413" s="147"/>
      <c r="G4413" s="147"/>
      <c r="H4413" s="147"/>
      <c r="I4413" s="147"/>
      <c r="J4413" s="147"/>
      <c r="K4413" s="147"/>
      <c r="L4413" s="147"/>
      <c r="M4413" s="147"/>
      <c r="N4413" s="147"/>
      <c r="O4413" s="147"/>
      <c r="P4413" s="147"/>
      <c r="Q4413" s="147"/>
      <c r="R4413" s="147"/>
      <c r="S4413" s="147"/>
      <c r="T4413" s="147"/>
      <c r="U4413" s="147"/>
      <c r="V4413" s="147"/>
      <c r="W4413" s="147"/>
      <c r="X4413" s="147"/>
      <c r="Y4413" s="147"/>
      <c r="Z4413" s="148"/>
      <c r="AA4413" s="132">
        <v>55274</v>
      </c>
      <c r="AB4413" s="133"/>
      <c r="AC4413" s="133"/>
      <c r="AD4413" s="133"/>
      <c r="AE4413" s="133"/>
      <c r="AF4413" s="133"/>
      <c r="AG4413" s="133"/>
      <c r="AH4413" s="133"/>
      <c r="AI4413" s="134"/>
      <c r="AJ4413" s="132">
        <v>301387</v>
      </c>
      <c r="AK4413" s="133"/>
      <c r="AL4413" s="133"/>
      <c r="AM4413" s="133"/>
      <c r="AN4413" s="133"/>
      <c r="AO4413" s="133"/>
      <c r="AP4413" s="133"/>
      <c r="AQ4413" s="133"/>
      <c r="AR4413" s="134"/>
      <c r="AS4413" s="135"/>
      <c r="AT4413" s="136"/>
      <c r="AU4413" s="136"/>
      <c r="AV4413" s="136"/>
      <c r="AW4413" s="136"/>
      <c r="AX4413" s="137"/>
      <c r="AY4413" s="29"/>
      <c r="AZ4413" s="29"/>
      <c r="BA4413" s="29"/>
      <c r="BB4413" s="29"/>
      <c r="BC4413" s="29"/>
      <c r="BD4413" s="29"/>
      <c r="BE4413" s="29"/>
      <c r="BF4413" s="29"/>
      <c r="BG4413" s="29"/>
      <c r="BH4413" s="29"/>
      <c r="BI4413" s="29"/>
      <c r="BJ4413" s="29"/>
      <c r="BK4413" s="29"/>
      <c r="BL4413" s="29"/>
      <c r="BM4413" s="29"/>
      <c r="BN4413" s="29"/>
      <c r="BO4413" s="29"/>
      <c r="BP4413" s="29"/>
      <c r="BQ4413" s="29"/>
      <c r="BR4413" s="29"/>
      <c r="BS4413" s="29"/>
      <c r="BT4413" s="29"/>
      <c r="BU4413" s="29"/>
      <c r="BV4413" s="29"/>
      <c r="BW4413" s="29"/>
      <c r="BX4413" s="29"/>
      <c r="BY4413" s="29"/>
      <c r="BZ4413" s="29"/>
      <c r="CA4413" s="29"/>
      <c r="CB4413" s="29"/>
      <c r="CC4413" s="29"/>
      <c r="CD4413" s="29"/>
      <c r="CE4413" s="29"/>
      <c r="CF4413" s="29"/>
      <c r="CG4413" s="29"/>
      <c r="CH4413" s="29"/>
      <c r="CI4413" s="29"/>
      <c r="CJ4413" s="29"/>
      <c r="CK4413" s="29"/>
      <c r="CL4413" s="29"/>
      <c r="CM4413" s="29"/>
      <c r="CN4413" s="29"/>
      <c r="CO4413" s="29"/>
      <c r="CP4413" s="29"/>
      <c r="CQ4413" s="29"/>
      <c r="CR4413" s="29"/>
      <c r="CS4413" s="29"/>
      <c r="CT4413" s="29"/>
      <c r="CU4413" s="29"/>
      <c r="CV4413" s="29"/>
      <c r="CW4413" s="29"/>
      <c r="CX4413" s="29"/>
      <c r="CY4413" s="29"/>
      <c r="CZ4413" s="29"/>
      <c r="DA4413" s="29"/>
      <c r="DB4413" s="29"/>
      <c r="DC4413" s="29"/>
      <c r="DD4413" s="29"/>
      <c r="DE4413" s="29"/>
      <c r="DF4413" s="29"/>
      <c r="DG4413" s="29"/>
      <c r="DH4413" s="29"/>
      <c r="DI4413" s="29"/>
      <c r="DJ4413" s="29"/>
      <c r="DK4413" s="29"/>
      <c r="DL4413" s="29"/>
      <c r="DM4413" s="29"/>
      <c r="DN4413" s="29"/>
      <c r="DO4413" s="29"/>
      <c r="DP4413" s="29"/>
      <c r="DQ4413" s="29"/>
      <c r="DR4413" s="29"/>
      <c r="DS4413" s="29"/>
      <c r="DT4413" s="29"/>
      <c r="DU4413" s="29"/>
      <c r="DV4413" s="29"/>
      <c r="DW4413" s="29"/>
      <c r="DX4413" s="29"/>
      <c r="DY4413" s="29"/>
      <c r="DZ4413" s="29"/>
      <c r="EA4413" s="29"/>
      <c r="EB4413" s="29"/>
      <c r="EC4413" s="29"/>
      <c r="ED4413" s="29"/>
      <c r="EE4413" s="29"/>
      <c r="EF4413" s="29"/>
      <c r="EG4413" s="29"/>
      <c r="EH4413" s="29"/>
      <c r="EI4413" s="29"/>
      <c r="EJ4413" s="29"/>
      <c r="EK4413" s="29"/>
      <c r="EL4413" s="29"/>
      <c r="EM4413" s="29"/>
      <c r="EN4413" s="29"/>
      <c r="EO4413" s="29"/>
      <c r="EP4413" s="29"/>
      <c r="EQ4413" s="29"/>
      <c r="ER4413" s="29"/>
      <c r="ES4413" s="29"/>
      <c r="ET4413" s="29"/>
      <c r="EU4413" s="29"/>
      <c r="EV4413" s="29"/>
      <c r="EW4413" s="29"/>
      <c r="EX4413" s="29"/>
      <c r="EY4413" s="29"/>
      <c r="EZ4413" s="29"/>
      <c r="FA4413" s="29"/>
      <c r="FB4413" s="29"/>
      <c r="FC4413" s="29"/>
      <c r="FD4413" s="29"/>
      <c r="FE4413" s="29"/>
      <c r="FF4413" s="29"/>
      <c r="FG4413" s="29"/>
      <c r="FH4413" s="29"/>
      <c r="FI4413" s="29"/>
      <c r="FJ4413" s="29"/>
      <c r="FK4413" s="29"/>
      <c r="FL4413" s="29"/>
      <c r="FM4413" s="29"/>
      <c r="FN4413" s="29"/>
      <c r="FO4413" s="29"/>
      <c r="FP4413" s="29"/>
      <c r="FQ4413" s="29"/>
      <c r="FR4413" s="29"/>
      <c r="FS4413" s="29"/>
      <c r="FT4413" s="29"/>
      <c r="FU4413" s="29"/>
      <c r="FV4413" s="29"/>
      <c r="FW4413" s="29"/>
      <c r="FX4413" s="29"/>
      <c r="FY4413" s="29"/>
      <c r="FZ4413" s="29"/>
      <c r="GA4413" s="29"/>
      <c r="GB4413" s="29"/>
      <c r="GC4413" s="29"/>
      <c r="GD4413" s="29"/>
      <c r="GE4413" s="29"/>
      <c r="GF4413" s="29"/>
      <c r="GG4413" s="29"/>
      <c r="GH4413" s="29"/>
      <c r="GI4413" s="29"/>
      <c r="GJ4413" s="29"/>
      <c r="GK4413" s="29"/>
      <c r="GL4413" s="29"/>
      <c r="GM4413" s="29"/>
      <c r="GN4413" s="29"/>
      <c r="GO4413" s="29"/>
      <c r="GP4413" s="29"/>
      <c r="GQ4413" s="29"/>
      <c r="GR4413" s="29"/>
      <c r="GS4413" s="29"/>
      <c r="GT4413" s="29"/>
      <c r="GU4413" s="29"/>
      <c r="GV4413" s="29"/>
      <c r="GW4413" s="29"/>
      <c r="GX4413" s="29"/>
      <c r="GY4413" s="29"/>
      <c r="GZ4413" s="29"/>
      <c r="HA4413" s="29"/>
      <c r="HB4413" s="29"/>
      <c r="HC4413" s="29"/>
      <c r="HD4413" s="29"/>
      <c r="HE4413" s="29"/>
      <c r="HF4413" s="29"/>
      <c r="HG4413" s="29"/>
      <c r="HH4413" s="29"/>
      <c r="HI4413" s="29"/>
      <c r="HJ4413" s="29"/>
      <c r="HK4413" s="29"/>
      <c r="HL4413" s="29"/>
      <c r="HM4413" s="29"/>
      <c r="HN4413" s="29"/>
      <c r="HO4413" s="29"/>
      <c r="HP4413" s="29"/>
      <c r="HQ4413" s="29"/>
      <c r="HR4413" s="29"/>
      <c r="HS4413" s="29"/>
      <c r="HT4413" s="29"/>
      <c r="HU4413" s="29"/>
      <c r="HV4413" s="29"/>
      <c r="HW4413" s="29"/>
      <c r="HX4413" s="29"/>
      <c r="HY4413" s="29"/>
      <c r="HZ4413" s="29"/>
      <c r="IA4413" s="29"/>
      <c r="IB4413" s="29"/>
      <c r="IC4413" s="29"/>
      <c r="ID4413" s="29"/>
      <c r="IE4413" s="29"/>
      <c r="IF4413" s="29"/>
      <c r="IG4413" s="29"/>
      <c r="IH4413" s="29"/>
      <c r="II4413" s="29"/>
      <c r="IJ4413" s="29"/>
      <c r="IK4413" s="29"/>
      <c r="IL4413" s="29"/>
      <c r="IM4413" s="29"/>
      <c r="IN4413" s="29"/>
      <c r="IO4413" s="29"/>
      <c r="IP4413" s="29"/>
      <c r="IQ4413" s="29"/>
    </row>
    <row r="4414" spans="1:251" s="42" customFormat="1" ht="18.75" customHeight="1">
      <c r="A4414" s="34"/>
      <c r="B4414" s="50"/>
      <c r="C4414" s="129" t="s">
        <v>860</v>
      </c>
      <c r="D4414" s="147"/>
      <c r="E4414" s="147"/>
      <c r="F4414" s="147"/>
      <c r="G4414" s="147"/>
      <c r="H4414" s="147"/>
      <c r="I4414" s="147"/>
      <c r="J4414" s="147"/>
      <c r="K4414" s="147"/>
      <c r="L4414" s="147"/>
      <c r="M4414" s="147"/>
      <c r="N4414" s="147"/>
      <c r="O4414" s="147"/>
      <c r="P4414" s="147"/>
      <c r="Q4414" s="147"/>
      <c r="R4414" s="147"/>
      <c r="S4414" s="147"/>
      <c r="T4414" s="147"/>
      <c r="U4414" s="147"/>
      <c r="V4414" s="147"/>
      <c r="W4414" s="147"/>
      <c r="X4414" s="147"/>
      <c r="Y4414" s="147"/>
      <c r="Z4414" s="148"/>
      <c r="AA4414" s="132">
        <v>130</v>
      </c>
      <c r="AB4414" s="133"/>
      <c r="AC4414" s="133"/>
      <c r="AD4414" s="133"/>
      <c r="AE4414" s="133"/>
      <c r="AF4414" s="133"/>
      <c r="AG4414" s="133"/>
      <c r="AH4414" s="133"/>
      <c r="AI4414" s="134"/>
      <c r="AJ4414" s="132">
        <v>0</v>
      </c>
      <c r="AK4414" s="133"/>
      <c r="AL4414" s="133"/>
      <c r="AM4414" s="133"/>
      <c r="AN4414" s="133"/>
      <c r="AO4414" s="133"/>
      <c r="AP4414" s="133"/>
      <c r="AQ4414" s="133"/>
      <c r="AR4414" s="134"/>
      <c r="AS4414" s="135"/>
      <c r="AT4414" s="136"/>
      <c r="AU4414" s="136"/>
      <c r="AV4414" s="136"/>
      <c r="AW4414" s="136"/>
      <c r="AX4414" s="137"/>
      <c r="AY4414" s="29"/>
      <c r="AZ4414" s="29"/>
      <c r="BA4414" s="29"/>
      <c r="BB4414" s="29"/>
      <c r="BC4414" s="29"/>
      <c r="BD4414" s="29"/>
      <c r="BE4414" s="29"/>
      <c r="BF4414" s="29"/>
      <c r="BG4414" s="29"/>
      <c r="BH4414" s="29"/>
      <c r="BI4414" s="29"/>
      <c r="BJ4414" s="29"/>
      <c r="BK4414" s="29"/>
      <c r="BL4414" s="29"/>
      <c r="BM4414" s="29"/>
      <c r="BN4414" s="29"/>
      <c r="BO4414" s="29"/>
      <c r="BP4414" s="29"/>
      <c r="BQ4414" s="29"/>
      <c r="BR4414" s="29"/>
      <c r="BS4414" s="29"/>
      <c r="BT4414" s="29"/>
      <c r="BU4414" s="29"/>
      <c r="BV4414" s="29"/>
      <c r="BW4414" s="29"/>
      <c r="BX4414" s="29"/>
      <c r="BY4414" s="29"/>
      <c r="BZ4414" s="29"/>
      <c r="CA4414" s="29"/>
      <c r="CB4414" s="29"/>
      <c r="CC4414" s="29"/>
      <c r="CD4414" s="29"/>
      <c r="CE4414" s="29"/>
      <c r="CF4414" s="29"/>
      <c r="CG4414" s="29"/>
      <c r="CH4414" s="29"/>
      <c r="CI4414" s="29"/>
      <c r="CJ4414" s="29"/>
      <c r="CK4414" s="29"/>
      <c r="CL4414" s="29"/>
      <c r="CM4414" s="29"/>
      <c r="CN4414" s="29"/>
      <c r="CO4414" s="29"/>
      <c r="CP4414" s="29"/>
      <c r="CQ4414" s="29"/>
      <c r="CR4414" s="29"/>
      <c r="CS4414" s="29"/>
      <c r="CT4414" s="29"/>
      <c r="CU4414" s="29"/>
      <c r="CV4414" s="29"/>
      <c r="CW4414" s="29"/>
      <c r="CX4414" s="29"/>
      <c r="CY4414" s="29"/>
      <c r="CZ4414" s="29"/>
      <c r="DA4414" s="29"/>
      <c r="DB4414" s="29"/>
      <c r="DC4414" s="29"/>
      <c r="DD4414" s="29"/>
      <c r="DE4414" s="29"/>
      <c r="DF4414" s="29"/>
      <c r="DG4414" s="29"/>
      <c r="DH4414" s="29"/>
      <c r="DI4414" s="29"/>
      <c r="DJ4414" s="29"/>
      <c r="DK4414" s="29"/>
      <c r="DL4414" s="29"/>
      <c r="DM4414" s="29"/>
      <c r="DN4414" s="29"/>
      <c r="DO4414" s="29"/>
      <c r="DP4414" s="29"/>
      <c r="DQ4414" s="29"/>
      <c r="DR4414" s="29"/>
      <c r="DS4414" s="29"/>
      <c r="DT4414" s="29"/>
      <c r="DU4414" s="29"/>
      <c r="DV4414" s="29"/>
      <c r="DW4414" s="29"/>
      <c r="DX4414" s="29"/>
      <c r="DY4414" s="29"/>
      <c r="DZ4414" s="29"/>
      <c r="EA4414" s="29"/>
      <c r="EB4414" s="29"/>
      <c r="EC4414" s="29"/>
      <c r="ED4414" s="29"/>
      <c r="EE4414" s="29"/>
      <c r="EF4414" s="29"/>
      <c r="EG4414" s="29"/>
      <c r="EH4414" s="29"/>
      <c r="EI4414" s="29"/>
      <c r="EJ4414" s="29"/>
      <c r="EK4414" s="29"/>
      <c r="EL4414" s="29"/>
      <c r="EM4414" s="29"/>
      <c r="EN4414" s="29"/>
      <c r="EO4414" s="29"/>
      <c r="EP4414" s="29"/>
      <c r="EQ4414" s="29"/>
      <c r="ER4414" s="29"/>
      <c r="ES4414" s="29"/>
      <c r="ET4414" s="29"/>
      <c r="EU4414" s="29"/>
      <c r="EV4414" s="29"/>
      <c r="EW4414" s="29"/>
      <c r="EX4414" s="29"/>
      <c r="EY4414" s="29"/>
      <c r="EZ4414" s="29"/>
      <c r="FA4414" s="29"/>
      <c r="FB4414" s="29"/>
      <c r="FC4414" s="29"/>
      <c r="FD4414" s="29"/>
      <c r="FE4414" s="29"/>
      <c r="FF4414" s="29"/>
      <c r="FG4414" s="29"/>
      <c r="FH4414" s="29"/>
      <c r="FI4414" s="29"/>
      <c r="FJ4414" s="29"/>
      <c r="FK4414" s="29"/>
      <c r="FL4414" s="29"/>
      <c r="FM4414" s="29"/>
      <c r="FN4414" s="29"/>
      <c r="FO4414" s="29"/>
      <c r="FP4414" s="29"/>
      <c r="FQ4414" s="29"/>
      <c r="FR4414" s="29"/>
      <c r="FS4414" s="29"/>
      <c r="FT4414" s="29"/>
      <c r="FU4414" s="29"/>
      <c r="FV4414" s="29"/>
      <c r="FW4414" s="29"/>
      <c r="FX4414" s="29"/>
      <c r="FY4414" s="29"/>
      <c r="FZ4414" s="29"/>
      <c r="GA4414" s="29"/>
      <c r="GB4414" s="29"/>
      <c r="GC4414" s="29"/>
      <c r="GD4414" s="29"/>
      <c r="GE4414" s="29"/>
      <c r="GF4414" s="29"/>
      <c r="GG4414" s="29"/>
      <c r="GH4414" s="29"/>
      <c r="GI4414" s="29"/>
      <c r="GJ4414" s="29"/>
      <c r="GK4414" s="29"/>
      <c r="GL4414" s="29"/>
      <c r="GM4414" s="29"/>
      <c r="GN4414" s="29"/>
      <c r="GO4414" s="29"/>
      <c r="GP4414" s="29"/>
      <c r="GQ4414" s="29"/>
      <c r="GR4414" s="29"/>
      <c r="GS4414" s="29"/>
      <c r="GT4414" s="29"/>
      <c r="GU4414" s="29"/>
      <c r="GV4414" s="29"/>
      <c r="GW4414" s="29"/>
      <c r="GX4414" s="29"/>
      <c r="GY4414" s="29"/>
      <c r="GZ4414" s="29"/>
      <c r="HA4414" s="29"/>
      <c r="HB4414" s="29"/>
      <c r="HC4414" s="29"/>
      <c r="HD4414" s="29"/>
      <c r="HE4414" s="29"/>
      <c r="HF4414" s="29"/>
      <c r="HG4414" s="29"/>
      <c r="HH4414" s="29"/>
      <c r="HI4414" s="29"/>
      <c r="HJ4414" s="29"/>
      <c r="HK4414" s="29"/>
      <c r="HL4414" s="29"/>
      <c r="HM4414" s="29"/>
      <c r="HN4414" s="29"/>
      <c r="HO4414" s="29"/>
      <c r="HP4414" s="29"/>
      <c r="HQ4414" s="29"/>
      <c r="HR4414" s="29"/>
      <c r="HS4414" s="29"/>
      <c r="HT4414" s="29"/>
      <c r="HU4414" s="29"/>
      <c r="HV4414" s="29"/>
      <c r="HW4414" s="29"/>
      <c r="HX4414" s="29"/>
      <c r="HY4414" s="29"/>
      <c r="HZ4414" s="29"/>
      <c r="IA4414" s="29"/>
      <c r="IB4414" s="29"/>
      <c r="IC4414" s="29"/>
      <c r="ID4414" s="29"/>
      <c r="IE4414" s="29"/>
      <c r="IF4414" s="29"/>
      <c r="IG4414" s="29"/>
      <c r="IH4414" s="29"/>
      <c r="II4414" s="29"/>
      <c r="IJ4414" s="29"/>
      <c r="IK4414" s="29"/>
      <c r="IL4414" s="29"/>
      <c r="IM4414" s="29"/>
      <c r="IN4414" s="29"/>
      <c r="IO4414" s="29"/>
      <c r="IP4414" s="29"/>
      <c r="IQ4414" s="29"/>
    </row>
    <row r="4415" spans="1:251" s="42" customFormat="1" ht="18.75" customHeight="1" thickBot="1">
      <c r="A4415" s="43"/>
      <c r="B4415" s="138" t="s">
        <v>244</v>
      </c>
      <c r="C4415" s="139"/>
      <c r="D4415" s="139"/>
      <c r="E4415" s="139"/>
      <c r="F4415" s="139"/>
      <c r="G4415" s="139"/>
      <c r="H4415" s="139"/>
      <c r="I4415" s="139"/>
      <c r="J4415" s="139"/>
      <c r="K4415" s="139"/>
      <c r="L4415" s="139"/>
      <c r="M4415" s="139"/>
      <c r="N4415" s="139"/>
      <c r="O4415" s="139"/>
      <c r="P4415" s="139"/>
      <c r="Q4415" s="139"/>
      <c r="R4415" s="139"/>
      <c r="S4415" s="139"/>
      <c r="T4415" s="139"/>
      <c r="U4415" s="139"/>
      <c r="V4415" s="139"/>
      <c r="W4415" s="139"/>
      <c r="X4415" s="139"/>
      <c r="Y4415" s="139"/>
      <c r="Z4415" s="140"/>
      <c r="AA4415" s="141">
        <f>SUM($AA$4413:$AA$4414)</f>
        <v>55404</v>
      </c>
      <c r="AB4415" s="142"/>
      <c r="AC4415" s="142"/>
      <c r="AD4415" s="142"/>
      <c r="AE4415" s="142"/>
      <c r="AF4415" s="142"/>
      <c r="AG4415" s="142"/>
      <c r="AH4415" s="142"/>
      <c r="AI4415" s="143"/>
      <c r="AJ4415" s="141">
        <f>SUM($AJ$4413:$AJ$4414)</f>
        <v>301387</v>
      </c>
      <c r="AK4415" s="142"/>
      <c r="AL4415" s="142"/>
      <c r="AM4415" s="142"/>
      <c r="AN4415" s="142"/>
      <c r="AO4415" s="142"/>
      <c r="AP4415" s="142"/>
      <c r="AQ4415" s="142"/>
      <c r="AR4415" s="143"/>
      <c r="AS4415" s="144"/>
      <c r="AT4415" s="145"/>
      <c r="AU4415" s="145"/>
      <c r="AV4415" s="145"/>
      <c r="AW4415" s="145"/>
      <c r="AX4415" s="146"/>
      <c r="AY4415" s="29"/>
      <c r="AZ4415" s="29"/>
      <c r="BA4415" s="29"/>
      <c r="BB4415" s="29"/>
      <c r="BC4415" s="29"/>
      <c r="BD4415" s="29"/>
      <c r="BE4415" s="29"/>
      <c r="BF4415" s="29"/>
      <c r="BG4415" s="29"/>
      <c r="BH4415" s="29"/>
      <c r="BI4415" s="29"/>
      <c r="BJ4415" s="29"/>
      <c r="BK4415" s="29"/>
      <c r="BL4415" s="29"/>
      <c r="BM4415" s="29"/>
      <c r="BN4415" s="29"/>
      <c r="BO4415" s="29"/>
      <c r="BP4415" s="29"/>
      <c r="BQ4415" s="29"/>
      <c r="BR4415" s="29"/>
      <c r="BS4415" s="29"/>
      <c r="BT4415" s="29"/>
      <c r="BU4415" s="29"/>
      <c r="BV4415" s="29"/>
      <c r="BW4415" s="29"/>
      <c r="BX4415" s="29"/>
      <c r="BY4415" s="29"/>
      <c r="BZ4415" s="29"/>
      <c r="CA4415" s="29"/>
      <c r="CB4415" s="29"/>
      <c r="CC4415" s="29"/>
      <c r="CD4415" s="29"/>
      <c r="CE4415" s="29"/>
      <c r="CF4415" s="29"/>
      <c r="CG4415" s="29"/>
      <c r="CH4415" s="29"/>
      <c r="CI4415" s="29"/>
      <c r="CJ4415" s="29"/>
      <c r="CK4415" s="29"/>
      <c r="CL4415" s="29"/>
      <c r="CM4415" s="29"/>
      <c r="CN4415" s="29"/>
      <c r="CO4415" s="29"/>
      <c r="CP4415" s="29"/>
      <c r="CQ4415" s="29"/>
      <c r="CR4415" s="29"/>
      <c r="CS4415" s="29"/>
      <c r="CT4415" s="29"/>
      <c r="CU4415" s="29"/>
      <c r="CV4415" s="29"/>
      <c r="CW4415" s="29"/>
      <c r="CX4415" s="29"/>
      <c r="CY4415" s="29"/>
      <c r="CZ4415" s="29"/>
      <c r="DA4415" s="29"/>
      <c r="DB4415" s="29"/>
      <c r="DC4415" s="29"/>
      <c r="DD4415" s="29"/>
      <c r="DE4415" s="29"/>
      <c r="DF4415" s="29"/>
      <c r="DG4415" s="29"/>
      <c r="DH4415" s="29"/>
      <c r="DI4415" s="29"/>
      <c r="DJ4415" s="29"/>
      <c r="DK4415" s="29"/>
      <c r="DL4415" s="29"/>
      <c r="DM4415" s="29"/>
      <c r="DN4415" s="29"/>
      <c r="DO4415" s="29"/>
      <c r="DP4415" s="29"/>
      <c r="DQ4415" s="29"/>
      <c r="DR4415" s="29"/>
      <c r="DS4415" s="29"/>
      <c r="DT4415" s="29"/>
      <c r="DU4415" s="29"/>
      <c r="DV4415" s="29"/>
      <c r="DW4415" s="29"/>
      <c r="DX4415" s="29"/>
      <c r="DY4415" s="29"/>
      <c r="DZ4415" s="29"/>
      <c r="EA4415" s="29"/>
      <c r="EB4415" s="29"/>
      <c r="EC4415" s="29"/>
      <c r="ED4415" s="29"/>
      <c r="EE4415" s="29"/>
      <c r="EF4415" s="29"/>
      <c r="EG4415" s="29"/>
      <c r="EH4415" s="29"/>
      <c r="EI4415" s="29"/>
      <c r="EJ4415" s="29"/>
      <c r="EK4415" s="29"/>
      <c r="EL4415" s="29"/>
      <c r="EM4415" s="29"/>
      <c r="EN4415" s="29"/>
      <c r="EO4415" s="29"/>
      <c r="EP4415" s="29"/>
      <c r="EQ4415" s="29"/>
      <c r="ER4415" s="29"/>
      <c r="ES4415" s="29"/>
      <c r="ET4415" s="29"/>
      <c r="EU4415" s="29"/>
      <c r="EV4415" s="29"/>
      <c r="EW4415" s="29"/>
      <c r="EX4415" s="29"/>
      <c r="EY4415" s="29"/>
      <c r="EZ4415" s="29"/>
      <c r="FA4415" s="29"/>
      <c r="FB4415" s="29"/>
      <c r="FC4415" s="29"/>
      <c r="FD4415" s="29"/>
      <c r="FE4415" s="29"/>
      <c r="FF4415" s="29"/>
      <c r="FG4415" s="29"/>
      <c r="FH4415" s="29"/>
      <c r="FI4415" s="29"/>
      <c r="FJ4415" s="29"/>
      <c r="FK4415" s="29"/>
      <c r="FL4415" s="29"/>
      <c r="FM4415" s="29"/>
      <c r="FN4415" s="29"/>
      <c r="FO4415" s="29"/>
      <c r="FP4415" s="29"/>
      <c r="FQ4415" s="29"/>
      <c r="FR4415" s="29"/>
      <c r="FS4415" s="29"/>
      <c r="FT4415" s="29"/>
      <c r="FU4415" s="29"/>
      <c r="FV4415" s="29"/>
      <c r="FW4415" s="29"/>
      <c r="FX4415" s="29"/>
      <c r="FY4415" s="29"/>
      <c r="FZ4415" s="29"/>
      <c r="GA4415" s="29"/>
      <c r="GB4415" s="29"/>
      <c r="GC4415" s="29"/>
      <c r="GD4415" s="29"/>
      <c r="GE4415" s="29"/>
      <c r="GF4415" s="29"/>
      <c r="GG4415" s="29"/>
      <c r="GH4415" s="29"/>
      <c r="GI4415" s="29"/>
      <c r="GJ4415" s="29"/>
      <c r="GK4415" s="29"/>
      <c r="GL4415" s="29"/>
      <c r="GM4415" s="29"/>
      <c r="GN4415" s="29"/>
      <c r="GO4415" s="29"/>
      <c r="GP4415" s="29"/>
      <c r="GQ4415" s="29"/>
      <c r="GR4415" s="29"/>
      <c r="GS4415" s="29"/>
      <c r="GT4415" s="29"/>
      <c r="GU4415" s="29"/>
      <c r="GV4415" s="29"/>
      <c r="GW4415" s="29"/>
      <c r="GX4415" s="29"/>
      <c r="GY4415" s="29"/>
      <c r="GZ4415" s="29"/>
      <c r="HA4415" s="29"/>
      <c r="HB4415" s="29"/>
      <c r="HC4415" s="29"/>
      <c r="HD4415" s="29"/>
      <c r="HE4415" s="29"/>
      <c r="HF4415" s="29"/>
      <c r="HG4415" s="29"/>
      <c r="HH4415" s="29"/>
      <c r="HI4415" s="29"/>
      <c r="HJ4415" s="29"/>
      <c r="HK4415" s="29"/>
      <c r="HL4415" s="29"/>
      <c r="HM4415" s="29"/>
      <c r="HN4415" s="29"/>
      <c r="HO4415" s="29"/>
      <c r="HP4415" s="29"/>
      <c r="HQ4415" s="29"/>
      <c r="HR4415" s="29"/>
      <c r="HS4415" s="29"/>
      <c r="HT4415" s="29"/>
      <c r="HU4415" s="29"/>
      <c r="HV4415" s="29"/>
      <c r="HW4415" s="29"/>
      <c r="HX4415" s="29"/>
      <c r="HY4415" s="29"/>
      <c r="HZ4415" s="29"/>
      <c r="IA4415" s="29"/>
      <c r="IB4415" s="29"/>
      <c r="IC4415" s="29"/>
      <c r="ID4415" s="29"/>
      <c r="IE4415" s="29"/>
      <c r="IF4415" s="29"/>
      <c r="IG4415" s="29"/>
      <c r="IH4415" s="29"/>
      <c r="II4415" s="29"/>
      <c r="IJ4415" s="29"/>
      <c r="IK4415" s="29"/>
      <c r="IL4415" s="29"/>
      <c r="IM4415" s="29"/>
      <c r="IN4415" s="29"/>
      <c r="IO4415" s="29"/>
      <c r="IP4415" s="29"/>
      <c r="IQ4415" s="29"/>
    </row>
    <row r="4417" spans="1:113" ht="18.75">
      <c r="A4417" s="28" t="s">
        <v>234</v>
      </c>
      <c r="AW4417" s="30"/>
      <c r="AX4417" s="31"/>
      <c r="AY4417" s="30"/>
    </row>
    <row r="4419" spans="1:113" ht="18.75">
      <c r="B4419" s="109" t="s">
        <v>0</v>
      </c>
      <c r="C4419" s="150"/>
      <c r="D4419" s="150"/>
      <c r="E4419" s="150"/>
      <c r="F4419" s="150"/>
      <c r="G4419" s="150"/>
      <c r="H4419" s="150"/>
      <c r="I4419" s="150"/>
      <c r="J4419" s="150"/>
      <c r="K4419" s="150"/>
      <c r="L4419" s="150"/>
      <c r="M4419" s="150"/>
      <c r="N4419" s="150"/>
      <c r="O4419" s="150"/>
      <c r="P4419" s="150"/>
      <c r="Q4419" s="150"/>
      <c r="R4419" s="150"/>
      <c r="S4419" s="150"/>
      <c r="T4419" s="150"/>
      <c r="U4419" s="150"/>
      <c r="V4419" s="150"/>
      <c r="W4419" s="150"/>
      <c r="X4419" s="150"/>
      <c r="Y4419" s="150"/>
      <c r="Z4419" s="150"/>
      <c r="AA4419" s="150"/>
      <c r="AB4419" s="150"/>
      <c r="AC4419" s="150"/>
      <c r="AD4419" s="150"/>
      <c r="AE4419" s="150"/>
      <c r="AF4419" s="150"/>
      <c r="AG4419" s="150"/>
      <c r="AH4419" s="150"/>
      <c r="AI4419" s="150"/>
      <c r="AJ4419" s="150"/>
      <c r="AK4419" s="150"/>
      <c r="AL4419" s="150"/>
      <c r="AM4419" s="150"/>
      <c r="AN4419" s="150"/>
      <c r="AO4419" s="150"/>
      <c r="AP4419" s="150"/>
      <c r="AQ4419" s="150"/>
      <c r="AR4419" s="150"/>
      <c r="AS4419" s="150"/>
      <c r="AT4419" s="150"/>
      <c r="AU4419" s="150"/>
      <c r="AV4419" s="150"/>
      <c r="AW4419" s="150"/>
      <c r="AX4419" s="150"/>
    </row>
    <row r="4420" spans="1:113">
      <c r="Z4420" s="32"/>
      <c r="AD4420" s="32"/>
      <c r="AE4420" s="32"/>
      <c r="AF4420" s="32"/>
      <c r="AG4420" s="32"/>
      <c r="AH4420" s="32"/>
      <c r="AI4420" s="32"/>
      <c r="AO4420" s="32"/>
    </row>
    <row r="4421" spans="1:113" ht="13.5" thickBot="1">
      <c r="Z4421" s="32"/>
      <c r="AD4421" s="32"/>
      <c r="AE4421" s="32"/>
      <c r="AF4421" s="32"/>
      <c r="AG4421" s="32"/>
      <c r="AH4421" s="32"/>
      <c r="AI4421" s="32"/>
      <c r="AO4421" s="32"/>
      <c r="DI4421" s="26"/>
    </row>
    <row r="4422" spans="1:113" ht="24.75" customHeight="1" thickBot="1">
      <c r="B4422" s="111" t="s">
        <v>235</v>
      </c>
      <c r="C4422" s="112"/>
      <c r="D4422" s="112"/>
      <c r="E4422" s="112"/>
      <c r="F4422" s="112"/>
      <c r="G4422" s="112"/>
      <c r="H4422" s="113" t="s">
        <v>861</v>
      </c>
      <c r="I4422" s="114"/>
      <c r="J4422" s="114"/>
      <c r="K4422" s="114"/>
      <c r="L4422" s="114"/>
      <c r="M4422" s="114"/>
      <c r="N4422" s="114"/>
      <c r="O4422" s="114"/>
      <c r="P4422" s="114"/>
      <c r="Q4422" s="114"/>
      <c r="R4422" s="114"/>
      <c r="S4422" s="114"/>
      <c r="T4422" s="114"/>
      <c r="U4422" s="114"/>
      <c r="V4422" s="114"/>
      <c r="W4422" s="114"/>
      <c r="X4422" s="114"/>
      <c r="Y4422" s="114"/>
      <c r="Z4422" s="114"/>
      <c r="AA4422" s="114"/>
      <c r="AB4422" s="114"/>
      <c r="AC4422" s="114"/>
      <c r="AD4422" s="114"/>
      <c r="AE4422" s="114"/>
      <c r="AF4422" s="114"/>
      <c r="AG4422" s="114"/>
      <c r="AH4422" s="114"/>
      <c r="AI4422" s="114"/>
      <c r="AJ4422" s="114"/>
      <c r="AK4422" s="114"/>
      <c r="AL4422" s="114"/>
      <c r="AM4422" s="114"/>
      <c r="AN4422" s="114"/>
      <c r="AO4422" s="114"/>
      <c r="AP4422" s="114"/>
      <c r="AQ4422" s="114"/>
      <c r="AR4422" s="114"/>
      <c r="AS4422" s="114"/>
      <c r="AT4422" s="114"/>
      <c r="AU4422" s="114"/>
      <c r="AV4422" s="114"/>
      <c r="AW4422" s="114"/>
      <c r="AX4422" s="115"/>
      <c r="DI4422" s="26"/>
    </row>
    <row r="4423" spans="1:113" ht="14.25">
      <c r="B4423" s="33"/>
      <c r="C4423" s="33"/>
      <c r="D4423" s="33"/>
      <c r="E4423" s="33"/>
      <c r="F4423" s="33"/>
      <c r="G4423" s="33"/>
      <c r="H4423" s="34"/>
      <c r="I4423" s="34"/>
      <c r="J4423" s="34"/>
      <c r="K4423" s="34"/>
      <c r="L4423" s="35"/>
      <c r="M4423" s="35"/>
      <c r="N4423" s="35"/>
      <c r="O4423" s="35"/>
      <c r="P4423" s="34"/>
      <c r="Q4423" s="34"/>
      <c r="R4423" s="34"/>
      <c r="S4423" s="34"/>
      <c r="T4423" s="34"/>
      <c r="U4423" s="34"/>
      <c r="V4423" s="36"/>
      <c r="W4423" s="36"/>
      <c r="X4423" s="36"/>
      <c r="Y4423" s="36"/>
      <c r="Z4423" s="36"/>
      <c r="AA4423" s="36"/>
      <c r="AB4423" s="36"/>
      <c r="AC4423" s="36"/>
      <c r="AD4423" s="36"/>
      <c r="AE4423" s="36"/>
      <c r="AF4423" s="36"/>
      <c r="AG4423" s="36"/>
      <c r="AH4423" s="36"/>
      <c r="AI4423" s="36"/>
      <c r="AJ4423" s="36"/>
      <c r="AK4423" s="36"/>
      <c r="AL4423" s="36"/>
      <c r="AM4423" s="36"/>
      <c r="AN4423" s="36"/>
      <c r="AO4423" s="36"/>
      <c r="AP4423" s="36"/>
      <c r="AQ4423" s="36"/>
      <c r="AR4423" s="36"/>
      <c r="AS4423" s="36"/>
      <c r="AT4423" s="36"/>
      <c r="AU4423" s="36"/>
      <c r="AV4423" s="36"/>
      <c r="AW4423" s="36"/>
      <c r="AX4423" s="36"/>
      <c r="DI4423" s="26"/>
    </row>
    <row r="4424" spans="1:113" ht="15" thickBot="1">
      <c r="A4424" s="37"/>
      <c r="B4424" s="36" t="s">
        <v>237</v>
      </c>
      <c r="C4424" s="34"/>
      <c r="D4424" s="34"/>
      <c r="E4424" s="34"/>
      <c r="F4424" s="34"/>
      <c r="G4424" s="34"/>
      <c r="H4424" s="34"/>
      <c r="I4424" s="34"/>
      <c r="J4424" s="34"/>
      <c r="K4424" s="34"/>
      <c r="L4424" s="35"/>
      <c r="M4424" s="35"/>
      <c r="N4424" s="35"/>
      <c r="O4424" s="35"/>
      <c r="P4424" s="34"/>
      <c r="Q4424" s="34"/>
      <c r="R4424" s="34"/>
      <c r="S4424" s="34"/>
      <c r="T4424" s="34"/>
      <c r="U4424" s="34"/>
      <c r="V4424" s="36"/>
      <c r="W4424" s="36"/>
      <c r="X4424" s="36"/>
      <c r="Y4424" s="36"/>
      <c r="Z4424" s="36"/>
      <c r="AA4424" s="36"/>
      <c r="AB4424" s="36"/>
      <c r="AC4424" s="36"/>
      <c r="AD4424" s="36"/>
      <c r="AE4424" s="36"/>
      <c r="AF4424" s="36"/>
      <c r="AG4424" s="36"/>
      <c r="AH4424" s="36"/>
      <c r="AI4424" s="36"/>
      <c r="AJ4424" s="36"/>
      <c r="AK4424" s="36"/>
      <c r="AL4424" s="36"/>
      <c r="AM4424" s="36"/>
      <c r="AN4424" s="36"/>
      <c r="AO4424" s="36"/>
      <c r="AP4424" s="36"/>
      <c r="AQ4424" s="36"/>
      <c r="AR4424" s="36"/>
      <c r="AS4424" s="36"/>
      <c r="AT4424" s="36"/>
      <c r="AU4424" s="36"/>
      <c r="AV4424" s="36"/>
      <c r="AW4424" s="36"/>
      <c r="AX4424" s="36"/>
      <c r="DI4424" s="26"/>
    </row>
    <row r="4425" spans="1:113" ht="14.25">
      <c r="A4425" s="34"/>
      <c r="B4425" s="38"/>
      <c r="C4425" s="33"/>
      <c r="D4425" s="33"/>
      <c r="E4425" s="33"/>
      <c r="F4425" s="33"/>
      <c r="G4425" s="33"/>
      <c r="H4425" s="33"/>
      <c r="I4425" s="33"/>
      <c r="J4425" s="33"/>
      <c r="K4425" s="33"/>
      <c r="L4425" s="39"/>
      <c r="M4425" s="39"/>
      <c r="N4425" s="39"/>
      <c r="O4425" s="39"/>
      <c r="P4425" s="33"/>
      <c r="Q4425" s="33"/>
      <c r="R4425" s="33"/>
      <c r="S4425" s="33"/>
      <c r="T4425" s="33"/>
      <c r="U4425" s="33"/>
      <c r="V4425" s="40"/>
      <c r="W4425" s="40"/>
      <c r="X4425" s="40"/>
      <c r="Y4425" s="40"/>
      <c r="Z4425" s="40"/>
      <c r="AA4425" s="40"/>
      <c r="AB4425" s="40"/>
      <c r="AC4425" s="40"/>
      <c r="AD4425" s="40"/>
      <c r="AE4425" s="40"/>
      <c r="AF4425" s="40"/>
      <c r="AG4425" s="40"/>
      <c r="AH4425" s="40"/>
      <c r="AI4425" s="40"/>
      <c r="AJ4425" s="40"/>
      <c r="AK4425" s="40"/>
      <c r="AL4425" s="40"/>
      <c r="AM4425" s="40"/>
      <c r="AN4425" s="40"/>
      <c r="AO4425" s="40"/>
      <c r="AP4425" s="40"/>
      <c r="AQ4425" s="40"/>
      <c r="AR4425" s="40"/>
      <c r="AS4425" s="40"/>
      <c r="AT4425" s="40"/>
      <c r="AU4425" s="40"/>
      <c r="AV4425" s="40"/>
      <c r="AW4425" s="40"/>
      <c r="AX4425" s="41"/>
    </row>
    <row r="4426" spans="1:113" ht="12" customHeight="1">
      <c r="A4426" s="34"/>
      <c r="B4426" s="116" t="s">
        <v>862</v>
      </c>
      <c r="C4426" s="117"/>
      <c r="D4426" s="117"/>
      <c r="E4426" s="117"/>
      <c r="F4426" s="117"/>
      <c r="G4426" s="117"/>
      <c r="H4426" s="117"/>
      <c r="I4426" s="117"/>
      <c r="J4426" s="117"/>
      <c r="K4426" s="117"/>
      <c r="L4426" s="117"/>
      <c r="M4426" s="117"/>
      <c r="N4426" s="117"/>
      <c r="O4426" s="117"/>
      <c r="P4426" s="117"/>
      <c r="Q4426" s="117"/>
      <c r="R4426" s="117"/>
      <c r="S4426" s="117"/>
      <c r="T4426" s="117"/>
      <c r="U4426" s="117"/>
      <c r="V4426" s="117"/>
      <c r="W4426" s="117"/>
      <c r="X4426" s="117"/>
      <c r="Y4426" s="117"/>
      <c r="Z4426" s="117"/>
      <c r="AA4426" s="117"/>
      <c r="AB4426" s="117"/>
      <c r="AC4426" s="117"/>
      <c r="AD4426" s="117"/>
      <c r="AE4426" s="117"/>
      <c r="AF4426" s="117"/>
      <c r="AG4426" s="117"/>
      <c r="AH4426" s="117"/>
      <c r="AI4426" s="117"/>
      <c r="AJ4426" s="117"/>
      <c r="AK4426" s="117"/>
      <c r="AL4426" s="117"/>
      <c r="AM4426" s="117"/>
      <c r="AN4426" s="117"/>
      <c r="AO4426" s="117"/>
      <c r="AP4426" s="117"/>
      <c r="AQ4426" s="117"/>
      <c r="AR4426" s="117"/>
      <c r="AS4426" s="117"/>
      <c r="AT4426" s="117"/>
      <c r="AU4426" s="117"/>
      <c r="AV4426" s="117"/>
      <c r="AW4426" s="117"/>
      <c r="AX4426" s="118"/>
    </row>
    <row r="4427" spans="1:113" ht="12" customHeight="1">
      <c r="A4427" s="34"/>
      <c r="B4427" s="116"/>
      <c r="C4427" s="117"/>
      <c r="D4427" s="117"/>
      <c r="E4427" s="117"/>
      <c r="F4427" s="117"/>
      <c r="G4427" s="117"/>
      <c r="H4427" s="117"/>
      <c r="I4427" s="117"/>
      <c r="J4427" s="117"/>
      <c r="K4427" s="117"/>
      <c r="L4427" s="117"/>
      <c r="M4427" s="117"/>
      <c r="N4427" s="117"/>
      <c r="O4427" s="117"/>
      <c r="P4427" s="117"/>
      <c r="Q4427" s="117"/>
      <c r="R4427" s="117"/>
      <c r="S4427" s="117"/>
      <c r="T4427" s="117"/>
      <c r="U4427" s="117"/>
      <c r="V4427" s="117"/>
      <c r="W4427" s="117"/>
      <c r="X4427" s="117"/>
      <c r="Y4427" s="117"/>
      <c r="Z4427" s="117"/>
      <c r="AA4427" s="117"/>
      <c r="AB4427" s="117"/>
      <c r="AC4427" s="117"/>
      <c r="AD4427" s="117"/>
      <c r="AE4427" s="117"/>
      <c r="AF4427" s="117"/>
      <c r="AG4427" s="117"/>
      <c r="AH4427" s="117"/>
      <c r="AI4427" s="117"/>
      <c r="AJ4427" s="117"/>
      <c r="AK4427" s="117"/>
      <c r="AL4427" s="117"/>
      <c r="AM4427" s="117"/>
      <c r="AN4427" s="117"/>
      <c r="AO4427" s="117"/>
      <c r="AP4427" s="117"/>
      <c r="AQ4427" s="117"/>
      <c r="AR4427" s="117"/>
      <c r="AS4427" s="117"/>
      <c r="AT4427" s="117"/>
      <c r="AU4427" s="117"/>
      <c r="AV4427" s="117"/>
      <c r="AW4427" s="117"/>
      <c r="AX4427" s="118"/>
    </row>
    <row r="4428" spans="1:113" ht="12" customHeight="1">
      <c r="A4428" s="34"/>
      <c r="B4428" s="116"/>
      <c r="C4428" s="117"/>
      <c r="D4428" s="117"/>
      <c r="E4428" s="117"/>
      <c r="F4428" s="117"/>
      <c r="G4428" s="117"/>
      <c r="H4428" s="117"/>
      <c r="I4428" s="117"/>
      <c r="J4428" s="117"/>
      <c r="K4428" s="117"/>
      <c r="L4428" s="117"/>
      <c r="M4428" s="117"/>
      <c r="N4428" s="117"/>
      <c r="O4428" s="117"/>
      <c r="P4428" s="117"/>
      <c r="Q4428" s="117"/>
      <c r="R4428" s="117"/>
      <c r="S4428" s="117"/>
      <c r="T4428" s="117"/>
      <c r="U4428" s="117"/>
      <c r="V4428" s="117"/>
      <c r="W4428" s="117"/>
      <c r="X4428" s="117"/>
      <c r="Y4428" s="117"/>
      <c r="Z4428" s="117"/>
      <c r="AA4428" s="117"/>
      <c r="AB4428" s="117"/>
      <c r="AC4428" s="117"/>
      <c r="AD4428" s="117"/>
      <c r="AE4428" s="117"/>
      <c r="AF4428" s="117"/>
      <c r="AG4428" s="117"/>
      <c r="AH4428" s="117"/>
      <c r="AI4428" s="117"/>
      <c r="AJ4428" s="117"/>
      <c r="AK4428" s="117"/>
      <c r="AL4428" s="117"/>
      <c r="AM4428" s="117"/>
      <c r="AN4428" s="117"/>
      <c r="AO4428" s="117"/>
      <c r="AP4428" s="117"/>
      <c r="AQ4428" s="117"/>
      <c r="AR4428" s="117"/>
      <c r="AS4428" s="117"/>
      <c r="AT4428" s="117"/>
      <c r="AU4428" s="117"/>
      <c r="AV4428" s="117"/>
      <c r="AW4428" s="117"/>
      <c r="AX4428" s="118"/>
      <c r="BC4428" s="42"/>
    </row>
    <row r="4429" spans="1:113" ht="12" customHeight="1">
      <c r="A4429" s="34"/>
      <c r="B4429" s="116"/>
      <c r="C4429" s="117"/>
      <c r="D4429" s="117"/>
      <c r="E4429" s="117"/>
      <c r="F4429" s="117"/>
      <c r="G4429" s="117"/>
      <c r="H4429" s="117"/>
      <c r="I4429" s="117"/>
      <c r="J4429" s="117"/>
      <c r="K4429" s="117"/>
      <c r="L4429" s="117"/>
      <c r="M4429" s="117"/>
      <c r="N4429" s="117"/>
      <c r="O4429" s="117"/>
      <c r="P4429" s="117"/>
      <c r="Q4429" s="117"/>
      <c r="R4429" s="117"/>
      <c r="S4429" s="117"/>
      <c r="T4429" s="117"/>
      <c r="U4429" s="117"/>
      <c r="V4429" s="117"/>
      <c r="W4429" s="117"/>
      <c r="X4429" s="117"/>
      <c r="Y4429" s="117"/>
      <c r="Z4429" s="117"/>
      <c r="AA4429" s="117"/>
      <c r="AB4429" s="117"/>
      <c r="AC4429" s="117"/>
      <c r="AD4429" s="117"/>
      <c r="AE4429" s="117"/>
      <c r="AF4429" s="117"/>
      <c r="AG4429" s="117"/>
      <c r="AH4429" s="117"/>
      <c r="AI4429" s="117"/>
      <c r="AJ4429" s="117"/>
      <c r="AK4429" s="117"/>
      <c r="AL4429" s="117"/>
      <c r="AM4429" s="117"/>
      <c r="AN4429" s="117"/>
      <c r="AO4429" s="117"/>
      <c r="AP4429" s="117"/>
      <c r="AQ4429" s="117"/>
      <c r="AR4429" s="117"/>
      <c r="AS4429" s="117"/>
      <c r="AT4429" s="117"/>
      <c r="AU4429" s="117"/>
      <c r="AV4429" s="117"/>
      <c r="AW4429" s="117"/>
      <c r="AX4429" s="118"/>
    </row>
    <row r="4430" spans="1:113" ht="12" customHeight="1">
      <c r="A4430" s="34"/>
      <c r="B4430" s="116"/>
      <c r="C4430" s="117"/>
      <c r="D4430" s="117"/>
      <c r="E4430" s="117"/>
      <c r="F4430" s="117"/>
      <c r="G4430" s="117"/>
      <c r="H4430" s="117"/>
      <c r="I4430" s="117"/>
      <c r="J4430" s="117"/>
      <c r="K4430" s="117"/>
      <c r="L4430" s="117"/>
      <c r="M4430" s="117"/>
      <c r="N4430" s="117"/>
      <c r="O4430" s="117"/>
      <c r="P4430" s="117"/>
      <c r="Q4430" s="117"/>
      <c r="R4430" s="117"/>
      <c r="S4430" s="117"/>
      <c r="T4430" s="117"/>
      <c r="U4430" s="117"/>
      <c r="V4430" s="117"/>
      <c r="W4430" s="117"/>
      <c r="X4430" s="117"/>
      <c r="Y4430" s="117"/>
      <c r="Z4430" s="117"/>
      <c r="AA4430" s="117"/>
      <c r="AB4430" s="117"/>
      <c r="AC4430" s="117"/>
      <c r="AD4430" s="117"/>
      <c r="AE4430" s="117"/>
      <c r="AF4430" s="117"/>
      <c r="AG4430" s="117"/>
      <c r="AH4430" s="117"/>
      <c r="AI4430" s="117"/>
      <c r="AJ4430" s="117"/>
      <c r="AK4430" s="117"/>
      <c r="AL4430" s="117"/>
      <c r="AM4430" s="117"/>
      <c r="AN4430" s="117"/>
      <c r="AO4430" s="117"/>
      <c r="AP4430" s="117"/>
      <c r="AQ4430" s="117"/>
      <c r="AR4430" s="117"/>
      <c r="AS4430" s="117"/>
      <c r="AT4430" s="117"/>
      <c r="AU4430" s="117"/>
      <c r="AV4430" s="117"/>
      <c r="AW4430" s="117"/>
      <c r="AX4430" s="118"/>
    </row>
    <row r="4431" spans="1:113" ht="15" thickBot="1">
      <c r="A4431" s="43"/>
      <c r="B4431" s="44"/>
      <c r="C4431" s="45"/>
      <c r="D4431" s="45"/>
      <c r="E4431" s="45"/>
      <c r="F4431" s="45"/>
      <c r="G4431" s="45"/>
      <c r="H4431" s="45"/>
      <c r="I4431" s="45"/>
      <c r="J4431" s="45"/>
      <c r="K4431" s="45"/>
      <c r="L4431" s="45"/>
      <c r="M4431" s="45"/>
      <c r="N4431" s="45"/>
      <c r="O4431" s="45"/>
      <c r="P4431" s="45"/>
      <c r="Q4431" s="45"/>
      <c r="R4431" s="45"/>
      <c r="S4431" s="45"/>
      <c r="T4431" s="45"/>
      <c r="U4431" s="45"/>
      <c r="V4431" s="45"/>
      <c r="W4431" s="45"/>
      <c r="X4431" s="45"/>
      <c r="Y4431" s="45"/>
      <c r="Z4431" s="45"/>
      <c r="AA4431" s="45"/>
      <c r="AB4431" s="45"/>
      <c r="AC4431" s="45"/>
      <c r="AD4431" s="45"/>
      <c r="AE4431" s="45"/>
      <c r="AF4431" s="45"/>
      <c r="AG4431" s="45"/>
      <c r="AH4431" s="45"/>
      <c r="AI4431" s="45"/>
      <c r="AJ4431" s="45"/>
      <c r="AK4431" s="45"/>
      <c r="AL4431" s="45"/>
      <c r="AM4431" s="45"/>
      <c r="AN4431" s="45"/>
      <c r="AO4431" s="45"/>
      <c r="AP4431" s="45"/>
      <c r="AQ4431" s="45"/>
      <c r="AR4431" s="45"/>
      <c r="AS4431" s="45"/>
      <c r="AT4431" s="45"/>
      <c r="AU4431" s="45"/>
      <c r="AV4431" s="45"/>
      <c r="AW4431" s="45"/>
      <c r="AX4431" s="46"/>
    </row>
    <row r="4432" spans="1:113">
      <c r="B4432" s="47"/>
    </row>
    <row r="4433" spans="1:251" ht="15" thickBot="1">
      <c r="A4433" s="37"/>
      <c r="B4433" s="36" t="s">
        <v>238</v>
      </c>
      <c r="C4433" s="34"/>
      <c r="D4433" s="34"/>
      <c r="E4433" s="34"/>
      <c r="F4433" s="34"/>
      <c r="G4433" s="34"/>
      <c r="H4433" s="34"/>
      <c r="I4433" s="34"/>
      <c r="J4433" s="34"/>
      <c r="K4433" s="34"/>
      <c r="L4433" s="35"/>
      <c r="M4433" s="35"/>
      <c r="N4433" s="35"/>
      <c r="O4433" s="35"/>
      <c r="P4433" s="34"/>
      <c r="Q4433" s="34"/>
      <c r="R4433" s="34"/>
      <c r="S4433" s="34"/>
      <c r="T4433" s="34"/>
      <c r="U4433" s="34"/>
      <c r="V4433" s="36"/>
      <c r="W4433" s="36"/>
      <c r="X4433" s="36"/>
      <c r="Y4433" s="36"/>
      <c r="Z4433" s="36"/>
      <c r="AA4433" s="36"/>
      <c r="AB4433" s="36"/>
      <c r="AC4433" s="36"/>
      <c r="AD4433" s="36"/>
      <c r="AE4433" s="36"/>
      <c r="AF4433" s="36"/>
      <c r="AG4433" s="36"/>
      <c r="AH4433" s="36"/>
      <c r="AI4433" s="36"/>
      <c r="AJ4433" s="36"/>
      <c r="AK4433" s="36"/>
      <c r="AL4433" s="36"/>
      <c r="AM4433" s="36"/>
      <c r="AN4433" s="36"/>
      <c r="AO4433" s="36"/>
      <c r="AP4433" s="36"/>
      <c r="AQ4433" s="36"/>
      <c r="AR4433" s="36"/>
      <c r="AS4433" s="36"/>
      <c r="AT4433" s="36"/>
      <c r="AU4433" s="36"/>
      <c r="AV4433" s="36"/>
      <c r="AW4433" s="36"/>
      <c r="AX4433" s="36"/>
      <c r="DI4433" s="26"/>
    </row>
    <row r="4434" spans="1:251" ht="14.25">
      <c r="A4434" s="34"/>
      <c r="B4434" s="38"/>
      <c r="C4434" s="33"/>
      <c r="D4434" s="33"/>
      <c r="E4434" s="33"/>
      <c r="F4434" s="33"/>
      <c r="G4434" s="33"/>
      <c r="H4434" s="33"/>
      <c r="I4434" s="33"/>
      <c r="J4434" s="33"/>
      <c r="K4434" s="33"/>
      <c r="L4434" s="39"/>
      <c r="M4434" s="39"/>
      <c r="N4434" s="39"/>
      <c r="O4434" s="39"/>
      <c r="P4434" s="33"/>
      <c r="Q4434" s="33"/>
      <c r="R4434" s="33"/>
      <c r="S4434" s="33"/>
      <c r="T4434" s="33"/>
      <c r="U4434" s="33"/>
      <c r="V4434" s="40"/>
      <c r="W4434" s="40"/>
      <c r="X4434" s="40"/>
      <c r="Y4434" s="40"/>
      <c r="Z4434" s="40"/>
      <c r="AA4434" s="40"/>
      <c r="AB4434" s="40"/>
      <c r="AC4434" s="40"/>
      <c r="AD4434" s="40"/>
      <c r="AE4434" s="40"/>
      <c r="AF4434" s="40"/>
      <c r="AG4434" s="40"/>
      <c r="AH4434" s="40"/>
      <c r="AI4434" s="40"/>
      <c r="AJ4434" s="40"/>
      <c r="AK4434" s="40"/>
      <c r="AL4434" s="40"/>
      <c r="AM4434" s="40"/>
      <c r="AN4434" s="40"/>
      <c r="AO4434" s="40"/>
      <c r="AP4434" s="40"/>
      <c r="AQ4434" s="40"/>
      <c r="AR4434" s="40"/>
      <c r="AS4434" s="40"/>
      <c r="AT4434" s="40"/>
      <c r="AU4434" s="40"/>
      <c r="AV4434" s="40"/>
      <c r="AW4434" s="40"/>
      <c r="AX4434" s="41"/>
    </row>
    <row r="4435" spans="1:251" ht="12" customHeight="1">
      <c r="A4435" s="34"/>
      <c r="B4435" s="116" t="s">
        <v>863</v>
      </c>
      <c r="C4435" s="117"/>
      <c r="D4435" s="117"/>
      <c r="E4435" s="117"/>
      <c r="F4435" s="117"/>
      <c r="G4435" s="117"/>
      <c r="H4435" s="117"/>
      <c r="I4435" s="117"/>
      <c r="J4435" s="117"/>
      <c r="K4435" s="117"/>
      <c r="L4435" s="117"/>
      <c r="M4435" s="117"/>
      <c r="N4435" s="117"/>
      <c r="O4435" s="117"/>
      <c r="P4435" s="117"/>
      <c r="Q4435" s="117"/>
      <c r="R4435" s="117"/>
      <c r="S4435" s="117"/>
      <c r="T4435" s="117"/>
      <c r="U4435" s="117"/>
      <c r="V4435" s="117"/>
      <c r="W4435" s="117"/>
      <c r="X4435" s="117"/>
      <c r="Y4435" s="117"/>
      <c r="Z4435" s="117"/>
      <c r="AA4435" s="117"/>
      <c r="AB4435" s="117"/>
      <c r="AC4435" s="117"/>
      <c r="AD4435" s="117"/>
      <c r="AE4435" s="117"/>
      <c r="AF4435" s="117"/>
      <c r="AG4435" s="117"/>
      <c r="AH4435" s="117"/>
      <c r="AI4435" s="117"/>
      <c r="AJ4435" s="117"/>
      <c r="AK4435" s="117"/>
      <c r="AL4435" s="117"/>
      <c r="AM4435" s="117"/>
      <c r="AN4435" s="117"/>
      <c r="AO4435" s="117"/>
      <c r="AP4435" s="117"/>
      <c r="AQ4435" s="117"/>
      <c r="AR4435" s="117"/>
      <c r="AS4435" s="117"/>
      <c r="AT4435" s="117"/>
      <c r="AU4435" s="117"/>
      <c r="AV4435" s="117"/>
      <c r="AW4435" s="117"/>
      <c r="AX4435" s="118"/>
    </row>
    <row r="4436" spans="1:251" ht="12" customHeight="1">
      <c r="A4436" s="34"/>
      <c r="B4436" s="116"/>
      <c r="C4436" s="117"/>
      <c r="D4436" s="117"/>
      <c r="E4436" s="117"/>
      <c r="F4436" s="117"/>
      <c r="G4436" s="117"/>
      <c r="H4436" s="117"/>
      <c r="I4436" s="117"/>
      <c r="J4436" s="117"/>
      <c r="K4436" s="117"/>
      <c r="L4436" s="117"/>
      <c r="M4436" s="117"/>
      <c r="N4436" s="117"/>
      <c r="O4436" s="117"/>
      <c r="P4436" s="117"/>
      <c r="Q4436" s="117"/>
      <c r="R4436" s="117"/>
      <c r="S4436" s="117"/>
      <c r="T4436" s="117"/>
      <c r="U4436" s="117"/>
      <c r="V4436" s="117"/>
      <c r="W4436" s="117"/>
      <c r="X4436" s="117"/>
      <c r="Y4436" s="117"/>
      <c r="Z4436" s="117"/>
      <c r="AA4436" s="117"/>
      <c r="AB4436" s="117"/>
      <c r="AC4436" s="117"/>
      <c r="AD4436" s="117"/>
      <c r="AE4436" s="117"/>
      <c r="AF4436" s="117"/>
      <c r="AG4436" s="117"/>
      <c r="AH4436" s="117"/>
      <c r="AI4436" s="117"/>
      <c r="AJ4436" s="117"/>
      <c r="AK4436" s="117"/>
      <c r="AL4436" s="117"/>
      <c r="AM4436" s="117"/>
      <c r="AN4436" s="117"/>
      <c r="AO4436" s="117"/>
      <c r="AP4436" s="117"/>
      <c r="AQ4436" s="117"/>
      <c r="AR4436" s="117"/>
      <c r="AS4436" s="117"/>
      <c r="AT4436" s="117"/>
      <c r="AU4436" s="117"/>
      <c r="AV4436" s="117"/>
      <c r="AW4436" s="117"/>
      <c r="AX4436" s="118"/>
    </row>
    <row r="4437" spans="1:251" ht="12" customHeight="1">
      <c r="A4437" s="34"/>
      <c r="B4437" s="116"/>
      <c r="C4437" s="117"/>
      <c r="D4437" s="117"/>
      <c r="E4437" s="117"/>
      <c r="F4437" s="117"/>
      <c r="G4437" s="117"/>
      <c r="H4437" s="117"/>
      <c r="I4437" s="117"/>
      <c r="J4437" s="117"/>
      <c r="K4437" s="117"/>
      <c r="L4437" s="117"/>
      <c r="M4437" s="117"/>
      <c r="N4437" s="117"/>
      <c r="O4437" s="117"/>
      <c r="P4437" s="117"/>
      <c r="Q4437" s="117"/>
      <c r="R4437" s="117"/>
      <c r="S4437" s="117"/>
      <c r="T4437" s="117"/>
      <c r="U4437" s="117"/>
      <c r="V4437" s="117"/>
      <c r="W4437" s="117"/>
      <c r="X4437" s="117"/>
      <c r="Y4437" s="117"/>
      <c r="Z4437" s="117"/>
      <c r="AA4437" s="117"/>
      <c r="AB4437" s="117"/>
      <c r="AC4437" s="117"/>
      <c r="AD4437" s="117"/>
      <c r="AE4437" s="117"/>
      <c r="AF4437" s="117"/>
      <c r="AG4437" s="117"/>
      <c r="AH4437" s="117"/>
      <c r="AI4437" s="117"/>
      <c r="AJ4437" s="117"/>
      <c r="AK4437" s="117"/>
      <c r="AL4437" s="117"/>
      <c r="AM4437" s="117"/>
      <c r="AN4437" s="117"/>
      <c r="AO4437" s="117"/>
      <c r="AP4437" s="117"/>
      <c r="AQ4437" s="117"/>
      <c r="AR4437" s="117"/>
      <c r="AS4437" s="117"/>
      <c r="AT4437" s="117"/>
      <c r="AU4437" s="117"/>
      <c r="AV4437" s="117"/>
      <c r="AW4437" s="117"/>
      <c r="AX4437" s="118"/>
    </row>
    <row r="4438" spans="1:251" ht="12" customHeight="1">
      <c r="A4438" s="34"/>
      <c r="B4438" s="116"/>
      <c r="C4438" s="117"/>
      <c r="D4438" s="117"/>
      <c r="E4438" s="117"/>
      <c r="F4438" s="117"/>
      <c r="G4438" s="117"/>
      <c r="H4438" s="117"/>
      <c r="I4438" s="117"/>
      <c r="J4438" s="117"/>
      <c r="K4438" s="117"/>
      <c r="L4438" s="117"/>
      <c r="M4438" s="117"/>
      <c r="N4438" s="117"/>
      <c r="O4438" s="117"/>
      <c r="P4438" s="117"/>
      <c r="Q4438" s="117"/>
      <c r="R4438" s="117"/>
      <c r="S4438" s="117"/>
      <c r="T4438" s="117"/>
      <c r="U4438" s="117"/>
      <c r="V4438" s="117"/>
      <c r="W4438" s="117"/>
      <c r="X4438" s="117"/>
      <c r="Y4438" s="117"/>
      <c r="Z4438" s="117"/>
      <c r="AA4438" s="117"/>
      <c r="AB4438" s="117"/>
      <c r="AC4438" s="117"/>
      <c r="AD4438" s="117"/>
      <c r="AE4438" s="117"/>
      <c r="AF4438" s="117"/>
      <c r="AG4438" s="117"/>
      <c r="AH4438" s="117"/>
      <c r="AI4438" s="117"/>
      <c r="AJ4438" s="117"/>
      <c r="AK4438" s="117"/>
      <c r="AL4438" s="117"/>
      <c r="AM4438" s="117"/>
      <c r="AN4438" s="117"/>
      <c r="AO4438" s="117"/>
      <c r="AP4438" s="117"/>
      <c r="AQ4438" s="117"/>
      <c r="AR4438" s="117"/>
      <c r="AS4438" s="117"/>
      <c r="AT4438" s="117"/>
      <c r="AU4438" s="117"/>
      <c r="AV4438" s="117"/>
      <c r="AW4438" s="117"/>
      <c r="AX4438" s="118"/>
    </row>
    <row r="4439" spans="1:251" ht="12" customHeight="1">
      <c r="A4439" s="34"/>
      <c r="B4439" s="116"/>
      <c r="C4439" s="117"/>
      <c r="D4439" s="117"/>
      <c r="E4439" s="117"/>
      <c r="F4439" s="117"/>
      <c r="G4439" s="117"/>
      <c r="H4439" s="117"/>
      <c r="I4439" s="117"/>
      <c r="J4439" s="117"/>
      <c r="K4439" s="117"/>
      <c r="L4439" s="117"/>
      <c r="M4439" s="117"/>
      <c r="N4439" s="117"/>
      <c r="O4439" s="117"/>
      <c r="P4439" s="117"/>
      <c r="Q4439" s="117"/>
      <c r="R4439" s="117"/>
      <c r="S4439" s="117"/>
      <c r="T4439" s="117"/>
      <c r="U4439" s="117"/>
      <c r="V4439" s="117"/>
      <c r="W4439" s="117"/>
      <c r="X4439" s="117"/>
      <c r="Y4439" s="117"/>
      <c r="Z4439" s="117"/>
      <c r="AA4439" s="117"/>
      <c r="AB4439" s="117"/>
      <c r="AC4439" s="117"/>
      <c r="AD4439" s="117"/>
      <c r="AE4439" s="117"/>
      <c r="AF4439" s="117"/>
      <c r="AG4439" s="117"/>
      <c r="AH4439" s="117"/>
      <c r="AI4439" s="117"/>
      <c r="AJ4439" s="117"/>
      <c r="AK4439" s="117"/>
      <c r="AL4439" s="117"/>
      <c r="AM4439" s="117"/>
      <c r="AN4439" s="117"/>
      <c r="AO4439" s="117"/>
      <c r="AP4439" s="117"/>
      <c r="AQ4439" s="117"/>
      <c r="AR4439" s="117"/>
      <c r="AS4439" s="117"/>
      <c r="AT4439" s="117"/>
      <c r="AU4439" s="117"/>
      <c r="AV4439" s="117"/>
      <c r="AW4439" s="117"/>
      <c r="AX4439" s="118"/>
    </row>
    <row r="4440" spans="1:251" ht="12" customHeight="1">
      <c r="A4440" s="34"/>
      <c r="B4440" s="116"/>
      <c r="C4440" s="117"/>
      <c r="D4440" s="117"/>
      <c r="E4440" s="117"/>
      <c r="F4440" s="117"/>
      <c r="G4440" s="117"/>
      <c r="H4440" s="117"/>
      <c r="I4440" s="117"/>
      <c r="J4440" s="117"/>
      <c r="K4440" s="117"/>
      <c r="L4440" s="117"/>
      <c r="M4440" s="117"/>
      <c r="N4440" s="117"/>
      <c r="O4440" s="117"/>
      <c r="P4440" s="117"/>
      <c r="Q4440" s="117"/>
      <c r="R4440" s="117"/>
      <c r="S4440" s="117"/>
      <c r="T4440" s="117"/>
      <c r="U4440" s="117"/>
      <c r="V4440" s="117"/>
      <c r="W4440" s="117"/>
      <c r="X4440" s="117"/>
      <c r="Y4440" s="117"/>
      <c r="Z4440" s="117"/>
      <c r="AA4440" s="117"/>
      <c r="AB4440" s="117"/>
      <c r="AC4440" s="117"/>
      <c r="AD4440" s="117"/>
      <c r="AE4440" s="117"/>
      <c r="AF4440" s="117"/>
      <c r="AG4440" s="117"/>
      <c r="AH4440" s="117"/>
      <c r="AI4440" s="117"/>
      <c r="AJ4440" s="117"/>
      <c r="AK4440" s="117"/>
      <c r="AL4440" s="117"/>
      <c r="AM4440" s="117"/>
      <c r="AN4440" s="117"/>
      <c r="AO4440" s="117"/>
      <c r="AP4440" s="117"/>
      <c r="AQ4440" s="117"/>
      <c r="AR4440" s="117"/>
      <c r="AS4440" s="117"/>
      <c r="AT4440" s="117"/>
      <c r="AU4440" s="117"/>
      <c r="AV4440" s="117"/>
      <c r="AW4440" s="117"/>
      <c r="AX4440" s="118"/>
      <c r="BC4440" s="42"/>
    </row>
    <row r="4441" spans="1:251" ht="12" customHeight="1">
      <c r="A4441" s="34"/>
      <c r="B4441" s="116"/>
      <c r="C4441" s="117"/>
      <c r="D4441" s="117"/>
      <c r="E4441" s="117"/>
      <c r="F4441" s="117"/>
      <c r="G4441" s="117"/>
      <c r="H4441" s="117"/>
      <c r="I4441" s="117"/>
      <c r="J4441" s="117"/>
      <c r="K4441" s="117"/>
      <c r="L4441" s="117"/>
      <c r="M4441" s="117"/>
      <c r="N4441" s="117"/>
      <c r="O4441" s="117"/>
      <c r="P4441" s="117"/>
      <c r="Q4441" s="117"/>
      <c r="R4441" s="117"/>
      <c r="S4441" s="117"/>
      <c r="T4441" s="117"/>
      <c r="U4441" s="117"/>
      <c r="V4441" s="117"/>
      <c r="W4441" s="117"/>
      <c r="X4441" s="117"/>
      <c r="Y4441" s="117"/>
      <c r="Z4441" s="117"/>
      <c r="AA4441" s="117"/>
      <c r="AB4441" s="117"/>
      <c r="AC4441" s="117"/>
      <c r="AD4441" s="117"/>
      <c r="AE4441" s="117"/>
      <c r="AF4441" s="117"/>
      <c r="AG4441" s="117"/>
      <c r="AH4441" s="117"/>
      <c r="AI4441" s="117"/>
      <c r="AJ4441" s="117"/>
      <c r="AK4441" s="117"/>
      <c r="AL4441" s="117"/>
      <c r="AM4441" s="117"/>
      <c r="AN4441" s="117"/>
      <c r="AO4441" s="117"/>
      <c r="AP4441" s="117"/>
      <c r="AQ4441" s="117"/>
      <c r="AR4441" s="117"/>
      <c r="AS4441" s="117"/>
      <c r="AT4441" s="117"/>
      <c r="AU4441" s="117"/>
      <c r="AV4441" s="117"/>
      <c r="AW4441" s="117"/>
      <c r="AX4441" s="118"/>
    </row>
    <row r="4442" spans="1:251" ht="12" customHeight="1">
      <c r="A4442" s="34"/>
      <c r="B4442" s="116"/>
      <c r="C4442" s="117"/>
      <c r="D4442" s="117"/>
      <c r="E4442" s="117"/>
      <c r="F4442" s="117"/>
      <c r="G4442" s="117"/>
      <c r="H4442" s="117"/>
      <c r="I4442" s="117"/>
      <c r="J4442" s="117"/>
      <c r="K4442" s="117"/>
      <c r="L4442" s="117"/>
      <c r="M4442" s="117"/>
      <c r="N4442" s="117"/>
      <c r="O4442" s="117"/>
      <c r="P4442" s="117"/>
      <c r="Q4442" s="117"/>
      <c r="R4442" s="117"/>
      <c r="S4442" s="117"/>
      <c r="T4442" s="117"/>
      <c r="U4442" s="117"/>
      <c r="V4442" s="117"/>
      <c r="W4442" s="117"/>
      <c r="X4442" s="117"/>
      <c r="Y4442" s="117"/>
      <c r="Z4442" s="117"/>
      <c r="AA4442" s="117"/>
      <c r="AB4442" s="117"/>
      <c r="AC4442" s="117"/>
      <c r="AD4442" s="117"/>
      <c r="AE4442" s="117"/>
      <c r="AF4442" s="117"/>
      <c r="AG4442" s="117"/>
      <c r="AH4442" s="117"/>
      <c r="AI4442" s="117"/>
      <c r="AJ4442" s="117"/>
      <c r="AK4442" s="117"/>
      <c r="AL4442" s="117"/>
      <c r="AM4442" s="117"/>
      <c r="AN4442" s="117"/>
      <c r="AO4442" s="117"/>
      <c r="AP4442" s="117"/>
      <c r="AQ4442" s="117"/>
      <c r="AR4442" s="117"/>
      <c r="AS4442" s="117"/>
      <c r="AT4442" s="117"/>
      <c r="AU4442" s="117"/>
      <c r="AV4442" s="117"/>
      <c r="AW4442" s="117"/>
      <c r="AX4442" s="118"/>
    </row>
    <row r="4443" spans="1:251" ht="12" customHeight="1">
      <c r="A4443" s="34"/>
      <c r="B4443" s="116"/>
      <c r="C4443" s="117"/>
      <c r="D4443" s="117"/>
      <c r="E4443" s="117"/>
      <c r="F4443" s="117"/>
      <c r="G4443" s="117"/>
      <c r="H4443" s="117"/>
      <c r="I4443" s="117"/>
      <c r="J4443" s="117"/>
      <c r="K4443" s="117"/>
      <c r="L4443" s="117"/>
      <c r="M4443" s="117"/>
      <c r="N4443" s="117"/>
      <c r="O4443" s="117"/>
      <c r="P4443" s="117"/>
      <c r="Q4443" s="117"/>
      <c r="R4443" s="117"/>
      <c r="S4443" s="117"/>
      <c r="T4443" s="117"/>
      <c r="U4443" s="117"/>
      <c r="V4443" s="117"/>
      <c r="W4443" s="117"/>
      <c r="X4443" s="117"/>
      <c r="Y4443" s="117"/>
      <c r="Z4443" s="117"/>
      <c r="AA4443" s="117"/>
      <c r="AB4443" s="117"/>
      <c r="AC4443" s="117"/>
      <c r="AD4443" s="117"/>
      <c r="AE4443" s="117"/>
      <c r="AF4443" s="117"/>
      <c r="AG4443" s="117"/>
      <c r="AH4443" s="117"/>
      <c r="AI4443" s="117"/>
      <c r="AJ4443" s="117"/>
      <c r="AK4443" s="117"/>
      <c r="AL4443" s="117"/>
      <c r="AM4443" s="117"/>
      <c r="AN4443" s="117"/>
      <c r="AO4443" s="117"/>
      <c r="AP4443" s="117"/>
      <c r="AQ4443" s="117"/>
      <c r="AR4443" s="117"/>
      <c r="AS4443" s="117"/>
      <c r="AT4443" s="117"/>
      <c r="AU4443" s="117"/>
      <c r="AV4443" s="117"/>
      <c r="AW4443" s="117"/>
      <c r="AX4443" s="118"/>
    </row>
    <row r="4444" spans="1:251" ht="15" thickBot="1">
      <c r="A4444" s="43"/>
      <c r="B4444" s="44"/>
      <c r="C4444" s="45"/>
      <c r="D4444" s="45"/>
      <c r="E4444" s="45"/>
      <c r="F4444" s="45"/>
      <c r="G4444" s="45"/>
      <c r="H4444" s="45"/>
      <c r="I4444" s="45"/>
      <c r="J4444" s="45"/>
      <c r="K4444" s="45"/>
      <c r="L4444" s="45"/>
      <c r="M4444" s="45"/>
      <c r="N4444" s="45"/>
      <c r="O4444" s="45"/>
      <c r="P4444" s="45"/>
      <c r="Q4444" s="45"/>
      <c r="R4444" s="45"/>
      <c r="S4444" s="45"/>
      <c r="T4444" s="45"/>
      <c r="U4444" s="45"/>
      <c r="V4444" s="45"/>
      <c r="W4444" s="45"/>
      <c r="X4444" s="45"/>
      <c r="Y4444" s="45"/>
      <c r="Z4444" s="45"/>
      <c r="AA4444" s="45"/>
      <c r="AB4444" s="45"/>
      <c r="AC4444" s="45"/>
      <c r="AD4444" s="45"/>
      <c r="AE4444" s="45"/>
      <c r="AF4444" s="45"/>
      <c r="AG4444" s="45"/>
      <c r="AH4444" s="45"/>
      <c r="AI4444" s="45"/>
      <c r="AJ4444" s="45"/>
      <c r="AK4444" s="45"/>
      <c r="AL4444" s="45"/>
      <c r="AM4444" s="45"/>
      <c r="AN4444" s="45"/>
      <c r="AO4444" s="45"/>
      <c r="AP4444" s="45"/>
      <c r="AQ4444" s="45"/>
      <c r="AR4444" s="45"/>
      <c r="AS4444" s="45"/>
      <c r="AT4444" s="45"/>
      <c r="AU4444" s="45"/>
      <c r="AV4444" s="45"/>
      <c r="AW4444" s="45"/>
      <c r="AX4444" s="46"/>
    </row>
    <row r="4445" spans="1:251">
      <c r="B4445" s="47"/>
    </row>
    <row r="4446" spans="1:251" ht="14.25">
      <c r="B4446" s="36" t="s">
        <v>240</v>
      </c>
      <c r="C4446" s="34"/>
      <c r="D4446" s="34"/>
      <c r="E4446" s="34"/>
      <c r="F4446" s="34"/>
      <c r="G4446" s="34"/>
      <c r="H4446" s="34"/>
      <c r="I4446" s="34"/>
      <c r="J4446" s="34"/>
      <c r="K4446" s="34"/>
      <c r="L4446" s="35"/>
      <c r="M4446" s="35"/>
      <c r="N4446" s="35"/>
      <c r="O4446" s="35"/>
      <c r="P4446" s="34"/>
      <c r="Q4446" s="34"/>
      <c r="R4446" s="34"/>
      <c r="S4446" s="34"/>
      <c r="T4446" s="34"/>
      <c r="U4446" s="34"/>
      <c r="V4446" s="36"/>
      <c r="W4446" s="36"/>
      <c r="X4446" s="36"/>
      <c r="Y4446" s="36"/>
      <c r="Z4446" s="36"/>
      <c r="AA4446" s="36"/>
      <c r="AB4446" s="36"/>
      <c r="AC4446" s="36"/>
      <c r="AD4446" s="36"/>
      <c r="AE4446" s="36"/>
      <c r="AF4446" s="36"/>
      <c r="AG4446" s="36"/>
      <c r="AH4446" s="36"/>
      <c r="AI4446" s="36"/>
      <c r="AJ4446" s="36"/>
      <c r="AK4446" s="36"/>
      <c r="AL4446" s="36"/>
      <c r="AM4446" s="36"/>
      <c r="AN4446" s="36"/>
      <c r="AO4446" s="36"/>
      <c r="AP4446" s="36"/>
      <c r="AQ4446" s="36"/>
      <c r="AR4446" s="36"/>
      <c r="AS4446" s="36"/>
      <c r="AT4446" s="36"/>
      <c r="AU4446" s="36"/>
      <c r="AV4446" s="36"/>
      <c r="AW4446" s="36"/>
      <c r="AX4446" s="36"/>
    </row>
    <row r="4447" spans="1:251" ht="15" thickBot="1">
      <c r="B4447" s="34"/>
      <c r="C4447" s="34"/>
      <c r="D4447" s="34"/>
      <c r="E4447" s="34"/>
      <c r="F4447" s="34"/>
      <c r="G4447" s="34"/>
      <c r="H4447" s="34"/>
      <c r="I4447" s="34"/>
      <c r="J4447" s="34"/>
      <c r="K4447" s="34"/>
      <c r="L4447" s="35"/>
      <c r="M4447" s="35"/>
      <c r="N4447" s="35"/>
      <c r="O4447" s="35"/>
      <c r="P4447" s="34"/>
      <c r="Q4447" s="34"/>
      <c r="R4447" s="34"/>
      <c r="S4447" s="34"/>
      <c r="T4447" s="34"/>
      <c r="U4447" s="34"/>
      <c r="V4447" s="36"/>
      <c r="W4447" s="36"/>
      <c r="X4447" s="36"/>
      <c r="Y4447" s="36"/>
      <c r="Z4447" s="36"/>
      <c r="AA4447" s="36"/>
      <c r="AB4447" s="36"/>
      <c r="AC4447" s="36"/>
      <c r="AD4447" s="36"/>
      <c r="AE4447" s="36"/>
      <c r="AF4447" s="36"/>
      <c r="AG4447" s="36"/>
      <c r="AH4447" s="36"/>
      <c r="AI4447" s="36"/>
      <c r="AJ4447" s="36"/>
      <c r="AK4447" s="36"/>
      <c r="AL4447" s="36"/>
      <c r="AM4447" s="36"/>
      <c r="AN4447" s="36"/>
      <c r="AO4447" s="36"/>
      <c r="AP4447" s="36"/>
      <c r="AQ4447" s="36"/>
      <c r="AR4447" s="36"/>
      <c r="AS4447" s="36"/>
      <c r="AT4447" s="36"/>
      <c r="AU4447" s="36"/>
      <c r="AV4447" s="36"/>
      <c r="AW4447" s="36"/>
      <c r="AX4447" s="48" t="s">
        <v>241</v>
      </c>
    </row>
    <row r="4448" spans="1:251" s="42" customFormat="1" ht="13.5" customHeight="1">
      <c r="A4448" s="34"/>
      <c r="B4448" s="119" t="s">
        <v>242</v>
      </c>
      <c r="C4448" s="120"/>
      <c r="D4448" s="120"/>
      <c r="E4448" s="120"/>
      <c r="F4448" s="120"/>
      <c r="G4448" s="120"/>
      <c r="H4448" s="120"/>
      <c r="I4448" s="120"/>
      <c r="J4448" s="120"/>
      <c r="K4448" s="120"/>
      <c r="L4448" s="120"/>
      <c r="M4448" s="120"/>
      <c r="N4448" s="120"/>
      <c r="O4448" s="120"/>
      <c r="P4448" s="120"/>
      <c r="Q4448" s="120"/>
      <c r="R4448" s="120"/>
      <c r="S4448" s="120"/>
      <c r="T4448" s="120"/>
      <c r="U4448" s="120"/>
      <c r="V4448" s="120"/>
      <c r="W4448" s="120"/>
      <c r="X4448" s="120"/>
      <c r="Y4448" s="120"/>
      <c r="Z4448" s="121"/>
      <c r="AA4448" s="125" t="s">
        <v>1062</v>
      </c>
      <c r="AB4448" s="120"/>
      <c r="AC4448" s="120"/>
      <c r="AD4448" s="120"/>
      <c r="AE4448" s="120"/>
      <c r="AF4448" s="120"/>
      <c r="AG4448" s="120"/>
      <c r="AH4448" s="120"/>
      <c r="AI4448" s="121"/>
      <c r="AJ4448" s="125" t="s">
        <v>1063</v>
      </c>
      <c r="AK4448" s="120"/>
      <c r="AL4448" s="120"/>
      <c r="AM4448" s="120"/>
      <c r="AN4448" s="120"/>
      <c r="AO4448" s="120"/>
      <c r="AP4448" s="120"/>
      <c r="AQ4448" s="120"/>
      <c r="AR4448" s="121"/>
      <c r="AS4448" s="125" t="s">
        <v>243</v>
      </c>
      <c r="AT4448" s="120"/>
      <c r="AU4448" s="120"/>
      <c r="AV4448" s="120"/>
      <c r="AW4448" s="120"/>
      <c r="AX4448" s="127"/>
      <c r="AY4448" s="29"/>
      <c r="AZ4448" s="29"/>
      <c r="BA4448" s="29"/>
      <c r="BB4448" s="29"/>
      <c r="BC4448" s="29"/>
      <c r="BD4448" s="29"/>
      <c r="BE4448" s="29"/>
      <c r="BF4448" s="29"/>
      <c r="BG4448" s="29"/>
      <c r="BH4448" s="29"/>
      <c r="BI4448" s="29"/>
      <c r="BJ4448" s="29"/>
      <c r="BK4448" s="29"/>
      <c r="BL4448" s="29"/>
      <c r="BM4448" s="29"/>
      <c r="BN4448" s="29"/>
      <c r="BO4448" s="29"/>
      <c r="BP4448" s="29"/>
      <c r="BQ4448" s="29"/>
      <c r="BR4448" s="29"/>
      <c r="BS4448" s="29"/>
      <c r="BT4448" s="29"/>
      <c r="BU4448" s="29"/>
      <c r="BV4448" s="29"/>
      <c r="BW4448" s="29"/>
      <c r="BX4448" s="29"/>
      <c r="BY4448" s="29"/>
      <c r="BZ4448" s="29"/>
      <c r="CA4448" s="29"/>
      <c r="CB4448" s="29"/>
      <c r="CC4448" s="29"/>
      <c r="CD4448" s="29"/>
      <c r="CE4448" s="29"/>
      <c r="CF4448" s="29"/>
      <c r="CG4448" s="29"/>
      <c r="CH4448" s="29"/>
      <c r="CI4448" s="29"/>
      <c r="CJ4448" s="29"/>
      <c r="CK4448" s="29"/>
      <c r="CL4448" s="29"/>
      <c r="CM4448" s="29"/>
      <c r="CN4448" s="29"/>
      <c r="CO4448" s="29"/>
      <c r="CP4448" s="29"/>
      <c r="CQ4448" s="29"/>
      <c r="CR4448" s="29"/>
      <c r="CS4448" s="29"/>
      <c r="CT4448" s="29"/>
      <c r="CU4448" s="29"/>
      <c r="CV4448" s="29"/>
      <c r="CW4448" s="29"/>
      <c r="CX4448" s="29"/>
      <c r="CY4448" s="29"/>
      <c r="CZ4448" s="29"/>
      <c r="DA4448" s="29"/>
      <c r="DB4448" s="29"/>
      <c r="DC4448" s="29"/>
      <c r="DD4448" s="29"/>
      <c r="DE4448" s="29"/>
      <c r="DF4448" s="29"/>
      <c r="DG4448" s="29"/>
      <c r="DH4448" s="29"/>
      <c r="DI4448" s="29"/>
      <c r="DJ4448" s="29"/>
      <c r="DK4448" s="29"/>
      <c r="DL4448" s="29"/>
      <c r="DM4448" s="29"/>
      <c r="DN4448" s="29"/>
      <c r="DO4448" s="29"/>
      <c r="DP4448" s="29"/>
      <c r="DQ4448" s="29"/>
      <c r="DR4448" s="29"/>
      <c r="DS4448" s="29"/>
      <c r="DT4448" s="29"/>
      <c r="DU4448" s="29"/>
      <c r="DV4448" s="29"/>
      <c r="DW4448" s="29"/>
      <c r="DX4448" s="29"/>
      <c r="DY4448" s="29"/>
      <c r="DZ4448" s="29"/>
      <c r="EA4448" s="29"/>
      <c r="EB4448" s="29"/>
      <c r="EC4448" s="29"/>
      <c r="ED4448" s="29"/>
      <c r="EE4448" s="29"/>
      <c r="EF4448" s="29"/>
      <c r="EG4448" s="29"/>
      <c r="EH4448" s="29"/>
      <c r="EI4448" s="29"/>
      <c r="EJ4448" s="29"/>
      <c r="EK4448" s="29"/>
      <c r="EL4448" s="29"/>
      <c r="EM4448" s="29"/>
      <c r="EN4448" s="29"/>
      <c r="EO4448" s="29"/>
      <c r="EP4448" s="29"/>
      <c r="EQ4448" s="29"/>
      <c r="ER4448" s="29"/>
      <c r="ES4448" s="29"/>
      <c r="ET4448" s="29"/>
      <c r="EU4448" s="29"/>
      <c r="EV4448" s="29"/>
      <c r="EW4448" s="29"/>
      <c r="EX4448" s="29"/>
      <c r="EY4448" s="29"/>
      <c r="EZ4448" s="29"/>
      <c r="FA4448" s="29"/>
      <c r="FB4448" s="29"/>
      <c r="FC4448" s="29"/>
      <c r="FD4448" s="29"/>
      <c r="FE4448" s="29"/>
      <c r="FF4448" s="29"/>
      <c r="FG4448" s="29"/>
      <c r="FH4448" s="29"/>
      <c r="FI4448" s="29"/>
      <c r="FJ4448" s="29"/>
      <c r="FK4448" s="29"/>
      <c r="FL4448" s="29"/>
      <c r="FM4448" s="29"/>
      <c r="FN4448" s="29"/>
      <c r="FO4448" s="29"/>
      <c r="FP4448" s="29"/>
      <c r="FQ4448" s="29"/>
      <c r="FR4448" s="29"/>
      <c r="FS4448" s="29"/>
      <c r="FT4448" s="29"/>
      <c r="FU4448" s="29"/>
      <c r="FV4448" s="29"/>
      <c r="FW4448" s="29"/>
      <c r="FX4448" s="29"/>
      <c r="FY4448" s="29"/>
      <c r="FZ4448" s="29"/>
      <c r="GA4448" s="29"/>
      <c r="GB4448" s="29"/>
      <c r="GC4448" s="29"/>
      <c r="GD4448" s="29"/>
      <c r="GE4448" s="29"/>
      <c r="GF4448" s="29"/>
      <c r="GG4448" s="29"/>
      <c r="GH4448" s="29"/>
      <c r="GI4448" s="29"/>
      <c r="GJ4448" s="29"/>
      <c r="GK4448" s="29"/>
      <c r="GL4448" s="29"/>
      <c r="GM4448" s="29"/>
      <c r="GN4448" s="29"/>
      <c r="GO4448" s="29"/>
      <c r="GP4448" s="29"/>
      <c r="GQ4448" s="29"/>
      <c r="GR4448" s="29"/>
      <c r="GS4448" s="29"/>
      <c r="GT4448" s="29"/>
      <c r="GU4448" s="29"/>
      <c r="GV4448" s="29"/>
      <c r="GW4448" s="29"/>
      <c r="GX4448" s="29"/>
      <c r="GY4448" s="29"/>
      <c r="GZ4448" s="29"/>
      <c r="HA4448" s="29"/>
      <c r="HB4448" s="29"/>
      <c r="HC4448" s="29"/>
      <c r="HD4448" s="29"/>
      <c r="HE4448" s="29"/>
      <c r="HF4448" s="29"/>
      <c r="HG4448" s="29"/>
      <c r="HH4448" s="29"/>
      <c r="HI4448" s="29"/>
      <c r="HJ4448" s="29"/>
      <c r="HK4448" s="29"/>
      <c r="HL4448" s="29"/>
      <c r="HM4448" s="29"/>
      <c r="HN4448" s="29"/>
      <c r="HO4448" s="29"/>
      <c r="HP4448" s="29"/>
      <c r="HQ4448" s="29"/>
      <c r="HR4448" s="29"/>
      <c r="HS4448" s="29"/>
      <c r="HT4448" s="29"/>
      <c r="HU4448" s="29"/>
      <c r="HV4448" s="29"/>
      <c r="HW4448" s="29"/>
      <c r="HX4448" s="29"/>
      <c r="HY4448" s="29"/>
      <c r="HZ4448" s="29"/>
      <c r="IA4448" s="29"/>
      <c r="IB4448" s="29"/>
      <c r="IC4448" s="29"/>
      <c r="ID4448" s="29"/>
      <c r="IE4448" s="29"/>
      <c r="IF4448" s="29"/>
      <c r="IG4448" s="29"/>
      <c r="IH4448" s="29"/>
      <c r="II4448" s="29"/>
      <c r="IJ4448" s="29"/>
      <c r="IK4448" s="29"/>
      <c r="IL4448" s="29"/>
      <c r="IM4448" s="29"/>
      <c r="IN4448" s="29"/>
      <c r="IO4448" s="29"/>
      <c r="IP4448" s="29"/>
      <c r="IQ4448" s="29"/>
    </row>
    <row r="4449" spans="1:251" s="42" customFormat="1" ht="13.5">
      <c r="A4449" s="34"/>
      <c r="B4449" s="122"/>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4"/>
      <c r="AA4449" s="126"/>
      <c r="AB4449" s="123"/>
      <c r="AC4449" s="123"/>
      <c r="AD4449" s="123"/>
      <c r="AE4449" s="123"/>
      <c r="AF4449" s="123"/>
      <c r="AG4449" s="123"/>
      <c r="AH4449" s="123"/>
      <c r="AI4449" s="124"/>
      <c r="AJ4449" s="126"/>
      <c r="AK4449" s="123"/>
      <c r="AL4449" s="123"/>
      <c r="AM4449" s="123"/>
      <c r="AN4449" s="123"/>
      <c r="AO4449" s="123"/>
      <c r="AP4449" s="123"/>
      <c r="AQ4449" s="123"/>
      <c r="AR4449" s="124"/>
      <c r="AS4449" s="126"/>
      <c r="AT4449" s="123"/>
      <c r="AU4449" s="123"/>
      <c r="AV4449" s="123"/>
      <c r="AW4449" s="123"/>
      <c r="AX4449" s="128"/>
      <c r="AY4449" s="29"/>
      <c r="AZ4449" s="29"/>
      <c r="BA4449" s="29"/>
      <c r="BB4449" s="65"/>
      <c r="BC4449" s="49"/>
      <c r="BE4449" s="29"/>
      <c r="BF4449" s="29"/>
      <c r="BG4449" s="29"/>
      <c r="BH4449" s="29"/>
      <c r="BI4449" s="29"/>
      <c r="BJ4449" s="29"/>
      <c r="BK4449" s="29"/>
      <c r="BL4449" s="29"/>
      <c r="BM4449" s="29"/>
      <c r="BN4449" s="29"/>
      <c r="BO4449" s="29"/>
      <c r="BP4449" s="29"/>
      <c r="BQ4449" s="29"/>
      <c r="BR4449" s="29"/>
      <c r="BS4449" s="29"/>
      <c r="BT4449" s="29"/>
      <c r="BU4449" s="29"/>
      <c r="BV4449" s="29"/>
      <c r="BW4449" s="29"/>
      <c r="BX4449" s="29"/>
      <c r="BY4449" s="29"/>
      <c r="BZ4449" s="29"/>
      <c r="CA4449" s="29"/>
      <c r="CB4449" s="29"/>
      <c r="CC4449" s="29"/>
      <c r="CD4449" s="29"/>
      <c r="CE4449" s="29"/>
      <c r="CF4449" s="29"/>
      <c r="CG4449" s="29"/>
      <c r="CH4449" s="29"/>
      <c r="CI4449" s="29"/>
      <c r="CJ4449" s="29"/>
      <c r="CK4449" s="29"/>
      <c r="CL4449" s="29"/>
      <c r="CM4449" s="29"/>
      <c r="CN4449" s="29"/>
      <c r="CO4449" s="29"/>
      <c r="CP4449" s="29"/>
      <c r="CQ4449" s="29"/>
      <c r="CR4449" s="29"/>
      <c r="CS4449" s="29"/>
      <c r="CT4449" s="29"/>
      <c r="CU4449" s="29"/>
      <c r="CV4449" s="29"/>
      <c r="CW4449" s="29"/>
      <c r="CX4449" s="29"/>
      <c r="CY4449" s="29"/>
      <c r="CZ4449" s="29"/>
      <c r="DA4449" s="29"/>
      <c r="DB4449" s="29"/>
      <c r="DC4449" s="29"/>
      <c r="DD4449" s="29"/>
      <c r="DE4449" s="29"/>
      <c r="DF4449" s="29"/>
      <c r="DG4449" s="29"/>
      <c r="DH4449" s="29"/>
      <c r="DI4449" s="29"/>
      <c r="DJ4449" s="29"/>
      <c r="DK4449" s="29"/>
      <c r="DL4449" s="29"/>
      <c r="DM4449" s="29"/>
      <c r="DN4449" s="29"/>
      <c r="DO4449" s="29"/>
      <c r="DP4449" s="29"/>
      <c r="DQ4449" s="29"/>
      <c r="DR4449" s="29"/>
      <c r="DS4449" s="29"/>
      <c r="DT4449" s="29"/>
      <c r="DU4449" s="29"/>
      <c r="DV4449" s="29"/>
      <c r="DW4449" s="29"/>
      <c r="DX4449" s="29"/>
      <c r="DY4449" s="29"/>
      <c r="DZ4449" s="29"/>
      <c r="EA4449" s="29"/>
      <c r="EB4449" s="29"/>
      <c r="EC4449" s="29"/>
      <c r="ED4449" s="29"/>
      <c r="EE4449" s="29"/>
      <c r="EF4449" s="29"/>
      <c r="EG4449" s="29"/>
      <c r="EH4449" s="29"/>
      <c r="EI4449" s="29"/>
      <c r="EJ4449" s="29"/>
      <c r="EK4449" s="29"/>
      <c r="EL4449" s="29"/>
      <c r="EM4449" s="29"/>
      <c r="EN4449" s="29"/>
      <c r="EO4449" s="29"/>
      <c r="EP4449" s="29"/>
      <c r="EQ4449" s="29"/>
      <c r="ER4449" s="29"/>
      <c r="ES4449" s="29"/>
      <c r="ET4449" s="29"/>
      <c r="EU4449" s="29"/>
      <c r="EV4449" s="29"/>
      <c r="EW4449" s="29"/>
      <c r="EX4449" s="29"/>
      <c r="EY4449" s="29"/>
      <c r="EZ4449" s="29"/>
      <c r="FA4449" s="29"/>
      <c r="FB4449" s="29"/>
      <c r="FC4449" s="29"/>
      <c r="FD4449" s="29"/>
      <c r="FE4449" s="29"/>
      <c r="FF4449" s="29"/>
      <c r="FG4449" s="29"/>
      <c r="FH4449" s="29"/>
      <c r="FI4449" s="29"/>
      <c r="FJ4449" s="29"/>
      <c r="FK4449" s="29"/>
      <c r="FL4449" s="29"/>
      <c r="FM4449" s="29"/>
      <c r="FN4449" s="29"/>
      <c r="FO4449" s="29"/>
      <c r="FP4449" s="29"/>
      <c r="FQ4449" s="29"/>
      <c r="FR4449" s="29"/>
      <c r="FS4449" s="29"/>
      <c r="FT4449" s="29"/>
      <c r="FU4449" s="29"/>
      <c r="FV4449" s="29"/>
      <c r="FW4449" s="29"/>
      <c r="FX4449" s="29"/>
      <c r="FY4449" s="29"/>
      <c r="FZ4449" s="29"/>
      <c r="GA4449" s="29"/>
      <c r="GB4449" s="29"/>
      <c r="GC4449" s="29"/>
      <c r="GD4449" s="29"/>
      <c r="GE4449" s="29"/>
      <c r="GF4449" s="29"/>
      <c r="GG4449" s="29"/>
      <c r="GH4449" s="29"/>
      <c r="GI4449" s="29"/>
      <c r="GJ4449" s="29"/>
      <c r="GK4449" s="29"/>
      <c r="GL4449" s="29"/>
      <c r="GM4449" s="29"/>
      <c r="GN4449" s="29"/>
      <c r="GO4449" s="29"/>
      <c r="GP4449" s="29"/>
      <c r="GQ4449" s="29"/>
      <c r="GR4449" s="29"/>
      <c r="GS4449" s="29"/>
      <c r="GT4449" s="29"/>
      <c r="GU4449" s="29"/>
      <c r="GV4449" s="29"/>
      <c r="GW4449" s="29"/>
      <c r="GX4449" s="29"/>
      <c r="GY4449" s="29"/>
      <c r="GZ4449" s="29"/>
      <c r="HA4449" s="29"/>
      <c r="HB4449" s="29"/>
      <c r="HC4449" s="29"/>
      <c r="HD4449" s="29"/>
      <c r="HE4449" s="29"/>
      <c r="HF4449" s="29"/>
      <c r="HG4449" s="29"/>
      <c r="HH4449" s="29"/>
      <c r="HI4449" s="29"/>
      <c r="HJ4449" s="29"/>
      <c r="HK4449" s="29"/>
      <c r="HL4449" s="29"/>
      <c r="HM4449" s="29"/>
      <c r="HN4449" s="29"/>
      <c r="HO4449" s="29"/>
      <c r="HP4449" s="29"/>
      <c r="HQ4449" s="29"/>
      <c r="HR4449" s="29"/>
      <c r="HS4449" s="29"/>
      <c r="HT4449" s="29"/>
      <c r="HU4449" s="29"/>
      <c r="HV4449" s="29"/>
      <c r="HW4449" s="29"/>
      <c r="HX4449" s="29"/>
      <c r="HY4449" s="29"/>
      <c r="HZ4449" s="29"/>
      <c r="IA4449" s="29"/>
      <c r="IB4449" s="29"/>
      <c r="IC4449" s="29"/>
      <c r="ID4449" s="29"/>
      <c r="IE4449" s="29"/>
      <c r="IF4449" s="29"/>
      <c r="IG4449" s="29"/>
      <c r="IH4449" s="29"/>
      <c r="II4449" s="29"/>
      <c r="IJ4449" s="29"/>
      <c r="IK4449" s="29"/>
      <c r="IL4449" s="29"/>
      <c r="IM4449" s="29"/>
      <c r="IN4449" s="29"/>
      <c r="IO4449" s="29"/>
      <c r="IP4449" s="29"/>
      <c r="IQ4449" s="29"/>
    </row>
    <row r="4450" spans="1:251" s="42" customFormat="1" ht="18.75" customHeight="1">
      <c r="A4450" s="34"/>
      <c r="B4450" s="50"/>
      <c r="C4450" s="129" t="s">
        <v>864</v>
      </c>
      <c r="D4450" s="147"/>
      <c r="E4450" s="147"/>
      <c r="F4450" s="147"/>
      <c r="G4450" s="147"/>
      <c r="H4450" s="147"/>
      <c r="I4450" s="147"/>
      <c r="J4450" s="147"/>
      <c r="K4450" s="147"/>
      <c r="L4450" s="147"/>
      <c r="M4450" s="147"/>
      <c r="N4450" s="147"/>
      <c r="O4450" s="147"/>
      <c r="P4450" s="147"/>
      <c r="Q4450" s="147"/>
      <c r="R4450" s="147"/>
      <c r="S4450" s="147"/>
      <c r="T4450" s="147"/>
      <c r="U4450" s="147"/>
      <c r="V4450" s="147"/>
      <c r="W4450" s="147"/>
      <c r="X4450" s="147"/>
      <c r="Y4450" s="147"/>
      <c r="Z4450" s="148"/>
      <c r="AA4450" s="132">
        <v>1755</v>
      </c>
      <c r="AB4450" s="133"/>
      <c r="AC4450" s="133"/>
      <c r="AD4450" s="133"/>
      <c r="AE4450" s="133"/>
      <c r="AF4450" s="133"/>
      <c r="AG4450" s="133"/>
      <c r="AH4450" s="133"/>
      <c r="AI4450" s="134"/>
      <c r="AJ4450" s="132">
        <v>1592</v>
      </c>
      <c r="AK4450" s="133"/>
      <c r="AL4450" s="133"/>
      <c r="AM4450" s="133"/>
      <c r="AN4450" s="133"/>
      <c r="AO4450" s="133"/>
      <c r="AP4450" s="133"/>
      <c r="AQ4450" s="133"/>
      <c r="AR4450" s="134"/>
      <c r="AS4450" s="135"/>
      <c r="AT4450" s="136"/>
      <c r="AU4450" s="136"/>
      <c r="AV4450" s="136"/>
      <c r="AW4450" s="136"/>
      <c r="AX4450" s="137"/>
      <c r="AY4450" s="29"/>
      <c r="AZ4450" s="29"/>
      <c r="BA4450" s="29"/>
      <c r="BB4450" s="29"/>
      <c r="BC4450" s="29"/>
      <c r="BD4450" s="29"/>
      <c r="BE4450" s="29"/>
      <c r="BF4450" s="29"/>
      <c r="BG4450" s="29"/>
      <c r="BH4450" s="29"/>
      <c r="BI4450" s="29"/>
      <c r="BJ4450" s="29"/>
      <c r="BK4450" s="29"/>
      <c r="BL4450" s="29"/>
      <c r="BM4450" s="29"/>
      <c r="BN4450" s="29"/>
      <c r="BO4450" s="29"/>
      <c r="BP4450" s="29"/>
      <c r="BQ4450" s="29"/>
      <c r="BR4450" s="29"/>
      <c r="BS4450" s="29"/>
      <c r="BT4450" s="29"/>
      <c r="BU4450" s="29"/>
      <c r="BV4450" s="29"/>
      <c r="BW4450" s="29"/>
      <c r="BX4450" s="29"/>
      <c r="BY4450" s="29"/>
      <c r="BZ4450" s="29"/>
      <c r="CA4450" s="29"/>
      <c r="CB4450" s="29"/>
      <c r="CC4450" s="29"/>
      <c r="CD4450" s="29"/>
      <c r="CE4450" s="29"/>
      <c r="CF4450" s="29"/>
      <c r="CG4450" s="29"/>
      <c r="CH4450" s="29"/>
      <c r="CI4450" s="29"/>
      <c r="CJ4450" s="29"/>
      <c r="CK4450" s="29"/>
      <c r="CL4450" s="29"/>
      <c r="CM4450" s="29"/>
      <c r="CN4450" s="29"/>
      <c r="CO4450" s="29"/>
      <c r="CP4450" s="29"/>
      <c r="CQ4450" s="29"/>
      <c r="CR4450" s="29"/>
      <c r="CS4450" s="29"/>
      <c r="CT4450" s="29"/>
      <c r="CU4450" s="29"/>
      <c r="CV4450" s="29"/>
      <c r="CW4450" s="29"/>
      <c r="CX4450" s="29"/>
      <c r="CY4450" s="29"/>
      <c r="CZ4450" s="29"/>
      <c r="DA4450" s="29"/>
      <c r="DB4450" s="29"/>
      <c r="DC4450" s="29"/>
      <c r="DD4450" s="29"/>
      <c r="DE4450" s="29"/>
      <c r="DF4450" s="29"/>
      <c r="DG4450" s="29"/>
      <c r="DH4450" s="29"/>
      <c r="DI4450" s="29"/>
      <c r="DJ4450" s="29"/>
      <c r="DK4450" s="29"/>
      <c r="DL4450" s="29"/>
      <c r="DM4450" s="29"/>
      <c r="DN4450" s="29"/>
      <c r="DO4450" s="29"/>
      <c r="DP4450" s="29"/>
      <c r="DQ4450" s="29"/>
      <c r="DR4450" s="29"/>
      <c r="DS4450" s="29"/>
      <c r="DT4450" s="29"/>
      <c r="DU4450" s="29"/>
      <c r="DV4450" s="29"/>
      <c r="DW4450" s="29"/>
      <c r="DX4450" s="29"/>
      <c r="DY4450" s="29"/>
      <c r="DZ4450" s="29"/>
      <c r="EA4450" s="29"/>
      <c r="EB4450" s="29"/>
      <c r="EC4450" s="29"/>
      <c r="ED4450" s="29"/>
      <c r="EE4450" s="29"/>
      <c r="EF4450" s="29"/>
      <c r="EG4450" s="29"/>
      <c r="EH4450" s="29"/>
      <c r="EI4450" s="29"/>
      <c r="EJ4450" s="29"/>
      <c r="EK4450" s="29"/>
      <c r="EL4450" s="29"/>
      <c r="EM4450" s="29"/>
      <c r="EN4450" s="29"/>
      <c r="EO4450" s="29"/>
      <c r="EP4450" s="29"/>
      <c r="EQ4450" s="29"/>
      <c r="ER4450" s="29"/>
      <c r="ES4450" s="29"/>
      <c r="ET4450" s="29"/>
      <c r="EU4450" s="29"/>
      <c r="EV4450" s="29"/>
      <c r="EW4450" s="29"/>
      <c r="EX4450" s="29"/>
      <c r="EY4450" s="29"/>
      <c r="EZ4450" s="29"/>
      <c r="FA4450" s="29"/>
      <c r="FB4450" s="29"/>
      <c r="FC4450" s="29"/>
      <c r="FD4450" s="29"/>
      <c r="FE4450" s="29"/>
      <c r="FF4450" s="29"/>
      <c r="FG4450" s="29"/>
      <c r="FH4450" s="29"/>
      <c r="FI4450" s="29"/>
      <c r="FJ4450" s="29"/>
      <c r="FK4450" s="29"/>
      <c r="FL4450" s="29"/>
      <c r="FM4450" s="29"/>
      <c r="FN4450" s="29"/>
      <c r="FO4450" s="29"/>
      <c r="FP4450" s="29"/>
      <c r="FQ4450" s="29"/>
      <c r="FR4450" s="29"/>
      <c r="FS4450" s="29"/>
      <c r="FT4450" s="29"/>
      <c r="FU4450" s="29"/>
      <c r="FV4450" s="29"/>
      <c r="FW4450" s="29"/>
      <c r="FX4450" s="29"/>
      <c r="FY4450" s="29"/>
      <c r="FZ4450" s="29"/>
      <c r="GA4450" s="29"/>
      <c r="GB4450" s="29"/>
      <c r="GC4450" s="29"/>
      <c r="GD4450" s="29"/>
      <c r="GE4450" s="29"/>
      <c r="GF4450" s="29"/>
      <c r="GG4450" s="29"/>
      <c r="GH4450" s="29"/>
      <c r="GI4450" s="29"/>
      <c r="GJ4450" s="29"/>
      <c r="GK4450" s="29"/>
      <c r="GL4450" s="29"/>
      <c r="GM4450" s="29"/>
      <c r="GN4450" s="29"/>
      <c r="GO4450" s="29"/>
      <c r="GP4450" s="29"/>
      <c r="GQ4450" s="29"/>
      <c r="GR4450" s="29"/>
      <c r="GS4450" s="29"/>
      <c r="GT4450" s="29"/>
      <c r="GU4450" s="29"/>
      <c r="GV4450" s="29"/>
      <c r="GW4450" s="29"/>
      <c r="GX4450" s="29"/>
      <c r="GY4450" s="29"/>
      <c r="GZ4450" s="29"/>
      <c r="HA4450" s="29"/>
      <c r="HB4450" s="29"/>
      <c r="HC4450" s="29"/>
      <c r="HD4450" s="29"/>
      <c r="HE4450" s="29"/>
      <c r="HF4450" s="29"/>
      <c r="HG4450" s="29"/>
      <c r="HH4450" s="29"/>
      <c r="HI4450" s="29"/>
      <c r="HJ4450" s="29"/>
      <c r="HK4450" s="29"/>
      <c r="HL4450" s="29"/>
      <c r="HM4450" s="29"/>
      <c r="HN4450" s="29"/>
      <c r="HO4450" s="29"/>
      <c r="HP4450" s="29"/>
      <c r="HQ4450" s="29"/>
      <c r="HR4450" s="29"/>
      <c r="HS4450" s="29"/>
      <c r="HT4450" s="29"/>
      <c r="HU4450" s="29"/>
      <c r="HV4450" s="29"/>
      <c r="HW4450" s="29"/>
      <c r="HX4450" s="29"/>
      <c r="HY4450" s="29"/>
      <c r="HZ4450" s="29"/>
      <c r="IA4450" s="29"/>
      <c r="IB4450" s="29"/>
      <c r="IC4450" s="29"/>
      <c r="ID4450" s="29"/>
      <c r="IE4450" s="29"/>
      <c r="IF4450" s="29"/>
      <c r="IG4450" s="29"/>
      <c r="IH4450" s="29"/>
      <c r="II4450" s="29"/>
      <c r="IJ4450" s="29"/>
      <c r="IK4450" s="29"/>
      <c r="IL4450" s="29"/>
      <c r="IM4450" s="29"/>
      <c r="IN4450" s="29"/>
      <c r="IO4450" s="29"/>
      <c r="IP4450" s="29"/>
      <c r="IQ4450" s="29"/>
    </row>
    <row r="4451" spans="1:251" s="42" customFormat="1" ht="18.75" customHeight="1">
      <c r="A4451" s="34"/>
      <c r="B4451" s="50"/>
      <c r="C4451" s="129" t="s">
        <v>865</v>
      </c>
      <c r="D4451" s="147"/>
      <c r="E4451" s="147"/>
      <c r="F4451" s="147"/>
      <c r="G4451" s="147"/>
      <c r="H4451" s="147"/>
      <c r="I4451" s="147"/>
      <c r="J4451" s="147"/>
      <c r="K4451" s="147"/>
      <c r="L4451" s="147"/>
      <c r="M4451" s="147"/>
      <c r="N4451" s="147"/>
      <c r="O4451" s="147"/>
      <c r="P4451" s="147"/>
      <c r="Q4451" s="147"/>
      <c r="R4451" s="147"/>
      <c r="S4451" s="147"/>
      <c r="T4451" s="147"/>
      <c r="U4451" s="147"/>
      <c r="V4451" s="147"/>
      <c r="W4451" s="147"/>
      <c r="X4451" s="147"/>
      <c r="Y4451" s="147"/>
      <c r="Z4451" s="148"/>
      <c r="AA4451" s="132">
        <v>19522</v>
      </c>
      <c r="AB4451" s="133"/>
      <c r="AC4451" s="133"/>
      <c r="AD4451" s="133"/>
      <c r="AE4451" s="133"/>
      <c r="AF4451" s="133"/>
      <c r="AG4451" s="133"/>
      <c r="AH4451" s="133"/>
      <c r="AI4451" s="134"/>
      <c r="AJ4451" s="132">
        <v>18039</v>
      </c>
      <c r="AK4451" s="133"/>
      <c r="AL4451" s="133"/>
      <c r="AM4451" s="133"/>
      <c r="AN4451" s="133"/>
      <c r="AO4451" s="133"/>
      <c r="AP4451" s="133"/>
      <c r="AQ4451" s="133"/>
      <c r="AR4451" s="134"/>
      <c r="AS4451" s="135"/>
      <c r="AT4451" s="136"/>
      <c r="AU4451" s="136"/>
      <c r="AV4451" s="136"/>
      <c r="AW4451" s="136"/>
      <c r="AX4451" s="137"/>
      <c r="AY4451" s="29"/>
      <c r="AZ4451" s="29"/>
      <c r="BA4451" s="29"/>
      <c r="BB4451" s="29"/>
      <c r="BC4451" s="29"/>
      <c r="BD4451" s="29"/>
      <c r="BE4451" s="29"/>
      <c r="BF4451" s="29"/>
      <c r="BG4451" s="29"/>
      <c r="BH4451" s="29"/>
      <c r="BI4451" s="29"/>
      <c r="BJ4451" s="29"/>
      <c r="BK4451" s="29"/>
      <c r="BL4451" s="29"/>
      <c r="BM4451" s="29"/>
      <c r="BN4451" s="29"/>
      <c r="BO4451" s="29"/>
      <c r="BP4451" s="29"/>
      <c r="BQ4451" s="29"/>
      <c r="BR4451" s="29"/>
      <c r="BS4451" s="29"/>
      <c r="BT4451" s="29"/>
      <c r="BU4451" s="29"/>
      <c r="BV4451" s="29"/>
      <c r="BW4451" s="29"/>
      <c r="BX4451" s="29"/>
      <c r="BY4451" s="29"/>
      <c r="BZ4451" s="29"/>
      <c r="CA4451" s="29"/>
      <c r="CB4451" s="29"/>
      <c r="CC4451" s="29"/>
      <c r="CD4451" s="29"/>
      <c r="CE4451" s="29"/>
      <c r="CF4451" s="29"/>
      <c r="CG4451" s="29"/>
      <c r="CH4451" s="29"/>
      <c r="CI4451" s="29"/>
      <c r="CJ4451" s="29"/>
      <c r="CK4451" s="29"/>
      <c r="CL4451" s="29"/>
      <c r="CM4451" s="29"/>
      <c r="CN4451" s="29"/>
      <c r="CO4451" s="29"/>
      <c r="CP4451" s="29"/>
      <c r="CQ4451" s="29"/>
      <c r="CR4451" s="29"/>
      <c r="CS4451" s="29"/>
      <c r="CT4451" s="29"/>
      <c r="CU4451" s="29"/>
      <c r="CV4451" s="29"/>
      <c r="CW4451" s="29"/>
      <c r="CX4451" s="29"/>
      <c r="CY4451" s="29"/>
      <c r="CZ4451" s="29"/>
      <c r="DA4451" s="29"/>
      <c r="DB4451" s="29"/>
      <c r="DC4451" s="29"/>
      <c r="DD4451" s="29"/>
      <c r="DE4451" s="29"/>
      <c r="DF4451" s="29"/>
      <c r="DG4451" s="29"/>
      <c r="DH4451" s="29"/>
      <c r="DI4451" s="29"/>
      <c r="DJ4451" s="29"/>
      <c r="DK4451" s="29"/>
      <c r="DL4451" s="29"/>
      <c r="DM4451" s="29"/>
      <c r="DN4451" s="29"/>
      <c r="DO4451" s="29"/>
      <c r="DP4451" s="29"/>
      <c r="DQ4451" s="29"/>
      <c r="DR4451" s="29"/>
      <c r="DS4451" s="29"/>
      <c r="DT4451" s="29"/>
      <c r="DU4451" s="29"/>
      <c r="DV4451" s="29"/>
      <c r="DW4451" s="29"/>
      <c r="DX4451" s="29"/>
      <c r="DY4451" s="29"/>
      <c r="DZ4451" s="29"/>
      <c r="EA4451" s="29"/>
      <c r="EB4451" s="29"/>
      <c r="EC4451" s="29"/>
      <c r="ED4451" s="29"/>
      <c r="EE4451" s="29"/>
      <c r="EF4451" s="29"/>
      <c r="EG4451" s="29"/>
      <c r="EH4451" s="29"/>
      <c r="EI4451" s="29"/>
      <c r="EJ4451" s="29"/>
      <c r="EK4451" s="29"/>
      <c r="EL4451" s="29"/>
      <c r="EM4451" s="29"/>
      <c r="EN4451" s="29"/>
      <c r="EO4451" s="29"/>
      <c r="EP4451" s="29"/>
      <c r="EQ4451" s="29"/>
      <c r="ER4451" s="29"/>
      <c r="ES4451" s="29"/>
      <c r="ET4451" s="29"/>
      <c r="EU4451" s="29"/>
      <c r="EV4451" s="29"/>
      <c r="EW4451" s="29"/>
      <c r="EX4451" s="29"/>
      <c r="EY4451" s="29"/>
      <c r="EZ4451" s="29"/>
      <c r="FA4451" s="29"/>
      <c r="FB4451" s="29"/>
      <c r="FC4451" s="29"/>
      <c r="FD4451" s="29"/>
      <c r="FE4451" s="29"/>
      <c r="FF4451" s="29"/>
      <c r="FG4451" s="29"/>
      <c r="FH4451" s="29"/>
      <c r="FI4451" s="29"/>
      <c r="FJ4451" s="29"/>
      <c r="FK4451" s="29"/>
      <c r="FL4451" s="29"/>
      <c r="FM4451" s="29"/>
      <c r="FN4451" s="29"/>
      <c r="FO4451" s="29"/>
      <c r="FP4451" s="29"/>
      <c r="FQ4451" s="29"/>
      <c r="FR4451" s="29"/>
      <c r="FS4451" s="29"/>
      <c r="FT4451" s="29"/>
      <c r="FU4451" s="29"/>
      <c r="FV4451" s="29"/>
      <c r="FW4451" s="29"/>
      <c r="FX4451" s="29"/>
      <c r="FY4451" s="29"/>
      <c r="FZ4451" s="29"/>
      <c r="GA4451" s="29"/>
      <c r="GB4451" s="29"/>
      <c r="GC4451" s="29"/>
      <c r="GD4451" s="29"/>
      <c r="GE4451" s="29"/>
      <c r="GF4451" s="29"/>
      <c r="GG4451" s="29"/>
      <c r="GH4451" s="29"/>
      <c r="GI4451" s="29"/>
      <c r="GJ4451" s="29"/>
      <c r="GK4451" s="29"/>
      <c r="GL4451" s="29"/>
      <c r="GM4451" s="29"/>
      <c r="GN4451" s="29"/>
      <c r="GO4451" s="29"/>
      <c r="GP4451" s="29"/>
      <c r="GQ4451" s="29"/>
      <c r="GR4451" s="29"/>
      <c r="GS4451" s="29"/>
      <c r="GT4451" s="29"/>
      <c r="GU4451" s="29"/>
      <c r="GV4451" s="29"/>
      <c r="GW4451" s="29"/>
      <c r="GX4451" s="29"/>
      <c r="GY4451" s="29"/>
      <c r="GZ4451" s="29"/>
      <c r="HA4451" s="29"/>
      <c r="HB4451" s="29"/>
      <c r="HC4451" s="29"/>
      <c r="HD4451" s="29"/>
      <c r="HE4451" s="29"/>
      <c r="HF4451" s="29"/>
      <c r="HG4451" s="29"/>
      <c r="HH4451" s="29"/>
      <c r="HI4451" s="29"/>
      <c r="HJ4451" s="29"/>
      <c r="HK4451" s="29"/>
      <c r="HL4451" s="29"/>
      <c r="HM4451" s="29"/>
      <c r="HN4451" s="29"/>
      <c r="HO4451" s="29"/>
      <c r="HP4451" s="29"/>
      <c r="HQ4451" s="29"/>
      <c r="HR4451" s="29"/>
      <c r="HS4451" s="29"/>
      <c r="HT4451" s="29"/>
      <c r="HU4451" s="29"/>
      <c r="HV4451" s="29"/>
      <c r="HW4451" s="29"/>
      <c r="HX4451" s="29"/>
      <c r="HY4451" s="29"/>
      <c r="HZ4451" s="29"/>
      <c r="IA4451" s="29"/>
      <c r="IB4451" s="29"/>
      <c r="IC4451" s="29"/>
      <c r="ID4451" s="29"/>
      <c r="IE4451" s="29"/>
      <c r="IF4451" s="29"/>
      <c r="IG4451" s="29"/>
      <c r="IH4451" s="29"/>
      <c r="II4451" s="29"/>
      <c r="IJ4451" s="29"/>
      <c r="IK4451" s="29"/>
      <c r="IL4451" s="29"/>
      <c r="IM4451" s="29"/>
      <c r="IN4451" s="29"/>
      <c r="IO4451" s="29"/>
      <c r="IP4451" s="29"/>
      <c r="IQ4451" s="29"/>
    </row>
    <row r="4452" spans="1:251" s="42" customFormat="1" ht="18.75" customHeight="1">
      <c r="A4452" s="34"/>
      <c r="B4452" s="50"/>
      <c r="C4452" s="129" t="s">
        <v>866</v>
      </c>
      <c r="D4452" s="147"/>
      <c r="E4452" s="147"/>
      <c r="F4452" s="147"/>
      <c r="G4452" s="147"/>
      <c r="H4452" s="147"/>
      <c r="I4452" s="147"/>
      <c r="J4452" s="147"/>
      <c r="K4452" s="147"/>
      <c r="L4452" s="147"/>
      <c r="M4452" s="147"/>
      <c r="N4452" s="147"/>
      <c r="O4452" s="147"/>
      <c r="P4452" s="147"/>
      <c r="Q4452" s="147"/>
      <c r="R4452" s="147"/>
      <c r="S4452" s="147"/>
      <c r="T4452" s="147"/>
      <c r="U4452" s="147"/>
      <c r="V4452" s="147"/>
      <c r="W4452" s="147"/>
      <c r="X4452" s="147"/>
      <c r="Y4452" s="147"/>
      <c r="Z4452" s="148"/>
      <c r="AA4452" s="132">
        <v>269</v>
      </c>
      <c r="AB4452" s="133"/>
      <c r="AC4452" s="133"/>
      <c r="AD4452" s="133"/>
      <c r="AE4452" s="133"/>
      <c r="AF4452" s="133"/>
      <c r="AG4452" s="133"/>
      <c r="AH4452" s="133"/>
      <c r="AI4452" s="134"/>
      <c r="AJ4452" s="132">
        <v>249</v>
      </c>
      <c r="AK4452" s="133"/>
      <c r="AL4452" s="133"/>
      <c r="AM4452" s="133"/>
      <c r="AN4452" s="133"/>
      <c r="AO4452" s="133"/>
      <c r="AP4452" s="133"/>
      <c r="AQ4452" s="133"/>
      <c r="AR4452" s="134"/>
      <c r="AS4452" s="135"/>
      <c r="AT4452" s="136"/>
      <c r="AU4452" s="136"/>
      <c r="AV4452" s="136"/>
      <c r="AW4452" s="136"/>
      <c r="AX4452" s="137"/>
      <c r="AY4452" s="29"/>
      <c r="AZ4452" s="29"/>
      <c r="BA4452" s="29"/>
      <c r="BB4452" s="29"/>
      <c r="BC4452" s="29"/>
      <c r="BD4452" s="29"/>
      <c r="BE4452" s="29"/>
      <c r="BF4452" s="29"/>
      <c r="BG4452" s="29"/>
      <c r="BH4452" s="29"/>
      <c r="BI4452" s="29"/>
      <c r="BJ4452" s="29"/>
      <c r="BK4452" s="29"/>
      <c r="BL4452" s="29"/>
      <c r="BM4452" s="29"/>
      <c r="BN4452" s="29"/>
      <c r="BO4452" s="29"/>
      <c r="BP4452" s="29"/>
      <c r="BQ4452" s="29"/>
      <c r="BR4452" s="29"/>
      <c r="BS4452" s="29"/>
      <c r="BT4452" s="29"/>
      <c r="BU4452" s="29"/>
      <c r="BV4452" s="29"/>
      <c r="BW4452" s="29"/>
      <c r="BX4452" s="29"/>
      <c r="BY4452" s="29"/>
      <c r="BZ4452" s="29"/>
      <c r="CA4452" s="29"/>
      <c r="CB4452" s="29"/>
      <c r="CC4452" s="29"/>
      <c r="CD4452" s="29"/>
      <c r="CE4452" s="29"/>
      <c r="CF4452" s="29"/>
      <c r="CG4452" s="29"/>
      <c r="CH4452" s="29"/>
      <c r="CI4452" s="29"/>
      <c r="CJ4452" s="29"/>
      <c r="CK4452" s="29"/>
      <c r="CL4452" s="29"/>
      <c r="CM4452" s="29"/>
      <c r="CN4452" s="29"/>
      <c r="CO4452" s="29"/>
      <c r="CP4452" s="29"/>
      <c r="CQ4452" s="29"/>
      <c r="CR4452" s="29"/>
      <c r="CS4452" s="29"/>
      <c r="CT4452" s="29"/>
      <c r="CU4452" s="29"/>
      <c r="CV4452" s="29"/>
      <c r="CW4452" s="29"/>
      <c r="CX4452" s="29"/>
      <c r="CY4452" s="29"/>
      <c r="CZ4452" s="29"/>
      <c r="DA4452" s="29"/>
      <c r="DB4452" s="29"/>
      <c r="DC4452" s="29"/>
      <c r="DD4452" s="29"/>
      <c r="DE4452" s="29"/>
      <c r="DF4452" s="29"/>
      <c r="DG4452" s="29"/>
      <c r="DH4452" s="29"/>
      <c r="DI4452" s="29"/>
      <c r="DJ4452" s="29"/>
      <c r="DK4452" s="29"/>
      <c r="DL4452" s="29"/>
      <c r="DM4452" s="29"/>
      <c r="DN4452" s="29"/>
      <c r="DO4452" s="29"/>
      <c r="DP4452" s="29"/>
      <c r="DQ4452" s="29"/>
      <c r="DR4452" s="29"/>
      <c r="DS4452" s="29"/>
      <c r="DT4452" s="29"/>
      <c r="DU4452" s="29"/>
      <c r="DV4452" s="29"/>
      <c r="DW4452" s="29"/>
      <c r="DX4452" s="29"/>
      <c r="DY4452" s="29"/>
      <c r="DZ4452" s="29"/>
      <c r="EA4452" s="29"/>
      <c r="EB4452" s="29"/>
      <c r="EC4452" s="29"/>
      <c r="ED4452" s="29"/>
      <c r="EE4452" s="29"/>
      <c r="EF4452" s="29"/>
      <c r="EG4452" s="29"/>
      <c r="EH4452" s="29"/>
      <c r="EI4452" s="29"/>
      <c r="EJ4452" s="29"/>
      <c r="EK4452" s="29"/>
      <c r="EL4452" s="29"/>
      <c r="EM4452" s="29"/>
      <c r="EN4452" s="29"/>
      <c r="EO4452" s="29"/>
      <c r="EP4452" s="29"/>
      <c r="EQ4452" s="29"/>
      <c r="ER4452" s="29"/>
      <c r="ES4452" s="29"/>
      <c r="ET4452" s="29"/>
      <c r="EU4452" s="29"/>
      <c r="EV4452" s="29"/>
      <c r="EW4452" s="29"/>
      <c r="EX4452" s="29"/>
      <c r="EY4452" s="29"/>
      <c r="EZ4452" s="29"/>
      <c r="FA4452" s="29"/>
      <c r="FB4452" s="29"/>
      <c r="FC4452" s="29"/>
      <c r="FD4452" s="29"/>
      <c r="FE4452" s="29"/>
      <c r="FF4452" s="29"/>
      <c r="FG4452" s="29"/>
      <c r="FH4452" s="29"/>
      <c r="FI4452" s="29"/>
      <c r="FJ4452" s="29"/>
      <c r="FK4452" s="29"/>
      <c r="FL4452" s="29"/>
      <c r="FM4452" s="29"/>
      <c r="FN4452" s="29"/>
      <c r="FO4452" s="29"/>
      <c r="FP4452" s="29"/>
      <c r="FQ4452" s="29"/>
      <c r="FR4452" s="29"/>
      <c r="FS4452" s="29"/>
      <c r="FT4452" s="29"/>
      <c r="FU4452" s="29"/>
      <c r="FV4452" s="29"/>
      <c r="FW4452" s="29"/>
      <c r="FX4452" s="29"/>
      <c r="FY4452" s="29"/>
      <c r="FZ4452" s="29"/>
      <c r="GA4452" s="29"/>
      <c r="GB4452" s="29"/>
      <c r="GC4452" s="29"/>
      <c r="GD4452" s="29"/>
      <c r="GE4452" s="29"/>
      <c r="GF4452" s="29"/>
      <c r="GG4452" s="29"/>
      <c r="GH4452" s="29"/>
      <c r="GI4452" s="29"/>
      <c r="GJ4452" s="29"/>
      <c r="GK4452" s="29"/>
      <c r="GL4452" s="29"/>
      <c r="GM4452" s="29"/>
      <c r="GN4452" s="29"/>
      <c r="GO4452" s="29"/>
      <c r="GP4452" s="29"/>
      <c r="GQ4452" s="29"/>
      <c r="GR4452" s="29"/>
      <c r="GS4452" s="29"/>
      <c r="GT4452" s="29"/>
      <c r="GU4452" s="29"/>
      <c r="GV4452" s="29"/>
      <c r="GW4452" s="29"/>
      <c r="GX4452" s="29"/>
      <c r="GY4452" s="29"/>
      <c r="GZ4452" s="29"/>
      <c r="HA4452" s="29"/>
      <c r="HB4452" s="29"/>
      <c r="HC4452" s="29"/>
      <c r="HD4452" s="29"/>
      <c r="HE4452" s="29"/>
      <c r="HF4452" s="29"/>
      <c r="HG4452" s="29"/>
      <c r="HH4452" s="29"/>
      <c r="HI4452" s="29"/>
      <c r="HJ4452" s="29"/>
      <c r="HK4452" s="29"/>
      <c r="HL4452" s="29"/>
      <c r="HM4452" s="29"/>
      <c r="HN4452" s="29"/>
      <c r="HO4452" s="29"/>
      <c r="HP4452" s="29"/>
      <c r="HQ4452" s="29"/>
      <c r="HR4452" s="29"/>
      <c r="HS4452" s="29"/>
      <c r="HT4452" s="29"/>
      <c r="HU4452" s="29"/>
      <c r="HV4452" s="29"/>
      <c r="HW4452" s="29"/>
      <c r="HX4452" s="29"/>
      <c r="HY4452" s="29"/>
      <c r="HZ4452" s="29"/>
      <c r="IA4452" s="29"/>
      <c r="IB4452" s="29"/>
      <c r="IC4452" s="29"/>
      <c r="ID4452" s="29"/>
      <c r="IE4452" s="29"/>
      <c r="IF4452" s="29"/>
      <c r="IG4452" s="29"/>
      <c r="IH4452" s="29"/>
      <c r="II4452" s="29"/>
      <c r="IJ4452" s="29"/>
      <c r="IK4452" s="29"/>
      <c r="IL4452" s="29"/>
      <c r="IM4452" s="29"/>
      <c r="IN4452" s="29"/>
      <c r="IO4452" s="29"/>
      <c r="IP4452" s="29"/>
      <c r="IQ4452" s="29"/>
    </row>
    <row r="4453" spans="1:251" s="42" customFormat="1" ht="18.75" customHeight="1">
      <c r="A4453" s="34"/>
      <c r="B4453" s="50"/>
      <c r="C4453" s="129" t="s">
        <v>867</v>
      </c>
      <c r="D4453" s="147"/>
      <c r="E4453" s="147"/>
      <c r="F4453" s="147"/>
      <c r="G4453" s="147"/>
      <c r="H4453" s="147"/>
      <c r="I4453" s="147"/>
      <c r="J4453" s="147"/>
      <c r="K4453" s="147"/>
      <c r="L4453" s="147"/>
      <c r="M4453" s="147"/>
      <c r="N4453" s="147"/>
      <c r="O4453" s="147"/>
      <c r="P4453" s="147"/>
      <c r="Q4453" s="147"/>
      <c r="R4453" s="147"/>
      <c r="S4453" s="147"/>
      <c r="T4453" s="147"/>
      <c r="U4453" s="147"/>
      <c r="V4453" s="147"/>
      <c r="W4453" s="147"/>
      <c r="X4453" s="147"/>
      <c r="Y4453" s="147"/>
      <c r="Z4453" s="148"/>
      <c r="AA4453" s="132">
        <v>47</v>
      </c>
      <c r="AB4453" s="133"/>
      <c r="AC4453" s="133"/>
      <c r="AD4453" s="133"/>
      <c r="AE4453" s="133"/>
      <c r="AF4453" s="133"/>
      <c r="AG4453" s="133"/>
      <c r="AH4453" s="133"/>
      <c r="AI4453" s="134"/>
      <c r="AJ4453" s="132">
        <v>0</v>
      </c>
      <c r="AK4453" s="133"/>
      <c r="AL4453" s="133"/>
      <c r="AM4453" s="133"/>
      <c r="AN4453" s="133"/>
      <c r="AO4453" s="133"/>
      <c r="AP4453" s="133"/>
      <c r="AQ4453" s="133"/>
      <c r="AR4453" s="134"/>
      <c r="AS4453" s="135"/>
      <c r="AT4453" s="136"/>
      <c r="AU4453" s="136"/>
      <c r="AV4453" s="136"/>
      <c r="AW4453" s="136"/>
      <c r="AX4453" s="137"/>
      <c r="AY4453" s="29"/>
      <c r="AZ4453" s="29"/>
      <c r="BA4453" s="29"/>
      <c r="BB4453" s="29"/>
      <c r="BC4453" s="29"/>
      <c r="BD4453" s="29"/>
      <c r="BE4453" s="29"/>
      <c r="BF4453" s="29"/>
      <c r="BG4453" s="29"/>
      <c r="BH4453" s="29"/>
      <c r="BI4453" s="29"/>
      <c r="BJ4453" s="29"/>
      <c r="BK4453" s="29"/>
      <c r="BL4453" s="29"/>
      <c r="BM4453" s="29"/>
      <c r="BN4453" s="29"/>
      <c r="BO4453" s="29"/>
      <c r="BP4453" s="29"/>
      <c r="BQ4453" s="29"/>
      <c r="BR4453" s="29"/>
      <c r="BS4453" s="29"/>
      <c r="BT4453" s="29"/>
      <c r="BU4453" s="29"/>
      <c r="BV4453" s="29"/>
      <c r="BW4453" s="29"/>
      <c r="BX4453" s="29"/>
      <c r="BY4453" s="29"/>
      <c r="BZ4453" s="29"/>
      <c r="CA4453" s="29"/>
      <c r="CB4453" s="29"/>
      <c r="CC4453" s="29"/>
      <c r="CD4453" s="29"/>
      <c r="CE4453" s="29"/>
      <c r="CF4453" s="29"/>
      <c r="CG4453" s="29"/>
      <c r="CH4453" s="29"/>
      <c r="CI4453" s="29"/>
      <c r="CJ4453" s="29"/>
      <c r="CK4453" s="29"/>
      <c r="CL4453" s="29"/>
      <c r="CM4453" s="29"/>
      <c r="CN4453" s="29"/>
      <c r="CO4453" s="29"/>
      <c r="CP4453" s="29"/>
      <c r="CQ4453" s="29"/>
      <c r="CR4453" s="29"/>
      <c r="CS4453" s="29"/>
      <c r="CT4453" s="29"/>
      <c r="CU4453" s="29"/>
      <c r="CV4453" s="29"/>
      <c r="CW4453" s="29"/>
      <c r="CX4453" s="29"/>
      <c r="CY4453" s="29"/>
      <c r="CZ4453" s="29"/>
      <c r="DA4453" s="29"/>
      <c r="DB4453" s="29"/>
      <c r="DC4453" s="29"/>
      <c r="DD4453" s="29"/>
      <c r="DE4453" s="29"/>
      <c r="DF4453" s="29"/>
      <c r="DG4453" s="29"/>
      <c r="DH4453" s="29"/>
      <c r="DI4453" s="29"/>
      <c r="DJ4453" s="29"/>
      <c r="DK4453" s="29"/>
      <c r="DL4453" s="29"/>
      <c r="DM4453" s="29"/>
      <c r="DN4453" s="29"/>
      <c r="DO4453" s="29"/>
      <c r="DP4453" s="29"/>
      <c r="DQ4453" s="29"/>
      <c r="DR4453" s="29"/>
      <c r="DS4453" s="29"/>
      <c r="DT4453" s="29"/>
      <c r="DU4453" s="29"/>
      <c r="DV4453" s="29"/>
      <c r="DW4453" s="29"/>
      <c r="DX4453" s="29"/>
      <c r="DY4453" s="29"/>
      <c r="DZ4453" s="29"/>
      <c r="EA4453" s="29"/>
      <c r="EB4453" s="29"/>
      <c r="EC4453" s="29"/>
      <c r="ED4453" s="29"/>
      <c r="EE4453" s="29"/>
      <c r="EF4453" s="29"/>
      <c r="EG4453" s="29"/>
      <c r="EH4453" s="29"/>
      <c r="EI4453" s="29"/>
      <c r="EJ4453" s="29"/>
      <c r="EK4453" s="29"/>
      <c r="EL4453" s="29"/>
      <c r="EM4453" s="29"/>
      <c r="EN4453" s="29"/>
      <c r="EO4453" s="29"/>
      <c r="EP4453" s="29"/>
      <c r="EQ4453" s="29"/>
      <c r="ER4453" s="29"/>
      <c r="ES4453" s="29"/>
      <c r="ET4453" s="29"/>
      <c r="EU4453" s="29"/>
      <c r="EV4453" s="29"/>
      <c r="EW4453" s="29"/>
      <c r="EX4453" s="29"/>
      <c r="EY4453" s="29"/>
      <c r="EZ4453" s="29"/>
      <c r="FA4453" s="29"/>
      <c r="FB4453" s="29"/>
      <c r="FC4453" s="29"/>
      <c r="FD4453" s="29"/>
      <c r="FE4453" s="29"/>
      <c r="FF4453" s="29"/>
      <c r="FG4453" s="29"/>
      <c r="FH4453" s="29"/>
      <c r="FI4453" s="29"/>
      <c r="FJ4453" s="29"/>
      <c r="FK4453" s="29"/>
      <c r="FL4453" s="29"/>
      <c r="FM4453" s="29"/>
      <c r="FN4453" s="29"/>
      <c r="FO4453" s="29"/>
      <c r="FP4453" s="29"/>
      <c r="FQ4453" s="29"/>
      <c r="FR4453" s="29"/>
      <c r="FS4453" s="29"/>
      <c r="FT4453" s="29"/>
      <c r="FU4453" s="29"/>
      <c r="FV4453" s="29"/>
      <c r="FW4453" s="29"/>
      <c r="FX4453" s="29"/>
      <c r="FY4453" s="29"/>
      <c r="FZ4453" s="29"/>
      <c r="GA4453" s="29"/>
      <c r="GB4453" s="29"/>
      <c r="GC4453" s="29"/>
      <c r="GD4453" s="29"/>
      <c r="GE4453" s="29"/>
      <c r="GF4453" s="29"/>
      <c r="GG4453" s="29"/>
      <c r="GH4453" s="29"/>
      <c r="GI4453" s="29"/>
      <c r="GJ4453" s="29"/>
      <c r="GK4453" s="29"/>
      <c r="GL4453" s="29"/>
      <c r="GM4453" s="29"/>
      <c r="GN4453" s="29"/>
      <c r="GO4453" s="29"/>
      <c r="GP4453" s="29"/>
      <c r="GQ4453" s="29"/>
      <c r="GR4453" s="29"/>
      <c r="GS4453" s="29"/>
      <c r="GT4453" s="29"/>
      <c r="GU4453" s="29"/>
      <c r="GV4453" s="29"/>
      <c r="GW4453" s="29"/>
      <c r="GX4453" s="29"/>
      <c r="GY4453" s="29"/>
      <c r="GZ4453" s="29"/>
      <c r="HA4453" s="29"/>
      <c r="HB4453" s="29"/>
      <c r="HC4453" s="29"/>
      <c r="HD4453" s="29"/>
      <c r="HE4453" s="29"/>
      <c r="HF4453" s="29"/>
      <c r="HG4453" s="29"/>
      <c r="HH4453" s="29"/>
      <c r="HI4453" s="29"/>
      <c r="HJ4453" s="29"/>
      <c r="HK4453" s="29"/>
      <c r="HL4453" s="29"/>
      <c r="HM4453" s="29"/>
      <c r="HN4453" s="29"/>
      <c r="HO4453" s="29"/>
      <c r="HP4453" s="29"/>
      <c r="HQ4453" s="29"/>
      <c r="HR4453" s="29"/>
      <c r="HS4453" s="29"/>
      <c r="HT4453" s="29"/>
      <c r="HU4453" s="29"/>
      <c r="HV4453" s="29"/>
      <c r="HW4453" s="29"/>
      <c r="HX4453" s="29"/>
      <c r="HY4453" s="29"/>
      <c r="HZ4453" s="29"/>
      <c r="IA4453" s="29"/>
      <c r="IB4453" s="29"/>
      <c r="IC4453" s="29"/>
      <c r="ID4453" s="29"/>
      <c r="IE4453" s="29"/>
      <c r="IF4453" s="29"/>
      <c r="IG4453" s="29"/>
      <c r="IH4453" s="29"/>
      <c r="II4453" s="29"/>
      <c r="IJ4453" s="29"/>
      <c r="IK4453" s="29"/>
      <c r="IL4453" s="29"/>
      <c r="IM4453" s="29"/>
      <c r="IN4453" s="29"/>
      <c r="IO4453" s="29"/>
      <c r="IP4453" s="29"/>
      <c r="IQ4453" s="29"/>
    </row>
    <row r="4454" spans="1:251" s="42" customFormat="1" ht="18.75" customHeight="1">
      <c r="A4454" s="34"/>
      <c r="B4454" s="50"/>
      <c r="C4454" s="129" t="s">
        <v>868</v>
      </c>
      <c r="D4454" s="147"/>
      <c r="E4454" s="147"/>
      <c r="F4454" s="147"/>
      <c r="G4454" s="147"/>
      <c r="H4454" s="147"/>
      <c r="I4454" s="147"/>
      <c r="J4454" s="147"/>
      <c r="K4454" s="147"/>
      <c r="L4454" s="147"/>
      <c r="M4454" s="147"/>
      <c r="N4454" s="147"/>
      <c r="O4454" s="147"/>
      <c r="P4454" s="147"/>
      <c r="Q4454" s="147"/>
      <c r="R4454" s="147"/>
      <c r="S4454" s="147"/>
      <c r="T4454" s="147"/>
      <c r="U4454" s="147"/>
      <c r="V4454" s="147"/>
      <c r="W4454" s="147"/>
      <c r="X4454" s="147"/>
      <c r="Y4454" s="147"/>
      <c r="Z4454" s="148"/>
      <c r="AA4454" s="132">
        <v>1475</v>
      </c>
      <c r="AB4454" s="133"/>
      <c r="AC4454" s="133"/>
      <c r="AD4454" s="133"/>
      <c r="AE4454" s="133"/>
      <c r="AF4454" s="133"/>
      <c r="AG4454" s="133"/>
      <c r="AH4454" s="133"/>
      <c r="AI4454" s="134"/>
      <c r="AJ4454" s="132">
        <v>0</v>
      </c>
      <c r="AK4454" s="133"/>
      <c r="AL4454" s="133"/>
      <c r="AM4454" s="133"/>
      <c r="AN4454" s="133"/>
      <c r="AO4454" s="133"/>
      <c r="AP4454" s="133"/>
      <c r="AQ4454" s="133"/>
      <c r="AR4454" s="134"/>
      <c r="AS4454" s="135"/>
      <c r="AT4454" s="136"/>
      <c r="AU4454" s="136"/>
      <c r="AV4454" s="136"/>
      <c r="AW4454" s="136"/>
      <c r="AX4454" s="137"/>
      <c r="AY4454" s="29"/>
      <c r="AZ4454" s="29"/>
      <c r="BA4454" s="29"/>
      <c r="BB4454" s="29"/>
      <c r="BC4454" s="29"/>
      <c r="BD4454" s="29"/>
      <c r="BE4454" s="29"/>
      <c r="BF4454" s="29"/>
      <c r="BG4454" s="29"/>
      <c r="BH4454" s="29"/>
      <c r="BI4454" s="29"/>
      <c r="BJ4454" s="29"/>
      <c r="BK4454" s="29"/>
      <c r="BL4454" s="29"/>
      <c r="BM4454" s="29"/>
      <c r="BN4454" s="29"/>
      <c r="BO4454" s="29"/>
      <c r="BP4454" s="29"/>
      <c r="BQ4454" s="29"/>
      <c r="BR4454" s="29"/>
      <c r="BS4454" s="29"/>
      <c r="BT4454" s="29"/>
      <c r="BU4454" s="29"/>
      <c r="BV4454" s="29"/>
      <c r="BW4454" s="29"/>
      <c r="BX4454" s="29"/>
      <c r="BY4454" s="29"/>
      <c r="BZ4454" s="29"/>
      <c r="CA4454" s="29"/>
      <c r="CB4454" s="29"/>
      <c r="CC4454" s="29"/>
      <c r="CD4454" s="29"/>
      <c r="CE4454" s="29"/>
      <c r="CF4454" s="29"/>
      <c r="CG4454" s="29"/>
      <c r="CH4454" s="29"/>
      <c r="CI4454" s="29"/>
      <c r="CJ4454" s="29"/>
      <c r="CK4454" s="29"/>
      <c r="CL4454" s="29"/>
      <c r="CM4454" s="29"/>
      <c r="CN4454" s="29"/>
      <c r="CO4454" s="29"/>
      <c r="CP4454" s="29"/>
      <c r="CQ4454" s="29"/>
      <c r="CR4454" s="29"/>
      <c r="CS4454" s="29"/>
      <c r="CT4454" s="29"/>
      <c r="CU4454" s="29"/>
      <c r="CV4454" s="29"/>
      <c r="CW4454" s="29"/>
      <c r="CX4454" s="29"/>
      <c r="CY4454" s="29"/>
      <c r="CZ4454" s="29"/>
      <c r="DA4454" s="29"/>
      <c r="DB4454" s="29"/>
      <c r="DC4454" s="29"/>
      <c r="DD4454" s="29"/>
      <c r="DE4454" s="29"/>
      <c r="DF4454" s="29"/>
      <c r="DG4454" s="29"/>
      <c r="DH4454" s="29"/>
      <c r="DI4454" s="29"/>
      <c r="DJ4454" s="29"/>
      <c r="DK4454" s="29"/>
      <c r="DL4454" s="29"/>
      <c r="DM4454" s="29"/>
      <c r="DN4454" s="29"/>
      <c r="DO4454" s="29"/>
      <c r="DP4454" s="29"/>
      <c r="DQ4454" s="29"/>
      <c r="DR4454" s="29"/>
      <c r="DS4454" s="29"/>
      <c r="DT4454" s="29"/>
      <c r="DU4454" s="29"/>
      <c r="DV4454" s="29"/>
      <c r="DW4454" s="29"/>
      <c r="DX4454" s="29"/>
      <c r="DY4454" s="29"/>
      <c r="DZ4454" s="29"/>
      <c r="EA4454" s="29"/>
      <c r="EB4454" s="29"/>
      <c r="EC4454" s="29"/>
      <c r="ED4454" s="29"/>
      <c r="EE4454" s="29"/>
      <c r="EF4454" s="29"/>
      <c r="EG4454" s="29"/>
      <c r="EH4454" s="29"/>
      <c r="EI4454" s="29"/>
      <c r="EJ4454" s="29"/>
      <c r="EK4454" s="29"/>
      <c r="EL4454" s="29"/>
      <c r="EM4454" s="29"/>
      <c r="EN4454" s="29"/>
      <c r="EO4454" s="29"/>
      <c r="EP4454" s="29"/>
      <c r="EQ4454" s="29"/>
      <c r="ER4454" s="29"/>
      <c r="ES4454" s="29"/>
      <c r="ET4454" s="29"/>
      <c r="EU4454" s="29"/>
      <c r="EV4454" s="29"/>
      <c r="EW4454" s="29"/>
      <c r="EX4454" s="29"/>
      <c r="EY4454" s="29"/>
      <c r="EZ4454" s="29"/>
      <c r="FA4454" s="29"/>
      <c r="FB4454" s="29"/>
      <c r="FC4454" s="29"/>
      <c r="FD4454" s="29"/>
      <c r="FE4454" s="29"/>
      <c r="FF4454" s="29"/>
      <c r="FG4454" s="29"/>
      <c r="FH4454" s="29"/>
      <c r="FI4454" s="29"/>
      <c r="FJ4454" s="29"/>
      <c r="FK4454" s="29"/>
      <c r="FL4454" s="29"/>
      <c r="FM4454" s="29"/>
      <c r="FN4454" s="29"/>
      <c r="FO4454" s="29"/>
      <c r="FP4454" s="29"/>
      <c r="FQ4454" s="29"/>
      <c r="FR4454" s="29"/>
      <c r="FS4454" s="29"/>
      <c r="FT4454" s="29"/>
      <c r="FU4454" s="29"/>
      <c r="FV4454" s="29"/>
      <c r="FW4454" s="29"/>
      <c r="FX4454" s="29"/>
      <c r="FY4454" s="29"/>
      <c r="FZ4454" s="29"/>
      <c r="GA4454" s="29"/>
      <c r="GB4454" s="29"/>
      <c r="GC4454" s="29"/>
      <c r="GD4454" s="29"/>
      <c r="GE4454" s="29"/>
      <c r="GF4454" s="29"/>
      <c r="GG4454" s="29"/>
      <c r="GH4454" s="29"/>
      <c r="GI4454" s="29"/>
      <c r="GJ4454" s="29"/>
      <c r="GK4454" s="29"/>
      <c r="GL4454" s="29"/>
      <c r="GM4454" s="29"/>
      <c r="GN4454" s="29"/>
      <c r="GO4454" s="29"/>
      <c r="GP4454" s="29"/>
      <c r="GQ4454" s="29"/>
      <c r="GR4454" s="29"/>
      <c r="GS4454" s="29"/>
      <c r="GT4454" s="29"/>
      <c r="GU4454" s="29"/>
      <c r="GV4454" s="29"/>
      <c r="GW4454" s="29"/>
      <c r="GX4454" s="29"/>
      <c r="GY4454" s="29"/>
      <c r="GZ4454" s="29"/>
      <c r="HA4454" s="29"/>
      <c r="HB4454" s="29"/>
      <c r="HC4454" s="29"/>
      <c r="HD4454" s="29"/>
      <c r="HE4454" s="29"/>
      <c r="HF4454" s="29"/>
      <c r="HG4454" s="29"/>
      <c r="HH4454" s="29"/>
      <c r="HI4454" s="29"/>
      <c r="HJ4454" s="29"/>
      <c r="HK4454" s="29"/>
      <c r="HL4454" s="29"/>
      <c r="HM4454" s="29"/>
      <c r="HN4454" s="29"/>
      <c r="HO4454" s="29"/>
      <c r="HP4454" s="29"/>
      <c r="HQ4454" s="29"/>
      <c r="HR4454" s="29"/>
      <c r="HS4454" s="29"/>
      <c r="HT4454" s="29"/>
      <c r="HU4454" s="29"/>
      <c r="HV4454" s="29"/>
      <c r="HW4454" s="29"/>
      <c r="HX4454" s="29"/>
      <c r="HY4454" s="29"/>
      <c r="HZ4454" s="29"/>
      <c r="IA4454" s="29"/>
      <c r="IB4454" s="29"/>
      <c r="IC4454" s="29"/>
      <c r="ID4454" s="29"/>
      <c r="IE4454" s="29"/>
      <c r="IF4454" s="29"/>
      <c r="IG4454" s="29"/>
      <c r="IH4454" s="29"/>
      <c r="II4454" s="29"/>
      <c r="IJ4454" s="29"/>
      <c r="IK4454" s="29"/>
      <c r="IL4454" s="29"/>
      <c r="IM4454" s="29"/>
      <c r="IN4454" s="29"/>
      <c r="IO4454" s="29"/>
      <c r="IP4454" s="29"/>
      <c r="IQ4454" s="29"/>
    </row>
    <row r="4455" spans="1:251" s="42" customFormat="1" ht="18.75" customHeight="1" thickBot="1">
      <c r="A4455" s="43"/>
      <c r="B4455" s="138" t="s">
        <v>244</v>
      </c>
      <c r="C4455" s="139"/>
      <c r="D4455" s="139"/>
      <c r="E4455" s="139"/>
      <c r="F4455" s="139"/>
      <c r="G4455" s="139"/>
      <c r="H4455" s="139"/>
      <c r="I4455" s="139"/>
      <c r="J4455" s="139"/>
      <c r="K4455" s="139"/>
      <c r="L4455" s="139"/>
      <c r="M4455" s="139"/>
      <c r="N4455" s="139"/>
      <c r="O4455" s="139"/>
      <c r="P4455" s="139"/>
      <c r="Q4455" s="139"/>
      <c r="R4455" s="139"/>
      <c r="S4455" s="139"/>
      <c r="T4455" s="139"/>
      <c r="U4455" s="139"/>
      <c r="V4455" s="139"/>
      <c r="W4455" s="139"/>
      <c r="X4455" s="139"/>
      <c r="Y4455" s="139"/>
      <c r="Z4455" s="140"/>
      <c r="AA4455" s="141">
        <f>SUM(AA4450:AI4454)</f>
        <v>23068</v>
      </c>
      <c r="AB4455" s="142"/>
      <c r="AC4455" s="142"/>
      <c r="AD4455" s="142"/>
      <c r="AE4455" s="142"/>
      <c r="AF4455" s="142"/>
      <c r="AG4455" s="142"/>
      <c r="AH4455" s="142"/>
      <c r="AI4455" s="143"/>
      <c r="AJ4455" s="141">
        <f>SUM(AJ4450:AR4454)</f>
        <v>19880</v>
      </c>
      <c r="AK4455" s="142"/>
      <c r="AL4455" s="142"/>
      <c r="AM4455" s="142"/>
      <c r="AN4455" s="142"/>
      <c r="AO4455" s="142"/>
      <c r="AP4455" s="142"/>
      <c r="AQ4455" s="142"/>
      <c r="AR4455" s="143"/>
      <c r="AS4455" s="144"/>
      <c r="AT4455" s="145"/>
      <c r="AU4455" s="145"/>
      <c r="AV4455" s="145"/>
      <c r="AW4455" s="145"/>
      <c r="AX4455" s="146"/>
      <c r="AY4455" s="29"/>
      <c r="AZ4455" s="29"/>
      <c r="BA4455" s="29"/>
      <c r="BB4455" s="29"/>
      <c r="BC4455" s="29"/>
      <c r="BD4455" s="29"/>
      <c r="BE4455" s="29"/>
      <c r="BF4455" s="29"/>
      <c r="BG4455" s="29"/>
      <c r="BH4455" s="29"/>
      <c r="BI4455" s="29"/>
      <c r="BJ4455" s="29"/>
      <c r="BK4455" s="29"/>
      <c r="BL4455" s="29"/>
      <c r="BM4455" s="29"/>
      <c r="BN4455" s="29"/>
      <c r="BO4455" s="29"/>
      <c r="BP4455" s="29"/>
      <c r="BQ4455" s="29"/>
      <c r="BR4455" s="29"/>
      <c r="BS4455" s="29"/>
      <c r="BT4455" s="29"/>
      <c r="BU4455" s="29"/>
      <c r="BV4455" s="29"/>
      <c r="BW4455" s="29"/>
      <c r="BX4455" s="29"/>
      <c r="BY4455" s="29"/>
      <c r="BZ4455" s="29"/>
      <c r="CA4455" s="29"/>
      <c r="CB4455" s="29"/>
      <c r="CC4455" s="29"/>
      <c r="CD4455" s="29"/>
      <c r="CE4455" s="29"/>
      <c r="CF4455" s="29"/>
      <c r="CG4455" s="29"/>
      <c r="CH4455" s="29"/>
      <c r="CI4455" s="29"/>
      <c r="CJ4455" s="29"/>
      <c r="CK4455" s="29"/>
      <c r="CL4455" s="29"/>
      <c r="CM4455" s="29"/>
      <c r="CN4455" s="29"/>
      <c r="CO4455" s="29"/>
      <c r="CP4455" s="29"/>
      <c r="CQ4455" s="29"/>
      <c r="CR4455" s="29"/>
      <c r="CS4455" s="29"/>
      <c r="CT4455" s="29"/>
      <c r="CU4455" s="29"/>
      <c r="CV4455" s="29"/>
      <c r="CW4455" s="29"/>
      <c r="CX4455" s="29"/>
      <c r="CY4455" s="29"/>
      <c r="CZ4455" s="29"/>
      <c r="DA4455" s="29"/>
      <c r="DB4455" s="29"/>
      <c r="DC4455" s="29"/>
      <c r="DD4455" s="29"/>
      <c r="DE4455" s="29"/>
      <c r="DF4455" s="29"/>
      <c r="DG4455" s="29"/>
      <c r="DH4455" s="29"/>
      <c r="DI4455" s="29"/>
      <c r="DJ4455" s="29"/>
      <c r="DK4455" s="29"/>
      <c r="DL4455" s="29"/>
      <c r="DM4455" s="29"/>
      <c r="DN4455" s="29"/>
      <c r="DO4455" s="29"/>
      <c r="DP4455" s="29"/>
      <c r="DQ4455" s="29"/>
      <c r="DR4455" s="29"/>
      <c r="DS4455" s="29"/>
      <c r="DT4455" s="29"/>
      <c r="DU4455" s="29"/>
      <c r="DV4455" s="29"/>
      <c r="DW4455" s="29"/>
      <c r="DX4455" s="29"/>
      <c r="DY4455" s="29"/>
      <c r="DZ4455" s="29"/>
      <c r="EA4455" s="29"/>
      <c r="EB4455" s="29"/>
      <c r="EC4455" s="29"/>
      <c r="ED4455" s="29"/>
      <c r="EE4455" s="29"/>
      <c r="EF4455" s="29"/>
      <c r="EG4455" s="29"/>
      <c r="EH4455" s="29"/>
      <c r="EI4455" s="29"/>
      <c r="EJ4455" s="29"/>
      <c r="EK4455" s="29"/>
      <c r="EL4455" s="29"/>
      <c r="EM4455" s="29"/>
      <c r="EN4455" s="29"/>
      <c r="EO4455" s="29"/>
      <c r="EP4455" s="29"/>
      <c r="EQ4455" s="29"/>
      <c r="ER4455" s="29"/>
      <c r="ES4455" s="29"/>
      <c r="ET4455" s="29"/>
      <c r="EU4455" s="29"/>
      <c r="EV4455" s="29"/>
      <c r="EW4455" s="29"/>
      <c r="EX4455" s="29"/>
      <c r="EY4455" s="29"/>
      <c r="EZ4455" s="29"/>
      <c r="FA4455" s="29"/>
      <c r="FB4455" s="29"/>
      <c r="FC4455" s="29"/>
      <c r="FD4455" s="29"/>
      <c r="FE4455" s="29"/>
      <c r="FF4455" s="29"/>
      <c r="FG4455" s="29"/>
      <c r="FH4455" s="29"/>
      <c r="FI4455" s="29"/>
      <c r="FJ4455" s="29"/>
      <c r="FK4455" s="29"/>
      <c r="FL4455" s="29"/>
      <c r="FM4455" s="29"/>
      <c r="FN4455" s="29"/>
      <c r="FO4455" s="29"/>
      <c r="FP4455" s="29"/>
      <c r="FQ4455" s="29"/>
      <c r="FR4455" s="29"/>
      <c r="FS4455" s="29"/>
      <c r="FT4455" s="29"/>
      <c r="FU4455" s="29"/>
      <c r="FV4455" s="29"/>
      <c r="FW4455" s="29"/>
      <c r="FX4455" s="29"/>
      <c r="FY4455" s="29"/>
      <c r="FZ4455" s="29"/>
      <c r="GA4455" s="29"/>
      <c r="GB4455" s="29"/>
      <c r="GC4455" s="29"/>
      <c r="GD4455" s="29"/>
      <c r="GE4455" s="29"/>
      <c r="GF4455" s="29"/>
      <c r="GG4455" s="29"/>
      <c r="GH4455" s="29"/>
      <c r="GI4455" s="29"/>
      <c r="GJ4455" s="29"/>
      <c r="GK4455" s="29"/>
      <c r="GL4455" s="29"/>
      <c r="GM4455" s="29"/>
      <c r="GN4455" s="29"/>
      <c r="GO4455" s="29"/>
      <c r="GP4455" s="29"/>
      <c r="GQ4455" s="29"/>
      <c r="GR4455" s="29"/>
      <c r="GS4455" s="29"/>
      <c r="GT4455" s="29"/>
      <c r="GU4455" s="29"/>
      <c r="GV4455" s="29"/>
      <c r="GW4455" s="29"/>
      <c r="GX4455" s="29"/>
      <c r="GY4455" s="29"/>
      <c r="GZ4455" s="29"/>
      <c r="HA4455" s="29"/>
      <c r="HB4455" s="29"/>
      <c r="HC4455" s="29"/>
      <c r="HD4455" s="29"/>
      <c r="HE4455" s="29"/>
      <c r="HF4455" s="29"/>
      <c r="HG4455" s="29"/>
      <c r="HH4455" s="29"/>
      <c r="HI4455" s="29"/>
      <c r="HJ4455" s="29"/>
      <c r="HK4455" s="29"/>
      <c r="HL4455" s="29"/>
      <c r="HM4455" s="29"/>
      <c r="HN4455" s="29"/>
      <c r="HO4455" s="29"/>
      <c r="HP4455" s="29"/>
      <c r="HQ4455" s="29"/>
      <c r="HR4455" s="29"/>
      <c r="HS4455" s="29"/>
      <c r="HT4455" s="29"/>
      <c r="HU4455" s="29"/>
      <c r="HV4455" s="29"/>
      <c r="HW4455" s="29"/>
      <c r="HX4455" s="29"/>
      <c r="HY4455" s="29"/>
      <c r="HZ4455" s="29"/>
      <c r="IA4455" s="29"/>
      <c r="IB4455" s="29"/>
      <c r="IC4455" s="29"/>
      <c r="ID4455" s="29"/>
      <c r="IE4455" s="29"/>
      <c r="IF4455" s="29"/>
      <c r="IG4455" s="29"/>
      <c r="IH4455" s="29"/>
      <c r="II4455" s="29"/>
      <c r="IJ4455" s="29"/>
      <c r="IK4455" s="29"/>
      <c r="IL4455" s="29"/>
      <c r="IM4455" s="29"/>
      <c r="IN4455" s="29"/>
      <c r="IO4455" s="29"/>
      <c r="IP4455" s="29"/>
      <c r="IQ4455" s="29"/>
    </row>
    <row r="4457" spans="1:251" ht="18.75">
      <c r="A4457" s="28" t="s">
        <v>234</v>
      </c>
      <c r="AW4457" s="30"/>
      <c r="AX4457" s="31"/>
      <c r="AY4457" s="30"/>
    </row>
    <row r="4459" spans="1:251" ht="18.75">
      <c r="B4459" s="109" t="s">
        <v>0</v>
      </c>
      <c r="C4459" s="150"/>
      <c r="D4459" s="150"/>
      <c r="E4459" s="150"/>
      <c r="F4459" s="150"/>
      <c r="G4459" s="150"/>
      <c r="H4459" s="150"/>
      <c r="I4459" s="150"/>
      <c r="J4459" s="150"/>
      <c r="K4459" s="150"/>
      <c r="L4459" s="150"/>
      <c r="M4459" s="150"/>
      <c r="N4459" s="150"/>
      <c r="O4459" s="150"/>
      <c r="P4459" s="150"/>
      <c r="Q4459" s="150"/>
      <c r="R4459" s="150"/>
      <c r="S4459" s="150"/>
      <c r="T4459" s="150"/>
      <c r="U4459" s="150"/>
      <c r="V4459" s="150"/>
      <c r="W4459" s="150"/>
      <c r="X4459" s="150"/>
      <c r="Y4459" s="150"/>
      <c r="Z4459" s="150"/>
      <c r="AA4459" s="150"/>
      <c r="AB4459" s="150"/>
      <c r="AC4459" s="150"/>
      <c r="AD4459" s="150"/>
      <c r="AE4459" s="150"/>
      <c r="AF4459" s="150"/>
      <c r="AG4459" s="150"/>
      <c r="AH4459" s="150"/>
      <c r="AI4459" s="150"/>
      <c r="AJ4459" s="150"/>
      <c r="AK4459" s="150"/>
      <c r="AL4459" s="150"/>
      <c r="AM4459" s="150"/>
      <c r="AN4459" s="150"/>
      <c r="AO4459" s="150"/>
      <c r="AP4459" s="150"/>
      <c r="AQ4459" s="150"/>
      <c r="AR4459" s="150"/>
      <c r="AS4459" s="150"/>
      <c r="AT4459" s="150"/>
      <c r="AU4459" s="150"/>
      <c r="AV4459" s="150"/>
      <c r="AW4459" s="150"/>
      <c r="AX4459" s="150"/>
    </row>
    <row r="4460" spans="1:251">
      <c r="Z4460" s="32"/>
      <c r="AD4460" s="32"/>
      <c r="AE4460" s="32"/>
      <c r="AF4460" s="32"/>
      <c r="AG4460" s="32"/>
      <c r="AH4460" s="32"/>
      <c r="AI4460" s="32"/>
      <c r="AO4460" s="32"/>
    </row>
    <row r="4461" spans="1:251" ht="13.5" thickBot="1">
      <c r="Z4461" s="32"/>
      <c r="AD4461" s="32"/>
      <c r="AE4461" s="32"/>
      <c r="AF4461" s="32"/>
      <c r="AG4461" s="32"/>
      <c r="AH4461" s="32"/>
      <c r="AI4461" s="32"/>
      <c r="AO4461" s="32"/>
      <c r="DI4461" s="26"/>
    </row>
    <row r="4462" spans="1:251" ht="24.75" customHeight="1" thickBot="1">
      <c r="B4462" s="111" t="s">
        <v>235</v>
      </c>
      <c r="C4462" s="112"/>
      <c r="D4462" s="112"/>
      <c r="E4462" s="112"/>
      <c r="F4462" s="112"/>
      <c r="G4462" s="112"/>
      <c r="H4462" s="113" t="s">
        <v>869</v>
      </c>
      <c r="I4462" s="114"/>
      <c r="J4462" s="114"/>
      <c r="K4462" s="114"/>
      <c r="L4462" s="114"/>
      <c r="M4462" s="114"/>
      <c r="N4462" s="114"/>
      <c r="O4462" s="114"/>
      <c r="P4462" s="114"/>
      <c r="Q4462" s="114"/>
      <c r="R4462" s="114"/>
      <c r="S4462" s="114"/>
      <c r="T4462" s="114"/>
      <c r="U4462" s="114"/>
      <c r="V4462" s="114"/>
      <c r="W4462" s="114"/>
      <c r="X4462" s="114"/>
      <c r="Y4462" s="114"/>
      <c r="Z4462" s="114"/>
      <c r="AA4462" s="114"/>
      <c r="AB4462" s="114"/>
      <c r="AC4462" s="114"/>
      <c r="AD4462" s="114"/>
      <c r="AE4462" s="114"/>
      <c r="AF4462" s="114"/>
      <c r="AG4462" s="114"/>
      <c r="AH4462" s="114"/>
      <c r="AI4462" s="114"/>
      <c r="AJ4462" s="114"/>
      <c r="AK4462" s="114"/>
      <c r="AL4462" s="114"/>
      <c r="AM4462" s="114"/>
      <c r="AN4462" s="114"/>
      <c r="AO4462" s="114"/>
      <c r="AP4462" s="114"/>
      <c r="AQ4462" s="114"/>
      <c r="AR4462" s="114"/>
      <c r="AS4462" s="114"/>
      <c r="AT4462" s="114"/>
      <c r="AU4462" s="114"/>
      <c r="AV4462" s="114"/>
      <c r="AW4462" s="114"/>
      <c r="AX4462" s="115"/>
      <c r="DI4462" s="26"/>
    </row>
    <row r="4463" spans="1:251" ht="14.25">
      <c r="B4463" s="33"/>
      <c r="C4463" s="33"/>
      <c r="D4463" s="33"/>
      <c r="E4463" s="33"/>
      <c r="F4463" s="33"/>
      <c r="G4463" s="33"/>
      <c r="H4463" s="34"/>
      <c r="I4463" s="34"/>
      <c r="J4463" s="34"/>
      <c r="K4463" s="34"/>
      <c r="L4463" s="35"/>
      <c r="M4463" s="35"/>
      <c r="N4463" s="35"/>
      <c r="O4463" s="35"/>
      <c r="P4463" s="34"/>
      <c r="Q4463" s="34"/>
      <c r="R4463" s="34"/>
      <c r="S4463" s="34"/>
      <c r="T4463" s="34"/>
      <c r="U4463" s="34"/>
      <c r="V4463" s="36"/>
      <c r="W4463" s="36"/>
      <c r="X4463" s="36"/>
      <c r="Y4463" s="36"/>
      <c r="Z4463" s="36"/>
      <c r="AA4463" s="36"/>
      <c r="AB4463" s="36"/>
      <c r="AC4463" s="36"/>
      <c r="AD4463" s="36"/>
      <c r="AE4463" s="36"/>
      <c r="AF4463" s="36"/>
      <c r="AG4463" s="36"/>
      <c r="AH4463" s="36"/>
      <c r="AI4463" s="36"/>
      <c r="AJ4463" s="36"/>
      <c r="AK4463" s="36"/>
      <c r="AL4463" s="36"/>
      <c r="AM4463" s="36"/>
      <c r="AN4463" s="36"/>
      <c r="AO4463" s="36"/>
      <c r="AP4463" s="36"/>
      <c r="AQ4463" s="36"/>
      <c r="AR4463" s="36"/>
      <c r="AS4463" s="36"/>
      <c r="AT4463" s="36"/>
      <c r="AU4463" s="36"/>
      <c r="AV4463" s="36"/>
      <c r="AW4463" s="36"/>
      <c r="AX4463" s="36"/>
      <c r="DI4463" s="26"/>
    </row>
    <row r="4464" spans="1:251" ht="15" thickBot="1">
      <c r="A4464" s="37"/>
      <c r="B4464" s="36" t="s">
        <v>237</v>
      </c>
      <c r="C4464" s="34"/>
      <c r="D4464" s="34"/>
      <c r="E4464" s="34"/>
      <c r="F4464" s="34"/>
      <c r="G4464" s="34"/>
      <c r="H4464" s="34"/>
      <c r="I4464" s="34"/>
      <c r="J4464" s="34"/>
      <c r="K4464" s="34"/>
      <c r="L4464" s="35"/>
      <c r="M4464" s="35"/>
      <c r="N4464" s="35"/>
      <c r="O4464" s="35"/>
      <c r="P4464" s="34"/>
      <c r="Q4464" s="34"/>
      <c r="R4464" s="34"/>
      <c r="S4464" s="34"/>
      <c r="T4464" s="34"/>
      <c r="U4464" s="34"/>
      <c r="V4464" s="36"/>
      <c r="W4464" s="36"/>
      <c r="X4464" s="36"/>
      <c r="Y4464" s="36"/>
      <c r="Z4464" s="36"/>
      <c r="AA4464" s="36"/>
      <c r="AB4464" s="36"/>
      <c r="AC4464" s="36"/>
      <c r="AD4464" s="36"/>
      <c r="AE4464" s="36"/>
      <c r="AF4464" s="36"/>
      <c r="AG4464" s="36"/>
      <c r="AH4464" s="36"/>
      <c r="AI4464" s="36"/>
      <c r="AJ4464" s="36"/>
      <c r="AK4464" s="36"/>
      <c r="AL4464" s="36"/>
      <c r="AM4464" s="36"/>
      <c r="AN4464" s="36"/>
      <c r="AO4464" s="36"/>
      <c r="AP4464" s="36"/>
      <c r="AQ4464" s="36"/>
      <c r="AR4464" s="36"/>
      <c r="AS4464" s="36"/>
      <c r="AT4464" s="36"/>
      <c r="AU4464" s="36"/>
      <c r="AV4464" s="36"/>
      <c r="AW4464" s="36"/>
      <c r="AX4464" s="36"/>
      <c r="DI4464" s="26"/>
    </row>
    <row r="4465" spans="1:113" ht="14.25">
      <c r="A4465" s="34"/>
      <c r="B4465" s="38"/>
      <c r="C4465" s="33"/>
      <c r="D4465" s="33"/>
      <c r="E4465" s="33"/>
      <c r="F4465" s="33"/>
      <c r="G4465" s="33"/>
      <c r="H4465" s="33"/>
      <c r="I4465" s="33"/>
      <c r="J4465" s="33"/>
      <c r="K4465" s="33"/>
      <c r="L4465" s="39"/>
      <c r="M4465" s="39"/>
      <c r="N4465" s="39"/>
      <c r="O4465" s="39"/>
      <c r="P4465" s="33"/>
      <c r="Q4465" s="33"/>
      <c r="R4465" s="33"/>
      <c r="S4465" s="33"/>
      <c r="T4465" s="33"/>
      <c r="U4465" s="33"/>
      <c r="V4465" s="40"/>
      <c r="W4465" s="40"/>
      <c r="X4465" s="40"/>
      <c r="Y4465" s="40"/>
      <c r="Z4465" s="40"/>
      <c r="AA4465" s="40"/>
      <c r="AB4465" s="40"/>
      <c r="AC4465" s="40"/>
      <c r="AD4465" s="40"/>
      <c r="AE4465" s="40"/>
      <c r="AF4465" s="40"/>
      <c r="AG4465" s="40"/>
      <c r="AH4465" s="40"/>
      <c r="AI4465" s="40"/>
      <c r="AJ4465" s="40"/>
      <c r="AK4465" s="40"/>
      <c r="AL4465" s="40"/>
      <c r="AM4465" s="40"/>
      <c r="AN4465" s="40"/>
      <c r="AO4465" s="40"/>
      <c r="AP4465" s="40"/>
      <c r="AQ4465" s="40"/>
      <c r="AR4465" s="40"/>
      <c r="AS4465" s="40"/>
      <c r="AT4465" s="40"/>
      <c r="AU4465" s="40"/>
      <c r="AV4465" s="40"/>
      <c r="AW4465" s="40"/>
      <c r="AX4465" s="41"/>
    </row>
    <row r="4466" spans="1:113" ht="12" customHeight="1">
      <c r="A4466" s="34"/>
      <c r="B4466" s="116" t="s">
        <v>870</v>
      </c>
      <c r="C4466" s="117"/>
      <c r="D4466" s="117"/>
      <c r="E4466" s="117"/>
      <c r="F4466" s="117"/>
      <c r="G4466" s="117"/>
      <c r="H4466" s="117"/>
      <c r="I4466" s="117"/>
      <c r="J4466" s="117"/>
      <c r="K4466" s="117"/>
      <c r="L4466" s="117"/>
      <c r="M4466" s="117"/>
      <c r="N4466" s="117"/>
      <c r="O4466" s="117"/>
      <c r="P4466" s="117"/>
      <c r="Q4466" s="117"/>
      <c r="R4466" s="117"/>
      <c r="S4466" s="117"/>
      <c r="T4466" s="117"/>
      <c r="U4466" s="117"/>
      <c r="V4466" s="117"/>
      <c r="W4466" s="117"/>
      <c r="X4466" s="117"/>
      <c r="Y4466" s="117"/>
      <c r="Z4466" s="117"/>
      <c r="AA4466" s="117"/>
      <c r="AB4466" s="117"/>
      <c r="AC4466" s="117"/>
      <c r="AD4466" s="117"/>
      <c r="AE4466" s="117"/>
      <c r="AF4466" s="117"/>
      <c r="AG4466" s="117"/>
      <c r="AH4466" s="117"/>
      <c r="AI4466" s="117"/>
      <c r="AJ4466" s="117"/>
      <c r="AK4466" s="117"/>
      <c r="AL4466" s="117"/>
      <c r="AM4466" s="117"/>
      <c r="AN4466" s="117"/>
      <c r="AO4466" s="117"/>
      <c r="AP4466" s="117"/>
      <c r="AQ4466" s="117"/>
      <c r="AR4466" s="117"/>
      <c r="AS4466" s="117"/>
      <c r="AT4466" s="117"/>
      <c r="AU4466" s="117"/>
      <c r="AV4466" s="117"/>
      <c r="AW4466" s="117"/>
      <c r="AX4466" s="118"/>
    </row>
    <row r="4467" spans="1:113" ht="12" customHeight="1">
      <c r="A4467" s="34"/>
      <c r="B4467" s="116"/>
      <c r="C4467" s="117"/>
      <c r="D4467" s="117"/>
      <c r="E4467" s="117"/>
      <c r="F4467" s="117"/>
      <c r="G4467" s="117"/>
      <c r="H4467" s="117"/>
      <c r="I4467" s="117"/>
      <c r="J4467" s="117"/>
      <c r="K4467" s="117"/>
      <c r="L4467" s="117"/>
      <c r="M4467" s="117"/>
      <c r="N4467" s="117"/>
      <c r="O4467" s="117"/>
      <c r="P4467" s="117"/>
      <c r="Q4467" s="117"/>
      <c r="R4467" s="117"/>
      <c r="S4467" s="117"/>
      <c r="T4467" s="117"/>
      <c r="U4467" s="117"/>
      <c r="V4467" s="117"/>
      <c r="W4467" s="117"/>
      <c r="X4467" s="117"/>
      <c r="Y4467" s="117"/>
      <c r="Z4467" s="117"/>
      <c r="AA4467" s="117"/>
      <c r="AB4467" s="117"/>
      <c r="AC4467" s="117"/>
      <c r="AD4467" s="117"/>
      <c r="AE4467" s="117"/>
      <c r="AF4467" s="117"/>
      <c r="AG4467" s="117"/>
      <c r="AH4467" s="117"/>
      <c r="AI4467" s="117"/>
      <c r="AJ4467" s="117"/>
      <c r="AK4467" s="117"/>
      <c r="AL4467" s="117"/>
      <c r="AM4467" s="117"/>
      <c r="AN4467" s="117"/>
      <c r="AO4467" s="117"/>
      <c r="AP4467" s="117"/>
      <c r="AQ4467" s="117"/>
      <c r="AR4467" s="117"/>
      <c r="AS4467" s="117"/>
      <c r="AT4467" s="117"/>
      <c r="AU4467" s="117"/>
      <c r="AV4467" s="117"/>
      <c r="AW4467" s="117"/>
      <c r="AX4467" s="118"/>
    </row>
    <row r="4468" spans="1:113" ht="12" customHeight="1">
      <c r="A4468" s="34"/>
      <c r="B4468" s="116"/>
      <c r="C4468" s="117"/>
      <c r="D4468" s="117"/>
      <c r="E4468" s="117"/>
      <c r="F4468" s="117"/>
      <c r="G4468" s="117"/>
      <c r="H4468" s="117"/>
      <c r="I4468" s="117"/>
      <c r="J4468" s="117"/>
      <c r="K4468" s="117"/>
      <c r="L4468" s="117"/>
      <c r="M4468" s="117"/>
      <c r="N4468" s="117"/>
      <c r="O4468" s="117"/>
      <c r="P4468" s="117"/>
      <c r="Q4468" s="117"/>
      <c r="R4468" s="117"/>
      <c r="S4468" s="117"/>
      <c r="T4468" s="117"/>
      <c r="U4468" s="117"/>
      <c r="V4468" s="117"/>
      <c r="W4468" s="117"/>
      <c r="X4468" s="117"/>
      <c r="Y4468" s="117"/>
      <c r="Z4468" s="117"/>
      <c r="AA4468" s="117"/>
      <c r="AB4468" s="117"/>
      <c r="AC4468" s="117"/>
      <c r="AD4468" s="117"/>
      <c r="AE4468" s="117"/>
      <c r="AF4468" s="117"/>
      <c r="AG4468" s="117"/>
      <c r="AH4468" s="117"/>
      <c r="AI4468" s="117"/>
      <c r="AJ4468" s="117"/>
      <c r="AK4468" s="117"/>
      <c r="AL4468" s="117"/>
      <c r="AM4468" s="117"/>
      <c r="AN4468" s="117"/>
      <c r="AO4468" s="117"/>
      <c r="AP4468" s="117"/>
      <c r="AQ4468" s="117"/>
      <c r="AR4468" s="117"/>
      <c r="AS4468" s="117"/>
      <c r="AT4468" s="117"/>
      <c r="AU4468" s="117"/>
      <c r="AV4468" s="117"/>
      <c r="AW4468" s="117"/>
      <c r="AX4468" s="118"/>
    </row>
    <row r="4469" spans="1:113" ht="12" customHeight="1">
      <c r="A4469" s="34"/>
      <c r="B4469" s="116"/>
      <c r="C4469" s="117"/>
      <c r="D4469" s="117"/>
      <c r="E4469" s="117"/>
      <c r="F4469" s="117"/>
      <c r="G4469" s="117"/>
      <c r="H4469" s="117"/>
      <c r="I4469" s="117"/>
      <c r="J4469" s="117"/>
      <c r="K4469" s="117"/>
      <c r="L4469" s="117"/>
      <c r="M4469" s="117"/>
      <c r="N4469" s="117"/>
      <c r="O4469" s="117"/>
      <c r="P4469" s="117"/>
      <c r="Q4469" s="117"/>
      <c r="R4469" s="117"/>
      <c r="S4469" s="117"/>
      <c r="T4469" s="117"/>
      <c r="U4469" s="117"/>
      <c r="V4469" s="117"/>
      <c r="W4469" s="117"/>
      <c r="X4469" s="117"/>
      <c r="Y4469" s="117"/>
      <c r="Z4469" s="117"/>
      <c r="AA4469" s="117"/>
      <c r="AB4469" s="117"/>
      <c r="AC4469" s="117"/>
      <c r="AD4469" s="117"/>
      <c r="AE4469" s="117"/>
      <c r="AF4469" s="117"/>
      <c r="AG4469" s="117"/>
      <c r="AH4469" s="117"/>
      <c r="AI4469" s="117"/>
      <c r="AJ4469" s="117"/>
      <c r="AK4469" s="117"/>
      <c r="AL4469" s="117"/>
      <c r="AM4469" s="117"/>
      <c r="AN4469" s="117"/>
      <c r="AO4469" s="117"/>
      <c r="AP4469" s="117"/>
      <c r="AQ4469" s="117"/>
      <c r="AR4469" s="117"/>
      <c r="AS4469" s="117"/>
      <c r="AT4469" s="117"/>
      <c r="AU4469" s="117"/>
      <c r="AV4469" s="117"/>
      <c r="AW4469" s="117"/>
      <c r="AX4469" s="118"/>
      <c r="BC4469" s="42"/>
    </row>
    <row r="4470" spans="1:113" ht="12" customHeight="1">
      <c r="A4470" s="34"/>
      <c r="B4470" s="116"/>
      <c r="C4470" s="117"/>
      <c r="D4470" s="117"/>
      <c r="E4470" s="117"/>
      <c r="F4470" s="117"/>
      <c r="G4470" s="117"/>
      <c r="H4470" s="117"/>
      <c r="I4470" s="117"/>
      <c r="J4470" s="117"/>
      <c r="K4470" s="117"/>
      <c r="L4470" s="117"/>
      <c r="M4470" s="117"/>
      <c r="N4470" s="117"/>
      <c r="O4470" s="117"/>
      <c r="P4470" s="117"/>
      <c r="Q4470" s="117"/>
      <c r="R4470" s="117"/>
      <c r="S4470" s="117"/>
      <c r="T4470" s="117"/>
      <c r="U4470" s="117"/>
      <c r="V4470" s="117"/>
      <c r="W4470" s="117"/>
      <c r="X4470" s="117"/>
      <c r="Y4470" s="117"/>
      <c r="Z4470" s="117"/>
      <c r="AA4470" s="117"/>
      <c r="AB4470" s="117"/>
      <c r="AC4470" s="117"/>
      <c r="AD4470" s="117"/>
      <c r="AE4470" s="117"/>
      <c r="AF4470" s="117"/>
      <c r="AG4470" s="117"/>
      <c r="AH4470" s="117"/>
      <c r="AI4470" s="117"/>
      <c r="AJ4470" s="117"/>
      <c r="AK4470" s="117"/>
      <c r="AL4470" s="117"/>
      <c r="AM4470" s="117"/>
      <c r="AN4470" s="117"/>
      <c r="AO4470" s="117"/>
      <c r="AP4470" s="117"/>
      <c r="AQ4470" s="117"/>
      <c r="AR4470" s="117"/>
      <c r="AS4470" s="117"/>
      <c r="AT4470" s="117"/>
      <c r="AU4470" s="117"/>
      <c r="AV4470" s="117"/>
      <c r="AW4470" s="117"/>
      <c r="AX4470" s="118"/>
    </row>
    <row r="4471" spans="1:113" ht="12" customHeight="1">
      <c r="A4471" s="34"/>
      <c r="B4471" s="116"/>
      <c r="C4471" s="117"/>
      <c r="D4471" s="117"/>
      <c r="E4471" s="117"/>
      <c r="F4471" s="117"/>
      <c r="G4471" s="117"/>
      <c r="H4471" s="117"/>
      <c r="I4471" s="117"/>
      <c r="J4471" s="117"/>
      <c r="K4471" s="117"/>
      <c r="L4471" s="117"/>
      <c r="M4471" s="117"/>
      <c r="N4471" s="117"/>
      <c r="O4471" s="117"/>
      <c r="P4471" s="117"/>
      <c r="Q4471" s="117"/>
      <c r="R4471" s="117"/>
      <c r="S4471" s="117"/>
      <c r="T4471" s="117"/>
      <c r="U4471" s="117"/>
      <c r="V4471" s="117"/>
      <c r="W4471" s="117"/>
      <c r="X4471" s="117"/>
      <c r="Y4471" s="117"/>
      <c r="Z4471" s="117"/>
      <c r="AA4471" s="117"/>
      <c r="AB4471" s="117"/>
      <c r="AC4471" s="117"/>
      <c r="AD4471" s="117"/>
      <c r="AE4471" s="117"/>
      <c r="AF4471" s="117"/>
      <c r="AG4471" s="117"/>
      <c r="AH4471" s="117"/>
      <c r="AI4471" s="117"/>
      <c r="AJ4471" s="117"/>
      <c r="AK4471" s="117"/>
      <c r="AL4471" s="117"/>
      <c r="AM4471" s="117"/>
      <c r="AN4471" s="117"/>
      <c r="AO4471" s="117"/>
      <c r="AP4471" s="117"/>
      <c r="AQ4471" s="117"/>
      <c r="AR4471" s="117"/>
      <c r="AS4471" s="117"/>
      <c r="AT4471" s="117"/>
      <c r="AU4471" s="117"/>
      <c r="AV4471" s="117"/>
      <c r="AW4471" s="117"/>
      <c r="AX4471" s="118"/>
    </row>
    <row r="4472" spans="1:113" ht="12" customHeight="1">
      <c r="A4472" s="34"/>
      <c r="B4472" s="116"/>
      <c r="C4472" s="117"/>
      <c r="D4472" s="117"/>
      <c r="E4472" s="117"/>
      <c r="F4472" s="117"/>
      <c r="G4472" s="117"/>
      <c r="H4472" s="117"/>
      <c r="I4472" s="117"/>
      <c r="J4472" s="117"/>
      <c r="K4472" s="117"/>
      <c r="L4472" s="117"/>
      <c r="M4472" s="117"/>
      <c r="N4472" s="117"/>
      <c r="O4472" s="117"/>
      <c r="P4472" s="117"/>
      <c r="Q4472" s="117"/>
      <c r="R4472" s="117"/>
      <c r="S4472" s="117"/>
      <c r="T4472" s="117"/>
      <c r="U4472" s="117"/>
      <c r="V4472" s="117"/>
      <c r="W4472" s="117"/>
      <c r="X4472" s="117"/>
      <c r="Y4472" s="117"/>
      <c r="Z4472" s="117"/>
      <c r="AA4472" s="117"/>
      <c r="AB4472" s="117"/>
      <c r="AC4472" s="117"/>
      <c r="AD4472" s="117"/>
      <c r="AE4472" s="117"/>
      <c r="AF4472" s="117"/>
      <c r="AG4472" s="117"/>
      <c r="AH4472" s="117"/>
      <c r="AI4472" s="117"/>
      <c r="AJ4472" s="117"/>
      <c r="AK4472" s="117"/>
      <c r="AL4472" s="117"/>
      <c r="AM4472" s="117"/>
      <c r="AN4472" s="117"/>
      <c r="AO4472" s="117"/>
      <c r="AP4472" s="117"/>
      <c r="AQ4472" s="117"/>
      <c r="AR4472" s="117"/>
      <c r="AS4472" s="117"/>
      <c r="AT4472" s="117"/>
      <c r="AU4472" s="117"/>
      <c r="AV4472" s="117"/>
      <c r="AW4472" s="117"/>
      <c r="AX4472" s="118"/>
    </row>
    <row r="4473" spans="1:113" ht="15" thickBot="1">
      <c r="A4473" s="43"/>
      <c r="B4473" s="44"/>
      <c r="C4473" s="45"/>
      <c r="D4473" s="45"/>
      <c r="E4473" s="45"/>
      <c r="F4473" s="45"/>
      <c r="G4473" s="45"/>
      <c r="H4473" s="45"/>
      <c r="I4473" s="45"/>
      <c r="J4473" s="45"/>
      <c r="K4473" s="45"/>
      <c r="L4473" s="45"/>
      <c r="M4473" s="45"/>
      <c r="N4473" s="45"/>
      <c r="O4473" s="45"/>
      <c r="P4473" s="45"/>
      <c r="Q4473" s="45"/>
      <c r="R4473" s="45"/>
      <c r="S4473" s="45"/>
      <c r="T4473" s="45"/>
      <c r="U4473" s="45"/>
      <c r="V4473" s="45"/>
      <c r="W4473" s="45"/>
      <c r="X4473" s="45"/>
      <c r="Y4473" s="45"/>
      <c r="Z4473" s="45"/>
      <c r="AA4473" s="45"/>
      <c r="AB4473" s="45"/>
      <c r="AC4473" s="45"/>
      <c r="AD4473" s="45"/>
      <c r="AE4473" s="45"/>
      <c r="AF4473" s="45"/>
      <c r="AG4473" s="45"/>
      <c r="AH4473" s="45"/>
      <c r="AI4473" s="45"/>
      <c r="AJ4473" s="45"/>
      <c r="AK4473" s="45"/>
      <c r="AL4473" s="45"/>
      <c r="AM4473" s="45"/>
      <c r="AN4473" s="45"/>
      <c r="AO4473" s="45"/>
      <c r="AP4473" s="45"/>
      <c r="AQ4473" s="45"/>
      <c r="AR4473" s="45"/>
      <c r="AS4473" s="45"/>
      <c r="AT4473" s="45"/>
      <c r="AU4473" s="45"/>
      <c r="AV4473" s="45"/>
      <c r="AW4473" s="45"/>
      <c r="AX4473" s="46"/>
    </row>
    <row r="4474" spans="1:113">
      <c r="B4474" s="47"/>
    </row>
    <row r="4475" spans="1:113" ht="15" thickBot="1">
      <c r="A4475" s="37"/>
      <c r="B4475" s="36" t="s">
        <v>238</v>
      </c>
      <c r="C4475" s="34"/>
      <c r="D4475" s="34"/>
      <c r="E4475" s="34"/>
      <c r="F4475" s="34"/>
      <c r="G4475" s="34"/>
      <c r="H4475" s="34"/>
      <c r="I4475" s="34"/>
      <c r="J4475" s="34"/>
      <c r="K4475" s="34"/>
      <c r="L4475" s="35"/>
      <c r="M4475" s="35"/>
      <c r="N4475" s="35"/>
      <c r="O4475" s="35"/>
      <c r="P4475" s="34"/>
      <c r="Q4475" s="34"/>
      <c r="R4475" s="34"/>
      <c r="S4475" s="34"/>
      <c r="T4475" s="34"/>
      <c r="U4475" s="34"/>
      <c r="V4475" s="36"/>
      <c r="W4475" s="36"/>
      <c r="X4475" s="36"/>
      <c r="Y4475" s="36"/>
      <c r="Z4475" s="36"/>
      <c r="AA4475" s="36"/>
      <c r="AB4475" s="36"/>
      <c r="AC4475" s="36"/>
      <c r="AD4475" s="36"/>
      <c r="AE4475" s="36"/>
      <c r="AF4475" s="36"/>
      <c r="AG4475" s="36"/>
      <c r="AH4475" s="36"/>
      <c r="AI4475" s="36"/>
      <c r="AJ4475" s="36"/>
      <c r="AK4475" s="36"/>
      <c r="AL4475" s="36"/>
      <c r="AM4475" s="36"/>
      <c r="AN4475" s="36"/>
      <c r="AO4475" s="36"/>
      <c r="AP4475" s="36"/>
      <c r="AQ4475" s="36"/>
      <c r="AR4475" s="36"/>
      <c r="AS4475" s="36"/>
      <c r="AT4475" s="36"/>
      <c r="AU4475" s="36"/>
      <c r="AV4475" s="36"/>
      <c r="AW4475" s="36"/>
      <c r="AX4475" s="36"/>
      <c r="DI4475" s="26"/>
    </row>
    <row r="4476" spans="1:113" ht="14.25">
      <c r="A4476" s="34"/>
      <c r="B4476" s="38"/>
      <c r="C4476" s="33"/>
      <c r="D4476" s="33"/>
      <c r="E4476" s="33"/>
      <c r="F4476" s="33"/>
      <c r="G4476" s="33"/>
      <c r="H4476" s="33"/>
      <c r="I4476" s="33"/>
      <c r="J4476" s="33"/>
      <c r="K4476" s="33"/>
      <c r="L4476" s="39"/>
      <c r="M4476" s="39"/>
      <c r="N4476" s="39"/>
      <c r="O4476" s="39"/>
      <c r="P4476" s="33"/>
      <c r="Q4476" s="33"/>
      <c r="R4476" s="33"/>
      <c r="S4476" s="33"/>
      <c r="T4476" s="33"/>
      <c r="U4476" s="33"/>
      <c r="V4476" s="40"/>
      <c r="W4476" s="40"/>
      <c r="X4476" s="40"/>
      <c r="Y4476" s="40"/>
      <c r="Z4476" s="40"/>
      <c r="AA4476" s="40"/>
      <c r="AB4476" s="40"/>
      <c r="AC4476" s="40"/>
      <c r="AD4476" s="40"/>
      <c r="AE4476" s="40"/>
      <c r="AF4476" s="40"/>
      <c r="AG4476" s="40"/>
      <c r="AH4476" s="40"/>
      <c r="AI4476" s="40"/>
      <c r="AJ4476" s="40"/>
      <c r="AK4476" s="40"/>
      <c r="AL4476" s="40"/>
      <c r="AM4476" s="40"/>
      <c r="AN4476" s="40"/>
      <c r="AO4476" s="40"/>
      <c r="AP4476" s="40"/>
      <c r="AQ4476" s="40"/>
      <c r="AR4476" s="40"/>
      <c r="AS4476" s="40"/>
      <c r="AT4476" s="40"/>
      <c r="AU4476" s="40"/>
      <c r="AV4476" s="40"/>
      <c r="AW4476" s="40"/>
      <c r="AX4476" s="41"/>
    </row>
    <row r="4477" spans="1:113" ht="12" customHeight="1">
      <c r="A4477" s="34"/>
      <c r="B4477" s="116" t="s">
        <v>871</v>
      </c>
      <c r="C4477" s="117"/>
      <c r="D4477" s="117"/>
      <c r="E4477" s="117"/>
      <c r="F4477" s="117"/>
      <c r="G4477" s="117"/>
      <c r="H4477" s="117"/>
      <c r="I4477" s="117"/>
      <c r="J4477" s="117"/>
      <c r="K4477" s="117"/>
      <c r="L4477" s="117"/>
      <c r="M4477" s="117"/>
      <c r="N4477" s="117"/>
      <c r="O4477" s="117"/>
      <c r="P4477" s="117"/>
      <c r="Q4477" s="117"/>
      <c r="R4477" s="117"/>
      <c r="S4477" s="117"/>
      <c r="T4477" s="117"/>
      <c r="U4477" s="117"/>
      <c r="V4477" s="117"/>
      <c r="W4477" s="117"/>
      <c r="X4477" s="117"/>
      <c r="Y4477" s="117"/>
      <c r="Z4477" s="117"/>
      <c r="AA4477" s="117"/>
      <c r="AB4477" s="117"/>
      <c r="AC4477" s="117"/>
      <c r="AD4477" s="117"/>
      <c r="AE4477" s="117"/>
      <c r="AF4477" s="117"/>
      <c r="AG4477" s="117"/>
      <c r="AH4477" s="117"/>
      <c r="AI4477" s="117"/>
      <c r="AJ4477" s="117"/>
      <c r="AK4477" s="117"/>
      <c r="AL4477" s="117"/>
      <c r="AM4477" s="117"/>
      <c r="AN4477" s="117"/>
      <c r="AO4477" s="117"/>
      <c r="AP4477" s="117"/>
      <c r="AQ4477" s="117"/>
      <c r="AR4477" s="117"/>
      <c r="AS4477" s="117"/>
      <c r="AT4477" s="117"/>
      <c r="AU4477" s="117"/>
      <c r="AV4477" s="117"/>
      <c r="AW4477" s="117"/>
      <c r="AX4477" s="118"/>
    </row>
    <row r="4478" spans="1:113" ht="12" customHeight="1">
      <c r="A4478" s="34"/>
      <c r="B4478" s="116"/>
      <c r="C4478" s="117"/>
      <c r="D4478" s="117"/>
      <c r="E4478" s="117"/>
      <c r="F4478" s="117"/>
      <c r="G4478" s="117"/>
      <c r="H4478" s="117"/>
      <c r="I4478" s="117"/>
      <c r="J4478" s="117"/>
      <c r="K4478" s="117"/>
      <c r="L4478" s="117"/>
      <c r="M4478" s="117"/>
      <c r="N4478" s="117"/>
      <c r="O4478" s="117"/>
      <c r="P4478" s="117"/>
      <c r="Q4478" s="117"/>
      <c r="R4478" s="117"/>
      <c r="S4478" s="117"/>
      <c r="T4478" s="117"/>
      <c r="U4478" s="117"/>
      <c r="V4478" s="117"/>
      <c r="W4478" s="117"/>
      <c r="X4478" s="117"/>
      <c r="Y4478" s="117"/>
      <c r="Z4478" s="117"/>
      <c r="AA4478" s="117"/>
      <c r="AB4478" s="117"/>
      <c r="AC4478" s="117"/>
      <c r="AD4478" s="117"/>
      <c r="AE4478" s="117"/>
      <c r="AF4478" s="117"/>
      <c r="AG4478" s="117"/>
      <c r="AH4478" s="117"/>
      <c r="AI4478" s="117"/>
      <c r="AJ4478" s="117"/>
      <c r="AK4478" s="117"/>
      <c r="AL4478" s="117"/>
      <c r="AM4478" s="117"/>
      <c r="AN4478" s="117"/>
      <c r="AO4478" s="117"/>
      <c r="AP4478" s="117"/>
      <c r="AQ4478" s="117"/>
      <c r="AR4478" s="117"/>
      <c r="AS4478" s="117"/>
      <c r="AT4478" s="117"/>
      <c r="AU4478" s="117"/>
      <c r="AV4478" s="117"/>
      <c r="AW4478" s="117"/>
      <c r="AX4478" s="118"/>
    </row>
    <row r="4479" spans="1:113" ht="12" customHeight="1">
      <c r="A4479" s="34"/>
      <c r="B4479" s="116"/>
      <c r="C4479" s="117"/>
      <c r="D4479" s="117"/>
      <c r="E4479" s="117"/>
      <c r="F4479" s="117"/>
      <c r="G4479" s="117"/>
      <c r="H4479" s="117"/>
      <c r="I4479" s="117"/>
      <c r="J4479" s="117"/>
      <c r="K4479" s="117"/>
      <c r="L4479" s="117"/>
      <c r="M4479" s="117"/>
      <c r="N4479" s="117"/>
      <c r="O4479" s="117"/>
      <c r="P4479" s="117"/>
      <c r="Q4479" s="117"/>
      <c r="R4479" s="117"/>
      <c r="S4479" s="117"/>
      <c r="T4479" s="117"/>
      <c r="U4479" s="117"/>
      <c r="V4479" s="117"/>
      <c r="W4479" s="117"/>
      <c r="X4479" s="117"/>
      <c r="Y4479" s="117"/>
      <c r="Z4479" s="117"/>
      <c r="AA4479" s="117"/>
      <c r="AB4479" s="117"/>
      <c r="AC4479" s="117"/>
      <c r="AD4479" s="117"/>
      <c r="AE4479" s="117"/>
      <c r="AF4479" s="117"/>
      <c r="AG4479" s="117"/>
      <c r="AH4479" s="117"/>
      <c r="AI4479" s="117"/>
      <c r="AJ4479" s="117"/>
      <c r="AK4479" s="117"/>
      <c r="AL4479" s="117"/>
      <c r="AM4479" s="117"/>
      <c r="AN4479" s="117"/>
      <c r="AO4479" s="117"/>
      <c r="AP4479" s="117"/>
      <c r="AQ4479" s="117"/>
      <c r="AR4479" s="117"/>
      <c r="AS4479" s="117"/>
      <c r="AT4479" s="117"/>
      <c r="AU4479" s="117"/>
      <c r="AV4479" s="117"/>
      <c r="AW4479" s="117"/>
      <c r="AX4479" s="118"/>
    </row>
    <row r="4480" spans="1:113" ht="12" customHeight="1">
      <c r="A4480" s="34"/>
      <c r="B4480" s="116"/>
      <c r="C4480" s="117"/>
      <c r="D4480" s="117"/>
      <c r="E4480" s="117"/>
      <c r="F4480" s="117"/>
      <c r="G4480" s="117"/>
      <c r="H4480" s="117"/>
      <c r="I4480" s="117"/>
      <c r="J4480" s="117"/>
      <c r="K4480" s="117"/>
      <c r="L4480" s="117"/>
      <c r="M4480" s="117"/>
      <c r="N4480" s="117"/>
      <c r="O4480" s="117"/>
      <c r="P4480" s="117"/>
      <c r="Q4480" s="117"/>
      <c r="R4480" s="117"/>
      <c r="S4480" s="117"/>
      <c r="T4480" s="117"/>
      <c r="U4480" s="117"/>
      <c r="V4480" s="117"/>
      <c r="W4480" s="117"/>
      <c r="X4480" s="117"/>
      <c r="Y4480" s="117"/>
      <c r="Z4480" s="117"/>
      <c r="AA4480" s="117"/>
      <c r="AB4480" s="117"/>
      <c r="AC4480" s="117"/>
      <c r="AD4480" s="117"/>
      <c r="AE4480" s="117"/>
      <c r="AF4480" s="117"/>
      <c r="AG4480" s="117"/>
      <c r="AH4480" s="117"/>
      <c r="AI4480" s="117"/>
      <c r="AJ4480" s="117"/>
      <c r="AK4480" s="117"/>
      <c r="AL4480" s="117"/>
      <c r="AM4480" s="117"/>
      <c r="AN4480" s="117"/>
      <c r="AO4480" s="117"/>
      <c r="AP4480" s="117"/>
      <c r="AQ4480" s="117"/>
      <c r="AR4480" s="117"/>
      <c r="AS4480" s="117"/>
      <c r="AT4480" s="117"/>
      <c r="AU4480" s="117"/>
      <c r="AV4480" s="117"/>
      <c r="AW4480" s="117"/>
      <c r="AX4480" s="118"/>
      <c r="BC4480" s="42"/>
    </row>
    <row r="4481" spans="1:251" ht="12" customHeight="1">
      <c r="A4481" s="34"/>
      <c r="B4481" s="116"/>
      <c r="C4481" s="117"/>
      <c r="D4481" s="117"/>
      <c r="E4481" s="117"/>
      <c r="F4481" s="117"/>
      <c r="G4481" s="117"/>
      <c r="H4481" s="117"/>
      <c r="I4481" s="117"/>
      <c r="J4481" s="117"/>
      <c r="K4481" s="117"/>
      <c r="L4481" s="117"/>
      <c r="M4481" s="117"/>
      <c r="N4481" s="117"/>
      <c r="O4481" s="117"/>
      <c r="P4481" s="117"/>
      <c r="Q4481" s="117"/>
      <c r="R4481" s="117"/>
      <c r="S4481" s="117"/>
      <c r="T4481" s="117"/>
      <c r="U4481" s="117"/>
      <c r="V4481" s="117"/>
      <c r="W4481" s="117"/>
      <c r="X4481" s="117"/>
      <c r="Y4481" s="117"/>
      <c r="Z4481" s="117"/>
      <c r="AA4481" s="117"/>
      <c r="AB4481" s="117"/>
      <c r="AC4481" s="117"/>
      <c r="AD4481" s="117"/>
      <c r="AE4481" s="117"/>
      <c r="AF4481" s="117"/>
      <c r="AG4481" s="117"/>
      <c r="AH4481" s="117"/>
      <c r="AI4481" s="117"/>
      <c r="AJ4481" s="117"/>
      <c r="AK4481" s="117"/>
      <c r="AL4481" s="117"/>
      <c r="AM4481" s="117"/>
      <c r="AN4481" s="117"/>
      <c r="AO4481" s="117"/>
      <c r="AP4481" s="117"/>
      <c r="AQ4481" s="117"/>
      <c r="AR4481" s="117"/>
      <c r="AS4481" s="117"/>
      <c r="AT4481" s="117"/>
      <c r="AU4481" s="117"/>
      <c r="AV4481" s="117"/>
      <c r="AW4481" s="117"/>
      <c r="AX4481" s="118"/>
    </row>
    <row r="4482" spans="1:251" ht="15" thickBot="1">
      <c r="A4482" s="43"/>
      <c r="B4482" s="44"/>
      <c r="C4482" s="45"/>
      <c r="D4482" s="45"/>
      <c r="E4482" s="45"/>
      <c r="F4482" s="45"/>
      <c r="G4482" s="45"/>
      <c r="H4482" s="45"/>
      <c r="I4482" s="45"/>
      <c r="J4482" s="45"/>
      <c r="K4482" s="45"/>
      <c r="L4482" s="45"/>
      <c r="M4482" s="45"/>
      <c r="N4482" s="45"/>
      <c r="O4482" s="45"/>
      <c r="P4482" s="45"/>
      <c r="Q4482" s="45"/>
      <c r="R4482" s="45"/>
      <c r="S4482" s="45"/>
      <c r="T4482" s="45"/>
      <c r="U4482" s="45"/>
      <c r="V4482" s="45"/>
      <c r="W4482" s="45"/>
      <c r="X4482" s="45"/>
      <c r="Y4482" s="45"/>
      <c r="Z4482" s="45"/>
      <c r="AA4482" s="45"/>
      <c r="AB4482" s="45"/>
      <c r="AC4482" s="45"/>
      <c r="AD4482" s="45"/>
      <c r="AE4482" s="45"/>
      <c r="AF4482" s="45"/>
      <c r="AG4482" s="45"/>
      <c r="AH4482" s="45"/>
      <c r="AI4482" s="45"/>
      <c r="AJ4482" s="45"/>
      <c r="AK4482" s="45"/>
      <c r="AL4482" s="45"/>
      <c r="AM4482" s="45"/>
      <c r="AN4482" s="45"/>
      <c r="AO4482" s="45"/>
      <c r="AP4482" s="45"/>
      <c r="AQ4482" s="45"/>
      <c r="AR4482" s="45"/>
      <c r="AS4482" s="45"/>
      <c r="AT4482" s="45"/>
      <c r="AU4482" s="45"/>
      <c r="AV4482" s="45"/>
      <c r="AW4482" s="45"/>
      <c r="AX4482" s="46"/>
    </row>
    <row r="4483" spans="1:251">
      <c r="B4483" s="47"/>
    </row>
    <row r="4484" spans="1:251" ht="14.25">
      <c r="B4484" s="36" t="s">
        <v>240</v>
      </c>
      <c r="C4484" s="34"/>
      <c r="D4484" s="34"/>
      <c r="E4484" s="34"/>
      <c r="F4484" s="34"/>
      <c r="G4484" s="34"/>
      <c r="H4484" s="34"/>
      <c r="I4484" s="34"/>
      <c r="J4484" s="34"/>
      <c r="K4484" s="34"/>
      <c r="L4484" s="35"/>
      <c r="M4484" s="35"/>
      <c r="N4484" s="35"/>
      <c r="O4484" s="35"/>
      <c r="P4484" s="34"/>
      <c r="Q4484" s="34"/>
      <c r="R4484" s="34"/>
      <c r="S4484" s="34"/>
      <c r="T4484" s="34"/>
      <c r="U4484" s="34"/>
      <c r="V4484" s="36"/>
      <c r="W4484" s="36"/>
      <c r="X4484" s="36"/>
      <c r="Y4484" s="36"/>
      <c r="Z4484" s="36"/>
      <c r="AA4484" s="36"/>
      <c r="AB4484" s="36"/>
      <c r="AC4484" s="36"/>
      <c r="AD4484" s="36"/>
      <c r="AE4484" s="36"/>
      <c r="AF4484" s="36"/>
      <c r="AG4484" s="36"/>
      <c r="AH4484" s="36"/>
      <c r="AI4484" s="36"/>
      <c r="AJ4484" s="36"/>
      <c r="AK4484" s="36"/>
      <c r="AL4484" s="36"/>
      <c r="AM4484" s="36"/>
      <c r="AN4484" s="36"/>
      <c r="AO4484" s="36"/>
      <c r="AP4484" s="36"/>
      <c r="AQ4484" s="36"/>
      <c r="AR4484" s="36"/>
      <c r="AS4484" s="36"/>
      <c r="AT4484" s="36"/>
      <c r="AU4484" s="36"/>
      <c r="AV4484" s="36"/>
      <c r="AW4484" s="36"/>
      <c r="AX4484" s="36"/>
    </row>
    <row r="4485" spans="1:251" ht="15" thickBot="1">
      <c r="B4485" s="34"/>
      <c r="C4485" s="34"/>
      <c r="D4485" s="34"/>
      <c r="E4485" s="34"/>
      <c r="F4485" s="34"/>
      <c r="G4485" s="34"/>
      <c r="H4485" s="34"/>
      <c r="I4485" s="34"/>
      <c r="J4485" s="34"/>
      <c r="K4485" s="34"/>
      <c r="L4485" s="35"/>
      <c r="M4485" s="35"/>
      <c r="N4485" s="35"/>
      <c r="O4485" s="35"/>
      <c r="P4485" s="34"/>
      <c r="Q4485" s="34"/>
      <c r="R4485" s="34"/>
      <c r="S4485" s="34"/>
      <c r="T4485" s="34"/>
      <c r="U4485" s="34"/>
      <c r="V4485" s="36"/>
      <c r="W4485" s="36"/>
      <c r="X4485" s="36"/>
      <c r="Y4485" s="36"/>
      <c r="Z4485" s="36"/>
      <c r="AA4485" s="36"/>
      <c r="AB4485" s="36"/>
      <c r="AC4485" s="36"/>
      <c r="AD4485" s="36"/>
      <c r="AE4485" s="36"/>
      <c r="AF4485" s="36"/>
      <c r="AG4485" s="36"/>
      <c r="AH4485" s="36"/>
      <c r="AI4485" s="36"/>
      <c r="AJ4485" s="36"/>
      <c r="AK4485" s="36"/>
      <c r="AL4485" s="36"/>
      <c r="AM4485" s="36"/>
      <c r="AN4485" s="36"/>
      <c r="AO4485" s="36"/>
      <c r="AP4485" s="36"/>
      <c r="AQ4485" s="36"/>
      <c r="AR4485" s="36"/>
      <c r="AS4485" s="36"/>
      <c r="AT4485" s="36"/>
      <c r="AU4485" s="36"/>
      <c r="AV4485" s="36"/>
      <c r="AW4485" s="36"/>
      <c r="AX4485" s="48" t="s">
        <v>241</v>
      </c>
    </row>
    <row r="4486" spans="1:251" s="42" customFormat="1" ht="13.5" customHeight="1">
      <c r="A4486" s="34"/>
      <c r="B4486" s="119" t="s">
        <v>242</v>
      </c>
      <c r="C4486" s="120"/>
      <c r="D4486" s="120"/>
      <c r="E4486" s="120"/>
      <c r="F4486" s="120"/>
      <c r="G4486" s="120"/>
      <c r="H4486" s="120"/>
      <c r="I4486" s="120"/>
      <c r="J4486" s="120"/>
      <c r="K4486" s="120"/>
      <c r="L4486" s="120"/>
      <c r="M4486" s="120"/>
      <c r="N4486" s="120"/>
      <c r="O4486" s="120"/>
      <c r="P4486" s="120"/>
      <c r="Q4486" s="120"/>
      <c r="R4486" s="120"/>
      <c r="S4486" s="120"/>
      <c r="T4486" s="120"/>
      <c r="U4486" s="120"/>
      <c r="V4486" s="120"/>
      <c r="W4486" s="120"/>
      <c r="X4486" s="120"/>
      <c r="Y4486" s="120"/>
      <c r="Z4486" s="121"/>
      <c r="AA4486" s="125" t="s">
        <v>1062</v>
      </c>
      <c r="AB4486" s="120"/>
      <c r="AC4486" s="120"/>
      <c r="AD4486" s="120"/>
      <c r="AE4486" s="120"/>
      <c r="AF4486" s="120"/>
      <c r="AG4486" s="120"/>
      <c r="AH4486" s="120"/>
      <c r="AI4486" s="121"/>
      <c r="AJ4486" s="125" t="s">
        <v>1063</v>
      </c>
      <c r="AK4486" s="120"/>
      <c r="AL4486" s="120"/>
      <c r="AM4486" s="120"/>
      <c r="AN4486" s="120"/>
      <c r="AO4486" s="120"/>
      <c r="AP4486" s="120"/>
      <c r="AQ4486" s="120"/>
      <c r="AR4486" s="121"/>
      <c r="AS4486" s="125" t="s">
        <v>243</v>
      </c>
      <c r="AT4486" s="120"/>
      <c r="AU4486" s="120"/>
      <c r="AV4486" s="120"/>
      <c r="AW4486" s="120"/>
      <c r="AX4486" s="127"/>
      <c r="AY4486" s="29"/>
      <c r="AZ4486" s="29"/>
      <c r="BA4486" s="29"/>
      <c r="BB4486" s="29"/>
      <c r="BC4486" s="29"/>
      <c r="BD4486" s="29"/>
      <c r="BE4486" s="29"/>
      <c r="BF4486" s="29"/>
      <c r="BG4486" s="29"/>
      <c r="BH4486" s="29"/>
      <c r="BI4486" s="29"/>
      <c r="BJ4486" s="29"/>
      <c r="BK4486" s="29"/>
      <c r="BL4486" s="29"/>
      <c r="BM4486" s="29"/>
      <c r="BN4486" s="29"/>
      <c r="BO4486" s="29"/>
      <c r="BP4486" s="29"/>
      <c r="BQ4486" s="29"/>
      <c r="BR4486" s="29"/>
      <c r="BS4486" s="29"/>
      <c r="BT4486" s="29"/>
      <c r="BU4486" s="29"/>
      <c r="BV4486" s="29"/>
      <c r="BW4486" s="29"/>
      <c r="BX4486" s="29"/>
      <c r="BY4486" s="29"/>
      <c r="BZ4486" s="29"/>
      <c r="CA4486" s="29"/>
      <c r="CB4486" s="29"/>
      <c r="CC4486" s="29"/>
      <c r="CD4486" s="29"/>
      <c r="CE4486" s="29"/>
      <c r="CF4486" s="29"/>
      <c r="CG4486" s="29"/>
      <c r="CH4486" s="29"/>
      <c r="CI4486" s="29"/>
      <c r="CJ4486" s="29"/>
      <c r="CK4486" s="29"/>
      <c r="CL4486" s="29"/>
      <c r="CM4486" s="29"/>
      <c r="CN4486" s="29"/>
      <c r="CO4486" s="29"/>
      <c r="CP4486" s="29"/>
      <c r="CQ4486" s="29"/>
      <c r="CR4486" s="29"/>
      <c r="CS4486" s="29"/>
      <c r="CT4486" s="29"/>
      <c r="CU4486" s="29"/>
      <c r="CV4486" s="29"/>
      <c r="CW4486" s="29"/>
      <c r="CX4486" s="29"/>
      <c r="CY4486" s="29"/>
      <c r="CZ4486" s="29"/>
      <c r="DA4486" s="29"/>
      <c r="DB4486" s="29"/>
      <c r="DC4486" s="29"/>
      <c r="DD4486" s="29"/>
      <c r="DE4486" s="29"/>
      <c r="DF4486" s="29"/>
      <c r="DG4486" s="29"/>
      <c r="DH4486" s="29"/>
      <c r="DI4486" s="29"/>
      <c r="DJ4486" s="29"/>
      <c r="DK4486" s="29"/>
      <c r="DL4486" s="29"/>
      <c r="DM4486" s="29"/>
      <c r="DN4486" s="29"/>
      <c r="DO4486" s="29"/>
      <c r="DP4486" s="29"/>
      <c r="DQ4486" s="29"/>
      <c r="DR4486" s="29"/>
      <c r="DS4486" s="29"/>
      <c r="DT4486" s="29"/>
      <c r="DU4486" s="29"/>
      <c r="DV4486" s="29"/>
      <c r="DW4486" s="29"/>
      <c r="DX4486" s="29"/>
      <c r="DY4486" s="29"/>
      <c r="DZ4486" s="29"/>
      <c r="EA4486" s="29"/>
      <c r="EB4486" s="29"/>
      <c r="EC4486" s="29"/>
      <c r="ED4486" s="29"/>
      <c r="EE4486" s="29"/>
      <c r="EF4486" s="29"/>
      <c r="EG4486" s="29"/>
      <c r="EH4486" s="29"/>
      <c r="EI4486" s="29"/>
      <c r="EJ4486" s="29"/>
      <c r="EK4486" s="29"/>
      <c r="EL4486" s="29"/>
      <c r="EM4486" s="29"/>
      <c r="EN4486" s="29"/>
      <c r="EO4486" s="29"/>
      <c r="EP4486" s="29"/>
      <c r="EQ4486" s="29"/>
      <c r="ER4486" s="29"/>
      <c r="ES4486" s="29"/>
      <c r="ET4486" s="29"/>
      <c r="EU4486" s="29"/>
      <c r="EV4486" s="29"/>
      <c r="EW4486" s="29"/>
      <c r="EX4486" s="29"/>
      <c r="EY4486" s="29"/>
      <c r="EZ4486" s="29"/>
      <c r="FA4486" s="29"/>
      <c r="FB4486" s="29"/>
      <c r="FC4486" s="29"/>
      <c r="FD4486" s="29"/>
      <c r="FE4486" s="29"/>
      <c r="FF4486" s="29"/>
      <c r="FG4486" s="29"/>
      <c r="FH4486" s="29"/>
      <c r="FI4486" s="29"/>
      <c r="FJ4486" s="29"/>
      <c r="FK4486" s="29"/>
      <c r="FL4486" s="29"/>
      <c r="FM4486" s="29"/>
      <c r="FN4486" s="29"/>
      <c r="FO4486" s="29"/>
      <c r="FP4486" s="29"/>
      <c r="FQ4486" s="29"/>
      <c r="FR4486" s="29"/>
      <c r="FS4486" s="29"/>
      <c r="FT4486" s="29"/>
      <c r="FU4486" s="29"/>
      <c r="FV4486" s="29"/>
      <c r="FW4486" s="29"/>
      <c r="FX4486" s="29"/>
      <c r="FY4486" s="29"/>
      <c r="FZ4486" s="29"/>
      <c r="GA4486" s="29"/>
      <c r="GB4486" s="29"/>
      <c r="GC4486" s="29"/>
      <c r="GD4486" s="29"/>
      <c r="GE4486" s="29"/>
      <c r="GF4486" s="29"/>
      <c r="GG4486" s="29"/>
      <c r="GH4486" s="29"/>
      <c r="GI4486" s="29"/>
      <c r="GJ4486" s="29"/>
      <c r="GK4486" s="29"/>
      <c r="GL4486" s="29"/>
      <c r="GM4486" s="29"/>
      <c r="GN4486" s="29"/>
      <c r="GO4486" s="29"/>
      <c r="GP4486" s="29"/>
      <c r="GQ4486" s="29"/>
      <c r="GR4486" s="29"/>
      <c r="GS4486" s="29"/>
      <c r="GT4486" s="29"/>
      <c r="GU4486" s="29"/>
      <c r="GV4486" s="29"/>
      <c r="GW4486" s="29"/>
      <c r="GX4486" s="29"/>
      <c r="GY4486" s="29"/>
      <c r="GZ4486" s="29"/>
      <c r="HA4486" s="29"/>
      <c r="HB4486" s="29"/>
      <c r="HC4486" s="29"/>
      <c r="HD4486" s="29"/>
      <c r="HE4486" s="29"/>
      <c r="HF4486" s="29"/>
      <c r="HG4486" s="29"/>
      <c r="HH4486" s="29"/>
      <c r="HI4486" s="29"/>
      <c r="HJ4486" s="29"/>
      <c r="HK4486" s="29"/>
      <c r="HL4486" s="29"/>
      <c r="HM4486" s="29"/>
      <c r="HN4486" s="29"/>
      <c r="HO4486" s="29"/>
      <c r="HP4486" s="29"/>
      <c r="HQ4486" s="29"/>
      <c r="HR4486" s="29"/>
      <c r="HS4486" s="29"/>
      <c r="HT4486" s="29"/>
      <c r="HU4486" s="29"/>
      <c r="HV4486" s="29"/>
      <c r="HW4486" s="29"/>
      <c r="HX4486" s="29"/>
      <c r="HY4486" s="29"/>
      <c r="HZ4486" s="29"/>
      <c r="IA4486" s="29"/>
      <c r="IB4486" s="29"/>
      <c r="IC4486" s="29"/>
      <c r="ID4486" s="29"/>
      <c r="IE4486" s="29"/>
      <c r="IF4486" s="29"/>
      <c r="IG4486" s="29"/>
      <c r="IH4486" s="29"/>
      <c r="II4486" s="29"/>
      <c r="IJ4486" s="29"/>
      <c r="IK4486" s="29"/>
      <c r="IL4486" s="29"/>
      <c r="IM4486" s="29"/>
      <c r="IN4486" s="29"/>
      <c r="IO4486" s="29"/>
      <c r="IP4486" s="29"/>
      <c r="IQ4486" s="29"/>
    </row>
    <row r="4487" spans="1:251" s="42" customFormat="1" ht="13.5">
      <c r="A4487" s="34"/>
      <c r="B4487" s="122"/>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4"/>
      <c r="AA4487" s="126"/>
      <c r="AB4487" s="123"/>
      <c r="AC4487" s="123"/>
      <c r="AD4487" s="123"/>
      <c r="AE4487" s="123"/>
      <c r="AF4487" s="123"/>
      <c r="AG4487" s="123"/>
      <c r="AH4487" s="123"/>
      <c r="AI4487" s="124"/>
      <c r="AJ4487" s="126"/>
      <c r="AK4487" s="123"/>
      <c r="AL4487" s="123"/>
      <c r="AM4487" s="123"/>
      <c r="AN4487" s="123"/>
      <c r="AO4487" s="123"/>
      <c r="AP4487" s="123"/>
      <c r="AQ4487" s="123"/>
      <c r="AR4487" s="124"/>
      <c r="AS4487" s="126"/>
      <c r="AT4487" s="123"/>
      <c r="AU4487" s="123"/>
      <c r="AV4487" s="123"/>
      <c r="AW4487" s="123"/>
      <c r="AX4487" s="128"/>
      <c r="AY4487" s="29"/>
      <c r="AZ4487" s="29"/>
      <c r="BA4487" s="29"/>
      <c r="BB4487" s="65"/>
      <c r="BC4487" s="49"/>
      <c r="BE4487" s="29"/>
      <c r="BF4487" s="29"/>
      <c r="BG4487" s="29"/>
      <c r="BH4487" s="29"/>
      <c r="BI4487" s="29"/>
      <c r="BJ4487" s="29"/>
      <c r="BK4487" s="29"/>
      <c r="BL4487" s="29"/>
      <c r="BM4487" s="29"/>
      <c r="BN4487" s="29"/>
      <c r="BO4487" s="29"/>
      <c r="BP4487" s="29"/>
      <c r="BQ4487" s="29"/>
      <c r="BR4487" s="29"/>
      <c r="BS4487" s="29"/>
      <c r="BT4487" s="29"/>
      <c r="BU4487" s="29"/>
      <c r="BV4487" s="29"/>
      <c r="BW4487" s="29"/>
      <c r="BX4487" s="29"/>
      <c r="BY4487" s="29"/>
      <c r="BZ4487" s="29"/>
      <c r="CA4487" s="29"/>
      <c r="CB4487" s="29"/>
      <c r="CC4487" s="29"/>
      <c r="CD4487" s="29"/>
      <c r="CE4487" s="29"/>
      <c r="CF4487" s="29"/>
      <c r="CG4487" s="29"/>
      <c r="CH4487" s="29"/>
      <c r="CI4487" s="29"/>
      <c r="CJ4487" s="29"/>
      <c r="CK4487" s="29"/>
      <c r="CL4487" s="29"/>
      <c r="CM4487" s="29"/>
      <c r="CN4487" s="29"/>
      <c r="CO4487" s="29"/>
      <c r="CP4487" s="29"/>
      <c r="CQ4487" s="29"/>
      <c r="CR4487" s="29"/>
      <c r="CS4487" s="29"/>
      <c r="CT4487" s="29"/>
      <c r="CU4487" s="29"/>
      <c r="CV4487" s="29"/>
      <c r="CW4487" s="29"/>
      <c r="CX4487" s="29"/>
      <c r="CY4487" s="29"/>
      <c r="CZ4487" s="29"/>
      <c r="DA4487" s="29"/>
      <c r="DB4487" s="29"/>
      <c r="DC4487" s="29"/>
      <c r="DD4487" s="29"/>
      <c r="DE4487" s="29"/>
      <c r="DF4487" s="29"/>
      <c r="DG4487" s="29"/>
      <c r="DH4487" s="29"/>
      <c r="DI4487" s="29"/>
      <c r="DJ4487" s="29"/>
      <c r="DK4487" s="29"/>
      <c r="DL4487" s="29"/>
      <c r="DM4487" s="29"/>
      <c r="DN4487" s="29"/>
      <c r="DO4487" s="29"/>
      <c r="DP4487" s="29"/>
      <c r="DQ4487" s="29"/>
      <c r="DR4487" s="29"/>
      <c r="DS4487" s="29"/>
      <c r="DT4487" s="29"/>
      <c r="DU4487" s="29"/>
      <c r="DV4487" s="29"/>
      <c r="DW4487" s="29"/>
      <c r="DX4487" s="29"/>
      <c r="DY4487" s="29"/>
      <c r="DZ4487" s="29"/>
      <c r="EA4487" s="29"/>
      <c r="EB4487" s="29"/>
      <c r="EC4487" s="29"/>
      <c r="ED4487" s="29"/>
      <c r="EE4487" s="29"/>
      <c r="EF4487" s="29"/>
      <c r="EG4487" s="29"/>
      <c r="EH4487" s="29"/>
      <c r="EI4487" s="29"/>
      <c r="EJ4487" s="29"/>
      <c r="EK4487" s="29"/>
      <c r="EL4487" s="29"/>
      <c r="EM4487" s="29"/>
      <c r="EN4487" s="29"/>
      <c r="EO4487" s="29"/>
      <c r="EP4487" s="29"/>
      <c r="EQ4487" s="29"/>
      <c r="ER4487" s="29"/>
      <c r="ES4487" s="29"/>
      <c r="ET4487" s="29"/>
      <c r="EU4487" s="29"/>
      <c r="EV4487" s="29"/>
      <c r="EW4487" s="29"/>
      <c r="EX4487" s="29"/>
      <c r="EY4487" s="29"/>
      <c r="EZ4487" s="29"/>
      <c r="FA4487" s="29"/>
      <c r="FB4487" s="29"/>
      <c r="FC4487" s="29"/>
      <c r="FD4487" s="29"/>
      <c r="FE4487" s="29"/>
      <c r="FF4487" s="29"/>
      <c r="FG4487" s="29"/>
      <c r="FH4487" s="29"/>
      <c r="FI4487" s="29"/>
      <c r="FJ4487" s="29"/>
      <c r="FK4487" s="29"/>
      <c r="FL4487" s="29"/>
      <c r="FM4487" s="29"/>
      <c r="FN4487" s="29"/>
      <c r="FO4487" s="29"/>
      <c r="FP4487" s="29"/>
      <c r="FQ4487" s="29"/>
      <c r="FR4487" s="29"/>
      <c r="FS4487" s="29"/>
      <c r="FT4487" s="29"/>
      <c r="FU4487" s="29"/>
      <c r="FV4487" s="29"/>
      <c r="FW4487" s="29"/>
      <c r="FX4487" s="29"/>
      <c r="FY4487" s="29"/>
      <c r="FZ4487" s="29"/>
      <c r="GA4487" s="29"/>
      <c r="GB4487" s="29"/>
      <c r="GC4487" s="29"/>
      <c r="GD4487" s="29"/>
      <c r="GE4487" s="29"/>
      <c r="GF4487" s="29"/>
      <c r="GG4487" s="29"/>
      <c r="GH4487" s="29"/>
      <c r="GI4487" s="29"/>
      <c r="GJ4487" s="29"/>
      <c r="GK4487" s="29"/>
      <c r="GL4487" s="29"/>
      <c r="GM4487" s="29"/>
      <c r="GN4487" s="29"/>
      <c r="GO4487" s="29"/>
      <c r="GP4487" s="29"/>
      <c r="GQ4487" s="29"/>
      <c r="GR4487" s="29"/>
      <c r="GS4487" s="29"/>
      <c r="GT4487" s="29"/>
      <c r="GU4487" s="29"/>
      <c r="GV4487" s="29"/>
      <c r="GW4487" s="29"/>
      <c r="GX4487" s="29"/>
      <c r="GY4487" s="29"/>
      <c r="GZ4487" s="29"/>
      <c r="HA4487" s="29"/>
      <c r="HB4487" s="29"/>
      <c r="HC4487" s="29"/>
      <c r="HD4487" s="29"/>
      <c r="HE4487" s="29"/>
      <c r="HF4487" s="29"/>
      <c r="HG4487" s="29"/>
      <c r="HH4487" s="29"/>
      <c r="HI4487" s="29"/>
      <c r="HJ4487" s="29"/>
      <c r="HK4487" s="29"/>
      <c r="HL4487" s="29"/>
      <c r="HM4487" s="29"/>
      <c r="HN4487" s="29"/>
      <c r="HO4487" s="29"/>
      <c r="HP4487" s="29"/>
      <c r="HQ4487" s="29"/>
      <c r="HR4487" s="29"/>
      <c r="HS4487" s="29"/>
      <c r="HT4487" s="29"/>
      <c r="HU4487" s="29"/>
      <c r="HV4487" s="29"/>
      <c r="HW4487" s="29"/>
      <c r="HX4487" s="29"/>
      <c r="HY4487" s="29"/>
      <c r="HZ4487" s="29"/>
      <c r="IA4487" s="29"/>
      <c r="IB4487" s="29"/>
      <c r="IC4487" s="29"/>
      <c r="ID4487" s="29"/>
      <c r="IE4487" s="29"/>
      <c r="IF4487" s="29"/>
      <c r="IG4487" s="29"/>
      <c r="IH4487" s="29"/>
      <c r="II4487" s="29"/>
      <c r="IJ4487" s="29"/>
      <c r="IK4487" s="29"/>
      <c r="IL4487" s="29"/>
      <c r="IM4487" s="29"/>
      <c r="IN4487" s="29"/>
      <c r="IO4487" s="29"/>
      <c r="IP4487" s="29"/>
      <c r="IQ4487" s="29"/>
    </row>
    <row r="4488" spans="1:251" s="42" customFormat="1" ht="18.75" customHeight="1">
      <c r="A4488" s="34"/>
      <c r="B4488" s="50"/>
      <c r="C4488" s="129" t="s">
        <v>872</v>
      </c>
      <c r="D4488" s="147"/>
      <c r="E4488" s="147"/>
      <c r="F4488" s="147"/>
      <c r="G4488" s="147"/>
      <c r="H4488" s="147"/>
      <c r="I4488" s="147"/>
      <c r="J4488" s="147"/>
      <c r="K4488" s="147"/>
      <c r="L4488" s="147"/>
      <c r="M4488" s="147"/>
      <c r="N4488" s="147"/>
      <c r="O4488" s="147"/>
      <c r="P4488" s="147"/>
      <c r="Q4488" s="147"/>
      <c r="R4488" s="147"/>
      <c r="S4488" s="147"/>
      <c r="T4488" s="147"/>
      <c r="U4488" s="147"/>
      <c r="V4488" s="147"/>
      <c r="W4488" s="147"/>
      <c r="X4488" s="147"/>
      <c r="Y4488" s="147"/>
      <c r="Z4488" s="148"/>
      <c r="AA4488" s="132">
        <v>609306</v>
      </c>
      <c r="AB4488" s="133"/>
      <c r="AC4488" s="133"/>
      <c r="AD4488" s="133"/>
      <c r="AE4488" s="133"/>
      <c r="AF4488" s="133"/>
      <c r="AG4488" s="133"/>
      <c r="AH4488" s="133"/>
      <c r="AI4488" s="134"/>
      <c r="AJ4488" s="132">
        <v>592417</v>
      </c>
      <c r="AK4488" s="133"/>
      <c r="AL4488" s="133"/>
      <c r="AM4488" s="133"/>
      <c r="AN4488" s="133"/>
      <c r="AO4488" s="133"/>
      <c r="AP4488" s="133"/>
      <c r="AQ4488" s="133"/>
      <c r="AR4488" s="134"/>
      <c r="AS4488" s="135"/>
      <c r="AT4488" s="136"/>
      <c r="AU4488" s="136"/>
      <c r="AV4488" s="136"/>
      <c r="AW4488" s="136"/>
      <c r="AX4488" s="137"/>
      <c r="AY4488" s="29"/>
      <c r="AZ4488" s="29"/>
      <c r="BA4488" s="29"/>
      <c r="BB4488" s="29"/>
      <c r="BC4488" s="29"/>
      <c r="BD4488" s="29"/>
      <c r="BE4488" s="29"/>
      <c r="BF4488" s="29"/>
      <c r="BG4488" s="29"/>
      <c r="BH4488" s="29"/>
      <c r="BI4488" s="29"/>
      <c r="BJ4488" s="29"/>
      <c r="BK4488" s="29"/>
      <c r="BL4488" s="29"/>
      <c r="BM4488" s="29"/>
      <c r="BN4488" s="29"/>
      <c r="BO4488" s="29"/>
      <c r="BP4488" s="29"/>
      <c r="BQ4488" s="29"/>
      <c r="BR4488" s="29"/>
      <c r="BS4488" s="29"/>
      <c r="BT4488" s="29"/>
      <c r="BU4488" s="29"/>
      <c r="BV4488" s="29"/>
      <c r="BW4488" s="29"/>
      <c r="BX4488" s="29"/>
      <c r="BY4488" s="29"/>
      <c r="BZ4488" s="29"/>
      <c r="CA4488" s="29"/>
      <c r="CB4488" s="29"/>
      <c r="CC4488" s="29"/>
      <c r="CD4488" s="29"/>
      <c r="CE4488" s="29"/>
      <c r="CF4488" s="29"/>
      <c r="CG4488" s="29"/>
      <c r="CH4488" s="29"/>
      <c r="CI4488" s="29"/>
      <c r="CJ4488" s="29"/>
      <c r="CK4488" s="29"/>
      <c r="CL4488" s="29"/>
      <c r="CM4488" s="29"/>
      <c r="CN4488" s="29"/>
      <c r="CO4488" s="29"/>
      <c r="CP4488" s="29"/>
      <c r="CQ4488" s="29"/>
      <c r="CR4488" s="29"/>
      <c r="CS4488" s="29"/>
      <c r="CT4488" s="29"/>
      <c r="CU4488" s="29"/>
      <c r="CV4488" s="29"/>
      <c r="CW4488" s="29"/>
      <c r="CX4488" s="29"/>
      <c r="CY4488" s="29"/>
      <c r="CZ4488" s="29"/>
      <c r="DA4488" s="29"/>
      <c r="DB4488" s="29"/>
      <c r="DC4488" s="29"/>
      <c r="DD4488" s="29"/>
      <c r="DE4488" s="29"/>
      <c r="DF4488" s="29"/>
      <c r="DG4488" s="29"/>
      <c r="DH4488" s="29"/>
      <c r="DI4488" s="29"/>
      <c r="DJ4488" s="29"/>
      <c r="DK4488" s="29"/>
      <c r="DL4488" s="29"/>
      <c r="DM4488" s="29"/>
      <c r="DN4488" s="29"/>
      <c r="DO4488" s="29"/>
      <c r="DP4488" s="29"/>
      <c r="DQ4488" s="29"/>
      <c r="DR4488" s="29"/>
      <c r="DS4488" s="29"/>
      <c r="DT4488" s="29"/>
      <c r="DU4488" s="29"/>
      <c r="DV4488" s="29"/>
      <c r="DW4488" s="29"/>
      <c r="DX4488" s="29"/>
      <c r="DY4488" s="29"/>
      <c r="DZ4488" s="29"/>
      <c r="EA4488" s="29"/>
      <c r="EB4488" s="29"/>
      <c r="EC4488" s="29"/>
      <c r="ED4488" s="29"/>
      <c r="EE4488" s="29"/>
      <c r="EF4488" s="29"/>
      <c r="EG4488" s="29"/>
      <c r="EH4488" s="29"/>
      <c r="EI4488" s="29"/>
      <c r="EJ4488" s="29"/>
      <c r="EK4488" s="29"/>
      <c r="EL4488" s="29"/>
      <c r="EM4488" s="29"/>
      <c r="EN4488" s="29"/>
      <c r="EO4488" s="29"/>
      <c r="EP4488" s="29"/>
      <c r="EQ4488" s="29"/>
      <c r="ER4488" s="29"/>
      <c r="ES4488" s="29"/>
      <c r="ET4488" s="29"/>
      <c r="EU4488" s="29"/>
      <c r="EV4488" s="29"/>
      <c r="EW4488" s="29"/>
      <c r="EX4488" s="29"/>
      <c r="EY4488" s="29"/>
      <c r="EZ4488" s="29"/>
      <c r="FA4488" s="29"/>
      <c r="FB4488" s="29"/>
      <c r="FC4488" s="29"/>
      <c r="FD4488" s="29"/>
      <c r="FE4488" s="29"/>
      <c r="FF4488" s="29"/>
      <c r="FG4488" s="29"/>
      <c r="FH4488" s="29"/>
      <c r="FI4488" s="29"/>
      <c r="FJ4488" s="29"/>
      <c r="FK4488" s="29"/>
      <c r="FL4488" s="29"/>
      <c r="FM4488" s="29"/>
      <c r="FN4488" s="29"/>
      <c r="FO4488" s="29"/>
      <c r="FP4488" s="29"/>
      <c r="FQ4488" s="29"/>
      <c r="FR4488" s="29"/>
      <c r="FS4488" s="29"/>
      <c r="FT4488" s="29"/>
      <c r="FU4488" s="29"/>
      <c r="FV4488" s="29"/>
      <c r="FW4488" s="29"/>
      <c r="FX4488" s="29"/>
      <c r="FY4488" s="29"/>
      <c r="FZ4488" s="29"/>
      <c r="GA4488" s="29"/>
      <c r="GB4488" s="29"/>
      <c r="GC4488" s="29"/>
      <c r="GD4488" s="29"/>
      <c r="GE4488" s="29"/>
      <c r="GF4488" s="29"/>
      <c r="GG4488" s="29"/>
      <c r="GH4488" s="29"/>
      <c r="GI4488" s="29"/>
      <c r="GJ4488" s="29"/>
      <c r="GK4488" s="29"/>
      <c r="GL4488" s="29"/>
      <c r="GM4488" s="29"/>
      <c r="GN4488" s="29"/>
      <c r="GO4488" s="29"/>
      <c r="GP4488" s="29"/>
      <c r="GQ4488" s="29"/>
      <c r="GR4488" s="29"/>
      <c r="GS4488" s="29"/>
      <c r="GT4488" s="29"/>
      <c r="GU4488" s="29"/>
      <c r="GV4488" s="29"/>
      <c r="GW4488" s="29"/>
      <c r="GX4488" s="29"/>
      <c r="GY4488" s="29"/>
      <c r="GZ4488" s="29"/>
      <c r="HA4488" s="29"/>
      <c r="HB4488" s="29"/>
      <c r="HC4488" s="29"/>
      <c r="HD4488" s="29"/>
      <c r="HE4488" s="29"/>
      <c r="HF4488" s="29"/>
      <c r="HG4488" s="29"/>
      <c r="HH4488" s="29"/>
      <c r="HI4488" s="29"/>
      <c r="HJ4488" s="29"/>
      <c r="HK4488" s="29"/>
      <c r="HL4488" s="29"/>
      <c r="HM4488" s="29"/>
      <c r="HN4488" s="29"/>
      <c r="HO4488" s="29"/>
      <c r="HP4488" s="29"/>
      <c r="HQ4488" s="29"/>
      <c r="HR4488" s="29"/>
      <c r="HS4488" s="29"/>
      <c r="HT4488" s="29"/>
      <c r="HU4488" s="29"/>
      <c r="HV4488" s="29"/>
      <c r="HW4488" s="29"/>
      <c r="HX4488" s="29"/>
      <c r="HY4488" s="29"/>
      <c r="HZ4488" s="29"/>
      <c r="IA4488" s="29"/>
      <c r="IB4488" s="29"/>
      <c r="IC4488" s="29"/>
      <c r="ID4488" s="29"/>
      <c r="IE4488" s="29"/>
      <c r="IF4488" s="29"/>
      <c r="IG4488" s="29"/>
      <c r="IH4488" s="29"/>
      <c r="II4488" s="29"/>
      <c r="IJ4488" s="29"/>
      <c r="IK4488" s="29"/>
      <c r="IL4488" s="29"/>
      <c r="IM4488" s="29"/>
      <c r="IN4488" s="29"/>
      <c r="IO4488" s="29"/>
      <c r="IP4488" s="29"/>
      <c r="IQ4488" s="29"/>
    </row>
    <row r="4489" spans="1:251" s="42" customFormat="1" ht="18.75" customHeight="1">
      <c r="A4489" s="34"/>
      <c r="B4489" s="50"/>
      <c r="C4489" s="129" t="s">
        <v>873</v>
      </c>
      <c r="D4489" s="147"/>
      <c r="E4489" s="147"/>
      <c r="F4489" s="147"/>
      <c r="G4489" s="147"/>
      <c r="H4489" s="147"/>
      <c r="I4489" s="147"/>
      <c r="J4489" s="147"/>
      <c r="K4489" s="147"/>
      <c r="L4489" s="147"/>
      <c r="M4489" s="147"/>
      <c r="N4489" s="147"/>
      <c r="O4489" s="147"/>
      <c r="P4489" s="147"/>
      <c r="Q4489" s="147"/>
      <c r="R4489" s="147"/>
      <c r="S4489" s="147"/>
      <c r="T4489" s="147"/>
      <c r="U4489" s="147"/>
      <c r="V4489" s="147"/>
      <c r="W4489" s="147"/>
      <c r="X4489" s="147"/>
      <c r="Y4489" s="147"/>
      <c r="Z4489" s="148"/>
      <c r="AA4489" s="132">
        <v>1100</v>
      </c>
      <c r="AB4489" s="133"/>
      <c r="AC4489" s="133"/>
      <c r="AD4489" s="133"/>
      <c r="AE4489" s="133"/>
      <c r="AF4489" s="133"/>
      <c r="AG4489" s="133"/>
      <c r="AH4489" s="133"/>
      <c r="AI4489" s="134"/>
      <c r="AJ4489" s="132">
        <v>965</v>
      </c>
      <c r="AK4489" s="133"/>
      <c r="AL4489" s="133"/>
      <c r="AM4489" s="133"/>
      <c r="AN4489" s="133"/>
      <c r="AO4489" s="133"/>
      <c r="AP4489" s="133"/>
      <c r="AQ4489" s="133"/>
      <c r="AR4489" s="134"/>
      <c r="AS4489" s="135"/>
      <c r="AT4489" s="136"/>
      <c r="AU4489" s="136"/>
      <c r="AV4489" s="136"/>
      <c r="AW4489" s="136"/>
      <c r="AX4489" s="137"/>
      <c r="AY4489" s="29"/>
      <c r="AZ4489" s="29"/>
      <c r="BA4489" s="29"/>
      <c r="BB4489" s="29"/>
      <c r="BC4489" s="29"/>
      <c r="BD4489" s="29"/>
      <c r="BE4489" s="29"/>
      <c r="BF4489" s="29"/>
      <c r="BG4489" s="29"/>
      <c r="BH4489" s="29"/>
      <c r="BI4489" s="29"/>
      <c r="BJ4489" s="29"/>
      <c r="BK4489" s="29"/>
      <c r="BL4489" s="29"/>
      <c r="BM4489" s="29"/>
      <c r="BN4489" s="29"/>
      <c r="BO4489" s="29"/>
      <c r="BP4489" s="29"/>
      <c r="BQ4489" s="29"/>
      <c r="BR4489" s="29"/>
      <c r="BS4489" s="29"/>
      <c r="BT4489" s="29"/>
      <c r="BU4489" s="29"/>
      <c r="BV4489" s="29"/>
      <c r="BW4489" s="29"/>
      <c r="BX4489" s="29"/>
      <c r="BY4489" s="29"/>
      <c r="BZ4489" s="29"/>
      <c r="CA4489" s="29"/>
      <c r="CB4489" s="29"/>
      <c r="CC4489" s="29"/>
      <c r="CD4489" s="29"/>
      <c r="CE4489" s="29"/>
      <c r="CF4489" s="29"/>
      <c r="CG4489" s="29"/>
      <c r="CH4489" s="29"/>
      <c r="CI4489" s="29"/>
      <c r="CJ4489" s="29"/>
      <c r="CK4489" s="29"/>
      <c r="CL4489" s="29"/>
      <c r="CM4489" s="29"/>
      <c r="CN4489" s="29"/>
      <c r="CO4489" s="29"/>
      <c r="CP4489" s="29"/>
      <c r="CQ4489" s="29"/>
      <c r="CR4489" s="29"/>
      <c r="CS4489" s="29"/>
      <c r="CT4489" s="29"/>
      <c r="CU4489" s="29"/>
      <c r="CV4489" s="29"/>
      <c r="CW4489" s="29"/>
      <c r="CX4489" s="29"/>
      <c r="CY4489" s="29"/>
      <c r="CZ4489" s="29"/>
      <c r="DA4489" s="29"/>
      <c r="DB4489" s="29"/>
      <c r="DC4489" s="29"/>
      <c r="DD4489" s="29"/>
      <c r="DE4489" s="29"/>
      <c r="DF4489" s="29"/>
      <c r="DG4489" s="29"/>
      <c r="DH4489" s="29"/>
      <c r="DI4489" s="29"/>
      <c r="DJ4489" s="29"/>
      <c r="DK4489" s="29"/>
      <c r="DL4489" s="29"/>
      <c r="DM4489" s="29"/>
      <c r="DN4489" s="29"/>
      <c r="DO4489" s="29"/>
      <c r="DP4489" s="29"/>
      <c r="DQ4489" s="29"/>
      <c r="DR4489" s="29"/>
      <c r="DS4489" s="29"/>
      <c r="DT4489" s="29"/>
      <c r="DU4489" s="29"/>
      <c r="DV4489" s="29"/>
      <c r="DW4489" s="29"/>
      <c r="DX4489" s="29"/>
      <c r="DY4489" s="29"/>
      <c r="DZ4489" s="29"/>
      <c r="EA4489" s="29"/>
      <c r="EB4489" s="29"/>
      <c r="EC4489" s="29"/>
      <c r="ED4489" s="29"/>
      <c r="EE4489" s="29"/>
      <c r="EF4489" s="29"/>
      <c r="EG4489" s="29"/>
      <c r="EH4489" s="29"/>
      <c r="EI4489" s="29"/>
      <c r="EJ4489" s="29"/>
      <c r="EK4489" s="29"/>
      <c r="EL4489" s="29"/>
      <c r="EM4489" s="29"/>
      <c r="EN4489" s="29"/>
      <c r="EO4489" s="29"/>
      <c r="EP4489" s="29"/>
      <c r="EQ4489" s="29"/>
      <c r="ER4489" s="29"/>
      <c r="ES4489" s="29"/>
      <c r="ET4489" s="29"/>
      <c r="EU4489" s="29"/>
      <c r="EV4489" s="29"/>
      <c r="EW4489" s="29"/>
      <c r="EX4489" s="29"/>
      <c r="EY4489" s="29"/>
      <c r="EZ4489" s="29"/>
      <c r="FA4489" s="29"/>
      <c r="FB4489" s="29"/>
      <c r="FC4489" s="29"/>
      <c r="FD4489" s="29"/>
      <c r="FE4489" s="29"/>
      <c r="FF4489" s="29"/>
      <c r="FG4489" s="29"/>
      <c r="FH4489" s="29"/>
      <c r="FI4489" s="29"/>
      <c r="FJ4489" s="29"/>
      <c r="FK4489" s="29"/>
      <c r="FL4489" s="29"/>
      <c r="FM4489" s="29"/>
      <c r="FN4489" s="29"/>
      <c r="FO4489" s="29"/>
      <c r="FP4489" s="29"/>
      <c r="FQ4489" s="29"/>
      <c r="FR4489" s="29"/>
      <c r="FS4489" s="29"/>
      <c r="FT4489" s="29"/>
      <c r="FU4489" s="29"/>
      <c r="FV4489" s="29"/>
      <c r="FW4489" s="29"/>
      <c r="FX4489" s="29"/>
      <c r="FY4489" s="29"/>
      <c r="FZ4489" s="29"/>
      <c r="GA4489" s="29"/>
      <c r="GB4489" s="29"/>
      <c r="GC4489" s="29"/>
      <c r="GD4489" s="29"/>
      <c r="GE4489" s="29"/>
      <c r="GF4489" s="29"/>
      <c r="GG4489" s="29"/>
      <c r="GH4489" s="29"/>
      <c r="GI4489" s="29"/>
      <c r="GJ4489" s="29"/>
      <c r="GK4489" s="29"/>
      <c r="GL4489" s="29"/>
      <c r="GM4489" s="29"/>
      <c r="GN4489" s="29"/>
      <c r="GO4489" s="29"/>
      <c r="GP4489" s="29"/>
      <c r="GQ4489" s="29"/>
      <c r="GR4489" s="29"/>
      <c r="GS4489" s="29"/>
      <c r="GT4489" s="29"/>
      <c r="GU4489" s="29"/>
      <c r="GV4489" s="29"/>
      <c r="GW4489" s="29"/>
      <c r="GX4489" s="29"/>
      <c r="GY4489" s="29"/>
      <c r="GZ4489" s="29"/>
      <c r="HA4489" s="29"/>
      <c r="HB4489" s="29"/>
      <c r="HC4489" s="29"/>
      <c r="HD4489" s="29"/>
      <c r="HE4489" s="29"/>
      <c r="HF4489" s="29"/>
      <c r="HG4489" s="29"/>
      <c r="HH4489" s="29"/>
      <c r="HI4489" s="29"/>
      <c r="HJ4489" s="29"/>
      <c r="HK4489" s="29"/>
      <c r="HL4489" s="29"/>
      <c r="HM4489" s="29"/>
      <c r="HN4489" s="29"/>
      <c r="HO4489" s="29"/>
      <c r="HP4489" s="29"/>
      <c r="HQ4489" s="29"/>
      <c r="HR4489" s="29"/>
      <c r="HS4489" s="29"/>
      <c r="HT4489" s="29"/>
      <c r="HU4489" s="29"/>
      <c r="HV4489" s="29"/>
      <c r="HW4489" s="29"/>
      <c r="HX4489" s="29"/>
      <c r="HY4489" s="29"/>
      <c r="HZ4489" s="29"/>
      <c r="IA4489" s="29"/>
      <c r="IB4489" s="29"/>
      <c r="IC4489" s="29"/>
      <c r="ID4489" s="29"/>
      <c r="IE4489" s="29"/>
      <c r="IF4489" s="29"/>
      <c r="IG4489" s="29"/>
      <c r="IH4489" s="29"/>
      <c r="II4489" s="29"/>
      <c r="IJ4489" s="29"/>
      <c r="IK4489" s="29"/>
      <c r="IL4489" s="29"/>
      <c r="IM4489" s="29"/>
      <c r="IN4489" s="29"/>
      <c r="IO4489" s="29"/>
      <c r="IP4489" s="29"/>
      <c r="IQ4489" s="29"/>
    </row>
    <row r="4490" spans="1:251" s="42" customFormat="1" ht="18.75" customHeight="1">
      <c r="A4490" s="34"/>
      <c r="B4490" s="50"/>
      <c r="C4490" s="129" t="s">
        <v>874</v>
      </c>
      <c r="D4490" s="147"/>
      <c r="E4490" s="147"/>
      <c r="F4490" s="147"/>
      <c r="G4490" s="147"/>
      <c r="H4490" s="147"/>
      <c r="I4490" s="147"/>
      <c r="J4490" s="147"/>
      <c r="K4490" s="147"/>
      <c r="L4490" s="147"/>
      <c r="M4490" s="147"/>
      <c r="N4490" s="147"/>
      <c r="O4490" s="147"/>
      <c r="P4490" s="147"/>
      <c r="Q4490" s="147"/>
      <c r="R4490" s="147"/>
      <c r="S4490" s="147"/>
      <c r="T4490" s="147"/>
      <c r="U4490" s="147"/>
      <c r="V4490" s="147"/>
      <c r="W4490" s="147"/>
      <c r="X4490" s="147"/>
      <c r="Y4490" s="147"/>
      <c r="Z4490" s="148"/>
      <c r="AA4490" s="132">
        <v>9764</v>
      </c>
      <c r="AB4490" s="133"/>
      <c r="AC4490" s="133"/>
      <c r="AD4490" s="133"/>
      <c r="AE4490" s="133"/>
      <c r="AF4490" s="133"/>
      <c r="AG4490" s="133"/>
      <c r="AH4490" s="133"/>
      <c r="AI4490" s="134"/>
      <c r="AJ4490" s="132">
        <v>11057</v>
      </c>
      <c r="AK4490" s="133"/>
      <c r="AL4490" s="133"/>
      <c r="AM4490" s="133"/>
      <c r="AN4490" s="133"/>
      <c r="AO4490" s="133"/>
      <c r="AP4490" s="133"/>
      <c r="AQ4490" s="133"/>
      <c r="AR4490" s="134"/>
      <c r="AS4490" s="135"/>
      <c r="AT4490" s="136"/>
      <c r="AU4490" s="136"/>
      <c r="AV4490" s="136"/>
      <c r="AW4490" s="136"/>
      <c r="AX4490" s="137"/>
      <c r="AY4490" s="29"/>
      <c r="AZ4490" s="29"/>
      <c r="BA4490" s="29"/>
      <c r="BB4490" s="29"/>
      <c r="BC4490" s="29"/>
      <c r="BD4490" s="29"/>
      <c r="BE4490" s="29"/>
      <c r="BF4490" s="29"/>
      <c r="BG4490" s="29"/>
      <c r="BH4490" s="29"/>
      <c r="BI4490" s="29"/>
      <c r="BJ4490" s="29"/>
      <c r="BK4490" s="29"/>
      <c r="BL4490" s="29"/>
      <c r="BM4490" s="29"/>
      <c r="BN4490" s="29"/>
      <c r="BO4490" s="29"/>
      <c r="BP4490" s="29"/>
      <c r="BQ4490" s="29"/>
      <c r="BR4490" s="29"/>
      <c r="BS4490" s="29"/>
      <c r="BT4490" s="29"/>
      <c r="BU4490" s="29"/>
      <c r="BV4490" s="29"/>
      <c r="BW4490" s="29"/>
      <c r="BX4490" s="29"/>
      <c r="BY4490" s="29"/>
      <c r="BZ4490" s="29"/>
      <c r="CA4490" s="29"/>
      <c r="CB4490" s="29"/>
      <c r="CC4490" s="29"/>
      <c r="CD4490" s="29"/>
      <c r="CE4490" s="29"/>
      <c r="CF4490" s="29"/>
      <c r="CG4490" s="29"/>
      <c r="CH4490" s="29"/>
      <c r="CI4490" s="29"/>
      <c r="CJ4490" s="29"/>
      <c r="CK4490" s="29"/>
      <c r="CL4490" s="29"/>
      <c r="CM4490" s="29"/>
      <c r="CN4490" s="29"/>
      <c r="CO4490" s="29"/>
      <c r="CP4490" s="29"/>
      <c r="CQ4490" s="29"/>
      <c r="CR4490" s="29"/>
      <c r="CS4490" s="29"/>
      <c r="CT4490" s="29"/>
      <c r="CU4490" s="29"/>
      <c r="CV4490" s="29"/>
      <c r="CW4490" s="29"/>
      <c r="CX4490" s="29"/>
      <c r="CY4490" s="29"/>
      <c r="CZ4490" s="29"/>
      <c r="DA4490" s="29"/>
      <c r="DB4490" s="29"/>
      <c r="DC4490" s="29"/>
      <c r="DD4490" s="29"/>
      <c r="DE4490" s="29"/>
      <c r="DF4490" s="29"/>
      <c r="DG4490" s="29"/>
      <c r="DH4490" s="29"/>
      <c r="DI4490" s="29"/>
      <c r="DJ4490" s="29"/>
      <c r="DK4490" s="29"/>
      <c r="DL4490" s="29"/>
      <c r="DM4490" s="29"/>
      <c r="DN4490" s="29"/>
      <c r="DO4490" s="29"/>
      <c r="DP4490" s="29"/>
      <c r="DQ4490" s="29"/>
      <c r="DR4490" s="29"/>
      <c r="DS4490" s="29"/>
      <c r="DT4490" s="29"/>
      <c r="DU4490" s="29"/>
      <c r="DV4490" s="29"/>
      <c r="DW4490" s="29"/>
      <c r="DX4490" s="29"/>
      <c r="DY4490" s="29"/>
      <c r="DZ4490" s="29"/>
      <c r="EA4490" s="29"/>
      <c r="EB4490" s="29"/>
      <c r="EC4490" s="29"/>
      <c r="ED4490" s="29"/>
      <c r="EE4490" s="29"/>
      <c r="EF4490" s="29"/>
      <c r="EG4490" s="29"/>
      <c r="EH4490" s="29"/>
      <c r="EI4490" s="29"/>
      <c r="EJ4490" s="29"/>
      <c r="EK4490" s="29"/>
      <c r="EL4490" s="29"/>
      <c r="EM4490" s="29"/>
      <c r="EN4490" s="29"/>
      <c r="EO4490" s="29"/>
      <c r="EP4490" s="29"/>
      <c r="EQ4490" s="29"/>
      <c r="ER4490" s="29"/>
      <c r="ES4490" s="29"/>
      <c r="ET4490" s="29"/>
      <c r="EU4490" s="29"/>
      <c r="EV4490" s="29"/>
      <c r="EW4490" s="29"/>
      <c r="EX4490" s="29"/>
      <c r="EY4490" s="29"/>
      <c r="EZ4490" s="29"/>
      <c r="FA4490" s="29"/>
      <c r="FB4490" s="29"/>
      <c r="FC4490" s="29"/>
      <c r="FD4490" s="29"/>
      <c r="FE4490" s="29"/>
      <c r="FF4490" s="29"/>
      <c r="FG4490" s="29"/>
      <c r="FH4490" s="29"/>
      <c r="FI4490" s="29"/>
      <c r="FJ4490" s="29"/>
      <c r="FK4490" s="29"/>
      <c r="FL4490" s="29"/>
      <c r="FM4490" s="29"/>
      <c r="FN4490" s="29"/>
      <c r="FO4490" s="29"/>
      <c r="FP4490" s="29"/>
      <c r="FQ4490" s="29"/>
      <c r="FR4490" s="29"/>
      <c r="FS4490" s="29"/>
      <c r="FT4490" s="29"/>
      <c r="FU4490" s="29"/>
      <c r="FV4490" s="29"/>
      <c r="FW4490" s="29"/>
      <c r="FX4490" s="29"/>
      <c r="FY4490" s="29"/>
      <c r="FZ4490" s="29"/>
      <c r="GA4490" s="29"/>
      <c r="GB4490" s="29"/>
      <c r="GC4490" s="29"/>
      <c r="GD4490" s="29"/>
      <c r="GE4490" s="29"/>
      <c r="GF4490" s="29"/>
      <c r="GG4490" s="29"/>
      <c r="GH4490" s="29"/>
      <c r="GI4490" s="29"/>
      <c r="GJ4490" s="29"/>
      <c r="GK4490" s="29"/>
      <c r="GL4490" s="29"/>
      <c r="GM4490" s="29"/>
      <c r="GN4490" s="29"/>
      <c r="GO4490" s="29"/>
      <c r="GP4490" s="29"/>
      <c r="GQ4490" s="29"/>
      <c r="GR4490" s="29"/>
      <c r="GS4490" s="29"/>
      <c r="GT4490" s="29"/>
      <c r="GU4490" s="29"/>
      <c r="GV4490" s="29"/>
      <c r="GW4490" s="29"/>
      <c r="GX4490" s="29"/>
      <c r="GY4490" s="29"/>
      <c r="GZ4490" s="29"/>
      <c r="HA4490" s="29"/>
      <c r="HB4490" s="29"/>
      <c r="HC4490" s="29"/>
      <c r="HD4490" s="29"/>
      <c r="HE4490" s="29"/>
      <c r="HF4490" s="29"/>
      <c r="HG4490" s="29"/>
      <c r="HH4490" s="29"/>
      <c r="HI4490" s="29"/>
      <c r="HJ4490" s="29"/>
      <c r="HK4490" s="29"/>
      <c r="HL4490" s="29"/>
      <c r="HM4490" s="29"/>
      <c r="HN4490" s="29"/>
      <c r="HO4490" s="29"/>
      <c r="HP4490" s="29"/>
      <c r="HQ4490" s="29"/>
      <c r="HR4490" s="29"/>
      <c r="HS4490" s="29"/>
      <c r="HT4490" s="29"/>
      <c r="HU4490" s="29"/>
      <c r="HV4490" s="29"/>
      <c r="HW4490" s="29"/>
      <c r="HX4490" s="29"/>
      <c r="HY4490" s="29"/>
      <c r="HZ4490" s="29"/>
      <c r="IA4490" s="29"/>
      <c r="IB4490" s="29"/>
      <c r="IC4490" s="29"/>
      <c r="ID4490" s="29"/>
      <c r="IE4490" s="29"/>
      <c r="IF4490" s="29"/>
      <c r="IG4490" s="29"/>
      <c r="IH4490" s="29"/>
      <c r="II4490" s="29"/>
      <c r="IJ4490" s="29"/>
      <c r="IK4490" s="29"/>
      <c r="IL4490" s="29"/>
      <c r="IM4490" s="29"/>
      <c r="IN4490" s="29"/>
      <c r="IO4490" s="29"/>
      <c r="IP4490" s="29"/>
      <c r="IQ4490" s="29"/>
    </row>
    <row r="4491" spans="1:251" s="42" customFormat="1" ht="18.75" customHeight="1">
      <c r="A4491" s="34"/>
      <c r="B4491" s="50"/>
      <c r="C4491" s="129" t="s">
        <v>875</v>
      </c>
      <c r="D4491" s="147"/>
      <c r="E4491" s="147"/>
      <c r="F4491" s="147"/>
      <c r="G4491" s="147"/>
      <c r="H4491" s="147"/>
      <c r="I4491" s="147"/>
      <c r="J4491" s="147"/>
      <c r="K4491" s="147"/>
      <c r="L4491" s="147"/>
      <c r="M4491" s="147"/>
      <c r="N4491" s="147"/>
      <c r="O4491" s="147"/>
      <c r="P4491" s="147"/>
      <c r="Q4491" s="147"/>
      <c r="R4491" s="147"/>
      <c r="S4491" s="147"/>
      <c r="T4491" s="147"/>
      <c r="U4491" s="147"/>
      <c r="V4491" s="147"/>
      <c r="W4491" s="147"/>
      <c r="X4491" s="147"/>
      <c r="Y4491" s="147"/>
      <c r="Z4491" s="148"/>
      <c r="AA4491" s="132">
        <v>41968</v>
      </c>
      <c r="AB4491" s="133"/>
      <c r="AC4491" s="133"/>
      <c r="AD4491" s="133"/>
      <c r="AE4491" s="133"/>
      <c r="AF4491" s="133"/>
      <c r="AG4491" s="133"/>
      <c r="AH4491" s="133"/>
      <c r="AI4491" s="134"/>
      <c r="AJ4491" s="132">
        <v>44756</v>
      </c>
      <c r="AK4491" s="133"/>
      <c r="AL4491" s="133"/>
      <c r="AM4491" s="133"/>
      <c r="AN4491" s="133"/>
      <c r="AO4491" s="133"/>
      <c r="AP4491" s="133"/>
      <c r="AQ4491" s="133"/>
      <c r="AR4491" s="134"/>
      <c r="AS4491" s="135"/>
      <c r="AT4491" s="136"/>
      <c r="AU4491" s="136"/>
      <c r="AV4491" s="136"/>
      <c r="AW4491" s="136"/>
      <c r="AX4491" s="137"/>
      <c r="AY4491" s="29"/>
      <c r="AZ4491" s="29"/>
      <c r="BA4491" s="29"/>
      <c r="BB4491" s="29"/>
      <c r="BC4491" s="29"/>
      <c r="BD4491" s="29"/>
      <c r="BE4491" s="29"/>
      <c r="BF4491" s="29"/>
      <c r="BG4491" s="29"/>
      <c r="BH4491" s="29"/>
      <c r="BI4491" s="29"/>
      <c r="BJ4491" s="29"/>
      <c r="BK4491" s="29"/>
      <c r="BL4491" s="29"/>
      <c r="BM4491" s="29"/>
      <c r="BN4491" s="29"/>
      <c r="BO4491" s="29"/>
      <c r="BP4491" s="29"/>
      <c r="BQ4491" s="29"/>
      <c r="BR4491" s="29"/>
      <c r="BS4491" s="29"/>
      <c r="BT4491" s="29"/>
      <c r="BU4491" s="29"/>
      <c r="BV4491" s="29"/>
      <c r="BW4491" s="29"/>
      <c r="BX4491" s="29"/>
      <c r="BY4491" s="29"/>
      <c r="BZ4491" s="29"/>
      <c r="CA4491" s="29"/>
      <c r="CB4491" s="29"/>
      <c r="CC4491" s="29"/>
      <c r="CD4491" s="29"/>
      <c r="CE4491" s="29"/>
      <c r="CF4491" s="29"/>
      <c r="CG4491" s="29"/>
      <c r="CH4491" s="29"/>
      <c r="CI4491" s="29"/>
      <c r="CJ4491" s="29"/>
      <c r="CK4491" s="29"/>
      <c r="CL4491" s="29"/>
      <c r="CM4491" s="29"/>
      <c r="CN4491" s="29"/>
      <c r="CO4491" s="29"/>
      <c r="CP4491" s="29"/>
      <c r="CQ4491" s="29"/>
      <c r="CR4491" s="29"/>
      <c r="CS4491" s="29"/>
      <c r="CT4491" s="29"/>
      <c r="CU4491" s="29"/>
      <c r="CV4491" s="29"/>
      <c r="CW4491" s="29"/>
      <c r="CX4491" s="29"/>
      <c r="CY4491" s="29"/>
      <c r="CZ4491" s="29"/>
      <c r="DA4491" s="29"/>
      <c r="DB4491" s="29"/>
      <c r="DC4491" s="29"/>
      <c r="DD4491" s="29"/>
      <c r="DE4491" s="29"/>
      <c r="DF4491" s="29"/>
      <c r="DG4491" s="29"/>
      <c r="DH4491" s="29"/>
      <c r="DI4491" s="29"/>
      <c r="DJ4491" s="29"/>
      <c r="DK4491" s="29"/>
      <c r="DL4491" s="29"/>
      <c r="DM4491" s="29"/>
      <c r="DN4491" s="29"/>
      <c r="DO4491" s="29"/>
      <c r="DP4491" s="29"/>
      <c r="DQ4491" s="29"/>
      <c r="DR4491" s="29"/>
      <c r="DS4491" s="29"/>
      <c r="DT4491" s="29"/>
      <c r="DU4491" s="29"/>
      <c r="DV4491" s="29"/>
      <c r="DW4491" s="29"/>
      <c r="DX4491" s="29"/>
      <c r="DY4491" s="29"/>
      <c r="DZ4491" s="29"/>
      <c r="EA4491" s="29"/>
      <c r="EB4491" s="29"/>
      <c r="EC4491" s="29"/>
      <c r="ED4491" s="29"/>
      <c r="EE4491" s="29"/>
      <c r="EF4491" s="29"/>
      <c r="EG4491" s="29"/>
      <c r="EH4491" s="29"/>
      <c r="EI4491" s="29"/>
      <c r="EJ4491" s="29"/>
      <c r="EK4491" s="29"/>
      <c r="EL4491" s="29"/>
      <c r="EM4491" s="29"/>
      <c r="EN4491" s="29"/>
      <c r="EO4491" s="29"/>
      <c r="EP4491" s="29"/>
      <c r="EQ4491" s="29"/>
      <c r="ER4491" s="29"/>
      <c r="ES4491" s="29"/>
      <c r="ET4491" s="29"/>
      <c r="EU4491" s="29"/>
      <c r="EV4491" s="29"/>
      <c r="EW4491" s="29"/>
      <c r="EX4491" s="29"/>
      <c r="EY4491" s="29"/>
      <c r="EZ4491" s="29"/>
      <c r="FA4491" s="29"/>
      <c r="FB4491" s="29"/>
      <c r="FC4491" s="29"/>
      <c r="FD4491" s="29"/>
      <c r="FE4491" s="29"/>
      <c r="FF4491" s="29"/>
      <c r="FG4491" s="29"/>
      <c r="FH4491" s="29"/>
      <c r="FI4491" s="29"/>
      <c r="FJ4491" s="29"/>
      <c r="FK4491" s="29"/>
      <c r="FL4491" s="29"/>
      <c r="FM4491" s="29"/>
      <c r="FN4491" s="29"/>
      <c r="FO4491" s="29"/>
      <c r="FP4491" s="29"/>
      <c r="FQ4491" s="29"/>
      <c r="FR4491" s="29"/>
      <c r="FS4491" s="29"/>
      <c r="FT4491" s="29"/>
      <c r="FU4491" s="29"/>
      <c r="FV4491" s="29"/>
      <c r="FW4491" s="29"/>
      <c r="FX4491" s="29"/>
      <c r="FY4491" s="29"/>
      <c r="FZ4491" s="29"/>
      <c r="GA4491" s="29"/>
      <c r="GB4491" s="29"/>
      <c r="GC4491" s="29"/>
      <c r="GD4491" s="29"/>
      <c r="GE4491" s="29"/>
      <c r="GF4491" s="29"/>
      <c r="GG4491" s="29"/>
      <c r="GH4491" s="29"/>
      <c r="GI4491" s="29"/>
      <c r="GJ4491" s="29"/>
      <c r="GK4491" s="29"/>
      <c r="GL4491" s="29"/>
      <c r="GM4491" s="29"/>
      <c r="GN4491" s="29"/>
      <c r="GO4491" s="29"/>
      <c r="GP4491" s="29"/>
      <c r="GQ4491" s="29"/>
      <c r="GR4491" s="29"/>
      <c r="GS4491" s="29"/>
      <c r="GT4491" s="29"/>
      <c r="GU4491" s="29"/>
      <c r="GV4491" s="29"/>
      <c r="GW4491" s="29"/>
      <c r="GX4491" s="29"/>
      <c r="GY4491" s="29"/>
      <c r="GZ4491" s="29"/>
      <c r="HA4491" s="29"/>
      <c r="HB4491" s="29"/>
      <c r="HC4491" s="29"/>
      <c r="HD4491" s="29"/>
      <c r="HE4491" s="29"/>
      <c r="HF4491" s="29"/>
      <c r="HG4491" s="29"/>
      <c r="HH4491" s="29"/>
      <c r="HI4491" s="29"/>
      <c r="HJ4491" s="29"/>
      <c r="HK4491" s="29"/>
      <c r="HL4491" s="29"/>
      <c r="HM4491" s="29"/>
      <c r="HN4491" s="29"/>
      <c r="HO4491" s="29"/>
      <c r="HP4491" s="29"/>
      <c r="HQ4491" s="29"/>
      <c r="HR4491" s="29"/>
      <c r="HS4491" s="29"/>
      <c r="HT4491" s="29"/>
      <c r="HU4491" s="29"/>
      <c r="HV4491" s="29"/>
      <c r="HW4491" s="29"/>
      <c r="HX4491" s="29"/>
      <c r="HY4491" s="29"/>
      <c r="HZ4491" s="29"/>
      <c r="IA4491" s="29"/>
      <c r="IB4491" s="29"/>
      <c r="IC4491" s="29"/>
      <c r="ID4491" s="29"/>
      <c r="IE4491" s="29"/>
      <c r="IF4491" s="29"/>
      <c r="IG4491" s="29"/>
      <c r="IH4491" s="29"/>
      <c r="II4491" s="29"/>
      <c r="IJ4491" s="29"/>
      <c r="IK4491" s="29"/>
      <c r="IL4491" s="29"/>
      <c r="IM4491" s="29"/>
      <c r="IN4491" s="29"/>
      <c r="IO4491" s="29"/>
      <c r="IP4491" s="29"/>
      <c r="IQ4491" s="29"/>
    </row>
    <row r="4492" spans="1:251" s="42" customFormat="1" ht="18.75" customHeight="1">
      <c r="A4492" s="34"/>
      <c r="B4492" s="50"/>
      <c r="C4492" s="129" t="s">
        <v>876</v>
      </c>
      <c r="D4492" s="147"/>
      <c r="E4492" s="147"/>
      <c r="F4492" s="147"/>
      <c r="G4492" s="147"/>
      <c r="H4492" s="147"/>
      <c r="I4492" s="147"/>
      <c r="J4492" s="147"/>
      <c r="K4492" s="147"/>
      <c r="L4492" s="147"/>
      <c r="M4492" s="147"/>
      <c r="N4492" s="147"/>
      <c r="O4492" s="147"/>
      <c r="P4492" s="147"/>
      <c r="Q4492" s="147"/>
      <c r="R4492" s="147"/>
      <c r="S4492" s="147"/>
      <c r="T4492" s="147"/>
      <c r="U4492" s="147"/>
      <c r="V4492" s="147"/>
      <c r="W4492" s="147"/>
      <c r="X4492" s="147"/>
      <c r="Y4492" s="147"/>
      <c r="Z4492" s="148"/>
      <c r="AA4492" s="132">
        <v>3633</v>
      </c>
      <c r="AB4492" s="133"/>
      <c r="AC4492" s="133"/>
      <c r="AD4492" s="133"/>
      <c r="AE4492" s="133"/>
      <c r="AF4492" s="133"/>
      <c r="AG4492" s="133"/>
      <c r="AH4492" s="133"/>
      <c r="AI4492" s="134"/>
      <c r="AJ4492" s="132">
        <v>3229</v>
      </c>
      <c r="AK4492" s="133"/>
      <c r="AL4492" s="133"/>
      <c r="AM4492" s="133"/>
      <c r="AN4492" s="133"/>
      <c r="AO4492" s="133"/>
      <c r="AP4492" s="133"/>
      <c r="AQ4492" s="133"/>
      <c r="AR4492" s="134"/>
      <c r="AS4492" s="135"/>
      <c r="AT4492" s="136"/>
      <c r="AU4492" s="136"/>
      <c r="AV4492" s="136"/>
      <c r="AW4492" s="136"/>
      <c r="AX4492" s="137"/>
      <c r="AY4492" s="29"/>
      <c r="AZ4492" s="29"/>
      <c r="BA4492" s="29"/>
      <c r="BB4492" s="29"/>
      <c r="BC4492" s="29"/>
      <c r="BD4492" s="29"/>
      <c r="BE4492" s="29"/>
      <c r="BF4492" s="29"/>
      <c r="BG4492" s="29"/>
      <c r="BH4492" s="29"/>
      <c r="BI4492" s="29"/>
      <c r="BJ4492" s="29"/>
      <c r="BK4492" s="29"/>
      <c r="BL4492" s="29"/>
      <c r="BM4492" s="29"/>
      <c r="BN4492" s="29"/>
      <c r="BO4492" s="29"/>
      <c r="BP4492" s="29"/>
      <c r="BQ4492" s="29"/>
      <c r="BR4492" s="29"/>
      <c r="BS4492" s="29"/>
      <c r="BT4492" s="29"/>
      <c r="BU4492" s="29"/>
      <c r="BV4492" s="29"/>
      <c r="BW4492" s="29"/>
      <c r="BX4492" s="29"/>
      <c r="BY4492" s="29"/>
      <c r="BZ4492" s="29"/>
      <c r="CA4492" s="29"/>
      <c r="CB4492" s="29"/>
      <c r="CC4492" s="29"/>
      <c r="CD4492" s="29"/>
      <c r="CE4492" s="29"/>
      <c r="CF4492" s="29"/>
      <c r="CG4492" s="29"/>
      <c r="CH4492" s="29"/>
      <c r="CI4492" s="29"/>
      <c r="CJ4492" s="29"/>
      <c r="CK4492" s="29"/>
      <c r="CL4492" s="29"/>
      <c r="CM4492" s="29"/>
      <c r="CN4492" s="29"/>
      <c r="CO4492" s="29"/>
      <c r="CP4492" s="29"/>
      <c r="CQ4492" s="29"/>
      <c r="CR4492" s="29"/>
      <c r="CS4492" s="29"/>
      <c r="CT4492" s="29"/>
      <c r="CU4492" s="29"/>
      <c r="CV4492" s="29"/>
      <c r="CW4492" s="29"/>
      <c r="CX4492" s="29"/>
      <c r="CY4492" s="29"/>
      <c r="CZ4492" s="29"/>
      <c r="DA4492" s="29"/>
      <c r="DB4492" s="29"/>
      <c r="DC4492" s="29"/>
      <c r="DD4492" s="29"/>
      <c r="DE4492" s="29"/>
      <c r="DF4492" s="29"/>
      <c r="DG4492" s="29"/>
      <c r="DH4492" s="29"/>
      <c r="DI4492" s="29"/>
      <c r="DJ4492" s="29"/>
      <c r="DK4492" s="29"/>
      <c r="DL4492" s="29"/>
      <c r="DM4492" s="29"/>
      <c r="DN4492" s="29"/>
      <c r="DO4492" s="29"/>
      <c r="DP4492" s="29"/>
      <c r="DQ4492" s="29"/>
      <c r="DR4492" s="29"/>
      <c r="DS4492" s="29"/>
      <c r="DT4492" s="29"/>
      <c r="DU4492" s="29"/>
      <c r="DV4492" s="29"/>
      <c r="DW4492" s="29"/>
      <c r="DX4492" s="29"/>
      <c r="DY4492" s="29"/>
      <c r="DZ4492" s="29"/>
      <c r="EA4492" s="29"/>
      <c r="EB4492" s="29"/>
      <c r="EC4492" s="29"/>
      <c r="ED4492" s="29"/>
      <c r="EE4492" s="29"/>
      <c r="EF4492" s="29"/>
      <c r="EG4492" s="29"/>
      <c r="EH4492" s="29"/>
      <c r="EI4492" s="29"/>
      <c r="EJ4492" s="29"/>
      <c r="EK4492" s="29"/>
      <c r="EL4492" s="29"/>
      <c r="EM4492" s="29"/>
      <c r="EN4492" s="29"/>
      <c r="EO4492" s="29"/>
      <c r="EP4492" s="29"/>
      <c r="EQ4492" s="29"/>
      <c r="ER4492" s="29"/>
      <c r="ES4492" s="29"/>
      <c r="ET4492" s="29"/>
      <c r="EU4492" s="29"/>
      <c r="EV4492" s="29"/>
      <c r="EW4492" s="29"/>
      <c r="EX4492" s="29"/>
      <c r="EY4492" s="29"/>
      <c r="EZ4492" s="29"/>
      <c r="FA4492" s="29"/>
      <c r="FB4492" s="29"/>
      <c r="FC4492" s="29"/>
      <c r="FD4492" s="29"/>
      <c r="FE4492" s="29"/>
      <c r="FF4492" s="29"/>
      <c r="FG4492" s="29"/>
      <c r="FH4492" s="29"/>
      <c r="FI4492" s="29"/>
      <c r="FJ4492" s="29"/>
      <c r="FK4492" s="29"/>
      <c r="FL4492" s="29"/>
      <c r="FM4492" s="29"/>
      <c r="FN4492" s="29"/>
      <c r="FO4492" s="29"/>
      <c r="FP4492" s="29"/>
      <c r="FQ4492" s="29"/>
      <c r="FR4492" s="29"/>
      <c r="FS4492" s="29"/>
      <c r="FT4492" s="29"/>
      <c r="FU4492" s="29"/>
      <c r="FV4492" s="29"/>
      <c r="FW4492" s="29"/>
      <c r="FX4492" s="29"/>
      <c r="FY4492" s="29"/>
      <c r="FZ4492" s="29"/>
      <c r="GA4492" s="29"/>
      <c r="GB4492" s="29"/>
      <c r="GC4492" s="29"/>
      <c r="GD4492" s="29"/>
      <c r="GE4492" s="29"/>
      <c r="GF4492" s="29"/>
      <c r="GG4492" s="29"/>
      <c r="GH4492" s="29"/>
      <c r="GI4492" s="29"/>
      <c r="GJ4492" s="29"/>
      <c r="GK4492" s="29"/>
      <c r="GL4492" s="29"/>
      <c r="GM4492" s="29"/>
      <c r="GN4492" s="29"/>
      <c r="GO4492" s="29"/>
      <c r="GP4492" s="29"/>
      <c r="GQ4492" s="29"/>
      <c r="GR4492" s="29"/>
      <c r="GS4492" s="29"/>
      <c r="GT4492" s="29"/>
      <c r="GU4492" s="29"/>
      <c r="GV4492" s="29"/>
      <c r="GW4492" s="29"/>
      <c r="GX4492" s="29"/>
      <c r="GY4492" s="29"/>
      <c r="GZ4492" s="29"/>
      <c r="HA4492" s="29"/>
      <c r="HB4492" s="29"/>
      <c r="HC4492" s="29"/>
      <c r="HD4492" s="29"/>
      <c r="HE4492" s="29"/>
      <c r="HF4492" s="29"/>
      <c r="HG4492" s="29"/>
      <c r="HH4492" s="29"/>
      <c r="HI4492" s="29"/>
      <c r="HJ4492" s="29"/>
      <c r="HK4492" s="29"/>
      <c r="HL4492" s="29"/>
      <c r="HM4492" s="29"/>
      <c r="HN4492" s="29"/>
      <c r="HO4492" s="29"/>
      <c r="HP4492" s="29"/>
      <c r="HQ4492" s="29"/>
      <c r="HR4492" s="29"/>
      <c r="HS4492" s="29"/>
      <c r="HT4492" s="29"/>
      <c r="HU4492" s="29"/>
      <c r="HV4492" s="29"/>
      <c r="HW4492" s="29"/>
      <c r="HX4492" s="29"/>
      <c r="HY4492" s="29"/>
      <c r="HZ4492" s="29"/>
      <c r="IA4492" s="29"/>
      <c r="IB4492" s="29"/>
      <c r="IC4492" s="29"/>
      <c r="ID4492" s="29"/>
      <c r="IE4492" s="29"/>
      <c r="IF4492" s="29"/>
      <c r="IG4492" s="29"/>
      <c r="IH4492" s="29"/>
      <c r="II4492" s="29"/>
      <c r="IJ4492" s="29"/>
      <c r="IK4492" s="29"/>
      <c r="IL4492" s="29"/>
      <c r="IM4492" s="29"/>
      <c r="IN4492" s="29"/>
      <c r="IO4492" s="29"/>
      <c r="IP4492" s="29"/>
      <c r="IQ4492" s="29"/>
    </row>
    <row r="4493" spans="1:251" s="42" customFormat="1" ht="18.75" customHeight="1">
      <c r="A4493" s="34"/>
      <c r="B4493" s="50"/>
      <c r="C4493" s="129" t="s">
        <v>877</v>
      </c>
      <c r="D4493" s="147"/>
      <c r="E4493" s="147"/>
      <c r="F4493" s="147"/>
      <c r="G4493" s="147"/>
      <c r="H4493" s="147"/>
      <c r="I4493" s="147"/>
      <c r="J4493" s="147"/>
      <c r="K4493" s="147"/>
      <c r="L4493" s="147"/>
      <c r="M4493" s="147"/>
      <c r="N4493" s="147"/>
      <c r="O4493" s="147"/>
      <c r="P4493" s="147"/>
      <c r="Q4493" s="147"/>
      <c r="R4493" s="147"/>
      <c r="S4493" s="147"/>
      <c r="T4493" s="147"/>
      <c r="U4493" s="147"/>
      <c r="V4493" s="147"/>
      <c r="W4493" s="147"/>
      <c r="X4493" s="147"/>
      <c r="Y4493" s="147"/>
      <c r="Z4493" s="148"/>
      <c r="AA4493" s="132">
        <v>6339</v>
      </c>
      <c r="AB4493" s="133"/>
      <c r="AC4493" s="133"/>
      <c r="AD4493" s="133"/>
      <c r="AE4493" s="133"/>
      <c r="AF4493" s="133"/>
      <c r="AG4493" s="133"/>
      <c r="AH4493" s="133"/>
      <c r="AI4493" s="134"/>
      <c r="AJ4493" s="132">
        <v>6375</v>
      </c>
      <c r="AK4493" s="133"/>
      <c r="AL4493" s="133"/>
      <c r="AM4493" s="133"/>
      <c r="AN4493" s="133"/>
      <c r="AO4493" s="133"/>
      <c r="AP4493" s="133"/>
      <c r="AQ4493" s="133"/>
      <c r="AR4493" s="134"/>
      <c r="AS4493" s="135"/>
      <c r="AT4493" s="136"/>
      <c r="AU4493" s="136"/>
      <c r="AV4493" s="136"/>
      <c r="AW4493" s="136"/>
      <c r="AX4493" s="137"/>
      <c r="AY4493" s="29"/>
      <c r="AZ4493" s="29"/>
      <c r="BA4493" s="29"/>
      <c r="BB4493" s="29"/>
      <c r="BC4493" s="29"/>
      <c r="BD4493" s="29"/>
      <c r="BE4493" s="29"/>
      <c r="BF4493" s="29"/>
      <c r="BG4493" s="29"/>
      <c r="BH4493" s="29"/>
      <c r="BI4493" s="29"/>
      <c r="BJ4493" s="29"/>
      <c r="BK4493" s="29"/>
      <c r="BL4493" s="29"/>
      <c r="BM4493" s="29"/>
      <c r="BN4493" s="29"/>
      <c r="BO4493" s="29"/>
      <c r="BP4493" s="29"/>
      <c r="BQ4493" s="29"/>
      <c r="BR4493" s="29"/>
      <c r="BS4493" s="29"/>
      <c r="BT4493" s="29"/>
      <c r="BU4493" s="29"/>
      <c r="BV4493" s="29"/>
      <c r="BW4493" s="29"/>
      <c r="BX4493" s="29"/>
      <c r="BY4493" s="29"/>
      <c r="BZ4493" s="29"/>
      <c r="CA4493" s="29"/>
      <c r="CB4493" s="29"/>
      <c r="CC4493" s="29"/>
      <c r="CD4493" s="29"/>
      <c r="CE4493" s="29"/>
      <c r="CF4493" s="29"/>
      <c r="CG4493" s="29"/>
      <c r="CH4493" s="29"/>
      <c r="CI4493" s="29"/>
      <c r="CJ4493" s="29"/>
      <c r="CK4493" s="29"/>
      <c r="CL4493" s="29"/>
      <c r="CM4493" s="29"/>
      <c r="CN4493" s="29"/>
      <c r="CO4493" s="29"/>
      <c r="CP4493" s="29"/>
      <c r="CQ4493" s="29"/>
      <c r="CR4493" s="29"/>
      <c r="CS4493" s="29"/>
      <c r="CT4493" s="29"/>
      <c r="CU4493" s="29"/>
      <c r="CV4493" s="29"/>
      <c r="CW4493" s="29"/>
      <c r="CX4493" s="29"/>
      <c r="CY4493" s="29"/>
      <c r="CZ4493" s="29"/>
      <c r="DA4493" s="29"/>
      <c r="DB4493" s="29"/>
      <c r="DC4493" s="29"/>
      <c r="DD4493" s="29"/>
      <c r="DE4493" s="29"/>
      <c r="DF4493" s="29"/>
      <c r="DG4493" s="29"/>
      <c r="DH4493" s="29"/>
      <c r="DI4493" s="29"/>
      <c r="DJ4493" s="29"/>
      <c r="DK4493" s="29"/>
      <c r="DL4493" s="29"/>
      <c r="DM4493" s="29"/>
      <c r="DN4493" s="29"/>
      <c r="DO4493" s="29"/>
      <c r="DP4493" s="29"/>
      <c r="DQ4493" s="29"/>
      <c r="DR4493" s="29"/>
      <c r="DS4493" s="29"/>
      <c r="DT4493" s="29"/>
      <c r="DU4493" s="29"/>
      <c r="DV4493" s="29"/>
      <c r="DW4493" s="29"/>
      <c r="DX4493" s="29"/>
      <c r="DY4493" s="29"/>
      <c r="DZ4493" s="29"/>
      <c r="EA4493" s="29"/>
      <c r="EB4493" s="29"/>
      <c r="EC4493" s="29"/>
      <c r="ED4493" s="29"/>
      <c r="EE4493" s="29"/>
      <c r="EF4493" s="29"/>
      <c r="EG4493" s="29"/>
      <c r="EH4493" s="29"/>
      <c r="EI4493" s="29"/>
      <c r="EJ4493" s="29"/>
      <c r="EK4493" s="29"/>
      <c r="EL4493" s="29"/>
      <c r="EM4493" s="29"/>
      <c r="EN4493" s="29"/>
      <c r="EO4493" s="29"/>
      <c r="EP4493" s="29"/>
      <c r="EQ4493" s="29"/>
      <c r="ER4493" s="29"/>
      <c r="ES4493" s="29"/>
      <c r="ET4493" s="29"/>
      <c r="EU4493" s="29"/>
      <c r="EV4493" s="29"/>
      <c r="EW4493" s="29"/>
      <c r="EX4493" s="29"/>
      <c r="EY4493" s="29"/>
      <c r="EZ4493" s="29"/>
      <c r="FA4493" s="29"/>
      <c r="FB4493" s="29"/>
      <c r="FC4493" s="29"/>
      <c r="FD4493" s="29"/>
      <c r="FE4493" s="29"/>
      <c r="FF4493" s="29"/>
      <c r="FG4493" s="29"/>
      <c r="FH4493" s="29"/>
      <c r="FI4493" s="29"/>
      <c r="FJ4493" s="29"/>
      <c r="FK4493" s="29"/>
      <c r="FL4493" s="29"/>
      <c r="FM4493" s="29"/>
      <c r="FN4493" s="29"/>
      <c r="FO4493" s="29"/>
      <c r="FP4493" s="29"/>
      <c r="FQ4493" s="29"/>
      <c r="FR4493" s="29"/>
      <c r="FS4493" s="29"/>
      <c r="FT4493" s="29"/>
      <c r="FU4493" s="29"/>
      <c r="FV4493" s="29"/>
      <c r="FW4493" s="29"/>
      <c r="FX4493" s="29"/>
      <c r="FY4493" s="29"/>
      <c r="FZ4493" s="29"/>
      <c r="GA4493" s="29"/>
      <c r="GB4493" s="29"/>
      <c r="GC4493" s="29"/>
      <c r="GD4493" s="29"/>
      <c r="GE4493" s="29"/>
      <c r="GF4493" s="29"/>
      <c r="GG4493" s="29"/>
      <c r="GH4493" s="29"/>
      <c r="GI4493" s="29"/>
      <c r="GJ4493" s="29"/>
      <c r="GK4493" s="29"/>
      <c r="GL4493" s="29"/>
      <c r="GM4493" s="29"/>
      <c r="GN4493" s="29"/>
      <c r="GO4493" s="29"/>
      <c r="GP4493" s="29"/>
      <c r="GQ4493" s="29"/>
      <c r="GR4493" s="29"/>
      <c r="GS4493" s="29"/>
      <c r="GT4493" s="29"/>
      <c r="GU4493" s="29"/>
      <c r="GV4493" s="29"/>
      <c r="GW4493" s="29"/>
      <c r="GX4493" s="29"/>
      <c r="GY4493" s="29"/>
      <c r="GZ4493" s="29"/>
      <c r="HA4493" s="29"/>
      <c r="HB4493" s="29"/>
      <c r="HC4493" s="29"/>
      <c r="HD4493" s="29"/>
      <c r="HE4493" s="29"/>
      <c r="HF4493" s="29"/>
      <c r="HG4493" s="29"/>
      <c r="HH4493" s="29"/>
      <c r="HI4493" s="29"/>
      <c r="HJ4493" s="29"/>
      <c r="HK4493" s="29"/>
      <c r="HL4493" s="29"/>
      <c r="HM4493" s="29"/>
      <c r="HN4493" s="29"/>
      <c r="HO4493" s="29"/>
      <c r="HP4493" s="29"/>
      <c r="HQ4493" s="29"/>
      <c r="HR4493" s="29"/>
      <c r="HS4493" s="29"/>
      <c r="HT4493" s="29"/>
      <c r="HU4493" s="29"/>
      <c r="HV4493" s="29"/>
      <c r="HW4493" s="29"/>
      <c r="HX4493" s="29"/>
      <c r="HY4493" s="29"/>
      <c r="HZ4493" s="29"/>
      <c r="IA4493" s="29"/>
      <c r="IB4493" s="29"/>
      <c r="IC4493" s="29"/>
      <c r="ID4493" s="29"/>
      <c r="IE4493" s="29"/>
      <c r="IF4493" s="29"/>
      <c r="IG4493" s="29"/>
      <c r="IH4493" s="29"/>
      <c r="II4493" s="29"/>
      <c r="IJ4493" s="29"/>
      <c r="IK4493" s="29"/>
      <c r="IL4493" s="29"/>
      <c r="IM4493" s="29"/>
      <c r="IN4493" s="29"/>
      <c r="IO4493" s="29"/>
      <c r="IP4493" s="29"/>
      <c r="IQ4493" s="29"/>
    </row>
    <row r="4494" spans="1:251" s="42" customFormat="1" ht="18.75" customHeight="1" thickBot="1">
      <c r="A4494" s="43"/>
      <c r="B4494" s="138" t="s">
        <v>244</v>
      </c>
      <c r="C4494" s="139"/>
      <c r="D4494" s="139"/>
      <c r="E4494" s="139"/>
      <c r="F4494" s="139"/>
      <c r="G4494" s="139"/>
      <c r="H4494" s="139"/>
      <c r="I4494" s="139"/>
      <c r="J4494" s="139"/>
      <c r="K4494" s="139"/>
      <c r="L4494" s="139"/>
      <c r="M4494" s="139"/>
      <c r="N4494" s="139"/>
      <c r="O4494" s="139"/>
      <c r="P4494" s="139"/>
      <c r="Q4494" s="139"/>
      <c r="R4494" s="139"/>
      <c r="S4494" s="139"/>
      <c r="T4494" s="139"/>
      <c r="U4494" s="139"/>
      <c r="V4494" s="139"/>
      <c r="W4494" s="139"/>
      <c r="X4494" s="139"/>
      <c r="Y4494" s="139"/>
      <c r="Z4494" s="140"/>
      <c r="AA4494" s="141">
        <f>SUM(AA4488:AI4493)</f>
        <v>672110</v>
      </c>
      <c r="AB4494" s="142"/>
      <c r="AC4494" s="142"/>
      <c r="AD4494" s="142"/>
      <c r="AE4494" s="142"/>
      <c r="AF4494" s="142"/>
      <c r="AG4494" s="142"/>
      <c r="AH4494" s="142"/>
      <c r="AI4494" s="143"/>
      <c r="AJ4494" s="141">
        <f>SUM(AJ4488:AR4493)</f>
        <v>658799</v>
      </c>
      <c r="AK4494" s="142"/>
      <c r="AL4494" s="142"/>
      <c r="AM4494" s="142"/>
      <c r="AN4494" s="142"/>
      <c r="AO4494" s="142"/>
      <c r="AP4494" s="142"/>
      <c r="AQ4494" s="142"/>
      <c r="AR4494" s="143"/>
      <c r="AS4494" s="144"/>
      <c r="AT4494" s="145"/>
      <c r="AU4494" s="145"/>
      <c r="AV4494" s="145"/>
      <c r="AW4494" s="145"/>
      <c r="AX4494" s="146"/>
      <c r="AY4494" s="29"/>
      <c r="AZ4494" s="29"/>
      <c r="BA4494" s="29"/>
      <c r="BB4494" s="29"/>
      <c r="BC4494" s="29"/>
      <c r="BD4494" s="29"/>
      <c r="BE4494" s="29"/>
      <c r="BF4494" s="29"/>
      <c r="BG4494" s="29"/>
      <c r="BH4494" s="29"/>
      <c r="BI4494" s="29"/>
      <c r="BJ4494" s="29"/>
      <c r="BK4494" s="29"/>
      <c r="BL4494" s="29"/>
      <c r="BM4494" s="29"/>
      <c r="BN4494" s="29"/>
      <c r="BO4494" s="29"/>
      <c r="BP4494" s="29"/>
      <c r="BQ4494" s="29"/>
      <c r="BR4494" s="29"/>
      <c r="BS4494" s="29"/>
      <c r="BT4494" s="29"/>
      <c r="BU4494" s="29"/>
      <c r="BV4494" s="29"/>
      <c r="BW4494" s="29"/>
      <c r="BX4494" s="29"/>
      <c r="BY4494" s="29"/>
      <c r="BZ4494" s="29"/>
      <c r="CA4494" s="29"/>
      <c r="CB4494" s="29"/>
      <c r="CC4494" s="29"/>
      <c r="CD4494" s="29"/>
      <c r="CE4494" s="29"/>
      <c r="CF4494" s="29"/>
      <c r="CG4494" s="29"/>
      <c r="CH4494" s="29"/>
      <c r="CI4494" s="29"/>
      <c r="CJ4494" s="29"/>
      <c r="CK4494" s="29"/>
      <c r="CL4494" s="29"/>
      <c r="CM4494" s="29"/>
      <c r="CN4494" s="29"/>
      <c r="CO4494" s="29"/>
      <c r="CP4494" s="29"/>
      <c r="CQ4494" s="29"/>
      <c r="CR4494" s="29"/>
      <c r="CS4494" s="29"/>
      <c r="CT4494" s="29"/>
      <c r="CU4494" s="29"/>
      <c r="CV4494" s="29"/>
      <c r="CW4494" s="29"/>
      <c r="CX4494" s="29"/>
      <c r="CY4494" s="29"/>
      <c r="CZ4494" s="29"/>
      <c r="DA4494" s="29"/>
      <c r="DB4494" s="29"/>
      <c r="DC4494" s="29"/>
      <c r="DD4494" s="29"/>
      <c r="DE4494" s="29"/>
      <c r="DF4494" s="29"/>
      <c r="DG4494" s="29"/>
      <c r="DH4494" s="29"/>
      <c r="DI4494" s="29"/>
      <c r="DJ4494" s="29"/>
      <c r="DK4494" s="29"/>
      <c r="DL4494" s="29"/>
      <c r="DM4494" s="29"/>
      <c r="DN4494" s="29"/>
      <c r="DO4494" s="29"/>
      <c r="DP4494" s="29"/>
      <c r="DQ4494" s="29"/>
      <c r="DR4494" s="29"/>
      <c r="DS4494" s="29"/>
      <c r="DT4494" s="29"/>
      <c r="DU4494" s="29"/>
      <c r="DV4494" s="29"/>
      <c r="DW4494" s="29"/>
      <c r="DX4494" s="29"/>
      <c r="DY4494" s="29"/>
      <c r="DZ4494" s="29"/>
      <c r="EA4494" s="29"/>
      <c r="EB4494" s="29"/>
      <c r="EC4494" s="29"/>
      <c r="ED4494" s="29"/>
      <c r="EE4494" s="29"/>
      <c r="EF4494" s="29"/>
      <c r="EG4494" s="29"/>
      <c r="EH4494" s="29"/>
      <c r="EI4494" s="29"/>
      <c r="EJ4494" s="29"/>
      <c r="EK4494" s="29"/>
      <c r="EL4494" s="29"/>
      <c r="EM4494" s="29"/>
      <c r="EN4494" s="29"/>
      <c r="EO4494" s="29"/>
      <c r="EP4494" s="29"/>
      <c r="EQ4494" s="29"/>
      <c r="ER4494" s="29"/>
      <c r="ES4494" s="29"/>
      <c r="ET4494" s="29"/>
      <c r="EU4494" s="29"/>
      <c r="EV4494" s="29"/>
      <c r="EW4494" s="29"/>
      <c r="EX4494" s="29"/>
      <c r="EY4494" s="29"/>
      <c r="EZ4494" s="29"/>
      <c r="FA4494" s="29"/>
      <c r="FB4494" s="29"/>
      <c r="FC4494" s="29"/>
      <c r="FD4494" s="29"/>
      <c r="FE4494" s="29"/>
      <c r="FF4494" s="29"/>
      <c r="FG4494" s="29"/>
      <c r="FH4494" s="29"/>
      <c r="FI4494" s="29"/>
      <c r="FJ4494" s="29"/>
      <c r="FK4494" s="29"/>
      <c r="FL4494" s="29"/>
      <c r="FM4494" s="29"/>
      <c r="FN4494" s="29"/>
      <c r="FO4494" s="29"/>
      <c r="FP4494" s="29"/>
      <c r="FQ4494" s="29"/>
      <c r="FR4494" s="29"/>
      <c r="FS4494" s="29"/>
      <c r="FT4494" s="29"/>
      <c r="FU4494" s="29"/>
      <c r="FV4494" s="29"/>
      <c r="FW4494" s="29"/>
      <c r="FX4494" s="29"/>
      <c r="FY4494" s="29"/>
      <c r="FZ4494" s="29"/>
      <c r="GA4494" s="29"/>
      <c r="GB4494" s="29"/>
      <c r="GC4494" s="29"/>
      <c r="GD4494" s="29"/>
      <c r="GE4494" s="29"/>
      <c r="GF4494" s="29"/>
      <c r="GG4494" s="29"/>
      <c r="GH4494" s="29"/>
      <c r="GI4494" s="29"/>
      <c r="GJ4494" s="29"/>
      <c r="GK4494" s="29"/>
      <c r="GL4494" s="29"/>
      <c r="GM4494" s="29"/>
      <c r="GN4494" s="29"/>
      <c r="GO4494" s="29"/>
      <c r="GP4494" s="29"/>
      <c r="GQ4494" s="29"/>
      <c r="GR4494" s="29"/>
      <c r="GS4494" s="29"/>
      <c r="GT4494" s="29"/>
      <c r="GU4494" s="29"/>
      <c r="GV4494" s="29"/>
      <c r="GW4494" s="29"/>
      <c r="GX4494" s="29"/>
      <c r="GY4494" s="29"/>
      <c r="GZ4494" s="29"/>
      <c r="HA4494" s="29"/>
      <c r="HB4494" s="29"/>
      <c r="HC4494" s="29"/>
      <c r="HD4494" s="29"/>
      <c r="HE4494" s="29"/>
      <c r="HF4494" s="29"/>
      <c r="HG4494" s="29"/>
      <c r="HH4494" s="29"/>
      <c r="HI4494" s="29"/>
      <c r="HJ4494" s="29"/>
      <c r="HK4494" s="29"/>
      <c r="HL4494" s="29"/>
      <c r="HM4494" s="29"/>
      <c r="HN4494" s="29"/>
      <c r="HO4494" s="29"/>
      <c r="HP4494" s="29"/>
      <c r="HQ4494" s="29"/>
      <c r="HR4494" s="29"/>
      <c r="HS4494" s="29"/>
      <c r="HT4494" s="29"/>
      <c r="HU4494" s="29"/>
      <c r="HV4494" s="29"/>
      <c r="HW4494" s="29"/>
      <c r="HX4494" s="29"/>
      <c r="HY4494" s="29"/>
      <c r="HZ4494" s="29"/>
      <c r="IA4494" s="29"/>
      <c r="IB4494" s="29"/>
      <c r="IC4494" s="29"/>
      <c r="ID4494" s="29"/>
      <c r="IE4494" s="29"/>
      <c r="IF4494" s="29"/>
      <c r="IG4494" s="29"/>
      <c r="IH4494" s="29"/>
      <c r="II4494" s="29"/>
      <c r="IJ4494" s="29"/>
      <c r="IK4494" s="29"/>
      <c r="IL4494" s="29"/>
      <c r="IM4494" s="29"/>
      <c r="IN4494" s="29"/>
      <c r="IO4494" s="29"/>
      <c r="IP4494" s="29"/>
      <c r="IQ4494" s="29"/>
    </row>
    <row r="4496" spans="1:251" ht="18.75">
      <c r="A4496" s="28" t="s">
        <v>234</v>
      </c>
      <c r="AW4496" s="30"/>
      <c r="AX4496" s="31"/>
      <c r="AY4496" s="30"/>
    </row>
    <row r="4498" spans="1:113" ht="18.75">
      <c r="B4498" s="109" t="s">
        <v>0</v>
      </c>
      <c r="C4498" s="150"/>
      <c r="D4498" s="150"/>
      <c r="E4498" s="150"/>
      <c r="F4498" s="150"/>
      <c r="G4498" s="150"/>
      <c r="H4498" s="150"/>
      <c r="I4498" s="150"/>
      <c r="J4498" s="150"/>
      <c r="K4498" s="150"/>
      <c r="L4498" s="150"/>
      <c r="M4498" s="150"/>
      <c r="N4498" s="150"/>
      <c r="O4498" s="150"/>
      <c r="P4498" s="150"/>
      <c r="Q4498" s="150"/>
      <c r="R4498" s="150"/>
      <c r="S4498" s="150"/>
      <c r="T4498" s="150"/>
      <c r="U4498" s="150"/>
      <c r="V4498" s="150"/>
      <c r="W4498" s="150"/>
      <c r="X4498" s="150"/>
      <c r="Y4498" s="150"/>
      <c r="Z4498" s="150"/>
      <c r="AA4498" s="150"/>
      <c r="AB4498" s="150"/>
      <c r="AC4498" s="150"/>
      <c r="AD4498" s="150"/>
      <c r="AE4498" s="150"/>
      <c r="AF4498" s="150"/>
      <c r="AG4498" s="150"/>
      <c r="AH4498" s="150"/>
      <c r="AI4498" s="150"/>
      <c r="AJ4498" s="150"/>
      <c r="AK4498" s="150"/>
      <c r="AL4498" s="150"/>
      <c r="AM4498" s="150"/>
      <c r="AN4498" s="150"/>
      <c r="AO4498" s="150"/>
      <c r="AP4498" s="150"/>
      <c r="AQ4498" s="150"/>
      <c r="AR4498" s="150"/>
      <c r="AS4498" s="150"/>
      <c r="AT4498" s="150"/>
      <c r="AU4498" s="150"/>
      <c r="AV4498" s="150"/>
      <c r="AW4498" s="150"/>
      <c r="AX4498" s="150"/>
    </row>
    <row r="4499" spans="1:113">
      <c r="Z4499" s="32"/>
      <c r="AD4499" s="32"/>
      <c r="AE4499" s="32"/>
      <c r="AF4499" s="32"/>
      <c r="AG4499" s="32"/>
      <c r="AH4499" s="32"/>
      <c r="AI4499" s="32"/>
      <c r="AO4499" s="32"/>
    </row>
    <row r="4500" spans="1:113" ht="13.5" thickBot="1">
      <c r="Z4500" s="32"/>
      <c r="AD4500" s="32"/>
      <c r="AE4500" s="32"/>
      <c r="AF4500" s="32"/>
      <c r="AG4500" s="32"/>
      <c r="AH4500" s="32"/>
      <c r="AI4500" s="32"/>
      <c r="AO4500" s="32"/>
      <c r="DI4500" s="26"/>
    </row>
    <row r="4501" spans="1:113" ht="24.75" customHeight="1" thickBot="1">
      <c r="B4501" s="111" t="s">
        <v>235</v>
      </c>
      <c r="C4501" s="112"/>
      <c r="D4501" s="112"/>
      <c r="E4501" s="112"/>
      <c r="F4501" s="112"/>
      <c r="G4501" s="112"/>
      <c r="H4501" s="113" t="s">
        <v>624</v>
      </c>
      <c r="I4501" s="114"/>
      <c r="J4501" s="114"/>
      <c r="K4501" s="114"/>
      <c r="L4501" s="114"/>
      <c r="M4501" s="114"/>
      <c r="N4501" s="114"/>
      <c r="O4501" s="114"/>
      <c r="P4501" s="114"/>
      <c r="Q4501" s="114"/>
      <c r="R4501" s="114"/>
      <c r="S4501" s="114"/>
      <c r="T4501" s="114"/>
      <c r="U4501" s="114"/>
      <c r="V4501" s="114"/>
      <c r="W4501" s="114"/>
      <c r="X4501" s="114"/>
      <c r="Y4501" s="114"/>
      <c r="Z4501" s="114"/>
      <c r="AA4501" s="114"/>
      <c r="AB4501" s="114"/>
      <c r="AC4501" s="114"/>
      <c r="AD4501" s="114"/>
      <c r="AE4501" s="114"/>
      <c r="AF4501" s="114"/>
      <c r="AG4501" s="114"/>
      <c r="AH4501" s="114"/>
      <c r="AI4501" s="114"/>
      <c r="AJ4501" s="114"/>
      <c r="AK4501" s="114"/>
      <c r="AL4501" s="114"/>
      <c r="AM4501" s="114"/>
      <c r="AN4501" s="114"/>
      <c r="AO4501" s="114"/>
      <c r="AP4501" s="114"/>
      <c r="AQ4501" s="114"/>
      <c r="AR4501" s="114"/>
      <c r="AS4501" s="114"/>
      <c r="AT4501" s="114"/>
      <c r="AU4501" s="114"/>
      <c r="AV4501" s="114"/>
      <c r="AW4501" s="114"/>
      <c r="AX4501" s="115"/>
      <c r="DI4501" s="26"/>
    </row>
    <row r="4502" spans="1:113" ht="14.25">
      <c r="B4502" s="33"/>
      <c r="C4502" s="33"/>
      <c r="D4502" s="33"/>
      <c r="E4502" s="33"/>
      <c r="F4502" s="33"/>
      <c r="G4502" s="33"/>
      <c r="H4502" s="34"/>
      <c r="I4502" s="34"/>
      <c r="J4502" s="34"/>
      <c r="K4502" s="34"/>
      <c r="L4502" s="35"/>
      <c r="M4502" s="35"/>
      <c r="N4502" s="35"/>
      <c r="O4502" s="35"/>
      <c r="P4502" s="34"/>
      <c r="Q4502" s="34"/>
      <c r="R4502" s="34"/>
      <c r="S4502" s="34"/>
      <c r="T4502" s="34"/>
      <c r="U4502" s="34"/>
      <c r="V4502" s="36"/>
      <c r="W4502" s="36"/>
      <c r="X4502" s="36"/>
      <c r="Y4502" s="36"/>
      <c r="Z4502" s="36"/>
      <c r="AA4502" s="36"/>
      <c r="AB4502" s="36"/>
      <c r="AC4502" s="36"/>
      <c r="AD4502" s="36"/>
      <c r="AE4502" s="36"/>
      <c r="AF4502" s="36"/>
      <c r="AG4502" s="36"/>
      <c r="AH4502" s="36"/>
      <c r="AI4502" s="36"/>
      <c r="AJ4502" s="36"/>
      <c r="AK4502" s="36"/>
      <c r="AL4502" s="36"/>
      <c r="AM4502" s="36"/>
      <c r="AN4502" s="36"/>
      <c r="AO4502" s="36"/>
      <c r="AP4502" s="36"/>
      <c r="AQ4502" s="36"/>
      <c r="AR4502" s="36"/>
      <c r="AS4502" s="36"/>
      <c r="AT4502" s="36"/>
      <c r="AU4502" s="36"/>
      <c r="AV4502" s="36"/>
      <c r="AW4502" s="36"/>
      <c r="AX4502" s="36"/>
      <c r="DI4502" s="26"/>
    </row>
    <row r="4503" spans="1:113" ht="15" thickBot="1">
      <c r="A4503" s="37"/>
      <c r="B4503" s="36" t="s">
        <v>237</v>
      </c>
      <c r="C4503" s="34"/>
      <c r="D4503" s="34"/>
      <c r="E4503" s="34"/>
      <c r="F4503" s="34"/>
      <c r="G4503" s="34"/>
      <c r="H4503" s="34"/>
      <c r="I4503" s="34"/>
      <c r="J4503" s="34"/>
      <c r="K4503" s="34"/>
      <c r="L4503" s="35"/>
      <c r="M4503" s="35"/>
      <c r="N4503" s="35"/>
      <c r="O4503" s="35"/>
      <c r="P4503" s="34"/>
      <c r="Q4503" s="34"/>
      <c r="R4503" s="34"/>
      <c r="S4503" s="34"/>
      <c r="T4503" s="34"/>
      <c r="U4503" s="34"/>
      <c r="V4503" s="36"/>
      <c r="W4503" s="36"/>
      <c r="X4503" s="36"/>
      <c r="Y4503" s="36"/>
      <c r="Z4503" s="36"/>
      <c r="AA4503" s="36"/>
      <c r="AB4503" s="36"/>
      <c r="AC4503" s="36"/>
      <c r="AD4503" s="36"/>
      <c r="AE4503" s="36"/>
      <c r="AF4503" s="36"/>
      <c r="AG4503" s="36"/>
      <c r="AH4503" s="36"/>
      <c r="AI4503" s="36"/>
      <c r="AJ4503" s="36"/>
      <c r="AK4503" s="36"/>
      <c r="AL4503" s="36"/>
      <c r="AM4503" s="36"/>
      <c r="AN4503" s="36"/>
      <c r="AO4503" s="36"/>
      <c r="AP4503" s="36"/>
      <c r="AQ4503" s="36"/>
      <c r="AR4503" s="36"/>
      <c r="AS4503" s="36"/>
      <c r="AT4503" s="36"/>
      <c r="AU4503" s="36"/>
      <c r="AV4503" s="36"/>
      <c r="AW4503" s="36"/>
      <c r="AX4503" s="36"/>
      <c r="DI4503" s="26"/>
    </row>
    <row r="4504" spans="1:113" ht="14.25">
      <c r="A4504" s="34"/>
      <c r="B4504" s="38"/>
      <c r="C4504" s="33"/>
      <c r="D4504" s="33"/>
      <c r="E4504" s="33"/>
      <c r="F4504" s="33"/>
      <c r="G4504" s="33"/>
      <c r="H4504" s="33"/>
      <c r="I4504" s="33"/>
      <c r="J4504" s="33"/>
      <c r="K4504" s="33"/>
      <c r="L4504" s="39"/>
      <c r="M4504" s="39"/>
      <c r="N4504" s="39"/>
      <c r="O4504" s="39"/>
      <c r="P4504" s="33"/>
      <c r="Q4504" s="33"/>
      <c r="R4504" s="33"/>
      <c r="S4504" s="33"/>
      <c r="T4504" s="33"/>
      <c r="U4504" s="33"/>
      <c r="V4504" s="40"/>
      <c r="W4504" s="40"/>
      <c r="X4504" s="40"/>
      <c r="Y4504" s="40"/>
      <c r="Z4504" s="40"/>
      <c r="AA4504" s="40"/>
      <c r="AB4504" s="40"/>
      <c r="AC4504" s="40"/>
      <c r="AD4504" s="40"/>
      <c r="AE4504" s="40"/>
      <c r="AF4504" s="40"/>
      <c r="AG4504" s="40"/>
      <c r="AH4504" s="40"/>
      <c r="AI4504" s="40"/>
      <c r="AJ4504" s="40"/>
      <c r="AK4504" s="40"/>
      <c r="AL4504" s="40"/>
      <c r="AM4504" s="40"/>
      <c r="AN4504" s="40"/>
      <c r="AO4504" s="40"/>
      <c r="AP4504" s="40"/>
      <c r="AQ4504" s="40"/>
      <c r="AR4504" s="40"/>
      <c r="AS4504" s="40"/>
      <c r="AT4504" s="40"/>
      <c r="AU4504" s="40"/>
      <c r="AV4504" s="40"/>
      <c r="AW4504" s="40"/>
      <c r="AX4504" s="41"/>
    </row>
    <row r="4505" spans="1:113" ht="12" customHeight="1">
      <c r="A4505" s="34"/>
      <c r="B4505" s="116" t="s">
        <v>625</v>
      </c>
      <c r="C4505" s="117"/>
      <c r="D4505" s="117"/>
      <c r="E4505" s="117"/>
      <c r="F4505" s="117"/>
      <c r="G4505" s="117"/>
      <c r="H4505" s="117"/>
      <c r="I4505" s="117"/>
      <c r="J4505" s="117"/>
      <c r="K4505" s="117"/>
      <c r="L4505" s="117"/>
      <c r="M4505" s="117"/>
      <c r="N4505" s="117"/>
      <c r="O4505" s="117"/>
      <c r="P4505" s="117"/>
      <c r="Q4505" s="117"/>
      <c r="R4505" s="117"/>
      <c r="S4505" s="117"/>
      <c r="T4505" s="117"/>
      <c r="U4505" s="117"/>
      <c r="V4505" s="117"/>
      <c r="W4505" s="117"/>
      <c r="X4505" s="117"/>
      <c r="Y4505" s="117"/>
      <c r="Z4505" s="117"/>
      <c r="AA4505" s="117"/>
      <c r="AB4505" s="117"/>
      <c r="AC4505" s="117"/>
      <c r="AD4505" s="117"/>
      <c r="AE4505" s="117"/>
      <c r="AF4505" s="117"/>
      <c r="AG4505" s="117"/>
      <c r="AH4505" s="117"/>
      <c r="AI4505" s="117"/>
      <c r="AJ4505" s="117"/>
      <c r="AK4505" s="117"/>
      <c r="AL4505" s="117"/>
      <c r="AM4505" s="117"/>
      <c r="AN4505" s="117"/>
      <c r="AO4505" s="117"/>
      <c r="AP4505" s="117"/>
      <c r="AQ4505" s="117"/>
      <c r="AR4505" s="117"/>
      <c r="AS4505" s="117"/>
      <c r="AT4505" s="117"/>
      <c r="AU4505" s="117"/>
      <c r="AV4505" s="117"/>
      <c r="AW4505" s="117"/>
      <c r="AX4505" s="118"/>
    </row>
    <row r="4506" spans="1:113" ht="12" customHeight="1">
      <c r="A4506" s="34"/>
      <c r="B4506" s="116"/>
      <c r="C4506" s="117"/>
      <c r="D4506" s="117"/>
      <c r="E4506" s="117"/>
      <c r="F4506" s="117"/>
      <c r="G4506" s="117"/>
      <c r="H4506" s="117"/>
      <c r="I4506" s="117"/>
      <c r="J4506" s="117"/>
      <c r="K4506" s="117"/>
      <c r="L4506" s="117"/>
      <c r="M4506" s="117"/>
      <c r="N4506" s="117"/>
      <c r="O4506" s="117"/>
      <c r="P4506" s="117"/>
      <c r="Q4506" s="117"/>
      <c r="R4506" s="117"/>
      <c r="S4506" s="117"/>
      <c r="T4506" s="117"/>
      <c r="U4506" s="117"/>
      <c r="V4506" s="117"/>
      <c r="W4506" s="117"/>
      <c r="X4506" s="117"/>
      <c r="Y4506" s="117"/>
      <c r="Z4506" s="117"/>
      <c r="AA4506" s="117"/>
      <c r="AB4506" s="117"/>
      <c r="AC4506" s="117"/>
      <c r="AD4506" s="117"/>
      <c r="AE4506" s="117"/>
      <c r="AF4506" s="117"/>
      <c r="AG4506" s="117"/>
      <c r="AH4506" s="117"/>
      <c r="AI4506" s="117"/>
      <c r="AJ4506" s="117"/>
      <c r="AK4506" s="117"/>
      <c r="AL4506" s="117"/>
      <c r="AM4506" s="117"/>
      <c r="AN4506" s="117"/>
      <c r="AO4506" s="117"/>
      <c r="AP4506" s="117"/>
      <c r="AQ4506" s="117"/>
      <c r="AR4506" s="117"/>
      <c r="AS4506" s="117"/>
      <c r="AT4506" s="117"/>
      <c r="AU4506" s="117"/>
      <c r="AV4506" s="117"/>
      <c r="AW4506" s="117"/>
      <c r="AX4506" s="118"/>
      <c r="BC4506" s="42"/>
    </row>
    <row r="4507" spans="1:113" ht="12" customHeight="1">
      <c r="A4507" s="34"/>
      <c r="B4507" s="116"/>
      <c r="C4507" s="117"/>
      <c r="D4507" s="117"/>
      <c r="E4507" s="117"/>
      <c r="F4507" s="117"/>
      <c r="G4507" s="117"/>
      <c r="H4507" s="117"/>
      <c r="I4507" s="117"/>
      <c r="J4507" s="117"/>
      <c r="K4507" s="117"/>
      <c r="L4507" s="117"/>
      <c r="M4507" s="117"/>
      <c r="N4507" s="117"/>
      <c r="O4507" s="117"/>
      <c r="P4507" s="117"/>
      <c r="Q4507" s="117"/>
      <c r="R4507" s="117"/>
      <c r="S4507" s="117"/>
      <c r="T4507" s="117"/>
      <c r="U4507" s="117"/>
      <c r="V4507" s="117"/>
      <c r="W4507" s="117"/>
      <c r="X4507" s="117"/>
      <c r="Y4507" s="117"/>
      <c r="Z4507" s="117"/>
      <c r="AA4507" s="117"/>
      <c r="AB4507" s="117"/>
      <c r="AC4507" s="117"/>
      <c r="AD4507" s="117"/>
      <c r="AE4507" s="117"/>
      <c r="AF4507" s="117"/>
      <c r="AG4507" s="117"/>
      <c r="AH4507" s="117"/>
      <c r="AI4507" s="117"/>
      <c r="AJ4507" s="117"/>
      <c r="AK4507" s="117"/>
      <c r="AL4507" s="117"/>
      <c r="AM4507" s="117"/>
      <c r="AN4507" s="117"/>
      <c r="AO4507" s="117"/>
      <c r="AP4507" s="117"/>
      <c r="AQ4507" s="117"/>
      <c r="AR4507" s="117"/>
      <c r="AS4507" s="117"/>
      <c r="AT4507" s="117"/>
      <c r="AU4507" s="117"/>
      <c r="AV4507" s="117"/>
      <c r="AW4507" s="117"/>
      <c r="AX4507" s="118"/>
    </row>
    <row r="4508" spans="1:113" ht="12" customHeight="1">
      <c r="A4508" s="34"/>
      <c r="B4508" s="116"/>
      <c r="C4508" s="117"/>
      <c r="D4508" s="117"/>
      <c r="E4508" s="117"/>
      <c r="F4508" s="117"/>
      <c r="G4508" s="117"/>
      <c r="H4508" s="117"/>
      <c r="I4508" s="117"/>
      <c r="J4508" s="117"/>
      <c r="K4508" s="117"/>
      <c r="L4508" s="117"/>
      <c r="M4508" s="117"/>
      <c r="N4508" s="117"/>
      <c r="O4508" s="117"/>
      <c r="P4508" s="117"/>
      <c r="Q4508" s="117"/>
      <c r="R4508" s="117"/>
      <c r="S4508" s="117"/>
      <c r="T4508" s="117"/>
      <c r="U4508" s="117"/>
      <c r="V4508" s="117"/>
      <c r="W4508" s="117"/>
      <c r="X4508" s="117"/>
      <c r="Y4508" s="117"/>
      <c r="Z4508" s="117"/>
      <c r="AA4508" s="117"/>
      <c r="AB4508" s="117"/>
      <c r="AC4508" s="117"/>
      <c r="AD4508" s="117"/>
      <c r="AE4508" s="117"/>
      <c r="AF4508" s="117"/>
      <c r="AG4508" s="117"/>
      <c r="AH4508" s="117"/>
      <c r="AI4508" s="117"/>
      <c r="AJ4508" s="117"/>
      <c r="AK4508" s="117"/>
      <c r="AL4508" s="117"/>
      <c r="AM4508" s="117"/>
      <c r="AN4508" s="117"/>
      <c r="AO4508" s="117"/>
      <c r="AP4508" s="117"/>
      <c r="AQ4508" s="117"/>
      <c r="AR4508" s="117"/>
      <c r="AS4508" s="117"/>
      <c r="AT4508" s="117"/>
      <c r="AU4508" s="117"/>
      <c r="AV4508" s="117"/>
      <c r="AW4508" s="117"/>
      <c r="AX4508" s="118"/>
    </row>
    <row r="4509" spans="1:113" ht="12" customHeight="1">
      <c r="A4509" s="34"/>
      <c r="B4509" s="116"/>
      <c r="C4509" s="117"/>
      <c r="D4509" s="117"/>
      <c r="E4509" s="117"/>
      <c r="F4509" s="117"/>
      <c r="G4509" s="117"/>
      <c r="H4509" s="117"/>
      <c r="I4509" s="117"/>
      <c r="J4509" s="117"/>
      <c r="K4509" s="117"/>
      <c r="L4509" s="117"/>
      <c r="M4509" s="117"/>
      <c r="N4509" s="117"/>
      <c r="O4509" s="117"/>
      <c r="P4509" s="117"/>
      <c r="Q4509" s="117"/>
      <c r="R4509" s="117"/>
      <c r="S4509" s="117"/>
      <c r="T4509" s="117"/>
      <c r="U4509" s="117"/>
      <c r="V4509" s="117"/>
      <c r="W4509" s="117"/>
      <c r="X4509" s="117"/>
      <c r="Y4509" s="117"/>
      <c r="Z4509" s="117"/>
      <c r="AA4509" s="117"/>
      <c r="AB4509" s="117"/>
      <c r="AC4509" s="117"/>
      <c r="AD4509" s="117"/>
      <c r="AE4509" s="117"/>
      <c r="AF4509" s="117"/>
      <c r="AG4509" s="117"/>
      <c r="AH4509" s="117"/>
      <c r="AI4509" s="117"/>
      <c r="AJ4509" s="117"/>
      <c r="AK4509" s="117"/>
      <c r="AL4509" s="117"/>
      <c r="AM4509" s="117"/>
      <c r="AN4509" s="117"/>
      <c r="AO4509" s="117"/>
      <c r="AP4509" s="117"/>
      <c r="AQ4509" s="117"/>
      <c r="AR4509" s="117"/>
      <c r="AS4509" s="117"/>
      <c r="AT4509" s="117"/>
      <c r="AU4509" s="117"/>
      <c r="AV4509" s="117"/>
      <c r="AW4509" s="117"/>
      <c r="AX4509" s="118"/>
    </row>
    <row r="4510" spans="1:113" ht="15" thickBot="1">
      <c r="A4510" s="43"/>
      <c r="B4510" s="44"/>
      <c r="C4510" s="45"/>
      <c r="D4510" s="45"/>
      <c r="E4510" s="45"/>
      <c r="F4510" s="45"/>
      <c r="G4510" s="45"/>
      <c r="H4510" s="45"/>
      <c r="I4510" s="45"/>
      <c r="J4510" s="45"/>
      <c r="K4510" s="45"/>
      <c r="L4510" s="45"/>
      <c r="M4510" s="45"/>
      <c r="N4510" s="45"/>
      <c r="O4510" s="45"/>
      <c r="P4510" s="45"/>
      <c r="Q4510" s="45"/>
      <c r="R4510" s="45"/>
      <c r="S4510" s="45"/>
      <c r="T4510" s="45"/>
      <c r="U4510" s="45"/>
      <c r="V4510" s="45"/>
      <c r="W4510" s="45"/>
      <c r="X4510" s="45"/>
      <c r="Y4510" s="45"/>
      <c r="Z4510" s="45"/>
      <c r="AA4510" s="45"/>
      <c r="AB4510" s="45"/>
      <c r="AC4510" s="45"/>
      <c r="AD4510" s="45"/>
      <c r="AE4510" s="45"/>
      <c r="AF4510" s="45"/>
      <c r="AG4510" s="45"/>
      <c r="AH4510" s="45"/>
      <c r="AI4510" s="45"/>
      <c r="AJ4510" s="45"/>
      <c r="AK4510" s="45"/>
      <c r="AL4510" s="45"/>
      <c r="AM4510" s="45"/>
      <c r="AN4510" s="45"/>
      <c r="AO4510" s="45"/>
      <c r="AP4510" s="45"/>
      <c r="AQ4510" s="45"/>
      <c r="AR4510" s="45"/>
      <c r="AS4510" s="45"/>
      <c r="AT4510" s="45"/>
      <c r="AU4510" s="45"/>
      <c r="AV4510" s="45"/>
      <c r="AW4510" s="45"/>
      <c r="AX4510" s="46"/>
    </row>
    <row r="4511" spans="1:113">
      <c r="B4511" s="47"/>
    </row>
    <row r="4512" spans="1:113" ht="15" thickBot="1">
      <c r="A4512" s="37"/>
      <c r="B4512" s="36" t="s">
        <v>238</v>
      </c>
      <c r="C4512" s="34"/>
      <c r="D4512" s="34"/>
      <c r="E4512" s="34"/>
      <c r="F4512" s="34"/>
      <c r="G4512" s="34"/>
      <c r="H4512" s="34"/>
      <c r="I4512" s="34"/>
      <c r="J4512" s="34"/>
      <c r="K4512" s="34"/>
      <c r="L4512" s="35"/>
      <c r="M4512" s="35"/>
      <c r="N4512" s="35"/>
      <c r="O4512" s="35"/>
      <c r="P4512" s="34"/>
      <c r="Q4512" s="34"/>
      <c r="R4512" s="34"/>
      <c r="S4512" s="34"/>
      <c r="T4512" s="34"/>
      <c r="U4512" s="34"/>
      <c r="V4512" s="36"/>
      <c r="W4512" s="36"/>
      <c r="X4512" s="36"/>
      <c r="Y4512" s="36"/>
      <c r="Z4512" s="36"/>
      <c r="AA4512" s="36"/>
      <c r="AB4512" s="36"/>
      <c r="AC4512" s="36"/>
      <c r="AD4512" s="36"/>
      <c r="AE4512" s="36"/>
      <c r="AF4512" s="36"/>
      <c r="AG4512" s="36"/>
      <c r="AH4512" s="36"/>
      <c r="AI4512" s="36"/>
      <c r="AJ4512" s="36"/>
      <c r="AK4512" s="36"/>
      <c r="AL4512" s="36"/>
      <c r="AM4512" s="36"/>
      <c r="AN4512" s="36"/>
      <c r="AO4512" s="36"/>
      <c r="AP4512" s="36"/>
      <c r="AQ4512" s="36"/>
      <c r="AR4512" s="36"/>
      <c r="AS4512" s="36"/>
      <c r="AT4512" s="36"/>
      <c r="AU4512" s="36"/>
      <c r="AV4512" s="36"/>
      <c r="AW4512" s="36"/>
      <c r="AX4512" s="36"/>
      <c r="DI4512" s="26"/>
    </row>
    <row r="4513" spans="1:251" ht="14.25">
      <c r="A4513" s="34"/>
      <c r="B4513" s="38"/>
      <c r="C4513" s="33"/>
      <c r="D4513" s="33"/>
      <c r="E4513" s="33"/>
      <c r="F4513" s="33"/>
      <c r="G4513" s="33"/>
      <c r="H4513" s="33"/>
      <c r="I4513" s="33"/>
      <c r="J4513" s="33"/>
      <c r="K4513" s="33"/>
      <c r="L4513" s="39"/>
      <c r="M4513" s="39"/>
      <c r="N4513" s="39"/>
      <c r="O4513" s="39"/>
      <c r="P4513" s="33"/>
      <c r="Q4513" s="33"/>
      <c r="R4513" s="33"/>
      <c r="S4513" s="33"/>
      <c r="T4513" s="33"/>
      <c r="U4513" s="33"/>
      <c r="V4513" s="40"/>
      <c r="W4513" s="40"/>
      <c r="X4513" s="40"/>
      <c r="Y4513" s="40"/>
      <c r="Z4513" s="40"/>
      <c r="AA4513" s="40"/>
      <c r="AB4513" s="40"/>
      <c r="AC4513" s="40"/>
      <c r="AD4513" s="40"/>
      <c r="AE4513" s="40"/>
      <c r="AF4513" s="40"/>
      <c r="AG4513" s="40"/>
      <c r="AH4513" s="40"/>
      <c r="AI4513" s="40"/>
      <c r="AJ4513" s="40"/>
      <c r="AK4513" s="40"/>
      <c r="AL4513" s="40"/>
      <c r="AM4513" s="40"/>
      <c r="AN4513" s="40"/>
      <c r="AO4513" s="40"/>
      <c r="AP4513" s="40"/>
      <c r="AQ4513" s="40"/>
      <c r="AR4513" s="40"/>
      <c r="AS4513" s="40"/>
      <c r="AT4513" s="40"/>
      <c r="AU4513" s="40"/>
      <c r="AV4513" s="40"/>
      <c r="AW4513" s="40"/>
      <c r="AX4513" s="41"/>
    </row>
    <row r="4514" spans="1:251" ht="12" customHeight="1">
      <c r="A4514" s="34"/>
      <c r="B4514" s="116" t="s">
        <v>1143</v>
      </c>
      <c r="C4514" s="117"/>
      <c r="D4514" s="117"/>
      <c r="E4514" s="117"/>
      <c r="F4514" s="117"/>
      <c r="G4514" s="117"/>
      <c r="H4514" s="117"/>
      <c r="I4514" s="117"/>
      <c r="J4514" s="117"/>
      <c r="K4514" s="117"/>
      <c r="L4514" s="117"/>
      <c r="M4514" s="117"/>
      <c r="N4514" s="117"/>
      <c r="O4514" s="117"/>
      <c r="P4514" s="117"/>
      <c r="Q4514" s="117"/>
      <c r="R4514" s="117"/>
      <c r="S4514" s="117"/>
      <c r="T4514" s="117"/>
      <c r="U4514" s="117"/>
      <c r="V4514" s="117"/>
      <c r="W4514" s="117"/>
      <c r="X4514" s="117"/>
      <c r="Y4514" s="117"/>
      <c r="Z4514" s="117"/>
      <c r="AA4514" s="117"/>
      <c r="AB4514" s="117"/>
      <c r="AC4514" s="117"/>
      <c r="AD4514" s="117"/>
      <c r="AE4514" s="117"/>
      <c r="AF4514" s="117"/>
      <c r="AG4514" s="117"/>
      <c r="AH4514" s="117"/>
      <c r="AI4514" s="117"/>
      <c r="AJ4514" s="117"/>
      <c r="AK4514" s="117"/>
      <c r="AL4514" s="117"/>
      <c r="AM4514" s="117"/>
      <c r="AN4514" s="117"/>
      <c r="AO4514" s="117"/>
      <c r="AP4514" s="117"/>
      <c r="AQ4514" s="117"/>
      <c r="AR4514" s="117"/>
      <c r="AS4514" s="117"/>
      <c r="AT4514" s="117"/>
      <c r="AU4514" s="117"/>
      <c r="AV4514" s="117"/>
      <c r="AW4514" s="117"/>
      <c r="AX4514" s="118"/>
    </row>
    <row r="4515" spans="1:251" ht="12" customHeight="1">
      <c r="A4515" s="34"/>
      <c r="B4515" s="116"/>
      <c r="C4515" s="117"/>
      <c r="D4515" s="117"/>
      <c r="E4515" s="117"/>
      <c r="F4515" s="117"/>
      <c r="G4515" s="117"/>
      <c r="H4515" s="117"/>
      <c r="I4515" s="117"/>
      <c r="J4515" s="117"/>
      <c r="K4515" s="117"/>
      <c r="L4515" s="117"/>
      <c r="M4515" s="117"/>
      <c r="N4515" s="117"/>
      <c r="O4515" s="117"/>
      <c r="P4515" s="117"/>
      <c r="Q4515" s="117"/>
      <c r="R4515" s="117"/>
      <c r="S4515" s="117"/>
      <c r="T4515" s="117"/>
      <c r="U4515" s="117"/>
      <c r="V4515" s="117"/>
      <c r="W4515" s="117"/>
      <c r="X4515" s="117"/>
      <c r="Y4515" s="117"/>
      <c r="Z4515" s="117"/>
      <c r="AA4515" s="117"/>
      <c r="AB4515" s="117"/>
      <c r="AC4515" s="117"/>
      <c r="AD4515" s="117"/>
      <c r="AE4515" s="117"/>
      <c r="AF4515" s="117"/>
      <c r="AG4515" s="117"/>
      <c r="AH4515" s="117"/>
      <c r="AI4515" s="117"/>
      <c r="AJ4515" s="117"/>
      <c r="AK4515" s="117"/>
      <c r="AL4515" s="117"/>
      <c r="AM4515" s="117"/>
      <c r="AN4515" s="117"/>
      <c r="AO4515" s="117"/>
      <c r="AP4515" s="117"/>
      <c r="AQ4515" s="117"/>
      <c r="AR4515" s="117"/>
      <c r="AS4515" s="117"/>
      <c r="AT4515" s="117"/>
      <c r="AU4515" s="117"/>
      <c r="AV4515" s="117"/>
      <c r="AW4515" s="117"/>
      <c r="AX4515" s="118"/>
    </row>
    <row r="4516" spans="1:251" ht="12" customHeight="1">
      <c r="A4516" s="34"/>
      <c r="B4516" s="116"/>
      <c r="C4516" s="117"/>
      <c r="D4516" s="117"/>
      <c r="E4516" s="117"/>
      <c r="F4516" s="117"/>
      <c r="G4516" s="117"/>
      <c r="H4516" s="117"/>
      <c r="I4516" s="117"/>
      <c r="J4516" s="117"/>
      <c r="K4516" s="117"/>
      <c r="L4516" s="117"/>
      <c r="M4516" s="117"/>
      <c r="N4516" s="117"/>
      <c r="O4516" s="117"/>
      <c r="P4516" s="117"/>
      <c r="Q4516" s="117"/>
      <c r="R4516" s="117"/>
      <c r="S4516" s="117"/>
      <c r="T4516" s="117"/>
      <c r="U4516" s="117"/>
      <c r="V4516" s="117"/>
      <c r="W4516" s="117"/>
      <c r="X4516" s="117"/>
      <c r="Y4516" s="117"/>
      <c r="Z4516" s="117"/>
      <c r="AA4516" s="117"/>
      <c r="AB4516" s="117"/>
      <c r="AC4516" s="117"/>
      <c r="AD4516" s="117"/>
      <c r="AE4516" s="117"/>
      <c r="AF4516" s="117"/>
      <c r="AG4516" s="117"/>
      <c r="AH4516" s="117"/>
      <c r="AI4516" s="117"/>
      <c r="AJ4516" s="117"/>
      <c r="AK4516" s="117"/>
      <c r="AL4516" s="117"/>
      <c r="AM4516" s="117"/>
      <c r="AN4516" s="117"/>
      <c r="AO4516" s="117"/>
      <c r="AP4516" s="117"/>
      <c r="AQ4516" s="117"/>
      <c r="AR4516" s="117"/>
      <c r="AS4516" s="117"/>
      <c r="AT4516" s="117"/>
      <c r="AU4516" s="117"/>
      <c r="AV4516" s="117"/>
      <c r="AW4516" s="117"/>
      <c r="AX4516" s="118"/>
    </row>
    <row r="4517" spans="1:251" ht="12" customHeight="1">
      <c r="A4517" s="34"/>
      <c r="B4517" s="116"/>
      <c r="C4517" s="117"/>
      <c r="D4517" s="117"/>
      <c r="E4517" s="117"/>
      <c r="F4517" s="117"/>
      <c r="G4517" s="117"/>
      <c r="H4517" s="117"/>
      <c r="I4517" s="117"/>
      <c r="J4517" s="117"/>
      <c r="K4517" s="117"/>
      <c r="L4517" s="117"/>
      <c r="M4517" s="117"/>
      <c r="N4517" s="117"/>
      <c r="O4517" s="117"/>
      <c r="P4517" s="117"/>
      <c r="Q4517" s="117"/>
      <c r="R4517" s="117"/>
      <c r="S4517" s="117"/>
      <c r="T4517" s="117"/>
      <c r="U4517" s="117"/>
      <c r="V4517" s="117"/>
      <c r="W4517" s="117"/>
      <c r="X4517" s="117"/>
      <c r="Y4517" s="117"/>
      <c r="Z4517" s="117"/>
      <c r="AA4517" s="117"/>
      <c r="AB4517" s="117"/>
      <c r="AC4517" s="117"/>
      <c r="AD4517" s="117"/>
      <c r="AE4517" s="117"/>
      <c r="AF4517" s="117"/>
      <c r="AG4517" s="117"/>
      <c r="AH4517" s="117"/>
      <c r="AI4517" s="117"/>
      <c r="AJ4517" s="117"/>
      <c r="AK4517" s="117"/>
      <c r="AL4517" s="117"/>
      <c r="AM4517" s="117"/>
      <c r="AN4517" s="117"/>
      <c r="AO4517" s="117"/>
      <c r="AP4517" s="117"/>
      <c r="AQ4517" s="117"/>
      <c r="AR4517" s="117"/>
      <c r="AS4517" s="117"/>
      <c r="AT4517" s="117"/>
      <c r="AU4517" s="117"/>
      <c r="AV4517" s="117"/>
      <c r="AW4517" s="117"/>
      <c r="AX4517" s="118"/>
    </row>
    <row r="4518" spans="1:251" ht="26.25" customHeight="1">
      <c r="A4518" s="34"/>
      <c r="B4518" s="116"/>
      <c r="C4518" s="117"/>
      <c r="D4518" s="117"/>
      <c r="E4518" s="117"/>
      <c r="F4518" s="117"/>
      <c r="G4518" s="117"/>
      <c r="H4518" s="117"/>
      <c r="I4518" s="117"/>
      <c r="J4518" s="117"/>
      <c r="K4518" s="117"/>
      <c r="L4518" s="117"/>
      <c r="M4518" s="117"/>
      <c r="N4518" s="117"/>
      <c r="O4518" s="117"/>
      <c r="P4518" s="117"/>
      <c r="Q4518" s="117"/>
      <c r="R4518" s="117"/>
      <c r="S4518" s="117"/>
      <c r="T4518" s="117"/>
      <c r="U4518" s="117"/>
      <c r="V4518" s="117"/>
      <c r="W4518" s="117"/>
      <c r="X4518" s="117"/>
      <c r="Y4518" s="117"/>
      <c r="Z4518" s="117"/>
      <c r="AA4518" s="117"/>
      <c r="AB4518" s="117"/>
      <c r="AC4518" s="117"/>
      <c r="AD4518" s="117"/>
      <c r="AE4518" s="117"/>
      <c r="AF4518" s="117"/>
      <c r="AG4518" s="117"/>
      <c r="AH4518" s="117"/>
      <c r="AI4518" s="117"/>
      <c r="AJ4518" s="117"/>
      <c r="AK4518" s="117"/>
      <c r="AL4518" s="117"/>
      <c r="AM4518" s="117"/>
      <c r="AN4518" s="117"/>
      <c r="AO4518" s="117"/>
      <c r="AP4518" s="117"/>
      <c r="AQ4518" s="117"/>
      <c r="AR4518" s="117"/>
      <c r="AS4518" s="117"/>
      <c r="AT4518" s="117"/>
      <c r="AU4518" s="117"/>
      <c r="AV4518" s="117"/>
      <c r="AW4518" s="117"/>
      <c r="AX4518" s="118"/>
    </row>
    <row r="4519" spans="1:251" ht="15" thickBot="1">
      <c r="A4519" s="43"/>
      <c r="B4519" s="44"/>
      <c r="C4519" s="45"/>
      <c r="D4519" s="45"/>
      <c r="E4519" s="45"/>
      <c r="F4519" s="45"/>
      <c r="G4519" s="45"/>
      <c r="H4519" s="45"/>
      <c r="I4519" s="45"/>
      <c r="J4519" s="45"/>
      <c r="K4519" s="45"/>
      <c r="L4519" s="45"/>
      <c r="M4519" s="45"/>
      <c r="N4519" s="45"/>
      <c r="O4519" s="45"/>
      <c r="P4519" s="45"/>
      <c r="Q4519" s="45"/>
      <c r="R4519" s="45"/>
      <c r="S4519" s="45"/>
      <c r="T4519" s="45"/>
      <c r="U4519" s="45"/>
      <c r="V4519" s="45"/>
      <c r="W4519" s="45"/>
      <c r="X4519" s="45"/>
      <c r="Y4519" s="45"/>
      <c r="Z4519" s="45"/>
      <c r="AA4519" s="45"/>
      <c r="AB4519" s="45"/>
      <c r="AC4519" s="45"/>
      <c r="AD4519" s="45"/>
      <c r="AE4519" s="45"/>
      <c r="AF4519" s="45"/>
      <c r="AG4519" s="45"/>
      <c r="AH4519" s="45"/>
      <c r="AI4519" s="45"/>
      <c r="AJ4519" s="45"/>
      <c r="AK4519" s="45"/>
      <c r="AL4519" s="45"/>
      <c r="AM4519" s="45"/>
      <c r="AN4519" s="45"/>
      <c r="AO4519" s="45"/>
      <c r="AP4519" s="45"/>
      <c r="AQ4519" s="45"/>
      <c r="AR4519" s="45"/>
      <c r="AS4519" s="45"/>
      <c r="AT4519" s="45"/>
      <c r="AU4519" s="45"/>
      <c r="AV4519" s="45"/>
      <c r="AW4519" s="45"/>
      <c r="AX4519" s="46"/>
    </row>
    <row r="4520" spans="1:251">
      <c r="B4520" s="47"/>
    </row>
    <row r="4521" spans="1:251" ht="14.25">
      <c r="B4521" s="36" t="s">
        <v>240</v>
      </c>
      <c r="C4521" s="34"/>
      <c r="D4521" s="34"/>
      <c r="E4521" s="34"/>
      <c r="F4521" s="34"/>
      <c r="G4521" s="34"/>
      <c r="H4521" s="34"/>
      <c r="I4521" s="34"/>
      <c r="J4521" s="34"/>
      <c r="K4521" s="34"/>
      <c r="L4521" s="35"/>
      <c r="M4521" s="35"/>
      <c r="N4521" s="35"/>
      <c r="O4521" s="35"/>
      <c r="P4521" s="34"/>
      <c r="Q4521" s="34"/>
      <c r="R4521" s="34"/>
      <c r="S4521" s="34"/>
      <c r="T4521" s="34"/>
      <c r="U4521" s="34"/>
      <c r="V4521" s="36"/>
      <c r="W4521" s="36"/>
      <c r="X4521" s="36"/>
      <c r="Y4521" s="36"/>
      <c r="Z4521" s="36"/>
      <c r="AA4521" s="36"/>
      <c r="AB4521" s="36"/>
      <c r="AC4521" s="36"/>
      <c r="AD4521" s="36"/>
      <c r="AE4521" s="36"/>
      <c r="AF4521" s="36"/>
      <c r="AG4521" s="36"/>
      <c r="AH4521" s="36"/>
      <c r="AI4521" s="36"/>
      <c r="AJ4521" s="36"/>
      <c r="AK4521" s="36"/>
      <c r="AL4521" s="36"/>
      <c r="AM4521" s="36"/>
      <c r="AN4521" s="36"/>
      <c r="AO4521" s="36"/>
      <c r="AP4521" s="36"/>
      <c r="AQ4521" s="36"/>
      <c r="AR4521" s="36"/>
      <c r="AS4521" s="36"/>
      <c r="AT4521" s="36"/>
      <c r="AU4521" s="36"/>
      <c r="AV4521" s="36"/>
      <c r="AW4521" s="36"/>
      <c r="AX4521" s="36"/>
    </row>
    <row r="4522" spans="1:251" ht="15" thickBot="1">
      <c r="B4522" s="34"/>
      <c r="C4522" s="34"/>
      <c r="D4522" s="34"/>
      <c r="E4522" s="34"/>
      <c r="F4522" s="34"/>
      <c r="G4522" s="34"/>
      <c r="H4522" s="34"/>
      <c r="I4522" s="34"/>
      <c r="J4522" s="34"/>
      <c r="K4522" s="34"/>
      <c r="L4522" s="35"/>
      <c r="M4522" s="35"/>
      <c r="N4522" s="35"/>
      <c r="O4522" s="35"/>
      <c r="P4522" s="34"/>
      <c r="Q4522" s="34"/>
      <c r="R4522" s="34"/>
      <c r="S4522" s="34"/>
      <c r="T4522" s="34"/>
      <c r="U4522" s="34"/>
      <c r="V4522" s="36"/>
      <c r="W4522" s="36"/>
      <c r="X4522" s="36"/>
      <c r="Y4522" s="36"/>
      <c r="Z4522" s="36"/>
      <c r="AA4522" s="36"/>
      <c r="AB4522" s="36"/>
      <c r="AC4522" s="36"/>
      <c r="AD4522" s="36"/>
      <c r="AE4522" s="36"/>
      <c r="AF4522" s="36"/>
      <c r="AG4522" s="36"/>
      <c r="AH4522" s="36"/>
      <c r="AI4522" s="36"/>
      <c r="AJ4522" s="36"/>
      <c r="AK4522" s="36"/>
      <c r="AL4522" s="36"/>
      <c r="AM4522" s="36"/>
      <c r="AN4522" s="36"/>
      <c r="AO4522" s="36"/>
      <c r="AP4522" s="36"/>
      <c r="AQ4522" s="36"/>
      <c r="AR4522" s="36"/>
      <c r="AS4522" s="36"/>
      <c r="AT4522" s="36"/>
      <c r="AU4522" s="36"/>
      <c r="AV4522" s="36"/>
      <c r="AW4522" s="36"/>
      <c r="AX4522" s="48" t="s">
        <v>241</v>
      </c>
    </row>
    <row r="4523" spans="1:251" s="42" customFormat="1" ht="13.5" customHeight="1">
      <c r="A4523" s="34"/>
      <c r="B4523" s="119" t="s">
        <v>242</v>
      </c>
      <c r="C4523" s="120"/>
      <c r="D4523" s="120"/>
      <c r="E4523" s="120"/>
      <c r="F4523" s="120"/>
      <c r="G4523" s="120"/>
      <c r="H4523" s="120"/>
      <c r="I4523" s="120"/>
      <c r="J4523" s="120"/>
      <c r="K4523" s="120"/>
      <c r="L4523" s="120"/>
      <c r="M4523" s="120"/>
      <c r="N4523" s="120"/>
      <c r="O4523" s="120"/>
      <c r="P4523" s="120"/>
      <c r="Q4523" s="120"/>
      <c r="R4523" s="120"/>
      <c r="S4523" s="120"/>
      <c r="T4523" s="120"/>
      <c r="U4523" s="120"/>
      <c r="V4523" s="120"/>
      <c r="W4523" s="120"/>
      <c r="X4523" s="120"/>
      <c r="Y4523" s="120"/>
      <c r="Z4523" s="121"/>
      <c r="AA4523" s="125" t="s">
        <v>1062</v>
      </c>
      <c r="AB4523" s="120"/>
      <c r="AC4523" s="120"/>
      <c r="AD4523" s="120"/>
      <c r="AE4523" s="120"/>
      <c r="AF4523" s="120"/>
      <c r="AG4523" s="120"/>
      <c r="AH4523" s="120"/>
      <c r="AI4523" s="121"/>
      <c r="AJ4523" s="125" t="s">
        <v>1063</v>
      </c>
      <c r="AK4523" s="120"/>
      <c r="AL4523" s="120"/>
      <c r="AM4523" s="120"/>
      <c r="AN4523" s="120"/>
      <c r="AO4523" s="120"/>
      <c r="AP4523" s="120"/>
      <c r="AQ4523" s="120"/>
      <c r="AR4523" s="121"/>
      <c r="AS4523" s="125" t="s">
        <v>243</v>
      </c>
      <c r="AT4523" s="120"/>
      <c r="AU4523" s="120"/>
      <c r="AV4523" s="120"/>
      <c r="AW4523" s="120"/>
      <c r="AX4523" s="127"/>
      <c r="AY4523" s="29"/>
      <c r="AZ4523" s="29"/>
      <c r="BA4523" s="29"/>
      <c r="BB4523" s="29"/>
      <c r="BC4523" s="29"/>
      <c r="BD4523" s="29"/>
      <c r="BE4523" s="29"/>
      <c r="BF4523" s="29"/>
      <c r="BG4523" s="29"/>
      <c r="BH4523" s="29"/>
      <c r="BI4523" s="29"/>
      <c r="BJ4523" s="29"/>
      <c r="BK4523" s="29"/>
      <c r="BL4523" s="29"/>
      <c r="BM4523" s="29"/>
      <c r="BN4523" s="29"/>
      <c r="BO4523" s="29"/>
      <c r="BP4523" s="29"/>
      <c r="BQ4523" s="29"/>
      <c r="BR4523" s="29"/>
      <c r="BS4523" s="29"/>
      <c r="BT4523" s="29"/>
      <c r="BU4523" s="29"/>
      <c r="BV4523" s="29"/>
      <c r="BW4523" s="29"/>
      <c r="BX4523" s="29"/>
      <c r="BY4523" s="29"/>
      <c r="BZ4523" s="29"/>
      <c r="CA4523" s="29"/>
      <c r="CB4523" s="29"/>
      <c r="CC4523" s="29"/>
      <c r="CD4523" s="29"/>
      <c r="CE4523" s="29"/>
      <c r="CF4523" s="29"/>
      <c r="CG4523" s="29"/>
      <c r="CH4523" s="29"/>
      <c r="CI4523" s="29"/>
      <c r="CJ4523" s="29"/>
      <c r="CK4523" s="29"/>
      <c r="CL4523" s="29"/>
      <c r="CM4523" s="29"/>
      <c r="CN4523" s="29"/>
      <c r="CO4523" s="29"/>
      <c r="CP4523" s="29"/>
      <c r="CQ4523" s="29"/>
      <c r="CR4523" s="29"/>
      <c r="CS4523" s="29"/>
      <c r="CT4523" s="29"/>
      <c r="CU4523" s="29"/>
      <c r="CV4523" s="29"/>
      <c r="CW4523" s="29"/>
      <c r="CX4523" s="29"/>
      <c r="CY4523" s="29"/>
      <c r="CZ4523" s="29"/>
      <c r="DA4523" s="29"/>
      <c r="DB4523" s="29"/>
      <c r="DC4523" s="29"/>
      <c r="DD4523" s="29"/>
      <c r="DE4523" s="29"/>
      <c r="DF4523" s="29"/>
      <c r="DG4523" s="29"/>
      <c r="DH4523" s="29"/>
      <c r="DI4523" s="29"/>
      <c r="DJ4523" s="29"/>
      <c r="DK4523" s="29"/>
      <c r="DL4523" s="29"/>
      <c r="DM4523" s="29"/>
      <c r="DN4523" s="29"/>
      <c r="DO4523" s="29"/>
      <c r="DP4523" s="29"/>
      <c r="DQ4523" s="29"/>
      <c r="DR4523" s="29"/>
      <c r="DS4523" s="29"/>
      <c r="DT4523" s="29"/>
      <c r="DU4523" s="29"/>
      <c r="DV4523" s="29"/>
      <c r="DW4523" s="29"/>
      <c r="DX4523" s="29"/>
      <c r="DY4523" s="29"/>
      <c r="DZ4523" s="29"/>
      <c r="EA4523" s="29"/>
      <c r="EB4523" s="29"/>
      <c r="EC4523" s="29"/>
      <c r="ED4523" s="29"/>
      <c r="EE4523" s="29"/>
      <c r="EF4523" s="29"/>
      <c r="EG4523" s="29"/>
      <c r="EH4523" s="29"/>
      <c r="EI4523" s="29"/>
      <c r="EJ4523" s="29"/>
      <c r="EK4523" s="29"/>
      <c r="EL4523" s="29"/>
      <c r="EM4523" s="29"/>
      <c r="EN4523" s="29"/>
      <c r="EO4523" s="29"/>
      <c r="EP4523" s="29"/>
      <c r="EQ4523" s="29"/>
      <c r="ER4523" s="29"/>
      <c r="ES4523" s="29"/>
      <c r="ET4523" s="29"/>
      <c r="EU4523" s="29"/>
      <c r="EV4523" s="29"/>
      <c r="EW4523" s="29"/>
      <c r="EX4523" s="29"/>
      <c r="EY4523" s="29"/>
      <c r="EZ4523" s="29"/>
      <c r="FA4523" s="29"/>
      <c r="FB4523" s="29"/>
      <c r="FC4523" s="29"/>
      <c r="FD4523" s="29"/>
      <c r="FE4523" s="29"/>
      <c r="FF4523" s="29"/>
      <c r="FG4523" s="29"/>
      <c r="FH4523" s="29"/>
      <c r="FI4523" s="29"/>
      <c r="FJ4523" s="29"/>
      <c r="FK4523" s="29"/>
      <c r="FL4523" s="29"/>
      <c r="FM4523" s="29"/>
      <c r="FN4523" s="29"/>
      <c r="FO4523" s="29"/>
      <c r="FP4523" s="29"/>
      <c r="FQ4523" s="29"/>
      <c r="FR4523" s="29"/>
      <c r="FS4523" s="29"/>
      <c r="FT4523" s="29"/>
      <c r="FU4523" s="29"/>
      <c r="FV4523" s="29"/>
      <c r="FW4523" s="29"/>
      <c r="FX4523" s="29"/>
      <c r="FY4523" s="29"/>
      <c r="FZ4523" s="29"/>
      <c r="GA4523" s="29"/>
      <c r="GB4523" s="29"/>
      <c r="GC4523" s="29"/>
      <c r="GD4523" s="29"/>
      <c r="GE4523" s="29"/>
      <c r="GF4523" s="29"/>
      <c r="GG4523" s="29"/>
      <c r="GH4523" s="29"/>
      <c r="GI4523" s="29"/>
      <c r="GJ4523" s="29"/>
      <c r="GK4523" s="29"/>
      <c r="GL4523" s="29"/>
      <c r="GM4523" s="29"/>
      <c r="GN4523" s="29"/>
      <c r="GO4523" s="29"/>
      <c r="GP4523" s="29"/>
      <c r="GQ4523" s="29"/>
      <c r="GR4523" s="29"/>
      <c r="GS4523" s="29"/>
      <c r="GT4523" s="29"/>
      <c r="GU4523" s="29"/>
      <c r="GV4523" s="29"/>
      <c r="GW4523" s="29"/>
      <c r="GX4523" s="29"/>
      <c r="GY4523" s="29"/>
      <c r="GZ4523" s="29"/>
      <c r="HA4523" s="29"/>
      <c r="HB4523" s="29"/>
      <c r="HC4523" s="29"/>
      <c r="HD4523" s="29"/>
      <c r="HE4523" s="29"/>
      <c r="HF4523" s="29"/>
      <c r="HG4523" s="29"/>
      <c r="HH4523" s="29"/>
      <c r="HI4523" s="29"/>
      <c r="HJ4523" s="29"/>
      <c r="HK4523" s="29"/>
      <c r="HL4523" s="29"/>
      <c r="HM4523" s="29"/>
      <c r="HN4523" s="29"/>
      <c r="HO4523" s="29"/>
      <c r="HP4523" s="29"/>
      <c r="HQ4523" s="29"/>
      <c r="HR4523" s="29"/>
      <c r="HS4523" s="29"/>
      <c r="HT4523" s="29"/>
      <c r="HU4523" s="29"/>
      <c r="HV4523" s="29"/>
      <c r="HW4523" s="29"/>
      <c r="HX4523" s="29"/>
      <c r="HY4523" s="29"/>
      <c r="HZ4523" s="29"/>
      <c r="IA4523" s="29"/>
      <c r="IB4523" s="29"/>
      <c r="IC4523" s="29"/>
      <c r="ID4523" s="29"/>
      <c r="IE4523" s="29"/>
      <c r="IF4523" s="29"/>
      <c r="IG4523" s="29"/>
      <c r="IH4523" s="29"/>
      <c r="II4523" s="29"/>
      <c r="IJ4523" s="29"/>
      <c r="IK4523" s="29"/>
      <c r="IL4523" s="29"/>
      <c r="IM4523" s="29"/>
      <c r="IN4523" s="29"/>
      <c r="IO4523" s="29"/>
      <c r="IP4523" s="29"/>
      <c r="IQ4523" s="29"/>
    </row>
    <row r="4524" spans="1:251" s="42" customFormat="1" ht="13.5">
      <c r="A4524" s="34"/>
      <c r="B4524" s="122"/>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4"/>
      <c r="AA4524" s="126"/>
      <c r="AB4524" s="123"/>
      <c r="AC4524" s="123"/>
      <c r="AD4524" s="123"/>
      <c r="AE4524" s="123"/>
      <c r="AF4524" s="123"/>
      <c r="AG4524" s="123"/>
      <c r="AH4524" s="123"/>
      <c r="AI4524" s="124"/>
      <c r="AJ4524" s="126"/>
      <c r="AK4524" s="123"/>
      <c r="AL4524" s="123"/>
      <c r="AM4524" s="123"/>
      <c r="AN4524" s="123"/>
      <c r="AO4524" s="123"/>
      <c r="AP4524" s="123"/>
      <c r="AQ4524" s="123"/>
      <c r="AR4524" s="124"/>
      <c r="AS4524" s="126"/>
      <c r="AT4524" s="123"/>
      <c r="AU4524" s="123"/>
      <c r="AV4524" s="123"/>
      <c r="AW4524" s="123"/>
      <c r="AX4524" s="128"/>
      <c r="AY4524" s="29"/>
      <c r="AZ4524" s="29"/>
      <c r="BA4524" s="29"/>
      <c r="BB4524" s="65"/>
      <c r="BC4524" s="49"/>
      <c r="BE4524" s="29"/>
      <c r="BF4524" s="29"/>
      <c r="BG4524" s="29"/>
      <c r="BH4524" s="29"/>
      <c r="BI4524" s="29"/>
      <c r="BJ4524" s="29"/>
      <c r="BK4524" s="29"/>
      <c r="BL4524" s="29"/>
      <c r="BM4524" s="29"/>
      <c r="BN4524" s="29"/>
      <c r="BO4524" s="29"/>
      <c r="BP4524" s="29"/>
      <c r="BQ4524" s="29"/>
      <c r="BR4524" s="29"/>
      <c r="BS4524" s="29"/>
      <c r="BT4524" s="29"/>
      <c r="BU4524" s="29"/>
      <c r="BV4524" s="29"/>
      <c r="BW4524" s="29"/>
      <c r="BX4524" s="29"/>
      <c r="BY4524" s="29"/>
      <c r="BZ4524" s="29"/>
      <c r="CA4524" s="29"/>
      <c r="CB4524" s="29"/>
      <c r="CC4524" s="29"/>
      <c r="CD4524" s="29"/>
      <c r="CE4524" s="29"/>
      <c r="CF4524" s="29"/>
      <c r="CG4524" s="29"/>
      <c r="CH4524" s="29"/>
      <c r="CI4524" s="29"/>
      <c r="CJ4524" s="29"/>
      <c r="CK4524" s="29"/>
      <c r="CL4524" s="29"/>
      <c r="CM4524" s="29"/>
      <c r="CN4524" s="29"/>
      <c r="CO4524" s="29"/>
      <c r="CP4524" s="29"/>
      <c r="CQ4524" s="29"/>
      <c r="CR4524" s="29"/>
      <c r="CS4524" s="29"/>
      <c r="CT4524" s="29"/>
      <c r="CU4524" s="29"/>
      <c r="CV4524" s="29"/>
      <c r="CW4524" s="29"/>
      <c r="CX4524" s="29"/>
      <c r="CY4524" s="29"/>
      <c r="CZ4524" s="29"/>
      <c r="DA4524" s="29"/>
      <c r="DB4524" s="29"/>
      <c r="DC4524" s="29"/>
      <c r="DD4524" s="29"/>
      <c r="DE4524" s="29"/>
      <c r="DF4524" s="29"/>
      <c r="DG4524" s="29"/>
      <c r="DH4524" s="29"/>
      <c r="DI4524" s="29"/>
      <c r="DJ4524" s="29"/>
      <c r="DK4524" s="29"/>
      <c r="DL4524" s="29"/>
      <c r="DM4524" s="29"/>
      <c r="DN4524" s="29"/>
      <c r="DO4524" s="29"/>
      <c r="DP4524" s="29"/>
      <c r="DQ4524" s="29"/>
      <c r="DR4524" s="29"/>
      <c r="DS4524" s="29"/>
      <c r="DT4524" s="29"/>
      <c r="DU4524" s="29"/>
      <c r="DV4524" s="29"/>
      <c r="DW4524" s="29"/>
      <c r="DX4524" s="29"/>
      <c r="DY4524" s="29"/>
      <c r="DZ4524" s="29"/>
      <c r="EA4524" s="29"/>
      <c r="EB4524" s="29"/>
      <c r="EC4524" s="29"/>
      <c r="ED4524" s="29"/>
      <c r="EE4524" s="29"/>
      <c r="EF4524" s="29"/>
      <c r="EG4524" s="29"/>
      <c r="EH4524" s="29"/>
      <c r="EI4524" s="29"/>
      <c r="EJ4524" s="29"/>
      <c r="EK4524" s="29"/>
      <c r="EL4524" s="29"/>
      <c r="EM4524" s="29"/>
      <c r="EN4524" s="29"/>
      <c r="EO4524" s="29"/>
      <c r="EP4524" s="29"/>
      <c r="EQ4524" s="29"/>
      <c r="ER4524" s="29"/>
      <c r="ES4524" s="29"/>
      <c r="ET4524" s="29"/>
      <c r="EU4524" s="29"/>
      <c r="EV4524" s="29"/>
      <c r="EW4524" s="29"/>
      <c r="EX4524" s="29"/>
      <c r="EY4524" s="29"/>
      <c r="EZ4524" s="29"/>
      <c r="FA4524" s="29"/>
      <c r="FB4524" s="29"/>
      <c r="FC4524" s="29"/>
      <c r="FD4524" s="29"/>
      <c r="FE4524" s="29"/>
      <c r="FF4524" s="29"/>
      <c r="FG4524" s="29"/>
      <c r="FH4524" s="29"/>
      <c r="FI4524" s="29"/>
      <c r="FJ4524" s="29"/>
      <c r="FK4524" s="29"/>
      <c r="FL4524" s="29"/>
      <c r="FM4524" s="29"/>
      <c r="FN4524" s="29"/>
      <c r="FO4524" s="29"/>
      <c r="FP4524" s="29"/>
      <c r="FQ4524" s="29"/>
      <c r="FR4524" s="29"/>
      <c r="FS4524" s="29"/>
      <c r="FT4524" s="29"/>
      <c r="FU4524" s="29"/>
      <c r="FV4524" s="29"/>
      <c r="FW4524" s="29"/>
      <c r="FX4524" s="29"/>
      <c r="FY4524" s="29"/>
      <c r="FZ4524" s="29"/>
      <c r="GA4524" s="29"/>
      <c r="GB4524" s="29"/>
      <c r="GC4524" s="29"/>
      <c r="GD4524" s="29"/>
      <c r="GE4524" s="29"/>
      <c r="GF4524" s="29"/>
      <c r="GG4524" s="29"/>
      <c r="GH4524" s="29"/>
      <c r="GI4524" s="29"/>
      <c r="GJ4524" s="29"/>
      <c r="GK4524" s="29"/>
      <c r="GL4524" s="29"/>
      <c r="GM4524" s="29"/>
      <c r="GN4524" s="29"/>
      <c r="GO4524" s="29"/>
      <c r="GP4524" s="29"/>
      <c r="GQ4524" s="29"/>
      <c r="GR4524" s="29"/>
      <c r="GS4524" s="29"/>
      <c r="GT4524" s="29"/>
      <c r="GU4524" s="29"/>
      <c r="GV4524" s="29"/>
      <c r="GW4524" s="29"/>
      <c r="GX4524" s="29"/>
      <c r="GY4524" s="29"/>
      <c r="GZ4524" s="29"/>
      <c r="HA4524" s="29"/>
      <c r="HB4524" s="29"/>
      <c r="HC4524" s="29"/>
      <c r="HD4524" s="29"/>
      <c r="HE4524" s="29"/>
      <c r="HF4524" s="29"/>
      <c r="HG4524" s="29"/>
      <c r="HH4524" s="29"/>
      <c r="HI4524" s="29"/>
      <c r="HJ4524" s="29"/>
      <c r="HK4524" s="29"/>
      <c r="HL4524" s="29"/>
      <c r="HM4524" s="29"/>
      <c r="HN4524" s="29"/>
      <c r="HO4524" s="29"/>
      <c r="HP4524" s="29"/>
      <c r="HQ4524" s="29"/>
      <c r="HR4524" s="29"/>
      <c r="HS4524" s="29"/>
      <c r="HT4524" s="29"/>
      <c r="HU4524" s="29"/>
      <c r="HV4524" s="29"/>
      <c r="HW4524" s="29"/>
      <c r="HX4524" s="29"/>
      <c r="HY4524" s="29"/>
      <c r="HZ4524" s="29"/>
      <c r="IA4524" s="29"/>
      <c r="IB4524" s="29"/>
      <c r="IC4524" s="29"/>
      <c r="ID4524" s="29"/>
      <c r="IE4524" s="29"/>
      <c r="IF4524" s="29"/>
      <c r="IG4524" s="29"/>
      <c r="IH4524" s="29"/>
      <c r="II4524" s="29"/>
      <c r="IJ4524" s="29"/>
      <c r="IK4524" s="29"/>
      <c r="IL4524" s="29"/>
      <c r="IM4524" s="29"/>
      <c r="IN4524" s="29"/>
      <c r="IO4524" s="29"/>
      <c r="IP4524" s="29"/>
      <c r="IQ4524" s="29"/>
    </row>
    <row r="4525" spans="1:251" s="42" customFormat="1" ht="18.75" customHeight="1">
      <c r="A4525" s="34"/>
      <c r="B4525" s="50"/>
      <c r="C4525" s="129" t="s">
        <v>626</v>
      </c>
      <c r="D4525" s="147"/>
      <c r="E4525" s="147"/>
      <c r="F4525" s="147"/>
      <c r="G4525" s="147"/>
      <c r="H4525" s="147"/>
      <c r="I4525" s="147"/>
      <c r="J4525" s="147"/>
      <c r="K4525" s="147"/>
      <c r="L4525" s="147"/>
      <c r="M4525" s="147"/>
      <c r="N4525" s="147"/>
      <c r="O4525" s="147"/>
      <c r="P4525" s="147"/>
      <c r="Q4525" s="147"/>
      <c r="R4525" s="147"/>
      <c r="S4525" s="147"/>
      <c r="T4525" s="147"/>
      <c r="U4525" s="147"/>
      <c r="V4525" s="147"/>
      <c r="W4525" s="147"/>
      <c r="X4525" s="147"/>
      <c r="Y4525" s="147"/>
      <c r="Z4525" s="148"/>
      <c r="AA4525" s="132">
        <v>104057</v>
      </c>
      <c r="AB4525" s="133"/>
      <c r="AC4525" s="133"/>
      <c r="AD4525" s="133"/>
      <c r="AE4525" s="133"/>
      <c r="AF4525" s="133"/>
      <c r="AG4525" s="133"/>
      <c r="AH4525" s="133"/>
      <c r="AI4525" s="134"/>
      <c r="AJ4525" s="132">
        <v>105263</v>
      </c>
      <c r="AK4525" s="133"/>
      <c r="AL4525" s="133"/>
      <c r="AM4525" s="133"/>
      <c r="AN4525" s="133"/>
      <c r="AO4525" s="133"/>
      <c r="AP4525" s="133"/>
      <c r="AQ4525" s="133"/>
      <c r="AR4525" s="134"/>
      <c r="AS4525" s="135"/>
      <c r="AT4525" s="136"/>
      <c r="AU4525" s="136"/>
      <c r="AV4525" s="136"/>
      <c r="AW4525" s="136"/>
      <c r="AX4525" s="137"/>
      <c r="AY4525" s="29"/>
      <c r="AZ4525" s="29"/>
      <c r="BA4525" s="29"/>
      <c r="BB4525" s="29"/>
      <c r="BC4525" s="29"/>
      <c r="BD4525" s="29"/>
      <c r="BE4525" s="29"/>
      <c r="BF4525" s="29"/>
      <c r="BG4525" s="29"/>
      <c r="BH4525" s="29"/>
      <c r="BI4525" s="29"/>
      <c r="BJ4525" s="29"/>
      <c r="BK4525" s="29"/>
      <c r="BL4525" s="29"/>
      <c r="BM4525" s="29"/>
      <c r="BN4525" s="29"/>
      <c r="BO4525" s="29"/>
      <c r="BP4525" s="29"/>
      <c r="BQ4525" s="29"/>
      <c r="BR4525" s="29"/>
      <c r="BS4525" s="29"/>
      <c r="BT4525" s="29"/>
      <c r="BU4525" s="29"/>
      <c r="BV4525" s="29"/>
      <c r="BW4525" s="29"/>
      <c r="BX4525" s="29"/>
      <c r="BY4525" s="29"/>
      <c r="BZ4525" s="29"/>
      <c r="CA4525" s="29"/>
      <c r="CB4525" s="29"/>
      <c r="CC4525" s="29"/>
      <c r="CD4525" s="29"/>
      <c r="CE4525" s="29"/>
      <c r="CF4525" s="29"/>
      <c r="CG4525" s="29"/>
      <c r="CH4525" s="29"/>
      <c r="CI4525" s="29"/>
      <c r="CJ4525" s="29"/>
      <c r="CK4525" s="29"/>
      <c r="CL4525" s="29"/>
      <c r="CM4525" s="29"/>
      <c r="CN4525" s="29"/>
      <c r="CO4525" s="29"/>
      <c r="CP4525" s="29"/>
      <c r="CQ4525" s="29"/>
      <c r="CR4525" s="29"/>
      <c r="CS4525" s="29"/>
      <c r="CT4525" s="29"/>
      <c r="CU4525" s="29"/>
      <c r="CV4525" s="29"/>
      <c r="CW4525" s="29"/>
      <c r="CX4525" s="29"/>
      <c r="CY4525" s="29"/>
      <c r="CZ4525" s="29"/>
      <c r="DA4525" s="29"/>
      <c r="DB4525" s="29"/>
      <c r="DC4525" s="29"/>
      <c r="DD4525" s="29"/>
      <c r="DE4525" s="29"/>
      <c r="DF4525" s="29"/>
      <c r="DG4525" s="29"/>
      <c r="DH4525" s="29"/>
      <c r="DI4525" s="29"/>
      <c r="DJ4525" s="29"/>
      <c r="DK4525" s="29"/>
      <c r="DL4525" s="29"/>
      <c r="DM4525" s="29"/>
      <c r="DN4525" s="29"/>
      <c r="DO4525" s="29"/>
      <c r="DP4525" s="29"/>
      <c r="DQ4525" s="29"/>
      <c r="DR4525" s="29"/>
      <c r="DS4525" s="29"/>
      <c r="DT4525" s="29"/>
      <c r="DU4525" s="29"/>
      <c r="DV4525" s="29"/>
      <c r="DW4525" s="29"/>
      <c r="DX4525" s="29"/>
      <c r="DY4525" s="29"/>
      <c r="DZ4525" s="29"/>
      <c r="EA4525" s="29"/>
      <c r="EB4525" s="29"/>
      <c r="EC4525" s="29"/>
      <c r="ED4525" s="29"/>
      <c r="EE4525" s="29"/>
      <c r="EF4525" s="29"/>
      <c r="EG4525" s="29"/>
      <c r="EH4525" s="29"/>
      <c r="EI4525" s="29"/>
      <c r="EJ4525" s="29"/>
      <c r="EK4525" s="29"/>
      <c r="EL4525" s="29"/>
      <c r="EM4525" s="29"/>
      <c r="EN4525" s="29"/>
      <c r="EO4525" s="29"/>
      <c r="EP4525" s="29"/>
      <c r="EQ4525" s="29"/>
      <c r="ER4525" s="29"/>
      <c r="ES4525" s="29"/>
      <c r="ET4525" s="29"/>
      <c r="EU4525" s="29"/>
      <c r="EV4525" s="29"/>
      <c r="EW4525" s="29"/>
      <c r="EX4525" s="29"/>
      <c r="EY4525" s="29"/>
      <c r="EZ4525" s="29"/>
      <c r="FA4525" s="29"/>
      <c r="FB4525" s="29"/>
      <c r="FC4525" s="29"/>
      <c r="FD4525" s="29"/>
      <c r="FE4525" s="29"/>
      <c r="FF4525" s="29"/>
      <c r="FG4525" s="29"/>
      <c r="FH4525" s="29"/>
      <c r="FI4525" s="29"/>
      <c r="FJ4525" s="29"/>
      <c r="FK4525" s="29"/>
      <c r="FL4525" s="29"/>
      <c r="FM4525" s="29"/>
      <c r="FN4525" s="29"/>
      <c r="FO4525" s="29"/>
      <c r="FP4525" s="29"/>
      <c r="FQ4525" s="29"/>
      <c r="FR4525" s="29"/>
      <c r="FS4525" s="29"/>
      <c r="FT4525" s="29"/>
      <c r="FU4525" s="29"/>
      <c r="FV4525" s="29"/>
      <c r="FW4525" s="29"/>
      <c r="FX4525" s="29"/>
      <c r="FY4525" s="29"/>
      <c r="FZ4525" s="29"/>
      <c r="GA4525" s="29"/>
      <c r="GB4525" s="29"/>
      <c r="GC4525" s="29"/>
      <c r="GD4525" s="29"/>
      <c r="GE4525" s="29"/>
      <c r="GF4525" s="29"/>
      <c r="GG4525" s="29"/>
      <c r="GH4525" s="29"/>
      <c r="GI4525" s="29"/>
      <c r="GJ4525" s="29"/>
      <c r="GK4525" s="29"/>
      <c r="GL4525" s="29"/>
      <c r="GM4525" s="29"/>
      <c r="GN4525" s="29"/>
      <c r="GO4525" s="29"/>
      <c r="GP4525" s="29"/>
      <c r="GQ4525" s="29"/>
      <c r="GR4525" s="29"/>
      <c r="GS4525" s="29"/>
      <c r="GT4525" s="29"/>
      <c r="GU4525" s="29"/>
      <c r="GV4525" s="29"/>
      <c r="GW4525" s="29"/>
      <c r="GX4525" s="29"/>
      <c r="GY4525" s="29"/>
      <c r="GZ4525" s="29"/>
      <c r="HA4525" s="29"/>
      <c r="HB4525" s="29"/>
      <c r="HC4525" s="29"/>
      <c r="HD4525" s="29"/>
      <c r="HE4525" s="29"/>
      <c r="HF4525" s="29"/>
      <c r="HG4525" s="29"/>
      <c r="HH4525" s="29"/>
      <c r="HI4525" s="29"/>
      <c r="HJ4525" s="29"/>
      <c r="HK4525" s="29"/>
      <c r="HL4525" s="29"/>
      <c r="HM4525" s="29"/>
      <c r="HN4525" s="29"/>
      <c r="HO4525" s="29"/>
      <c r="HP4525" s="29"/>
      <c r="HQ4525" s="29"/>
      <c r="HR4525" s="29"/>
      <c r="HS4525" s="29"/>
      <c r="HT4525" s="29"/>
      <c r="HU4525" s="29"/>
      <c r="HV4525" s="29"/>
      <c r="HW4525" s="29"/>
      <c r="HX4525" s="29"/>
      <c r="HY4525" s="29"/>
      <c r="HZ4525" s="29"/>
      <c r="IA4525" s="29"/>
      <c r="IB4525" s="29"/>
      <c r="IC4525" s="29"/>
      <c r="ID4525" s="29"/>
      <c r="IE4525" s="29"/>
      <c r="IF4525" s="29"/>
      <c r="IG4525" s="29"/>
      <c r="IH4525" s="29"/>
      <c r="II4525" s="29"/>
      <c r="IJ4525" s="29"/>
      <c r="IK4525" s="29"/>
      <c r="IL4525" s="29"/>
      <c r="IM4525" s="29"/>
      <c r="IN4525" s="29"/>
      <c r="IO4525" s="29"/>
      <c r="IP4525" s="29"/>
      <c r="IQ4525" s="29"/>
    </row>
    <row r="4526" spans="1:251" s="42" customFormat="1" ht="18.75" customHeight="1">
      <c r="A4526" s="34"/>
      <c r="B4526" s="50"/>
      <c r="C4526" s="129" t="s">
        <v>878</v>
      </c>
      <c r="D4526" s="147"/>
      <c r="E4526" s="147"/>
      <c r="F4526" s="147"/>
      <c r="G4526" s="147"/>
      <c r="H4526" s="147"/>
      <c r="I4526" s="147"/>
      <c r="J4526" s="147"/>
      <c r="K4526" s="147"/>
      <c r="L4526" s="147"/>
      <c r="M4526" s="147"/>
      <c r="N4526" s="147"/>
      <c r="O4526" s="147"/>
      <c r="P4526" s="147"/>
      <c r="Q4526" s="147"/>
      <c r="R4526" s="147"/>
      <c r="S4526" s="147"/>
      <c r="T4526" s="147"/>
      <c r="U4526" s="147"/>
      <c r="V4526" s="147"/>
      <c r="W4526" s="147"/>
      <c r="X4526" s="147"/>
      <c r="Y4526" s="147"/>
      <c r="Z4526" s="148"/>
      <c r="AA4526" s="132">
        <v>8140</v>
      </c>
      <c r="AB4526" s="133"/>
      <c r="AC4526" s="133"/>
      <c r="AD4526" s="133"/>
      <c r="AE4526" s="133"/>
      <c r="AF4526" s="133"/>
      <c r="AG4526" s="133"/>
      <c r="AH4526" s="133"/>
      <c r="AI4526" s="134"/>
      <c r="AJ4526" s="132">
        <v>8162</v>
      </c>
      <c r="AK4526" s="133"/>
      <c r="AL4526" s="133"/>
      <c r="AM4526" s="133"/>
      <c r="AN4526" s="133"/>
      <c r="AO4526" s="133"/>
      <c r="AP4526" s="133"/>
      <c r="AQ4526" s="133"/>
      <c r="AR4526" s="134"/>
      <c r="AS4526" s="135"/>
      <c r="AT4526" s="136"/>
      <c r="AU4526" s="136"/>
      <c r="AV4526" s="136"/>
      <c r="AW4526" s="136"/>
      <c r="AX4526" s="137"/>
      <c r="AY4526" s="29"/>
      <c r="AZ4526" s="29"/>
      <c r="BA4526" s="29"/>
      <c r="BB4526" s="29"/>
      <c r="BC4526" s="29"/>
      <c r="BD4526" s="29"/>
      <c r="BE4526" s="29"/>
      <c r="BF4526" s="29"/>
      <c r="BG4526" s="29"/>
      <c r="BH4526" s="29"/>
      <c r="BI4526" s="29"/>
      <c r="BJ4526" s="29"/>
      <c r="BK4526" s="29"/>
      <c r="BL4526" s="29"/>
      <c r="BM4526" s="29"/>
      <c r="BN4526" s="29"/>
      <c r="BO4526" s="29"/>
      <c r="BP4526" s="29"/>
      <c r="BQ4526" s="29"/>
      <c r="BR4526" s="29"/>
      <c r="BS4526" s="29"/>
      <c r="BT4526" s="29"/>
      <c r="BU4526" s="29"/>
      <c r="BV4526" s="29"/>
      <c r="BW4526" s="29"/>
      <c r="BX4526" s="29"/>
      <c r="BY4526" s="29"/>
      <c r="BZ4526" s="29"/>
      <c r="CA4526" s="29"/>
      <c r="CB4526" s="29"/>
      <c r="CC4526" s="29"/>
      <c r="CD4526" s="29"/>
      <c r="CE4526" s="29"/>
      <c r="CF4526" s="29"/>
      <c r="CG4526" s="29"/>
      <c r="CH4526" s="29"/>
      <c r="CI4526" s="29"/>
      <c r="CJ4526" s="29"/>
      <c r="CK4526" s="29"/>
      <c r="CL4526" s="29"/>
      <c r="CM4526" s="29"/>
      <c r="CN4526" s="29"/>
      <c r="CO4526" s="29"/>
      <c r="CP4526" s="29"/>
      <c r="CQ4526" s="29"/>
      <c r="CR4526" s="29"/>
      <c r="CS4526" s="29"/>
      <c r="CT4526" s="29"/>
      <c r="CU4526" s="29"/>
      <c r="CV4526" s="29"/>
      <c r="CW4526" s="29"/>
      <c r="CX4526" s="29"/>
      <c r="CY4526" s="29"/>
      <c r="CZ4526" s="29"/>
      <c r="DA4526" s="29"/>
      <c r="DB4526" s="29"/>
      <c r="DC4526" s="29"/>
      <c r="DD4526" s="29"/>
      <c r="DE4526" s="29"/>
      <c r="DF4526" s="29"/>
      <c r="DG4526" s="29"/>
      <c r="DH4526" s="29"/>
      <c r="DI4526" s="29"/>
      <c r="DJ4526" s="29"/>
      <c r="DK4526" s="29"/>
      <c r="DL4526" s="29"/>
      <c r="DM4526" s="29"/>
      <c r="DN4526" s="29"/>
      <c r="DO4526" s="29"/>
      <c r="DP4526" s="29"/>
      <c r="DQ4526" s="29"/>
      <c r="DR4526" s="29"/>
      <c r="DS4526" s="29"/>
      <c r="DT4526" s="29"/>
      <c r="DU4526" s="29"/>
      <c r="DV4526" s="29"/>
      <c r="DW4526" s="29"/>
      <c r="DX4526" s="29"/>
      <c r="DY4526" s="29"/>
      <c r="DZ4526" s="29"/>
      <c r="EA4526" s="29"/>
      <c r="EB4526" s="29"/>
      <c r="EC4526" s="29"/>
      <c r="ED4526" s="29"/>
      <c r="EE4526" s="29"/>
      <c r="EF4526" s="29"/>
      <c r="EG4526" s="29"/>
      <c r="EH4526" s="29"/>
      <c r="EI4526" s="29"/>
      <c r="EJ4526" s="29"/>
      <c r="EK4526" s="29"/>
      <c r="EL4526" s="29"/>
      <c r="EM4526" s="29"/>
      <c r="EN4526" s="29"/>
      <c r="EO4526" s="29"/>
      <c r="EP4526" s="29"/>
      <c r="EQ4526" s="29"/>
      <c r="ER4526" s="29"/>
      <c r="ES4526" s="29"/>
      <c r="ET4526" s="29"/>
      <c r="EU4526" s="29"/>
      <c r="EV4526" s="29"/>
      <c r="EW4526" s="29"/>
      <c r="EX4526" s="29"/>
      <c r="EY4526" s="29"/>
      <c r="EZ4526" s="29"/>
      <c r="FA4526" s="29"/>
      <c r="FB4526" s="29"/>
      <c r="FC4526" s="29"/>
      <c r="FD4526" s="29"/>
      <c r="FE4526" s="29"/>
      <c r="FF4526" s="29"/>
      <c r="FG4526" s="29"/>
      <c r="FH4526" s="29"/>
      <c r="FI4526" s="29"/>
      <c r="FJ4526" s="29"/>
      <c r="FK4526" s="29"/>
      <c r="FL4526" s="29"/>
      <c r="FM4526" s="29"/>
      <c r="FN4526" s="29"/>
      <c r="FO4526" s="29"/>
      <c r="FP4526" s="29"/>
      <c r="FQ4526" s="29"/>
      <c r="FR4526" s="29"/>
      <c r="FS4526" s="29"/>
      <c r="FT4526" s="29"/>
      <c r="FU4526" s="29"/>
      <c r="FV4526" s="29"/>
      <c r="FW4526" s="29"/>
      <c r="FX4526" s="29"/>
      <c r="FY4526" s="29"/>
      <c r="FZ4526" s="29"/>
      <c r="GA4526" s="29"/>
      <c r="GB4526" s="29"/>
      <c r="GC4526" s="29"/>
      <c r="GD4526" s="29"/>
      <c r="GE4526" s="29"/>
      <c r="GF4526" s="29"/>
      <c r="GG4526" s="29"/>
      <c r="GH4526" s="29"/>
      <c r="GI4526" s="29"/>
      <c r="GJ4526" s="29"/>
      <c r="GK4526" s="29"/>
      <c r="GL4526" s="29"/>
      <c r="GM4526" s="29"/>
      <c r="GN4526" s="29"/>
      <c r="GO4526" s="29"/>
      <c r="GP4526" s="29"/>
      <c r="GQ4526" s="29"/>
      <c r="GR4526" s="29"/>
      <c r="GS4526" s="29"/>
      <c r="GT4526" s="29"/>
      <c r="GU4526" s="29"/>
      <c r="GV4526" s="29"/>
      <c r="GW4526" s="29"/>
      <c r="GX4526" s="29"/>
      <c r="GY4526" s="29"/>
      <c r="GZ4526" s="29"/>
      <c r="HA4526" s="29"/>
      <c r="HB4526" s="29"/>
      <c r="HC4526" s="29"/>
      <c r="HD4526" s="29"/>
      <c r="HE4526" s="29"/>
      <c r="HF4526" s="29"/>
      <c r="HG4526" s="29"/>
      <c r="HH4526" s="29"/>
      <c r="HI4526" s="29"/>
      <c r="HJ4526" s="29"/>
      <c r="HK4526" s="29"/>
      <c r="HL4526" s="29"/>
      <c r="HM4526" s="29"/>
      <c r="HN4526" s="29"/>
      <c r="HO4526" s="29"/>
      <c r="HP4526" s="29"/>
      <c r="HQ4526" s="29"/>
      <c r="HR4526" s="29"/>
      <c r="HS4526" s="29"/>
      <c r="HT4526" s="29"/>
      <c r="HU4526" s="29"/>
      <c r="HV4526" s="29"/>
      <c r="HW4526" s="29"/>
      <c r="HX4526" s="29"/>
      <c r="HY4526" s="29"/>
      <c r="HZ4526" s="29"/>
      <c r="IA4526" s="29"/>
      <c r="IB4526" s="29"/>
      <c r="IC4526" s="29"/>
      <c r="ID4526" s="29"/>
      <c r="IE4526" s="29"/>
      <c r="IF4526" s="29"/>
      <c r="IG4526" s="29"/>
      <c r="IH4526" s="29"/>
      <c r="II4526" s="29"/>
      <c r="IJ4526" s="29"/>
      <c r="IK4526" s="29"/>
      <c r="IL4526" s="29"/>
      <c r="IM4526" s="29"/>
      <c r="IN4526" s="29"/>
      <c r="IO4526" s="29"/>
      <c r="IP4526" s="29"/>
      <c r="IQ4526" s="29"/>
    </row>
    <row r="4527" spans="1:251" s="42" customFormat="1" ht="18.75" customHeight="1">
      <c r="A4527" s="34"/>
      <c r="B4527" s="50"/>
      <c r="C4527" s="129" t="s">
        <v>879</v>
      </c>
      <c r="D4527" s="147"/>
      <c r="E4527" s="147"/>
      <c r="F4527" s="147"/>
      <c r="G4527" s="147"/>
      <c r="H4527" s="147"/>
      <c r="I4527" s="147"/>
      <c r="J4527" s="147"/>
      <c r="K4527" s="147"/>
      <c r="L4527" s="147"/>
      <c r="M4527" s="147"/>
      <c r="N4527" s="147"/>
      <c r="O4527" s="147"/>
      <c r="P4527" s="147"/>
      <c r="Q4527" s="147"/>
      <c r="R4527" s="147"/>
      <c r="S4527" s="147"/>
      <c r="T4527" s="147"/>
      <c r="U4527" s="147"/>
      <c r="V4527" s="147"/>
      <c r="W4527" s="147"/>
      <c r="X4527" s="147"/>
      <c r="Y4527" s="147"/>
      <c r="Z4527" s="148"/>
      <c r="AA4527" s="132">
        <v>11132</v>
      </c>
      <c r="AB4527" s="133"/>
      <c r="AC4527" s="133"/>
      <c r="AD4527" s="133"/>
      <c r="AE4527" s="133"/>
      <c r="AF4527" s="133"/>
      <c r="AG4527" s="133"/>
      <c r="AH4527" s="133"/>
      <c r="AI4527" s="134"/>
      <c r="AJ4527" s="132">
        <v>92979</v>
      </c>
      <c r="AK4527" s="133"/>
      <c r="AL4527" s="133"/>
      <c r="AM4527" s="133"/>
      <c r="AN4527" s="133"/>
      <c r="AO4527" s="133"/>
      <c r="AP4527" s="133"/>
      <c r="AQ4527" s="133"/>
      <c r="AR4527" s="134"/>
      <c r="AS4527" s="135"/>
      <c r="AT4527" s="136"/>
      <c r="AU4527" s="136"/>
      <c r="AV4527" s="136"/>
      <c r="AW4527" s="136"/>
      <c r="AX4527" s="137"/>
      <c r="AY4527" s="29"/>
      <c r="AZ4527" s="29"/>
      <c r="BA4527" s="29"/>
      <c r="BB4527" s="29"/>
      <c r="BC4527" s="29"/>
      <c r="BD4527" s="29"/>
      <c r="BE4527" s="29"/>
      <c r="BF4527" s="29"/>
      <c r="BG4527" s="29"/>
      <c r="BH4527" s="29"/>
      <c r="BI4527" s="29"/>
      <c r="BJ4527" s="29"/>
      <c r="BK4527" s="29"/>
      <c r="BL4527" s="29"/>
      <c r="BM4527" s="29"/>
      <c r="BN4527" s="29"/>
      <c r="BO4527" s="29"/>
      <c r="BP4527" s="29"/>
      <c r="BQ4527" s="29"/>
      <c r="BR4527" s="29"/>
      <c r="BS4527" s="29"/>
      <c r="BT4527" s="29"/>
      <c r="BU4527" s="29"/>
      <c r="BV4527" s="29"/>
      <c r="BW4527" s="29"/>
      <c r="BX4527" s="29"/>
      <c r="BY4527" s="29"/>
      <c r="BZ4527" s="29"/>
      <c r="CA4527" s="29"/>
      <c r="CB4527" s="29"/>
      <c r="CC4527" s="29"/>
      <c r="CD4527" s="29"/>
      <c r="CE4527" s="29"/>
      <c r="CF4527" s="29"/>
      <c r="CG4527" s="29"/>
      <c r="CH4527" s="29"/>
      <c r="CI4527" s="29"/>
      <c r="CJ4527" s="29"/>
      <c r="CK4527" s="29"/>
      <c r="CL4527" s="29"/>
      <c r="CM4527" s="29"/>
      <c r="CN4527" s="29"/>
      <c r="CO4527" s="29"/>
      <c r="CP4527" s="29"/>
      <c r="CQ4527" s="29"/>
      <c r="CR4527" s="29"/>
      <c r="CS4527" s="29"/>
      <c r="CT4527" s="29"/>
      <c r="CU4527" s="29"/>
      <c r="CV4527" s="29"/>
      <c r="CW4527" s="29"/>
      <c r="CX4527" s="29"/>
      <c r="CY4527" s="29"/>
      <c r="CZ4527" s="29"/>
      <c r="DA4527" s="29"/>
      <c r="DB4527" s="29"/>
      <c r="DC4527" s="29"/>
      <c r="DD4527" s="29"/>
      <c r="DE4527" s="29"/>
      <c r="DF4527" s="29"/>
      <c r="DG4527" s="29"/>
      <c r="DH4527" s="29"/>
      <c r="DI4527" s="29"/>
      <c r="DJ4527" s="29"/>
      <c r="DK4527" s="29"/>
      <c r="DL4527" s="29"/>
      <c r="DM4527" s="29"/>
      <c r="DN4527" s="29"/>
      <c r="DO4527" s="29"/>
      <c r="DP4527" s="29"/>
      <c r="DQ4527" s="29"/>
      <c r="DR4527" s="29"/>
      <c r="DS4527" s="29"/>
      <c r="DT4527" s="29"/>
      <c r="DU4527" s="29"/>
      <c r="DV4527" s="29"/>
      <c r="DW4527" s="29"/>
      <c r="DX4527" s="29"/>
      <c r="DY4527" s="29"/>
      <c r="DZ4527" s="29"/>
      <c r="EA4527" s="29"/>
      <c r="EB4527" s="29"/>
      <c r="EC4527" s="29"/>
      <c r="ED4527" s="29"/>
      <c r="EE4527" s="29"/>
      <c r="EF4527" s="29"/>
      <c r="EG4527" s="29"/>
      <c r="EH4527" s="29"/>
      <c r="EI4527" s="29"/>
      <c r="EJ4527" s="29"/>
      <c r="EK4527" s="29"/>
      <c r="EL4527" s="29"/>
      <c r="EM4527" s="29"/>
      <c r="EN4527" s="29"/>
      <c r="EO4527" s="29"/>
      <c r="EP4527" s="29"/>
      <c r="EQ4527" s="29"/>
      <c r="ER4527" s="29"/>
      <c r="ES4527" s="29"/>
      <c r="ET4527" s="29"/>
      <c r="EU4527" s="29"/>
      <c r="EV4527" s="29"/>
      <c r="EW4527" s="29"/>
      <c r="EX4527" s="29"/>
      <c r="EY4527" s="29"/>
      <c r="EZ4527" s="29"/>
      <c r="FA4527" s="29"/>
      <c r="FB4527" s="29"/>
      <c r="FC4527" s="29"/>
      <c r="FD4527" s="29"/>
      <c r="FE4527" s="29"/>
      <c r="FF4527" s="29"/>
      <c r="FG4527" s="29"/>
      <c r="FH4527" s="29"/>
      <c r="FI4527" s="29"/>
      <c r="FJ4527" s="29"/>
      <c r="FK4527" s="29"/>
      <c r="FL4527" s="29"/>
      <c r="FM4527" s="29"/>
      <c r="FN4527" s="29"/>
      <c r="FO4527" s="29"/>
      <c r="FP4527" s="29"/>
      <c r="FQ4527" s="29"/>
      <c r="FR4527" s="29"/>
      <c r="FS4527" s="29"/>
      <c r="FT4527" s="29"/>
      <c r="FU4527" s="29"/>
      <c r="FV4527" s="29"/>
      <c r="FW4527" s="29"/>
      <c r="FX4527" s="29"/>
      <c r="FY4527" s="29"/>
      <c r="FZ4527" s="29"/>
      <c r="GA4527" s="29"/>
      <c r="GB4527" s="29"/>
      <c r="GC4527" s="29"/>
      <c r="GD4527" s="29"/>
      <c r="GE4527" s="29"/>
      <c r="GF4527" s="29"/>
      <c r="GG4527" s="29"/>
      <c r="GH4527" s="29"/>
      <c r="GI4527" s="29"/>
      <c r="GJ4527" s="29"/>
      <c r="GK4527" s="29"/>
      <c r="GL4527" s="29"/>
      <c r="GM4527" s="29"/>
      <c r="GN4527" s="29"/>
      <c r="GO4527" s="29"/>
      <c r="GP4527" s="29"/>
      <c r="GQ4527" s="29"/>
      <c r="GR4527" s="29"/>
      <c r="GS4527" s="29"/>
      <c r="GT4527" s="29"/>
      <c r="GU4527" s="29"/>
      <c r="GV4527" s="29"/>
      <c r="GW4527" s="29"/>
      <c r="GX4527" s="29"/>
      <c r="GY4527" s="29"/>
      <c r="GZ4527" s="29"/>
      <c r="HA4527" s="29"/>
      <c r="HB4527" s="29"/>
      <c r="HC4527" s="29"/>
      <c r="HD4527" s="29"/>
      <c r="HE4527" s="29"/>
      <c r="HF4527" s="29"/>
      <c r="HG4527" s="29"/>
      <c r="HH4527" s="29"/>
      <c r="HI4527" s="29"/>
      <c r="HJ4527" s="29"/>
      <c r="HK4527" s="29"/>
      <c r="HL4527" s="29"/>
      <c r="HM4527" s="29"/>
      <c r="HN4527" s="29"/>
      <c r="HO4527" s="29"/>
      <c r="HP4527" s="29"/>
      <c r="HQ4527" s="29"/>
      <c r="HR4527" s="29"/>
      <c r="HS4527" s="29"/>
      <c r="HT4527" s="29"/>
      <c r="HU4527" s="29"/>
      <c r="HV4527" s="29"/>
      <c r="HW4527" s="29"/>
      <c r="HX4527" s="29"/>
      <c r="HY4527" s="29"/>
      <c r="HZ4527" s="29"/>
      <c r="IA4527" s="29"/>
      <c r="IB4527" s="29"/>
      <c r="IC4527" s="29"/>
      <c r="ID4527" s="29"/>
      <c r="IE4527" s="29"/>
      <c r="IF4527" s="29"/>
      <c r="IG4527" s="29"/>
      <c r="IH4527" s="29"/>
      <c r="II4527" s="29"/>
      <c r="IJ4527" s="29"/>
      <c r="IK4527" s="29"/>
      <c r="IL4527" s="29"/>
      <c r="IM4527" s="29"/>
      <c r="IN4527" s="29"/>
      <c r="IO4527" s="29"/>
      <c r="IP4527" s="29"/>
      <c r="IQ4527" s="29"/>
    </row>
    <row r="4528" spans="1:251" s="42" customFormat="1" ht="18.75" customHeight="1">
      <c r="A4528" s="34"/>
      <c r="B4528" s="50"/>
      <c r="C4528" s="129" t="s">
        <v>880</v>
      </c>
      <c r="D4528" s="147"/>
      <c r="E4528" s="147"/>
      <c r="F4528" s="147"/>
      <c r="G4528" s="147"/>
      <c r="H4528" s="147"/>
      <c r="I4528" s="147"/>
      <c r="J4528" s="147"/>
      <c r="K4528" s="147"/>
      <c r="L4528" s="147"/>
      <c r="M4528" s="147"/>
      <c r="N4528" s="147"/>
      <c r="O4528" s="147"/>
      <c r="P4528" s="147"/>
      <c r="Q4528" s="147"/>
      <c r="R4528" s="147"/>
      <c r="S4528" s="147"/>
      <c r="T4528" s="147"/>
      <c r="U4528" s="147"/>
      <c r="V4528" s="147"/>
      <c r="W4528" s="147"/>
      <c r="X4528" s="147"/>
      <c r="Y4528" s="147"/>
      <c r="Z4528" s="148"/>
      <c r="AA4528" s="132">
        <v>118879</v>
      </c>
      <c r="AB4528" s="133"/>
      <c r="AC4528" s="133"/>
      <c r="AD4528" s="133"/>
      <c r="AE4528" s="133"/>
      <c r="AF4528" s="133"/>
      <c r="AG4528" s="133"/>
      <c r="AH4528" s="133"/>
      <c r="AI4528" s="134"/>
      <c r="AJ4528" s="132">
        <v>0</v>
      </c>
      <c r="AK4528" s="133"/>
      <c r="AL4528" s="133"/>
      <c r="AM4528" s="133"/>
      <c r="AN4528" s="133"/>
      <c r="AO4528" s="133"/>
      <c r="AP4528" s="133"/>
      <c r="AQ4528" s="133"/>
      <c r="AR4528" s="134"/>
      <c r="AS4528" s="135"/>
      <c r="AT4528" s="136"/>
      <c r="AU4528" s="136"/>
      <c r="AV4528" s="136"/>
      <c r="AW4528" s="136"/>
      <c r="AX4528" s="137"/>
      <c r="AY4528" s="29"/>
      <c r="AZ4528" s="29"/>
      <c r="BA4528" s="29"/>
      <c r="BB4528" s="29"/>
      <c r="BC4528" s="29"/>
      <c r="BD4528" s="29"/>
      <c r="BE4528" s="29"/>
      <c r="BF4528" s="29"/>
      <c r="BG4528" s="29"/>
      <c r="BH4528" s="29"/>
      <c r="BI4528" s="29"/>
      <c r="BJ4528" s="29"/>
      <c r="BK4528" s="29"/>
      <c r="BL4528" s="29"/>
      <c r="BM4528" s="29"/>
      <c r="BN4528" s="29"/>
      <c r="BO4528" s="29"/>
      <c r="BP4528" s="29"/>
      <c r="BQ4528" s="29"/>
      <c r="BR4528" s="29"/>
      <c r="BS4528" s="29"/>
      <c r="BT4528" s="29"/>
      <c r="BU4528" s="29"/>
      <c r="BV4528" s="29"/>
      <c r="BW4528" s="29"/>
      <c r="BX4528" s="29"/>
      <c r="BY4528" s="29"/>
      <c r="BZ4528" s="29"/>
      <c r="CA4528" s="29"/>
      <c r="CB4528" s="29"/>
      <c r="CC4528" s="29"/>
      <c r="CD4528" s="29"/>
      <c r="CE4528" s="29"/>
      <c r="CF4528" s="29"/>
      <c r="CG4528" s="29"/>
      <c r="CH4528" s="29"/>
      <c r="CI4528" s="29"/>
      <c r="CJ4528" s="29"/>
      <c r="CK4528" s="29"/>
      <c r="CL4528" s="29"/>
      <c r="CM4528" s="29"/>
      <c r="CN4528" s="29"/>
      <c r="CO4528" s="29"/>
      <c r="CP4528" s="29"/>
      <c r="CQ4528" s="29"/>
      <c r="CR4528" s="29"/>
      <c r="CS4528" s="29"/>
      <c r="CT4528" s="29"/>
      <c r="CU4528" s="29"/>
      <c r="CV4528" s="29"/>
      <c r="CW4528" s="29"/>
      <c r="CX4528" s="29"/>
      <c r="CY4528" s="29"/>
      <c r="CZ4528" s="29"/>
      <c r="DA4528" s="29"/>
      <c r="DB4528" s="29"/>
      <c r="DC4528" s="29"/>
      <c r="DD4528" s="29"/>
      <c r="DE4528" s="29"/>
      <c r="DF4528" s="29"/>
      <c r="DG4528" s="29"/>
      <c r="DH4528" s="29"/>
      <c r="DI4528" s="29"/>
      <c r="DJ4528" s="29"/>
      <c r="DK4528" s="29"/>
      <c r="DL4528" s="29"/>
      <c r="DM4528" s="29"/>
      <c r="DN4528" s="29"/>
      <c r="DO4528" s="29"/>
      <c r="DP4528" s="29"/>
      <c r="DQ4528" s="29"/>
      <c r="DR4528" s="29"/>
      <c r="DS4528" s="29"/>
      <c r="DT4528" s="29"/>
      <c r="DU4528" s="29"/>
      <c r="DV4528" s="29"/>
      <c r="DW4528" s="29"/>
      <c r="DX4528" s="29"/>
      <c r="DY4528" s="29"/>
      <c r="DZ4528" s="29"/>
      <c r="EA4528" s="29"/>
      <c r="EB4528" s="29"/>
      <c r="EC4528" s="29"/>
      <c r="ED4528" s="29"/>
      <c r="EE4528" s="29"/>
      <c r="EF4528" s="29"/>
      <c r="EG4528" s="29"/>
      <c r="EH4528" s="29"/>
      <c r="EI4528" s="29"/>
      <c r="EJ4528" s="29"/>
      <c r="EK4528" s="29"/>
      <c r="EL4528" s="29"/>
      <c r="EM4528" s="29"/>
      <c r="EN4528" s="29"/>
      <c r="EO4528" s="29"/>
      <c r="EP4528" s="29"/>
      <c r="EQ4528" s="29"/>
      <c r="ER4528" s="29"/>
      <c r="ES4528" s="29"/>
      <c r="ET4528" s="29"/>
      <c r="EU4528" s="29"/>
      <c r="EV4528" s="29"/>
      <c r="EW4528" s="29"/>
      <c r="EX4528" s="29"/>
      <c r="EY4528" s="29"/>
      <c r="EZ4528" s="29"/>
      <c r="FA4528" s="29"/>
      <c r="FB4528" s="29"/>
      <c r="FC4528" s="29"/>
      <c r="FD4528" s="29"/>
      <c r="FE4528" s="29"/>
      <c r="FF4528" s="29"/>
      <c r="FG4528" s="29"/>
      <c r="FH4528" s="29"/>
      <c r="FI4528" s="29"/>
      <c r="FJ4528" s="29"/>
      <c r="FK4528" s="29"/>
      <c r="FL4528" s="29"/>
      <c r="FM4528" s="29"/>
      <c r="FN4528" s="29"/>
      <c r="FO4528" s="29"/>
      <c r="FP4528" s="29"/>
      <c r="FQ4528" s="29"/>
      <c r="FR4528" s="29"/>
      <c r="FS4528" s="29"/>
      <c r="FT4528" s="29"/>
      <c r="FU4528" s="29"/>
      <c r="FV4528" s="29"/>
      <c r="FW4528" s="29"/>
      <c r="FX4528" s="29"/>
      <c r="FY4528" s="29"/>
      <c r="FZ4528" s="29"/>
      <c r="GA4528" s="29"/>
      <c r="GB4528" s="29"/>
      <c r="GC4528" s="29"/>
      <c r="GD4528" s="29"/>
      <c r="GE4528" s="29"/>
      <c r="GF4528" s="29"/>
      <c r="GG4528" s="29"/>
      <c r="GH4528" s="29"/>
      <c r="GI4528" s="29"/>
      <c r="GJ4528" s="29"/>
      <c r="GK4528" s="29"/>
      <c r="GL4528" s="29"/>
      <c r="GM4528" s="29"/>
      <c r="GN4528" s="29"/>
      <c r="GO4528" s="29"/>
      <c r="GP4528" s="29"/>
      <c r="GQ4528" s="29"/>
      <c r="GR4528" s="29"/>
      <c r="GS4528" s="29"/>
      <c r="GT4528" s="29"/>
      <c r="GU4528" s="29"/>
      <c r="GV4528" s="29"/>
      <c r="GW4528" s="29"/>
      <c r="GX4528" s="29"/>
      <c r="GY4528" s="29"/>
      <c r="GZ4528" s="29"/>
      <c r="HA4528" s="29"/>
      <c r="HB4528" s="29"/>
      <c r="HC4528" s="29"/>
      <c r="HD4528" s="29"/>
      <c r="HE4528" s="29"/>
      <c r="HF4528" s="29"/>
      <c r="HG4528" s="29"/>
      <c r="HH4528" s="29"/>
      <c r="HI4528" s="29"/>
      <c r="HJ4528" s="29"/>
      <c r="HK4528" s="29"/>
      <c r="HL4528" s="29"/>
      <c r="HM4528" s="29"/>
      <c r="HN4528" s="29"/>
      <c r="HO4528" s="29"/>
      <c r="HP4528" s="29"/>
      <c r="HQ4528" s="29"/>
      <c r="HR4528" s="29"/>
      <c r="HS4528" s="29"/>
      <c r="HT4528" s="29"/>
      <c r="HU4528" s="29"/>
      <c r="HV4528" s="29"/>
      <c r="HW4528" s="29"/>
      <c r="HX4528" s="29"/>
      <c r="HY4528" s="29"/>
      <c r="HZ4528" s="29"/>
      <c r="IA4528" s="29"/>
      <c r="IB4528" s="29"/>
      <c r="IC4528" s="29"/>
      <c r="ID4528" s="29"/>
      <c r="IE4528" s="29"/>
      <c r="IF4528" s="29"/>
      <c r="IG4528" s="29"/>
      <c r="IH4528" s="29"/>
      <c r="II4528" s="29"/>
      <c r="IJ4528" s="29"/>
      <c r="IK4528" s="29"/>
      <c r="IL4528" s="29"/>
      <c r="IM4528" s="29"/>
      <c r="IN4528" s="29"/>
      <c r="IO4528" s="29"/>
      <c r="IP4528" s="29"/>
      <c r="IQ4528" s="29"/>
    </row>
    <row r="4529" spans="1:251" s="42" customFormat="1" ht="18.75" customHeight="1" thickBot="1">
      <c r="A4529" s="43"/>
      <c r="B4529" s="138" t="s">
        <v>244</v>
      </c>
      <c r="C4529" s="139"/>
      <c r="D4529" s="139"/>
      <c r="E4529" s="139"/>
      <c r="F4529" s="139"/>
      <c r="G4529" s="139"/>
      <c r="H4529" s="139"/>
      <c r="I4529" s="139"/>
      <c r="J4529" s="139"/>
      <c r="K4529" s="139"/>
      <c r="L4529" s="139"/>
      <c r="M4529" s="139"/>
      <c r="N4529" s="139"/>
      <c r="O4529" s="139"/>
      <c r="P4529" s="139"/>
      <c r="Q4529" s="139"/>
      <c r="R4529" s="139"/>
      <c r="S4529" s="139"/>
      <c r="T4529" s="139"/>
      <c r="U4529" s="139"/>
      <c r="V4529" s="139"/>
      <c r="W4529" s="139"/>
      <c r="X4529" s="139"/>
      <c r="Y4529" s="139"/>
      <c r="Z4529" s="140"/>
      <c r="AA4529" s="141">
        <f>SUM(AA4525:AI4528)</f>
        <v>242208</v>
      </c>
      <c r="AB4529" s="142"/>
      <c r="AC4529" s="142"/>
      <c r="AD4529" s="142"/>
      <c r="AE4529" s="142"/>
      <c r="AF4529" s="142"/>
      <c r="AG4529" s="142"/>
      <c r="AH4529" s="142"/>
      <c r="AI4529" s="143"/>
      <c r="AJ4529" s="141">
        <f>SUM(AJ4525:AR4528)</f>
        <v>206404</v>
      </c>
      <c r="AK4529" s="142"/>
      <c r="AL4529" s="142"/>
      <c r="AM4529" s="142"/>
      <c r="AN4529" s="142"/>
      <c r="AO4529" s="142"/>
      <c r="AP4529" s="142"/>
      <c r="AQ4529" s="142"/>
      <c r="AR4529" s="143"/>
      <c r="AS4529" s="144"/>
      <c r="AT4529" s="145"/>
      <c r="AU4529" s="145"/>
      <c r="AV4529" s="145"/>
      <c r="AW4529" s="145"/>
      <c r="AX4529" s="146"/>
      <c r="AY4529" s="29"/>
      <c r="AZ4529" s="29"/>
      <c r="BA4529" s="29"/>
      <c r="BB4529" s="29"/>
      <c r="BC4529" s="29"/>
      <c r="BD4529" s="29"/>
      <c r="BE4529" s="29"/>
      <c r="BF4529" s="29"/>
      <c r="BG4529" s="29"/>
      <c r="BH4529" s="29"/>
      <c r="BI4529" s="29"/>
      <c r="BJ4529" s="29"/>
      <c r="BK4529" s="29"/>
      <c r="BL4529" s="29"/>
      <c r="BM4529" s="29"/>
      <c r="BN4529" s="29"/>
      <c r="BO4529" s="29"/>
      <c r="BP4529" s="29"/>
      <c r="BQ4529" s="29"/>
      <c r="BR4529" s="29"/>
      <c r="BS4529" s="29"/>
      <c r="BT4529" s="29"/>
      <c r="BU4529" s="29"/>
      <c r="BV4529" s="29"/>
      <c r="BW4529" s="29"/>
      <c r="BX4529" s="29"/>
      <c r="BY4529" s="29"/>
      <c r="BZ4529" s="29"/>
      <c r="CA4529" s="29"/>
      <c r="CB4529" s="29"/>
      <c r="CC4529" s="29"/>
      <c r="CD4529" s="29"/>
      <c r="CE4529" s="29"/>
      <c r="CF4529" s="29"/>
      <c r="CG4529" s="29"/>
      <c r="CH4529" s="29"/>
      <c r="CI4529" s="29"/>
      <c r="CJ4529" s="29"/>
      <c r="CK4529" s="29"/>
      <c r="CL4529" s="29"/>
      <c r="CM4529" s="29"/>
      <c r="CN4529" s="29"/>
      <c r="CO4529" s="29"/>
      <c r="CP4529" s="29"/>
      <c r="CQ4529" s="29"/>
      <c r="CR4529" s="29"/>
      <c r="CS4529" s="29"/>
      <c r="CT4529" s="29"/>
      <c r="CU4529" s="29"/>
      <c r="CV4529" s="29"/>
      <c r="CW4529" s="29"/>
      <c r="CX4529" s="29"/>
      <c r="CY4529" s="29"/>
      <c r="CZ4529" s="29"/>
      <c r="DA4529" s="29"/>
      <c r="DB4529" s="29"/>
      <c r="DC4529" s="29"/>
      <c r="DD4529" s="29"/>
      <c r="DE4529" s="29"/>
      <c r="DF4529" s="29"/>
      <c r="DG4529" s="29"/>
      <c r="DH4529" s="29"/>
      <c r="DI4529" s="29"/>
      <c r="DJ4529" s="29"/>
      <c r="DK4529" s="29"/>
      <c r="DL4529" s="29"/>
      <c r="DM4529" s="29"/>
      <c r="DN4529" s="29"/>
      <c r="DO4529" s="29"/>
      <c r="DP4529" s="29"/>
      <c r="DQ4529" s="29"/>
      <c r="DR4529" s="29"/>
      <c r="DS4529" s="29"/>
      <c r="DT4529" s="29"/>
      <c r="DU4529" s="29"/>
      <c r="DV4529" s="29"/>
      <c r="DW4529" s="29"/>
      <c r="DX4529" s="29"/>
      <c r="DY4529" s="29"/>
      <c r="DZ4529" s="29"/>
      <c r="EA4529" s="29"/>
      <c r="EB4529" s="29"/>
      <c r="EC4529" s="29"/>
      <c r="ED4529" s="29"/>
      <c r="EE4529" s="29"/>
      <c r="EF4529" s="29"/>
      <c r="EG4529" s="29"/>
      <c r="EH4529" s="29"/>
      <c r="EI4529" s="29"/>
      <c r="EJ4529" s="29"/>
      <c r="EK4529" s="29"/>
      <c r="EL4529" s="29"/>
      <c r="EM4529" s="29"/>
      <c r="EN4529" s="29"/>
      <c r="EO4529" s="29"/>
      <c r="EP4529" s="29"/>
      <c r="EQ4529" s="29"/>
      <c r="ER4529" s="29"/>
      <c r="ES4529" s="29"/>
      <c r="ET4529" s="29"/>
      <c r="EU4529" s="29"/>
      <c r="EV4529" s="29"/>
      <c r="EW4529" s="29"/>
      <c r="EX4529" s="29"/>
      <c r="EY4529" s="29"/>
      <c r="EZ4529" s="29"/>
      <c r="FA4529" s="29"/>
      <c r="FB4529" s="29"/>
      <c r="FC4529" s="29"/>
      <c r="FD4529" s="29"/>
      <c r="FE4529" s="29"/>
      <c r="FF4529" s="29"/>
      <c r="FG4529" s="29"/>
      <c r="FH4529" s="29"/>
      <c r="FI4529" s="29"/>
      <c r="FJ4529" s="29"/>
      <c r="FK4529" s="29"/>
      <c r="FL4529" s="29"/>
      <c r="FM4529" s="29"/>
      <c r="FN4529" s="29"/>
      <c r="FO4529" s="29"/>
      <c r="FP4529" s="29"/>
      <c r="FQ4529" s="29"/>
      <c r="FR4529" s="29"/>
      <c r="FS4529" s="29"/>
      <c r="FT4529" s="29"/>
      <c r="FU4529" s="29"/>
      <c r="FV4529" s="29"/>
      <c r="FW4529" s="29"/>
      <c r="FX4529" s="29"/>
      <c r="FY4529" s="29"/>
      <c r="FZ4529" s="29"/>
      <c r="GA4529" s="29"/>
      <c r="GB4529" s="29"/>
      <c r="GC4529" s="29"/>
      <c r="GD4529" s="29"/>
      <c r="GE4529" s="29"/>
      <c r="GF4529" s="29"/>
      <c r="GG4529" s="29"/>
      <c r="GH4529" s="29"/>
      <c r="GI4529" s="29"/>
      <c r="GJ4529" s="29"/>
      <c r="GK4529" s="29"/>
      <c r="GL4529" s="29"/>
      <c r="GM4529" s="29"/>
      <c r="GN4529" s="29"/>
      <c r="GO4529" s="29"/>
      <c r="GP4529" s="29"/>
      <c r="GQ4529" s="29"/>
      <c r="GR4529" s="29"/>
      <c r="GS4529" s="29"/>
      <c r="GT4529" s="29"/>
      <c r="GU4529" s="29"/>
      <c r="GV4529" s="29"/>
      <c r="GW4529" s="29"/>
      <c r="GX4529" s="29"/>
      <c r="GY4529" s="29"/>
      <c r="GZ4529" s="29"/>
      <c r="HA4529" s="29"/>
      <c r="HB4529" s="29"/>
      <c r="HC4529" s="29"/>
      <c r="HD4529" s="29"/>
      <c r="HE4529" s="29"/>
      <c r="HF4529" s="29"/>
      <c r="HG4529" s="29"/>
      <c r="HH4529" s="29"/>
      <c r="HI4529" s="29"/>
      <c r="HJ4529" s="29"/>
      <c r="HK4529" s="29"/>
      <c r="HL4529" s="29"/>
      <c r="HM4529" s="29"/>
      <c r="HN4529" s="29"/>
      <c r="HO4529" s="29"/>
      <c r="HP4529" s="29"/>
      <c r="HQ4529" s="29"/>
      <c r="HR4529" s="29"/>
      <c r="HS4529" s="29"/>
      <c r="HT4529" s="29"/>
      <c r="HU4529" s="29"/>
      <c r="HV4529" s="29"/>
      <c r="HW4529" s="29"/>
      <c r="HX4529" s="29"/>
      <c r="HY4529" s="29"/>
      <c r="HZ4529" s="29"/>
      <c r="IA4529" s="29"/>
      <c r="IB4529" s="29"/>
      <c r="IC4529" s="29"/>
      <c r="ID4529" s="29"/>
      <c r="IE4529" s="29"/>
      <c r="IF4529" s="29"/>
      <c r="IG4529" s="29"/>
      <c r="IH4529" s="29"/>
      <c r="II4529" s="29"/>
      <c r="IJ4529" s="29"/>
      <c r="IK4529" s="29"/>
      <c r="IL4529" s="29"/>
      <c r="IM4529" s="29"/>
      <c r="IN4529" s="29"/>
      <c r="IO4529" s="29"/>
      <c r="IP4529" s="29"/>
      <c r="IQ4529" s="29"/>
    </row>
    <row r="4531" spans="1:251" ht="18.75">
      <c r="A4531" s="28" t="s">
        <v>234</v>
      </c>
      <c r="AW4531" s="30"/>
      <c r="AX4531" s="31"/>
      <c r="AY4531" s="30"/>
    </row>
    <row r="4533" spans="1:251" ht="18.75">
      <c r="B4533" s="109" t="s">
        <v>0</v>
      </c>
      <c r="C4533" s="150"/>
      <c r="D4533" s="150"/>
      <c r="E4533" s="150"/>
      <c r="F4533" s="150"/>
      <c r="G4533" s="150"/>
      <c r="H4533" s="150"/>
      <c r="I4533" s="150"/>
      <c r="J4533" s="150"/>
      <c r="K4533" s="150"/>
      <c r="L4533" s="150"/>
      <c r="M4533" s="150"/>
      <c r="N4533" s="150"/>
      <c r="O4533" s="150"/>
      <c r="P4533" s="150"/>
      <c r="Q4533" s="150"/>
      <c r="R4533" s="150"/>
      <c r="S4533" s="150"/>
      <c r="T4533" s="150"/>
      <c r="U4533" s="150"/>
      <c r="V4533" s="150"/>
      <c r="W4533" s="150"/>
      <c r="X4533" s="150"/>
      <c r="Y4533" s="150"/>
      <c r="Z4533" s="150"/>
      <c r="AA4533" s="150"/>
      <c r="AB4533" s="150"/>
      <c r="AC4533" s="150"/>
      <c r="AD4533" s="150"/>
      <c r="AE4533" s="150"/>
      <c r="AF4533" s="150"/>
      <c r="AG4533" s="150"/>
      <c r="AH4533" s="150"/>
      <c r="AI4533" s="150"/>
      <c r="AJ4533" s="150"/>
      <c r="AK4533" s="150"/>
      <c r="AL4533" s="150"/>
      <c r="AM4533" s="150"/>
      <c r="AN4533" s="150"/>
      <c r="AO4533" s="150"/>
      <c r="AP4533" s="150"/>
      <c r="AQ4533" s="150"/>
      <c r="AR4533" s="150"/>
      <c r="AS4533" s="150"/>
      <c r="AT4533" s="150"/>
      <c r="AU4533" s="150"/>
      <c r="AV4533" s="150"/>
      <c r="AW4533" s="150"/>
      <c r="AX4533" s="150"/>
    </row>
    <row r="4534" spans="1:251">
      <c r="Z4534" s="32"/>
      <c r="AD4534" s="32"/>
      <c r="AE4534" s="32"/>
      <c r="AF4534" s="32"/>
      <c r="AG4534" s="32"/>
      <c r="AH4534" s="32"/>
      <c r="AI4534" s="32"/>
      <c r="AO4534" s="32"/>
    </row>
    <row r="4535" spans="1:251" ht="13.5" thickBot="1">
      <c r="Z4535" s="32"/>
      <c r="AD4535" s="32"/>
      <c r="AE4535" s="32"/>
      <c r="AF4535" s="32"/>
      <c r="AG4535" s="32"/>
      <c r="AH4535" s="32"/>
      <c r="AI4535" s="32"/>
      <c r="AO4535" s="32"/>
      <c r="DI4535" s="26"/>
    </row>
    <row r="4536" spans="1:251" ht="24.75" customHeight="1" thickBot="1">
      <c r="B4536" s="111" t="s">
        <v>235</v>
      </c>
      <c r="C4536" s="112"/>
      <c r="D4536" s="112"/>
      <c r="E4536" s="112"/>
      <c r="F4536" s="112"/>
      <c r="G4536" s="112"/>
      <c r="H4536" s="113" t="s">
        <v>881</v>
      </c>
      <c r="I4536" s="114"/>
      <c r="J4536" s="114"/>
      <c r="K4536" s="114"/>
      <c r="L4536" s="114"/>
      <c r="M4536" s="114"/>
      <c r="N4536" s="114"/>
      <c r="O4536" s="114"/>
      <c r="P4536" s="114"/>
      <c r="Q4536" s="114"/>
      <c r="R4536" s="114"/>
      <c r="S4536" s="114"/>
      <c r="T4536" s="114"/>
      <c r="U4536" s="114"/>
      <c r="V4536" s="114"/>
      <c r="W4536" s="114"/>
      <c r="X4536" s="114"/>
      <c r="Y4536" s="114"/>
      <c r="Z4536" s="114"/>
      <c r="AA4536" s="114"/>
      <c r="AB4536" s="114"/>
      <c r="AC4536" s="114"/>
      <c r="AD4536" s="114"/>
      <c r="AE4536" s="114"/>
      <c r="AF4536" s="114"/>
      <c r="AG4536" s="114"/>
      <c r="AH4536" s="114"/>
      <c r="AI4536" s="114"/>
      <c r="AJ4536" s="114"/>
      <c r="AK4536" s="114"/>
      <c r="AL4536" s="114"/>
      <c r="AM4536" s="114"/>
      <c r="AN4536" s="114"/>
      <c r="AO4536" s="114"/>
      <c r="AP4536" s="114"/>
      <c r="AQ4536" s="114"/>
      <c r="AR4536" s="114"/>
      <c r="AS4536" s="114"/>
      <c r="AT4536" s="114"/>
      <c r="AU4536" s="114"/>
      <c r="AV4536" s="114"/>
      <c r="AW4536" s="114"/>
      <c r="AX4536" s="115"/>
      <c r="DI4536" s="26"/>
    </row>
    <row r="4537" spans="1:251" ht="14.25">
      <c r="B4537" s="33"/>
      <c r="C4537" s="33"/>
      <c r="D4537" s="33"/>
      <c r="E4537" s="33"/>
      <c r="F4537" s="33"/>
      <c r="G4537" s="33"/>
      <c r="H4537" s="34"/>
      <c r="I4537" s="34"/>
      <c r="J4537" s="34"/>
      <c r="K4537" s="34"/>
      <c r="L4537" s="35"/>
      <c r="M4537" s="35"/>
      <c r="N4537" s="35"/>
      <c r="O4537" s="35"/>
      <c r="P4537" s="34"/>
      <c r="Q4537" s="34"/>
      <c r="R4537" s="34"/>
      <c r="S4537" s="34"/>
      <c r="T4537" s="34"/>
      <c r="U4537" s="34"/>
      <c r="V4537" s="36"/>
      <c r="W4537" s="36"/>
      <c r="X4537" s="36"/>
      <c r="Y4537" s="36"/>
      <c r="Z4537" s="36"/>
      <c r="AA4537" s="36"/>
      <c r="AB4537" s="36"/>
      <c r="AC4537" s="36"/>
      <c r="AD4537" s="36"/>
      <c r="AE4537" s="36"/>
      <c r="AF4537" s="36"/>
      <c r="AG4537" s="36"/>
      <c r="AH4537" s="36"/>
      <c r="AI4537" s="36"/>
      <c r="AJ4537" s="36"/>
      <c r="AK4537" s="36"/>
      <c r="AL4537" s="36"/>
      <c r="AM4537" s="36"/>
      <c r="AN4537" s="36"/>
      <c r="AO4537" s="36"/>
      <c r="AP4537" s="36"/>
      <c r="AQ4537" s="36"/>
      <c r="AR4537" s="36"/>
      <c r="AS4537" s="36"/>
      <c r="AT4537" s="36"/>
      <c r="AU4537" s="36"/>
      <c r="AV4537" s="36"/>
      <c r="AW4537" s="36"/>
      <c r="AX4537" s="36"/>
      <c r="DI4537" s="26"/>
    </row>
    <row r="4538" spans="1:251" ht="15" thickBot="1">
      <c r="A4538" s="37"/>
      <c r="B4538" s="36" t="s">
        <v>237</v>
      </c>
      <c r="C4538" s="34"/>
      <c r="D4538" s="34"/>
      <c r="E4538" s="34"/>
      <c r="F4538" s="34"/>
      <c r="G4538" s="34"/>
      <c r="H4538" s="34"/>
      <c r="I4538" s="34"/>
      <c r="J4538" s="34"/>
      <c r="K4538" s="34"/>
      <c r="L4538" s="35"/>
      <c r="M4538" s="35"/>
      <c r="N4538" s="35"/>
      <c r="O4538" s="35"/>
      <c r="P4538" s="34"/>
      <c r="Q4538" s="34"/>
      <c r="R4538" s="34"/>
      <c r="S4538" s="34"/>
      <c r="T4538" s="34"/>
      <c r="U4538" s="34"/>
      <c r="V4538" s="36"/>
      <c r="W4538" s="36"/>
      <c r="X4538" s="36"/>
      <c r="Y4538" s="36"/>
      <c r="Z4538" s="36"/>
      <c r="AA4538" s="36"/>
      <c r="AB4538" s="36"/>
      <c r="AC4538" s="36"/>
      <c r="AD4538" s="36"/>
      <c r="AE4538" s="36"/>
      <c r="AF4538" s="36"/>
      <c r="AG4538" s="36"/>
      <c r="AH4538" s="36"/>
      <c r="AI4538" s="36"/>
      <c r="AJ4538" s="36"/>
      <c r="AK4538" s="36"/>
      <c r="AL4538" s="36"/>
      <c r="AM4538" s="36"/>
      <c r="AN4538" s="36"/>
      <c r="AO4538" s="36"/>
      <c r="AP4538" s="36"/>
      <c r="AQ4538" s="36"/>
      <c r="AR4538" s="36"/>
      <c r="AS4538" s="36"/>
      <c r="AT4538" s="36"/>
      <c r="AU4538" s="36"/>
      <c r="AV4538" s="36"/>
      <c r="AW4538" s="36"/>
      <c r="AX4538" s="36"/>
      <c r="DI4538" s="26"/>
    </row>
    <row r="4539" spans="1:251" ht="14.25">
      <c r="A4539" s="34"/>
      <c r="B4539" s="38"/>
      <c r="C4539" s="33"/>
      <c r="D4539" s="33"/>
      <c r="E4539" s="33"/>
      <c r="F4539" s="33"/>
      <c r="G4539" s="33"/>
      <c r="H4539" s="33"/>
      <c r="I4539" s="33"/>
      <c r="J4539" s="33"/>
      <c r="K4539" s="33"/>
      <c r="L4539" s="39"/>
      <c r="M4539" s="39"/>
      <c r="N4539" s="39"/>
      <c r="O4539" s="39"/>
      <c r="P4539" s="33"/>
      <c r="Q4539" s="33"/>
      <c r="R4539" s="33"/>
      <c r="S4539" s="33"/>
      <c r="T4539" s="33"/>
      <c r="U4539" s="33"/>
      <c r="V4539" s="40"/>
      <c r="W4539" s="40"/>
      <c r="X4539" s="40"/>
      <c r="Y4539" s="40"/>
      <c r="Z4539" s="40"/>
      <c r="AA4539" s="40"/>
      <c r="AB4539" s="40"/>
      <c r="AC4539" s="40"/>
      <c r="AD4539" s="40"/>
      <c r="AE4539" s="40"/>
      <c r="AF4539" s="40"/>
      <c r="AG4539" s="40"/>
      <c r="AH4539" s="40"/>
      <c r="AI4539" s="40"/>
      <c r="AJ4539" s="40"/>
      <c r="AK4539" s="40"/>
      <c r="AL4539" s="40"/>
      <c r="AM4539" s="40"/>
      <c r="AN4539" s="40"/>
      <c r="AO4539" s="40"/>
      <c r="AP4539" s="40"/>
      <c r="AQ4539" s="40"/>
      <c r="AR4539" s="40"/>
      <c r="AS4539" s="40"/>
      <c r="AT4539" s="40"/>
      <c r="AU4539" s="40"/>
      <c r="AV4539" s="40"/>
      <c r="AW4539" s="40"/>
      <c r="AX4539" s="41"/>
    </row>
    <row r="4540" spans="1:251" ht="12" customHeight="1">
      <c r="A4540" s="34"/>
      <c r="B4540" s="116" t="s">
        <v>882</v>
      </c>
      <c r="C4540" s="117"/>
      <c r="D4540" s="117"/>
      <c r="E4540" s="117"/>
      <c r="F4540" s="117"/>
      <c r="G4540" s="117"/>
      <c r="H4540" s="117"/>
      <c r="I4540" s="117"/>
      <c r="J4540" s="117"/>
      <c r="K4540" s="117"/>
      <c r="L4540" s="117"/>
      <c r="M4540" s="117"/>
      <c r="N4540" s="117"/>
      <c r="O4540" s="117"/>
      <c r="P4540" s="117"/>
      <c r="Q4540" s="117"/>
      <c r="R4540" s="117"/>
      <c r="S4540" s="117"/>
      <c r="T4540" s="117"/>
      <c r="U4540" s="117"/>
      <c r="V4540" s="117"/>
      <c r="W4540" s="117"/>
      <c r="X4540" s="117"/>
      <c r="Y4540" s="117"/>
      <c r="Z4540" s="117"/>
      <c r="AA4540" s="117"/>
      <c r="AB4540" s="117"/>
      <c r="AC4540" s="117"/>
      <c r="AD4540" s="117"/>
      <c r="AE4540" s="117"/>
      <c r="AF4540" s="117"/>
      <c r="AG4540" s="117"/>
      <c r="AH4540" s="117"/>
      <c r="AI4540" s="117"/>
      <c r="AJ4540" s="117"/>
      <c r="AK4540" s="117"/>
      <c r="AL4540" s="117"/>
      <c r="AM4540" s="117"/>
      <c r="AN4540" s="117"/>
      <c r="AO4540" s="117"/>
      <c r="AP4540" s="117"/>
      <c r="AQ4540" s="117"/>
      <c r="AR4540" s="117"/>
      <c r="AS4540" s="117"/>
      <c r="AT4540" s="117"/>
      <c r="AU4540" s="117"/>
      <c r="AV4540" s="117"/>
      <c r="AW4540" s="117"/>
      <c r="AX4540" s="118"/>
    </row>
    <row r="4541" spans="1:251" ht="12" customHeight="1">
      <c r="A4541" s="34"/>
      <c r="B4541" s="116"/>
      <c r="C4541" s="117"/>
      <c r="D4541" s="117"/>
      <c r="E4541" s="117"/>
      <c r="F4541" s="117"/>
      <c r="G4541" s="117"/>
      <c r="H4541" s="117"/>
      <c r="I4541" s="117"/>
      <c r="J4541" s="117"/>
      <c r="K4541" s="117"/>
      <c r="L4541" s="117"/>
      <c r="M4541" s="117"/>
      <c r="N4541" s="117"/>
      <c r="O4541" s="117"/>
      <c r="P4541" s="117"/>
      <c r="Q4541" s="117"/>
      <c r="R4541" s="117"/>
      <c r="S4541" s="117"/>
      <c r="T4541" s="117"/>
      <c r="U4541" s="117"/>
      <c r="V4541" s="117"/>
      <c r="W4541" s="117"/>
      <c r="X4541" s="117"/>
      <c r="Y4541" s="117"/>
      <c r="Z4541" s="117"/>
      <c r="AA4541" s="117"/>
      <c r="AB4541" s="117"/>
      <c r="AC4541" s="117"/>
      <c r="AD4541" s="117"/>
      <c r="AE4541" s="117"/>
      <c r="AF4541" s="117"/>
      <c r="AG4541" s="117"/>
      <c r="AH4541" s="117"/>
      <c r="AI4541" s="117"/>
      <c r="AJ4541" s="117"/>
      <c r="AK4541" s="117"/>
      <c r="AL4541" s="117"/>
      <c r="AM4541" s="117"/>
      <c r="AN4541" s="117"/>
      <c r="AO4541" s="117"/>
      <c r="AP4541" s="117"/>
      <c r="AQ4541" s="117"/>
      <c r="AR4541" s="117"/>
      <c r="AS4541" s="117"/>
      <c r="AT4541" s="117"/>
      <c r="AU4541" s="117"/>
      <c r="AV4541" s="117"/>
      <c r="AW4541" s="117"/>
      <c r="AX4541" s="118"/>
      <c r="BC4541" s="42"/>
    </row>
    <row r="4542" spans="1:251" ht="12" customHeight="1">
      <c r="A4542" s="34"/>
      <c r="B4542" s="116"/>
      <c r="C4542" s="117"/>
      <c r="D4542" s="117"/>
      <c r="E4542" s="117"/>
      <c r="F4542" s="117"/>
      <c r="G4542" s="117"/>
      <c r="H4542" s="117"/>
      <c r="I4542" s="117"/>
      <c r="J4542" s="117"/>
      <c r="K4542" s="117"/>
      <c r="L4542" s="117"/>
      <c r="M4542" s="117"/>
      <c r="N4542" s="117"/>
      <c r="O4542" s="117"/>
      <c r="P4542" s="117"/>
      <c r="Q4542" s="117"/>
      <c r="R4542" s="117"/>
      <c r="S4542" s="117"/>
      <c r="T4542" s="117"/>
      <c r="U4542" s="117"/>
      <c r="V4542" s="117"/>
      <c r="W4542" s="117"/>
      <c r="X4542" s="117"/>
      <c r="Y4542" s="117"/>
      <c r="Z4542" s="117"/>
      <c r="AA4542" s="117"/>
      <c r="AB4542" s="117"/>
      <c r="AC4542" s="117"/>
      <c r="AD4542" s="117"/>
      <c r="AE4542" s="117"/>
      <c r="AF4542" s="117"/>
      <c r="AG4542" s="117"/>
      <c r="AH4542" s="117"/>
      <c r="AI4542" s="117"/>
      <c r="AJ4542" s="117"/>
      <c r="AK4542" s="117"/>
      <c r="AL4542" s="117"/>
      <c r="AM4542" s="117"/>
      <c r="AN4542" s="117"/>
      <c r="AO4542" s="117"/>
      <c r="AP4542" s="117"/>
      <c r="AQ4542" s="117"/>
      <c r="AR4542" s="117"/>
      <c r="AS4542" s="117"/>
      <c r="AT4542" s="117"/>
      <c r="AU4542" s="117"/>
      <c r="AV4542" s="117"/>
      <c r="AW4542" s="117"/>
      <c r="AX4542" s="118"/>
    </row>
    <row r="4543" spans="1:251" ht="12" customHeight="1">
      <c r="A4543" s="34"/>
      <c r="B4543" s="116"/>
      <c r="C4543" s="117"/>
      <c r="D4543" s="117"/>
      <c r="E4543" s="117"/>
      <c r="F4543" s="117"/>
      <c r="G4543" s="117"/>
      <c r="H4543" s="117"/>
      <c r="I4543" s="117"/>
      <c r="J4543" s="117"/>
      <c r="K4543" s="117"/>
      <c r="L4543" s="117"/>
      <c r="M4543" s="117"/>
      <c r="N4543" s="117"/>
      <c r="O4543" s="117"/>
      <c r="P4543" s="117"/>
      <c r="Q4543" s="117"/>
      <c r="R4543" s="117"/>
      <c r="S4543" s="117"/>
      <c r="T4543" s="117"/>
      <c r="U4543" s="117"/>
      <c r="V4543" s="117"/>
      <c r="W4543" s="117"/>
      <c r="X4543" s="117"/>
      <c r="Y4543" s="117"/>
      <c r="Z4543" s="117"/>
      <c r="AA4543" s="117"/>
      <c r="AB4543" s="117"/>
      <c r="AC4543" s="117"/>
      <c r="AD4543" s="117"/>
      <c r="AE4543" s="117"/>
      <c r="AF4543" s="117"/>
      <c r="AG4543" s="117"/>
      <c r="AH4543" s="117"/>
      <c r="AI4543" s="117"/>
      <c r="AJ4543" s="117"/>
      <c r="AK4543" s="117"/>
      <c r="AL4543" s="117"/>
      <c r="AM4543" s="117"/>
      <c r="AN4543" s="117"/>
      <c r="AO4543" s="117"/>
      <c r="AP4543" s="117"/>
      <c r="AQ4543" s="117"/>
      <c r="AR4543" s="117"/>
      <c r="AS4543" s="117"/>
      <c r="AT4543" s="117"/>
      <c r="AU4543" s="117"/>
      <c r="AV4543" s="117"/>
      <c r="AW4543" s="117"/>
      <c r="AX4543" s="118"/>
    </row>
    <row r="4544" spans="1:251" ht="12" customHeight="1">
      <c r="A4544" s="34"/>
      <c r="B4544" s="116"/>
      <c r="C4544" s="117"/>
      <c r="D4544" s="117"/>
      <c r="E4544" s="117"/>
      <c r="F4544" s="117"/>
      <c r="G4544" s="117"/>
      <c r="H4544" s="117"/>
      <c r="I4544" s="117"/>
      <c r="J4544" s="117"/>
      <c r="K4544" s="117"/>
      <c r="L4544" s="117"/>
      <c r="M4544" s="117"/>
      <c r="N4544" s="117"/>
      <c r="O4544" s="117"/>
      <c r="P4544" s="117"/>
      <c r="Q4544" s="117"/>
      <c r="R4544" s="117"/>
      <c r="S4544" s="117"/>
      <c r="T4544" s="117"/>
      <c r="U4544" s="117"/>
      <c r="V4544" s="117"/>
      <c r="W4544" s="117"/>
      <c r="X4544" s="117"/>
      <c r="Y4544" s="117"/>
      <c r="Z4544" s="117"/>
      <c r="AA4544" s="117"/>
      <c r="AB4544" s="117"/>
      <c r="AC4544" s="117"/>
      <c r="AD4544" s="117"/>
      <c r="AE4544" s="117"/>
      <c r="AF4544" s="117"/>
      <c r="AG4544" s="117"/>
      <c r="AH4544" s="117"/>
      <c r="AI4544" s="117"/>
      <c r="AJ4544" s="117"/>
      <c r="AK4544" s="117"/>
      <c r="AL4544" s="117"/>
      <c r="AM4544" s="117"/>
      <c r="AN4544" s="117"/>
      <c r="AO4544" s="117"/>
      <c r="AP4544" s="117"/>
      <c r="AQ4544" s="117"/>
      <c r="AR4544" s="117"/>
      <c r="AS4544" s="117"/>
      <c r="AT4544" s="117"/>
      <c r="AU4544" s="117"/>
      <c r="AV4544" s="117"/>
      <c r="AW4544" s="117"/>
      <c r="AX4544" s="118"/>
    </row>
    <row r="4545" spans="1:251" ht="15" thickBot="1">
      <c r="A4545" s="43"/>
      <c r="B4545" s="44"/>
      <c r="C4545" s="45"/>
      <c r="D4545" s="45"/>
      <c r="E4545" s="45"/>
      <c r="F4545" s="45"/>
      <c r="G4545" s="45"/>
      <c r="H4545" s="45"/>
      <c r="I4545" s="45"/>
      <c r="J4545" s="45"/>
      <c r="K4545" s="45"/>
      <c r="L4545" s="45"/>
      <c r="M4545" s="45"/>
      <c r="N4545" s="45"/>
      <c r="O4545" s="45"/>
      <c r="P4545" s="45"/>
      <c r="Q4545" s="45"/>
      <c r="R4545" s="45"/>
      <c r="S4545" s="45"/>
      <c r="T4545" s="45"/>
      <c r="U4545" s="45"/>
      <c r="V4545" s="45"/>
      <c r="W4545" s="45"/>
      <c r="X4545" s="45"/>
      <c r="Y4545" s="45"/>
      <c r="Z4545" s="45"/>
      <c r="AA4545" s="45"/>
      <c r="AB4545" s="45"/>
      <c r="AC4545" s="45"/>
      <c r="AD4545" s="45"/>
      <c r="AE4545" s="45"/>
      <c r="AF4545" s="45"/>
      <c r="AG4545" s="45"/>
      <c r="AH4545" s="45"/>
      <c r="AI4545" s="45"/>
      <c r="AJ4545" s="45"/>
      <c r="AK4545" s="45"/>
      <c r="AL4545" s="45"/>
      <c r="AM4545" s="45"/>
      <c r="AN4545" s="45"/>
      <c r="AO4545" s="45"/>
      <c r="AP4545" s="45"/>
      <c r="AQ4545" s="45"/>
      <c r="AR4545" s="45"/>
      <c r="AS4545" s="45"/>
      <c r="AT4545" s="45"/>
      <c r="AU4545" s="45"/>
      <c r="AV4545" s="45"/>
      <c r="AW4545" s="45"/>
      <c r="AX4545" s="46"/>
    </row>
    <row r="4546" spans="1:251">
      <c r="B4546" s="47"/>
    </row>
    <row r="4547" spans="1:251" ht="15" thickBot="1">
      <c r="A4547" s="37"/>
      <c r="B4547" s="36" t="s">
        <v>238</v>
      </c>
      <c r="C4547" s="34"/>
      <c r="D4547" s="34"/>
      <c r="E4547" s="34"/>
      <c r="F4547" s="34"/>
      <c r="G4547" s="34"/>
      <c r="H4547" s="34"/>
      <c r="I4547" s="34"/>
      <c r="J4547" s="34"/>
      <c r="K4547" s="34"/>
      <c r="L4547" s="35"/>
      <c r="M4547" s="35"/>
      <c r="N4547" s="35"/>
      <c r="O4547" s="35"/>
      <c r="P4547" s="34"/>
      <c r="Q4547" s="34"/>
      <c r="R4547" s="34"/>
      <c r="S4547" s="34"/>
      <c r="T4547" s="34"/>
      <c r="U4547" s="34"/>
      <c r="V4547" s="36"/>
      <c r="W4547" s="36"/>
      <c r="X4547" s="36"/>
      <c r="Y4547" s="36"/>
      <c r="Z4547" s="36"/>
      <c r="AA4547" s="36"/>
      <c r="AB4547" s="36"/>
      <c r="AC4547" s="36"/>
      <c r="AD4547" s="36"/>
      <c r="AE4547" s="36"/>
      <c r="AF4547" s="36"/>
      <c r="AG4547" s="36"/>
      <c r="AH4547" s="36"/>
      <c r="AI4547" s="36"/>
      <c r="AJ4547" s="36"/>
      <c r="AK4547" s="36"/>
      <c r="AL4547" s="36"/>
      <c r="AM4547" s="36"/>
      <c r="AN4547" s="36"/>
      <c r="AO4547" s="36"/>
      <c r="AP4547" s="36"/>
      <c r="AQ4547" s="36"/>
      <c r="AR4547" s="36"/>
      <c r="AS4547" s="36"/>
      <c r="AT4547" s="36"/>
      <c r="AU4547" s="36"/>
      <c r="AV4547" s="36"/>
      <c r="AW4547" s="36"/>
      <c r="AX4547" s="36"/>
      <c r="DI4547" s="26"/>
    </row>
    <row r="4548" spans="1:251" ht="14.25">
      <c r="A4548" s="34"/>
      <c r="B4548" s="38"/>
      <c r="C4548" s="33"/>
      <c r="D4548" s="33"/>
      <c r="E4548" s="33"/>
      <c r="F4548" s="33"/>
      <c r="G4548" s="33"/>
      <c r="H4548" s="33"/>
      <c r="I4548" s="33"/>
      <c r="J4548" s="33"/>
      <c r="K4548" s="33"/>
      <c r="L4548" s="39"/>
      <c r="M4548" s="39"/>
      <c r="N4548" s="39"/>
      <c r="O4548" s="39"/>
      <c r="P4548" s="33"/>
      <c r="Q4548" s="33"/>
      <c r="R4548" s="33"/>
      <c r="S4548" s="33"/>
      <c r="T4548" s="33"/>
      <c r="U4548" s="33"/>
      <c r="V4548" s="40"/>
      <c r="W4548" s="40"/>
      <c r="X4548" s="40"/>
      <c r="Y4548" s="40"/>
      <c r="Z4548" s="40"/>
      <c r="AA4548" s="40"/>
      <c r="AB4548" s="40"/>
      <c r="AC4548" s="40"/>
      <c r="AD4548" s="40"/>
      <c r="AE4548" s="40"/>
      <c r="AF4548" s="40"/>
      <c r="AG4548" s="40"/>
      <c r="AH4548" s="40"/>
      <c r="AI4548" s="40"/>
      <c r="AJ4548" s="40"/>
      <c r="AK4548" s="40"/>
      <c r="AL4548" s="40"/>
      <c r="AM4548" s="40"/>
      <c r="AN4548" s="40"/>
      <c r="AO4548" s="40"/>
      <c r="AP4548" s="40"/>
      <c r="AQ4548" s="40"/>
      <c r="AR4548" s="40"/>
      <c r="AS4548" s="40"/>
      <c r="AT4548" s="40"/>
      <c r="AU4548" s="40"/>
      <c r="AV4548" s="40"/>
      <c r="AW4548" s="40"/>
      <c r="AX4548" s="41"/>
    </row>
    <row r="4549" spans="1:251" ht="12" customHeight="1">
      <c r="A4549" s="34"/>
      <c r="B4549" s="116" t="s">
        <v>883</v>
      </c>
      <c r="C4549" s="117"/>
      <c r="D4549" s="117"/>
      <c r="E4549" s="117"/>
      <c r="F4549" s="117"/>
      <c r="G4549" s="117"/>
      <c r="H4549" s="117"/>
      <c r="I4549" s="117"/>
      <c r="J4549" s="117"/>
      <c r="K4549" s="117"/>
      <c r="L4549" s="117"/>
      <c r="M4549" s="117"/>
      <c r="N4549" s="117"/>
      <c r="O4549" s="117"/>
      <c r="P4549" s="117"/>
      <c r="Q4549" s="117"/>
      <c r="R4549" s="117"/>
      <c r="S4549" s="117"/>
      <c r="T4549" s="117"/>
      <c r="U4549" s="117"/>
      <c r="V4549" s="117"/>
      <c r="W4549" s="117"/>
      <c r="X4549" s="117"/>
      <c r="Y4549" s="117"/>
      <c r="Z4549" s="117"/>
      <c r="AA4549" s="117"/>
      <c r="AB4549" s="117"/>
      <c r="AC4549" s="117"/>
      <c r="AD4549" s="117"/>
      <c r="AE4549" s="117"/>
      <c r="AF4549" s="117"/>
      <c r="AG4549" s="117"/>
      <c r="AH4549" s="117"/>
      <c r="AI4549" s="117"/>
      <c r="AJ4549" s="117"/>
      <c r="AK4549" s="117"/>
      <c r="AL4549" s="117"/>
      <c r="AM4549" s="117"/>
      <c r="AN4549" s="117"/>
      <c r="AO4549" s="117"/>
      <c r="AP4549" s="117"/>
      <c r="AQ4549" s="117"/>
      <c r="AR4549" s="117"/>
      <c r="AS4549" s="117"/>
      <c r="AT4549" s="117"/>
      <c r="AU4549" s="117"/>
      <c r="AV4549" s="117"/>
      <c r="AW4549" s="117"/>
      <c r="AX4549" s="118"/>
    </row>
    <row r="4550" spans="1:251" ht="12" customHeight="1">
      <c r="A4550" s="34"/>
      <c r="B4550" s="116"/>
      <c r="C4550" s="117"/>
      <c r="D4550" s="117"/>
      <c r="E4550" s="117"/>
      <c r="F4550" s="117"/>
      <c r="G4550" s="117"/>
      <c r="H4550" s="117"/>
      <c r="I4550" s="117"/>
      <c r="J4550" s="117"/>
      <c r="K4550" s="117"/>
      <c r="L4550" s="117"/>
      <c r="M4550" s="117"/>
      <c r="N4550" s="117"/>
      <c r="O4550" s="117"/>
      <c r="P4550" s="117"/>
      <c r="Q4550" s="117"/>
      <c r="R4550" s="117"/>
      <c r="S4550" s="117"/>
      <c r="T4550" s="117"/>
      <c r="U4550" s="117"/>
      <c r="V4550" s="117"/>
      <c r="W4550" s="117"/>
      <c r="X4550" s="117"/>
      <c r="Y4550" s="117"/>
      <c r="Z4550" s="117"/>
      <c r="AA4550" s="117"/>
      <c r="AB4550" s="117"/>
      <c r="AC4550" s="117"/>
      <c r="AD4550" s="117"/>
      <c r="AE4550" s="117"/>
      <c r="AF4550" s="117"/>
      <c r="AG4550" s="117"/>
      <c r="AH4550" s="117"/>
      <c r="AI4550" s="117"/>
      <c r="AJ4550" s="117"/>
      <c r="AK4550" s="117"/>
      <c r="AL4550" s="117"/>
      <c r="AM4550" s="117"/>
      <c r="AN4550" s="117"/>
      <c r="AO4550" s="117"/>
      <c r="AP4550" s="117"/>
      <c r="AQ4550" s="117"/>
      <c r="AR4550" s="117"/>
      <c r="AS4550" s="117"/>
      <c r="AT4550" s="117"/>
      <c r="AU4550" s="117"/>
      <c r="AV4550" s="117"/>
      <c r="AW4550" s="117"/>
      <c r="AX4550" s="118"/>
      <c r="BC4550" s="42"/>
    </row>
    <row r="4551" spans="1:251" ht="12" customHeight="1">
      <c r="A4551" s="34"/>
      <c r="B4551" s="116"/>
      <c r="C4551" s="117"/>
      <c r="D4551" s="117"/>
      <c r="E4551" s="117"/>
      <c r="F4551" s="117"/>
      <c r="G4551" s="117"/>
      <c r="H4551" s="117"/>
      <c r="I4551" s="117"/>
      <c r="J4551" s="117"/>
      <c r="K4551" s="117"/>
      <c r="L4551" s="117"/>
      <c r="M4551" s="117"/>
      <c r="N4551" s="117"/>
      <c r="O4551" s="117"/>
      <c r="P4551" s="117"/>
      <c r="Q4551" s="117"/>
      <c r="R4551" s="117"/>
      <c r="S4551" s="117"/>
      <c r="T4551" s="117"/>
      <c r="U4551" s="117"/>
      <c r="V4551" s="117"/>
      <c r="W4551" s="117"/>
      <c r="X4551" s="117"/>
      <c r="Y4551" s="117"/>
      <c r="Z4551" s="117"/>
      <c r="AA4551" s="117"/>
      <c r="AB4551" s="117"/>
      <c r="AC4551" s="117"/>
      <c r="AD4551" s="117"/>
      <c r="AE4551" s="117"/>
      <c r="AF4551" s="117"/>
      <c r="AG4551" s="117"/>
      <c r="AH4551" s="117"/>
      <c r="AI4551" s="117"/>
      <c r="AJ4551" s="117"/>
      <c r="AK4551" s="117"/>
      <c r="AL4551" s="117"/>
      <c r="AM4551" s="117"/>
      <c r="AN4551" s="117"/>
      <c r="AO4551" s="117"/>
      <c r="AP4551" s="117"/>
      <c r="AQ4551" s="117"/>
      <c r="AR4551" s="117"/>
      <c r="AS4551" s="117"/>
      <c r="AT4551" s="117"/>
      <c r="AU4551" s="117"/>
      <c r="AV4551" s="117"/>
      <c r="AW4551" s="117"/>
      <c r="AX4551" s="118"/>
    </row>
    <row r="4552" spans="1:251" ht="12" customHeight="1">
      <c r="A4552" s="34"/>
      <c r="B4552" s="116"/>
      <c r="C4552" s="117"/>
      <c r="D4552" s="117"/>
      <c r="E4552" s="117"/>
      <c r="F4552" s="117"/>
      <c r="G4552" s="117"/>
      <c r="H4552" s="117"/>
      <c r="I4552" s="117"/>
      <c r="J4552" s="117"/>
      <c r="K4552" s="117"/>
      <c r="L4552" s="117"/>
      <c r="M4552" s="117"/>
      <c r="N4552" s="117"/>
      <c r="O4552" s="117"/>
      <c r="P4552" s="117"/>
      <c r="Q4552" s="117"/>
      <c r="R4552" s="117"/>
      <c r="S4552" s="117"/>
      <c r="T4552" s="117"/>
      <c r="U4552" s="117"/>
      <c r="V4552" s="117"/>
      <c r="W4552" s="117"/>
      <c r="X4552" s="117"/>
      <c r="Y4552" s="117"/>
      <c r="Z4552" s="117"/>
      <c r="AA4552" s="117"/>
      <c r="AB4552" s="117"/>
      <c r="AC4552" s="117"/>
      <c r="AD4552" s="117"/>
      <c r="AE4552" s="117"/>
      <c r="AF4552" s="117"/>
      <c r="AG4552" s="117"/>
      <c r="AH4552" s="117"/>
      <c r="AI4552" s="117"/>
      <c r="AJ4552" s="117"/>
      <c r="AK4552" s="117"/>
      <c r="AL4552" s="117"/>
      <c r="AM4552" s="117"/>
      <c r="AN4552" s="117"/>
      <c r="AO4552" s="117"/>
      <c r="AP4552" s="117"/>
      <c r="AQ4552" s="117"/>
      <c r="AR4552" s="117"/>
      <c r="AS4552" s="117"/>
      <c r="AT4552" s="117"/>
      <c r="AU4552" s="117"/>
      <c r="AV4552" s="117"/>
      <c r="AW4552" s="117"/>
      <c r="AX4552" s="118"/>
    </row>
    <row r="4553" spans="1:251" ht="12" customHeight="1">
      <c r="A4553" s="34"/>
      <c r="B4553" s="116"/>
      <c r="C4553" s="117"/>
      <c r="D4553" s="117"/>
      <c r="E4553" s="117"/>
      <c r="F4553" s="117"/>
      <c r="G4553" s="117"/>
      <c r="H4553" s="117"/>
      <c r="I4553" s="117"/>
      <c r="J4553" s="117"/>
      <c r="K4553" s="117"/>
      <c r="L4553" s="117"/>
      <c r="M4553" s="117"/>
      <c r="N4553" s="117"/>
      <c r="O4553" s="117"/>
      <c r="P4553" s="117"/>
      <c r="Q4553" s="117"/>
      <c r="R4553" s="117"/>
      <c r="S4553" s="117"/>
      <c r="T4553" s="117"/>
      <c r="U4553" s="117"/>
      <c r="V4553" s="117"/>
      <c r="W4553" s="117"/>
      <c r="X4553" s="117"/>
      <c r="Y4553" s="117"/>
      <c r="Z4553" s="117"/>
      <c r="AA4553" s="117"/>
      <c r="AB4553" s="117"/>
      <c r="AC4553" s="117"/>
      <c r="AD4553" s="117"/>
      <c r="AE4553" s="117"/>
      <c r="AF4553" s="117"/>
      <c r="AG4553" s="117"/>
      <c r="AH4553" s="117"/>
      <c r="AI4553" s="117"/>
      <c r="AJ4553" s="117"/>
      <c r="AK4553" s="117"/>
      <c r="AL4553" s="117"/>
      <c r="AM4553" s="117"/>
      <c r="AN4553" s="117"/>
      <c r="AO4553" s="117"/>
      <c r="AP4553" s="117"/>
      <c r="AQ4553" s="117"/>
      <c r="AR4553" s="117"/>
      <c r="AS4553" s="117"/>
      <c r="AT4553" s="117"/>
      <c r="AU4553" s="117"/>
      <c r="AV4553" s="117"/>
      <c r="AW4553" s="117"/>
      <c r="AX4553" s="118"/>
    </row>
    <row r="4554" spans="1:251" ht="15" thickBot="1">
      <c r="A4554" s="43"/>
      <c r="B4554" s="44"/>
      <c r="C4554" s="45"/>
      <c r="D4554" s="45"/>
      <c r="E4554" s="45"/>
      <c r="F4554" s="45"/>
      <c r="G4554" s="45"/>
      <c r="H4554" s="45"/>
      <c r="I4554" s="45"/>
      <c r="J4554" s="45"/>
      <c r="K4554" s="45"/>
      <c r="L4554" s="45"/>
      <c r="M4554" s="45"/>
      <c r="N4554" s="45"/>
      <c r="O4554" s="45"/>
      <c r="P4554" s="45"/>
      <c r="Q4554" s="45"/>
      <c r="R4554" s="45"/>
      <c r="S4554" s="45"/>
      <c r="T4554" s="45"/>
      <c r="U4554" s="45"/>
      <c r="V4554" s="45"/>
      <c r="W4554" s="45"/>
      <c r="X4554" s="45"/>
      <c r="Y4554" s="45"/>
      <c r="Z4554" s="45"/>
      <c r="AA4554" s="45"/>
      <c r="AB4554" s="45"/>
      <c r="AC4554" s="45"/>
      <c r="AD4554" s="45"/>
      <c r="AE4554" s="45"/>
      <c r="AF4554" s="45"/>
      <c r="AG4554" s="45"/>
      <c r="AH4554" s="45"/>
      <c r="AI4554" s="45"/>
      <c r="AJ4554" s="45"/>
      <c r="AK4554" s="45"/>
      <c r="AL4554" s="45"/>
      <c r="AM4554" s="45"/>
      <c r="AN4554" s="45"/>
      <c r="AO4554" s="45"/>
      <c r="AP4554" s="45"/>
      <c r="AQ4554" s="45"/>
      <c r="AR4554" s="45"/>
      <c r="AS4554" s="45"/>
      <c r="AT4554" s="45"/>
      <c r="AU4554" s="45"/>
      <c r="AV4554" s="45"/>
      <c r="AW4554" s="45"/>
      <c r="AX4554" s="46"/>
    </row>
    <row r="4555" spans="1:251">
      <c r="B4555" s="47"/>
    </row>
    <row r="4556" spans="1:251" ht="14.25">
      <c r="B4556" s="36" t="s">
        <v>240</v>
      </c>
      <c r="C4556" s="34"/>
      <c r="D4556" s="34"/>
      <c r="E4556" s="34"/>
      <c r="F4556" s="34"/>
      <c r="G4556" s="34"/>
      <c r="H4556" s="34"/>
      <c r="I4556" s="34"/>
      <c r="J4556" s="34"/>
      <c r="K4556" s="34"/>
      <c r="L4556" s="35"/>
      <c r="M4556" s="35"/>
      <c r="N4556" s="35"/>
      <c r="O4556" s="35"/>
      <c r="P4556" s="34"/>
      <c r="Q4556" s="34"/>
      <c r="R4556" s="34"/>
      <c r="S4556" s="34"/>
      <c r="T4556" s="34"/>
      <c r="U4556" s="34"/>
      <c r="V4556" s="36"/>
      <c r="W4556" s="36"/>
      <c r="X4556" s="36"/>
      <c r="Y4556" s="36"/>
      <c r="Z4556" s="36"/>
      <c r="AA4556" s="36"/>
      <c r="AB4556" s="36"/>
      <c r="AC4556" s="36"/>
      <c r="AD4556" s="36"/>
      <c r="AE4556" s="36"/>
      <c r="AF4556" s="36"/>
      <c r="AG4556" s="36"/>
      <c r="AH4556" s="36"/>
      <c r="AI4556" s="36"/>
      <c r="AJ4556" s="36"/>
      <c r="AK4556" s="36"/>
      <c r="AL4556" s="36"/>
      <c r="AM4556" s="36"/>
      <c r="AN4556" s="36"/>
      <c r="AO4556" s="36"/>
      <c r="AP4556" s="36"/>
      <c r="AQ4556" s="36"/>
      <c r="AR4556" s="36"/>
      <c r="AS4556" s="36"/>
      <c r="AT4556" s="36"/>
      <c r="AU4556" s="36"/>
      <c r="AV4556" s="36"/>
      <c r="AW4556" s="36"/>
      <c r="AX4556" s="36"/>
    </row>
    <row r="4557" spans="1:251" ht="15" thickBot="1">
      <c r="B4557" s="34"/>
      <c r="C4557" s="34"/>
      <c r="D4557" s="34"/>
      <c r="E4557" s="34"/>
      <c r="F4557" s="34"/>
      <c r="G4557" s="34"/>
      <c r="H4557" s="34"/>
      <c r="I4557" s="34"/>
      <c r="J4557" s="34"/>
      <c r="K4557" s="34"/>
      <c r="L4557" s="35"/>
      <c r="M4557" s="35"/>
      <c r="N4557" s="35"/>
      <c r="O4557" s="35"/>
      <c r="P4557" s="34"/>
      <c r="Q4557" s="34"/>
      <c r="R4557" s="34"/>
      <c r="S4557" s="34"/>
      <c r="T4557" s="34"/>
      <c r="U4557" s="34"/>
      <c r="V4557" s="36"/>
      <c r="W4557" s="36"/>
      <c r="X4557" s="36"/>
      <c r="Y4557" s="36"/>
      <c r="Z4557" s="36"/>
      <c r="AA4557" s="36"/>
      <c r="AB4557" s="36"/>
      <c r="AC4557" s="36"/>
      <c r="AD4557" s="36"/>
      <c r="AE4557" s="36"/>
      <c r="AF4557" s="36"/>
      <c r="AG4557" s="36"/>
      <c r="AH4557" s="36"/>
      <c r="AI4557" s="36"/>
      <c r="AJ4557" s="36"/>
      <c r="AK4557" s="36"/>
      <c r="AL4557" s="36"/>
      <c r="AM4557" s="36"/>
      <c r="AN4557" s="36"/>
      <c r="AO4557" s="36"/>
      <c r="AP4557" s="36"/>
      <c r="AQ4557" s="36"/>
      <c r="AR4557" s="36"/>
      <c r="AS4557" s="36"/>
      <c r="AT4557" s="36"/>
      <c r="AU4557" s="36"/>
      <c r="AV4557" s="36"/>
      <c r="AW4557" s="36"/>
      <c r="AX4557" s="48" t="s">
        <v>241</v>
      </c>
    </row>
    <row r="4558" spans="1:251" s="42" customFormat="1" ht="13.5" customHeight="1">
      <c r="A4558" s="34"/>
      <c r="B4558" s="119" t="s">
        <v>242</v>
      </c>
      <c r="C4558" s="120"/>
      <c r="D4558" s="120"/>
      <c r="E4558" s="120"/>
      <c r="F4558" s="120"/>
      <c r="G4558" s="120"/>
      <c r="H4558" s="120"/>
      <c r="I4558" s="120"/>
      <c r="J4558" s="120"/>
      <c r="K4558" s="120"/>
      <c r="L4558" s="120"/>
      <c r="M4558" s="120"/>
      <c r="N4558" s="120"/>
      <c r="O4558" s="120"/>
      <c r="P4558" s="120"/>
      <c r="Q4558" s="120"/>
      <c r="R4558" s="120"/>
      <c r="S4558" s="120"/>
      <c r="T4558" s="120"/>
      <c r="U4558" s="120"/>
      <c r="V4558" s="120"/>
      <c r="W4558" s="120"/>
      <c r="X4558" s="120"/>
      <c r="Y4558" s="120"/>
      <c r="Z4558" s="121"/>
      <c r="AA4558" s="125" t="s">
        <v>1062</v>
      </c>
      <c r="AB4558" s="120"/>
      <c r="AC4558" s="120"/>
      <c r="AD4558" s="120"/>
      <c r="AE4558" s="120"/>
      <c r="AF4558" s="120"/>
      <c r="AG4558" s="120"/>
      <c r="AH4558" s="120"/>
      <c r="AI4558" s="121"/>
      <c r="AJ4558" s="125" t="s">
        <v>1063</v>
      </c>
      <c r="AK4558" s="120"/>
      <c r="AL4558" s="120"/>
      <c r="AM4558" s="120"/>
      <c r="AN4558" s="120"/>
      <c r="AO4558" s="120"/>
      <c r="AP4558" s="120"/>
      <c r="AQ4558" s="120"/>
      <c r="AR4558" s="121"/>
      <c r="AS4558" s="125" t="s">
        <v>243</v>
      </c>
      <c r="AT4558" s="120"/>
      <c r="AU4558" s="120"/>
      <c r="AV4558" s="120"/>
      <c r="AW4558" s="120"/>
      <c r="AX4558" s="127"/>
      <c r="AY4558" s="29"/>
      <c r="AZ4558" s="29"/>
      <c r="BA4558" s="29"/>
      <c r="BB4558" s="29"/>
      <c r="BC4558" s="29"/>
      <c r="BD4558" s="29"/>
      <c r="BE4558" s="29"/>
      <c r="BF4558" s="29"/>
      <c r="BG4558" s="29"/>
      <c r="BH4558" s="29"/>
      <c r="BI4558" s="29"/>
      <c r="BJ4558" s="29"/>
      <c r="BK4558" s="29"/>
      <c r="BL4558" s="29"/>
      <c r="BM4558" s="29"/>
      <c r="BN4558" s="29"/>
      <c r="BO4558" s="29"/>
      <c r="BP4558" s="29"/>
      <c r="BQ4558" s="29"/>
      <c r="BR4558" s="29"/>
      <c r="BS4558" s="29"/>
      <c r="BT4558" s="29"/>
      <c r="BU4558" s="29"/>
      <c r="BV4558" s="29"/>
      <c r="BW4558" s="29"/>
      <c r="BX4558" s="29"/>
      <c r="BY4558" s="29"/>
      <c r="BZ4558" s="29"/>
      <c r="CA4558" s="29"/>
      <c r="CB4558" s="29"/>
      <c r="CC4558" s="29"/>
      <c r="CD4558" s="29"/>
      <c r="CE4558" s="29"/>
      <c r="CF4558" s="29"/>
      <c r="CG4558" s="29"/>
      <c r="CH4558" s="29"/>
      <c r="CI4558" s="29"/>
      <c r="CJ4558" s="29"/>
      <c r="CK4558" s="29"/>
      <c r="CL4558" s="29"/>
      <c r="CM4558" s="29"/>
      <c r="CN4558" s="29"/>
      <c r="CO4558" s="29"/>
      <c r="CP4558" s="29"/>
      <c r="CQ4558" s="29"/>
      <c r="CR4558" s="29"/>
      <c r="CS4558" s="29"/>
      <c r="CT4558" s="29"/>
      <c r="CU4558" s="29"/>
      <c r="CV4558" s="29"/>
      <c r="CW4558" s="29"/>
      <c r="CX4558" s="29"/>
      <c r="CY4558" s="29"/>
      <c r="CZ4558" s="29"/>
      <c r="DA4558" s="29"/>
      <c r="DB4558" s="29"/>
      <c r="DC4558" s="29"/>
      <c r="DD4558" s="29"/>
      <c r="DE4558" s="29"/>
      <c r="DF4558" s="29"/>
      <c r="DG4558" s="29"/>
      <c r="DH4558" s="29"/>
      <c r="DI4558" s="29"/>
      <c r="DJ4558" s="29"/>
      <c r="DK4558" s="29"/>
      <c r="DL4558" s="29"/>
      <c r="DM4558" s="29"/>
      <c r="DN4558" s="29"/>
      <c r="DO4558" s="29"/>
      <c r="DP4558" s="29"/>
      <c r="DQ4558" s="29"/>
      <c r="DR4558" s="29"/>
      <c r="DS4558" s="29"/>
      <c r="DT4558" s="29"/>
      <c r="DU4558" s="29"/>
      <c r="DV4558" s="29"/>
      <c r="DW4558" s="29"/>
      <c r="DX4558" s="29"/>
      <c r="DY4558" s="29"/>
      <c r="DZ4558" s="29"/>
      <c r="EA4558" s="29"/>
      <c r="EB4558" s="29"/>
      <c r="EC4558" s="29"/>
      <c r="ED4558" s="29"/>
      <c r="EE4558" s="29"/>
      <c r="EF4558" s="29"/>
      <c r="EG4558" s="29"/>
      <c r="EH4558" s="29"/>
      <c r="EI4558" s="29"/>
      <c r="EJ4558" s="29"/>
      <c r="EK4558" s="29"/>
      <c r="EL4558" s="29"/>
      <c r="EM4558" s="29"/>
      <c r="EN4558" s="29"/>
      <c r="EO4558" s="29"/>
      <c r="EP4558" s="29"/>
      <c r="EQ4558" s="29"/>
      <c r="ER4558" s="29"/>
      <c r="ES4558" s="29"/>
      <c r="ET4558" s="29"/>
      <c r="EU4558" s="29"/>
      <c r="EV4558" s="29"/>
      <c r="EW4558" s="29"/>
      <c r="EX4558" s="29"/>
      <c r="EY4558" s="29"/>
      <c r="EZ4558" s="29"/>
      <c r="FA4558" s="29"/>
      <c r="FB4558" s="29"/>
      <c r="FC4558" s="29"/>
      <c r="FD4558" s="29"/>
      <c r="FE4558" s="29"/>
      <c r="FF4558" s="29"/>
      <c r="FG4558" s="29"/>
      <c r="FH4558" s="29"/>
      <c r="FI4558" s="29"/>
      <c r="FJ4558" s="29"/>
      <c r="FK4558" s="29"/>
      <c r="FL4558" s="29"/>
      <c r="FM4558" s="29"/>
      <c r="FN4558" s="29"/>
      <c r="FO4558" s="29"/>
      <c r="FP4558" s="29"/>
      <c r="FQ4558" s="29"/>
      <c r="FR4558" s="29"/>
      <c r="FS4558" s="29"/>
      <c r="FT4558" s="29"/>
      <c r="FU4558" s="29"/>
      <c r="FV4558" s="29"/>
      <c r="FW4558" s="29"/>
      <c r="FX4558" s="29"/>
      <c r="FY4558" s="29"/>
      <c r="FZ4558" s="29"/>
      <c r="GA4558" s="29"/>
      <c r="GB4558" s="29"/>
      <c r="GC4558" s="29"/>
      <c r="GD4558" s="29"/>
      <c r="GE4558" s="29"/>
      <c r="GF4558" s="29"/>
      <c r="GG4558" s="29"/>
      <c r="GH4558" s="29"/>
      <c r="GI4558" s="29"/>
      <c r="GJ4558" s="29"/>
      <c r="GK4558" s="29"/>
      <c r="GL4558" s="29"/>
      <c r="GM4558" s="29"/>
      <c r="GN4558" s="29"/>
      <c r="GO4558" s="29"/>
      <c r="GP4558" s="29"/>
      <c r="GQ4558" s="29"/>
      <c r="GR4558" s="29"/>
      <c r="GS4558" s="29"/>
      <c r="GT4558" s="29"/>
      <c r="GU4558" s="29"/>
      <c r="GV4558" s="29"/>
      <c r="GW4558" s="29"/>
      <c r="GX4558" s="29"/>
      <c r="GY4558" s="29"/>
      <c r="GZ4558" s="29"/>
      <c r="HA4558" s="29"/>
      <c r="HB4558" s="29"/>
      <c r="HC4558" s="29"/>
      <c r="HD4558" s="29"/>
      <c r="HE4558" s="29"/>
      <c r="HF4558" s="29"/>
      <c r="HG4558" s="29"/>
      <c r="HH4558" s="29"/>
      <c r="HI4558" s="29"/>
      <c r="HJ4558" s="29"/>
      <c r="HK4558" s="29"/>
      <c r="HL4558" s="29"/>
      <c r="HM4558" s="29"/>
      <c r="HN4558" s="29"/>
      <c r="HO4558" s="29"/>
      <c r="HP4558" s="29"/>
      <c r="HQ4558" s="29"/>
      <c r="HR4558" s="29"/>
      <c r="HS4558" s="29"/>
      <c r="HT4558" s="29"/>
      <c r="HU4558" s="29"/>
      <c r="HV4558" s="29"/>
      <c r="HW4558" s="29"/>
      <c r="HX4558" s="29"/>
      <c r="HY4558" s="29"/>
      <c r="HZ4558" s="29"/>
      <c r="IA4558" s="29"/>
      <c r="IB4558" s="29"/>
      <c r="IC4558" s="29"/>
      <c r="ID4558" s="29"/>
      <c r="IE4558" s="29"/>
      <c r="IF4558" s="29"/>
      <c r="IG4558" s="29"/>
      <c r="IH4558" s="29"/>
      <c r="II4558" s="29"/>
      <c r="IJ4558" s="29"/>
      <c r="IK4558" s="29"/>
      <c r="IL4558" s="29"/>
      <c r="IM4558" s="29"/>
      <c r="IN4558" s="29"/>
      <c r="IO4558" s="29"/>
      <c r="IP4558" s="29"/>
      <c r="IQ4558" s="29"/>
    </row>
    <row r="4559" spans="1:251" s="42" customFormat="1" ht="13.5">
      <c r="A4559" s="34"/>
      <c r="B4559" s="122"/>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4"/>
      <c r="AA4559" s="126"/>
      <c r="AB4559" s="123"/>
      <c r="AC4559" s="123"/>
      <c r="AD4559" s="123"/>
      <c r="AE4559" s="123"/>
      <c r="AF4559" s="123"/>
      <c r="AG4559" s="123"/>
      <c r="AH4559" s="123"/>
      <c r="AI4559" s="124"/>
      <c r="AJ4559" s="126"/>
      <c r="AK4559" s="123"/>
      <c r="AL4559" s="123"/>
      <c r="AM4559" s="123"/>
      <c r="AN4559" s="123"/>
      <c r="AO4559" s="123"/>
      <c r="AP4559" s="123"/>
      <c r="AQ4559" s="123"/>
      <c r="AR4559" s="124"/>
      <c r="AS4559" s="126"/>
      <c r="AT4559" s="123"/>
      <c r="AU4559" s="123"/>
      <c r="AV4559" s="123"/>
      <c r="AW4559" s="123"/>
      <c r="AX4559" s="128"/>
      <c r="AY4559" s="29"/>
      <c r="AZ4559" s="29"/>
      <c r="BA4559" s="29"/>
      <c r="BB4559" s="65"/>
      <c r="BC4559" s="49"/>
      <c r="BE4559" s="29"/>
      <c r="BF4559" s="29"/>
      <c r="BG4559" s="29"/>
      <c r="BH4559" s="29"/>
      <c r="BI4559" s="29"/>
      <c r="BJ4559" s="29"/>
      <c r="BK4559" s="29"/>
      <c r="BL4559" s="29"/>
      <c r="BM4559" s="29"/>
      <c r="BN4559" s="29"/>
      <c r="BO4559" s="29"/>
      <c r="BP4559" s="29"/>
      <c r="BQ4559" s="29"/>
      <c r="BR4559" s="29"/>
      <c r="BS4559" s="29"/>
      <c r="BT4559" s="29"/>
      <c r="BU4559" s="29"/>
      <c r="BV4559" s="29"/>
      <c r="BW4559" s="29"/>
      <c r="BX4559" s="29"/>
      <c r="BY4559" s="29"/>
      <c r="BZ4559" s="29"/>
      <c r="CA4559" s="29"/>
      <c r="CB4559" s="29"/>
      <c r="CC4559" s="29"/>
      <c r="CD4559" s="29"/>
      <c r="CE4559" s="29"/>
      <c r="CF4559" s="29"/>
      <c r="CG4559" s="29"/>
      <c r="CH4559" s="29"/>
      <c r="CI4559" s="29"/>
      <c r="CJ4559" s="29"/>
      <c r="CK4559" s="29"/>
      <c r="CL4559" s="29"/>
      <c r="CM4559" s="29"/>
      <c r="CN4559" s="29"/>
      <c r="CO4559" s="29"/>
      <c r="CP4559" s="29"/>
      <c r="CQ4559" s="29"/>
      <c r="CR4559" s="29"/>
      <c r="CS4559" s="29"/>
      <c r="CT4559" s="29"/>
      <c r="CU4559" s="29"/>
      <c r="CV4559" s="29"/>
      <c r="CW4559" s="29"/>
      <c r="CX4559" s="29"/>
      <c r="CY4559" s="29"/>
      <c r="CZ4559" s="29"/>
      <c r="DA4559" s="29"/>
      <c r="DB4559" s="29"/>
      <c r="DC4559" s="29"/>
      <c r="DD4559" s="29"/>
      <c r="DE4559" s="29"/>
      <c r="DF4559" s="29"/>
      <c r="DG4559" s="29"/>
      <c r="DH4559" s="29"/>
      <c r="DI4559" s="29"/>
      <c r="DJ4559" s="29"/>
      <c r="DK4559" s="29"/>
      <c r="DL4559" s="29"/>
      <c r="DM4559" s="29"/>
      <c r="DN4559" s="29"/>
      <c r="DO4559" s="29"/>
      <c r="DP4559" s="29"/>
      <c r="DQ4559" s="29"/>
      <c r="DR4559" s="29"/>
      <c r="DS4559" s="29"/>
      <c r="DT4559" s="29"/>
      <c r="DU4559" s="29"/>
      <c r="DV4559" s="29"/>
      <c r="DW4559" s="29"/>
      <c r="DX4559" s="29"/>
      <c r="DY4559" s="29"/>
      <c r="DZ4559" s="29"/>
      <c r="EA4559" s="29"/>
      <c r="EB4559" s="29"/>
      <c r="EC4559" s="29"/>
      <c r="ED4559" s="29"/>
      <c r="EE4559" s="29"/>
      <c r="EF4559" s="29"/>
      <c r="EG4559" s="29"/>
      <c r="EH4559" s="29"/>
      <c r="EI4559" s="29"/>
      <c r="EJ4559" s="29"/>
      <c r="EK4559" s="29"/>
      <c r="EL4559" s="29"/>
      <c r="EM4559" s="29"/>
      <c r="EN4559" s="29"/>
      <c r="EO4559" s="29"/>
      <c r="EP4559" s="29"/>
      <c r="EQ4559" s="29"/>
      <c r="ER4559" s="29"/>
      <c r="ES4559" s="29"/>
      <c r="ET4559" s="29"/>
      <c r="EU4559" s="29"/>
      <c r="EV4559" s="29"/>
      <c r="EW4559" s="29"/>
      <c r="EX4559" s="29"/>
      <c r="EY4559" s="29"/>
      <c r="EZ4559" s="29"/>
      <c r="FA4559" s="29"/>
      <c r="FB4559" s="29"/>
      <c r="FC4559" s="29"/>
      <c r="FD4559" s="29"/>
      <c r="FE4559" s="29"/>
      <c r="FF4559" s="29"/>
      <c r="FG4559" s="29"/>
      <c r="FH4559" s="29"/>
      <c r="FI4559" s="29"/>
      <c r="FJ4559" s="29"/>
      <c r="FK4559" s="29"/>
      <c r="FL4559" s="29"/>
      <c r="FM4559" s="29"/>
      <c r="FN4559" s="29"/>
      <c r="FO4559" s="29"/>
      <c r="FP4559" s="29"/>
      <c r="FQ4559" s="29"/>
      <c r="FR4559" s="29"/>
      <c r="FS4559" s="29"/>
      <c r="FT4559" s="29"/>
      <c r="FU4559" s="29"/>
      <c r="FV4559" s="29"/>
      <c r="FW4559" s="29"/>
      <c r="FX4559" s="29"/>
      <c r="FY4559" s="29"/>
      <c r="FZ4559" s="29"/>
      <c r="GA4559" s="29"/>
      <c r="GB4559" s="29"/>
      <c r="GC4559" s="29"/>
      <c r="GD4559" s="29"/>
      <c r="GE4559" s="29"/>
      <c r="GF4559" s="29"/>
      <c r="GG4559" s="29"/>
      <c r="GH4559" s="29"/>
      <c r="GI4559" s="29"/>
      <c r="GJ4559" s="29"/>
      <c r="GK4559" s="29"/>
      <c r="GL4559" s="29"/>
      <c r="GM4559" s="29"/>
      <c r="GN4559" s="29"/>
      <c r="GO4559" s="29"/>
      <c r="GP4559" s="29"/>
      <c r="GQ4559" s="29"/>
      <c r="GR4559" s="29"/>
      <c r="GS4559" s="29"/>
      <c r="GT4559" s="29"/>
      <c r="GU4559" s="29"/>
      <c r="GV4559" s="29"/>
      <c r="GW4559" s="29"/>
      <c r="GX4559" s="29"/>
      <c r="GY4559" s="29"/>
      <c r="GZ4559" s="29"/>
      <c r="HA4559" s="29"/>
      <c r="HB4559" s="29"/>
      <c r="HC4559" s="29"/>
      <c r="HD4559" s="29"/>
      <c r="HE4559" s="29"/>
      <c r="HF4559" s="29"/>
      <c r="HG4559" s="29"/>
      <c r="HH4559" s="29"/>
      <c r="HI4559" s="29"/>
      <c r="HJ4559" s="29"/>
      <c r="HK4559" s="29"/>
      <c r="HL4559" s="29"/>
      <c r="HM4559" s="29"/>
      <c r="HN4559" s="29"/>
      <c r="HO4559" s="29"/>
      <c r="HP4559" s="29"/>
      <c r="HQ4559" s="29"/>
      <c r="HR4559" s="29"/>
      <c r="HS4559" s="29"/>
      <c r="HT4559" s="29"/>
      <c r="HU4559" s="29"/>
      <c r="HV4559" s="29"/>
      <c r="HW4559" s="29"/>
      <c r="HX4559" s="29"/>
      <c r="HY4559" s="29"/>
      <c r="HZ4559" s="29"/>
      <c r="IA4559" s="29"/>
      <c r="IB4559" s="29"/>
      <c r="IC4559" s="29"/>
      <c r="ID4559" s="29"/>
      <c r="IE4559" s="29"/>
      <c r="IF4559" s="29"/>
      <c r="IG4559" s="29"/>
      <c r="IH4559" s="29"/>
      <c r="II4559" s="29"/>
      <c r="IJ4559" s="29"/>
      <c r="IK4559" s="29"/>
      <c r="IL4559" s="29"/>
      <c r="IM4559" s="29"/>
      <c r="IN4559" s="29"/>
      <c r="IO4559" s="29"/>
      <c r="IP4559" s="29"/>
      <c r="IQ4559" s="29"/>
    </row>
    <row r="4560" spans="1:251" s="42" customFormat="1" ht="18.75" customHeight="1">
      <c r="A4560" s="34"/>
      <c r="B4560" s="50"/>
      <c r="C4560" s="129" t="s">
        <v>884</v>
      </c>
      <c r="D4560" s="147"/>
      <c r="E4560" s="147"/>
      <c r="F4560" s="147"/>
      <c r="G4560" s="147"/>
      <c r="H4560" s="147"/>
      <c r="I4560" s="147"/>
      <c r="J4560" s="147"/>
      <c r="K4560" s="147"/>
      <c r="L4560" s="147"/>
      <c r="M4560" s="147"/>
      <c r="N4560" s="147"/>
      <c r="O4560" s="147"/>
      <c r="P4560" s="147"/>
      <c r="Q4560" s="147"/>
      <c r="R4560" s="147"/>
      <c r="S4560" s="147"/>
      <c r="T4560" s="147"/>
      <c r="U4560" s="147"/>
      <c r="V4560" s="147"/>
      <c r="W4560" s="147"/>
      <c r="X4560" s="147"/>
      <c r="Y4560" s="147"/>
      <c r="Z4560" s="148"/>
      <c r="AA4560" s="132">
        <v>51370</v>
      </c>
      <c r="AB4560" s="133"/>
      <c r="AC4560" s="133"/>
      <c r="AD4560" s="133"/>
      <c r="AE4560" s="133"/>
      <c r="AF4560" s="133"/>
      <c r="AG4560" s="133"/>
      <c r="AH4560" s="133"/>
      <c r="AI4560" s="134"/>
      <c r="AJ4560" s="132">
        <v>51440</v>
      </c>
      <c r="AK4560" s="133"/>
      <c r="AL4560" s="133"/>
      <c r="AM4560" s="133"/>
      <c r="AN4560" s="133"/>
      <c r="AO4560" s="133"/>
      <c r="AP4560" s="133"/>
      <c r="AQ4560" s="133"/>
      <c r="AR4560" s="134"/>
      <c r="AS4560" s="135"/>
      <c r="AT4560" s="136"/>
      <c r="AU4560" s="136"/>
      <c r="AV4560" s="136"/>
      <c r="AW4560" s="136"/>
      <c r="AX4560" s="137"/>
      <c r="AY4560" s="29"/>
      <c r="AZ4560" s="29"/>
      <c r="BA4560" s="29"/>
      <c r="BB4560" s="29"/>
      <c r="BC4560" s="29"/>
      <c r="BD4560" s="29"/>
      <c r="BE4560" s="29"/>
      <c r="BF4560" s="29"/>
      <c r="BG4560" s="29"/>
      <c r="BH4560" s="29"/>
      <c r="BI4560" s="29"/>
      <c r="BJ4560" s="29"/>
      <c r="BK4560" s="29"/>
      <c r="BL4560" s="29"/>
      <c r="BM4560" s="29"/>
      <c r="BN4560" s="29"/>
      <c r="BO4560" s="29"/>
      <c r="BP4560" s="29"/>
      <c r="BQ4560" s="29"/>
      <c r="BR4560" s="29"/>
      <c r="BS4560" s="29"/>
      <c r="BT4560" s="29"/>
      <c r="BU4560" s="29"/>
      <c r="BV4560" s="29"/>
      <c r="BW4560" s="29"/>
      <c r="BX4560" s="29"/>
      <c r="BY4560" s="29"/>
      <c r="BZ4560" s="29"/>
      <c r="CA4560" s="29"/>
      <c r="CB4560" s="29"/>
      <c r="CC4560" s="29"/>
      <c r="CD4560" s="29"/>
      <c r="CE4560" s="29"/>
      <c r="CF4560" s="29"/>
      <c r="CG4560" s="29"/>
      <c r="CH4560" s="29"/>
      <c r="CI4560" s="29"/>
      <c r="CJ4560" s="29"/>
      <c r="CK4560" s="29"/>
      <c r="CL4560" s="29"/>
      <c r="CM4560" s="29"/>
      <c r="CN4560" s="29"/>
      <c r="CO4560" s="29"/>
      <c r="CP4560" s="29"/>
      <c r="CQ4560" s="29"/>
      <c r="CR4560" s="29"/>
      <c r="CS4560" s="29"/>
      <c r="CT4560" s="29"/>
      <c r="CU4560" s="29"/>
      <c r="CV4560" s="29"/>
      <c r="CW4560" s="29"/>
      <c r="CX4560" s="29"/>
      <c r="CY4560" s="29"/>
      <c r="CZ4560" s="29"/>
      <c r="DA4560" s="29"/>
      <c r="DB4560" s="29"/>
      <c r="DC4560" s="29"/>
      <c r="DD4560" s="29"/>
      <c r="DE4560" s="29"/>
      <c r="DF4560" s="29"/>
      <c r="DG4560" s="29"/>
      <c r="DH4560" s="29"/>
      <c r="DI4560" s="29"/>
      <c r="DJ4560" s="29"/>
      <c r="DK4560" s="29"/>
      <c r="DL4560" s="29"/>
      <c r="DM4560" s="29"/>
      <c r="DN4560" s="29"/>
      <c r="DO4560" s="29"/>
      <c r="DP4560" s="29"/>
      <c r="DQ4560" s="29"/>
      <c r="DR4560" s="29"/>
      <c r="DS4560" s="29"/>
      <c r="DT4560" s="29"/>
      <c r="DU4560" s="29"/>
      <c r="DV4560" s="29"/>
      <c r="DW4560" s="29"/>
      <c r="DX4560" s="29"/>
      <c r="DY4560" s="29"/>
      <c r="DZ4560" s="29"/>
      <c r="EA4560" s="29"/>
      <c r="EB4560" s="29"/>
      <c r="EC4560" s="29"/>
      <c r="ED4560" s="29"/>
      <c r="EE4560" s="29"/>
      <c r="EF4560" s="29"/>
      <c r="EG4560" s="29"/>
      <c r="EH4560" s="29"/>
      <c r="EI4560" s="29"/>
      <c r="EJ4560" s="29"/>
      <c r="EK4560" s="29"/>
      <c r="EL4560" s="29"/>
      <c r="EM4560" s="29"/>
      <c r="EN4560" s="29"/>
      <c r="EO4560" s="29"/>
      <c r="EP4560" s="29"/>
      <c r="EQ4560" s="29"/>
      <c r="ER4560" s="29"/>
      <c r="ES4560" s="29"/>
      <c r="ET4560" s="29"/>
      <c r="EU4560" s="29"/>
      <c r="EV4560" s="29"/>
      <c r="EW4560" s="29"/>
      <c r="EX4560" s="29"/>
      <c r="EY4560" s="29"/>
      <c r="EZ4560" s="29"/>
      <c r="FA4560" s="29"/>
      <c r="FB4560" s="29"/>
      <c r="FC4560" s="29"/>
      <c r="FD4560" s="29"/>
      <c r="FE4560" s="29"/>
      <c r="FF4560" s="29"/>
      <c r="FG4560" s="29"/>
      <c r="FH4560" s="29"/>
      <c r="FI4560" s="29"/>
      <c r="FJ4560" s="29"/>
      <c r="FK4560" s="29"/>
      <c r="FL4560" s="29"/>
      <c r="FM4560" s="29"/>
      <c r="FN4560" s="29"/>
      <c r="FO4560" s="29"/>
      <c r="FP4560" s="29"/>
      <c r="FQ4560" s="29"/>
      <c r="FR4560" s="29"/>
      <c r="FS4560" s="29"/>
      <c r="FT4560" s="29"/>
      <c r="FU4560" s="29"/>
      <c r="FV4560" s="29"/>
      <c r="FW4560" s="29"/>
      <c r="FX4560" s="29"/>
      <c r="FY4560" s="29"/>
      <c r="FZ4560" s="29"/>
      <c r="GA4560" s="29"/>
      <c r="GB4560" s="29"/>
      <c r="GC4560" s="29"/>
      <c r="GD4560" s="29"/>
      <c r="GE4560" s="29"/>
      <c r="GF4560" s="29"/>
      <c r="GG4560" s="29"/>
      <c r="GH4560" s="29"/>
      <c r="GI4560" s="29"/>
      <c r="GJ4560" s="29"/>
      <c r="GK4560" s="29"/>
      <c r="GL4560" s="29"/>
      <c r="GM4560" s="29"/>
      <c r="GN4560" s="29"/>
      <c r="GO4560" s="29"/>
      <c r="GP4560" s="29"/>
      <c r="GQ4560" s="29"/>
      <c r="GR4560" s="29"/>
      <c r="GS4560" s="29"/>
      <c r="GT4560" s="29"/>
      <c r="GU4560" s="29"/>
      <c r="GV4560" s="29"/>
      <c r="GW4560" s="29"/>
      <c r="GX4560" s="29"/>
      <c r="GY4560" s="29"/>
      <c r="GZ4560" s="29"/>
      <c r="HA4560" s="29"/>
      <c r="HB4560" s="29"/>
      <c r="HC4560" s="29"/>
      <c r="HD4560" s="29"/>
      <c r="HE4560" s="29"/>
      <c r="HF4560" s="29"/>
      <c r="HG4560" s="29"/>
      <c r="HH4560" s="29"/>
      <c r="HI4560" s="29"/>
      <c r="HJ4560" s="29"/>
      <c r="HK4560" s="29"/>
      <c r="HL4560" s="29"/>
      <c r="HM4560" s="29"/>
      <c r="HN4560" s="29"/>
      <c r="HO4560" s="29"/>
      <c r="HP4560" s="29"/>
      <c r="HQ4560" s="29"/>
      <c r="HR4560" s="29"/>
      <c r="HS4560" s="29"/>
      <c r="HT4560" s="29"/>
      <c r="HU4560" s="29"/>
      <c r="HV4560" s="29"/>
      <c r="HW4560" s="29"/>
      <c r="HX4560" s="29"/>
      <c r="HY4560" s="29"/>
      <c r="HZ4560" s="29"/>
      <c r="IA4560" s="29"/>
      <c r="IB4560" s="29"/>
      <c r="IC4560" s="29"/>
      <c r="ID4560" s="29"/>
      <c r="IE4560" s="29"/>
      <c r="IF4560" s="29"/>
      <c r="IG4560" s="29"/>
      <c r="IH4560" s="29"/>
      <c r="II4560" s="29"/>
      <c r="IJ4560" s="29"/>
      <c r="IK4560" s="29"/>
      <c r="IL4560" s="29"/>
      <c r="IM4560" s="29"/>
      <c r="IN4560" s="29"/>
      <c r="IO4560" s="29"/>
      <c r="IP4560" s="29"/>
      <c r="IQ4560" s="29"/>
    </row>
    <row r="4561" spans="1:251" s="42" customFormat="1" ht="18.75" customHeight="1">
      <c r="A4561" s="34"/>
      <c r="B4561" s="50"/>
      <c r="C4561" s="129" t="s">
        <v>885</v>
      </c>
      <c r="D4561" s="147"/>
      <c r="E4561" s="147"/>
      <c r="F4561" s="147"/>
      <c r="G4561" s="147"/>
      <c r="H4561" s="147"/>
      <c r="I4561" s="147"/>
      <c r="J4561" s="147"/>
      <c r="K4561" s="147"/>
      <c r="L4561" s="147"/>
      <c r="M4561" s="147"/>
      <c r="N4561" s="147"/>
      <c r="O4561" s="147"/>
      <c r="P4561" s="147"/>
      <c r="Q4561" s="147"/>
      <c r="R4561" s="147"/>
      <c r="S4561" s="147"/>
      <c r="T4561" s="147"/>
      <c r="U4561" s="147"/>
      <c r="V4561" s="147"/>
      <c r="W4561" s="147"/>
      <c r="X4561" s="147"/>
      <c r="Y4561" s="147"/>
      <c r="Z4561" s="148"/>
      <c r="AA4561" s="132">
        <v>118307</v>
      </c>
      <c r="AB4561" s="133"/>
      <c r="AC4561" s="133"/>
      <c r="AD4561" s="133"/>
      <c r="AE4561" s="133"/>
      <c r="AF4561" s="133"/>
      <c r="AG4561" s="133"/>
      <c r="AH4561" s="133"/>
      <c r="AI4561" s="134"/>
      <c r="AJ4561" s="132">
        <v>69801</v>
      </c>
      <c r="AK4561" s="133"/>
      <c r="AL4561" s="133"/>
      <c r="AM4561" s="133"/>
      <c r="AN4561" s="133"/>
      <c r="AO4561" s="133"/>
      <c r="AP4561" s="133"/>
      <c r="AQ4561" s="133"/>
      <c r="AR4561" s="134"/>
      <c r="AS4561" s="135"/>
      <c r="AT4561" s="136"/>
      <c r="AU4561" s="136"/>
      <c r="AV4561" s="136"/>
      <c r="AW4561" s="136"/>
      <c r="AX4561" s="137"/>
      <c r="AY4561" s="29"/>
      <c r="AZ4561" s="29"/>
      <c r="BA4561" s="29"/>
      <c r="BB4561" s="29"/>
      <c r="BC4561" s="29"/>
      <c r="BD4561" s="29"/>
      <c r="BE4561" s="29"/>
      <c r="BF4561" s="29"/>
      <c r="BG4561" s="29"/>
      <c r="BH4561" s="29"/>
      <c r="BI4561" s="29"/>
      <c r="BJ4561" s="29"/>
      <c r="BK4561" s="29"/>
      <c r="BL4561" s="29"/>
      <c r="BM4561" s="29"/>
      <c r="BN4561" s="29"/>
      <c r="BO4561" s="29"/>
      <c r="BP4561" s="29"/>
      <c r="BQ4561" s="29"/>
      <c r="BR4561" s="29"/>
      <c r="BS4561" s="29"/>
      <c r="BT4561" s="29"/>
      <c r="BU4561" s="29"/>
      <c r="BV4561" s="29"/>
      <c r="BW4561" s="29"/>
      <c r="BX4561" s="29"/>
      <c r="BY4561" s="29"/>
      <c r="BZ4561" s="29"/>
      <c r="CA4561" s="29"/>
      <c r="CB4561" s="29"/>
      <c r="CC4561" s="29"/>
      <c r="CD4561" s="29"/>
      <c r="CE4561" s="29"/>
      <c r="CF4561" s="29"/>
      <c r="CG4561" s="29"/>
      <c r="CH4561" s="29"/>
      <c r="CI4561" s="29"/>
      <c r="CJ4561" s="29"/>
      <c r="CK4561" s="29"/>
      <c r="CL4561" s="29"/>
      <c r="CM4561" s="29"/>
      <c r="CN4561" s="29"/>
      <c r="CO4561" s="29"/>
      <c r="CP4561" s="29"/>
      <c r="CQ4561" s="29"/>
      <c r="CR4561" s="29"/>
      <c r="CS4561" s="29"/>
      <c r="CT4561" s="29"/>
      <c r="CU4561" s="29"/>
      <c r="CV4561" s="29"/>
      <c r="CW4561" s="29"/>
      <c r="CX4561" s="29"/>
      <c r="CY4561" s="29"/>
      <c r="CZ4561" s="29"/>
      <c r="DA4561" s="29"/>
      <c r="DB4561" s="29"/>
      <c r="DC4561" s="29"/>
      <c r="DD4561" s="29"/>
      <c r="DE4561" s="29"/>
      <c r="DF4561" s="29"/>
      <c r="DG4561" s="29"/>
      <c r="DH4561" s="29"/>
      <c r="DI4561" s="29"/>
      <c r="DJ4561" s="29"/>
      <c r="DK4561" s="29"/>
      <c r="DL4561" s="29"/>
      <c r="DM4561" s="29"/>
      <c r="DN4561" s="29"/>
      <c r="DO4561" s="29"/>
      <c r="DP4561" s="29"/>
      <c r="DQ4561" s="29"/>
      <c r="DR4561" s="29"/>
      <c r="DS4561" s="29"/>
      <c r="DT4561" s="29"/>
      <c r="DU4561" s="29"/>
      <c r="DV4561" s="29"/>
      <c r="DW4561" s="29"/>
      <c r="DX4561" s="29"/>
      <c r="DY4561" s="29"/>
      <c r="DZ4561" s="29"/>
      <c r="EA4561" s="29"/>
      <c r="EB4561" s="29"/>
      <c r="EC4561" s="29"/>
      <c r="ED4561" s="29"/>
      <c r="EE4561" s="29"/>
      <c r="EF4561" s="29"/>
      <c r="EG4561" s="29"/>
      <c r="EH4561" s="29"/>
      <c r="EI4561" s="29"/>
      <c r="EJ4561" s="29"/>
      <c r="EK4561" s="29"/>
      <c r="EL4561" s="29"/>
      <c r="EM4561" s="29"/>
      <c r="EN4561" s="29"/>
      <c r="EO4561" s="29"/>
      <c r="EP4561" s="29"/>
      <c r="EQ4561" s="29"/>
      <c r="ER4561" s="29"/>
      <c r="ES4561" s="29"/>
      <c r="ET4561" s="29"/>
      <c r="EU4561" s="29"/>
      <c r="EV4561" s="29"/>
      <c r="EW4561" s="29"/>
      <c r="EX4561" s="29"/>
      <c r="EY4561" s="29"/>
      <c r="EZ4561" s="29"/>
      <c r="FA4561" s="29"/>
      <c r="FB4561" s="29"/>
      <c r="FC4561" s="29"/>
      <c r="FD4561" s="29"/>
      <c r="FE4561" s="29"/>
      <c r="FF4561" s="29"/>
      <c r="FG4561" s="29"/>
      <c r="FH4561" s="29"/>
      <c r="FI4561" s="29"/>
      <c r="FJ4561" s="29"/>
      <c r="FK4561" s="29"/>
      <c r="FL4561" s="29"/>
      <c r="FM4561" s="29"/>
      <c r="FN4561" s="29"/>
      <c r="FO4561" s="29"/>
      <c r="FP4561" s="29"/>
      <c r="FQ4561" s="29"/>
      <c r="FR4561" s="29"/>
      <c r="FS4561" s="29"/>
      <c r="FT4561" s="29"/>
      <c r="FU4561" s="29"/>
      <c r="FV4561" s="29"/>
      <c r="FW4561" s="29"/>
      <c r="FX4561" s="29"/>
      <c r="FY4561" s="29"/>
      <c r="FZ4561" s="29"/>
      <c r="GA4561" s="29"/>
      <c r="GB4561" s="29"/>
      <c r="GC4561" s="29"/>
      <c r="GD4561" s="29"/>
      <c r="GE4561" s="29"/>
      <c r="GF4561" s="29"/>
      <c r="GG4561" s="29"/>
      <c r="GH4561" s="29"/>
      <c r="GI4561" s="29"/>
      <c r="GJ4561" s="29"/>
      <c r="GK4561" s="29"/>
      <c r="GL4561" s="29"/>
      <c r="GM4561" s="29"/>
      <c r="GN4561" s="29"/>
      <c r="GO4561" s="29"/>
      <c r="GP4561" s="29"/>
      <c r="GQ4561" s="29"/>
      <c r="GR4561" s="29"/>
      <c r="GS4561" s="29"/>
      <c r="GT4561" s="29"/>
      <c r="GU4561" s="29"/>
      <c r="GV4561" s="29"/>
      <c r="GW4561" s="29"/>
      <c r="GX4561" s="29"/>
      <c r="GY4561" s="29"/>
      <c r="GZ4561" s="29"/>
      <c r="HA4561" s="29"/>
      <c r="HB4561" s="29"/>
      <c r="HC4561" s="29"/>
      <c r="HD4561" s="29"/>
      <c r="HE4561" s="29"/>
      <c r="HF4561" s="29"/>
      <c r="HG4561" s="29"/>
      <c r="HH4561" s="29"/>
      <c r="HI4561" s="29"/>
      <c r="HJ4561" s="29"/>
      <c r="HK4561" s="29"/>
      <c r="HL4561" s="29"/>
      <c r="HM4561" s="29"/>
      <c r="HN4561" s="29"/>
      <c r="HO4561" s="29"/>
      <c r="HP4561" s="29"/>
      <c r="HQ4561" s="29"/>
      <c r="HR4561" s="29"/>
      <c r="HS4561" s="29"/>
      <c r="HT4561" s="29"/>
      <c r="HU4561" s="29"/>
      <c r="HV4561" s="29"/>
      <c r="HW4561" s="29"/>
      <c r="HX4561" s="29"/>
      <c r="HY4561" s="29"/>
      <c r="HZ4561" s="29"/>
      <c r="IA4561" s="29"/>
      <c r="IB4561" s="29"/>
      <c r="IC4561" s="29"/>
      <c r="ID4561" s="29"/>
      <c r="IE4561" s="29"/>
      <c r="IF4561" s="29"/>
      <c r="IG4561" s="29"/>
      <c r="IH4561" s="29"/>
      <c r="II4561" s="29"/>
      <c r="IJ4561" s="29"/>
      <c r="IK4561" s="29"/>
      <c r="IL4561" s="29"/>
      <c r="IM4561" s="29"/>
      <c r="IN4561" s="29"/>
      <c r="IO4561" s="29"/>
      <c r="IP4561" s="29"/>
      <c r="IQ4561" s="29"/>
    </row>
    <row r="4562" spans="1:251" s="42" customFormat="1" ht="18.75" customHeight="1">
      <c r="A4562" s="34"/>
      <c r="B4562" s="50"/>
      <c r="C4562" s="129" t="s">
        <v>886</v>
      </c>
      <c r="D4562" s="147"/>
      <c r="E4562" s="147"/>
      <c r="F4562" s="147"/>
      <c r="G4562" s="147"/>
      <c r="H4562" s="147"/>
      <c r="I4562" s="147"/>
      <c r="J4562" s="147"/>
      <c r="K4562" s="147"/>
      <c r="L4562" s="147"/>
      <c r="M4562" s="147"/>
      <c r="N4562" s="147"/>
      <c r="O4562" s="147"/>
      <c r="P4562" s="147"/>
      <c r="Q4562" s="147"/>
      <c r="R4562" s="147"/>
      <c r="S4562" s="147"/>
      <c r="T4562" s="147"/>
      <c r="U4562" s="147"/>
      <c r="V4562" s="147"/>
      <c r="W4562" s="147"/>
      <c r="X4562" s="147"/>
      <c r="Y4562" s="147"/>
      <c r="Z4562" s="148"/>
      <c r="AA4562" s="132">
        <v>6853</v>
      </c>
      <c r="AB4562" s="133"/>
      <c r="AC4562" s="133"/>
      <c r="AD4562" s="133"/>
      <c r="AE4562" s="133"/>
      <c r="AF4562" s="133"/>
      <c r="AG4562" s="133"/>
      <c r="AH4562" s="133"/>
      <c r="AI4562" s="134"/>
      <c r="AJ4562" s="132">
        <v>0</v>
      </c>
      <c r="AK4562" s="133"/>
      <c r="AL4562" s="133"/>
      <c r="AM4562" s="133"/>
      <c r="AN4562" s="133"/>
      <c r="AO4562" s="133"/>
      <c r="AP4562" s="133"/>
      <c r="AQ4562" s="133"/>
      <c r="AR4562" s="134"/>
      <c r="AS4562" s="135"/>
      <c r="AT4562" s="136"/>
      <c r="AU4562" s="136"/>
      <c r="AV4562" s="136"/>
      <c r="AW4562" s="136"/>
      <c r="AX4562" s="137"/>
      <c r="AY4562" s="29"/>
      <c r="AZ4562" s="29"/>
      <c r="BA4562" s="29"/>
      <c r="BB4562" s="29"/>
      <c r="BC4562" s="29"/>
      <c r="BD4562" s="29"/>
      <c r="BE4562" s="29"/>
      <c r="BF4562" s="29"/>
      <c r="BG4562" s="29"/>
      <c r="BH4562" s="29"/>
      <c r="BI4562" s="29"/>
      <c r="BJ4562" s="29"/>
      <c r="BK4562" s="29"/>
      <c r="BL4562" s="29"/>
      <c r="BM4562" s="29"/>
      <c r="BN4562" s="29"/>
      <c r="BO4562" s="29"/>
      <c r="BP4562" s="29"/>
      <c r="BQ4562" s="29"/>
      <c r="BR4562" s="29"/>
      <c r="BS4562" s="29"/>
      <c r="BT4562" s="29"/>
      <c r="BU4562" s="29"/>
      <c r="BV4562" s="29"/>
      <c r="BW4562" s="29"/>
      <c r="BX4562" s="29"/>
      <c r="BY4562" s="29"/>
      <c r="BZ4562" s="29"/>
      <c r="CA4562" s="29"/>
      <c r="CB4562" s="29"/>
      <c r="CC4562" s="29"/>
      <c r="CD4562" s="29"/>
      <c r="CE4562" s="29"/>
      <c r="CF4562" s="29"/>
      <c r="CG4562" s="29"/>
      <c r="CH4562" s="29"/>
      <c r="CI4562" s="29"/>
      <c r="CJ4562" s="29"/>
      <c r="CK4562" s="29"/>
      <c r="CL4562" s="29"/>
      <c r="CM4562" s="29"/>
      <c r="CN4562" s="29"/>
      <c r="CO4562" s="29"/>
      <c r="CP4562" s="29"/>
      <c r="CQ4562" s="29"/>
      <c r="CR4562" s="29"/>
      <c r="CS4562" s="29"/>
      <c r="CT4562" s="29"/>
      <c r="CU4562" s="29"/>
      <c r="CV4562" s="29"/>
      <c r="CW4562" s="29"/>
      <c r="CX4562" s="29"/>
      <c r="CY4562" s="29"/>
      <c r="CZ4562" s="29"/>
      <c r="DA4562" s="29"/>
      <c r="DB4562" s="29"/>
      <c r="DC4562" s="29"/>
      <c r="DD4562" s="29"/>
      <c r="DE4562" s="29"/>
      <c r="DF4562" s="29"/>
      <c r="DG4562" s="29"/>
      <c r="DH4562" s="29"/>
      <c r="DI4562" s="29"/>
      <c r="DJ4562" s="29"/>
      <c r="DK4562" s="29"/>
      <c r="DL4562" s="29"/>
      <c r="DM4562" s="29"/>
      <c r="DN4562" s="29"/>
      <c r="DO4562" s="29"/>
      <c r="DP4562" s="29"/>
      <c r="DQ4562" s="29"/>
      <c r="DR4562" s="29"/>
      <c r="DS4562" s="29"/>
      <c r="DT4562" s="29"/>
      <c r="DU4562" s="29"/>
      <c r="DV4562" s="29"/>
      <c r="DW4562" s="29"/>
      <c r="DX4562" s="29"/>
      <c r="DY4562" s="29"/>
      <c r="DZ4562" s="29"/>
      <c r="EA4562" s="29"/>
      <c r="EB4562" s="29"/>
      <c r="EC4562" s="29"/>
      <c r="ED4562" s="29"/>
      <c r="EE4562" s="29"/>
      <c r="EF4562" s="29"/>
      <c r="EG4562" s="29"/>
      <c r="EH4562" s="29"/>
      <c r="EI4562" s="29"/>
      <c r="EJ4562" s="29"/>
      <c r="EK4562" s="29"/>
      <c r="EL4562" s="29"/>
      <c r="EM4562" s="29"/>
      <c r="EN4562" s="29"/>
      <c r="EO4562" s="29"/>
      <c r="EP4562" s="29"/>
      <c r="EQ4562" s="29"/>
      <c r="ER4562" s="29"/>
      <c r="ES4562" s="29"/>
      <c r="ET4562" s="29"/>
      <c r="EU4562" s="29"/>
      <c r="EV4562" s="29"/>
      <c r="EW4562" s="29"/>
      <c r="EX4562" s="29"/>
      <c r="EY4562" s="29"/>
      <c r="EZ4562" s="29"/>
      <c r="FA4562" s="29"/>
      <c r="FB4562" s="29"/>
      <c r="FC4562" s="29"/>
      <c r="FD4562" s="29"/>
      <c r="FE4562" s="29"/>
      <c r="FF4562" s="29"/>
      <c r="FG4562" s="29"/>
      <c r="FH4562" s="29"/>
      <c r="FI4562" s="29"/>
      <c r="FJ4562" s="29"/>
      <c r="FK4562" s="29"/>
      <c r="FL4562" s="29"/>
      <c r="FM4562" s="29"/>
      <c r="FN4562" s="29"/>
      <c r="FO4562" s="29"/>
      <c r="FP4562" s="29"/>
      <c r="FQ4562" s="29"/>
      <c r="FR4562" s="29"/>
      <c r="FS4562" s="29"/>
      <c r="FT4562" s="29"/>
      <c r="FU4562" s="29"/>
      <c r="FV4562" s="29"/>
      <c r="FW4562" s="29"/>
      <c r="FX4562" s="29"/>
      <c r="FY4562" s="29"/>
      <c r="FZ4562" s="29"/>
      <c r="GA4562" s="29"/>
      <c r="GB4562" s="29"/>
      <c r="GC4562" s="29"/>
      <c r="GD4562" s="29"/>
      <c r="GE4562" s="29"/>
      <c r="GF4562" s="29"/>
      <c r="GG4562" s="29"/>
      <c r="GH4562" s="29"/>
      <c r="GI4562" s="29"/>
      <c r="GJ4562" s="29"/>
      <c r="GK4562" s="29"/>
      <c r="GL4562" s="29"/>
      <c r="GM4562" s="29"/>
      <c r="GN4562" s="29"/>
      <c r="GO4562" s="29"/>
      <c r="GP4562" s="29"/>
      <c r="GQ4562" s="29"/>
      <c r="GR4562" s="29"/>
      <c r="GS4562" s="29"/>
      <c r="GT4562" s="29"/>
      <c r="GU4562" s="29"/>
      <c r="GV4562" s="29"/>
      <c r="GW4562" s="29"/>
      <c r="GX4562" s="29"/>
      <c r="GY4562" s="29"/>
      <c r="GZ4562" s="29"/>
      <c r="HA4562" s="29"/>
      <c r="HB4562" s="29"/>
      <c r="HC4562" s="29"/>
      <c r="HD4562" s="29"/>
      <c r="HE4562" s="29"/>
      <c r="HF4562" s="29"/>
      <c r="HG4562" s="29"/>
      <c r="HH4562" s="29"/>
      <c r="HI4562" s="29"/>
      <c r="HJ4562" s="29"/>
      <c r="HK4562" s="29"/>
      <c r="HL4562" s="29"/>
      <c r="HM4562" s="29"/>
      <c r="HN4562" s="29"/>
      <c r="HO4562" s="29"/>
      <c r="HP4562" s="29"/>
      <c r="HQ4562" s="29"/>
      <c r="HR4562" s="29"/>
      <c r="HS4562" s="29"/>
      <c r="HT4562" s="29"/>
      <c r="HU4562" s="29"/>
      <c r="HV4562" s="29"/>
      <c r="HW4562" s="29"/>
      <c r="HX4562" s="29"/>
      <c r="HY4562" s="29"/>
      <c r="HZ4562" s="29"/>
      <c r="IA4562" s="29"/>
      <c r="IB4562" s="29"/>
      <c r="IC4562" s="29"/>
      <c r="ID4562" s="29"/>
      <c r="IE4562" s="29"/>
      <c r="IF4562" s="29"/>
      <c r="IG4562" s="29"/>
      <c r="IH4562" s="29"/>
      <c r="II4562" s="29"/>
      <c r="IJ4562" s="29"/>
      <c r="IK4562" s="29"/>
      <c r="IL4562" s="29"/>
      <c r="IM4562" s="29"/>
      <c r="IN4562" s="29"/>
      <c r="IO4562" s="29"/>
      <c r="IP4562" s="29"/>
      <c r="IQ4562" s="29"/>
    </row>
    <row r="4563" spans="1:251" s="42" customFormat="1" ht="18.75" customHeight="1">
      <c r="A4563" s="34"/>
      <c r="B4563" s="50"/>
      <c r="C4563" s="129" t="s">
        <v>887</v>
      </c>
      <c r="D4563" s="147"/>
      <c r="E4563" s="147"/>
      <c r="F4563" s="147"/>
      <c r="G4563" s="147"/>
      <c r="H4563" s="147"/>
      <c r="I4563" s="147"/>
      <c r="J4563" s="147"/>
      <c r="K4563" s="147"/>
      <c r="L4563" s="147"/>
      <c r="M4563" s="147"/>
      <c r="N4563" s="147"/>
      <c r="O4563" s="147"/>
      <c r="P4563" s="147"/>
      <c r="Q4563" s="147"/>
      <c r="R4563" s="147"/>
      <c r="S4563" s="147"/>
      <c r="T4563" s="147"/>
      <c r="U4563" s="147"/>
      <c r="V4563" s="147"/>
      <c r="W4563" s="147"/>
      <c r="X4563" s="147"/>
      <c r="Y4563" s="147"/>
      <c r="Z4563" s="148"/>
      <c r="AA4563" s="132">
        <v>23335</v>
      </c>
      <c r="AB4563" s="133"/>
      <c r="AC4563" s="133"/>
      <c r="AD4563" s="133"/>
      <c r="AE4563" s="133"/>
      <c r="AF4563" s="133"/>
      <c r="AG4563" s="133"/>
      <c r="AH4563" s="133"/>
      <c r="AI4563" s="134"/>
      <c r="AJ4563" s="132">
        <v>14569</v>
      </c>
      <c r="AK4563" s="133"/>
      <c r="AL4563" s="133"/>
      <c r="AM4563" s="133"/>
      <c r="AN4563" s="133"/>
      <c r="AO4563" s="133"/>
      <c r="AP4563" s="133"/>
      <c r="AQ4563" s="133"/>
      <c r="AR4563" s="134"/>
      <c r="AS4563" s="135"/>
      <c r="AT4563" s="136"/>
      <c r="AU4563" s="136"/>
      <c r="AV4563" s="136"/>
      <c r="AW4563" s="136"/>
      <c r="AX4563" s="137"/>
      <c r="AY4563" s="29"/>
      <c r="AZ4563" s="29"/>
      <c r="BA4563" s="29"/>
      <c r="BB4563" s="29"/>
      <c r="BC4563" s="29"/>
      <c r="BD4563" s="29"/>
      <c r="BE4563" s="29"/>
      <c r="BF4563" s="29"/>
      <c r="BG4563" s="29"/>
      <c r="BH4563" s="29"/>
      <c r="BI4563" s="29"/>
      <c r="BJ4563" s="29"/>
      <c r="BK4563" s="29"/>
      <c r="BL4563" s="29"/>
      <c r="BM4563" s="29"/>
      <c r="BN4563" s="29"/>
      <c r="BO4563" s="29"/>
      <c r="BP4563" s="29"/>
      <c r="BQ4563" s="29"/>
      <c r="BR4563" s="29"/>
      <c r="BS4563" s="29"/>
      <c r="BT4563" s="29"/>
      <c r="BU4563" s="29"/>
      <c r="BV4563" s="29"/>
      <c r="BW4563" s="29"/>
      <c r="BX4563" s="29"/>
      <c r="BY4563" s="29"/>
      <c r="BZ4563" s="29"/>
      <c r="CA4563" s="29"/>
      <c r="CB4563" s="29"/>
      <c r="CC4563" s="29"/>
      <c r="CD4563" s="29"/>
      <c r="CE4563" s="29"/>
      <c r="CF4563" s="29"/>
      <c r="CG4563" s="29"/>
      <c r="CH4563" s="29"/>
      <c r="CI4563" s="29"/>
      <c r="CJ4563" s="29"/>
      <c r="CK4563" s="29"/>
      <c r="CL4563" s="29"/>
      <c r="CM4563" s="29"/>
      <c r="CN4563" s="29"/>
      <c r="CO4563" s="29"/>
      <c r="CP4563" s="29"/>
      <c r="CQ4563" s="29"/>
      <c r="CR4563" s="29"/>
      <c r="CS4563" s="29"/>
      <c r="CT4563" s="29"/>
      <c r="CU4563" s="29"/>
      <c r="CV4563" s="29"/>
      <c r="CW4563" s="29"/>
      <c r="CX4563" s="29"/>
      <c r="CY4563" s="29"/>
      <c r="CZ4563" s="29"/>
      <c r="DA4563" s="29"/>
      <c r="DB4563" s="29"/>
      <c r="DC4563" s="29"/>
      <c r="DD4563" s="29"/>
      <c r="DE4563" s="29"/>
      <c r="DF4563" s="29"/>
      <c r="DG4563" s="29"/>
      <c r="DH4563" s="29"/>
      <c r="DI4563" s="29"/>
      <c r="DJ4563" s="29"/>
      <c r="DK4563" s="29"/>
      <c r="DL4563" s="29"/>
      <c r="DM4563" s="29"/>
      <c r="DN4563" s="29"/>
      <c r="DO4563" s="29"/>
      <c r="DP4563" s="29"/>
      <c r="DQ4563" s="29"/>
      <c r="DR4563" s="29"/>
      <c r="DS4563" s="29"/>
      <c r="DT4563" s="29"/>
      <c r="DU4563" s="29"/>
      <c r="DV4563" s="29"/>
      <c r="DW4563" s="29"/>
      <c r="DX4563" s="29"/>
      <c r="DY4563" s="29"/>
      <c r="DZ4563" s="29"/>
      <c r="EA4563" s="29"/>
      <c r="EB4563" s="29"/>
      <c r="EC4563" s="29"/>
      <c r="ED4563" s="29"/>
      <c r="EE4563" s="29"/>
      <c r="EF4563" s="29"/>
      <c r="EG4563" s="29"/>
      <c r="EH4563" s="29"/>
      <c r="EI4563" s="29"/>
      <c r="EJ4563" s="29"/>
      <c r="EK4563" s="29"/>
      <c r="EL4563" s="29"/>
      <c r="EM4563" s="29"/>
      <c r="EN4563" s="29"/>
      <c r="EO4563" s="29"/>
      <c r="EP4563" s="29"/>
      <c r="EQ4563" s="29"/>
      <c r="ER4563" s="29"/>
      <c r="ES4563" s="29"/>
      <c r="ET4563" s="29"/>
      <c r="EU4563" s="29"/>
      <c r="EV4563" s="29"/>
      <c r="EW4563" s="29"/>
      <c r="EX4563" s="29"/>
      <c r="EY4563" s="29"/>
      <c r="EZ4563" s="29"/>
      <c r="FA4563" s="29"/>
      <c r="FB4563" s="29"/>
      <c r="FC4563" s="29"/>
      <c r="FD4563" s="29"/>
      <c r="FE4563" s="29"/>
      <c r="FF4563" s="29"/>
      <c r="FG4563" s="29"/>
      <c r="FH4563" s="29"/>
      <c r="FI4563" s="29"/>
      <c r="FJ4563" s="29"/>
      <c r="FK4563" s="29"/>
      <c r="FL4563" s="29"/>
      <c r="FM4563" s="29"/>
      <c r="FN4563" s="29"/>
      <c r="FO4563" s="29"/>
      <c r="FP4563" s="29"/>
      <c r="FQ4563" s="29"/>
      <c r="FR4563" s="29"/>
      <c r="FS4563" s="29"/>
      <c r="FT4563" s="29"/>
      <c r="FU4563" s="29"/>
      <c r="FV4563" s="29"/>
      <c r="FW4563" s="29"/>
      <c r="FX4563" s="29"/>
      <c r="FY4563" s="29"/>
      <c r="FZ4563" s="29"/>
      <c r="GA4563" s="29"/>
      <c r="GB4563" s="29"/>
      <c r="GC4563" s="29"/>
      <c r="GD4563" s="29"/>
      <c r="GE4563" s="29"/>
      <c r="GF4563" s="29"/>
      <c r="GG4563" s="29"/>
      <c r="GH4563" s="29"/>
      <c r="GI4563" s="29"/>
      <c r="GJ4563" s="29"/>
      <c r="GK4563" s="29"/>
      <c r="GL4563" s="29"/>
      <c r="GM4563" s="29"/>
      <c r="GN4563" s="29"/>
      <c r="GO4563" s="29"/>
      <c r="GP4563" s="29"/>
      <c r="GQ4563" s="29"/>
      <c r="GR4563" s="29"/>
      <c r="GS4563" s="29"/>
      <c r="GT4563" s="29"/>
      <c r="GU4563" s="29"/>
      <c r="GV4563" s="29"/>
      <c r="GW4563" s="29"/>
      <c r="GX4563" s="29"/>
      <c r="GY4563" s="29"/>
      <c r="GZ4563" s="29"/>
      <c r="HA4563" s="29"/>
      <c r="HB4563" s="29"/>
      <c r="HC4563" s="29"/>
      <c r="HD4563" s="29"/>
      <c r="HE4563" s="29"/>
      <c r="HF4563" s="29"/>
      <c r="HG4563" s="29"/>
      <c r="HH4563" s="29"/>
      <c r="HI4563" s="29"/>
      <c r="HJ4563" s="29"/>
      <c r="HK4563" s="29"/>
      <c r="HL4563" s="29"/>
      <c r="HM4563" s="29"/>
      <c r="HN4563" s="29"/>
      <c r="HO4563" s="29"/>
      <c r="HP4563" s="29"/>
      <c r="HQ4563" s="29"/>
      <c r="HR4563" s="29"/>
      <c r="HS4563" s="29"/>
      <c r="HT4563" s="29"/>
      <c r="HU4563" s="29"/>
      <c r="HV4563" s="29"/>
      <c r="HW4563" s="29"/>
      <c r="HX4563" s="29"/>
      <c r="HY4563" s="29"/>
      <c r="HZ4563" s="29"/>
      <c r="IA4563" s="29"/>
      <c r="IB4563" s="29"/>
      <c r="IC4563" s="29"/>
      <c r="ID4563" s="29"/>
      <c r="IE4563" s="29"/>
      <c r="IF4563" s="29"/>
      <c r="IG4563" s="29"/>
      <c r="IH4563" s="29"/>
      <c r="II4563" s="29"/>
      <c r="IJ4563" s="29"/>
      <c r="IK4563" s="29"/>
      <c r="IL4563" s="29"/>
      <c r="IM4563" s="29"/>
      <c r="IN4563" s="29"/>
      <c r="IO4563" s="29"/>
      <c r="IP4563" s="29"/>
      <c r="IQ4563" s="29"/>
    </row>
    <row r="4564" spans="1:251" s="42" customFormat="1" ht="18.75" customHeight="1" thickBot="1">
      <c r="A4564" s="43"/>
      <c r="B4564" s="138" t="s">
        <v>244</v>
      </c>
      <c r="C4564" s="139"/>
      <c r="D4564" s="139"/>
      <c r="E4564" s="139"/>
      <c r="F4564" s="139"/>
      <c r="G4564" s="139"/>
      <c r="H4564" s="139"/>
      <c r="I4564" s="139"/>
      <c r="J4564" s="139"/>
      <c r="K4564" s="139"/>
      <c r="L4564" s="139"/>
      <c r="M4564" s="139"/>
      <c r="N4564" s="139"/>
      <c r="O4564" s="139"/>
      <c r="P4564" s="139"/>
      <c r="Q4564" s="139"/>
      <c r="R4564" s="139"/>
      <c r="S4564" s="139"/>
      <c r="T4564" s="139"/>
      <c r="U4564" s="139"/>
      <c r="V4564" s="139"/>
      <c r="W4564" s="139"/>
      <c r="X4564" s="139"/>
      <c r="Y4564" s="139"/>
      <c r="Z4564" s="140"/>
      <c r="AA4564" s="141">
        <f>SUM(AA4560:AI4563)</f>
        <v>199865</v>
      </c>
      <c r="AB4564" s="142"/>
      <c r="AC4564" s="142"/>
      <c r="AD4564" s="142"/>
      <c r="AE4564" s="142"/>
      <c r="AF4564" s="142"/>
      <c r="AG4564" s="142"/>
      <c r="AH4564" s="142"/>
      <c r="AI4564" s="143"/>
      <c r="AJ4564" s="141">
        <f>SUM(AJ4560:AR4563)</f>
        <v>135810</v>
      </c>
      <c r="AK4564" s="142"/>
      <c r="AL4564" s="142"/>
      <c r="AM4564" s="142"/>
      <c r="AN4564" s="142"/>
      <c r="AO4564" s="142"/>
      <c r="AP4564" s="142"/>
      <c r="AQ4564" s="142"/>
      <c r="AR4564" s="143"/>
      <c r="AS4564" s="144"/>
      <c r="AT4564" s="145"/>
      <c r="AU4564" s="145"/>
      <c r="AV4564" s="145"/>
      <c r="AW4564" s="145"/>
      <c r="AX4564" s="146"/>
      <c r="AY4564" s="29"/>
      <c r="AZ4564" s="29"/>
      <c r="BA4564" s="29"/>
      <c r="BB4564" s="29"/>
      <c r="BC4564" s="29"/>
      <c r="BD4564" s="29"/>
      <c r="BE4564" s="29"/>
      <c r="BF4564" s="29"/>
      <c r="BG4564" s="29"/>
      <c r="BH4564" s="29"/>
      <c r="BI4564" s="29"/>
      <c r="BJ4564" s="29"/>
      <c r="BK4564" s="29"/>
      <c r="BL4564" s="29"/>
      <c r="BM4564" s="29"/>
      <c r="BN4564" s="29"/>
      <c r="BO4564" s="29"/>
      <c r="BP4564" s="29"/>
      <c r="BQ4564" s="29"/>
      <c r="BR4564" s="29"/>
      <c r="BS4564" s="29"/>
      <c r="BT4564" s="29"/>
      <c r="BU4564" s="29"/>
      <c r="BV4564" s="29"/>
      <c r="BW4564" s="29"/>
      <c r="BX4564" s="29"/>
      <c r="BY4564" s="29"/>
      <c r="BZ4564" s="29"/>
      <c r="CA4564" s="29"/>
      <c r="CB4564" s="29"/>
      <c r="CC4564" s="29"/>
      <c r="CD4564" s="29"/>
      <c r="CE4564" s="29"/>
      <c r="CF4564" s="29"/>
      <c r="CG4564" s="29"/>
      <c r="CH4564" s="29"/>
      <c r="CI4564" s="29"/>
      <c r="CJ4564" s="29"/>
      <c r="CK4564" s="29"/>
      <c r="CL4564" s="29"/>
      <c r="CM4564" s="29"/>
      <c r="CN4564" s="29"/>
      <c r="CO4564" s="29"/>
      <c r="CP4564" s="29"/>
      <c r="CQ4564" s="29"/>
      <c r="CR4564" s="29"/>
      <c r="CS4564" s="29"/>
      <c r="CT4564" s="29"/>
      <c r="CU4564" s="29"/>
      <c r="CV4564" s="29"/>
      <c r="CW4564" s="29"/>
      <c r="CX4564" s="29"/>
      <c r="CY4564" s="29"/>
      <c r="CZ4564" s="29"/>
      <c r="DA4564" s="29"/>
      <c r="DB4564" s="29"/>
      <c r="DC4564" s="29"/>
      <c r="DD4564" s="29"/>
      <c r="DE4564" s="29"/>
      <c r="DF4564" s="29"/>
      <c r="DG4564" s="29"/>
      <c r="DH4564" s="29"/>
      <c r="DI4564" s="29"/>
      <c r="DJ4564" s="29"/>
      <c r="DK4564" s="29"/>
      <c r="DL4564" s="29"/>
      <c r="DM4564" s="29"/>
      <c r="DN4564" s="29"/>
      <c r="DO4564" s="29"/>
      <c r="DP4564" s="29"/>
      <c r="DQ4564" s="29"/>
      <c r="DR4564" s="29"/>
      <c r="DS4564" s="29"/>
      <c r="DT4564" s="29"/>
      <c r="DU4564" s="29"/>
      <c r="DV4564" s="29"/>
      <c r="DW4564" s="29"/>
      <c r="DX4564" s="29"/>
      <c r="DY4564" s="29"/>
      <c r="DZ4564" s="29"/>
      <c r="EA4564" s="29"/>
      <c r="EB4564" s="29"/>
      <c r="EC4564" s="29"/>
      <c r="ED4564" s="29"/>
      <c r="EE4564" s="29"/>
      <c r="EF4564" s="29"/>
      <c r="EG4564" s="29"/>
      <c r="EH4564" s="29"/>
      <c r="EI4564" s="29"/>
      <c r="EJ4564" s="29"/>
      <c r="EK4564" s="29"/>
      <c r="EL4564" s="29"/>
      <c r="EM4564" s="29"/>
      <c r="EN4564" s="29"/>
      <c r="EO4564" s="29"/>
      <c r="EP4564" s="29"/>
      <c r="EQ4564" s="29"/>
      <c r="ER4564" s="29"/>
      <c r="ES4564" s="29"/>
      <c r="ET4564" s="29"/>
      <c r="EU4564" s="29"/>
      <c r="EV4564" s="29"/>
      <c r="EW4564" s="29"/>
      <c r="EX4564" s="29"/>
      <c r="EY4564" s="29"/>
      <c r="EZ4564" s="29"/>
      <c r="FA4564" s="29"/>
      <c r="FB4564" s="29"/>
      <c r="FC4564" s="29"/>
      <c r="FD4564" s="29"/>
      <c r="FE4564" s="29"/>
      <c r="FF4564" s="29"/>
      <c r="FG4564" s="29"/>
      <c r="FH4564" s="29"/>
      <c r="FI4564" s="29"/>
      <c r="FJ4564" s="29"/>
      <c r="FK4564" s="29"/>
      <c r="FL4564" s="29"/>
      <c r="FM4564" s="29"/>
      <c r="FN4564" s="29"/>
      <c r="FO4564" s="29"/>
      <c r="FP4564" s="29"/>
      <c r="FQ4564" s="29"/>
      <c r="FR4564" s="29"/>
      <c r="FS4564" s="29"/>
      <c r="FT4564" s="29"/>
      <c r="FU4564" s="29"/>
      <c r="FV4564" s="29"/>
      <c r="FW4564" s="29"/>
      <c r="FX4564" s="29"/>
      <c r="FY4564" s="29"/>
      <c r="FZ4564" s="29"/>
      <c r="GA4564" s="29"/>
      <c r="GB4564" s="29"/>
      <c r="GC4564" s="29"/>
      <c r="GD4564" s="29"/>
      <c r="GE4564" s="29"/>
      <c r="GF4564" s="29"/>
      <c r="GG4564" s="29"/>
      <c r="GH4564" s="29"/>
      <c r="GI4564" s="29"/>
      <c r="GJ4564" s="29"/>
      <c r="GK4564" s="29"/>
      <c r="GL4564" s="29"/>
      <c r="GM4564" s="29"/>
      <c r="GN4564" s="29"/>
      <c r="GO4564" s="29"/>
      <c r="GP4564" s="29"/>
      <c r="GQ4564" s="29"/>
      <c r="GR4564" s="29"/>
      <c r="GS4564" s="29"/>
      <c r="GT4564" s="29"/>
      <c r="GU4564" s="29"/>
      <c r="GV4564" s="29"/>
      <c r="GW4564" s="29"/>
      <c r="GX4564" s="29"/>
      <c r="GY4564" s="29"/>
      <c r="GZ4564" s="29"/>
      <c r="HA4564" s="29"/>
      <c r="HB4564" s="29"/>
      <c r="HC4564" s="29"/>
      <c r="HD4564" s="29"/>
      <c r="HE4564" s="29"/>
      <c r="HF4564" s="29"/>
      <c r="HG4564" s="29"/>
      <c r="HH4564" s="29"/>
      <c r="HI4564" s="29"/>
      <c r="HJ4564" s="29"/>
      <c r="HK4564" s="29"/>
      <c r="HL4564" s="29"/>
      <c r="HM4564" s="29"/>
      <c r="HN4564" s="29"/>
      <c r="HO4564" s="29"/>
      <c r="HP4564" s="29"/>
      <c r="HQ4564" s="29"/>
      <c r="HR4564" s="29"/>
      <c r="HS4564" s="29"/>
      <c r="HT4564" s="29"/>
      <c r="HU4564" s="29"/>
      <c r="HV4564" s="29"/>
      <c r="HW4564" s="29"/>
      <c r="HX4564" s="29"/>
      <c r="HY4564" s="29"/>
      <c r="HZ4564" s="29"/>
      <c r="IA4564" s="29"/>
      <c r="IB4564" s="29"/>
      <c r="IC4564" s="29"/>
      <c r="ID4564" s="29"/>
      <c r="IE4564" s="29"/>
      <c r="IF4564" s="29"/>
      <c r="IG4564" s="29"/>
      <c r="IH4564" s="29"/>
      <c r="II4564" s="29"/>
      <c r="IJ4564" s="29"/>
      <c r="IK4564" s="29"/>
      <c r="IL4564" s="29"/>
      <c r="IM4564" s="29"/>
      <c r="IN4564" s="29"/>
      <c r="IO4564" s="29"/>
      <c r="IP4564" s="29"/>
      <c r="IQ4564" s="29"/>
    </row>
    <row r="4566" spans="1:251" ht="18.75">
      <c r="A4566" s="28" t="s">
        <v>234</v>
      </c>
      <c r="AW4566" s="30"/>
      <c r="AX4566" s="31"/>
      <c r="AY4566" s="30"/>
    </row>
    <row r="4568" spans="1:251" ht="18.75">
      <c r="B4568" s="109" t="s">
        <v>0</v>
      </c>
      <c r="C4568" s="150"/>
      <c r="D4568" s="150"/>
      <c r="E4568" s="150"/>
      <c r="F4568" s="150"/>
      <c r="G4568" s="150"/>
      <c r="H4568" s="150"/>
      <c r="I4568" s="150"/>
      <c r="J4568" s="150"/>
      <c r="K4568" s="150"/>
      <c r="L4568" s="150"/>
      <c r="M4568" s="150"/>
      <c r="N4568" s="150"/>
      <c r="O4568" s="150"/>
      <c r="P4568" s="150"/>
      <c r="Q4568" s="150"/>
      <c r="R4568" s="150"/>
      <c r="S4568" s="150"/>
      <c r="T4568" s="150"/>
      <c r="U4568" s="150"/>
      <c r="V4568" s="150"/>
      <c r="W4568" s="150"/>
      <c r="X4568" s="150"/>
      <c r="Y4568" s="150"/>
      <c r="Z4568" s="150"/>
      <c r="AA4568" s="150"/>
      <c r="AB4568" s="150"/>
      <c r="AC4568" s="150"/>
      <c r="AD4568" s="150"/>
      <c r="AE4568" s="150"/>
      <c r="AF4568" s="150"/>
      <c r="AG4568" s="150"/>
      <c r="AH4568" s="150"/>
      <c r="AI4568" s="150"/>
      <c r="AJ4568" s="150"/>
      <c r="AK4568" s="150"/>
      <c r="AL4568" s="150"/>
      <c r="AM4568" s="150"/>
      <c r="AN4568" s="150"/>
      <c r="AO4568" s="150"/>
      <c r="AP4568" s="150"/>
      <c r="AQ4568" s="150"/>
      <c r="AR4568" s="150"/>
      <c r="AS4568" s="150"/>
      <c r="AT4568" s="150"/>
      <c r="AU4568" s="150"/>
      <c r="AV4568" s="150"/>
      <c r="AW4568" s="150"/>
      <c r="AX4568" s="150"/>
    </row>
    <row r="4569" spans="1:251">
      <c r="Z4569" s="32"/>
      <c r="AD4569" s="32"/>
      <c r="AE4569" s="32"/>
      <c r="AF4569" s="32"/>
      <c r="AG4569" s="32"/>
      <c r="AH4569" s="32"/>
      <c r="AI4569" s="32"/>
      <c r="AO4569" s="32"/>
    </row>
    <row r="4570" spans="1:251" ht="13.5" thickBot="1">
      <c r="Z4570" s="32"/>
      <c r="AD4570" s="32"/>
      <c r="AE4570" s="32"/>
      <c r="AF4570" s="32"/>
      <c r="AG4570" s="32"/>
      <c r="AH4570" s="32"/>
      <c r="AI4570" s="32"/>
      <c r="AO4570" s="32"/>
      <c r="DI4570" s="26"/>
    </row>
    <row r="4571" spans="1:251" ht="24.75" customHeight="1" thickBot="1">
      <c r="B4571" s="111" t="s">
        <v>235</v>
      </c>
      <c r="C4571" s="112"/>
      <c r="D4571" s="112"/>
      <c r="E4571" s="112"/>
      <c r="F4571" s="112"/>
      <c r="G4571" s="112"/>
      <c r="H4571" s="113" t="s">
        <v>888</v>
      </c>
      <c r="I4571" s="114"/>
      <c r="J4571" s="114"/>
      <c r="K4571" s="114"/>
      <c r="L4571" s="114"/>
      <c r="M4571" s="114"/>
      <c r="N4571" s="114"/>
      <c r="O4571" s="114"/>
      <c r="P4571" s="114"/>
      <c r="Q4571" s="114"/>
      <c r="R4571" s="114"/>
      <c r="S4571" s="114"/>
      <c r="T4571" s="114"/>
      <c r="U4571" s="114"/>
      <c r="V4571" s="114"/>
      <c r="W4571" s="114"/>
      <c r="X4571" s="114"/>
      <c r="Y4571" s="114"/>
      <c r="Z4571" s="114"/>
      <c r="AA4571" s="114"/>
      <c r="AB4571" s="114"/>
      <c r="AC4571" s="114"/>
      <c r="AD4571" s="114"/>
      <c r="AE4571" s="114"/>
      <c r="AF4571" s="114"/>
      <c r="AG4571" s="114"/>
      <c r="AH4571" s="114"/>
      <c r="AI4571" s="114"/>
      <c r="AJ4571" s="114"/>
      <c r="AK4571" s="114"/>
      <c r="AL4571" s="114"/>
      <c r="AM4571" s="114"/>
      <c r="AN4571" s="114"/>
      <c r="AO4571" s="114"/>
      <c r="AP4571" s="114"/>
      <c r="AQ4571" s="114"/>
      <c r="AR4571" s="114"/>
      <c r="AS4571" s="114"/>
      <c r="AT4571" s="114"/>
      <c r="AU4571" s="114"/>
      <c r="AV4571" s="114"/>
      <c r="AW4571" s="114"/>
      <c r="AX4571" s="115"/>
      <c r="DI4571" s="26"/>
    </row>
    <row r="4572" spans="1:251" ht="14.25">
      <c r="B4572" s="33"/>
      <c r="C4572" s="33"/>
      <c r="D4572" s="33"/>
      <c r="E4572" s="33"/>
      <c r="F4572" s="33"/>
      <c r="G4572" s="33"/>
      <c r="H4572" s="34"/>
      <c r="I4572" s="34"/>
      <c r="J4572" s="34"/>
      <c r="K4572" s="34"/>
      <c r="L4572" s="35"/>
      <c r="M4572" s="35"/>
      <c r="N4572" s="35"/>
      <c r="O4572" s="35"/>
      <c r="P4572" s="34"/>
      <c r="Q4572" s="34"/>
      <c r="R4572" s="34"/>
      <c r="S4572" s="34"/>
      <c r="T4572" s="34"/>
      <c r="U4572" s="34"/>
      <c r="V4572" s="36"/>
      <c r="W4572" s="36"/>
      <c r="X4572" s="36"/>
      <c r="Y4572" s="36"/>
      <c r="Z4572" s="36"/>
      <c r="AA4572" s="36"/>
      <c r="AB4572" s="36"/>
      <c r="AC4572" s="36"/>
      <c r="AD4572" s="36"/>
      <c r="AE4572" s="36"/>
      <c r="AF4572" s="36"/>
      <c r="AG4572" s="36"/>
      <c r="AH4572" s="36"/>
      <c r="AI4572" s="36"/>
      <c r="AJ4572" s="36"/>
      <c r="AK4572" s="36"/>
      <c r="AL4572" s="36"/>
      <c r="AM4572" s="36"/>
      <c r="AN4572" s="36"/>
      <c r="AO4572" s="36"/>
      <c r="AP4572" s="36"/>
      <c r="AQ4572" s="36"/>
      <c r="AR4572" s="36"/>
      <c r="AS4572" s="36"/>
      <c r="AT4572" s="36"/>
      <c r="AU4572" s="36"/>
      <c r="AV4572" s="36"/>
      <c r="AW4572" s="36"/>
      <c r="AX4572" s="36"/>
      <c r="DI4572" s="26"/>
    </row>
    <row r="4573" spans="1:251" ht="15" thickBot="1">
      <c r="A4573" s="37"/>
      <c r="B4573" s="36" t="s">
        <v>237</v>
      </c>
      <c r="C4573" s="34"/>
      <c r="D4573" s="34"/>
      <c r="E4573" s="34"/>
      <c r="F4573" s="34"/>
      <c r="G4573" s="34"/>
      <c r="H4573" s="34"/>
      <c r="I4573" s="34"/>
      <c r="J4573" s="34"/>
      <c r="K4573" s="34"/>
      <c r="L4573" s="35"/>
      <c r="M4573" s="35"/>
      <c r="N4573" s="35"/>
      <c r="O4573" s="35"/>
      <c r="P4573" s="34"/>
      <c r="Q4573" s="34"/>
      <c r="R4573" s="34"/>
      <c r="S4573" s="34"/>
      <c r="T4573" s="34"/>
      <c r="U4573" s="34"/>
      <c r="V4573" s="36"/>
      <c r="W4573" s="36"/>
      <c r="X4573" s="36"/>
      <c r="Y4573" s="36"/>
      <c r="Z4573" s="36"/>
      <c r="AA4573" s="36"/>
      <c r="AB4573" s="36"/>
      <c r="AC4573" s="36"/>
      <c r="AD4573" s="36"/>
      <c r="AE4573" s="36"/>
      <c r="AF4573" s="36"/>
      <c r="AG4573" s="36"/>
      <c r="AH4573" s="36"/>
      <c r="AI4573" s="36"/>
      <c r="AJ4573" s="36"/>
      <c r="AK4573" s="36"/>
      <c r="AL4573" s="36"/>
      <c r="AM4573" s="36"/>
      <c r="AN4573" s="36"/>
      <c r="AO4573" s="36"/>
      <c r="AP4573" s="36"/>
      <c r="AQ4573" s="36"/>
      <c r="AR4573" s="36"/>
      <c r="AS4573" s="36"/>
      <c r="AT4573" s="36"/>
      <c r="AU4573" s="36"/>
      <c r="AV4573" s="36"/>
      <c r="AW4573" s="36"/>
      <c r="AX4573" s="36"/>
      <c r="DI4573" s="26"/>
    </row>
    <row r="4574" spans="1:251" ht="14.25">
      <c r="A4574" s="34"/>
      <c r="B4574" s="38"/>
      <c r="C4574" s="33"/>
      <c r="D4574" s="33"/>
      <c r="E4574" s="33"/>
      <c r="F4574" s="33"/>
      <c r="G4574" s="33"/>
      <c r="H4574" s="33"/>
      <c r="I4574" s="33"/>
      <c r="J4574" s="33"/>
      <c r="K4574" s="33"/>
      <c r="L4574" s="39"/>
      <c r="M4574" s="39"/>
      <c r="N4574" s="39"/>
      <c r="O4574" s="39"/>
      <c r="P4574" s="33"/>
      <c r="Q4574" s="33"/>
      <c r="R4574" s="33"/>
      <c r="S4574" s="33"/>
      <c r="T4574" s="33"/>
      <c r="U4574" s="33"/>
      <c r="V4574" s="40"/>
      <c r="W4574" s="40"/>
      <c r="X4574" s="40"/>
      <c r="Y4574" s="40"/>
      <c r="Z4574" s="40"/>
      <c r="AA4574" s="40"/>
      <c r="AB4574" s="40"/>
      <c r="AC4574" s="40"/>
      <c r="AD4574" s="40"/>
      <c r="AE4574" s="40"/>
      <c r="AF4574" s="40"/>
      <c r="AG4574" s="40"/>
      <c r="AH4574" s="40"/>
      <c r="AI4574" s="40"/>
      <c r="AJ4574" s="40"/>
      <c r="AK4574" s="40"/>
      <c r="AL4574" s="40"/>
      <c r="AM4574" s="40"/>
      <c r="AN4574" s="40"/>
      <c r="AO4574" s="40"/>
      <c r="AP4574" s="40"/>
      <c r="AQ4574" s="40"/>
      <c r="AR4574" s="40"/>
      <c r="AS4574" s="40"/>
      <c r="AT4574" s="40"/>
      <c r="AU4574" s="40"/>
      <c r="AV4574" s="40"/>
      <c r="AW4574" s="40"/>
      <c r="AX4574" s="41"/>
    </row>
    <row r="4575" spans="1:251" ht="12" customHeight="1">
      <c r="A4575" s="34"/>
      <c r="B4575" s="116" t="s">
        <v>889</v>
      </c>
      <c r="C4575" s="117"/>
      <c r="D4575" s="117"/>
      <c r="E4575" s="117"/>
      <c r="F4575" s="117"/>
      <c r="G4575" s="117"/>
      <c r="H4575" s="117"/>
      <c r="I4575" s="117"/>
      <c r="J4575" s="117"/>
      <c r="K4575" s="117"/>
      <c r="L4575" s="117"/>
      <c r="M4575" s="117"/>
      <c r="N4575" s="117"/>
      <c r="O4575" s="117"/>
      <c r="P4575" s="117"/>
      <c r="Q4575" s="117"/>
      <c r="R4575" s="117"/>
      <c r="S4575" s="117"/>
      <c r="T4575" s="117"/>
      <c r="U4575" s="117"/>
      <c r="V4575" s="117"/>
      <c r="W4575" s="117"/>
      <c r="X4575" s="117"/>
      <c r="Y4575" s="117"/>
      <c r="Z4575" s="117"/>
      <c r="AA4575" s="117"/>
      <c r="AB4575" s="117"/>
      <c r="AC4575" s="117"/>
      <c r="AD4575" s="117"/>
      <c r="AE4575" s="117"/>
      <c r="AF4575" s="117"/>
      <c r="AG4575" s="117"/>
      <c r="AH4575" s="117"/>
      <c r="AI4575" s="117"/>
      <c r="AJ4575" s="117"/>
      <c r="AK4575" s="117"/>
      <c r="AL4575" s="117"/>
      <c r="AM4575" s="117"/>
      <c r="AN4575" s="117"/>
      <c r="AO4575" s="117"/>
      <c r="AP4575" s="117"/>
      <c r="AQ4575" s="117"/>
      <c r="AR4575" s="117"/>
      <c r="AS4575" s="117"/>
      <c r="AT4575" s="117"/>
      <c r="AU4575" s="117"/>
      <c r="AV4575" s="117"/>
      <c r="AW4575" s="117"/>
      <c r="AX4575" s="118"/>
    </row>
    <row r="4576" spans="1:251" ht="12" customHeight="1">
      <c r="A4576" s="34"/>
      <c r="B4576" s="116"/>
      <c r="C4576" s="117"/>
      <c r="D4576" s="117"/>
      <c r="E4576" s="117"/>
      <c r="F4576" s="117"/>
      <c r="G4576" s="117"/>
      <c r="H4576" s="117"/>
      <c r="I4576" s="117"/>
      <c r="J4576" s="117"/>
      <c r="K4576" s="117"/>
      <c r="L4576" s="117"/>
      <c r="M4576" s="117"/>
      <c r="N4576" s="117"/>
      <c r="O4576" s="117"/>
      <c r="P4576" s="117"/>
      <c r="Q4576" s="117"/>
      <c r="R4576" s="117"/>
      <c r="S4576" s="117"/>
      <c r="T4576" s="117"/>
      <c r="U4576" s="117"/>
      <c r="V4576" s="117"/>
      <c r="W4576" s="117"/>
      <c r="X4576" s="117"/>
      <c r="Y4576" s="117"/>
      <c r="Z4576" s="117"/>
      <c r="AA4576" s="117"/>
      <c r="AB4576" s="117"/>
      <c r="AC4576" s="117"/>
      <c r="AD4576" s="117"/>
      <c r="AE4576" s="117"/>
      <c r="AF4576" s="117"/>
      <c r="AG4576" s="117"/>
      <c r="AH4576" s="117"/>
      <c r="AI4576" s="117"/>
      <c r="AJ4576" s="117"/>
      <c r="AK4576" s="117"/>
      <c r="AL4576" s="117"/>
      <c r="AM4576" s="117"/>
      <c r="AN4576" s="117"/>
      <c r="AO4576" s="117"/>
      <c r="AP4576" s="117"/>
      <c r="AQ4576" s="117"/>
      <c r="AR4576" s="117"/>
      <c r="AS4576" s="117"/>
      <c r="AT4576" s="117"/>
      <c r="AU4576" s="117"/>
      <c r="AV4576" s="117"/>
      <c r="AW4576" s="117"/>
      <c r="AX4576" s="118"/>
    </row>
    <row r="4577" spans="1:113" ht="12" customHeight="1">
      <c r="A4577" s="34"/>
      <c r="B4577" s="116"/>
      <c r="C4577" s="117"/>
      <c r="D4577" s="117"/>
      <c r="E4577" s="117"/>
      <c r="F4577" s="117"/>
      <c r="G4577" s="117"/>
      <c r="H4577" s="117"/>
      <c r="I4577" s="117"/>
      <c r="J4577" s="117"/>
      <c r="K4577" s="117"/>
      <c r="L4577" s="117"/>
      <c r="M4577" s="117"/>
      <c r="N4577" s="117"/>
      <c r="O4577" s="117"/>
      <c r="P4577" s="117"/>
      <c r="Q4577" s="117"/>
      <c r="R4577" s="117"/>
      <c r="S4577" s="117"/>
      <c r="T4577" s="117"/>
      <c r="U4577" s="117"/>
      <c r="V4577" s="117"/>
      <c r="W4577" s="117"/>
      <c r="X4577" s="117"/>
      <c r="Y4577" s="117"/>
      <c r="Z4577" s="117"/>
      <c r="AA4577" s="117"/>
      <c r="AB4577" s="117"/>
      <c r="AC4577" s="117"/>
      <c r="AD4577" s="117"/>
      <c r="AE4577" s="117"/>
      <c r="AF4577" s="117"/>
      <c r="AG4577" s="117"/>
      <c r="AH4577" s="117"/>
      <c r="AI4577" s="117"/>
      <c r="AJ4577" s="117"/>
      <c r="AK4577" s="117"/>
      <c r="AL4577" s="117"/>
      <c r="AM4577" s="117"/>
      <c r="AN4577" s="117"/>
      <c r="AO4577" s="117"/>
      <c r="AP4577" s="117"/>
      <c r="AQ4577" s="117"/>
      <c r="AR4577" s="117"/>
      <c r="AS4577" s="117"/>
      <c r="AT4577" s="117"/>
      <c r="AU4577" s="117"/>
      <c r="AV4577" s="117"/>
      <c r="AW4577" s="117"/>
      <c r="AX4577" s="118"/>
      <c r="BC4577" s="42"/>
    </row>
    <row r="4578" spans="1:113" ht="12" customHeight="1">
      <c r="A4578" s="34"/>
      <c r="B4578" s="116"/>
      <c r="C4578" s="117"/>
      <c r="D4578" s="117"/>
      <c r="E4578" s="117"/>
      <c r="F4578" s="117"/>
      <c r="G4578" s="117"/>
      <c r="H4578" s="117"/>
      <c r="I4578" s="117"/>
      <c r="J4578" s="117"/>
      <c r="K4578" s="117"/>
      <c r="L4578" s="117"/>
      <c r="M4578" s="117"/>
      <c r="N4578" s="117"/>
      <c r="O4578" s="117"/>
      <c r="P4578" s="117"/>
      <c r="Q4578" s="117"/>
      <c r="R4578" s="117"/>
      <c r="S4578" s="117"/>
      <c r="T4578" s="117"/>
      <c r="U4578" s="117"/>
      <c r="V4578" s="117"/>
      <c r="W4578" s="117"/>
      <c r="X4578" s="117"/>
      <c r="Y4578" s="117"/>
      <c r="Z4578" s="117"/>
      <c r="AA4578" s="117"/>
      <c r="AB4578" s="117"/>
      <c r="AC4578" s="117"/>
      <c r="AD4578" s="117"/>
      <c r="AE4578" s="117"/>
      <c r="AF4578" s="117"/>
      <c r="AG4578" s="117"/>
      <c r="AH4578" s="117"/>
      <c r="AI4578" s="117"/>
      <c r="AJ4578" s="117"/>
      <c r="AK4578" s="117"/>
      <c r="AL4578" s="117"/>
      <c r="AM4578" s="117"/>
      <c r="AN4578" s="117"/>
      <c r="AO4578" s="117"/>
      <c r="AP4578" s="117"/>
      <c r="AQ4578" s="117"/>
      <c r="AR4578" s="117"/>
      <c r="AS4578" s="117"/>
      <c r="AT4578" s="117"/>
      <c r="AU4578" s="117"/>
      <c r="AV4578" s="117"/>
      <c r="AW4578" s="117"/>
      <c r="AX4578" s="118"/>
    </row>
    <row r="4579" spans="1:113" ht="12" customHeight="1">
      <c r="A4579" s="34"/>
      <c r="B4579" s="116"/>
      <c r="C4579" s="117"/>
      <c r="D4579" s="117"/>
      <c r="E4579" s="117"/>
      <c r="F4579" s="117"/>
      <c r="G4579" s="117"/>
      <c r="H4579" s="117"/>
      <c r="I4579" s="117"/>
      <c r="J4579" s="117"/>
      <c r="K4579" s="117"/>
      <c r="L4579" s="117"/>
      <c r="M4579" s="117"/>
      <c r="N4579" s="117"/>
      <c r="O4579" s="117"/>
      <c r="P4579" s="117"/>
      <c r="Q4579" s="117"/>
      <c r="R4579" s="117"/>
      <c r="S4579" s="117"/>
      <c r="T4579" s="117"/>
      <c r="U4579" s="117"/>
      <c r="V4579" s="117"/>
      <c r="W4579" s="117"/>
      <c r="X4579" s="117"/>
      <c r="Y4579" s="117"/>
      <c r="Z4579" s="117"/>
      <c r="AA4579" s="117"/>
      <c r="AB4579" s="117"/>
      <c r="AC4579" s="117"/>
      <c r="AD4579" s="117"/>
      <c r="AE4579" s="117"/>
      <c r="AF4579" s="117"/>
      <c r="AG4579" s="117"/>
      <c r="AH4579" s="117"/>
      <c r="AI4579" s="117"/>
      <c r="AJ4579" s="117"/>
      <c r="AK4579" s="117"/>
      <c r="AL4579" s="117"/>
      <c r="AM4579" s="117"/>
      <c r="AN4579" s="117"/>
      <c r="AO4579" s="117"/>
      <c r="AP4579" s="117"/>
      <c r="AQ4579" s="117"/>
      <c r="AR4579" s="117"/>
      <c r="AS4579" s="117"/>
      <c r="AT4579" s="117"/>
      <c r="AU4579" s="117"/>
      <c r="AV4579" s="117"/>
      <c r="AW4579" s="117"/>
      <c r="AX4579" s="118"/>
    </row>
    <row r="4580" spans="1:113" ht="12" customHeight="1">
      <c r="A4580" s="34"/>
      <c r="B4580" s="116"/>
      <c r="C4580" s="117"/>
      <c r="D4580" s="117"/>
      <c r="E4580" s="117"/>
      <c r="F4580" s="117"/>
      <c r="G4580" s="117"/>
      <c r="H4580" s="117"/>
      <c r="I4580" s="117"/>
      <c r="J4580" s="117"/>
      <c r="K4580" s="117"/>
      <c r="L4580" s="117"/>
      <c r="M4580" s="117"/>
      <c r="N4580" s="117"/>
      <c r="O4580" s="117"/>
      <c r="P4580" s="117"/>
      <c r="Q4580" s="117"/>
      <c r="R4580" s="117"/>
      <c r="S4580" s="117"/>
      <c r="T4580" s="117"/>
      <c r="U4580" s="117"/>
      <c r="V4580" s="117"/>
      <c r="W4580" s="117"/>
      <c r="X4580" s="117"/>
      <c r="Y4580" s="117"/>
      <c r="Z4580" s="117"/>
      <c r="AA4580" s="117"/>
      <c r="AB4580" s="117"/>
      <c r="AC4580" s="117"/>
      <c r="AD4580" s="117"/>
      <c r="AE4580" s="117"/>
      <c r="AF4580" s="117"/>
      <c r="AG4580" s="117"/>
      <c r="AH4580" s="117"/>
      <c r="AI4580" s="117"/>
      <c r="AJ4580" s="117"/>
      <c r="AK4580" s="117"/>
      <c r="AL4580" s="117"/>
      <c r="AM4580" s="117"/>
      <c r="AN4580" s="117"/>
      <c r="AO4580" s="117"/>
      <c r="AP4580" s="117"/>
      <c r="AQ4580" s="117"/>
      <c r="AR4580" s="117"/>
      <c r="AS4580" s="117"/>
      <c r="AT4580" s="117"/>
      <c r="AU4580" s="117"/>
      <c r="AV4580" s="117"/>
      <c r="AW4580" s="117"/>
      <c r="AX4580" s="118"/>
    </row>
    <row r="4581" spans="1:113" ht="15" thickBot="1">
      <c r="A4581" s="43"/>
      <c r="B4581" s="44"/>
      <c r="C4581" s="45"/>
      <c r="D4581" s="45"/>
      <c r="E4581" s="45"/>
      <c r="F4581" s="45"/>
      <c r="G4581" s="45"/>
      <c r="H4581" s="45"/>
      <c r="I4581" s="45"/>
      <c r="J4581" s="45"/>
      <c r="K4581" s="45"/>
      <c r="L4581" s="45"/>
      <c r="M4581" s="45"/>
      <c r="N4581" s="45"/>
      <c r="O4581" s="45"/>
      <c r="P4581" s="45"/>
      <c r="Q4581" s="45"/>
      <c r="R4581" s="45"/>
      <c r="S4581" s="45"/>
      <c r="T4581" s="45"/>
      <c r="U4581" s="45"/>
      <c r="V4581" s="45"/>
      <c r="W4581" s="45"/>
      <c r="X4581" s="45"/>
      <c r="Y4581" s="45"/>
      <c r="Z4581" s="45"/>
      <c r="AA4581" s="45"/>
      <c r="AB4581" s="45"/>
      <c r="AC4581" s="45"/>
      <c r="AD4581" s="45"/>
      <c r="AE4581" s="45"/>
      <c r="AF4581" s="45"/>
      <c r="AG4581" s="45"/>
      <c r="AH4581" s="45"/>
      <c r="AI4581" s="45"/>
      <c r="AJ4581" s="45"/>
      <c r="AK4581" s="45"/>
      <c r="AL4581" s="45"/>
      <c r="AM4581" s="45"/>
      <c r="AN4581" s="45"/>
      <c r="AO4581" s="45"/>
      <c r="AP4581" s="45"/>
      <c r="AQ4581" s="45"/>
      <c r="AR4581" s="45"/>
      <c r="AS4581" s="45"/>
      <c r="AT4581" s="45"/>
      <c r="AU4581" s="45"/>
      <c r="AV4581" s="45"/>
      <c r="AW4581" s="45"/>
      <c r="AX4581" s="46"/>
    </row>
    <row r="4582" spans="1:113">
      <c r="B4582" s="47"/>
    </row>
    <row r="4583" spans="1:113" ht="15" thickBot="1">
      <c r="A4583" s="37"/>
      <c r="B4583" s="36" t="s">
        <v>238</v>
      </c>
      <c r="C4583" s="34"/>
      <c r="D4583" s="34"/>
      <c r="E4583" s="34"/>
      <c r="F4583" s="34"/>
      <c r="G4583" s="34"/>
      <c r="H4583" s="34"/>
      <c r="I4583" s="34"/>
      <c r="J4583" s="34"/>
      <c r="K4583" s="34"/>
      <c r="L4583" s="35"/>
      <c r="M4583" s="35"/>
      <c r="N4583" s="35"/>
      <c r="O4583" s="35"/>
      <c r="P4583" s="34"/>
      <c r="Q4583" s="34"/>
      <c r="R4583" s="34"/>
      <c r="S4583" s="34"/>
      <c r="T4583" s="34"/>
      <c r="U4583" s="34"/>
      <c r="V4583" s="36"/>
      <c r="W4583" s="36"/>
      <c r="X4583" s="36"/>
      <c r="Y4583" s="36"/>
      <c r="Z4583" s="36"/>
      <c r="AA4583" s="36"/>
      <c r="AB4583" s="36"/>
      <c r="AC4583" s="36"/>
      <c r="AD4583" s="36"/>
      <c r="AE4583" s="36"/>
      <c r="AF4583" s="36"/>
      <c r="AG4583" s="36"/>
      <c r="AH4583" s="36"/>
      <c r="AI4583" s="36"/>
      <c r="AJ4583" s="36"/>
      <c r="AK4583" s="36"/>
      <c r="AL4583" s="36"/>
      <c r="AM4583" s="36"/>
      <c r="AN4583" s="36"/>
      <c r="AO4583" s="36"/>
      <c r="AP4583" s="36"/>
      <c r="AQ4583" s="36"/>
      <c r="AR4583" s="36"/>
      <c r="AS4583" s="36"/>
      <c r="AT4583" s="36"/>
      <c r="AU4583" s="36"/>
      <c r="AV4583" s="36"/>
      <c r="AW4583" s="36"/>
      <c r="AX4583" s="36"/>
      <c r="DI4583" s="26"/>
    </row>
    <row r="4584" spans="1:113" ht="14.25">
      <c r="A4584" s="34"/>
      <c r="B4584" s="38"/>
      <c r="C4584" s="33"/>
      <c r="D4584" s="33"/>
      <c r="E4584" s="33"/>
      <c r="F4584" s="33"/>
      <c r="G4584" s="33"/>
      <c r="H4584" s="33"/>
      <c r="I4584" s="33"/>
      <c r="J4584" s="33"/>
      <c r="K4584" s="33"/>
      <c r="L4584" s="39"/>
      <c r="M4584" s="39"/>
      <c r="N4584" s="39"/>
      <c r="O4584" s="39"/>
      <c r="P4584" s="33"/>
      <c r="Q4584" s="33"/>
      <c r="R4584" s="33"/>
      <c r="S4584" s="33"/>
      <c r="T4584" s="33"/>
      <c r="U4584" s="33"/>
      <c r="V4584" s="40"/>
      <c r="W4584" s="40"/>
      <c r="X4584" s="40"/>
      <c r="Y4584" s="40"/>
      <c r="Z4584" s="40"/>
      <c r="AA4584" s="40"/>
      <c r="AB4584" s="40"/>
      <c r="AC4584" s="40"/>
      <c r="AD4584" s="40"/>
      <c r="AE4584" s="40"/>
      <c r="AF4584" s="40"/>
      <c r="AG4584" s="40"/>
      <c r="AH4584" s="40"/>
      <c r="AI4584" s="40"/>
      <c r="AJ4584" s="40"/>
      <c r="AK4584" s="40"/>
      <c r="AL4584" s="40"/>
      <c r="AM4584" s="40"/>
      <c r="AN4584" s="40"/>
      <c r="AO4584" s="40"/>
      <c r="AP4584" s="40"/>
      <c r="AQ4584" s="40"/>
      <c r="AR4584" s="40"/>
      <c r="AS4584" s="40"/>
      <c r="AT4584" s="40"/>
      <c r="AU4584" s="40"/>
      <c r="AV4584" s="40"/>
      <c r="AW4584" s="40"/>
      <c r="AX4584" s="41"/>
    </row>
    <row r="4585" spans="1:113" ht="12" customHeight="1">
      <c r="A4585" s="34"/>
      <c r="B4585" s="116" t="s">
        <v>1145</v>
      </c>
      <c r="C4585" s="117"/>
      <c r="D4585" s="117"/>
      <c r="E4585" s="117"/>
      <c r="F4585" s="117"/>
      <c r="G4585" s="117"/>
      <c r="H4585" s="117"/>
      <c r="I4585" s="117"/>
      <c r="J4585" s="117"/>
      <c r="K4585" s="117"/>
      <c r="L4585" s="117"/>
      <c r="M4585" s="117"/>
      <c r="N4585" s="117"/>
      <c r="O4585" s="117"/>
      <c r="P4585" s="117"/>
      <c r="Q4585" s="117"/>
      <c r="R4585" s="117"/>
      <c r="S4585" s="117"/>
      <c r="T4585" s="117"/>
      <c r="U4585" s="117"/>
      <c r="V4585" s="117"/>
      <c r="W4585" s="117"/>
      <c r="X4585" s="117"/>
      <c r="Y4585" s="117"/>
      <c r="Z4585" s="117"/>
      <c r="AA4585" s="117"/>
      <c r="AB4585" s="117"/>
      <c r="AC4585" s="117"/>
      <c r="AD4585" s="117"/>
      <c r="AE4585" s="117"/>
      <c r="AF4585" s="117"/>
      <c r="AG4585" s="117"/>
      <c r="AH4585" s="117"/>
      <c r="AI4585" s="117"/>
      <c r="AJ4585" s="117"/>
      <c r="AK4585" s="117"/>
      <c r="AL4585" s="117"/>
      <c r="AM4585" s="117"/>
      <c r="AN4585" s="117"/>
      <c r="AO4585" s="117"/>
      <c r="AP4585" s="117"/>
      <c r="AQ4585" s="117"/>
      <c r="AR4585" s="117"/>
      <c r="AS4585" s="117"/>
      <c r="AT4585" s="117"/>
      <c r="AU4585" s="117"/>
      <c r="AV4585" s="117"/>
      <c r="AW4585" s="117"/>
      <c r="AX4585" s="118"/>
    </row>
    <row r="4586" spans="1:113" ht="12" customHeight="1">
      <c r="A4586" s="34"/>
      <c r="B4586" s="116"/>
      <c r="C4586" s="117"/>
      <c r="D4586" s="117"/>
      <c r="E4586" s="117"/>
      <c r="F4586" s="117"/>
      <c r="G4586" s="117"/>
      <c r="H4586" s="117"/>
      <c r="I4586" s="117"/>
      <c r="J4586" s="117"/>
      <c r="K4586" s="117"/>
      <c r="L4586" s="117"/>
      <c r="M4586" s="117"/>
      <c r="N4586" s="117"/>
      <c r="O4586" s="117"/>
      <c r="P4586" s="117"/>
      <c r="Q4586" s="117"/>
      <c r="R4586" s="117"/>
      <c r="S4586" s="117"/>
      <c r="T4586" s="117"/>
      <c r="U4586" s="117"/>
      <c r="V4586" s="117"/>
      <c r="W4586" s="117"/>
      <c r="X4586" s="117"/>
      <c r="Y4586" s="117"/>
      <c r="Z4586" s="117"/>
      <c r="AA4586" s="117"/>
      <c r="AB4586" s="117"/>
      <c r="AC4586" s="117"/>
      <c r="AD4586" s="117"/>
      <c r="AE4586" s="117"/>
      <c r="AF4586" s="117"/>
      <c r="AG4586" s="117"/>
      <c r="AH4586" s="117"/>
      <c r="AI4586" s="117"/>
      <c r="AJ4586" s="117"/>
      <c r="AK4586" s="117"/>
      <c r="AL4586" s="117"/>
      <c r="AM4586" s="117"/>
      <c r="AN4586" s="117"/>
      <c r="AO4586" s="117"/>
      <c r="AP4586" s="117"/>
      <c r="AQ4586" s="117"/>
      <c r="AR4586" s="117"/>
      <c r="AS4586" s="117"/>
      <c r="AT4586" s="117"/>
      <c r="AU4586" s="117"/>
      <c r="AV4586" s="117"/>
      <c r="AW4586" s="117"/>
      <c r="AX4586" s="118"/>
    </row>
    <row r="4587" spans="1:113" ht="12" customHeight="1">
      <c r="A4587" s="34"/>
      <c r="B4587" s="116"/>
      <c r="C4587" s="117"/>
      <c r="D4587" s="117"/>
      <c r="E4587" s="117"/>
      <c r="F4587" s="117"/>
      <c r="G4587" s="117"/>
      <c r="H4587" s="117"/>
      <c r="I4587" s="117"/>
      <c r="J4587" s="117"/>
      <c r="K4587" s="117"/>
      <c r="L4587" s="117"/>
      <c r="M4587" s="117"/>
      <c r="N4587" s="117"/>
      <c r="O4587" s="117"/>
      <c r="P4587" s="117"/>
      <c r="Q4587" s="117"/>
      <c r="R4587" s="117"/>
      <c r="S4587" s="117"/>
      <c r="T4587" s="117"/>
      <c r="U4587" s="117"/>
      <c r="V4587" s="117"/>
      <c r="W4587" s="117"/>
      <c r="X4587" s="117"/>
      <c r="Y4587" s="117"/>
      <c r="Z4587" s="117"/>
      <c r="AA4587" s="117"/>
      <c r="AB4587" s="117"/>
      <c r="AC4587" s="117"/>
      <c r="AD4587" s="117"/>
      <c r="AE4587" s="117"/>
      <c r="AF4587" s="117"/>
      <c r="AG4587" s="117"/>
      <c r="AH4587" s="117"/>
      <c r="AI4587" s="117"/>
      <c r="AJ4587" s="117"/>
      <c r="AK4587" s="117"/>
      <c r="AL4587" s="117"/>
      <c r="AM4587" s="117"/>
      <c r="AN4587" s="117"/>
      <c r="AO4587" s="117"/>
      <c r="AP4587" s="117"/>
      <c r="AQ4587" s="117"/>
      <c r="AR4587" s="117"/>
      <c r="AS4587" s="117"/>
      <c r="AT4587" s="117"/>
      <c r="AU4587" s="117"/>
      <c r="AV4587" s="117"/>
      <c r="AW4587" s="117"/>
      <c r="AX4587" s="118"/>
    </row>
    <row r="4588" spans="1:113" ht="12" customHeight="1">
      <c r="A4588" s="34"/>
      <c r="B4588" s="116"/>
      <c r="C4588" s="117"/>
      <c r="D4588" s="117"/>
      <c r="E4588" s="117"/>
      <c r="F4588" s="117"/>
      <c r="G4588" s="117"/>
      <c r="H4588" s="117"/>
      <c r="I4588" s="117"/>
      <c r="J4588" s="117"/>
      <c r="K4588" s="117"/>
      <c r="L4588" s="117"/>
      <c r="M4588" s="117"/>
      <c r="N4588" s="117"/>
      <c r="O4588" s="117"/>
      <c r="P4588" s="117"/>
      <c r="Q4588" s="117"/>
      <c r="R4588" s="117"/>
      <c r="S4588" s="117"/>
      <c r="T4588" s="117"/>
      <c r="U4588" s="117"/>
      <c r="V4588" s="117"/>
      <c r="W4588" s="117"/>
      <c r="X4588" s="117"/>
      <c r="Y4588" s="117"/>
      <c r="Z4588" s="117"/>
      <c r="AA4588" s="117"/>
      <c r="AB4588" s="117"/>
      <c r="AC4588" s="117"/>
      <c r="AD4588" s="117"/>
      <c r="AE4588" s="117"/>
      <c r="AF4588" s="117"/>
      <c r="AG4588" s="117"/>
      <c r="AH4588" s="117"/>
      <c r="AI4588" s="117"/>
      <c r="AJ4588" s="117"/>
      <c r="AK4588" s="117"/>
      <c r="AL4588" s="117"/>
      <c r="AM4588" s="117"/>
      <c r="AN4588" s="117"/>
      <c r="AO4588" s="117"/>
      <c r="AP4588" s="117"/>
      <c r="AQ4588" s="117"/>
      <c r="AR4588" s="117"/>
      <c r="AS4588" s="117"/>
      <c r="AT4588" s="117"/>
      <c r="AU4588" s="117"/>
      <c r="AV4588" s="117"/>
      <c r="AW4588" s="117"/>
      <c r="AX4588" s="118"/>
    </row>
    <row r="4589" spans="1:113" ht="12" customHeight="1">
      <c r="A4589" s="34"/>
      <c r="B4589" s="116"/>
      <c r="C4589" s="117"/>
      <c r="D4589" s="117"/>
      <c r="E4589" s="117"/>
      <c r="F4589" s="117"/>
      <c r="G4589" s="117"/>
      <c r="H4589" s="117"/>
      <c r="I4589" s="117"/>
      <c r="J4589" s="117"/>
      <c r="K4589" s="117"/>
      <c r="L4589" s="117"/>
      <c r="M4589" s="117"/>
      <c r="N4589" s="117"/>
      <c r="O4589" s="117"/>
      <c r="P4589" s="117"/>
      <c r="Q4589" s="117"/>
      <c r="R4589" s="117"/>
      <c r="S4589" s="117"/>
      <c r="T4589" s="117"/>
      <c r="U4589" s="117"/>
      <c r="V4589" s="117"/>
      <c r="W4589" s="117"/>
      <c r="X4589" s="117"/>
      <c r="Y4589" s="117"/>
      <c r="Z4589" s="117"/>
      <c r="AA4589" s="117"/>
      <c r="AB4589" s="117"/>
      <c r="AC4589" s="117"/>
      <c r="AD4589" s="117"/>
      <c r="AE4589" s="117"/>
      <c r="AF4589" s="117"/>
      <c r="AG4589" s="117"/>
      <c r="AH4589" s="117"/>
      <c r="AI4589" s="117"/>
      <c r="AJ4589" s="117"/>
      <c r="AK4589" s="117"/>
      <c r="AL4589" s="117"/>
      <c r="AM4589" s="117"/>
      <c r="AN4589" s="117"/>
      <c r="AO4589" s="117"/>
      <c r="AP4589" s="117"/>
      <c r="AQ4589" s="117"/>
      <c r="AR4589" s="117"/>
      <c r="AS4589" s="117"/>
      <c r="AT4589" s="117"/>
      <c r="AU4589" s="117"/>
      <c r="AV4589" s="117"/>
      <c r="AW4589" s="117"/>
      <c r="AX4589" s="118"/>
    </row>
    <row r="4590" spans="1:113" ht="12" customHeight="1">
      <c r="A4590" s="34"/>
      <c r="B4590" s="116"/>
      <c r="C4590" s="117"/>
      <c r="D4590" s="117"/>
      <c r="E4590" s="117"/>
      <c r="F4590" s="117"/>
      <c r="G4590" s="117"/>
      <c r="H4590" s="117"/>
      <c r="I4590" s="117"/>
      <c r="J4590" s="117"/>
      <c r="K4590" s="117"/>
      <c r="L4590" s="117"/>
      <c r="M4590" s="117"/>
      <c r="N4590" s="117"/>
      <c r="O4590" s="117"/>
      <c r="P4590" s="117"/>
      <c r="Q4590" s="117"/>
      <c r="R4590" s="117"/>
      <c r="S4590" s="117"/>
      <c r="T4590" s="117"/>
      <c r="U4590" s="117"/>
      <c r="V4590" s="117"/>
      <c r="W4590" s="117"/>
      <c r="X4590" s="117"/>
      <c r="Y4590" s="117"/>
      <c r="Z4590" s="117"/>
      <c r="AA4590" s="117"/>
      <c r="AB4590" s="117"/>
      <c r="AC4590" s="117"/>
      <c r="AD4590" s="117"/>
      <c r="AE4590" s="117"/>
      <c r="AF4590" s="117"/>
      <c r="AG4590" s="117"/>
      <c r="AH4590" s="117"/>
      <c r="AI4590" s="117"/>
      <c r="AJ4590" s="117"/>
      <c r="AK4590" s="117"/>
      <c r="AL4590" s="117"/>
      <c r="AM4590" s="117"/>
      <c r="AN4590" s="117"/>
      <c r="AO4590" s="117"/>
      <c r="AP4590" s="117"/>
      <c r="AQ4590" s="117"/>
      <c r="AR4590" s="117"/>
      <c r="AS4590" s="117"/>
      <c r="AT4590" s="117"/>
      <c r="AU4590" s="117"/>
      <c r="AV4590" s="117"/>
      <c r="AW4590" s="117"/>
      <c r="AX4590" s="118"/>
    </row>
    <row r="4591" spans="1:113" ht="12" customHeight="1">
      <c r="A4591" s="34"/>
      <c r="B4591" s="116"/>
      <c r="C4591" s="117"/>
      <c r="D4591" s="117"/>
      <c r="E4591" s="117"/>
      <c r="F4591" s="117"/>
      <c r="G4591" s="117"/>
      <c r="H4591" s="117"/>
      <c r="I4591" s="117"/>
      <c r="J4591" s="117"/>
      <c r="K4591" s="117"/>
      <c r="L4591" s="117"/>
      <c r="M4591" s="117"/>
      <c r="N4591" s="117"/>
      <c r="O4591" s="117"/>
      <c r="P4591" s="117"/>
      <c r="Q4591" s="117"/>
      <c r="R4591" s="117"/>
      <c r="S4591" s="117"/>
      <c r="T4591" s="117"/>
      <c r="U4591" s="117"/>
      <c r="V4591" s="117"/>
      <c r="W4591" s="117"/>
      <c r="X4591" s="117"/>
      <c r="Y4591" s="117"/>
      <c r="Z4591" s="117"/>
      <c r="AA4591" s="117"/>
      <c r="AB4591" s="117"/>
      <c r="AC4591" s="117"/>
      <c r="AD4591" s="117"/>
      <c r="AE4591" s="117"/>
      <c r="AF4591" s="117"/>
      <c r="AG4591" s="117"/>
      <c r="AH4591" s="117"/>
      <c r="AI4591" s="117"/>
      <c r="AJ4591" s="117"/>
      <c r="AK4591" s="117"/>
      <c r="AL4591" s="117"/>
      <c r="AM4591" s="117"/>
      <c r="AN4591" s="117"/>
      <c r="AO4591" s="117"/>
      <c r="AP4591" s="117"/>
      <c r="AQ4591" s="117"/>
      <c r="AR4591" s="117"/>
      <c r="AS4591" s="117"/>
      <c r="AT4591" s="117"/>
      <c r="AU4591" s="117"/>
      <c r="AV4591" s="117"/>
      <c r="AW4591" s="117"/>
      <c r="AX4591" s="118"/>
    </row>
    <row r="4592" spans="1:113" ht="12" customHeight="1">
      <c r="A4592" s="34"/>
      <c r="B4592" s="116"/>
      <c r="C4592" s="117"/>
      <c r="D4592" s="117"/>
      <c r="E4592" s="117"/>
      <c r="F4592" s="117"/>
      <c r="G4592" s="117"/>
      <c r="H4592" s="117"/>
      <c r="I4592" s="117"/>
      <c r="J4592" s="117"/>
      <c r="K4592" s="117"/>
      <c r="L4592" s="117"/>
      <c r="M4592" s="117"/>
      <c r="N4592" s="117"/>
      <c r="O4592" s="117"/>
      <c r="P4592" s="117"/>
      <c r="Q4592" s="117"/>
      <c r="R4592" s="117"/>
      <c r="S4592" s="117"/>
      <c r="T4592" s="117"/>
      <c r="U4592" s="117"/>
      <c r="V4592" s="117"/>
      <c r="W4592" s="117"/>
      <c r="X4592" s="117"/>
      <c r="Y4592" s="117"/>
      <c r="Z4592" s="117"/>
      <c r="AA4592" s="117"/>
      <c r="AB4592" s="117"/>
      <c r="AC4592" s="117"/>
      <c r="AD4592" s="117"/>
      <c r="AE4592" s="117"/>
      <c r="AF4592" s="117"/>
      <c r="AG4592" s="117"/>
      <c r="AH4592" s="117"/>
      <c r="AI4592" s="117"/>
      <c r="AJ4592" s="117"/>
      <c r="AK4592" s="117"/>
      <c r="AL4592" s="117"/>
      <c r="AM4592" s="117"/>
      <c r="AN4592" s="117"/>
      <c r="AO4592" s="117"/>
      <c r="AP4592" s="117"/>
      <c r="AQ4592" s="117"/>
      <c r="AR4592" s="117"/>
      <c r="AS4592" s="117"/>
      <c r="AT4592" s="117"/>
      <c r="AU4592" s="117"/>
      <c r="AV4592" s="117"/>
      <c r="AW4592" s="117"/>
      <c r="AX4592" s="118"/>
    </row>
    <row r="4593" spans="1:251" ht="12" customHeight="1">
      <c r="A4593" s="34"/>
      <c r="B4593" s="116"/>
      <c r="C4593" s="117"/>
      <c r="D4593" s="117"/>
      <c r="E4593" s="117"/>
      <c r="F4593" s="117"/>
      <c r="G4593" s="117"/>
      <c r="H4593" s="117"/>
      <c r="I4593" s="117"/>
      <c r="J4593" s="117"/>
      <c r="K4593" s="117"/>
      <c r="L4593" s="117"/>
      <c r="M4593" s="117"/>
      <c r="N4593" s="117"/>
      <c r="O4593" s="117"/>
      <c r="P4593" s="117"/>
      <c r="Q4593" s="117"/>
      <c r="R4593" s="117"/>
      <c r="S4593" s="117"/>
      <c r="T4593" s="117"/>
      <c r="U4593" s="117"/>
      <c r="V4593" s="117"/>
      <c r="W4593" s="117"/>
      <c r="X4593" s="117"/>
      <c r="Y4593" s="117"/>
      <c r="Z4593" s="117"/>
      <c r="AA4593" s="117"/>
      <c r="AB4593" s="117"/>
      <c r="AC4593" s="117"/>
      <c r="AD4593" s="117"/>
      <c r="AE4593" s="117"/>
      <c r="AF4593" s="117"/>
      <c r="AG4593" s="117"/>
      <c r="AH4593" s="117"/>
      <c r="AI4593" s="117"/>
      <c r="AJ4593" s="117"/>
      <c r="AK4593" s="117"/>
      <c r="AL4593" s="117"/>
      <c r="AM4593" s="117"/>
      <c r="AN4593" s="117"/>
      <c r="AO4593" s="117"/>
      <c r="AP4593" s="117"/>
      <c r="AQ4593" s="117"/>
      <c r="AR4593" s="117"/>
      <c r="AS4593" s="117"/>
      <c r="AT4593" s="117"/>
      <c r="AU4593" s="117"/>
      <c r="AV4593" s="117"/>
      <c r="AW4593" s="117"/>
      <c r="AX4593" s="118"/>
    </row>
    <row r="4594" spans="1:251" ht="12" customHeight="1">
      <c r="A4594" s="34"/>
      <c r="B4594" s="116"/>
      <c r="C4594" s="117"/>
      <c r="D4594" s="117"/>
      <c r="E4594" s="117"/>
      <c r="F4594" s="117"/>
      <c r="G4594" s="117"/>
      <c r="H4594" s="117"/>
      <c r="I4594" s="117"/>
      <c r="J4594" s="117"/>
      <c r="K4594" s="117"/>
      <c r="L4594" s="117"/>
      <c r="M4594" s="117"/>
      <c r="N4594" s="117"/>
      <c r="O4594" s="117"/>
      <c r="P4594" s="117"/>
      <c r="Q4594" s="117"/>
      <c r="R4594" s="117"/>
      <c r="S4594" s="117"/>
      <c r="T4594" s="117"/>
      <c r="U4594" s="117"/>
      <c r="V4594" s="117"/>
      <c r="W4594" s="117"/>
      <c r="X4594" s="117"/>
      <c r="Y4594" s="117"/>
      <c r="Z4594" s="117"/>
      <c r="AA4594" s="117"/>
      <c r="AB4594" s="117"/>
      <c r="AC4594" s="117"/>
      <c r="AD4594" s="117"/>
      <c r="AE4594" s="117"/>
      <c r="AF4594" s="117"/>
      <c r="AG4594" s="117"/>
      <c r="AH4594" s="117"/>
      <c r="AI4594" s="117"/>
      <c r="AJ4594" s="117"/>
      <c r="AK4594" s="117"/>
      <c r="AL4594" s="117"/>
      <c r="AM4594" s="117"/>
      <c r="AN4594" s="117"/>
      <c r="AO4594" s="117"/>
      <c r="AP4594" s="117"/>
      <c r="AQ4594" s="117"/>
      <c r="AR4594" s="117"/>
      <c r="AS4594" s="117"/>
      <c r="AT4594" s="117"/>
      <c r="AU4594" s="117"/>
      <c r="AV4594" s="117"/>
      <c r="AW4594" s="117"/>
      <c r="AX4594" s="118"/>
    </row>
    <row r="4595" spans="1:251" ht="12" customHeight="1">
      <c r="A4595" s="34"/>
      <c r="B4595" s="116"/>
      <c r="C4595" s="117"/>
      <c r="D4595" s="117"/>
      <c r="E4595" s="117"/>
      <c r="F4595" s="117"/>
      <c r="G4595" s="117"/>
      <c r="H4595" s="117"/>
      <c r="I4595" s="117"/>
      <c r="J4595" s="117"/>
      <c r="K4595" s="117"/>
      <c r="L4595" s="117"/>
      <c r="M4595" s="117"/>
      <c r="N4595" s="117"/>
      <c r="O4595" s="117"/>
      <c r="P4595" s="117"/>
      <c r="Q4595" s="117"/>
      <c r="R4595" s="117"/>
      <c r="S4595" s="117"/>
      <c r="T4595" s="117"/>
      <c r="U4595" s="117"/>
      <c r="V4595" s="117"/>
      <c r="W4595" s="117"/>
      <c r="X4595" s="117"/>
      <c r="Y4595" s="117"/>
      <c r="Z4595" s="117"/>
      <c r="AA4595" s="117"/>
      <c r="AB4595" s="117"/>
      <c r="AC4595" s="117"/>
      <c r="AD4595" s="117"/>
      <c r="AE4595" s="117"/>
      <c r="AF4595" s="117"/>
      <c r="AG4595" s="117"/>
      <c r="AH4595" s="117"/>
      <c r="AI4595" s="117"/>
      <c r="AJ4595" s="117"/>
      <c r="AK4595" s="117"/>
      <c r="AL4595" s="117"/>
      <c r="AM4595" s="117"/>
      <c r="AN4595" s="117"/>
      <c r="AO4595" s="117"/>
      <c r="AP4595" s="117"/>
      <c r="AQ4595" s="117"/>
      <c r="AR4595" s="117"/>
      <c r="AS4595" s="117"/>
      <c r="AT4595" s="117"/>
      <c r="AU4595" s="117"/>
      <c r="AV4595" s="117"/>
      <c r="AW4595" s="117"/>
      <c r="AX4595" s="118"/>
    </row>
    <row r="4596" spans="1:251" ht="12" customHeight="1">
      <c r="A4596" s="34"/>
      <c r="B4596" s="116"/>
      <c r="C4596" s="117"/>
      <c r="D4596" s="117"/>
      <c r="E4596" s="117"/>
      <c r="F4596" s="117"/>
      <c r="G4596" s="117"/>
      <c r="H4596" s="117"/>
      <c r="I4596" s="117"/>
      <c r="J4596" s="117"/>
      <c r="K4596" s="117"/>
      <c r="L4596" s="117"/>
      <c r="M4596" s="117"/>
      <c r="N4596" s="117"/>
      <c r="O4596" s="117"/>
      <c r="P4596" s="117"/>
      <c r="Q4596" s="117"/>
      <c r="R4596" s="117"/>
      <c r="S4596" s="117"/>
      <c r="T4596" s="117"/>
      <c r="U4596" s="117"/>
      <c r="V4596" s="117"/>
      <c r="W4596" s="117"/>
      <c r="X4596" s="117"/>
      <c r="Y4596" s="117"/>
      <c r="Z4596" s="117"/>
      <c r="AA4596" s="117"/>
      <c r="AB4596" s="117"/>
      <c r="AC4596" s="117"/>
      <c r="AD4596" s="117"/>
      <c r="AE4596" s="117"/>
      <c r="AF4596" s="117"/>
      <c r="AG4596" s="117"/>
      <c r="AH4596" s="117"/>
      <c r="AI4596" s="117"/>
      <c r="AJ4596" s="117"/>
      <c r="AK4596" s="117"/>
      <c r="AL4596" s="117"/>
      <c r="AM4596" s="117"/>
      <c r="AN4596" s="117"/>
      <c r="AO4596" s="117"/>
      <c r="AP4596" s="117"/>
      <c r="AQ4596" s="117"/>
      <c r="AR4596" s="117"/>
      <c r="AS4596" s="117"/>
      <c r="AT4596" s="117"/>
      <c r="AU4596" s="117"/>
      <c r="AV4596" s="117"/>
      <c r="AW4596" s="117"/>
      <c r="AX4596" s="118"/>
    </row>
    <row r="4597" spans="1:251" ht="12" customHeight="1">
      <c r="A4597" s="34"/>
      <c r="B4597" s="116"/>
      <c r="C4597" s="117"/>
      <c r="D4597" s="117"/>
      <c r="E4597" s="117"/>
      <c r="F4597" s="117"/>
      <c r="G4597" s="117"/>
      <c r="H4597" s="117"/>
      <c r="I4597" s="117"/>
      <c r="J4597" s="117"/>
      <c r="K4597" s="117"/>
      <c r="L4597" s="117"/>
      <c r="M4597" s="117"/>
      <c r="N4597" s="117"/>
      <c r="O4597" s="117"/>
      <c r="P4597" s="117"/>
      <c r="Q4597" s="117"/>
      <c r="R4597" s="117"/>
      <c r="S4597" s="117"/>
      <c r="T4597" s="117"/>
      <c r="U4597" s="117"/>
      <c r="V4597" s="117"/>
      <c r="W4597" s="117"/>
      <c r="X4597" s="117"/>
      <c r="Y4597" s="117"/>
      <c r="Z4597" s="117"/>
      <c r="AA4597" s="117"/>
      <c r="AB4597" s="117"/>
      <c r="AC4597" s="117"/>
      <c r="AD4597" s="117"/>
      <c r="AE4597" s="117"/>
      <c r="AF4597" s="117"/>
      <c r="AG4597" s="117"/>
      <c r="AH4597" s="117"/>
      <c r="AI4597" s="117"/>
      <c r="AJ4597" s="117"/>
      <c r="AK4597" s="117"/>
      <c r="AL4597" s="117"/>
      <c r="AM4597" s="117"/>
      <c r="AN4597" s="117"/>
      <c r="AO4597" s="117"/>
      <c r="AP4597" s="117"/>
      <c r="AQ4597" s="117"/>
      <c r="AR4597" s="117"/>
      <c r="AS4597" s="117"/>
      <c r="AT4597" s="117"/>
      <c r="AU4597" s="117"/>
      <c r="AV4597" s="117"/>
      <c r="AW4597" s="117"/>
      <c r="AX4597" s="118"/>
      <c r="BC4597" s="42"/>
    </row>
    <row r="4598" spans="1:251" ht="12" customHeight="1">
      <c r="A4598" s="34"/>
      <c r="B4598" s="116"/>
      <c r="C4598" s="117"/>
      <c r="D4598" s="117"/>
      <c r="E4598" s="117"/>
      <c r="F4598" s="117"/>
      <c r="G4598" s="117"/>
      <c r="H4598" s="117"/>
      <c r="I4598" s="117"/>
      <c r="J4598" s="117"/>
      <c r="K4598" s="117"/>
      <c r="L4598" s="117"/>
      <c r="M4598" s="117"/>
      <c r="N4598" s="117"/>
      <c r="O4598" s="117"/>
      <c r="P4598" s="117"/>
      <c r="Q4598" s="117"/>
      <c r="R4598" s="117"/>
      <c r="S4598" s="117"/>
      <c r="T4598" s="117"/>
      <c r="U4598" s="117"/>
      <c r="V4598" s="117"/>
      <c r="W4598" s="117"/>
      <c r="X4598" s="117"/>
      <c r="Y4598" s="117"/>
      <c r="Z4598" s="117"/>
      <c r="AA4598" s="117"/>
      <c r="AB4598" s="117"/>
      <c r="AC4598" s="117"/>
      <c r="AD4598" s="117"/>
      <c r="AE4598" s="117"/>
      <c r="AF4598" s="117"/>
      <c r="AG4598" s="117"/>
      <c r="AH4598" s="117"/>
      <c r="AI4598" s="117"/>
      <c r="AJ4598" s="117"/>
      <c r="AK4598" s="117"/>
      <c r="AL4598" s="117"/>
      <c r="AM4598" s="117"/>
      <c r="AN4598" s="117"/>
      <c r="AO4598" s="117"/>
      <c r="AP4598" s="117"/>
      <c r="AQ4598" s="117"/>
      <c r="AR4598" s="117"/>
      <c r="AS4598" s="117"/>
      <c r="AT4598" s="117"/>
      <c r="AU4598" s="117"/>
      <c r="AV4598" s="117"/>
      <c r="AW4598" s="117"/>
      <c r="AX4598" s="118"/>
    </row>
    <row r="4599" spans="1:251" ht="12" customHeight="1">
      <c r="A4599" s="34"/>
      <c r="B4599" s="116"/>
      <c r="C4599" s="117"/>
      <c r="D4599" s="117"/>
      <c r="E4599" s="117"/>
      <c r="F4599" s="117"/>
      <c r="G4599" s="117"/>
      <c r="H4599" s="117"/>
      <c r="I4599" s="117"/>
      <c r="J4599" s="117"/>
      <c r="K4599" s="117"/>
      <c r="L4599" s="117"/>
      <c r="M4599" s="117"/>
      <c r="N4599" s="117"/>
      <c r="O4599" s="117"/>
      <c r="P4599" s="117"/>
      <c r="Q4599" s="117"/>
      <c r="R4599" s="117"/>
      <c r="S4599" s="117"/>
      <c r="T4599" s="117"/>
      <c r="U4599" s="117"/>
      <c r="V4599" s="117"/>
      <c r="W4599" s="117"/>
      <c r="X4599" s="117"/>
      <c r="Y4599" s="117"/>
      <c r="Z4599" s="117"/>
      <c r="AA4599" s="117"/>
      <c r="AB4599" s="117"/>
      <c r="AC4599" s="117"/>
      <c r="AD4599" s="117"/>
      <c r="AE4599" s="117"/>
      <c r="AF4599" s="117"/>
      <c r="AG4599" s="117"/>
      <c r="AH4599" s="117"/>
      <c r="AI4599" s="117"/>
      <c r="AJ4599" s="117"/>
      <c r="AK4599" s="117"/>
      <c r="AL4599" s="117"/>
      <c r="AM4599" s="117"/>
      <c r="AN4599" s="117"/>
      <c r="AO4599" s="117"/>
      <c r="AP4599" s="117"/>
      <c r="AQ4599" s="117"/>
      <c r="AR4599" s="117"/>
      <c r="AS4599" s="117"/>
      <c r="AT4599" s="117"/>
      <c r="AU4599" s="117"/>
      <c r="AV4599" s="117"/>
      <c r="AW4599" s="117"/>
      <c r="AX4599" s="118"/>
    </row>
    <row r="4600" spans="1:251" ht="12" customHeight="1">
      <c r="A4600" s="34"/>
      <c r="B4600" s="116"/>
      <c r="C4600" s="117"/>
      <c r="D4600" s="117"/>
      <c r="E4600" s="117"/>
      <c r="F4600" s="117"/>
      <c r="G4600" s="117"/>
      <c r="H4600" s="117"/>
      <c r="I4600" s="117"/>
      <c r="J4600" s="117"/>
      <c r="K4600" s="117"/>
      <c r="L4600" s="117"/>
      <c r="M4600" s="117"/>
      <c r="N4600" s="117"/>
      <c r="O4600" s="117"/>
      <c r="P4600" s="117"/>
      <c r="Q4600" s="117"/>
      <c r="R4600" s="117"/>
      <c r="S4600" s="117"/>
      <c r="T4600" s="117"/>
      <c r="U4600" s="117"/>
      <c r="V4600" s="117"/>
      <c r="W4600" s="117"/>
      <c r="X4600" s="117"/>
      <c r="Y4600" s="117"/>
      <c r="Z4600" s="117"/>
      <c r="AA4600" s="117"/>
      <c r="AB4600" s="117"/>
      <c r="AC4600" s="117"/>
      <c r="AD4600" s="117"/>
      <c r="AE4600" s="117"/>
      <c r="AF4600" s="117"/>
      <c r="AG4600" s="117"/>
      <c r="AH4600" s="117"/>
      <c r="AI4600" s="117"/>
      <c r="AJ4600" s="117"/>
      <c r="AK4600" s="117"/>
      <c r="AL4600" s="117"/>
      <c r="AM4600" s="117"/>
      <c r="AN4600" s="117"/>
      <c r="AO4600" s="117"/>
      <c r="AP4600" s="117"/>
      <c r="AQ4600" s="117"/>
      <c r="AR4600" s="117"/>
      <c r="AS4600" s="117"/>
      <c r="AT4600" s="117"/>
      <c r="AU4600" s="117"/>
      <c r="AV4600" s="117"/>
      <c r="AW4600" s="117"/>
      <c r="AX4600" s="118"/>
    </row>
    <row r="4601" spans="1:251" ht="15" thickBot="1">
      <c r="A4601" s="43"/>
      <c r="B4601" s="44"/>
      <c r="C4601" s="45"/>
      <c r="D4601" s="45"/>
      <c r="E4601" s="45"/>
      <c r="F4601" s="45"/>
      <c r="G4601" s="45"/>
      <c r="H4601" s="45"/>
      <c r="I4601" s="45"/>
      <c r="J4601" s="45"/>
      <c r="K4601" s="45"/>
      <c r="L4601" s="45"/>
      <c r="M4601" s="45"/>
      <c r="N4601" s="45"/>
      <c r="O4601" s="45"/>
      <c r="P4601" s="45"/>
      <c r="Q4601" s="45"/>
      <c r="R4601" s="45"/>
      <c r="S4601" s="45"/>
      <c r="T4601" s="45"/>
      <c r="U4601" s="45"/>
      <c r="V4601" s="45"/>
      <c r="W4601" s="45"/>
      <c r="X4601" s="45"/>
      <c r="Y4601" s="45"/>
      <c r="Z4601" s="45"/>
      <c r="AA4601" s="45"/>
      <c r="AB4601" s="45"/>
      <c r="AC4601" s="45"/>
      <c r="AD4601" s="45"/>
      <c r="AE4601" s="45"/>
      <c r="AF4601" s="45"/>
      <c r="AG4601" s="45"/>
      <c r="AH4601" s="45"/>
      <c r="AI4601" s="45"/>
      <c r="AJ4601" s="45"/>
      <c r="AK4601" s="45"/>
      <c r="AL4601" s="45"/>
      <c r="AM4601" s="45"/>
      <c r="AN4601" s="45"/>
      <c r="AO4601" s="45"/>
      <c r="AP4601" s="45"/>
      <c r="AQ4601" s="45"/>
      <c r="AR4601" s="45"/>
      <c r="AS4601" s="45"/>
      <c r="AT4601" s="45"/>
      <c r="AU4601" s="45"/>
      <c r="AV4601" s="45"/>
      <c r="AW4601" s="45"/>
      <c r="AX4601" s="46"/>
    </row>
    <row r="4602" spans="1:251">
      <c r="B4602" s="47"/>
    </row>
    <row r="4603" spans="1:251" ht="14.25">
      <c r="B4603" s="36" t="s">
        <v>240</v>
      </c>
      <c r="C4603" s="34"/>
      <c r="D4603" s="34"/>
      <c r="E4603" s="34"/>
      <c r="F4603" s="34"/>
      <c r="G4603" s="34"/>
      <c r="H4603" s="34"/>
      <c r="I4603" s="34"/>
      <c r="J4603" s="34"/>
      <c r="K4603" s="34"/>
      <c r="L4603" s="35"/>
      <c r="M4603" s="35"/>
      <c r="N4603" s="35"/>
      <c r="O4603" s="35"/>
      <c r="P4603" s="34"/>
      <c r="Q4603" s="34"/>
      <c r="R4603" s="34"/>
      <c r="S4603" s="34"/>
      <c r="T4603" s="34"/>
      <c r="U4603" s="34"/>
      <c r="V4603" s="36"/>
      <c r="W4603" s="36"/>
      <c r="X4603" s="36"/>
      <c r="Y4603" s="36"/>
      <c r="Z4603" s="36"/>
      <c r="AA4603" s="36"/>
      <c r="AB4603" s="36"/>
      <c r="AC4603" s="36"/>
      <c r="AD4603" s="36"/>
      <c r="AE4603" s="36"/>
      <c r="AF4603" s="36"/>
      <c r="AG4603" s="36"/>
      <c r="AH4603" s="36"/>
      <c r="AI4603" s="36"/>
      <c r="AJ4603" s="36"/>
      <c r="AK4603" s="36"/>
      <c r="AL4603" s="36"/>
      <c r="AM4603" s="36"/>
      <c r="AN4603" s="36"/>
      <c r="AO4603" s="36"/>
      <c r="AP4603" s="36"/>
      <c r="AQ4603" s="36"/>
      <c r="AR4603" s="36"/>
      <c r="AS4603" s="36"/>
      <c r="AT4603" s="36"/>
      <c r="AU4603" s="36"/>
      <c r="AV4603" s="36"/>
      <c r="AW4603" s="36"/>
      <c r="AX4603" s="36"/>
    </row>
    <row r="4604" spans="1:251" ht="15" thickBot="1">
      <c r="B4604" s="34"/>
      <c r="C4604" s="34"/>
      <c r="D4604" s="34"/>
      <c r="E4604" s="34"/>
      <c r="F4604" s="34"/>
      <c r="G4604" s="34"/>
      <c r="H4604" s="34"/>
      <c r="I4604" s="34"/>
      <c r="J4604" s="34"/>
      <c r="K4604" s="34"/>
      <c r="L4604" s="35"/>
      <c r="M4604" s="35"/>
      <c r="N4604" s="35"/>
      <c r="O4604" s="35"/>
      <c r="P4604" s="34"/>
      <c r="Q4604" s="34"/>
      <c r="R4604" s="34"/>
      <c r="S4604" s="34"/>
      <c r="T4604" s="34"/>
      <c r="U4604" s="34"/>
      <c r="V4604" s="36"/>
      <c r="W4604" s="36"/>
      <c r="X4604" s="36"/>
      <c r="Y4604" s="36"/>
      <c r="Z4604" s="36"/>
      <c r="AA4604" s="36"/>
      <c r="AB4604" s="36"/>
      <c r="AC4604" s="36"/>
      <c r="AD4604" s="36"/>
      <c r="AE4604" s="36"/>
      <c r="AF4604" s="36"/>
      <c r="AG4604" s="36"/>
      <c r="AH4604" s="36"/>
      <c r="AI4604" s="36"/>
      <c r="AJ4604" s="36"/>
      <c r="AK4604" s="36"/>
      <c r="AL4604" s="36"/>
      <c r="AM4604" s="36"/>
      <c r="AN4604" s="36"/>
      <c r="AO4604" s="36"/>
      <c r="AP4604" s="36"/>
      <c r="AQ4604" s="36"/>
      <c r="AR4604" s="36"/>
      <c r="AS4604" s="36"/>
      <c r="AT4604" s="36"/>
      <c r="AU4604" s="36"/>
      <c r="AV4604" s="36"/>
      <c r="AW4604" s="36"/>
      <c r="AX4604" s="48" t="s">
        <v>241</v>
      </c>
    </row>
    <row r="4605" spans="1:251" s="42" customFormat="1" ht="13.5" customHeight="1">
      <c r="A4605" s="34"/>
      <c r="B4605" s="119" t="s">
        <v>242</v>
      </c>
      <c r="C4605" s="120"/>
      <c r="D4605" s="120"/>
      <c r="E4605" s="120"/>
      <c r="F4605" s="120"/>
      <c r="G4605" s="120"/>
      <c r="H4605" s="120"/>
      <c r="I4605" s="120"/>
      <c r="J4605" s="120"/>
      <c r="K4605" s="120"/>
      <c r="L4605" s="120"/>
      <c r="M4605" s="120"/>
      <c r="N4605" s="120"/>
      <c r="O4605" s="120"/>
      <c r="P4605" s="120"/>
      <c r="Q4605" s="120"/>
      <c r="R4605" s="120"/>
      <c r="S4605" s="120"/>
      <c r="T4605" s="120"/>
      <c r="U4605" s="120"/>
      <c r="V4605" s="120"/>
      <c r="W4605" s="120"/>
      <c r="X4605" s="120"/>
      <c r="Y4605" s="120"/>
      <c r="Z4605" s="121"/>
      <c r="AA4605" s="125" t="s">
        <v>1062</v>
      </c>
      <c r="AB4605" s="120"/>
      <c r="AC4605" s="120"/>
      <c r="AD4605" s="120"/>
      <c r="AE4605" s="120"/>
      <c r="AF4605" s="120"/>
      <c r="AG4605" s="120"/>
      <c r="AH4605" s="120"/>
      <c r="AI4605" s="121"/>
      <c r="AJ4605" s="125" t="s">
        <v>1063</v>
      </c>
      <c r="AK4605" s="120"/>
      <c r="AL4605" s="120"/>
      <c r="AM4605" s="120"/>
      <c r="AN4605" s="120"/>
      <c r="AO4605" s="120"/>
      <c r="AP4605" s="120"/>
      <c r="AQ4605" s="120"/>
      <c r="AR4605" s="121"/>
      <c r="AS4605" s="125" t="s">
        <v>243</v>
      </c>
      <c r="AT4605" s="120"/>
      <c r="AU4605" s="120"/>
      <c r="AV4605" s="120"/>
      <c r="AW4605" s="120"/>
      <c r="AX4605" s="127"/>
      <c r="AY4605" s="29"/>
      <c r="AZ4605" s="29"/>
      <c r="BA4605" s="29"/>
      <c r="BB4605" s="29"/>
      <c r="BC4605" s="29"/>
      <c r="BD4605" s="29"/>
      <c r="BE4605" s="29"/>
      <c r="BF4605" s="29"/>
      <c r="BG4605" s="29"/>
      <c r="BH4605" s="29"/>
      <c r="BI4605" s="29"/>
      <c r="BJ4605" s="29"/>
      <c r="BK4605" s="29"/>
      <c r="BL4605" s="29"/>
      <c r="BM4605" s="29"/>
      <c r="BN4605" s="29"/>
      <c r="BO4605" s="29"/>
      <c r="BP4605" s="29"/>
      <c r="BQ4605" s="29"/>
      <c r="BR4605" s="29"/>
      <c r="BS4605" s="29"/>
      <c r="BT4605" s="29"/>
      <c r="BU4605" s="29"/>
      <c r="BV4605" s="29"/>
      <c r="BW4605" s="29"/>
      <c r="BX4605" s="29"/>
      <c r="BY4605" s="29"/>
      <c r="BZ4605" s="29"/>
      <c r="CA4605" s="29"/>
      <c r="CB4605" s="29"/>
      <c r="CC4605" s="29"/>
      <c r="CD4605" s="29"/>
      <c r="CE4605" s="29"/>
      <c r="CF4605" s="29"/>
      <c r="CG4605" s="29"/>
      <c r="CH4605" s="29"/>
      <c r="CI4605" s="29"/>
      <c r="CJ4605" s="29"/>
      <c r="CK4605" s="29"/>
      <c r="CL4605" s="29"/>
      <c r="CM4605" s="29"/>
      <c r="CN4605" s="29"/>
      <c r="CO4605" s="29"/>
      <c r="CP4605" s="29"/>
      <c r="CQ4605" s="29"/>
      <c r="CR4605" s="29"/>
      <c r="CS4605" s="29"/>
      <c r="CT4605" s="29"/>
      <c r="CU4605" s="29"/>
      <c r="CV4605" s="29"/>
      <c r="CW4605" s="29"/>
      <c r="CX4605" s="29"/>
      <c r="CY4605" s="29"/>
      <c r="CZ4605" s="29"/>
      <c r="DA4605" s="29"/>
      <c r="DB4605" s="29"/>
      <c r="DC4605" s="29"/>
      <c r="DD4605" s="29"/>
      <c r="DE4605" s="29"/>
      <c r="DF4605" s="29"/>
      <c r="DG4605" s="29"/>
      <c r="DH4605" s="29"/>
      <c r="DI4605" s="29"/>
      <c r="DJ4605" s="29"/>
      <c r="DK4605" s="29"/>
      <c r="DL4605" s="29"/>
      <c r="DM4605" s="29"/>
      <c r="DN4605" s="29"/>
      <c r="DO4605" s="29"/>
      <c r="DP4605" s="29"/>
      <c r="DQ4605" s="29"/>
      <c r="DR4605" s="29"/>
      <c r="DS4605" s="29"/>
      <c r="DT4605" s="29"/>
      <c r="DU4605" s="29"/>
      <c r="DV4605" s="29"/>
      <c r="DW4605" s="29"/>
      <c r="DX4605" s="29"/>
      <c r="DY4605" s="29"/>
      <c r="DZ4605" s="29"/>
      <c r="EA4605" s="29"/>
      <c r="EB4605" s="29"/>
      <c r="EC4605" s="29"/>
      <c r="ED4605" s="29"/>
      <c r="EE4605" s="29"/>
      <c r="EF4605" s="29"/>
      <c r="EG4605" s="29"/>
      <c r="EH4605" s="29"/>
      <c r="EI4605" s="29"/>
      <c r="EJ4605" s="29"/>
      <c r="EK4605" s="29"/>
      <c r="EL4605" s="29"/>
      <c r="EM4605" s="29"/>
      <c r="EN4605" s="29"/>
      <c r="EO4605" s="29"/>
      <c r="EP4605" s="29"/>
      <c r="EQ4605" s="29"/>
      <c r="ER4605" s="29"/>
      <c r="ES4605" s="29"/>
      <c r="ET4605" s="29"/>
      <c r="EU4605" s="29"/>
      <c r="EV4605" s="29"/>
      <c r="EW4605" s="29"/>
      <c r="EX4605" s="29"/>
      <c r="EY4605" s="29"/>
      <c r="EZ4605" s="29"/>
      <c r="FA4605" s="29"/>
      <c r="FB4605" s="29"/>
      <c r="FC4605" s="29"/>
      <c r="FD4605" s="29"/>
      <c r="FE4605" s="29"/>
      <c r="FF4605" s="29"/>
      <c r="FG4605" s="29"/>
      <c r="FH4605" s="29"/>
      <c r="FI4605" s="29"/>
      <c r="FJ4605" s="29"/>
      <c r="FK4605" s="29"/>
      <c r="FL4605" s="29"/>
      <c r="FM4605" s="29"/>
      <c r="FN4605" s="29"/>
      <c r="FO4605" s="29"/>
      <c r="FP4605" s="29"/>
      <c r="FQ4605" s="29"/>
      <c r="FR4605" s="29"/>
      <c r="FS4605" s="29"/>
      <c r="FT4605" s="29"/>
      <c r="FU4605" s="29"/>
      <c r="FV4605" s="29"/>
      <c r="FW4605" s="29"/>
      <c r="FX4605" s="29"/>
      <c r="FY4605" s="29"/>
      <c r="FZ4605" s="29"/>
      <c r="GA4605" s="29"/>
      <c r="GB4605" s="29"/>
      <c r="GC4605" s="29"/>
      <c r="GD4605" s="29"/>
      <c r="GE4605" s="29"/>
      <c r="GF4605" s="29"/>
      <c r="GG4605" s="29"/>
      <c r="GH4605" s="29"/>
      <c r="GI4605" s="29"/>
      <c r="GJ4605" s="29"/>
      <c r="GK4605" s="29"/>
      <c r="GL4605" s="29"/>
      <c r="GM4605" s="29"/>
      <c r="GN4605" s="29"/>
      <c r="GO4605" s="29"/>
      <c r="GP4605" s="29"/>
      <c r="GQ4605" s="29"/>
      <c r="GR4605" s="29"/>
      <c r="GS4605" s="29"/>
      <c r="GT4605" s="29"/>
      <c r="GU4605" s="29"/>
      <c r="GV4605" s="29"/>
      <c r="GW4605" s="29"/>
      <c r="GX4605" s="29"/>
      <c r="GY4605" s="29"/>
      <c r="GZ4605" s="29"/>
      <c r="HA4605" s="29"/>
      <c r="HB4605" s="29"/>
      <c r="HC4605" s="29"/>
      <c r="HD4605" s="29"/>
      <c r="HE4605" s="29"/>
      <c r="HF4605" s="29"/>
      <c r="HG4605" s="29"/>
      <c r="HH4605" s="29"/>
      <c r="HI4605" s="29"/>
      <c r="HJ4605" s="29"/>
      <c r="HK4605" s="29"/>
      <c r="HL4605" s="29"/>
      <c r="HM4605" s="29"/>
      <c r="HN4605" s="29"/>
      <c r="HO4605" s="29"/>
      <c r="HP4605" s="29"/>
      <c r="HQ4605" s="29"/>
      <c r="HR4605" s="29"/>
      <c r="HS4605" s="29"/>
      <c r="HT4605" s="29"/>
      <c r="HU4605" s="29"/>
      <c r="HV4605" s="29"/>
      <c r="HW4605" s="29"/>
      <c r="HX4605" s="29"/>
      <c r="HY4605" s="29"/>
      <c r="HZ4605" s="29"/>
      <c r="IA4605" s="29"/>
      <c r="IB4605" s="29"/>
      <c r="IC4605" s="29"/>
      <c r="ID4605" s="29"/>
      <c r="IE4605" s="29"/>
      <c r="IF4605" s="29"/>
      <c r="IG4605" s="29"/>
      <c r="IH4605" s="29"/>
      <c r="II4605" s="29"/>
      <c r="IJ4605" s="29"/>
      <c r="IK4605" s="29"/>
      <c r="IL4605" s="29"/>
      <c r="IM4605" s="29"/>
      <c r="IN4605" s="29"/>
      <c r="IO4605" s="29"/>
      <c r="IP4605" s="29"/>
      <c r="IQ4605" s="29"/>
    </row>
    <row r="4606" spans="1:251" s="42" customFormat="1" ht="13.5">
      <c r="A4606" s="34"/>
      <c r="B4606" s="122"/>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4"/>
      <c r="AA4606" s="126"/>
      <c r="AB4606" s="123"/>
      <c r="AC4606" s="123"/>
      <c r="AD4606" s="123"/>
      <c r="AE4606" s="123"/>
      <c r="AF4606" s="123"/>
      <c r="AG4606" s="123"/>
      <c r="AH4606" s="123"/>
      <c r="AI4606" s="124"/>
      <c r="AJ4606" s="126"/>
      <c r="AK4606" s="123"/>
      <c r="AL4606" s="123"/>
      <c r="AM4606" s="123"/>
      <c r="AN4606" s="123"/>
      <c r="AO4606" s="123"/>
      <c r="AP4606" s="123"/>
      <c r="AQ4606" s="123"/>
      <c r="AR4606" s="124"/>
      <c r="AS4606" s="126"/>
      <c r="AT4606" s="123"/>
      <c r="AU4606" s="123"/>
      <c r="AV4606" s="123"/>
      <c r="AW4606" s="123"/>
      <c r="AX4606" s="128"/>
      <c r="AY4606" s="29"/>
      <c r="AZ4606" s="29"/>
      <c r="BA4606" s="29"/>
      <c r="BB4606" s="65"/>
      <c r="BC4606" s="49"/>
      <c r="BE4606" s="29"/>
      <c r="BF4606" s="29"/>
      <c r="BG4606" s="29"/>
      <c r="BH4606" s="29"/>
      <c r="BI4606" s="29"/>
      <c r="BJ4606" s="29"/>
      <c r="BK4606" s="29"/>
      <c r="BL4606" s="29"/>
      <c r="BM4606" s="29"/>
      <c r="BN4606" s="29"/>
      <c r="BO4606" s="29"/>
      <c r="BP4606" s="29"/>
      <c r="BQ4606" s="29"/>
      <c r="BR4606" s="29"/>
      <c r="BS4606" s="29"/>
      <c r="BT4606" s="29"/>
      <c r="BU4606" s="29"/>
      <c r="BV4606" s="29"/>
      <c r="BW4606" s="29"/>
      <c r="BX4606" s="29"/>
      <c r="BY4606" s="29"/>
      <c r="BZ4606" s="29"/>
      <c r="CA4606" s="29"/>
      <c r="CB4606" s="29"/>
      <c r="CC4606" s="29"/>
      <c r="CD4606" s="29"/>
      <c r="CE4606" s="29"/>
      <c r="CF4606" s="29"/>
      <c r="CG4606" s="29"/>
      <c r="CH4606" s="29"/>
      <c r="CI4606" s="29"/>
      <c r="CJ4606" s="29"/>
      <c r="CK4606" s="29"/>
      <c r="CL4606" s="29"/>
      <c r="CM4606" s="29"/>
      <c r="CN4606" s="29"/>
      <c r="CO4606" s="29"/>
      <c r="CP4606" s="29"/>
      <c r="CQ4606" s="29"/>
      <c r="CR4606" s="29"/>
      <c r="CS4606" s="29"/>
      <c r="CT4606" s="29"/>
      <c r="CU4606" s="29"/>
      <c r="CV4606" s="29"/>
      <c r="CW4606" s="29"/>
      <c r="CX4606" s="29"/>
      <c r="CY4606" s="29"/>
      <c r="CZ4606" s="29"/>
      <c r="DA4606" s="29"/>
      <c r="DB4606" s="29"/>
      <c r="DC4606" s="29"/>
      <c r="DD4606" s="29"/>
      <c r="DE4606" s="29"/>
      <c r="DF4606" s="29"/>
      <c r="DG4606" s="29"/>
      <c r="DH4606" s="29"/>
      <c r="DI4606" s="29"/>
      <c r="DJ4606" s="29"/>
      <c r="DK4606" s="29"/>
      <c r="DL4606" s="29"/>
      <c r="DM4606" s="29"/>
      <c r="DN4606" s="29"/>
      <c r="DO4606" s="29"/>
      <c r="DP4606" s="29"/>
      <c r="DQ4606" s="29"/>
      <c r="DR4606" s="29"/>
      <c r="DS4606" s="29"/>
      <c r="DT4606" s="29"/>
      <c r="DU4606" s="29"/>
      <c r="DV4606" s="29"/>
      <c r="DW4606" s="29"/>
      <c r="DX4606" s="29"/>
      <c r="DY4606" s="29"/>
      <c r="DZ4606" s="29"/>
      <c r="EA4606" s="29"/>
      <c r="EB4606" s="29"/>
      <c r="EC4606" s="29"/>
      <c r="ED4606" s="29"/>
      <c r="EE4606" s="29"/>
      <c r="EF4606" s="29"/>
      <c r="EG4606" s="29"/>
      <c r="EH4606" s="29"/>
      <c r="EI4606" s="29"/>
      <c r="EJ4606" s="29"/>
      <c r="EK4606" s="29"/>
      <c r="EL4606" s="29"/>
      <c r="EM4606" s="29"/>
      <c r="EN4606" s="29"/>
      <c r="EO4606" s="29"/>
      <c r="EP4606" s="29"/>
      <c r="EQ4606" s="29"/>
      <c r="ER4606" s="29"/>
      <c r="ES4606" s="29"/>
      <c r="ET4606" s="29"/>
      <c r="EU4606" s="29"/>
      <c r="EV4606" s="29"/>
      <c r="EW4606" s="29"/>
      <c r="EX4606" s="29"/>
      <c r="EY4606" s="29"/>
      <c r="EZ4606" s="29"/>
      <c r="FA4606" s="29"/>
      <c r="FB4606" s="29"/>
      <c r="FC4606" s="29"/>
      <c r="FD4606" s="29"/>
      <c r="FE4606" s="29"/>
      <c r="FF4606" s="29"/>
      <c r="FG4606" s="29"/>
      <c r="FH4606" s="29"/>
      <c r="FI4606" s="29"/>
      <c r="FJ4606" s="29"/>
      <c r="FK4606" s="29"/>
      <c r="FL4606" s="29"/>
      <c r="FM4606" s="29"/>
      <c r="FN4606" s="29"/>
      <c r="FO4606" s="29"/>
      <c r="FP4606" s="29"/>
      <c r="FQ4606" s="29"/>
      <c r="FR4606" s="29"/>
      <c r="FS4606" s="29"/>
      <c r="FT4606" s="29"/>
      <c r="FU4606" s="29"/>
      <c r="FV4606" s="29"/>
      <c r="FW4606" s="29"/>
      <c r="FX4606" s="29"/>
      <c r="FY4606" s="29"/>
      <c r="FZ4606" s="29"/>
      <c r="GA4606" s="29"/>
      <c r="GB4606" s="29"/>
      <c r="GC4606" s="29"/>
      <c r="GD4606" s="29"/>
      <c r="GE4606" s="29"/>
      <c r="GF4606" s="29"/>
      <c r="GG4606" s="29"/>
      <c r="GH4606" s="29"/>
      <c r="GI4606" s="29"/>
      <c r="GJ4606" s="29"/>
      <c r="GK4606" s="29"/>
      <c r="GL4606" s="29"/>
      <c r="GM4606" s="29"/>
      <c r="GN4606" s="29"/>
      <c r="GO4606" s="29"/>
      <c r="GP4606" s="29"/>
      <c r="GQ4606" s="29"/>
      <c r="GR4606" s="29"/>
      <c r="GS4606" s="29"/>
      <c r="GT4606" s="29"/>
      <c r="GU4606" s="29"/>
      <c r="GV4606" s="29"/>
      <c r="GW4606" s="29"/>
      <c r="GX4606" s="29"/>
      <c r="GY4606" s="29"/>
      <c r="GZ4606" s="29"/>
      <c r="HA4606" s="29"/>
      <c r="HB4606" s="29"/>
      <c r="HC4606" s="29"/>
      <c r="HD4606" s="29"/>
      <c r="HE4606" s="29"/>
      <c r="HF4606" s="29"/>
      <c r="HG4606" s="29"/>
      <c r="HH4606" s="29"/>
      <c r="HI4606" s="29"/>
      <c r="HJ4606" s="29"/>
      <c r="HK4606" s="29"/>
      <c r="HL4606" s="29"/>
      <c r="HM4606" s="29"/>
      <c r="HN4606" s="29"/>
      <c r="HO4606" s="29"/>
      <c r="HP4606" s="29"/>
      <c r="HQ4606" s="29"/>
      <c r="HR4606" s="29"/>
      <c r="HS4606" s="29"/>
      <c r="HT4606" s="29"/>
      <c r="HU4606" s="29"/>
      <c r="HV4606" s="29"/>
      <c r="HW4606" s="29"/>
      <c r="HX4606" s="29"/>
      <c r="HY4606" s="29"/>
      <c r="HZ4606" s="29"/>
      <c r="IA4606" s="29"/>
      <c r="IB4606" s="29"/>
      <c r="IC4606" s="29"/>
      <c r="ID4606" s="29"/>
      <c r="IE4606" s="29"/>
      <c r="IF4606" s="29"/>
      <c r="IG4606" s="29"/>
      <c r="IH4606" s="29"/>
      <c r="II4606" s="29"/>
      <c r="IJ4606" s="29"/>
      <c r="IK4606" s="29"/>
      <c r="IL4606" s="29"/>
      <c r="IM4606" s="29"/>
      <c r="IN4606" s="29"/>
      <c r="IO4606" s="29"/>
      <c r="IP4606" s="29"/>
      <c r="IQ4606" s="29"/>
    </row>
    <row r="4607" spans="1:251" s="42" customFormat="1" ht="18.75" customHeight="1">
      <c r="A4607" s="34"/>
      <c r="B4607" s="50"/>
      <c r="C4607" s="129" t="s">
        <v>890</v>
      </c>
      <c r="D4607" s="147"/>
      <c r="E4607" s="147"/>
      <c r="F4607" s="147"/>
      <c r="G4607" s="147"/>
      <c r="H4607" s="147"/>
      <c r="I4607" s="147"/>
      <c r="J4607" s="147"/>
      <c r="K4607" s="147"/>
      <c r="L4607" s="147"/>
      <c r="M4607" s="147"/>
      <c r="N4607" s="147"/>
      <c r="O4607" s="147"/>
      <c r="P4607" s="147"/>
      <c r="Q4607" s="147"/>
      <c r="R4607" s="147"/>
      <c r="S4607" s="147"/>
      <c r="T4607" s="147"/>
      <c r="U4607" s="147"/>
      <c r="V4607" s="147"/>
      <c r="W4607" s="147"/>
      <c r="X4607" s="147"/>
      <c r="Y4607" s="147"/>
      <c r="Z4607" s="148"/>
      <c r="AA4607" s="132">
        <v>4190</v>
      </c>
      <c r="AB4607" s="133"/>
      <c r="AC4607" s="133"/>
      <c r="AD4607" s="133"/>
      <c r="AE4607" s="133"/>
      <c r="AF4607" s="133"/>
      <c r="AG4607" s="133"/>
      <c r="AH4607" s="133"/>
      <c r="AI4607" s="134"/>
      <c r="AJ4607" s="132">
        <v>2199</v>
      </c>
      <c r="AK4607" s="133"/>
      <c r="AL4607" s="133"/>
      <c r="AM4607" s="133"/>
      <c r="AN4607" s="133"/>
      <c r="AO4607" s="133"/>
      <c r="AP4607" s="133"/>
      <c r="AQ4607" s="133"/>
      <c r="AR4607" s="134"/>
      <c r="AS4607" s="135"/>
      <c r="AT4607" s="136"/>
      <c r="AU4607" s="136"/>
      <c r="AV4607" s="136"/>
      <c r="AW4607" s="136"/>
      <c r="AX4607" s="137"/>
      <c r="AY4607" s="29"/>
      <c r="AZ4607" s="29"/>
      <c r="BA4607" s="29"/>
      <c r="BB4607" s="29"/>
      <c r="BC4607" s="29"/>
      <c r="BD4607" s="29"/>
      <c r="BE4607" s="29"/>
      <c r="BF4607" s="29"/>
      <c r="BG4607" s="29"/>
      <c r="BH4607" s="29"/>
      <c r="BI4607" s="29"/>
      <c r="BJ4607" s="29"/>
      <c r="BK4607" s="29"/>
      <c r="BL4607" s="29"/>
      <c r="BM4607" s="29"/>
      <c r="BN4607" s="29"/>
      <c r="BO4607" s="29"/>
      <c r="BP4607" s="29"/>
      <c r="BQ4607" s="29"/>
      <c r="BR4607" s="29"/>
      <c r="BS4607" s="29"/>
      <c r="BT4607" s="29"/>
      <c r="BU4607" s="29"/>
      <c r="BV4607" s="29"/>
      <c r="BW4607" s="29"/>
      <c r="BX4607" s="29"/>
      <c r="BY4607" s="29"/>
      <c r="BZ4607" s="29"/>
      <c r="CA4607" s="29"/>
      <c r="CB4607" s="29"/>
      <c r="CC4607" s="29"/>
      <c r="CD4607" s="29"/>
      <c r="CE4607" s="29"/>
      <c r="CF4607" s="29"/>
      <c r="CG4607" s="29"/>
      <c r="CH4607" s="29"/>
      <c r="CI4607" s="29"/>
      <c r="CJ4607" s="29"/>
      <c r="CK4607" s="29"/>
      <c r="CL4607" s="29"/>
      <c r="CM4607" s="29"/>
      <c r="CN4607" s="29"/>
      <c r="CO4607" s="29"/>
      <c r="CP4607" s="29"/>
      <c r="CQ4607" s="29"/>
      <c r="CR4607" s="29"/>
      <c r="CS4607" s="29"/>
      <c r="CT4607" s="29"/>
      <c r="CU4607" s="29"/>
      <c r="CV4607" s="29"/>
      <c r="CW4607" s="29"/>
      <c r="CX4607" s="29"/>
      <c r="CY4607" s="29"/>
      <c r="CZ4607" s="29"/>
      <c r="DA4607" s="29"/>
      <c r="DB4607" s="29"/>
      <c r="DC4607" s="29"/>
      <c r="DD4607" s="29"/>
      <c r="DE4607" s="29"/>
      <c r="DF4607" s="29"/>
      <c r="DG4607" s="29"/>
      <c r="DH4607" s="29"/>
      <c r="DI4607" s="29"/>
      <c r="DJ4607" s="29"/>
      <c r="DK4607" s="29"/>
      <c r="DL4607" s="29"/>
      <c r="DM4607" s="29"/>
      <c r="DN4607" s="29"/>
      <c r="DO4607" s="29"/>
      <c r="DP4607" s="29"/>
      <c r="DQ4607" s="29"/>
      <c r="DR4607" s="29"/>
      <c r="DS4607" s="29"/>
      <c r="DT4607" s="29"/>
      <c r="DU4607" s="29"/>
      <c r="DV4607" s="29"/>
      <c r="DW4607" s="29"/>
      <c r="DX4607" s="29"/>
      <c r="DY4607" s="29"/>
      <c r="DZ4607" s="29"/>
      <c r="EA4607" s="29"/>
      <c r="EB4607" s="29"/>
      <c r="EC4607" s="29"/>
      <c r="ED4607" s="29"/>
      <c r="EE4607" s="29"/>
      <c r="EF4607" s="29"/>
      <c r="EG4607" s="29"/>
      <c r="EH4607" s="29"/>
      <c r="EI4607" s="29"/>
      <c r="EJ4607" s="29"/>
      <c r="EK4607" s="29"/>
      <c r="EL4607" s="29"/>
      <c r="EM4607" s="29"/>
      <c r="EN4607" s="29"/>
      <c r="EO4607" s="29"/>
      <c r="EP4607" s="29"/>
      <c r="EQ4607" s="29"/>
      <c r="ER4607" s="29"/>
      <c r="ES4607" s="29"/>
      <c r="ET4607" s="29"/>
      <c r="EU4607" s="29"/>
      <c r="EV4607" s="29"/>
      <c r="EW4607" s="29"/>
      <c r="EX4607" s="29"/>
      <c r="EY4607" s="29"/>
      <c r="EZ4607" s="29"/>
      <c r="FA4607" s="29"/>
      <c r="FB4607" s="29"/>
      <c r="FC4607" s="29"/>
      <c r="FD4607" s="29"/>
      <c r="FE4607" s="29"/>
      <c r="FF4607" s="29"/>
      <c r="FG4607" s="29"/>
      <c r="FH4607" s="29"/>
      <c r="FI4607" s="29"/>
      <c r="FJ4607" s="29"/>
      <c r="FK4607" s="29"/>
      <c r="FL4607" s="29"/>
      <c r="FM4607" s="29"/>
      <c r="FN4607" s="29"/>
      <c r="FO4607" s="29"/>
      <c r="FP4607" s="29"/>
      <c r="FQ4607" s="29"/>
      <c r="FR4607" s="29"/>
      <c r="FS4607" s="29"/>
      <c r="FT4607" s="29"/>
      <c r="FU4607" s="29"/>
      <c r="FV4607" s="29"/>
      <c r="FW4607" s="29"/>
      <c r="FX4607" s="29"/>
      <c r="FY4607" s="29"/>
      <c r="FZ4607" s="29"/>
      <c r="GA4607" s="29"/>
      <c r="GB4607" s="29"/>
      <c r="GC4607" s="29"/>
      <c r="GD4607" s="29"/>
      <c r="GE4607" s="29"/>
      <c r="GF4607" s="29"/>
      <c r="GG4607" s="29"/>
      <c r="GH4607" s="29"/>
      <c r="GI4607" s="29"/>
      <c r="GJ4607" s="29"/>
      <c r="GK4607" s="29"/>
      <c r="GL4607" s="29"/>
      <c r="GM4607" s="29"/>
      <c r="GN4607" s="29"/>
      <c r="GO4607" s="29"/>
      <c r="GP4607" s="29"/>
      <c r="GQ4607" s="29"/>
      <c r="GR4607" s="29"/>
      <c r="GS4607" s="29"/>
      <c r="GT4607" s="29"/>
      <c r="GU4607" s="29"/>
      <c r="GV4607" s="29"/>
      <c r="GW4607" s="29"/>
      <c r="GX4607" s="29"/>
      <c r="GY4607" s="29"/>
      <c r="GZ4607" s="29"/>
      <c r="HA4607" s="29"/>
      <c r="HB4607" s="29"/>
      <c r="HC4607" s="29"/>
      <c r="HD4607" s="29"/>
      <c r="HE4607" s="29"/>
      <c r="HF4607" s="29"/>
      <c r="HG4607" s="29"/>
      <c r="HH4607" s="29"/>
      <c r="HI4607" s="29"/>
      <c r="HJ4607" s="29"/>
      <c r="HK4607" s="29"/>
      <c r="HL4607" s="29"/>
      <c r="HM4607" s="29"/>
      <c r="HN4607" s="29"/>
      <c r="HO4607" s="29"/>
      <c r="HP4607" s="29"/>
      <c r="HQ4607" s="29"/>
      <c r="HR4607" s="29"/>
      <c r="HS4607" s="29"/>
      <c r="HT4607" s="29"/>
      <c r="HU4607" s="29"/>
      <c r="HV4607" s="29"/>
      <c r="HW4607" s="29"/>
      <c r="HX4607" s="29"/>
      <c r="HY4607" s="29"/>
      <c r="HZ4607" s="29"/>
      <c r="IA4607" s="29"/>
      <c r="IB4607" s="29"/>
      <c r="IC4607" s="29"/>
      <c r="ID4607" s="29"/>
      <c r="IE4607" s="29"/>
      <c r="IF4607" s="29"/>
      <c r="IG4607" s="29"/>
      <c r="IH4607" s="29"/>
      <c r="II4607" s="29"/>
      <c r="IJ4607" s="29"/>
      <c r="IK4607" s="29"/>
      <c r="IL4607" s="29"/>
      <c r="IM4607" s="29"/>
      <c r="IN4607" s="29"/>
      <c r="IO4607" s="29"/>
      <c r="IP4607" s="29"/>
      <c r="IQ4607" s="29"/>
    </row>
    <row r="4608" spans="1:251" s="42" customFormat="1" ht="18.75" customHeight="1">
      <c r="A4608" s="34"/>
      <c r="B4608" s="50"/>
      <c r="C4608" s="129" t="s">
        <v>891</v>
      </c>
      <c r="D4608" s="147"/>
      <c r="E4608" s="147"/>
      <c r="F4608" s="147"/>
      <c r="G4608" s="147"/>
      <c r="H4608" s="147"/>
      <c r="I4608" s="147"/>
      <c r="J4608" s="147"/>
      <c r="K4608" s="147"/>
      <c r="L4608" s="147"/>
      <c r="M4608" s="147"/>
      <c r="N4608" s="147"/>
      <c r="O4608" s="147"/>
      <c r="P4608" s="147"/>
      <c r="Q4608" s="147"/>
      <c r="R4608" s="147"/>
      <c r="S4608" s="147"/>
      <c r="T4608" s="147"/>
      <c r="U4608" s="147"/>
      <c r="V4608" s="147"/>
      <c r="W4608" s="147"/>
      <c r="X4608" s="147"/>
      <c r="Y4608" s="147"/>
      <c r="Z4608" s="148"/>
      <c r="AA4608" s="132">
        <v>3921</v>
      </c>
      <c r="AB4608" s="133"/>
      <c r="AC4608" s="133"/>
      <c r="AD4608" s="133"/>
      <c r="AE4608" s="133"/>
      <c r="AF4608" s="133"/>
      <c r="AG4608" s="133"/>
      <c r="AH4608" s="133"/>
      <c r="AI4608" s="134"/>
      <c r="AJ4608" s="132">
        <v>2928</v>
      </c>
      <c r="AK4608" s="133"/>
      <c r="AL4608" s="133"/>
      <c r="AM4608" s="133"/>
      <c r="AN4608" s="133"/>
      <c r="AO4608" s="133"/>
      <c r="AP4608" s="133"/>
      <c r="AQ4608" s="133"/>
      <c r="AR4608" s="134"/>
      <c r="AS4608" s="135"/>
      <c r="AT4608" s="136"/>
      <c r="AU4608" s="136"/>
      <c r="AV4608" s="136"/>
      <c r="AW4608" s="136"/>
      <c r="AX4608" s="137"/>
      <c r="AY4608" s="29"/>
      <c r="AZ4608" s="29"/>
      <c r="BA4608" s="29"/>
      <c r="BB4608" s="29"/>
      <c r="BC4608" s="29"/>
      <c r="BD4608" s="29"/>
      <c r="BE4608" s="29"/>
      <c r="BF4608" s="29"/>
      <c r="BG4608" s="29"/>
      <c r="BH4608" s="29"/>
      <c r="BI4608" s="29"/>
      <c r="BJ4608" s="29"/>
      <c r="BK4608" s="29"/>
      <c r="BL4608" s="29"/>
      <c r="BM4608" s="29"/>
      <c r="BN4608" s="29"/>
      <c r="BO4608" s="29"/>
      <c r="BP4608" s="29"/>
      <c r="BQ4608" s="29"/>
      <c r="BR4608" s="29"/>
      <c r="BS4608" s="29"/>
      <c r="BT4608" s="29"/>
      <c r="BU4608" s="29"/>
      <c r="BV4608" s="29"/>
      <c r="BW4608" s="29"/>
      <c r="BX4608" s="29"/>
      <c r="BY4608" s="29"/>
      <c r="BZ4608" s="29"/>
      <c r="CA4608" s="29"/>
      <c r="CB4608" s="29"/>
      <c r="CC4608" s="29"/>
      <c r="CD4608" s="29"/>
      <c r="CE4608" s="29"/>
      <c r="CF4608" s="29"/>
      <c r="CG4608" s="29"/>
      <c r="CH4608" s="29"/>
      <c r="CI4608" s="29"/>
      <c r="CJ4608" s="29"/>
      <c r="CK4608" s="29"/>
      <c r="CL4608" s="29"/>
      <c r="CM4608" s="29"/>
      <c r="CN4608" s="29"/>
      <c r="CO4608" s="29"/>
      <c r="CP4608" s="29"/>
      <c r="CQ4608" s="29"/>
      <c r="CR4608" s="29"/>
      <c r="CS4608" s="29"/>
      <c r="CT4608" s="29"/>
      <c r="CU4608" s="29"/>
      <c r="CV4608" s="29"/>
      <c r="CW4608" s="29"/>
      <c r="CX4608" s="29"/>
      <c r="CY4608" s="29"/>
      <c r="CZ4608" s="29"/>
      <c r="DA4608" s="29"/>
      <c r="DB4608" s="29"/>
      <c r="DC4608" s="29"/>
      <c r="DD4608" s="29"/>
      <c r="DE4608" s="29"/>
      <c r="DF4608" s="29"/>
      <c r="DG4608" s="29"/>
      <c r="DH4608" s="29"/>
      <c r="DI4608" s="29"/>
      <c r="DJ4608" s="29"/>
      <c r="DK4608" s="29"/>
      <c r="DL4608" s="29"/>
      <c r="DM4608" s="29"/>
      <c r="DN4608" s="29"/>
      <c r="DO4608" s="29"/>
      <c r="DP4608" s="29"/>
      <c r="DQ4608" s="29"/>
      <c r="DR4608" s="29"/>
      <c r="DS4608" s="29"/>
      <c r="DT4608" s="29"/>
      <c r="DU4608" s="29"/>
      <c r="DV4608" s="29"/>
      <c r="DW4608" s="29"/>
      <c r="DX4608" s="29"/>
      <c r="DY4608" s="29"/>
      <c r="DZ4608" s="29"/>
      <c r="EA4608" s="29"/>
      <c r="EB4608" s="29"/>
      <c r="EC4608" s="29"/>
      <c r="ED4608" s="29"/>
      <c r="EE4608" s="29"/>
      <c r="EF4608" s="29"/>
      <c r="EG4608" s="29"/>
      <c r="EH4608" s="29"/>
      <c r="EI4608" s="29"/>
      <c r="EJ4608" s="29"/>
      <c r="EK4608" s="29"/>
      <c r="EL4608" s="29"/>
      <c r="EM4608" s="29"/>
      <c r="EN4608" s="29"/>
      <c r="EO4608" s="29"/>
      <c r="EP4608" s="29"/>
      <c r="EQ4608" s="29"/>
      <c r="ER4608" s="29"/>
      <c r="ES4608" s="29"/>
      <c r="ET4608" s="29"/>
      <c r="EU4608" s="29"/>
      <c r="EV4608" s="29"/>
      <c r="EW4608" s="29"/>
      <c r="EX4608" s="29"/>
      <c r="EY4608" s="29"/>
      <c r="EZ4608" s="29"/>
      <c r="FA4608" s="29"/>
      <c r="FB4608" s="29"/>
      <c r="FC4608" s="29"/>
      <c r="FD4608" s="29"/>
      <c r="FE4608" s="29"/>
      <c r="FF4608" s="29"/>
      <c r="FG4608" s="29"/>
      <c r="FH4608" s="29"/>
      <c r="FI4608" s="29"/>
      <c r="FJ4608" s="29"/>
      <c r="FK4608" s="29"/>
      <c r="FL4608" s="29"/>
      <c r="FM4608" s="29"/>
      <c r="FN4608" s="29"/>
      <c r="FO4608" s="29"/>
      <c r="FP4608" s="29"/>
      <c r="FQ4608" s="29"/>
      <c r="FR4608" s="29"/>
      <c r="FS4608" s="29"/>
      <c r="FT4608" s="29"/>
      <c r="FU4608" s="29"/>
      <c r="FV4608" s="29"/>
      <c r="FW4608" s="29"/>
      <c r="FX4608" s="29"/>
      <c r="FY4608" s="29"/>
      <c r="FZ4608" s="29"/>
      <c r="GA4608" s="29"/>
      <c r="GB4608" s="29"/>
      <c r="GC4608" s="29"/>
      <c r="GD4608" s="29"/>
      <c r="GE4608" s="29"/>
      <c r="GF4608" s="29"/>
      <c r="GG4608" s="29"/>
      <c r="GH4608" s="29"/>
      <c r="GI4608" s="29"/>
      <c r="GJ4608" s="29"/>
      <c r="GK4608" s="29"/>
      <c r="GL4608" s="29"/>
      <c r="GM4608" s="29"/>
      <c r="GN4608" s="29"/>
      <c r="GO4608" s="29"/>
      <c r="GP4608" s="29"/>
      <c r="GQ4608" s="29"/>
      <c r="GR4608" s="29"/>
      <c r="GS4608" s="29"/>
      <c r="GT4608" s="29"/>
      <c r="GU4608" s="29"/>
      <c r="GV4608" s="29"/>
      <c r="GW4608" s="29"/>
      <c r="GX4608" s="29"/>
      <c r="GY4608" s="29"/>
      <c r="GZ4608" s="29"/>
      <c r="HA4608" s="29"/>
      <c r="HB4608" s="29"/>
      <c r="HC4608" s="29"/>
      <c r="HD4608" s="29"/>
      <c r="HE4608" s="29"/>
      <c r="HF4608" s="29"/>
      <c r="HG4608" s="29"/>
      <c r="HH4608" s="29"/>
      <c r="HI4608" s="29"/>
      <c r="HJ4608" s="29"/>
      <c r="HK4608" s="29"/>
      <c r="HL4608" s="29"/>
      <c r="HM4608" s="29"/>
      <c r="HN4608" s="29"/>
      <c r="HO4608" s="29"/>
      <c r="HP4608" s="29"/>
      <c r="HQ4608" s="29"/>
      <c r="HR4608" s="29"/>
      <c r="HS4608" s="29"/>
      <c r="HT4608" s="29"/>
      <c r="HU4608" s="29"/>
      <c r="HV4608" s="29"/>
      <c r="HW4608" s="29"/>
      <c r="HX4608" s="29"/>
      <c r="HY4608" s="29"/>
      <c r="HZ4608" s="29"/>
      <c r="IA4608" s="29"/>
      <c r="IB4608" s="29"/>
      <c r="IC4608" s="29"/>
      <c r="ID4608" s="29"/>
      <c r="IE4608" s="29"/>
      <c r="IF4608" s="29"/>
      <c r="IG4608" s="29"/>
      <c r="IH4608" s="29"/>
      <c r="II4608" s="29"/>
      <c r="IJ4608" s="29"/>
      <c r="IK4608" s="29"/>
      <c r="IL4608" s="29"/>
      <c r="IM4608" s="29"/>
      <c r="IN4608" s="29"/>
      <c r="IO4608" s="29"/>
      <c r="IP4608" s="29"/>
      <c r="IQ4608" s="29"/>
    </row>
    <row r="4609" spans="1:251" s="42" customFormat="1" ht="18.75" customHeight="1" thickBot="1">
      <c r="A4609" s="43"/>
      <c r="B4609" s="138" t="s">
        <v>244</v>
      </c>
      <c r="C4609" s="139"/>
      <c r="D4609" s="139"/>
      <c r="E4609" s="139"/>
      <c r="F4609" s="139"/>
      <c r="G4609" s="139"/>
      <c r="H4609" s="139"/>
      <c r="I4609" s="139"/>
      <c r="J4609" s="139"/>
      <c r="K4609" s="139"/>
      <c r="L4609" s="139"/>
      <c r="M4609" s="139"/>
      <c r="N4609" s="139"/>
      <c r="O4609" s="139"/>
      <c r="P4609" s="139"/>
      <c r="Q4609" s="139"/>
      <c r="R4609" s="139"/>
      <c r="S4609" s="139"/>
      <c r="T4609" s="139"/>
      <c r="U4609" s="139"/>
      <c r="V4609" s="139"/>
      <c r="W4609" s="139"/>
      <c r="X4609" s="139"/>
      <c r="Y4609" s="139"/>
      <c r="Z4609" s="140"/>
      <c r="AA4609" s="141">
        <f>SUM($AA$4607:$AA$4608)</f>
        <v>8111</v>
      </c>
      <c r="AB4609" s="142"/>
      <c r="AC4609" s="142"/>
      <c r="AD4609" s="142"/>
      <c r="AE4609" s="142"/>
      <c r="AF4609" s="142"/>
      <c r="AG4609" s="142"/>
      <c r="AH4609" s="142"/>
      <c r="AI4609" s="143"/>
      <c r="AJ4609" s="141">
        <f>SUM($AJ$4607:$AJ$4608)</f>
        <v>5127</v>
      </c>
      <c r="AK4609" s="142"/>
      <c r="AL4609" s="142"/>
      <c r="AM4609" s="142"/>
      <c r="AN4609" s="142"/>
      <c r="AO4609" s="142"/>
      <c r="AP4609" s="142"/>
      <c r="AQ4609" s="142"/>
      <c r="AR4609" s="143"/>
      <c r="AS4609" s="144"/>
      <c r="AT4609" s="145"/>
      <c r="AU4609" s="145"/>
      <c r="AV4609" s="145"/>
      <c r="AW4609" s="145"/>
      <c r="AX4609" s="146"/>
      <c r="AY4609" s="29"/>
      <c r="AZ4609" s="29"/>
      <c r="BA4609" s="29"/>
      <c r="BB4609" s="29"/>
      <c r="BC4609" s="29"/>
      <c r="BD4609" s="29"/>
      <c r="BE4609" s="29"/>
      <c r="BF4609" s="29"/>
      <c r="BG4609" s="29"/>
      <c r="BH4609" s="29"/>
      <c r="BI4609" s="29"/>
      <c r="BJ4609" s="29"/>
      <c r="BK4609" s="29"/>
      <c r="BL4609" s="29"/>
      <c r="BM4609" s="29"/>
      <c r="BN4609" s="29"/>
      <c r="BO4609" s="29"/>
      <c r="BP4609" s="29"/>
      <c r="BQ4609" s="29"/>
      <c r="BR4609" s="29"/>
      <c r="BS4609" s="29"/>
      <c r="BT4609" s="29"/>
      <c r="BU4609" s="29"/>
      <c r="BV4609" s="29"/>
      <c r="BW4609" s="29"/>
      <c r="BX4609" s="29"/>
      <c r="BY4609" s="29"/>
      <c r="BZ4609" s="29"/>
      <c r="CA4609" s="29"/>
      <c r="CB4609" s="29"/>
      <c r="CC4609" s="29"/>
      <c r="CD4609" s="29"/>
      <c r="CE4609" s="29"/>
      <c r="CF4609" s="29"/>
      <c r="CG4609" s="29"/>
      <c r="CH4609" s="29"/>
      <c r="CI4609" s="29"/>
      <c r="CJ4609" s="29"/>
      <c r="CK4609" s="29"/>
      <c r="CL4609" s="29"/>
      <c r="CM4609" s="29"/>
      <c r="CN4609" s="29"/>
      <c r="CO4609" s="29"/>
      <c r="CP4609" s="29"/>
      <c r="CQ4609" s="29"/>
      <c r="CR4609" s="29"/>
      <c r="CS4609" s="29"/>
      <c r="CT4609" s="29"/>
      <c r="CU4609" s="29"/>
      <c r="CV4609" s="29"/>
      <c r="CW4609" s="29"/>
      <c r="CX4609" s="29"/>
      <c r="CY4609" s="29"/>
      <c r="CZ4609" s="29"/>
      <c r="DA4609" s="29"/>
      <c r="DB4609" s="29"/>
      <c r="DC4609" s="29"/>
      <c r="DD4609" s="29"/>
      <c r="DE4609" s="29"/>
      <c r="DF4609" s="29"/>
      <c r="DG4609" s="29"/>
      <c r="DH4609" s="29"/>
      <c r="DI4609" s="29"/>
      <c r="DJ4609" s="29"/>
      <c r="DK4609" s="29"/>
      <c r="DL4609" s="29"/>
      <c r="DM4609" s="29"/>
      <c r="DN4609" s="29"/>
      <c r="DO4609" s="29"/>
      <c r="DP4609" s="29"/>
      <c r="DQ4609" s="29"/>
      <c r="DR4609" s="29"/>
      <c r="DS4609" s="29"/>
      <c r="DT4609" s="29"/>
      <c r="DU4609" s="29"/>
      <c r="DV4609" s="29"/>
      <c r="DW4609" s="29"/>
      <c r="DX4609" s="29"/>
      <c r="DY4609" s="29"/>
      <c r="DZ4609" s="29"/>
      <c r="EA4609" s="29"/>
      <c r="EB4609" s="29"/>
      <c r="EC4609" s="29"/>
      <c r="ED4609" s="29"/>
      <c r="EE4609" s="29"/>
      <c r="EF4609" s="29"/>
      <c r="EG4609" s="29"/>
      <c r="EH4609" s="29"/>
      <c r="EI4609" s="29"/>
      <c r="EJ4609" s="29"/>
      <c r="EK4609" s="29"/>
      <c r="EL4609" s="29"/>
      <c r="EM4609" s="29"/>
      <c r="EN4609" s="29"/>
      <c r="EO4609" s="29"/>
      <c r="EP4609" s="29"/>
      <c r="EQ4609" s="29"/>
      <c r="ER4609" s="29"/>
      <c r="ES4609" s="29"/>
      <c r="ET4609" s="29"/>
      <c r="EU4609" s="29"/>
      <c r="EV4609" s="29"/>
      <c r="EW4609" s="29"/>
      <c r="EX4609" s="29"/>
      <c r="EY4609" s="29"/>
      <c r="EZ4609" s="29"/>
      <c r="FA4609" s="29"/>
      <c r="FB4609" s="29"/>
      <c r="FC4609" s="29"/>
      <c r="FD4609" s="29"/>
      <c r="FE4609" s="29"/>
      <c r="FF4609" s="29"/>
      <c r="FG4609" s="29"/>
      <c r="FH4609" s="29"/>
      <c r="FI4609" s="29"/>
      <c r="FJ4609" s="29"/>
      <c r="FK4609" s="29"/>
      <c r="FL4609" s="29"/>
      <c r="FM4609" s="29"/>
      <c r="FN4609" s="29"/>
      <c r="FO4609" s="29"/>
      <c r="FP4609" s="29"/>
      <c r="FQ4609" s="29"/>
      <c r="FR4609" s="29"/>
      <c r="FS4609" s="29"/>
      <c r="FT4609" s="29"/>
      <c r="FU4609" s="29"/>
      <c r="FV4609" s="29"/>
      <c r="FW4609" s="29"/>
      <c r="FX4609" s="29"/>
      <c r="FY4609" s="29"/>
      <c r="FZ4609" s="29"/>
      <c r="GA4609" s="29"/>
      <c r="GB4609" s="29"/>
      <c r="GC4609" s="29"/>
      <c r="GD4609" s="29"/>
      <c r="GE4609" s="29"/>
      <c r="GF4609" s="29"/>
      <c r="GG4609" s="29"/>
      <c r="GH4609" s="29"/>
      <c r="GI4609" s="29"/>
      <c r="GJ4609" s="29"/>
      <c r="GK4609" s="29"/>
      <c r="GL4609" s="29"/>
      <c r="GM4609" s="29"/>
      <c r="GN4609" s="29"/>
      <c r="GO4609" s="29"/>
      <c r="GP4609" s="29"/>
      <c r="GQ4609" s="29"/>
      <c r="GR4609" s="29"/>
      <c r="GS4609" s="29"/>
      <c r="GT4609" s="29"/>
      <c r="GU4609" s="29"/>
      <c r="GV4609" s="29"/>
      <c r="GW4609" s="29"/>
      <c r="GX4609" s="29"/>
      <c r="GY4609" s="29"/>
      <c r="GZ4609" s="29"/>
      <c r="HA4609" s="29"/>
      <c r="HB4609" s="29"/>
      <c r="HC4609" s="29"/>
      <c r="HD4609" s="29"/>
      <c r="HE4609" s="29"/>
      <c r="HF4609" s="29"/>
      <c r="HG4609" s="29"/>
      <c r="HH4609" s="29"/>
      <c r="HI4609" s="29"/>
      <c r="HJ4609" s="29"/>
      <c r="HK4609" s="29"/>
      <c r="HL4609" s="29"/>
      <c r="HM4609" s="29"/>
      <c r="HN4609" s="29"/>
      <c r="HO4609" s="29"/>
      <c r="HP4609" s="29"/>
      <c r="HQ4609" s="29"/>
      <c r="HR4609" s="29"/>
      <c r="HS4609" s="29"/>
      <c r="HT4609" s="29"/>
      <c r="HU4609" s="29"/>
      <c r="HV4609" s="29"/>
      <c r="HW4609" s="29"/>
      <c r="HX4609" s="29"/>
      <c r="HY4609" s="29"/>
      <c r="HZ4609" s="29"/>
      <c r="IA4609" s="29"/>
      <c r="IB4609" s="29"/>
      <c r="IC4609" s="29"/>
      <c r="ID4609" s="29"/>
      <c r="IE4609" s="29"/>
      <c r="IF4609" s="29"/>
      <c r="IG4609" s="29"/>
      <c r="IH4609" s="29"/>
      <c r="II4609" s="29"/>
      <c r="IJ4609" s="29"/>
      <c r="IK4609" s="29"/>
      <c r="IL4609" s="29"/>
      <c r="IM4609" s="29"/>
      <c r="IN4609" s="29"/>
      <c r="IO4609" s="29"/>
      <c r="IP4609" s="29"/>
      <c r="IQ4609" s="29"/>
    </row>
    <row r="4611" spans="1:251" ht="18.75">
      <c r="A4611" s="28" t="s">
        <v>234</v>
      </c>
      <c r="AW4611" s="30"/>
      <c r="AX4611" s="31"/>
      <c r="AY4611" s="30"/>
    </row>
    <row r="4613" spans="1:251" ht="18.75">
      <c r="B4613" s="109" t="s">
        <v>0</v>
      </c>
      <c r="C4613" s="150"/>
      <c r="D4613" s="150"/>
      <c r="E4613" s="150"/>
      <c r="F4613" s="150"/>
      <c r="G4613" s="150"/>
      <c r="H4613" s="150"/>
      <c r="I4613" s="150"/>
      <c r="J4613" s="150"/>
      <c r="K4613" s="150"/>
      <c r="L4613" s="150"/>
      <c r="M4613" s="150"/>
      <c r="N4613" s="150"/>
      <c r="O4613" s="150"/>
      <c r="P4613" s="150"/>
      <c r="Q4613" s="150"/>
      <c r="R4613" s="150"/>
      <c r="S4613" s="150"/>
      <c r="T4613" s="150"/>
      <c r="U4613" s="150"/>
      <c r="V4613" s="150"/>
      <c r="W4613" s="150"/>
      <c r="X4613" s="150"/>
      <c r="Y4613" s="150"/>
      <c r="Z4613" s="150"/>
      <c r="AA4613" s="150"/>
      <c r="AB4613" s="150"/>
      <c r="AC4613" s="150"/>
      <c r="AD4613" s="150"/>
      <c r="AE4613" s="150"/>
      <c r="AF4613" s="150"/>
      <c r="AG4613" s="150"/>
      <c r="AH4613" s="150"/>
      <c r="AI4613" s="150"/>
      <c r="AJ4613" s="150"/>
      <c r="AK4613" s="150"/>
      <c r="AL4613" s="150"/>
      <c r="AM4613" s="150"/>
      <c r="AN4613" s="150"/>
      <c r="AO4613" s="150"/>
      <c r="AP4613" s="150"/>
      <c r="AQ4613" s="150"/>
      <c r="AR4613" s="150"/>
      <c r="AS4613" s="150"/>
      <c r="AT4613" s="150"/>
      <c r="AU4613" s="150"/>
      <c r="AV4613" s="150"/>
      <c r="AW4613" s="150"/>
      <c r="AX4613" s="150"/>
    </row>
    <row r="4614" spans="1:251">
      <c r="Z4614" s="32"/>
      <c r="AD4614" s="32"/>
      <c r="AE4614" s="32"/>
      <c r="AF4614" s="32"/>
      <c r="AG4614" s="32"/>
      <c r="AH4614" s="32"/>
      <c r="AI4614" s="32"/>
      <c r="AO4614" s="32"/>
    </row>
    <row r="4615" spans="1:251" ht="13.5" thickBot="1">
      <c r="Z4615" s="32"/>
      <c r="AD4615" s="32"/>
      <c r="AE4615" s="32"/>
      <c r="AF4615" s="32"/>
      <c r="AG4615" s="32"/>
      <c r="AH4615" s="32"/>
      <c r="AI4615" s="32"/>
      <c r="AO4615" s="32"/>
      <c r="DI4615" s="26"/>
    </row>
    <row r="4616" spans="1:251" ht="24.75" customHeight="1" thickBot="1">
      <c r="B4616" s="111" t="s">
        <v>235</v>
      </c>
      <c r="C4616" s="112"/>
      <c r="D4616" s="112"/>
      <c r="E4616" s="112"/>
      <c r="F4616" s="112"/>
      <c r="G4616" s="112"/>
      <c r="H4616" s="113" t="s">
        <v>892</v>
      </c>
      <c r="I4616" s="114"/>
      <c r="J4616" s="114"/>
      <c r="K4616" s="114"/>
      <c r="L4616" s="114"/>
      <c r="M4616" s="114"/>
      <c r="N4616" s="114"/>
      <c r="O4616" s="114"/>
      <c r="P4616" s="114"/>
      <c r="Q4616" s="114"/>
      <c r="R4616" s="114"/>
      <c r="S4616" s="114"/>
      <c r="T4616" s="114"/>
      <c r="U4616" s="114"/>
      <c r="V4616" s="114"/>
      <c r="W4616" s="114"/>
      <c r="X4616" s="114"/>
      <c r="Y4616" s="114"/>
      <c r="Z4616" s="114"/>
      <c r="AA4616" s="114"/>
      <c r="AB4616" s="114"/>
      <c r="AC4616" s="114"/>
      <c r="AD4616" s="114"/>
      <c r="AE4616" s="114"/>
      <c r="AF4616" s="114"/>
      <c r="AG4616" s="114"/>
      <c r="AH4616" s="114"/>
      <c r="AI4616" s="114"/>
      <c r="AJ4616" s="114"/>
      <c r="AK4616" s="114"/>
      <c r="AL4616" s="114"/>
      <c r="AM4616" s="114"/>
      <c r="AN4616" s="114"/>
      <c r="AO4616" s="114"/>
      <c r="AP4616" s="114"/>
      <c r="AQ4616" s="114"/>
      <c r="AR4616" s="114"/>
      <c r="AS4616" s="114"/>
      <c r="AT4616" s="114"/>
      <c r="AU4616" s="114"/>
      <c r="AV4616" s="114"/>
      <c r="AW4616" s="114"/>
      <c r="AX4616" s="115"/>
      <c r="DI4616" s="26"/>
    </row>
    <row r="4617" spans="1:251" ht="14.25">
      <c r="B4617" s="33"/>
      <c r="C4617" s="33"/>
      <c r="D4617" s="33"/>
      <c r="E4617" s="33"/>
      <c r="F4617" s="33"/>
      <c r="G4617" s="33"/>
      <c r="H4617" s="34"/>
      <c r="I4617" s="34"/>
      <c r="J4617" s="34"/>
      <c r="K4617" s="34"/>
      <c r="L4617" s="35"/>
      <c r="M4617" s="35"/>
      <c r="N4617" s="35"/>
      <c r="O4617" s="35"/>
      <c r="P4617" s="34"/>
      <c r="Q4617" s="34"/>
      <c r="R4617" s="34"/>
      <c r="S4617" s="34"/>
      <c r="T4617" s="34"/>
      <c r="U4617" s="34"/>
      <c r="V4617" s="36"/>
      <c r="W4617" s="36"/>
      <c r="X4617" s="36"/>
      <c r="Y4617" s="36"/>
      <c r="Z4617" s="36"/>
      <c r="AA4617" s="36"/>
      <c r="AB4617" s="36"/>
      <c r="AC4617" s="36"/>
      <c r="AD4617" s="36"/>
      <c r="AE4617" s="36"/>
      <c r="AF4617" s="36"/>
      <c r="AG4617" s="36"/>
      <c r="AH4617" s="36"/>
      <c r="AI4617" s="36"/>
      <c r="AJ4617" s="36"/>
      <c r="AK4617" s="36"/>
      <c r="AL4617" s="36"/>
      <c r="AM4617" s="36"/>
      <c r="AN4617" s="36"/>
      <c r="AO4617" s="36"/>
      <c r="AP4617" s="36"/>
      <c r="AQ4617" s="36"/>
      <c r="AR4617" s="36"/>
      <c r="AS4617" s="36"/>
      <c r="AT4617" s="36"/>
      <c r="AU4617" s="36"/>
      <c r="AV4617" s="36"/>
      <c r="AW4617" s="36"/>
      <c r="AX4617" s="36"/>
      <c r="DI4617" s="26"/>
    </row>
    <row r="4618" spans="1:251" ht="15" thickBot="1">
      <c r="A4618" s="37"/>
      <c r="B4618" s="36" t="s">
        <v>237</v>
      </c>
      <c r="C4618" s="34"/>
      <c r="D4618" s="34"/>
      <c r="E4618" s="34"/>
      <c r="F4618" s="34"/>
      <c r="G4618" s="34"/>
      <c r="H4618" s="34"/>
      <c r="I4618" s="34"/>
      <c r="J4618" s="34"/>
      <c r="K4618" s="34"/>
      <c r="L4618" s="35"/>
      <c r="M4618" s="35"/>
      <c r="N4618" s="35"/>
      <c r="O4618" s="35"/>
      <c r="P4618" s="34"/>
      <c r="Q4618" s="34"/>
      <c r="R4618" s="34"/>
      <c r="S4618" s="34"/>
      <c r="T4618" s="34"/>
      <c r="U4618" s="34"/>
      <c r="V4618" s="36"/>
      <c r="W4618" s="36"/>
      <c r="X4618" s="36"/>
      <c r="Y4618" s="36"/>
      <c r="Z4618" s="36"/>
      <c r="AA4618" s="36"/>
      <c r="AB4618" s="36"/>
      <c r="AC4618" s="36"/>
      <c r="AD4618" s="36"/>
      <c r="AE4618" s="36"/>
      <c r="AF4618" s="36"/>
      <c r="AG4618" s="36"/>
      <c r="AH4618" s="36"/>
      <c r="AI4618" s="36"/>
      <c r="AJ4618" s="36"/>
      <c r="AK4618" s="36"/>
      <c r="AL4618" s="36"/>
      <c r="AM4618" s="36"/>
      <c r="AN4618" s="36"/>
      <c r="AO4618" s="36"/>
      <c r="AP4618" s="36"/>
      <c r="AQ4618" s="36"/>
      <c r="AR4618" s="36"/>
      <c r="AS4618" s="36"/>
      <c r="AT4618" s="36"/>
      <c r="AU4618" s="36"/>
      <c r="AV4618" s="36"/>
      <c r="AW4618" s="36"/>
      <c r="AX4618" s="36"/>
      <c r="DI4618" s="26"/>
    </row>
    <row r="4619" spans="1:251" ht="14.25">
      <c r="A4619" s="34"/>
      <c r="B4619" s="38"/>
      <c r="C4619" s="33"/>
      <c r="D4619" s="33"/>
      <c r="E4619" s="33"/>
      <c r="F4619" s="33"/>
      <c r="G4619" s="33"/>
      <c r="H4619" s="33"/>
      <c r="I4619" s="33"/>
      <c r="J4619" s="33"/>
      <c r="K4619" s="33"/>
      <c r="L4619" s="39"/>
      <c r="M4619" s="39"/>
      <c r="N4619" s="39"/>
      <c r="O4619" s="39"/>
      <c r="P4619" s="33"/>
      <c r="Q4619" s="33"/>
      <c r="R4619" s="33"/>
      <c r="S4619" s="33"/>
      <c r="T4619" s="33"/>
      <c r="U4619" s="33"/>
      <c r="V4619" s="40"/>
      <c r="W4619" s="40"/>
      <c r="X4619" s="40"/>
      <c r="Y4619" s="40"/>
      <c r="Z4619" s="40"/>
      <c r="AA4619" s="40"/>
      <c r="AB4619" s="40"/>
      <c r="AC4619" s="40"/>
      <c r="AD4619" s="40"/>
      <c r="AE4619" s="40"/>
      <c r="AF4619" s="40"/>
      <c r="AG4619" s="40"/>
      <c r="AH4619" s="40"/>
      <c r="AI4619" s="40"/>
      <c r="AJ4619" s="40"/>
      <c r="AK4619" s="40"/>
      <c r="AL4619" s="40"/>
      <c r="AM4619" s="40"/>
      <c r="AN4619" s="40"/>
      <c r="AO4619" s="40"/>
      <c r="AP4619" s="40"/>
      <c r="AQ4619" s="40"/>
      <c r="AR4619" s="40"/>
      <c r="AS4619" s="40"/>
      <c r="AT4619" s="40"/>
      <c r="AU4619" s="40"/>
      <c r="AV4619" s="40"/>
      <c r="AW4619" s="40"/>
      <c r="AX4619" s="41"/>
    </row>
    <row r="4620" spans="1:251" ht="12" customHeight="1">
      <c r="A4620" s="34"/>
      <c r="B4620" s="116" t="s">
        <v>893</v>
      </c>
      <c r="C4620" s="117"/>
      <c r="D4620" s="117"/>
      <c r="E4620" s="117"/>
      <c r="F4620" s="117"/>
      <c r="G4620" s="117"/>
      <c r="H4620" s="117"/>
      <c r="I4620" s="117"/>
      <c r="J4620" s="117"/>
      <c r="K4620" s="117"/>
      <c r="L4620" s="117"/>
      <c r="M4620" s="117"/>
      <c r="N4620" s="117"/>
      <c r="O4620" s="117"/>
      <c r="P4620" s="117"/>
      <c r="Q4620" s="117"/>
      <c r="R4620" s="117"/>
      <c r="S4620" s="117"/>
      <c r="T4620" s="117"/>
      <c r="U4620" s="117"/>
      <c r="V4620" s="117"/>
      <c r="W4620" s="117"/>
      <c r="X4620" s="117"/>
      <c r="Y4620" s="117"/>
      <c r="Z4620" s="117"/>
      <c r="AA4620" s="117"/>
      <c r="AB4620" s="117"/>
      <c r="AC4620" s="117"/>
      <c r="AD4620" s="117"/>
      <c r="AE4620" s="117"/>
      <c r="AF4620" s="117"/>
      <c r="AG4620" s="117"/>
      <c r="AH4620" s="117"/>
      <c r="AI4620" s="117"/>
      <c r="AJ4620" s="117"/>
      <c r="AK4620" s="117"/>
      <c r="AL4620" s="117"/>
      <c r="AM4620" s="117"/>
      <c r="AN4620" s="117"/>
      <c r="AO4620" s="117"/>
      <c r="AP4620" s="117"/>
      <c r="AQ4620" s="117"/>
      <c r="AR4620" s="117"/>
      <c r="AS4620" s="117"/>
      <c r="AT4620" s="117"/>
      <c r="AU4620" s="117"/>
      <c r="AV4620" s="117"/>
      <c r="AW4620" s="117"/>
      <c r="AX4620" s="118"/>
    </row>
    <row r="4621" spans="1:251" ht="12" customHeight="1">
      <c r="A4621" s="34"/>
      <c r="B4621" s="116"/>
      <c r="C4621" s="117"/>
      <c r="D4621" s="117"/>
      <c r="E4621" s="117"/>
      <c r="F4621" s="117"/>
      <c r="G4621" s="117"/>
      <c r="H4621" s="117"/>
      <c r="I4621" s="117"/>
      <c r="J4621" s="117"/>
      <c r="K4621" s="117"/>
      <c r="L4621" s="117"/>
      <c r="M4621" s="117"/>
      <c r="N4621" s="117"/>
      <c r="O4621" s="117"/>
      <c r="P4621" s="117"/>
      <c r="Q4621" s="117"/>
      <c r="R4621" s="117"/>
      <c r="S4621" s="117"/>
      <c r="T4621" s="117"/>
      <c r="U4621" s="117"/>
      <c r="V4621" s="117"/>
      <c r="W4621" s="117"/>
      <c r="X4621" s="117"/>
      <c r="Y4621" s="117"/>
      <c r="Z4621" s="117"/>
      <c r="AA4621" s="117"/>
      <c r="AB4621" s="117"/>
      <c r="AC4621" s="117"/>
      <c r="AD4621" s="117"/>
      <c r="AE4621" s="117"/>
      <c r="AF4621" s="117"/>
      <c r="AG4621" s="117"/>
      <c r="AH4621" s="117"/>
      <c r="AI4621" s="117"/>
      <c r="AJ4621" s="117"/>
      <c r="AK4621" s="117"/>
      <c r="AL4621" s="117"/>
      <c r="AM4621" s="117"/>
      <c r="AN4621" s="117"/>
      <c r="AO4621" s="117"/>
      <c r="AP4621" s="117"/>
      <c r="AQ4621" s="117"/>
      <c r="AR4621" s="117"/>
      <c r="AS4621" s="117"/>
      <c r="AT4621" s="117"/>
      <c r="AU4621" s="117"/>
      <c r="AV4621" s="117"/>
      <c r="AW4621" s="117"/>
      <c r="AX4621" s="118"/>
      <c r="BC4621" s="42"/>
    </row>
    <row r="4622" spans="1:251" ht="12" customHeight="1">
      <c r="A4622" s="34"/>
      <c r="B4622" s="116"/>
      <c r="C4622" s="117"/>
      <c r="D4622" s="117"/>
      <c r="E4622" s="117"/>
      <c r="F4622" s="117"/>
      <c r="G4622" s="117"/>
      <c r="H4622" s="117"/>
      <c r="I4622" s="117"/>
      <c r="J4622" s="117"/>
      <c r="K4622" s="117"/>
      <c r="L4622" s="117"/>
      <c r="M4622" s="117"/>
      <c r="N4622" s="117"/>
      <c r="O4622" s="117"/>
      <c r="P4622" s="117"/>
      <c r="Q4622" s="117"/>
      <c r="R4622" s="117"/>
      <c r="S4622" s="117"/>
      <c r="T4622" s="117"/>
      <c r="U4622" s="117"/>
      <c r="V4622" s="117"/>
      <c r="W4622" s="117"/>
      <c r="X4622" s="117"/>
      <c r="Y4622" s="117"/>
      <c r="Z4622" s="117"/>
      <c r="AA4622" s="117"/>
      <c r="AB4622" s="117"/>
      <c r="AC4622" s="117"/>
      <c r="AD4622" s="117"/>
      <c r="AE4622" s="117"/>
      <c r="AF4622" s="117"/>
      <c r="AG4622" s="117"/>
      <c r="AH4622" s="117"/>
      <c r="AI4622" s="117"/>
      <c r="AJ4622" s="117"/>
      <c r="AK4622" s="117"/>
      <c r="AL4622" s="117"/>
      <c r="AM4622" s="117"/>
      <c r="AN4622" s="117"/>
      <c r="AO4622" s="117"/>
      <c r="AP4622" s="117"/>
      <c r="AQ4622" s="117"/>
      <c r="AR4622" s="117"/>
      <c r="AS4622" s="117"/>
      <c r="AT4622" s="117"/>
      <c r="AU4622" s="117"/>
      <c r="AV4622" s="117"/>
      <c r="AW4622" s="117"/>
      <c r="AX4622" s="118"/>
    </row>
    <row r="4623" spans="1:251" ht="12" customHeight="1">
      <c r="A4623" s="34"/>
      <c r="B4623" s="116"/>
      <c r="C4623" s="117"/>
      <c r="D4623" s="117"/>
      <c r="E4623" s="117"/>
      <c r="F4623" s="117"/>
      <c r="G4623" s="117"/>
      <c r="H4623" s="117"/>
      <c r="I4623" s="117"/>
      <c r="J4623" s="117"/>
      <c r="K4623" s="117"/>
      <c r="L4623" s="117"/>
      <c r="M4623" s="117"/>
      <c r="N4623" s="117"/>
      <c r="O4623" s="117"/>
      <c r="P4623" s="117"/>
      <c r="Q4623" s="117"/>
      <c r="R4623" s="117"/>
      <c r="S4623" s="117"/>
      <c r="T4623" s="117"/>
      <c r="U4623" s="117"/>
      <c r="V4623" s="117"/>
      <c r="W4623" s="117"/>
      <c r="X4623" s="117"/>
      <c r="Y4623" s="117"/>
      <c r="Z4623" s="117"/>
      <c r="AA4623" s="117"/>
      <c r="AB4623" s="117"/>
      <c r="AC4623" s="117"/>
      <c r="AD4623" s="117"/>
      <c r="AE4623" s="117"/>
      <c r="AF4623" s="117"/>
      <c r="AG4623" s="117"/>
      <c r="AH4623" s="117"/>
      <c r="AI4623" s="117"/>
      <c r="AJ4623" s="117"/>
      <c r="AK4623" s="117"/>
      <c r="AL4623" s="117"/>
      <c r="AM4623" s="117"/>
      <c r="AN4623" s="117"/>
      <c r="AO4623" s="117"/>
      <c r="AP4623" s="117"/>
      <c r="AQ4623" s="117"/>
      <c r="AR4623" s="117"/>
      <c r="AS4623" s="117"/>
      <c r="AT4623" s="117"/>
      <c r="AU4623" s="117"/>
      <c r="AV4623" s="117"/>
      <c r="AW4623" s="117"/>
      <c r="AX4623" s="118"/>
    </row>
    <row r="4624" spans="1:251" ht="12" customHeight="1">
      <c r="A4624" s="34"/>
      <c r="B4624" s="116"/>
      <c r="C4624" s="117"/>
      <c r="D4624" s="117"/>
      <c r="E4624" s="117"/>
      <c r="F4624" s="117"/>
      <c r="G4624" s="117"/>
      <c r="H4624" s="117"/>
      <c r="I4624" s="117"/>
      <c r="J4624" s="117"/>
      <c r="K4624" s="117"/>
      <c r="L4624" s="117"/>
      <c r="M4624" s="117"/>
      <c r="N4624" s="117"/>
      <c r="O4624" s="117"/>
      <c r="P4624" s="117"/>
      <c r="Q4624" s="117"/>
      <c r="R4624" s="117"/>
      <c r="S4624" s="117"/>
      <c r="T4624" s="117"/>
      <c r="U4624" s="117"/>
      <c r="V4624" s="117"/>
      <c r="W4624" s="117"/>
      <c r="X4624" s="117"/>
      <c r="Y4624" s="117"/>
      <c r="Z4624" s="117"/>
      <c r="AA4624" s="117"/>
      <c r="AB4624" s="117"/>
      <c r="AC4624" s="117"/>
      <c r="AD4624" s="117"/>
      <c r="AE4624" s="117"/>
      <c r="AF4624" s="117"/>
      <c r="AG4624" s="117"/>
      <c r="AH4624" s="117"/>
      <c r="AI4624" s="117"/>
      <c r="AJ4624" s="117"/>
      <c r="AK4624" s="117"/>
      <c r="AL4624" s="117"/>
      <c r="AM4624" s="117"/>
      <c r="AN4624" s="117"/>
      <c r="AO4624" s="117"/>
      <c r="AP4624" s="117"/>
      <c r="AQ4624" s="117"/>
      <c r="AR4624" s="117"/>
      <c r="AS4624" s="117"/>
      <c r="AT4624" s="117"/>
      <c r="AU4624" s="117"/>
      <c r="AV4624" s="117"/>
      <c r="AW4624" s="117"/>
      <c r="AX4624" s="118"/>
    </row>
    <row r="4625" spans="1:251" ht="15" thickBot="1">
      <c r="A4625" s="43"/>
      <c r="B4625" s="44"/>
      <c r="C4625" s="45"/>
      <c r="D4625" s="45"/>
      <c r="E4625" s="45"/>
      <c r="F4625" s="45"/>
      <c r="G4625" s="45"/>
      <c r="H4625" s="45"/>
      <c r="I4625" s="45"/>
      <c r="J4625" s="45"/>
      <c r="K4625" s="45"/>
      <c r="L4625" s="45"/>
      <c r="M4625" s="45"/>
      <c r="N4625" s="45"/>
      <c r="O4625" s="45"/>
      <c r="P4625" s="45"/>
      <c r="Q4625" s="45"/>
      <c r="R4625" s="45"/>
      <c r="S4625" s="45"/>
      <c r="T4625" s="45"/>
      <c r="U4625" s="45"/>
      <c r="V4625" s="45"/>
      <c r="W4625" s="45"/>
      <c r="X4625" s="45"/>
      <c r="Y4625" s="45"/>
      <c r="Z4625" s="45"/>
      <c r="AA4625" s="45"/>
      <c r="AB4625" s="45"/>
      <c r="AC4625" s="45"/>
      <c r="AD4625" s="45"/>
      <c r="AE4625" s="45"/>
      <c r="AF4625" s="45"/>
      <c r="AG4625" s="45"/>
      <c r="AH4625" s="45"/>
      <c r="AI4625" s="45"/>
      <c r="AJ4625" s="45"/>
      <c r="AK4625" s="45"/>
      <c r="AL4625" s="45"/>
      <c r="AM4625" s="45"/>
      <c r="AN4625" s="45"/>
      <c r="AO4625" s="45"/>
      <c r="AP4625" s="45"/>
      <c r="AQ4625" s="45"/>
      <c r="AR4625" s="45"/>
      <c r="AS4625" s="45"/>
      <c r="AT4625" s="45"/>
      <c r="AU4625" s="45"/>
      <c r="AV4625" s="45"/>
      <c r="AW4625" s="45"/>
      <c r="AX4625" s="46"/>
    </row>
    <row r="4626" spans="1:251">
      <c r="B4626" s="47"/>
    </row>
    <row r="4627" spans="1:251" ht="15" thickBot="1">
      <c r="A4627" s="37"/>
      <c r="B4627" s="36" t="s">
        <v>238</v>
      </c>
      <c r="C4627" s="34"/>
      <c r="D4627" s="34"/>
      <c r="E4627" s="34"/>
      <c r="F4627" s="34"/>
      <c r="G4627" s="34"/>
      <c r="H4627" s="34"/>
      <c r="I4627" s="34"/>
      <c r="J4627" s="34"/>
      <c r="K4627" s="34"/>
      <c r="L4627" s="35"/>
      <c r="M4627" s="35"/>
      <c r="N4627" s="35"/>
      <c r="O4627" s="35"/>
      <c r="P4627" s="34"/>
      <c r="Q4627" s="34"/>
      <c r="R4627" s="34"/>
      <c r="S4627" s="34"/>
      <c r="T4627" s="34"/>
      <c r="U4627" s="34"/>
      <c r="V4627" s="36"/>
      <c r="W4627" s="36"/>
      <c r="X4627" s="36"/>
      <c r="Y4627" s="36"/>
      <c r="Z4627" s="36"/>
      <c r="AA4627" s="36"/>
      <c r="AB4627" s="36"/>
      <c r="AC4627" s="36"/>
      <c r="AD4627" s="36"/>
      <c r="AE4627" s="36"/>
      <c r="AF4627" s="36"/>
      <c r="AG4627" s="36"/>
      <c r="AH4627" s="36"/>
      <c r="AI4627" s="36"/>
      <c r="AJ4627" s="36"/>
      <c r="AK4627" s="36"/>
      <c r="AL4627" s="36"/>
      <c r="AM4627" s="36"/>
      <c r="AN4627" s="36"/>
      <c r="AO4627" s="36"/>
      <c r="AP4627" s="36"/>
      <c r="AQ4627" s="36"/>
      <c r="AR4627" s="36"/>
      <c r="AS4627" s="36"/>
      <c r="AT4627" s="36"/>
      <c r="AU4627" s="36"/>
      <c r="AV4627" s="36"/>
      <c r="AW4627" s="36"/>
      <c r="AX4627" s="36"/>
      <c r="DI4627" s="26"/>
    </row>
    <row r="4628" spans="1:251" ht="14.25">
      <c r="A4628" s="34"/>
      <c r="B4628" s="38"/>
      <c r="C4628" s="33"/>
      <c r="D4628" s="33"/>
      <c r="E4628" s="33"/>
      <c r="F4628" s="33"/>
      <c r="G4628" s="33"/>
      <c r="H4628" s="33"/>
      <c r="I4628" s="33"/>
      <c r="J4628" s="33"/>
      <c r="K4628" s="33"/>
      <c r="L4628" s="39"/>
      <c r="M4628" s="39"/>
      <c r="N4628" s="39"/>
      <c r="O4628" s="39"/>
      <c r="P4628" s="33"/>
      <c r="Q4628" s="33"/>
      <c r="R4628" s="33"/>
      <c r="S4628" s="33"/>
      <c r="T4628" s="33"/>
      <c r="U4628" s="33"/>
      <c r="V4628" s="40"/>
      <c r="W4628" s="40"/>
      <c r="X4628" s="40"/>
      <c r="Y4628" s="40"/>
      <c r="Z4628" s="40"/>
      <c r="AA4628" s="40"/>
      <c r="AB4628" s="40"/>
      <c r="AC4628" s="40"/>
      <c r="AD4628" s="40"/>
      <c r="AE4628" s="40"/>
      <c r="AF4628" s="40"/>
      <c r="AG4628" s="40"/>
      <c r="AH4628" s="40"/>
      <c r="AI4628" s="40"/>
      <c r="AJ4628" s="40"/>
      <c r="AK4628" s="40"/>
      <c r="AL4628" s="40"/>
      <c r="AM4628" s="40"/>
      <c r="AN4628" s="40"/>
      <c r="AO4628" s="40"/>
      <c r="AP4628" s="40"/>
      <c r="AQ4628" s="40"/>
      <c r="AR4628" s="40"/>
      <c r="AS4628" s="40"/>
      <c r="AT4628" s="40"/>
      <c r="AU4628" s="40"/>
      <c r="AV4628" s="40"/>
      <c r="AW4628" s="40"/>
      <c r="AX4628" s="41"/>
    </row>
    <row r="4629" spans="1:251" ht="12" customHeight="1">
      <c r="A4629" s="34"/>
      <c r="B4629" s="116" t="s">
        <v>894</v>
      </c>
      <c r="C4629" s="117"/>
      <c r="D4629" s="117"/>
      <c r="E4629" s="117"/>
      <c r="F4629" s="117"/>
      <c r="G4629" s="117"/>
      <c r="H4629" s="117"/>
      <c r="I4629" s="117"/>
      <c r="J4629" s="117"/>
      <c r="K4629" s="117"/>
      <c r="L4629" s="117"/>
      <c r="M4629" s="117"/>
      <c r="N4629" s="117"/>
      <c r="O4629" s="117"/>
      <c r="P4629" s="117"/>
      <c r="Q4629" s="117"/>
      <c r="R4629" s="117"/>
      <c r="S4629" s="117"/>
      <c r="T4629" s="117"/>
      <c r="U4629" s="117"/>
      <c r="V4629" s="117"/>
      <c r="W4629" s="117"/>
      <c r="X4629" s="117"/>
      <c r="Y4629" s="117"/>
      <c r="Z4629" s="117"/>
      <c r="AA4629" s="117"/>
      <c r="AB4629" s="117"/>
      <c r="AC4629" s="117"/>
      <c r="AD4629" s="117"/>
      <c r="AE4629" s="117"/>
      <c r="AF4629" s="117"/>
      <c r="AG4629" s="117"/>
      <c r="AH4629" s="117"/>
      <c r="AI4629" s="117"/>
      <c r="AJ4629" s="117"/>
      <c r="AK4629" s="117"/>
      <c r="AL4629" s="117"/>
      <c r="AM4629" s="117"/>
      <c r="AN4629" s="117"/>
      <c r="AO4629" s="117"/>
      <c r="AP4629" s="117"/>
      <c r="AQ4629" s="117"/>
      <c r="AR4629" s="117"/>
      <c r="AS4629" s="117"/>
      <c r="AT4629" s="117"/>
      <c r="AU4629" s="117"/>
      <c r="AV4629" s="117"/>
      <c r="AW4629" s="117"/>
      <c r="AX4629" s="118"/>
    </row>
    <row r="4630" spans="1:251" ht="12" customHeight="1">
      <c r="A4630" s="34"/>
      <c r="B4630" s="116"/>
      <c r="C4630" s="117"/>
      <c r="D4630" s="117"/>
      <c r="E4630" s="117"/>
      <c r="F4630" s="117"/>
      <c r="G4630" s="117"/>
      <c r="H4630" s="117"/>
      <c r="I4630" s="117"/>
      <c r="J4630" s="117"/>
      <c r="K4630" s="117"/>
      <c r="L4630" s="117"/>
      <c r="M4630" s="117"/>
      <c r="N4630" s="117"/>
      <c r="O4630" s="117"/>
      <c r="P4630" s="117"/>
      <c r="Q4630" s="117"/>
      <c r="R4630" s="117"/>
      <c r="S4630" s="117"/>
      <c r="T4630" s="117"/>
      <c r="U4630" s="117"/>
      <c r="V4630" s="117"/>
      <c r="W4630" s="117"/>
      <c r="X4630" s="117"/>
      <c r="Y4630" s="117"/>
      <c r="Z4630" s="117"/>
      <c r="AA4630" s="117"/>
      <c r="AB4630" s="117"/>
      <c r="AC4630" s="117"/>
      <c r="AD4630" s="117"/>
      <c r="AE4630" s="117"/>
      <c r="AF4630" s="117"/>
      <c r="AG4630" s="117"/>
      <c r="AH4630" s="117"/>
      <c r="AI4630" s="117"/>
      <c r="AJ4630" s="117"/>
      <c r="AK4630" s="117"/>
      <c r="AL4630" s="117"/>
      <c r="AM4630" s="117"/>
      <c r="AN4630" s="117"/>
      <c r="AO4630" s="117"/>
      <c r="AP4630" s="117"/>
      <c r="AQ4630" s="117"/>
      <c r="AR4630" s="117"/>
      <c r="AS4630" s="117"/>
      <c r="AT4630" s="117"/>
      <c r="AU4630" s="117"/>
      <c r="AV4630" s="117"/>
      <c r="AW4630" s="117"/>
      <c r="AX4630" s="118"/>
      <c r="BC4630" s="42"/>
    </row>
    <row r="4631" spans="1:251" ht="12" customHeight="1">
      <c r="A4631" s="34"/>
      <c r="B4631" s="116"/>
      <c r="C4631" s="117"/>
      <c r="D4631" s="117"/>
      <c r="E4631" s="117"/>
      <c r="F4631" s="117"/>
      <c r="G4631" s="117"/>
      <c r="H4631" s="117"/>
      <c r="I4631" s="117"/>
      <c r="J4631" s="117"/>
      <c r="K4631" s="117"/>
      <c r="L4631" s="117"/>
      <c r="M4631" s="117"/>
      <c r="N4631" s="117"/>
      <c r="O4631" s="117"/>
      <c r="P4631" s="117"/>
      <c r="Q4631" s="117"/>
      <c r="R4631" s="117"/>
      <c r="S4631" s="117"/>
      <c r="T4631" s="117"/>
      <c r="U4631" s="117"/>
      <c r="V4631" s="117"/>
      <c r="W4631" s="117"/>
      <c r="X4631" s="117"/>
      <c r="Y4631" s="117"/>
      <c r="Z4631" s="117"/>
      <c r="AA4631" s="117"/>
      <c r="AB4631" s="117"/>
      <c r="AC4631" s="117"/>
      <c r="AD4631" s="117"/>
      <c r="AE4631" s="117"/>
      <c r="AF4631" s="117"/>
      <c r="AG4631" s="117"/>
      <c r="AH4631" s="117"/>
      <c r="AI4631" s="117"/>
      <c r="AJ4631" s="117"/>
      <c r="AK4631" s="117"/>
      <c r="AL4631" s="117"/>
      <c r="AM4631" s="117"/>
      <c r="AN4631" s="117"/>
      <c r="AO4631" s="117"/>
      <c r="AP4631" s="117"/>
      <c r="AQ4631" s="117"/>
      <c r="AR4631" s="117"/>
      <c r="AS4631" s="117"/>
      <c r="AT4631" s="117"/>
      <c r="AU4631" s="117"/>
      <c r="AV4631" s="117"/>
      <c r="AW4631" s="117"/>
      <c r="AX4631" s="118"/>
    </row>
    <row r="4632" spans="1:251" ht="12" customHeight="1">
      <c r="A4632" s="34"/>
      <c r="B4632" s="116"/>
      <c r="C4632" s="117"/>
      <c r="D4632" s="117"/>
      <c r="E4632" s="117"/>
      <c r="F4632" s="117"/>
      <c r="G4632" s="117"/>
      <c r="H4632" s="117"/>
      <c r="I4632" s="117"/>
      <c r="J4632" s="117"/>
      <c r="K4632" s="117"/>
      <c r="L4632" s="117"/>
      <c r="M4632" s="117"/>
      <c r="N4632" s="117"/>
      <c r="O4632" s="117"/>
      <c r="P4632" s="117"/>
      <c r="Q4632" s="117"/>
      <c r="R4632" s="117"/>
      <c r="S4632" s="117"/>
      <c r="T4632" s="117"/>
      <c r="U4632" s="117"/>
      <c r="V4632" s="117"/>
      <c r="W4632" s="117"/>
      <c r="X4632" s="117"/>
      <c r="Y4632" s="117"/>
      <c r="Z4632" s="117"/>
      <c r="AA4632" s="117"/>
      <c r="AB4632" s="117"/>
      <c r="AC4632" s="117"/>
      <c r="AD4632" s="117"/>
      <c r="AE4632" s="117"/>
      <c r="AF4632" s="117"/>
      <c r="AG4632" s="117"/>
      <c r="AH4632" s="117"/>
      <c r="AI4632" s="117"/>
      <c r="AJ4632" s="117"/>
      <c r="AK4632" s="117"/>
      <c r="AL4632" s="117"/>
      <c r="AM4632" s="117"/>
      <c r="AN4632" s="117"/>
      <c r="AO4632" s="117"/>
      <c r="AP4632" s="117"/>
      <c r="AQ4632" s="117"/>
      <c r="AR4632" s="117"/>
      <c r="AS4632" s="117"/>
      <c r="AT4632" s="117"/>
      <c r="AU4632" s="117"/>
      <c r="AV4632" s="117"/>
      <c r="AW4632" s="117"/>
      <c r="AX4632" s="118"/>
    </row>
    <row r="4633" spans="1:251" ht="12" customHeight="1">
      <c r="A4633" s="34"/>
      <c r="B4633" s="116"/>
      <c r="C4633" s="117"/>
      <c r="D4633" s="117"/>
      <c r="E4633" s="117"/>
      <c r="F4633" s="117"/>
      <c r="G4633" s="117"/>
      <c r="H4633" s="117"/>
      <c r="I4633" s="117"/>
      <c r="J4633" s="117"/>
      <c r="K4633" s="117"/>
      <c r="L4633" s="117"/>
      <c r="M4633" s="117"/>
      <c r="N4633" s="117"/>
      <c r="O4633" s="117"/>
      <c r="P4633" s="117"/>
      <c r="Q4633" s="117"/>
      <c r="R4633" s="117"/>
      <c r="S4633" s="117"/>
      <c r="T4633" s="117"/>
      <c r="U4633" s="117"/>
      <c r="V4633" s="117"/>
      <c r="W4633" s="117"/>
      <c r="X4633" s="117"/>
      <c r="Y4633" s="117"/>
      <c r="Z4633" s="117"/>
      <c r="AA4633" s="117"/>
      <c r="AB4633" s="117"/>
      <c r="AC4633" s="117"/>
      <c r="AD4633" s="117"/>
      <c r="AE4633" s="117"/>
      <c r="AF4633" s="117"/>
      <c r="AG4633" s="117"/>
      <c r="AH4633" s="117"/>
      <c r="AI4633" s="117"/>
      <c r="AJ4633" s="117"/>
      <c r="AK4633" s="117"/>
      <c r="AL4633" s="117"/>
      <c r="AM4633" s="117"/>
      <c r="AN4633" s="117"/>
      <c r="AO4633" s="117"/>
      <c r="AP4633" s="117"/>
      <c r="AQ4633" s="117"/>
      <c r="AR4633" s="117"/>
      <c r="AS4633" s="117"/>
      <c r="AT4633" s="117"/>
      <c r="AU4633" s="117"/>
      <c r="AV4633" s="117"/>
      <c r="AW4633" s="117"/>
      <c r="AX4633" s="118"/>
    </row>
    <row r="4634" spans="1:251" ht="15" thickBot="1">
      <c r="A4634" s="43"/>
      <c r="B4634" s="44"/>
      <c r="C4634" s="45"/>
      <c r="D4634" s="45"/>
      <c r="E4634" s="45"/>
      <c r="F4634" s="45"/>
      <c r="G4634" s="45"/>
      <c r="H4634" s="45"/>
      <c r="I4634" s="45"/>
      <c r="J4634" s="45"/>
      <c r="K4634" s="45"/>
      <c r="L4634" s="45"/>
      <c r="M4634" s="45"/>
      <c r="N4634" s="45"/>
      <c r="O4634" s="45"/>
      <c r="P4634" s="45"/>
      <c r="Q4634" s="45"/>
      <c r="R4634" s="45"/>
      <c r="S4634" s="45"/>
      <c r="T4634" s="45"/>
      <c r="U4634" s="45"/>
      <c r="V4634" s="45"/>
      <c r="W4634" s="45"/>
      <c r="X4634" s="45"/>
      <c r="Y4634" s="45"/>
      <c r="Z4634" s="45"/>
      <c r="AA4634" s="45"/>
      <c r="AB4634" s="45"/>
      <c r="AC4634" s="45"/>
      <c r="AD4634" s="45"/>
      <c r="AE4634" s="45"/>
      <c r="AF4634" s="45"/>
      <c r="AG4634" s="45"/>
      <c r="AH4634" s="45"/>
      <c r="AI4634" s="45"/>
      <c r="AJ4634" s="45"/>
      <c r="AK4634" s="45"/>
      <c r="AL4634" s="45"/>
      <c r="AM4634" s="45"/>
      <c r="AN4634" s="45"/>
      <c r="AO4634" s="45"/>
      <c r="AP4634" s="45"/>
      <c r="AQ4634" s="45"/>
      <c r="AR4634" s="45"/>
      <c r="AS4634" s="45"/>
      <c r="AT4634" s="45"/>
      <c r="AU4634" s="45"/>
      <c r="AV4634" s="45"/>
      <c r="AW4634" s="45"/>
      <c r="AX4634" s="46"/>
    </row>
    <row r="4635" spans="1:251">
      <c r="B4635" s="47"/>
    </row>
    <row r="4636" spans="1:251" ht="14.25">
      <c r="B4636" s="36" t="s">
        <v>240</v>
      </c>
      <c r="C4636" s="34"/>
      <c r="D4636" s="34"/>
      <c r="E4636" s="34"/>
      <c r="F4636" s="34"/>
      <c r="G4636" s="34"/>
      <c r="H4636" s="34"/>
      <c r="I4636" s="34"/>
      <c r="J4636" s="34"/>
      <c r="K4636" s="34"/>
      <c r="L4636" s="35"/>
      <c r="M4636" s="35"/>
      <c r="N4636" s="35"/>
      <c r="O4636" s="35"/>
      <c r="P4636" s="34"/>
      <c r="Q4636" s="34"/>
      <c r="R4636" s="34"/>
      <c r="S4636" s="34"/>
      <c r="T4636" s="34"/>
      <c r="U4636" s="34"/>
      <c r="V4636" s="36"/>
      <c r="W4636" s="36"/>
      <c r="X4636" s="36"/>
      <c r="Y4636" s="36"/>
      <c r="Z4636" s="36"/>
      <c r="AA4636" s="36"/>
      <c r="AB4636" s="36"/>
      <c r="AC4636" s="36"/>
      <c r="AD4636" s="36"/>
      <c r="AE4636" s="36"/>
      <c r="AF4636" s="36"/>
      <c r="AG4636" s="36"/>
      <c r="AH4636" s="36"/>
      <c r="AI4636" s="36"/>
      <c r="AJ4636" s="36"/>
      <c r="AK4636" s="36"/>
      <c r="AL4636" s="36"/>
      <c r="AM4636" s="36"/>
      <c r="AN4636" s="36"/>
      <c r="AO4636" s="36"/>
      <c r="AP4636" s="36"/>
      <c r="AQ4636" s="36"/>
      <c r="AR4636" s="36"/>
      <c r="AS4636" s="36"/>
      <c r="AT4636" s="36"/>
      <c r="AU4636" s="36"/>
      <c r="AV4636" s="36"/>
      <c r="AW4636" s="36"/>
      <c r="AX4636" s="36"/>
    </row>
    <row r="4637" spans="1:251" ht="15" thickBot="1">
      <c r="B4637" s="34"/>
      <c r="C4637" s="34"/>
      <c r="D4637" s="34"/>
      <c r="E4637" s="34"/>
      <c r="F4637" s="34"/>
      <c r="G4637" s="34"/>
      <c r="H4637" s="34"/>
      <c r="I4637" s="34"/>
      <c r="J4637" s="34"/>
      <c r="K4637" s="34"/>
      <c r="L4637" s="35"/>
      <c r="M4637" s="35"/>
      <c r="N4637" s="35"/>
      <c r="O4637" s="35"/>
      <c r="P4637" s="34"/>
      <c r="Q4637" s="34"/>
      <c r="R4637" s="34"/>
      <c r="S4637" s="34"/>
      <c r="T4637" s="34"/>
      <c r="U4637" s="34"/>
      <c r="V4637" s="36"/>
      <c r="W4637" s="36"/>
      <c r="X4637" s="36"/>
      <c r="Y4637" s="36"/>
      <c r="Z4637" s="36"/>
      <c r="AA4637" s="36"/>
      <c r="AB4637" s="36"/>
      <c r="AC4637" s="36"/>
      <c r="AD4637" s="36"/>
      <c r="AE4637" s="36"/>
      <c r="AF4637" s="36"/>
      <c r="AG4637" s="36"/>
      <c r="AH4637" s="36"/>
      <c r="AI4637" s="36"/>
      <c r="AJ4637" s="36"/>
      <c r="AK4637" s="36"/>
      <c r="AL4637" s="36"/>
      <c r="AM4637" s="36"/>
      <c r="AN4637" s="36"/>
      <c r="AO4637" s="36"/>
      <c r="AP4637" s="36"/>
      <c r="AQ4637" s="36"/>
      <c r="AR4637" s="36"/>
      <c r="AS4637" s="36"/>
      <c r="AT4637" s="36"/>
      <c r="AU4637" s="36"/>
      <c r="AV4637" s="36"/>
      <c r="AW4637" s="36"/>
      <c r="AX4637" s="48" t="s">
        <v>241</v>
      </c>
    </row>
    <row r="4638" spans="1:251" s="42" customFormat="1" ht="13.5" customHeight="1">
      <c r="A4638" s="34"/>
      <c r="B4638" s="119" t="s">
        <v>242</v>
      </c>
      <c r="C4638" s="120"/>
      <c r="D4638" s="120"/>
      <c r="E4638" s="120"/>
      <c r="F4638" s="120"/>
      <c r="G4638" s="120"/>
      <c r="H4638" s="120"/>
      <c r="I4638" s="120"/>
      <c r="J4638" s="120"/>
      <c r="K4638" s="120"/>
      <c r="L4638" s="120"/>
      <c r="M4638" s="120"/>
      <c r="N4638" s="120"/>
      <c r="O4638" s="120"/>
      <c r="P4638" s="120"/>
      <c r="Q4638" s="120"/>
      <c r="R4638" s="120"/>
      <c r="S4638" s="120"/>
      <c r="T4638" s="120"/>
      <c r="U4638" s="120"/>
      <c r="V4638" s="120"/>
      <c r="W4638" s="120"/>
      <c r="X4638" s="120"/>
      <c r="Y4638" s="120"/>
      <c r="Z4638" s="121"/>
      <c r="AA4638" s="125" t="s">
        <v>1062</v>
      </c>
      <c r="AB4638" s="120"/>
      <c r="AC4638" s="120"/>
      <c r="AD4638" s="120"/>
      <c r="AE4638" s="120"/>
      <c r="AF4638" s="120"/>
      <c r="AG4638" s="120"/>
      <c r="AH4638" s="120"/>
      <c r="AI4638" s="121"/>
      <c r="AJ4638" s="125" t="s">
        <v>1063</v>
      </c>
      <c r="AK4638" s="120"/>
      <c r="AL4638" s="120"/>
      <c r="AM4638" s="120"/>
      <c r="AN4638" s="120"/>
      <c r="AO4638" s="120"/>
      <c r="AP4638" s="120"/>
      <c r="AQ4638" s="120"/>
      <c r="AR4638" s="121"/>
      <c r="AS4638" s="125" t="s">
        <v>243</v>
      </c>
      <c r="AT4638" s="120"/>
      <c r="AU4638" s="120"/>
      <c r="AV4638" s="120"/>
      <c r="AW4638" s="120"/>
      <c r="AX4638" s="127"/>
      <c r="AY4638" s="29"/>
      <c r="AZ4638" s="29"/>
      <c r="BA4638" s="29"/>
      <c r="BB4638" s="29"/>
      <c r="BC4638" s="29"/>
      <c r="BD4638" s="29"/>
      <c r="BE4638" s="29"/>
      <c r="BF4638" s="29"/>
      <c r="BG4638" s="29"/>
      <c r="BH4638" s="29"/>
      <c r="BI4638" s="29"/>
      <c r="BJ4638" s="29"/>
      <c r="BK4638" s="29"/>
      <c r="BL4638" s="29"/>
      <c r="BM4638" s="29"/>
      <c r="BN4638" s="29"/>
      <c r="BO4638" s="29"/>
      <c r="BP4638" s="29"/>
      <c r="BQ4638" s="29"/>
      <c r="BR4638" s="29"/>
      <c r="BS4638" s="29"/>
      <c r="BT4638" s="29"/>
      <c r="BU4638" s="29"/>
      <c r="BV4638" s="29"/>
      <c r="BW4638" s="29"/>
      <c r="BX4638" s="29"/>
      <c r="BY4638" s="29"/>
      <c r="BZ4638" s="29"/>
      <c r="CA4638" s="29"/>
      <c r="CB4638" s="29"/>
      <c r="CC4638" s="29"/>
      <c r="CD4638" s="29"/>
      <c r="CE4638" s="29"/>
      <c r="CF4638" s="29"/>
      <c r="CG4638" s="29"/>
      <c r="CH4638" s="29"/>
      <c r="CI4638" s="29"/>
      <c r="CJ4638" s="29"/>
      <c r="CK4638" s="29"/>
      <c r="CL4638" s="29"/>
      <c r="CM4638" s="29"/>
      <c r="CN4638" s="29"/>
      <c r="CO4638" s="29"/>
      <c r="CP4638" s="29"/>
      <c r="CQ4638" s="29"/>
      <c r="CR4638" s="29"/>
      <c r="CS4638" s="29"/>
      <c r="CT4638" s="29"/>
      <c r="CU4638" s="29"/>
      <c r="CV4638" s="29"/>
      <c r="CW4638" s="29"/>
      <c r="CX4638" s="29"/>
      <c r="CY4638" s="29"/>
      <c r="CZ4638" s="29"/>
      <c r="DA4638" s="29"/>
      <c r="DB4638" s="29"/>
      <c r="DC4638" s="29"/>
      <c r="DD4638" s="29"/>
      <c r="DE4638" s="29"/>
      <c r="DF4638" s="29"/>
      <c r="DG4638" s="29"/>
      <c r="DH4638" s="29"/>
      <c r="DI4638" s="29"/>
      <c r="DJ4638" s="29"/>
      <c r="DK4638" s="29"/>
      <c r="DL4638" s="29"/>
      <c r="DM4638" s="29"/>
      <c r="DN4638" s="29"/>
      <c r="DO4638" s="29"/>
      <c r="DP4638" s="29"/>
      <c r="DQ4638" s="29"/>
      <c r="DR4638" s="29"/>
      <c r="DS4638" s="29"/>
      <c r="DT4638" s="29"/>
      <c r="DU4638" s="29"/>
      <c r="DV4638" s="29"/>
      <c r="DW4638" s="29"/>
      <c r="DX4638" s="29"/>
      <c r="DY4638" s="29"/>
      <c r="DZ4638" s="29"/>
      <c r="EA4638" s="29"/>
      <c r="EB4638" s="29"/>
      <c r="EC4638" s="29"/>
      <c r="ED4638" s="29"/>
      <c r="EE4638" s="29"/>
      <c r="EF4638" s="29"/>
      <c r="EG4638" s="29"/>
      <c r="EH4638" s="29"/>
      <c r="EI4638" s="29"/>
      <c r="EJ4638" s="29"/>
      <c r="EK4638" s="29"/>
      <c r="EL4638" s="29"/>
      <c r="EM4638" s="29"/>
      <c r="EN4638" s="29"/>
      <c r="EO4638" s="29"/>
      <c r="EP4638" s="29"/>
      <c r="EQ4638" s="29"/>
      <c r="ER4638" s="29"/>
      <c r="ES4638" s="29"/>
      <c r="ET4638" s="29"/>
      <c r="EU4638" s="29"/>
      <c r="EV4638" s="29"/>
      <c r="EW4638" s="29"/>
      <c r="EX4638" s="29"/>
      <c r="EY4638" s="29"/>
      <c r="EZ4638" s="29"/>
      <c r="FA4638" s="29"/>
      <c r="FB4638" s="29"/>
      <c r="FC4638" s="29"/>
      <c r="FD4638" s="29"/>
      <c r="FE4638" s="29"/>
      <c r="FF4638" s="29"/>
      <c r="FG4638" s="29"/>
      <c r="FH4638" s="29"/>
      <c r="FI4638" s="29"/>
      <c r="FJ4638" s="29"/>
      <c r="FK4638" s="29"/>
      <c r="FL4638" s="29"/>
      <c r="FM4638" s="29"/>
      <c r="FN4638" s="29"/>
      <c r="FO4638" s="29"/>
      <c r="FP4638" s="29"/>
      <c r="FQ4638" s="29"/>
      <c r="FR4638" s="29"/>
      <c r="FS4638" s="29"/>
      <c r="FT4638" s="29"/>
      <c r="FU4638" s="29"/>
      <c r="FV4638" s="29"/>
      <c r="FW4638" s="29"/>
      <c r="FX4638" s="29"/>
      <c r="FY4638" s="29"/>
      <c r="FZ4638" s="29"/>
      <c r="GA4638" s="29"/>
      <c r="GB4638" s="29"/>
      <c r="GC4638" s="29"/>
      <c r="GD4638" s="29"/>
      <c r="GE4638" s="29"/>
      <c r="GF4638" s="29"/>
      <c r="GG4638" s="29"/>
      <c r="GH4638" s="29"/>
      <c r="GI4638" s="29"/>
      <c r="GJ4638" s="29"/>
      <c r="GK4638" s="29"/>
      <c r="GL4638" s="29"/>
      <c r="GM4638" s="29"/>
      <c r="GN4638" s="29"/>
      <c r="GO4638" s="29"/>
      <c r="GP4638" s="29"/>
      <c r="GQ4638" s="29"/>
      <c r="GR4638" s="29"/>
      <c r="GS4638" s="29"/>
      <c r="GT4638" s="29"/>
      <c r="GU4638" s="29"/>
      <c r="GV4638" s="29"/>
      <c r="GW4638" s="29"/>
      <c r="GX4638" s="29"/>
      <c r="GY4638" s="29"/>
      <c r="GZ4638" s="29"/>
      <c r="HA4638" s="29"/>
      <c r="HB4638" s="29"/>
      <c r="HC4638" s="29"/>
      <c r="HD4638" s="29"/>
      <c r="HE4638" s="29"/>
      <c r="HF4638" s="29"/>
      <c r="HG4638" s="29"/>
      <c r="HH4638" s="29"/>
      <c r="HI4638" s="29"/>
      <c r="HJ4638" s="29"/>
      <c r="HK4638" s="29"/>
      <c r="HL4638" s="29"/>
      <c r="HM4638" s="29"/>
      <c r="HN4638" s="29"/>
      <c r="HO4638" s="29"/>
      <c r="HP4638" s="29"/>
      <c r="HQ4638" s="29"/>
      <c r="HR4638" s="29"/>
      <c r="HS4638" s="29"/>
      <c r="HT4638" s="29"/>
      <c r="HU4638" s="29"/>
      <c r="HV4638" s="29"/>
      <c r="HW4638" s="29"/>
      <c r="HX4638" s="29"/>
      <c r="HY4638" s="29"/>
      <c r="HZ4638" s="29"/>
      <c r="IA4638" s="29"/>
      <c r="IB4638" s="29"/>
      <c r="IC4638" s="29"/>
      <c r="ID4638" s="29"/>
      <c r="IE4638" s="29"/>
      <c r="IF4638" s="29"/>
      <c r="IG4638" s="29"/>
      <c r="IH4638" s="29"/>
      <c r="II4638" s="29"/>
      <c r="IJ4638" s="29"/>
      <c r="IK4638" s="29"/>
      <c r="IL4638" s="29"/>
      <c r="IM4638" s="29"/>
      <c r="IN4638" s="29"/>
      <c r="IO4638" s="29"/>
      <c r="IP4638" s="29"/>
      <c r="IQ4638" s="29"/>
    </row>
    <row r="4639" spans="1:251" s="42" customFormat="1" ht="13.5">
      <c r="A4639" s="34"/>
      <c r="B4639" s="122"/>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4"/>
      <c r="AA4639" s="126"/>
      <c r="AB4639" s="123"/>
      <c r="AC4639" s="123"/>
      <c r="AD4639" s="123"/>
      <c r="AE4639" s="123"/>
      <c r="AF4639" s="123"/>
      <c r="AG4639" s="123"/>
      <c r="AH4639" s="123"/>
      <c r="AI4639" s="124"/>
      <c r="AJ4639" s="126"/>
      <c r="AK4639" s="123"/>
      <c r="AL4639" s="123"/>
      <c r="AM4639" s="123"/>
      <c r="AN4639" s="123"/>
      <c r="AO4639" s="123"/>
      <c r="AP4639" s="123"/>
      <c r="AQ4639" s="123"/>
      <c r="AR4639" s="124"/>
      <c r="AS4639" s="126"/>
      <c r="AT4639" s="123"/>
      <c r="AU4639" s="123"/>
      <c r="AV4639" s="123"/>
      <c r="AW4639" s="123"/>
      <c r="AX4639" s="128"/>
      <c r="AY4639" s="29"/>
      <c r="AZ4639" s="29"/>
      <c r="BA4639" s="29"/>
      <c r="BB4639" s="65"/>
      <c r="BC4639" s="49"/>
      <c r="BE4639" s="29"/>
      <c r="BF4639" s="29"/>
      <c r="BG4639" s="29"/>
      <c r="BH4639" s="29"/>
      <c r="BI4639" s="29"/>
      <c r="BJ4639" s="29"/>
      <c r="BK4639" s="29"/>
      <c r="BL4639" s="29"/>
      <c r="BM4639" s="29"/>
      <c r="BN4639" s="29"/>
      <c r="BO4639" s="29"/>
      <c r="BP4639" s="29"/>
      <c r="BQ4639" s="29"/>
      <c r="BR4639" s="29"/>
      <c r="BS4639" s="29"/>
      <c r="BT4639" s="29"/>
      <c r="BU4639" s="29"/>
      <c r="BV4639" s="29"/>
      <c r="BW4639" s="29"/>
      <c r="BX4639" s="29"/>
      <c r="BY4639" s="29"/>
      <c r="BZ4639" s="29"/>
      <c r="CA4639" s="29"/>
      <c r="CB4639" s="29"/>
      <c r="CC4639" s="29"/>
      <c r="CD4639" s="29"/>
      <c r="CE4639" s="29"/>
      <c r="CF4639" s="29"/>
      <c r="CG4639" s="29"/>
      <c r="CH4639" s="29"/>
      <c r="CI4639" s="29"/>
      <c r="CJ4639" s="29"/>
      <c r="CK4639" s="29"/>
      <c r="CL4639" s="29"/>
      <c r="CM4639" s="29"/>
      <c r="CN4639" s="29"/>
      <c r="CO4639" s="29"/>
      <c r="CP4639" s="29"/>
      <c r="CQ4639" s="29"/>
      <c r="CR4639" s="29"/>
      <c r="CS4639" s="29"/>
      <c r="CT4639" s="29"/>
      <c r="CU4639" s="29"/>
      <c r="CV4639" s="29"/>
      <c r="CW4639" s="29"/>
      <c r="CX4639" s="29"/>
      <c r="CY4639" s="29"/>
      <c r="CZ4639" s="29"/>
      <c r="DA4639" s="29"/>
      <c r="DB4639" s="29"/>
      <c r="DC4639" s="29"/>
      <c r="DD4639" s="29"/>
      <c r="DE4639" s="29"/>
      <c r="DF4639" s="29"/>
      <c r="DG4639" s="29"/>
      <c r="DH4639" s="29"/>
      <c r="DI4639" s="29"/>
      <c r="DJ4639" s="29"/>
      <c r="DK4639" s="29"/>
      <c r="DL4639" s="29"/>
      <c r="DM4639" s="29"/>
      <c r="DN4639" s="29"/>
      <c r="DO4639" s="29"/>
      <c r="DP4639" s="29"/>
      <c r="DQ4639" s="29"/>
      <c r="DR4639" s="29"/>
      <c r="DS4639" s="29"/>
      <c r="DT4639" s="29"/>
      <c r="DU4639" s="29"/>
      <c r="DV4639" s="29"/>
      <c r="DW4639" s="29"/>
      <c r="DX4639" s="29"/>
      <c r="DY4639" s="29"/>
      <c r="DZ4639" s="29"/>
      <c r="EA4639" s="29"/>
      <c r="EB4639" s="29"/>
      <c r="EC4639" s="29"/>
      <c r="ED4639" s="29"/>
      <c r="EE4639" s="29"/>
      <c r="EF4639" s="29"/>
      <c r="EG4639" s="29"/>
      <c r="EH4639" s="29"/>
      <c r="EI4639" s="29"/>
      <c r="EJ4639" s="29"/>
      <c r="EK4639" s="29"/>
      <c r="EL4639" s="29"/>
      <c r="EM4639" s="29"/>
      <c r="EN4639" s="29"/>
      <c r="EO4639" s="29"/>
      <c r="EP4639" s="29"/>
      <c r="EQ4639" s="29"/>
      <c r="ER4639" s="29"/>
      <c r="ES4639" s="29"/>
      <c r="ET4639" s="29"/>
      <c r="EU4639" s="29"/>
      <c r="EV4639" s="29"/>
      <c r="EW4639" s="29"/>
      <c r="EX4639" s="29"/>
      <c r="EY4639" s="29"/>
      <c r="EZ4639" s="29"/>
      <c r="FA4639" s="29"/>
      <c r="FB4639" s="29"/>
      <c r="FC4639" s="29"/>
      <c r="FD4639" s="29"/>
      <c r="FE4639" s="29"/>
      <c r="FF4639" s="29"/>
      <c r="FG4639" s="29"/>
      <c r="FH4639" s="29"/>
      <c r="FI4639" s="29"/>
      <c r="FJ4639" s="29"/>
      <c r="FK4639" s="29"/>
      <c r="FL4639" s="29"/>
      <c r="FM4639" s="29"/>
      <c r="FN4639" s="29"/>
      <c r="FO4639" s="29"/>
      <c r="FP4639" s="29"/>
      <c r="FQ4639" s="29"/>
      <c r="FR4639" s="29"/>
      <c r="FS4639" s="29"/>
      <c r="FT4639" s="29"/>
      <c r="FU4639" s="29"/>
      <c r="FV4639" s="29"/>
      <c r="FW4639" s="29"/>
      <c r="FX4639" s="29"/>
      <c r="FY4639" s="29"/>
      <c r="FZ4639" s="29"/>
      <c r="GA4639" s="29"/>
      <c r="GB4639" s="29"/>
      <c r="GC4639" s="29"/>
      <c r="GD4639" s="29"/>
      <c r="GE4639" s="29"/>
      <c r="GF4639" s="29"/>
      <c r="GG4639" s="29"/>
      <c r="GH4639" s="29"/>
      <c r="GI4639" s="29"/>
      <c r="GJ4639" s="29"/>
      <c r="GK4639" s="29"/>
      <c r="GL4639" s="29"/>
      <c r="GM4639" s="29"/>
      <c r="GN4639" s="29"/>
      <c r="GO4639" s="29"/>
      <c r="GP4639" s="29"/>
      <c r="GQ4639" s="29"/>
      <c r="GR4639" s="29"/>
      <c r="GS4639" s="29"/>
      <c r="GT4639" s="29"/>
      <c r="GU4639" s="29"/>
      <c r="GV4639" s="29"/>
      <c r="GW4639" s="29"/>
      <c r="GX4639" s="29"/>
      <c r="GY4639" s="29"/>
      <c r="GZ4639" s="29"/>
      <c r="HA4639" s="29"/>
      <c r="HB4639" s="29"/>
      <c r="HC4639" s="29"/>
      <c r="HD4639" s="29"/>
      <c r="HE4639" s="29"/>
      <c r="HF4639" s="29"/>
      <c r="HG4639" s="29"/>
      <c r="HH4639" s="29"/>
      <c r="HI4639" s="29"/>
      <c r="HJ4639" s="29"/>
      <c r="HK4639" s="29"/>
      <c r="HL4639" s="29"/>
      <c r="HM4639" s="29"/>
      <c r="HN4639" s="29"/>
      <c r="HO4639" s="29"/>
      <c r="HP4639" s="29"/>
      <c r="HQ4639" s="29"/>
      <c r="HR4639" s="29"/>
      <c r="HS4639" s="29"/>
      <c r="HT4639" s="29"/>
      <c r="HU4639" s="29"/>
      <c r="HV4639" s="29"/>
      <c r="HW4639" s="29"/>
      <c r="HX4639" s="29"/>
      <c r="HY4639" s="29"/>
      <c r="HZ4639" s="29"/>
      <c r="IA4639" s="29"/>
      <c r="IB4639" s="29"/>
      <c r="IC4639" s="29"/>
      <c r="ID4639" s="29"/>
      <c r="IE4639" s="29"/>
      <c r="IF4639" s="29"/>
      <c r="IG4639" s="29"/>
      <c r="IH4639" s="29"/>
      <c r="II4639" s="29"/>
      <c r="IJ4639" s="29"/>
      <c r="IK4639" s="29"/>
      <c r="IL4639" s="29"/>
      <c r="IM4639" s="29"/>
      <c r="IN4639" s="29"/>
      <c r="IO4639" s="29"/>
      <c r="IP4639" s="29"/>
      <c r="IQ4639" s="29"/>
    </row>
    <row r="4640" spans="1:251" s="42" customFormat="1" ht="18.75" customHeight="1">
      <c r="A4640" s="34"/>
      <c r="B4640" s="50"/>
      <c r="C4640" s="129" t="s">
        <v>895</v>
      </c>
      <c r="D4640" s="147"/>
      <c r="E4640" s="147"/>
      <c r="F4640" s="147"/>
      <c r="G4640" s="147"/>
      <c r="H4640" s="147"/>
      <c r="I4640" s="147"/>
      <c r="J4640" s="147"/>
      <c r="K4640" s="147"/>
      <c r="L4640" s="147"/>
      <c r="M4640" s="147"/>
      <c r="N4640" s="147"/>
      <c r="O4640" s="147"/>
      <c r="P4640" s="147"/>
      <c r="Q4640" s="147"/>
      <c r="R4640" s="147"/>
      <c r="S4640" s="147"/>
      <c r="T4640" s="147"/>
      <c r="U4640" s="147"/>
      <c r="V4640" s="147"/>
      <c r="W4640" s="147"/>
      <c r="X4640" s="147"/>
      <c r="Y4640" s="147"/>
      <c r="Z4640" s="148"/>
      <c r="AA4640" s="132">
        <v>5752</v>
      </c>
      <c r="AB4640" s="133"/>
      <c r="AC4640" s="133"/>
      <c r="AD4640" s="133"/>
      <c r="AE4640" s="133"/>
      <c r="AF4640" s="133"/>
      <c r="AG4640" s="133"/>
      <c r="AH4640" s="133"/>
      <c r="AI4640" s="134"/>
      <c r="AJ4640" s="132">
        <v>5881</v>
      </c>
      <c r="AK4640" s="133"/>
      <c r="AL4640" s="133"/>
      <c r="AM4640" s="133"/>
      <c r="AN4640" s="133"/>
      <c r="AO4640" s="133"/>
      <c r="AP4640" s="133"/>
      <c r="AQ4640" s="133"/>
      <c r="AR4640" s="134"/>
      <c r="AS4640" s="135"/>
      <c r="AT4640" s="136"/>
      <c r="AU4640" s="136"/>
      <c r="AV4640" s="136"/>
      <c r="AW4640" s="136"/>
      <c r="AX4640" s="137"/>
      <c r="AY4640" s="29"/>
      <c r="AZ4640" s="29"/>
      <c r="BA4640" s="29"/>
      <c r="BB4640" s="29"/>
      <c r="BC4640" s="29"/>
      <c r="BD4640" s="29"/>
      <c r="BE4640" s="29"/>
      <c r="BF4640" s="29"/>
      <c r="BG4640" s="29"/>
      <c r="BH4640" s="29"/>
      <c r="BI4640" s="29"/>
      <c r="BJ4640" s="29"/>
      <c r="BK4640" s="29"/>
      <c r="BL4640" s="29"/>
      <c r="BM4640" s="29"/>
      <c r="BN4640" s="29"/>
      <c r="BO4640" s="29"/>
      <c r="BP4640" s="29"/>
      <c r="BQ4640" s="29"/>
      <c r="BR4640" s="29"/>
      <c r="BS4640" s="29"/>
      <c r="BT4640" s="29"/>
      <c r="BU4640" s="29"/>
      <c r="BV4640" s="29"/>
      <c r="BW4640" s="29"/>
      <c r="BX4640" s="29"/>
      <c r="BY4640" s="29"/>
      <c r="BZ4640" s="29"/>
      <c r="CA4640" s="29"/>
      <c r="CB4640" s="29"/>
      <c r="CC4640" s="29"/>
      <c r="CD4640" s="29"/>
      <c r="CE4640" s="29"/>
      <c r="CF4640" s="29"/>
      <c r="CG4640" s="29"/>
      <c r="CH4640" s="29"/>
      <c r="CI4640" s="29"/>
      <c r="CJ4640" s="29"/>
      <c r="CK4640" s="29"/>
      <c r="CL4640" s="29"/>
      <c r="CM4640" s="29"/>
      <c r="CN4640" s="29"/>
      <c r="CO4640" s="29"/>
      <c r="CP4640" s="29"/>
      <c r="CQ4640" s="29"/>
      <c r="CR4640" s="29"/>
      <c r="CS4640" s="29"/>
      <c r="CT4640" s="29"/>
      <c r="CU4640" s="29"/>
      <c r="CV4640" s="29"/>
      <c r="CW4640" s="29"/>
      <c r="CX4640" s="29"/>
      <c r="CY4640" s="29"/>
      <c r="CZ4640" s="29"/>
      <c r="DA4640" s="29"/>
      <c r="DB4640" s="29"/>
      <c r="DC4640" s="29"/>
      <c r="DD4640" s="29"/>
      <c r="DE4640" s="29"/>
      <c r="DF4640" s="29"/>
      <c r="DG4640" s="29"/>
      <c r="DH4640" s="29"/>
      <c r="DI4640" s="29"/>
      <c r="DJ4640" s="29"/>
      <c r="DK4640" s="29"/>
      <c r="DL4640" s="29"/>
      <c r="DM4640" s="29"/>
      <c r="DN4640" s="29"/>
      <c r="DO4640" s="29"/>
      <c r="DP4640" s="29"/>
      <c r="DQ4640" s="29"/>
      <c r="DR4640" s="29"/>
      <c r="DS4640" s="29"/>
      <c r="DT4640" s="29"/>
      <c r="DU4640" s="29"/>
      <c r="DV4640" s="29"/>
      <c r="DW4640" s="29"/>
      <c r="DX4640" s="29"/>
      <c r="DY4640" s="29"/>
      <c r="DZ4640" s="29"/>
      <c r="EA4640" s="29"/>
      <c r="EB4640" s="29"/>
      <c r="EC4640" s="29"/>
      <c r="ED4640" s="29"/>
      <c r="EE4640" s="29"/>
      <c r="EF4640" s="29"/>
      <c r="EG4640" s="29"/>
      <c r="EH4640" s="29"/>
      <c r="EI4640" s="29"/>
      <c r="EJ4640" s="29"/>
      <c r="EK4640" s="29"/>
      <c r="EL4640" s="29"/>
      <c r="EM4640" s="29"/>
      <c r="EN4640" s="29"/>
      <c r="EO4640" s="29"/>
      <c r="EP4640" s="29"/>
      <c r="EQ4640" s="29"/>
      <c r="ER4640" s="29"/>
      <c r="ES4640" s="29"/>
      <c r="ET4640" s="29"/>
      <c r="EU4640" s="29"/>
      <c r="EV4640" s="29"/>
      <c r="EW4640" s="29"/>
      <c r="EX4640" s="29"/>
      <c r="EY4640" s="29"/>
      <c r="EZ4640" s="29"/>
      <c r="FA4640" s="29"/>
      <c r="FB4640" s="29"/>
      <c r="FC4640" s="29"/>
      <c r="FD4640" s="29"/>
      <c r="FE4640" s="29"/>
      <c r="FF4640" s="29"/>
      <c r="FG4640" s="29"/>
      <c r="FH4640" s="29"/>
      <c r="FI4640" s="29"/>
      <c r="FJ4640" s="29"/>
      <c r="FK4640" s="29"/>
      <c r="FL4640" s="29"/>
      <c r="FM4640" s="29"/>
      <c r="FN4640" s="29"/>
      <c r="FO4640" s="29"/>
      <c r="FP4640" s="29"/>
      <c r="FQ4640" s="29"/>
      <c r="FR4640" s="29"/>
      <c r="FS4640" s="29"/>
      <c r="FT4640" s="29"/>
      <c r="FU4640" s="29"/>
      <c r="FV4640" s="29"/>
      <c r="FW4640" s="29"/>
      <c r="FX4640" s="29"/>
      <c r="FY4640" s="29"/>
      <c r="FZ4640" s="29"/>
      <c r="GA4640" s="29"/>
      <c r="GB4640" s="29"/>
      <c r="GC4640" s="29"/>
      <c r="GD4640" s="29"/>
      <c r="GE4640" s="29"/>
      <c r="GF4640" s="29"/>
      <c r="GG4640" s="29"/>
      <c r="GH4640" s="29"/>
      <c r="GI4640" s="29"/>
      <c r="GJ4640" s="29"/>
      <c r="GK4640" s="29"/>
      <c r="GL4640" s="29"/>
      <c r="GM4640" s="29"/>
      <c r="GN4640" s="29"/>
      <c r="GO4640" s="29"/>
      <c r="GP4640" s="29"/>
      <c r="GQ4640" s="29"/>
      <c r="GR4640" s="29"/>
      <c r="GS4640" s="29"/>
      <c r="GT4640" s="29"/>
      <c r="GU4640" s="29"/>
      <c r="GV4640" s="29"/>
      <c r="GW4640" s="29"/>
      <c r="GX4640" s="29"/>
      <c r="GY4640" s="29"/>
      <c r="GZ4640" s="29"/>
      <c r="HA4640" s="29"/>
      <c r="HB4640" s="29"/>
      <c r="HC4640" s="29"/>
      <c r="HD4640" s="29"/>
      <c r="HE4640" s="29"/>
      <c r="HF4640" s="29"/>
      <c r="HG4640" s="29"/>
      <c r="HH4640" s="29"/>
      <c r="HI4640" s="29"/>
      <c r="HJ4640" s="29"/>
      <c r="HK4640" s="29"/>
      <c r="HL4640" s="29"/>
      <c r="HM4640" s="29"/>
      <c r="HN4640" s="29"/>
      <c r="HO4640" s="29"/>
      <c r="HP4640" s="29"/>
      <c r="HQ4640" s="29"/>
      <c r="HR4640" s="29"/>
      <c r="HS4640" s="29"/>
      <c r="HT4640" s="29"/>
      <c r="HU4640" s="29"/>
      <c r="HV4640" s="29"/>
      <c r="HW4640" s="29"/>
      <c r="HX4640" s="29"/>
      <c r="HY4640" s="29"/>
      <c r="HZ4640" s="29"/>
      <c r="IA4640" s="29"/>
      <c r="IB4640" s="29"/>
      <c r="IC4640" s="29"/>
      <c r="ID4640" s="29"/>
      <c r="IE4640" s="29"/>
      <c r="IF4640" s="29"/>
      <c r="IG4640" s="29"/>
      <c r="IH4640" s="29"/>
      <c r="II4640" s="29"/>
      <c r="IJ4640" s="29"/>
      <c r="IK4640" s="29"/>
      <c r="IL4640" s="29"/>
      <c r="IM4640" s="29"/>
      <c r="IN4640" s="29"/>
      <c r="IO4640" s="29"/>
      <c r="IP4640" s="29"/>
      <c r="IQ4640" s="29"/>
    </row>
    <row r="4641" spans="1:251" s="42" customFormat="1" ht="18.75" customHeight="1" thickBot="1">
      <c r="A4641" s="43"/>
      <c r="B4641" s="138" t="s">
        <v>244</v>
      </c>
      <c r="C4641" s="139"/>
      <c r="D4641" s="139"/>
      <c r="E4641" s="139"/>
      <c r="F4641" s="139"/>
      <c r="G4641" s="139"/>
      <c r="H4641" s="139"/>
      <c r="I4641" s="139"/>
      <c r="J4641" s="139"/>
      <c r="K4641" s="139"/>
      <c r="L4641" s="139"/>
      <c r="M4641" s="139"/>
      <c r="N4641" s="139"/>
      <c r="O4641" s="139"/>
      <c r="P4641" s="139"/>
      <c r="Q4641" s="139"/>
      <c r="R4641" s="139"/>
      <c r="S4641" s="139"/>
      <c r="T4641" s="139"/>
      <c r="U4641" s="139"/>
      <c r="V4641" s="139"/>
      <c r="W4641" s="139"/>
      <c r="X4641" s="139"/>
      <c r="Y4641" s="139"/>
      <c r="Z4641" s="140"/>
      <c r="AA4641" s="141">
        <f>SUM($AA$4640:$AA$4640)</f>
        <v>5752</v>
      </c>
      <c r="AB4641" s="142"/>
      <c r="AC4641" s="142"/>
      <c r="AD4641" s="142"/>
      <c r="AE4641" s="142"/>
      <c r="AF4641" s="142"/>
      <c r="AG4641" s="142"/>
      <c r="AH4641" s="142"/>
      <c r="AI4641" s="143"/>
      <c r="AJ4641" s="141">
        <f>SUM($AJ$4640:$AJ$4640)</f>
        <v>5881</v>
      </c>
      <c r="AK4641" s="142"/>
      <c r="AL4641" s="142"/>
      <c r="AM4641" s="142"/>
      <c r="AN4641" s="142"/>
      <c r="AO4641" s="142"/>
      <c r="AP4641" s="142"/>
      <c r="AQ4641" s="142"/>
      <c r="AR4641" s="143"/>
      <c r="AS4641" s="144"/>
      <c r="AT4641" s="145"/>
      <c r="AU4641" s="145"/>
      <c r="AV4641" s="145"/>
      <c r="AW4641" s="145"/>
      <c r="AX4641" s="146"/>
      <c r="AY4641" s="29"/>
      <c r="AZ4641" s="29"/>
      <c r="BA4641" s="29"/>
      <c r="BB4641" s="29"/>
      <c r="BC4641" s="29"/>
      <c r="BD4641" s="29"/>
      <c r="BE4641" s="29"/>
      <c r="BF4641" s="29"/>
      <c r="BG4641" s="29"/>
      <c r="BH4641" s="29"/>
      <c r="BI4641" s="29"/>
      <c r="BJ4641" s="29"/>
      <c r="BK4641" s="29"/>
      <c r="BL4641" s="29"/>
      <c r="BM4641" s="29"/>
      <c r="BN4641" s="29"/>
      <c r="BO4641" s="29"/>
      <c r="BP4641" s="29"/>
      <c r="BQ4641" s="29"/>
      <c r="BR4641" s="29"/>
      <c r="BS4641" s="29"/>
      <c r="BT4641" s="29"/>
      <c r="BU4641" s="29"/>
      <c r="BV4641" s="29"/>
      <c r="BW4641" s="29"/>
      <c r="BX4641" s="29"/>
      <c r="BY4641" s="29"/>
      <c r="BZ4641" s="29"/>
      <c r="CA4641" s="29"/>
      <c r="CB4641" s="29"/>
      <c r="CC4641" s="29"/>
      <c r="CD4641" s="29"/>
      <c r="CE4641" s="29"/>
      <c r="CF4641" s="29"/>
      <c r="CG4641" s="29"/>
      <c r="CH4641" s="29"/>
      <c r="CI4641" s="29"/>
      <c r="CJ4641" s="29"/>
      <c r="CK4641" s="29"/>
      <c r="CL4641" s="29"/>
      <c r="CM4641" s="29"/>
      <c r="CN4641" s="29"/>
      <c r="CO4641" s="29"/>
      <c r="CP4641" s="29"/>
      <c r="CQ4641" s="29"/>
      <c r="CR4641" s="29"/>
      <c r="CS4641" s="29"/>
      <c r="CT4641" s="29"/>
      <c r="CU4641" s="29"/>
      <c r="CV4641" s="29"/>
      <c r="CW4641" s="29"/>
      <c r="CX4641" s="29"/>
      <c r="CY4641" s="29"/>
      <c r="CZ4641" s="29"/>
      <c r="DA4641" s="29"/>
      <c r="DB4641" s="29"/>
      <c r="DC4641" s="29"/>
      <c r="DD4641" s="29"/>
      <c r="DE4641" s="29"/>
      <c r="DF4641" s="29"/>
      <c r="DG4641" s="29"/>
      <c r="DH4641" s="29"/>
      <c r="DI4641" s="29"/>
      <c r="DJ4641" s="29"/>
      <c r="DK4641" s="29"/>
      <c r="DL4641" s="29"/>
      <c r="DM4641" s="29"/>
      <c r="DN4641" s="29"/>
      <c r="DO4641" s="29"/>
      <c r="DP4641" s="29"/>
      <c r="DQ4641" s="29"/>
      <c r="DR4641" s="29"/>
      <c r="DS4641" s="29"/>
      <c r="DT4641" s="29"/>
      <c r="DU4641" s="29"/>
      <c r="DV4641" s="29"/>
      <c r="DW4641" s="29"/>
      <c r="DX4641" s="29"/>
      <c r="DY4641" s="29"/>
      <c r="DZ4641" s="29"/>
      <c r="EA4641" s="29"/>
      <c r="EB4641" s="29"/>
      <c r="EC4641" s="29"/>
      <c r="ED4641" s="29"/>
      <c r="EE4641" s="29"/>
      <c r="EF4641" s="29"/>
      <c r="EG4641" s="29"/>
      <c r="EH4641" s="29"/>
      <c r="EI4641" s="29"/>
      <c r="EJ4641" s="29"/>
      <c r="EK4641" s="29"/>
      <c r="EL4641" s="29"/>
      <c r="EM4641" s="29"/>
      <c r="EN4641" s="29"/>
      <c r="EO4641" s="29"/>
      <c r="EP4641" s="29"/>
      <c r="EQ4641" s="29"/>
      <c r="ER4641" s="29"/>
      <c r="ES4641" s="29"/>
      <c r="ET4641" s="29"/>
      <c r="EU4641" s="29"/>
      <c r="EV4641" s="29"/>
      <c r="EW4641" s="29"/>
      <c r="EX4641" s="29"/>
      <c r="EY4641" s="29"/>
      <c r="EZ4641" s="29"/>
      <c r="FA4641" s="29"/>
      <c r="FB4641" s="29"/>
      <c r="FC4641" s="29"/>
      <c r="FD4641" s="29"/>
      <c r="FE4641" s="29"/>
      <c r="FF4641" s="29"/>
      <c r="FG4641" s="29"/>
      <c r="FH4641" s="29"/>
      <c r="FI4641" s="29"/>
      <c r="FJ4641" s="29"/>
      <c r="FK4641" s="29"/>
      <c r="FL4641" s="29"/>
      <c r="FM4641" s="29"/>
      <c r="FN4641" s="29"/>
      <c r="FO4641" s="29"/>
      <c r="FP4641" s="29"/>
      <c r="FQ4641" s="29"/>
      <c r="FR4641" s="29"/>
      <c r="FS4641" s="29"/>
      <c r="FT4641" s="29"/>
      <c r="FU4641" s="29"/>
      <c r="FV4641" s="29"/>
      <c r="FW4641" s="29"/>
      <c r="FX4641" s="29"/>
      <c r="FY4641" s="29"/>
      <c r="FZ4641" s="29"/>
      <c r="GA4641" s="29"/>
      <c r="GB4641" s="29"/>
      <c r="GC4641" s="29"/>
      <c r="GD4641" s="29"/>
      <c r="GE4641" s="29"/>
      <c r="GF4641" s="29"/>
      <c r="GG4641" s="29"/>
      <c r="GH4641" s="29"/>
      <c r="GI4641" s="29"/>
      <c r="GJ4641" s="29"/>
      <c r="GK4641" s="29"/>
      <c r="GL4641" s="29"/>
      <c r="GM4641" s="29"/>
      <c r="GN4641" s="29"/>
      <c r="GO4641" s="29"/>
      <c r="GP4641" s="29"/>
      <c r="GQ4641" s="29"/>
      <c r="GR4641" s="29"/>
      <c r="GS4641" s="29"/>
      <c r="GT4641" s="29"/>
      <c r="GU4641" s="29"/>
      <c r="GV4641" s="29"/>
      <c r="GW4641" s="29"/>
      <c r="GX4641" s="29"/>
      <c r="GY4641" s="29"/>
      <c r="GZ4641" s="29"/>
      <c r="HA4641" s="29"/>
      <c r="HB4641" s="29"/>
      <c r="HC4641" s="29"/>
      <c r="HD4641" s="29"/>
      <c r="HE4641" s="29"/>
      <c r="HF4641" s="29"/>
      <c r="HG4641" s="29"/>
      <c r="HH4641" s="29"/>
      <c r="HI4641" s="29"/>
      <c r="HJ4641" s="29"/>
      <c r="HK4641" s="29"/>
      <c r="HL4641" s="29"/>
      <c r="HM4641" s="29"/>
      <c r="HN4641" s="29"/>
      <c r="HO4641" s="29"/>
      <c r="HP4641" s="29"/>
      <c r="HQ4641" s="29"/>
      <c r="HR4641" s="29"/>
      <c r="HS4641" s="29"/>
      <c r="HT4641" s="29"/>
      <c r="HU4641" s="29"/>
      <c r="HV4641" s="29"/>
      <c r="HW4641" s="29"/>
      <c r="HX4641" s="29"/>
      <c r="HY4641" s="29"/>
      <c r="HZ4641" s="29"/>
      <c r="IA4641" s="29"/>
      <c r="IB4641" s="29"/>
      <c r="IC4641" s="29"/>
      <c r="ID4641" s="29"/>
      <c r="IE4641" s="29"/>
      <c r="IF4641" s="29"/>
      <c r="IG4641" s="29"/>
      <c r="IH4641" s="29"/>
      <c r="II4641" s="29"/>
      <c r="IJ4641" s="29"/>
      <c r="IK4641" s="29"/>
      <c r="IL4641" s="29"/>
      <c r="IM4641" s="29"/>
      <c r="IN4641" s="29"/>
      <c r="IO4641" s="29"/>
      <c r="IP4641" s="29"/>
      <c r="IQ4641" s="29"/>
    </row>
    <row r="4643" spans="1:251" ht="18.75">
      <c r="A4643" s="28" t="s">
        <v>234</v>
      </c>
      <c r="AW4643" s="30"/>
      <c r="AX4643" s="31"/>
      <c r="AY4643" s="30"/>
    </row>
    <row r="4645" spans="1:251" ht="18.75">
      <c r="B4645" s="109" t="s">
        <v>0</v>
      </c>
      <c r="C4645" s="110"/>
      <c r="D4645" s="110"/>
      <c r="E4645" s="110"/>
      <c r="F4645" s="110"/>
      <c r="G4645" s="110"/>
      <c r="H4645" s="110"/>
      <c r="I4645" s="110"/>
      <c r="J4645" s="110"/>
      <c r="K4645" s="110"/>
      <c r="L4645" s="110"/>
      <c r="M4645" s="110"/>
      <c r="N4645" s="110"/>
      <c r="O4645" s="110"/>
      <c r="P4645" s="110"/>
      <c r="Q4645" s="110"/>
      <c r="R4645" s="110"/>
      <c r="S4645" s="110"/>
      <c r="T4645" s="110"/>
      <c r="U4645" s="110"/>
      <c r="V4645" s="110"/>
      <c r="W4645" s="110"/>
      <c r="X4645" s="110"/>
      <c r="Y4645" s="110"/>
      <c r="Z4645" s="110"/>
      <c r="AA4645" s="110"/>
      <c r="AB4645" s="110"/>
      <c r="AC4645" s="110"/>
      <c r="AD4645" s="110"/>
      <c r="AE4645" s="110"/>
      <c r="AF4645" s="110"/>
      <c r="AG4645" s="110"/>
      <c r="AH4645" s="110"/>
      <c r="AI4645" s="110"/>
      <c r="AJ4645" s="110"/>
      <c r="AK4645" s="110"/>
      <c r="AL4645" s="110"/>
      <c r="AM4645" s="110"/>
      <c r="AN4645" s="110"/>
      <c r="AO4645" s="110"/>
      <c r="AP4645" s="110"/>
      <c r="AQ4645" s="110"/>
      <c r="AR4645" s="110"/>
      <c r="AS4645" s="110"/>
      <c r="AT4645" s="110"/>
      <c r="AU4645" s="110"/>
      <c r="AV4645" s="110"/>
      <c r="AW4645" s="110"/>
      <c r="AX4645" s="110"/>
    </row>
    <row r="4646" spans="1:251">
      <c r="Z4646" s="32"/>
      <c r="AD4646" s="32"/>
      <c r="AE4646" s="32"/>
      <c r="AF4646" s="32"/>
      <c r="AG4646" s="32"/>
      <c r="AH4646" s="32"/>
      <c r="AI4646" s="32"/>
      <c r="AO4646" s="32"/>
    </row>
    <row r="4647" spans="1:251" ht="13.5" thickBot="1">
      <c r="Z4647" s="32"/>
      <c r="AD4647" s="32"/>
      <c r="AE4647" s="32"/>
      <c r="AF4647" s="32"/>
      <c r="AG4647" s="32"/>
      <c r="AH4647" s="32"/>
      <c r="AI4647" s="32"/>
      <c r="AO4647" s="32"/>
      <c r="DI4647" s="26"/>
    </row>
    <row r="4648" spans="1:251" ht="24.75" customHeight="1" thickBot="1">
      <c r="B4648" s="111" t="s">
        <v>235</v>
      </c>
      <c r="C4648" s="112"/>
      <c r="D4648" s="112"/>
      <c r="E4648" s="112"/>
      <c r="F4648" s="112"/>
      <c r="G4648" s="112"/>
      <c r="H4648" s="113" t="s">
        <v>1158</v>
      </c>
      <c r="I4648" s="114"/>
      <c r="J4648" s="114"/>
      <c r="K4648" s="114"/>
      <c r="L4648" s="114"/>
      <c r="M4648" s="114"/>
      <c r="N4648" s="114"/>
      <c r="O4648" s="114"/>
      <c r="P4648" s="114"/>
      <c r="Q4648" s="114"/>
      <c r="R4648" s="114"/>
      <c r="S4648" s="114"/>
      <c r="T4648" s="114"/>
      <c r="U4648" s="114"/>
      <c r="V4648" s="114"/>
      <c r="W4648" s="114"/>
      <c r="X4648" s="114"/>
      <c r="Y4648" s="114"/>
      <c r="Z4648" s="114"/>
      <c r="AA4648" s="114"/>
      <c r="AB4648" s="114"/>
      <c r="AC4648" s="114"/>
      <c r="AD4648" s="114"/>
      <c r="AE4648" s="114"/>
      <c r="AF4648" s="114"/>
      <c r="AG4648" s="114"/>
      <c r="AH4648" s="114"/>
      <c r="AI4648" s="114"/>
      <c r="AJ4648" s="114"/>
      <c r="AK4648" s="114"/>
      <c r="AL4648" s="114"/>
      <c r="AM4648" s="114"/>
      <c r="AN4648" s="114"/>
      <c r="AO4648" s="114"/>
      <c r="AP4648" s="114"/>
      <c r="AQ4648" s="114"/>
      <c r="AR4648" s="114"/>
      <c r="AS4648" s="114"/>
      <c r="AT4648" s="114"/>
      <c r="AU4648" s="114"/>
      <c r="AV4648" s="114"/>
      <c r="AW4648" s="114"/>
      <c r="AX4648" s="115"/>
      <c r="DI4648" s="26"/>
    </row>
    <row r="4649" spans="1:251" ht="14.25">
      <c r="B4649" s="33"/>
      <c r="C4649" s="33"/>
      <c r="D4649" s="33"/>
      <c r="E4649" s="33"/>
      <c r="F4649" s="33"/>
      <c r="G4649" s="33"/>
      <c r="H4649" s="34"/>
      <c r="I4649" s="34"/>
      <c r="J4649" s="34"/>
      <c r="K4649" s="34"/>
      <c r="L4649" s="35"/>
      <c r="M4649" s="35"/>
      <c r="N4649" s="35"/>
      <c r="O4649" s="35"/>
      <c r="P4649" s="34"/>
      <c r="Q4649" s="34"/>
      <c r="R4649" s="34"/>
      <c r="S4649" s="34"/>
      <c r="T4649" s="34"/>
      <c r="U4649" s="34"/>
      <c r="V4649" s="36"/>
      <c r="W4649" s="36"/>
      <c r="X4649" s="36"/>
      <c r="Y4649" s="36"/>
      <c r="Z4649" s="36"/>
      <c r="AA4649" s="36"/>
      <c r="AB4649" s="36"/>
      <c r="AC4649" s="36"/>
      <c r="AD4649" s="36"/>
      <c r="AE4649" s="36"/>
      <c r="AF4649" s="36"/>
      <c r="AG4649" s="36"/>
      <c r="AH4649" s="36"/>
      <c r="AI4649" s="36"/>
      <c r="AJ4649" s="36"/>
      <c r="AK4649" s="36"/>
      <c r="AL4649" s="36"/>
      <c r="AM4649" s="36"/>
      <c r="AN4649" s="36"/>
      <c r="AO4649" s="36"/>
      <c r="AP4649" s="36"/>
      <c r="AQ4649" s="36"/>
      <c r="AR4649" s="36"/>
      <c r="AS4649" s="36"/>
      <c r="AT4649" s="36"/>
      <c r="AU4649" s="36"/>
      <c r="AV4649" s="36"/>
      <c r="AW4649" s="36"/>
      <c r="AX4649" s="36"/>
      <c r="DI4649" s="26"/>
    </row>
    <row r="4650" spans="1:251" ht="15" thickBot="1">
      <c r="A4650" s="37"/>
      <c r="B4650" s="36" t="s">
        <v>237</v>
      </c>
      <c r="C4650" s="34"/>
      <c r="D4650" s="34"/>
      <c r="E4650" s="34"/>
      <c r="F4650" s="34"/>
      <c r="G4650" s="34"/>
      <c r="H4650" s="34"/>
      <c r="I4650" s="34"/>
      <c r="J4650" s="34"/>
      <c r="K4650" s="34"/>
      <c r="L4650" s="35"/>
      <c r="M4650" s="35"/>
      <c r="N4650" s="35"/>
      <c r="O4650" s="35"/>
      <c r="P4650" s="34"/>
      <c r="Q4650" s="34"/>
      <c r="R4650" s="34"/>
      <c r="S4650" s="34"/>
      <c r="T4650" s="34"/>
      <c r="U4650" s="34"/>
      <c r="V4650" s="36"/>
      <c r="W4650" s="36"/>
      <c r="X4650" s="36"/>
      <c r="Y4650" s="36"/>
      <c r="Z4650" s="36"/>
      <c r="AA4650" s="36"/>
      <c r="AB4650" s="36"/>
      <c r="AC4650" s="36"/>
      <c r="AD4650" s="36"/>
      <c r="AE4650" s="36"/>
      <c r="AF4650" s="36"/>
      <c r="AG4650" s="36"/>
      <c r="AH4650" s="36"/>
      <c r="AI4650" s="36"/>
      <c r="AJ4650" s="36"/>
      <c r="AK4650" s="36"/>
      <c r="AL4650" s="36"/>
      <c r="AM4650" s="36"/>
      <c r="AN4650" s="36"/>
      <c r="AO4650" s="36"/>
      <c r="AP4650" s="36"/>
      <c r="AQ4650" s="36"/>
      <c r="AR4650" s="36"/>
      <c r="AS4650" s="36"/>
      <c r="AT4650" s="36"/>
      <c r="AU4650" s="36"/>
      <c r="AV4650" s="36"/>
      <c r="AW4650" s="36"/>
      <c r="AX4650" s="36"/>
      <c r="DI4650" s="26"/>
    </row>
    <row r="4651" spans="1:251" ht="14.25">
      <c r="A4651" s="34"/>
      <c r="B4651" s="38"/>
      <c r="C4651" s="33"/>
      <c r="D4651" s="33"/>
      <c r="E4651" s="33"/>
      <c r="F4651" s="33"/>
      <c r="G4651" s="33"/>
      <c r="H4651" s="33"/>
      <c r="I4651" s="33"/>
      <c r="J4651" s="33"/>
      <c r="K4651" s="33"/>
      <c r="L4651" s="39"/>
      <c r="M4651" s="39"/>
      <c r="N4651" s="39"/>
      <c r="O4651" s="39"/>
      <c r="P4651" s="33"/>
      <c r="Q4651" s="33"/>
      <c r="R4651" s="33"/>
      <c r="S4651" s="33"/>
      <c r="T4651" s="33"/>
      <c r="U4651" s="33"/>
      <c r="V4651" s="40"/>
      <c r="W4651" s="40"/>
      <c r="X4651" s="40"/>
      <c r="Y4651" s="40"/>
      <c r="Z4651" s="40"/>
      <c r="AA4651" s="40"/>
      <c r="AB4651" s="40"/>
      <c r="AC4651" s="40"/>
      <c r="AD4651" s="40"/>
      <c r="AE4651" s="40"/>
      <c r="AF4651" s="40"/>
      <c r="AG4651" s="40"/>
      <c r="AH4651" s="40"/>
      <c r="AI4651" s="40"/>
      <c r="AJ4651" s="40"/>
      <c r="AK4651" s="40"/>
      <c r="AL4651" s="40"/>
      <c r="AM4651" s="40"/>
      <c r="AN4651" s="40"/>
      <c r="AO4651" s="40"/>
      <c r="AP4651" s="40"/>
      <c r="AQ4651" s="40"/>
      <c r="AR4651" s="40"/>
      <c r="AS4651" s="40"/>
      <c r="AT4651" s="40"/>
      <c r="AU4651" s="40"/>
      <c r="AV4651" s="40"/>
      <c r="AW4651" s="40"/>
      <c r="AX4651" s="41"/>
    </row>
    <row r="4652" spans="1:251" ht="12" customHeight="1">
      <c r="A4652" s="34"/>
      <c r="B4652" s="116" t="s">
        <v>1150</v>
      </c>
      <c r="C4652" s="117"/>
      <c r="D4652" s="117"/>
      <c r="E4652" s="117"/>
      <c r="F4652" s="117"/>
      <c r="G4652" s="117"/>
      <c r="H4652" s="117"/>
      <c r="I4652" s="117"/>
      <c r="J4652" s="117"/>
      <c r="K4652" s="117"/>
      <c r="L4652" s="117"/>
      <c r="M4652" s="117"/>
      <c r="N4652" s="117"/>
      <c r="O4652" s="117"/>
      <c r="P4652" s="117"/>
      <c r="Q4652" s="117"/>
      <c r="R4652" s="117"/>
      <c r="S4652" s="117"/>
      <c r="T4652" s="117"/>
      <c r="U4652" s="117"/>
      <c r="V4652" s="117"/>
      <c r="W4652" s="117"/>
      <c r="X4652" s="117"/>
      <c r="Y4652" s="117"/>
      <c r="Z4652" s="117"/>
      <c r="AA4652" s="117"/>
      <c r="AB4652" s="117"/>
      <c r="AC4652" s="117"/>
      <c r="AD4652" s="117"/>
      <c r="AE4652" s="117"/>
      <c r="AF4652" s="117"/>
      <c r="AG4652" s="117"/>
      <c r="AH4652" s="117"/>
      <c r="AI4652" s="117"/>
      <c r="AJ4652" s="117"/>
      <c r="AK4652" s="117"/>
      <c r="AL4652" s="117"/>
      <c r="AM4652" s="117"/>
      <c r="AN4652" s="117"/>
      <c r="AO4652" s="117"/>
      <c r="AP4652" s="117"/>
      <c r="AQ4652" s="117"/>
      <c r="AR4652" s="117"/>
      <c r="AS4652" s="117"/>
      <c r="AT4652" s="117"/>
      <c r="AU4652" s="117"/>
      <c r="AV4652" s="117"/>
      <c r="AW4652" s="117"/>
      <c r="AX4652" s="118"/>
    </row>
    <row r="4653" spans="1:251" ht="12" customHeight="1">
      <c r="A4653" s="34"/>
      <c r="B4653" s="116"/>
      <c r="C4653" s="117"/>
      <c r="D4653" s="117"/>
      <c r="E4653" s="117"/>
      <c r="F4653" s="117"/>
      <c r="G4653" s="117"/>
      <c r="H4653" s="117"/>
      <c r="I4653" s="117"/>
      <c r="J4653" s="117"/>
      <c r="K4653" s="117"/>
      <c r="L4653" s="117"/>
      <c r="M4653" s="117"/>
      <c r="N4653" s="117"/>
      <c r="O4653" s="117"/>
      <c r="P4653" s="117"/>
      <c r="Q4653" s="117"/>
      <c r="R4653" s="117"/>
      <c r="S4653" s="117"/>
      <c r="T4653" s="117"/>
      <c r="U4653" s="117"/>
      <c r="V4653" s="117"/>
      <c r="W4653" s="117"/>
      <c r="X4653" s="117"/>
      <c r="Y4653" s="117"/>
      <c r="Z4653" s="117"/>
      <c r="AA4653" s="117"/>
      <c r="AB4653" s="117"/>
      <c r="AC4653" s="117"/>
      <c r="AD4653" s="117"/>
      <c r="AE4653" s="117"/>
      <c r="AF4653" s="117"/>
      <c r="AG4653" s="117"/>
      <c r="AH4653" s="117"/>
      <c r="AI4653" s="117"/>
      <c r="AJ4653" s="117"/>
      <c r="AK4653" s="117"/>
      <c r="AL4653" s="117"/>
      <c r="AM4653" s="117"/>
      <c r="AN4653" s="117"/>
      <c r="AO4653" s="117"/>
      <c r="AP4653" s="117"/>
      <c r="AQ4653" s="117"/>
      <c r="AR4653" s="117"/>
      <c r="AS4653" s="117"/>
      <c r="AT4653" s="117"/>
      <c r="AU4653" s="117"/>
      <c r="AV4653" s="117"/>
      <c r="AW4653" s="117"/>
      <c r="AX4653" s="118"/>
      <c r="BC4653" s="42"/>
    </row>
    <row r="4654" spans="1:251" ht="12" customHeight="1">
      <c r="A4654" s="34"/>
      <c r="B4654" s="116"/>
      <c r="C4654" s="117"/>
      <c r="D4654" s="117"/>
      <c r="E4654" s="117"/>
      <c r="F4654" s="117"/>
      <c r="G4654" s="117"/>
      <c r="H4654" s="117"/>
      <c r="I4654" s="117"/>
      <c r="J4654" s="117"/>
      <c r="K4654" s="117"/>
      <c r="L4654" s="117"/>
      <c r="M4654" s="117"/>
      <c r="N4654" s="117"/>
      <c r="O4654" s="117"/>
      <c r="P4654" s="117"/>
      <c r="Q4654" s="117"/>
      <c r="R4654" s="117"/>
      <c r="S4654" s="117"/>
      <c r="T4654" s="117"/>
      <c r="U4654" s="117"/>
      <c r="V4654" s="117"/>
      <c r="W4654" s="117"/>
      <c r="X4654" s="117"/>
      <c r="Y4654" s="117"/>
      <c r="Z4654" s="117"/>
      <c r="AA4654" s="117"/>
      <c r="AB4654" s="117"/>
      <c r="AC4654" s="117"/>
      <c r="AD4654" s="117"/>
      <c r="AE4654" s="117"/>
      <c r="AF4654" s="117"/>
      <c r="AG4654" s="117"/>
      <c r="AH4654" s="117"/>
      <c r="AI4654" s="117"/>
      <c r="AJ4654" s="117"/>
      <c r="AK4654" s="117"/>
      <c r="AL4654" s="117"/>
      <c r="AM4654" s="117"/>
      <c r="AN4654" s="117"/>
      <c r="AO4654" s="117"/>
      <c r="AP4654" s="117"/>
      <c r="AQ4654" s="117"/>
      <c r="AR4654" s="117"/>
      <c r="AS4654" s="117"/>
      <c r="AT4654" s="117"/>
      <c r="AU4654" s="117"/>
      <c r="AV4654" s="117"/>
      <c r="AW4654" s="117"/>
      <c r="AX4654" s="118"/>
    </row>
    <row r="4655" spans="1:251" ht="12" customHeight="1">
      <c r="A4655" s="34"/>
      <c r="B4655" s="116"/>
      <c r="C4655" s="117"/>
      <c r="D4655" s="117"/>
      <c r="E4655" s="117"/>
      <c r="F4655" s="117"/>
      <c r="G4655" s="117"/>
      <c r="H4655" s="117"/>
      <c r="I4655" s="117"/>
      <c r="J4655" s="117"/>
      <c r="K4655" s="117"/>
      <c r="L4655" s="117"/>
      <c r="M4655" s="117"/>
      <c r="N4655" s="117"/>
      <c r="O4655" s="117"/>
      <c r="P4655" s="117"/>
      <c r="Q4655" s="117"/>
      <c r="R4655" s="117"/>
      <c r="S4655" s="117"/>
      <c r="T4655" s="117"/>
      <c r="U4655" s="117"/>
      <c r="V4655" s="117"/>
      <c r="W4655" s="117"/>
      <c r="X4655" s="117"/>
      <c r="Y4655" s="117"/>
      <c r="Z4655" s="117"/>
      <c r="AA4655" s="117"/>
      <c r="AB4655" s="117"/>
      <c r="AC4655" s="117"/>
      <c r="AD4655" s="117"/>
      <c r="AE4655" s="117"/>
      <c r="AF4655" s="117"/>
      <c r="AG4655" s="117"/>
      <c r="AH4655" s="117"/>
      <c r="AI4655" s="117"/>
      <c r="AJ4655" s="117"/>
      <c r="AK4655" s="117"/>
      <c r="AL4655" s="117"/>
      <c r="AM4655" s="117"/>
      <c r="AN4655" s="117"/>
      <c r="AO4655" s="117"/>
      <c r="AP4655" s="117"/>
      <c r="AQ4655" s="117"/>
      <c r="AR4655" s="117"/>
      <c r="AS4655" s="117"/>
      <c r="AT4655" s="117"/>
      <c r="AU4655" s="117"/>
      <c r="AV4655" s="117"/>
      <c r="AW4655" s="117"/>
      <c r="AX4655" s="118"/>
    </row>
    <row r="4656" spans="1:251" ht="12" customHeight="1">
      <c r="A4656" s="34"/>
      <c r="B4656" s="116"/>
      <c r="C4656" s="117"/>
      <c r="D4656" s="117"/>
      <c r="E4656" s="117"/>
      <c r="F4656" s="117"/>
      <c r="G4656" s="117"/>
      <c r="H4656" s="117"/>
      <c r="I4656" s="117"/>
      <c r="J4656" s="117"/>
      <c r="K4656" s="117"/>
      <c r="L4656" s="117"/>
      <c r="M4656" s="117"/>
      <c r="N4656" s="117"/>
      <c r="O4656" s="117"/>
      <c r="P4656" s="117"/>
      <c r="Q4656" s="117"/>
      <c r="R4656" s="117"/>
      <c r="S4656" s="117"/>
      <c r="T4656" s="117"/>
      <c r="U4656" s="117"/>
      <c r="V4656" s="117"/>
      <c r="W4656" s="117"/>
      <c r="X4656" s="117"/>
      <c r="Y4656" s="117"/>
      <c r="Z4656" s="117"/>
      <c r="AA4656" s="117"/>
      <c r="AB4656" s="117"/>
      <c r="AC4656" s="117"/>
      <c r="AD4656" s="117"/>
      <c r="AE4656" s="117"/>
      <c r="AF4656" s="117"/>
      <c r="AG4656" s="117"/>
      <c r="AH4656" s="117"/>
      <c r="AI4656" s="117"/>
      <c r="AJ4656" s="117"/>
      <c r="AK4656" s="117"/>
      <c r="AL4656" s="117"/>
      <c r="AM4656" s="117"/>
      <c r="AN4656" s="117"/>
      <c r="AO4656" s="117"/>
      <c r="AP4656" s="117"/>
      <c r="AQ4656" s="117"/>
      <c r="AR4656" s="117"/>
      <c r="AS4656" s="117"/>
      <c r="AT4656" s="117"/>
      <c r="AU4656" s="117"/>
      <c r="AV4656" s="117"/>
      <c r="AW4656" s="117"/>
      <c r="AX4656" s="118"/>
    </row>
    <row r="4657" spans="1:251" ht="15" thickBot="1">
      <c r="A4657" s="43"/>
      <c r="B4657" s="44"/>
      <c r="C4657" s="45"/>
      <c r="D4657" s="45"/>
      <c r="E4657" s="45"/>
      <c r="F4657" s="45"/>
      <c r="G4657" s="45"/>
      <c r="H4657" s="45"/>
      <c r="I4657" s="45"/>
      <c r="J4657" s="45"/>
      <c r="K4657" s="45"/>
      <c r="L4657" s="45"/>
      <c r="M4657" s="45"/>
      <c r="N4657" s="45"/>
      <c r="O4657" s="45"/>
      <c r="P4657" s="45"/>
      <c r="Q4657" s="45"/>
      <c r="R4657" s="45"/>
      <c r="S4657" s="45"/>
      <c r="T4657" s="45"/>
      <c r="U4657" s="45"/>
      <c r="V4657" s="45"/>
      <c r="W4657" s="45"/>
      <c r="X4657" s="45"/>
      <c r="Y4657" s="45"/>
      <c r="Z4657" s="45"/>
      <c r="AA4657" s="45"/>
      <c r="AB4657" s="45"/>
      <c r="AC4657" s="45"/>
      <c r="AD4657" s="45"/>
      <c r="AE4657" s="45"/>
      <c r="AF4657" s="45"/>
      <c r="AG4657" s="45"/>
      <c r="AH4657" s="45"/>
      <c r="AI4657" s="45"/>
      <c r="AJ4657" s="45"/>
      <c r="AK4657" s="45"/>
      <c r="AL4657" s="45"/>
      <c r="AM4657" s="45"/>
      <c r="AN4657" s="45"/>
      <c r="AO4657" s="45"/>
      <c r="AP4657" s="45"/>
      <c r="AQ4657" s="45"/>
      <c r="AR4657" s="45"/>
      <c r="AS4657" s="45"/>
      <c r="AT4657" s="45"/>
      <c r="AU4657" s="45"/>
      <c r="AV4657" s="45"/>
      <c r="AW4657" s="45"/>
      <c r="AX4657" s="46"/>
    </row>
    <row r="4658" spans="1:251">
      <c r="B4658" s="47"/>
    </row>
    <row r="4659" spans="1:251" ht="15" thickBot="1">
      <c r="A4659" s="37"/>
      <c r="B4659" s="36" t="s">
        <v>238</v>
      </c>
      <c r="C4659" s="34"/>
      <c r="D4659" s="34"/>
      <c r="E4659" s="34"/>
      <c r="F4659" s="34"/>
      <c r="G4659" s="34"/>
      <c r="H4659" s="34"/>
      <c r="I4659" s="34"/>
      <c r="J4659" s="34"/>
      <c r="K4659" s="34"/>
      <c r="L4659" s="35"/>
      <c r="M4659" s="35"/>
      <c r="N4659" s="35"/>
      <c r="O4659" s="35"/>
      <c r="P4659" s="34"/>
      <c r="Q4659" s="34"/>
      <c r="R4659" s="34"/>
      <c r="S4659" s="34"/>
      <c r="T4659" s="34"/>
      <c r="U4659" s="34"/>
      <c r="V4659" s="36"/>
      <c r="W4659" s="36"/>
      <c r="X4659" s="36"/>
      <c r="Y4659" s="36"/>
      <c r="Z4659" s="36"/>
      <c r="AA4659" s="36"/>
      <c r="AB4659" s="36"/>
      <c r="AC4659" s="36"/>
      <c r="AD4659" s="36"/>
      <c r="AE4659" s="36"/>
      <c r="AF4659" s="36"/>
      <c r="AG4659" s="36"/>
      <c r="AH4659" s="36"/>
      <c r="AI4659" s="36"/>
      <c r="AJ4659" s="36"/>
      <c r="AK4659" s="36"/>
      <c r="AL4659" s="36"/>
      <c r="AM4659" s="36"/>
      <c r="AN4659" s="36"/>
      <c r="AO4659" s="36"/>
      <c r="AP4659" s="36"/>
      <c r="AQ4659" s="36"/>
      <c r="AR4659" s="36"/>
      <c r="AS4659" s="36"/>
      <c r="AT4659" s="36"/>
      <c r="AU4659" s="36"/>
      <c r="AV4659" s="36"/>
      <c r="AW4659" s="36"/>
      <c r="AX4659" s="36"/>
      <c r="DI4659" s="26"/>
    </row>
    <row r="4660" spans="1:251" ht="14.25">
      <c r="A4660" s="34"/>
      <c r="B4660" s="38"/>
      <c r="C4660" s="33"/>
      <c r="D4660" s="33"/>
      <c r="E4660" s="33"/>
      <c r="F4660" s="33"/>
      <c r="G4660" s="33"/>
      <c r="H4660" s="33"/>
      <c r="I4660" s="33"/>
      <c r="J4660" s="33"/>
      <c r="K4660" s="33"/>
      <c r="L4660" s="39"/>
      <c r="M4660" s="39"/>
      <c r="N4660" s="39"/>
      <c r="O4660" s="39"/>
      <c r="P4660" s="33"/>
      <c r="Q4660" s="33"/>
      <c r="R4660" s="33"/>
      <c r="S4660" s="33"/>
      <c r="T4660" s="33"/>
      <c r="U4660" s="33"/>
      <c r="V4660" s="40"/>
      <c r="W4660" s="40"/>
      <c r="X4660" s="40"/>
      <c r="Y4660" s="40"/>
      <c r="Z4660" s="40"/>
      <c r="AA4660" s="40"/>
      <c r="AB4660" s="40"/>
      <c r="AC4660" s="40"/>
      <c r="AD4660" s="40"/>
      <c r="AE4660" s="40"/>
      <c r="AF4660" s="40"/>
      <c r="AG4660" s="40"/>
      <c r="AH4660" s="40"/>
      <c r="AI4660" s="40"/>
      <c r="AJ4660" s="40"/>
      <c r="AK4660" s="40"/>
      <c r="AL4660" s="40"/>
      <c r="AM4660" s="40"/>
      <c r="AN4660" s="40"/>
      <c r="AO4660" s="40"/>
      <c r="AP4660" s="40"/>
      <c r="AQ4660" s="40"/>
      <c r="AR4660" s="40"/>
      <c r="AS4660" s="40"/>
      <c r="AT4660" s="40"/>
      <c r="AU4660" s="40"/>
      <c r="AV4660" s="40"/>
      <c r="AW4660" s="40"/>
      <c r="AX4660" s="41"/>
    </row>
    <row r="4661" spans="1:251" ht="12" customHeight="1">
      <c r="A4661" s="34"/>
      <c r="B4661" s="116" t="s">
        <v>1154</v>
      </c>
      <c r="C4661" s="117"/>
      <c r="D4661" s="117"/>
      <c r="E4661" s="117"/>
      <c r="F4661" s="117"/>
      <c r="G4661" s="117"/>
      <c r="H4661" s="117"/>
      <c r="I4661" s="117"/>
      <c r="J4661" s="117"/>
      <c r="K4661" s="117"/>
      <c r="L4661" s="117"/>
      <c r="M4661" s="117"/>
      <c r="N4661" s="117"/>
      <c r="O4661" s="117"/>
      <c r="P4661" s="117"/>
      <c r="Q4661" s="117"/>
      <c r="R4661" s="117"/>
      <c r="S4661" s="117"/>
      <c r="T4661" s="117"/>
      <c r="U4661" s="117"/>
      <c r="V4661" s="117"/>
      <c r="W4661" s="117"/>
      <c r="X4661" s="117"/>
      <c r="Y4661" s="117"/>
      <c r="Z4661" s="117"/>
      <c r="AA4661" s="117"/>
      <c r="AB4661" s="117"/>
      <c r="AC4661" s="117"/>
      <c r="AD4661" s="117"/>
      <c r="AE4661" s="117"/>
      <c r="AF4661" s="117"/>
      <c r="AG4661" s="117"/>
      <c r="AH4661" s="117"/>
      <c r="AI4661" s="117"/>
      <c r="AJ4661" s="117"/>
      <c r="AK4661" s="117"/>
      <c r="AL4661" s="117"/>
      <c r="AM4661" s="117"/>
      <c r="AN4661" s="117"/>
      <c r="AO4661" s="117"/>
      <c r="AP4661" s="117"/>
      <c r="AQ4661" s="117"/>
      <c r="AR4661" s="117"/>
      <c r="AS4661" s="117"/>
      <c r="AT4661" s="117"/>
      <c r="AU4661" s="117"/>
      <c r="AV4661" s="117"/>
      <c r="AW4661" s="117"/>
      <c r="AX4661" s="118"/>
    </row>
    <row r="4662" spans="1:251" ht="12" customHeight="1">
      <c r="A4662" s="34"/>
      <c r="B4662" s="116"/>
      <c r="C4662" s="117"/>
      <c r="D4662" s="117"/>
      <c r="E4662" s="117"/>
      <c r="F4662" s="117"/>
      <c r="G4662" s="117"/>
      <c r="H4662" s="117"/>
      <c r="I4662" s="117"/>
      <c r="J4662" s="117"/>
      <c r="K4662" s="117"/>
      <c r="L4662" s="117"/>
      <c r="M4662" s="117"/>
      <c r="N4662" s="117"/>
      <c r="O4662" s="117"/>
      <c r="P4662" s="117"/>
      <c r="Q4662" s="117"/>
      <c r="R4662" s="117"/>
      <c r="S4662" s="117"/>
      <c r="T4662" s="117"/>
      <c r="U4662" s="117"/>
      <c r="V4662" s="117"/>
      <c r="W4662" s="117"/>
      <c r="X4662" s="117"/>
      <c r="Y4662" s="117"/>
      <c r="Z4662" s="117"/>
      <c r="AA4662" s="117"/>
      <c r="AB4662" s="117"/>
      <c r="AC4662" s="117"/>
      <c r="AD4662" s="117"/>
      <c r="AE4662" s="117"/>
      <c r="AF4662" s="117"/>
      <c r="AG4662" s="117"/>
      <c r="AH4662" s="117"/>
      <c r="AI4662" s="117"/>
      <c r="AJ4662" s="117"/>
      <c r="AK4662" s="117"/>
      <c r="AL4662" s="117"/>
      <c r="AM4662" s="117"/>
      <c r="AN4662" s="117"/>
      <c r="AO4662" s="117"/>
      <c r="AP4662" s="117"/>
      <c r="AQ4662" s="117"/>
      <c r="AR4662" s="117"/>
      <c r="AS4662" s="117"/>
      <c r="AT4662" s="117"/>
      <c r="AU4662" s="117"/>
      <c r="AV4662" s="117"/>
      <c r="AW4662" s="117"/>
      <c r="AX4662" s="118"/>
      <c r="BC4662" s="42"/>
    </row>
    <row r="4663" spans="1:251" ht="12" customHeight="1">
      <c r="A4663" s="34"/>
      <c r="B4663" s="116"/>
      <c r="C4663" s="117"/>
      <c r="D4663" s="117"/>
      <c r="E4663" s="117"/>
      <c r="F4663" s="117"/>
      <c r="G4663" s="117"/>
      <c r="H4663" s="117"/>
      <c r="I4663" s="117"/>
      <c r="J4663" s="117"/>
      <c r="K4663" s="117"/>
      <c r="L4663" s="117"/>
      <c r="M4663" s="117"/>
      <c r="N4663" s="117"/>
      <c r="O4663" s="117"/>
      <c r="P4663" s="117"/>
      <c r="Q4663" s="117"/>
      <c r="R4663" s="117"/>
      <c r="S4663" s="117"/>
      <c r="T4663" s="117"/>
      <c r="U4663" s="117"/>
      <c r="V4663" s="117"/>
      <c r="W4663" s="117"/>
      <c r="X4663" s="117"/>
      <c r="Y4663" s="117"/>
      <c r="Z4663" s="117"/>
      <c r="AA4663" s="117"/>
      <c r="AB4663" s="117"/>
      <c r="AC4663" s="117"/>
      <c r="AD4663" s="117"/>
      <c r="AE4663" s="117"/>
      <c r="AF4663" s="117"/>
      <c r="AG4663" s="117"/>
      <c r="AH4663" s="117"/>
      <c r="AI4663" s="117"/>
      <c r="AJ4663" s="117"/>
      <c r="AK4663" s="117"/>
      <c r="AL4663" s="117"/>
      <c r="AM4663" s="117"/>
      <c r="AN4663" s="117"/>
      <c r="AO4663" s="117"/>
      <c r="AP4663" s="117"/>
      <c r="AQ4663" s="117"/>
      <c r="AR4663" s="117"/>
      <c r="AS4663" s="117"/>
      <c r="AT4663" s="117"/>
      <c r="AU4663" s="117"/>
      <c r="AV4663" s="117"/>
      <c r="AW4663" s="117"/>
      <c r="AX4663" s="118"/>
    </row>
    <row r="4664" spans="1:251" ht="12" customHeight="1">
      <c r="A4664" s="34"/>
      <c r="B4664" s="116"/>
      <c r="C4664" s="117"/>
      <c r="D4664" s="117"/>
      <c r="E4664" s="117"/>
      <c r="F4664" s="117"/>
      <c r="G4664" s="117"/>
      <c r="H4664" s="117"/>
      <c r="I4664" s="117"/>
      <c r="J4664" s="117"/>
      <c r="K4664" s="117"/>
      <c r="L4664" s="117"/>
      <c r="M4664" s="117"/>
      <c r="N4664" s="117"/>
      <c r="O4664" s="117"/>
      <c r="P4664" s="117"/>
      <c r="Q4664" s="117"/>
      <c r="R4664" s="117"/>
      <c r="S4664" s="117"/>
      <c r="T4664" s="117"/>
      <c r="U4664" s="117"/>
      <c r="V4664" s="117"/>
      <c r="W4664" s="117"/>
      <c r="X4664" s="117"/>
      <c r="Y4664" s="117"/>
      <c r="Z4664" s="117"/>
      <c r="AA4664" s="117"/>
      <c r="AB4664" s="117"/>
      <c r="AC4664" s="117"/>
      <c r="AD4664" s="117"/>
      <c r="AE4664" s="117"/>
      <c r="AF4664" s="117"/>
      <c r="AG4664" s="117"/>
      <c r="AH4664" s="117"/>
      <c r="AI4664" s="117"/>
      <c r="AJ4664" s="117"/>
      <c r="AK4664" s="117"/>
      <c r="AL4664" s="117"/>
      <c r="AM4664" s="117"/>
      <c r="AN4664" s="117"/>
      <c r="AO4664" s="117"/>
      <c r="AP4664" s="117"/>
      <c r="AQ4664" s="117"/>
      <c r="AR4664" s="117"/>
      <c r="AS4664" s="117"/>
      <c r="AT4664" s="117"/>
      <c r="AU4664" s="117"/>
      <c r="AV4664" s="117"/>
      <c r="AW4664" s="117"/>
      <c r="AX4664" s="118"/>
    </row>
    <row r="4665" spans="1:251" ht="12" customHeight="1">
      <c r="A4665" s="34"/>
      <c r="B4665" s="116"/>
      <c r="C4665" s="117"/>
      <c r="D4665" s="117"/>
      <c r="E4665" s="117"/>
      <c r="F4665" s="117"/>
      <c r="G4665" s="117"/>
      <c r="H4665" s="117"/>
      <c r="I4665" s="117"/>
      <c r="J4665" s="117"/>
      <c r="K4665" s="117"/>
      <c r="L4665" s="117"/>
      <c r="M4665" s="117"/>
      <c r="N4665" s="117"/>
      <c r="O4665" s="117"/>
      <c r="P4665" s="117"/>
      <c r="Q4665" s="117"/>
      <c r="R4665" s="117"/>
      <c r="S4665" s="117"/>
      <c r="T4665" s="117"/>
      <c r="U4665" s="117"/>
      <c r="V4665" s="117"/>
      <c r="W4665" s="117"/>
      <c r="X4665" s="117"/>
      <c r="Y4665" s="117"/>
      <c r="Z4665" s="117"/>
      <c r="AA4665" s="117"/>
      <c r="AB4665" s="117"/>
      <c r="AC4665" s="117"/>
      <c r="AD4665" s="117"/>
      <c r="AE4665" s="117"/>
      <c r="AF4665" s="117"/>
      <c r="AG4665" s="117"/>
      <c r="AH4665" s="117"/>
      <c r="AI4665" s="117"/>
      <c r="AJ4665" s="117"/>
      <c r="AK4665" s="117"/>
      <c r="AL4665" s="117"/>
      <c r="AM4665" s="117"/>
      <c r="AN4665" s="117"/>
      <c r="AO4665" s="117"/>
      <c r="AP4665" s="117"/>
      <c r="AQ4665" s="117"/>
      <c r="AR4665" s="117"/>
      <c r="AS4665" s="117"/>
      <c r="AT4665" s="117"/>
      <c r="AU4665" s="117"/>
      <c r="AV4665" s="117"/>
      <c r="AW4665" s="117"/>
      <c r="AX4665" s="118"/>
    </row>
    <row r="4666" spans="1:251" ht="15" thickBot="1">
      <c r="A4666" s="43"/>
      <c r="B4666" s="44"/>
      <c r="C4666" s="45"/>
      <c r="D4666" s="45"/>
      <c r="E4666" s="45"/>
      <c r="F4666" s="45"/>
      <c r="G4666" s="45"/>
      <c r="H4666" s="45"/>
      <c r="I4666" s="45"/>
      <c r="J4666" s="45"/>
      <c r="K4666" s="45"/>
      <c r="L4666" s="45"/>
      <c r="M4666" s="45"/>
      <c r="N4666" s="45"/>
      <c r="O4666" s="45"/>
      <c r="P4666" s="45"/>
      <c r="Q4666" s="45"/>
      <c r="R4666" s="45"/>
      <c r="S4666" s="45"/>
      <c r="T4666" s="45"/>
      <c r="U4666" s="45"/>
      <c r="V4666" s="45"/>
      <c r="W4666" s="45"/>
      <c r="X4666" s="45"/>
      <c r="Y4666" s="45"/>
      <c r="Z4666" s="45"/>
      <c r="AA4666" s="45"/>
      <c r="AB4666" s="45"/>
      <c r="AC4666" s="45"/>
      <c r="AD4666" s="45"/>
      <c r="AE4666" s="45"/>
      <c r="AF4666" s="45"/>
      <c r="AG4666" s="45"/>
      <c r="AH4666" s="45"/>
      <c r="AI4666" s="45"/>
      <c r="AJ4666" s="45"/>
      <c r="AK4666" s="45"/>
      <c r="AL4666" s="45"/>
      <c r="AM4666" s="45"/>
      <c r="AN4666" s="45"/>
      <c r="AO4666" s="45"/>
      <c r="AP4666" s="45"/>
      <c r="AQ4666" s="45"/>
      <c r="AR4666" s="45"/>
      <c r="AS4666" s="45"/>
      <c r="AT4666" s="45"/>
      <c r="AU4666" s="45"/>
      <c r="AV4666" s="45"/>
      <c r="AW4666" s="45"/>
      <c r="AX4666" s="46"/>
    </row>
    <row r="4667" spans="1:251">
      <c r="B4667" s="47"/>
    </row>
    <row r="4668" spans="1:251" ht="14.25">
      <c r="B4668" s="36" t="s">
        <v>240</v>
      </c>
      <c r="C4668" s="34"/>
      <c r="D4668" s="34"/>
      <c r="E4668" s="34"/>
      <c r="F4668" s="34"/>
      <c r="G4668" s="34"/>
      <c r="H4668" s="34"/>
      <c r="I4668" s="34"/>
      <c r="J4668" s="34"/>
      <c r="K4668" s="34"/>
      <c r="L4668" s="35"/>
      <c r="M4668" s="35"/>
      <c r="N4668" s="35"/>
      <c r="O4668" s="35"/>
      <c r="P4668" s="34"/>
      <c r="Q4668" s="34"/>
      <c r="R4668" s="34"/>
      <c r="S4668" s="34"/>
      <c r="T4668" s="34"/>
      <c r="U4668" s="34"/>
      <c r="V4668" s="36"/>
      <c r="W4668" s="36"/>
      <c r="X4668" s="36"/>
      <c r="Y4668" s="36"/>
      <c r="Z4668" s="36"/>
      <c r="AA4668" s="36"/>
      <c r="AB4668" s="36"/>
      <c r="AC4668" s="36"/>
      <c r="AD4668" s="36"/>
      <c r="AE4668" s="36"/>
      <c r="AF4668" s="36"/>
      <c r="AG4668" s="36"/>
      <c r="AH4668" s="36"/>
      <c r="AI4668" s="36"/>
      <c r="AJ4668" s="36"/>
      <c r="AK4668" s="36"/>
      <c r="AL4668" s="36"/>
      <c r="AM4668" s="36"/>
      <c r="AN4668" s="36"/>
      <c r="AO4668" s="36"/>
      <c r="AP4668" s="36"/>
      <c r="AQ4668" s="36"/>
      <c r="AR4668" s="36"/>
      <c r="AS4668" s="36"/>
      <c r="AT4668" s="36"/>
      <c r="AU4668" s="36"/>
      <c r="AV4668" s="36"/>
      <c r="AW4668" s="36"/>
      <c r="AX4668" s="36"/>
    </row>
    <row r="4669" spans="1:251" ht="15" thickBot="1">
      <c r="B4669" s="34"/>
      <c r="C4669" s="34"/>
      <c r="D4669" s="34"/>
      <c r="E4669" s="34"/>
      <c r="F4669" s="34"/>
      <c r="G4669" s="34"/>
      <c r="H4669" s="34"/>
      <c r="I4669" s="34"/>
      <c r="J4669" s="34"/>
      <c r="K4669" s="34"/>
      <c r="L4669" s="35"/>
      <c r="M4669" s="35"/>
      <c r="N4669" s="35"/>
      <c r="O4669" s="35"/>
      <c r="P4669" s="34"/>
      <c r="Q4669" s="34"/>
      <c r="R4669" s="34"/>
      <c r="S4669" s="34"/>
      <c r="T4669" s="34"/>
      <c r="U4669" s="34"/>
      <c r="V4669" s="36"/>
      <c r="W4669" s="36"/>
      <c r="X4669" s="36"/>
      <c r="Y4669" s="36"/>
      <c r="Z4669" s="36"/>
      <c r="AA4669" s="36"/>
      <c r="AB4669" s="36"/>
      <c r="AC4669" s="36"/>
      <c r="AD4669" s="36"/>
      <c r="AE4669" s="36"/>
      <c r="AF4669" s="36"/>
      <c r="AG4669" s="36"/>
      <c r="AH4669" s="36"/>
      <c r="AI4669" s="36"/>
      <c r="AJ4669" s="36"/>
      <c r="AK4669" s="36"/>
      <c r="AL4669" s="36"/>
      <c r="AM4669" s="36"/>
      <c r="AN4669" s="36"/>
      <c r="AO4669" s="36"/>
      <c r="AP4669" s="36"/>
      <c r="AQ4669" s="36"/>
      <c r="AR4669" s="36"/>
      <c r="AS4669" s="36"/>
      <c r="AT4669" s="36"/>
      <c r="AU4669" s="36"/>
      <c r="AV4669" s="36"/>
      <c r="AW4669" s="36"/>
      <c r="AX4669" s="48" t="s">
        <v>241</v>
      </c>
    </row>
    <row r="4670" spans="1:251" s="42" customFormat="1" ht="13.5" customHeight="1">
      <c r="A4670" s="34"/>
      <c r="B4670" s="119" t="s">
        <v>242</v>
      </c>
      <c r="C4670" s="120"/>
      <c r="D4670" s="120"/>
      <c r="E4670" s="120"/>
      <c r="F4670" s="120"/>
      <c r="G4670" s="120"/>
      <c r="H4670" s="120"/>
      <c r="I4670" s="120"/>
      <c r="J4670" s="120"/>
      <c r="K4670" s="120"/>
      <c r="L4670" s="120"/>
      <c r="M4670" s="120"/>
      <c r="N4670" s="120"/>
      <c r="O4670" s="120"/>
      <c r="P4670" s="120"/>
      <c r="Q4670" s="120"/>
      <c r="R4670" s="120"/>
      <c r="S4670" s="120"/>
      <c r="T4670" s="120"/>
      <c r="U4670" s="120"/>
      <c r="V4670" s="120"/>
      <c r="W4670" s="120"/>
      <c r="X4670" s="120"/>
      <c r="Y4670" s="120"/>
      <c r="Z4670" s="121"/>
      <c r="AA4670" s="125" t="s">
        <v>1095</v>
      </c>
      <c r="AB4670" s="120"/>
      <c r="AC4670" s="120"/>
      <c r="AD4670" s="120"/>
      <c r="AE4670" s="120"/>
      <c r="AF4670" s="120"/>
      <c r="AG4670" s="120"/>
      <c r="AH4670" s="120"/>
      <c r="AI4670" s="121"/>
      <c r="AJ4670" s="125" t="s">
        <v>1096</v>
      </c>
      <c r="AK4670" s="120"/>
      <c r="AL4670" s="120"/>
      <c r="AM4670" s="120"/>
      <c r="AN4670" s="120"/>
      <c r="AO4670" s="120"/>
      <c r="AP4670" s="120"/>
      <c r="AQ4670" s="120"/>
      <c r="AR4670" s="121"/>
      <c r="AS4670" s="125" t="s">
        <v>243</v>
      </c>
      <c r="AT4670" s="120"/>
      <c r="AU4670" s="120"/>
      <c r="AV4670" s="120"/>
      <c r="AW4670" s="120"/>
      <c r="AX4670" s="127"/>
      <c r="AY4670" s="29"/>
      <c r="AZ4670" s="29"/>
      <c r="BA4670" s="29"/>
      <c r="BB4670" s="29"/>
      <c r="BC4670" s="29"/>
      <c r="BD4670" s="29"/>
      <c r="BE4670" s="29"/>
      <c r="BF4670" s="29"/>
      <c r="BG4670" s="29"/>
      <c r="BH4670" s="29"/>
      <c r="BI4670" s="29"/>
      <c r="BJ4670" s="29"/>
      <c r="BK4670" s="29"/>
      <c r="BL4670" s="29"/>
      <c r="BM4670" s="29"/>
      <c r="BN4670" s="29"/>
      <c r="BO4670" s="29"/>
      <c r="BP4670" s="29"/>
      <c r="BQ4670" s="29"/>
      <c r="BR4670" s="29"/>
      <c r="BS4670" s="29"/>
      <c r="BT4670" s="29"/>
      <c r="BU4670" s="29"/>
      <c r="BV4670" s="29"/>
      <c r="BW4670" s="29"/>
      <c r="BX4670" s="29"/>
      <c r="BY4670" s="29"/>
      <c r="BZ4670" s="29"/>
      <c r="CA4670" s="29"/>
      <c r="CB4670" s="29"/>
      <c r="CC4670" s="29"/>
      <c r="CD4670" s="29"/>
      <c r="CE4670" s="29"/>
      <c r="CF4670" s="29"/>
      <c r="CG4670" s="29"/>
      <c r="CH4670" s="29"/>
      <c r="CI4670" s="29"/>
      <c r="CJ4670" s="29"/>
      <c r="CK4670" s="29"/>
      <c r="CL4670" s="29"/>
      <c r="CM4670" s="29"/>
      <c r="CN4670" s="29"/>
      <c r="CO4670" s="29"/>
      <c r="CP4670" s="29"/>
      <c r="CQ4670" s="29"/>
      <c r="CR4670" s="29"/>
      <c r="CS4670" s="29"/>
      <c r="CT4670" s="29"/>
      <c r="CU4670" s="29"/>
      <c r="CV4670" s="29"/>
      <c r="CW4670" s="29"/>
      <c r="CX4670" s="29"/>
      <c r="CY4670" s="29"/>
      <c r="CZ4670" s="29"/>
      <c r="DA4670" s="29"/>
      <c r="DB4670" s="29"/>
      <c r="DC4670" s="29"/>
      <c r="DD4670" s="29"/>
      <c r="DE4670" s="29"/>
      <c r="DF4670" s="29"/>
      <c r="DG4670" s="29"/>
      <c r="DH4670" s="29"/>
      <c r="DI4670" s="29"/>
      <c r="DJ4670" s="29"/>
      <c r="DK4670" s="29"/>
      <c r="DL4670" s="29"/>
      <c r="DM4670" s="29"/>
      <c r="DN4670" s="29"/>
      <c r="DO4670" s="29"/>
      <c r="DP4670" s="29"/>
      <c r="DQ4670" s="29"/>
      <c r="DR4670" s="29"/>
      <c r="DS4670" s="29"/>
      <c r="DT4670" s="29"/>
      <c r="DU4670" s="29"/>
      <c r="DV4670" s="29"/>
      <c r="DW4670" s="29"/>
      <c r="DX4670" s="29"/>
      <c r="DY4670" s="29"/>
      <c r="DZ4670" s="29"/>
      <c r="EA4670" s="29"/>
      <c r="EB4670" s="29"/>
      <c r="EC4670" s="29"/>
      <c r="ED4670" s="29"/>
      <c r="EE4670" s="29"/>
      <c r="EF4670" s="29"/>
      <c r="EG4670" s="29"/>
      <c r="EH4670" s="29"/>
      <c r="EI4670" s="29"/>
      <c r="EJ4670" s="29"/>
      <c r="EK4670" s="29"/>
      <c r="EL4670" s="29"/>
      <c r="EM4670" s="29"/>
      <c r="EN4670" s="29"/>
      <c r="EO4670" s="29"/>
      <c r="EP4670" s="29"/>
      <c r="EQ4670" s="29"/>
      <c r="ER4670" s="29"/>
      <c r="ES4670" s="29"/>
      <c r="ET4670" s="29"/>
      <c r="EU4670" s="29"/>
      <c r="EV4670" s="29"/>
      <c r="EW4670" s="29"/>
      <c r="EX4670" s="29"/>
      <c r="EY4670" s="29"/>
      <c r="EZ4670" s="29"/>
      <c r="FA4670" s="29"/>
      <c r="FB4670" s="29"/>
      <c r="FC4670" s="29"/>
      <c r="FD4670" s="29"/>
      <c r="FE4670" s="29"/>
      <c r="FF4670" s="29"/>
      <c r="FG4670" s="29"/>
      <c r="FH4670" s="29"/>
      <c r="FI4670" s="29"/>
      <c r="FJ4670" s="29"/>
      <c r="FK4670" s="29"/>
      <c r="FL4670" s="29"/>
      <c r="FM4670" s="29"/>
      <c r="FN4670" s="29"/>
      <c r="FO4670" s="29"/>
      <c r="FP4670" s="29"/>
      <c r="FQ4670" s="29"/>
      <c r="FR4670" s="29"/>
      <c r="FS4670" s="29"/>
      <c r="FT4670" s="29"/>
      <c r="FU4670" s="29"/>
      <c r="FV4670" s="29"/>
      <c r="FW4670" s="29"/>
      <c r="FX4670" s="29"/>
      <c r="FY4670" s="29"/>
      <c r="FZ4670" s="29"/>
      <c r="GA4670" s="29"/>
      <c r="GB4670" s="29"/>
      <c r="GC4670" s="29"/>
      <c r="GD4670" s="29"/>
      <c r="GE4670" s="29"/>
      <c r="GF4670" s="29"/>
      <c r="GG4670" s="29"/>
      <c r="GH4670" s="29"/>
      <c r="GI4670" s="29"/>
      <c r="GJ4670" s="29"/>
      <c r="GK4670" s="29"/>
      <c r="GL4670" s="29"/>
      <c r="GM4670" s="29"/>
      <c r="GN4670" s="29"/>
      <c r="GO4670" s="29"/>
      <c r="GP4670" s="29"/>
      <c r="GQ4670" s="29"/>
      <c r="GR4670" s="29"/>
      <c r="GS4670" s="29"/>
      <c r="GT4670" s="29"/>
      <c r="GU4670" s="29"/>
      <c r="GV4670" s="29"/>
      <c r="GW4670" s="29"/>
      <c r="GX4670" s="29"/>
      <c r="GY4670" s="29"/>
      <c r="GZ4670" s="29"/>
      <c r="HA4670" s="29"/>
      <c r="HB4670" s="29"/>
      <c r="HC4670" s="29"/>
      <c r="HD4670" s="29"/>
      <c r="HE4670" s="29"/>
      <c r="HF4670" s="29"/>
      <c r="HG4670" s="29"/>
      <c r="HH4670" s="29"/>
      <c r="HI4670" s="29"/>
      <c r="HJ4670" s="29"/>
      <c r="HK4670" s="29"/>
      <c r="HL4670" s="29"/>
      <c r="HM4670" s="29"/>
      <c r="HN4670" s="29"/>
      <c r="HO4670" s="29"/>
      <c r="HP4670" s="29"/>
      <c r="HQ4670" s="29"/>
      <c r="HR4670" s="29"/>
      <c r="HS4670" s="29"/>
      <c r="HT4670" s="29"/>
      <c r="HU4670" s="29"/>
      <c r="HV4670" s="29"/>
      <c r="HW4670" s="29"/>
      <c r="HX4670" s="29"/>
      <c r="HY4670" s="29"/>
      <c r="HZ4670" s="29"/>
      <c r="IA4670" s="29"/>
      <c r="IB4670" s="29"/>
      <c r="IC4670" s="29"/>
      <c r="ID4670" s="29"/>
      <c r="IE4670" s="29"/>
      <c r="IF4670" s="29"/>
      <c r="IG4670" s="29"/>
      <c r="IH4670" s="29"/>
      <c r="II4670" s="29"/>
      <c r="IJ4670" s="29"/>
      <c r="IK4670" s="29"/>
      <c r="IL4670" s="29"/>
      <c r="IM4670" s="29"/>
      <c r="IN4670" s="29"/>
      <c r="IO4670" s="29"/>
      <c r="IP4670" s="29"/>
      <c r="IQ4670" s="29"/>
    </row>
    <row r="4671" spans="1:251" s="42" customFormat="1" ht="13.5">
      <c r="A4671" s="34"/>
      <c r="B4671" s="122"/>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4"/>
      <c r="AA4671" s="126"/>
      <c r="AB4671" s="123"/>
      <c r="AC4671" s="123"/>
      <c r="AD4671" s="123"/>
      <c r="AE4671" s="123"/>
      <c r="AF4671" s="123"/>
      <c r="AG4671" s="123"/>
      <c r="AH4671" s="123"/>
      <c r="AI4671" s="124"/>
      <c r="AJ4671" s="126"/>
      <c r="AK4671" s="123"/>
      <c r="AL4671" s="123"/>
      <c r="AM4671" s="123"/>
      <c r="AN4671" s="123"/>
      <c r="AO4671" s="123"/>
      <c r="AP4671" s="123"/>
      <c r="AQ4671" s="123"/>
      <c r="AR4671" s="124"/>
      <c r="AS4671" s="126"/>
      <c r="AT4671" s="123"/>
      <c r="AU4671" s="123"/>
      <c r="AV4671" s="123"/>
      <c r="AW4671" s="123"/>
      <c r="AX4671" s="128"/>
      <c r="AY4671" s="29"/>
      <c r="AZ4671" s="29"/>
      <c r="BA4671" s="29"/>
      <c r="BB4671" s="65"/>
      <c r="BC4671" s="49"/>
      <c r="BE4671" s="29"/>
      <c r="BF4671" s="29"/>
      <c r="BG4671" s="29"/>
      <c r="BH4671" s="29"/>
      <c r="BI4671" s="29"/>
      <c r="BJ4671" s="29"/>
      <c r="BK4671" s="29"/>
      <c r="BL4671" s="29"/>
      <c r="BM4671" s="29"/>
      <c r="BN4671" s="29"/>
      <c r="BO4671" s="29"/>
      <c r="BP4671" s="29"/>
      <c r="BQ4671" s="29"/>
      <c r="BR4671" s="29"/>
      <c r="BS4671" s="29"/>
      <c r="BT4671" s="29"/>
      <c r="BU4671" s="29"/>
      <c r="BV4671" s="29"/>
      <c r="BW4671" s="29"/>
      <c r="BX4671" s="29"/>
      <c r="BY4671" s="29"/>
      <c r="BZ4671" s="29"/>
      <c r="CA4671" s="29"/>
      <c r="CB4671" s="29"/>
      <c r="CC4671" s="29"/>
      <c r="CD4671" s="29"/>
      <c r="CE4671" s="29"/>
      <c r="CF4671" s="29"/>
      <c r="CG4671" s="29"/>
      <c r="CH4671" s="29"/>
      <c r="CI4671" s="29"/>
      <c r="CJ4671" s="29"/>
      <c r="CK4671" s="29"/>
      <c r="CL4671" s="29"/>
      <c r="CM4671" s="29"/>
      <c r="CN4671" s="29"/>
      <c r="CO4671" s="29"/>
      <c r="CP4671" s="29"/>
      <c r="CQ4671" s="29"/>
      <c r="CR4671" s="29"/>
      <c r="CS4671" s="29"/>
      <c r="CT4671" s="29"/>
      <c r="CU4671" s="29"/>
      <c r="CV4671" s="29"/>
      <c r="CW4671" s="29"/>
      <c r="CX4671" s="29"/>
      <c r="CY4671" s="29"/>
      <c r="CZ4671" s="29"/>
      <c r="DA4671" s="29"/>
      <c r="DB4671" s="29"/>
      <c r="DC4671" s="29"/>
      <c r="DD4671" s="29"/>
      <c r="DE4671" s="29"/>
      <c r="DF4671" s="29"/>
      <c r="DG4671" s="29"/>
      <c r="DH4671" s="29"/>
      <c r="DI4671" s="29"/>
      <c r="DJ4671" s="29"/>
      <c r="DK4671" s="29"/>
      <c r="DL4671" s="29"/>
      <c r="DM4671" s="29"/>
      <c r="DN4671" s="29"/>
      <c r="DO4671" s="29"/>
      <c r="DP4671" s="29"/>
      <c r="DQ4671" s="29"/>
      <c r="DR4671" s="29"/>
      <c r="DS4671" s="29"/>
      <c r="DT4671" s="29"/>
      <c r="DU4671" s="29"/>
      <c r="DV4671" s="29"/>
      <c r="DW4671" s="29"/>
      <c r="DX4671" s="29"/>
      <c r="DY4671" s="29"/>
      <c r="DZ4671" s="29"/>
      <c r="EA4671" s="29"/>
      <c r="EB4671" s="29"/>
      <c r="EC4671" s="29"/>
      <c r="ED4671" s="29"/>
      <c r="EE4671" s="29"/>
      <c r="EF4671" s="29"/>
      <c r="EG4671" s="29"/>
      <c r="EH4671" s="29"/>
      <c r="EI4671" s="29"/>
      <c r="EJ4671" s="29"/>
      <c r="EK4671" s="29"/>
      <c r="EL4671" s="29"/>
      <c r="EM4671" s="29"/>
      <c r="EN4671" s="29"/>
      <c r="EO4671" s="29"/>
      <c r="EP4671" s="29"/>
      <c r="EQ4671" s="29"/>
      <c r="ER4671" s="29"/>
      <c r="ES4671" s="29"/>
      <c r="ET4671" s="29"/>
      <c r="EU4671" s="29"/>
      <c r="EV4671" s="29"/>
      <c r="EW4671" s="29"/>
      <c r="EX4671" s="29"/>
      <c r="EY4671" s="29"/>
      <c r="EZ4671" s="29"/>
      <c r="FA4671" s="29"/>
      <c r="FB4671" s="29"/>
      <c r="FC4671" s="29"/>
      <c r="FD4671" s="29"/>
      <c r="FE4671" s="29"/>
      <c r="FF4671" s="29"/>
      <c r="FG4671" s="29"/>
      <c r="FH4671" s="29"/>
      <c r="FI4671" s="29"/>
      <c r="FJ4671" s="29"/>
      <c r="FK4671" s="29"/>
      <c r="FL4671" s="29"/>
      <c r="FM4671" s="29"/>
      <c r="FN4671" s="29"/>
      <c r="FO4671" s="29"/>
      <c r="FP4671" s="29"/>
      <c r="FQ4671" s="29"/>
      <c r="FR4671" s="29"/>
      <c r="FS4671" s="29"/>
      <c r="FT4671" s="29"/>
      <c r="FU4671" s="29"/>
      <c r="FV4671" s="29"/>
      <c r="FW4671" s="29"/>
      <c r="FX4671" s="29"/>
      <c r="FY4671" s="29"/>
      <c r="FZ4671" s="29"/>
      <c r="GA4671" s="29"/>
      <c r="GB4671" s="29"/>
      <c r="GC4671" s="29"/>
      <c r="GD4671" s="29"/>
      <c r="GE4671" s="29"/>
      <c r="GF4671" s="29"/>
      <c r="GG4671" s="29"/>
      <c r="GH4671" s="29"/>
      <c r="GI4671" s="29"/>
      <c r="GJ4671" s="29"/>
      <c r="GK4671" s="29"/>
      <c r="GL4671" s="29"/>
      <c r="GM4671" s="29"/>
      <c r="GN4671" s="29"/>
      <c r="GO4671" s="29"/>
      <c r="GP4671" s="29"/>
      <c r="GQ4671" s="29"/>
      <c r="GR4671" s="29"/>
      <c r="GS4671" s="29"/>
      <c r="GT4671" s="29"/>
      <c r="GU4671" s="29"/>
      <c r="GV4671" s="29"/>
      <c r="GW4671" s="29"/>
      <c r="GX4671" s="29"/>
      <c r="GY4671" s="29"/>
      <c r="GZ4671" s="29"/>
      <c r="HA4671" s="29"/>
      <c r="HB4671" s="29"/>
      <c r="HC4671" s="29"/>
      <c r="HD4671" s="29"/>
      <c r="HE4671" s="29"/>
      <c r="HF4671" s="29"/>
      <c r="HG4671" s="29"/>
      <c r="HH4671" s="29"/>
      <c r="HI4671" s="29"/>
      <c r="HJ4671" s="29"/>
      <c r="HK4671" s="29"/>
      <c r="HL4671" s="29"/>
      <c r="HM4671" s="29"/>
      <c r="HN4671" s="29"/>
      <c r="HO4671" s="29"/>
      <c r="HP4671" s="29"/>
      <c r="HQ4671" s="29"/>
      <c r="HR4671" s="29"/>
      <c r="HS4671" s="29"/>
      <c r="HT4671" s="29"/>
      <c r="HU4671" s="29"/>
      <c r="HV4671" s="29"/>
      <c r="HW4671" s="29"/>
      <c r="HX4671" s="29"/>
      <c r="HY4671" s="29"/>
      <c r="HZ4671" s="29"/>
      <c r="IA4671" s="29"/>
      <c r="IB4671" s="29"/>
      <c r="IC4671" s="29"/>
      <c r="ID4671" s="29"/>
      <c r="IE4671" s="29"/>
      <c r="IF4671" s="29"/>
      <c r="IG4671" s="29"/>
      <c r="IH4671" s="29"/>
      <c r="II4671" s="29"/>
      <c r="IJ4671" s="29"/>
      <c r="IK4671" s="29"/>
      <c r="IL4671" s="29"/>
      <c r="IM4671" s="29"/>
      <c r="IN4671" s="29"/>
      <c r="IO4671" s="29"/>
      <c r="IP4671" s="29"/>
      <c r="IQ4671" s="29"/>
    </row>
    <row r="4672" spans="1:251" s="42" customFormat="1" ht="18.75" customHeight="1">
      <c r="A4672" s="34"/>
      <c r="B4672" s="50"/>
      <c r="C4672" s="129" t="s">
        <v>1159</v>
      </c>
      <c r="D4672" s="130"/>
      <c r="E4672" s="130"/>
      <c r="F4672" s="130"/>
      <c r="G4672" s="130"/>
      <c r="H4672" s="130"/>
      <c r="I4672" s="130"/>
      <c r="J4672" s="130"/>
      <c r="K4672" s="130"/>
      <c r="L4672" s="130"/>
      <c r="M4672" s="130"/>
      <c r="N4672" s="130"/>
      <c r="O4672" s="130"/>
      <c r="P4672" s="130"/>
      <c r="Q4672" s="130"/>
      <c r="R4672" s="130"/>
      <c r="S4672" s="130"/>
      <c r="T4672" s="130"/>
      <c r="U4672" s="130"/>
      <c r="V4672" s="130"/>
      <c r="W4672" s="130"/>
      <c r="X4672" s="130"/>
      <c r="Y4672" s="130"/>
      <c r="Z4672" s="131"/>
      <c r="AA4672" s="132">
        <v>0</v>
      </c>
      <c r="AB4672" s="133"/>
      <c r="AC4672" s="133"/>
      <c r="AD4672" s="133"/>
      <c r="AE4672" s="133"/>
      <c r="AF4672" s="133"/>
      <c r="AG4672" s="133"/>
      <c r="AH4672" s="133"/>
      <c r="AI4672" s="134"/>
      <c r="AJ4672" s="132">
        <v>6902</v>
      </c>
      <c r="AK4672" s="133"/>
      <c r="AL4672" s="133"/>
      <c r="AM4672" s="133"/>
      <c r="AN4672" s="133"/>
      <c r="AO4672" s="133"/>
      <c r="AP4672" s="133"/>
      <c r="AQ4672" s="133"/>
      <c r="AR4672" s="134"/>
      <c r="AS4672" s="135"/>
      <c r="AT4672" s="136"/>
      <c r="AU4672" s="136"/>
      <c r="AV4672" s="136"/>
      <c r="AW4672" s="136"/>
      <c r="AX4672" s="137"/>
      <c r="AY4672" s="29"/>
      <c r="AZ4672" s="29"/>
      <c r="BA4672" s="29"/>
      <c r="BB4672" s="29"/>
      <c r="BC4672" s="29"/>
      <c r="BD4672" s="29"/>
      <c r="BE4672" s="29"/>
      <c r="BF4672" s="29"/>
      <c r="BG4672" s="29"/>
      <c r="BH4672" s="29"/>
      <c r="BI4672" s="29"/>
      <c r="BJ4672" s="29"/>
      <c r="BK4672" s="29"/>
      <c r="BL4672" s="29"/>
      <c r="BM4672" s="29"/>
      <c r="BN4672" s="29"/>
      <c r="BO4672" s="29"/>
      <c r="BP4672" s="29"/>
      <c r="BQ4672" s="29"/>
      <c r="BR4672" s="29"/>
      <c r="BS4672" s="29"/>
      <c r="BT4672" s="29"/>
      <c r="BU4672" s="29"/>
      <c r="BV4672" s="29"/>
      <c r="BW4672" s="29"/>
      <c r="BX4672" s="29"/>
      <c r="BY4672" s="29"/>
      <c r="BZ4672" s="29"/>
      <c r="CA4672" s="29"/>
      <c r="CB4672" s="29"/>
      <c r="CC4672" s="29"/>
      <c r="CD4672" s="29"/>
      <c r="CE4672" s="29"/>
      <c r="CF4672" s="29"/>
      <c r="CG4672" s="29"/>
      <c r="CH4672" s="29"/>
      <c r="CI4672" s="29"/>
      <c r="CJ4672" s="29"/>
      <c r="CK4672" s="29"/>
      <c r="CL4672" s="29"/>
      <c r="CM4672" s="29"/>
      <c r="CN4672" s="29"/>
      <c r="CO4672" s="29"/>
      <c r="CP4672" s="29"/>
      <c r="CQ4672" s="29"/>
      <c r="CR4672" s="29"/>
      <c r="CS4672" s="29"/>
      <c r="CT4672" s="29"/>
      <c r="CU4672" s="29"/>
      <c r="CV4672" s="29"/>
      <c r="CW4672" s="29"/>
      <c r="CX4672" s="29"/>
      <c r="CY4672" s="29"/>
      <c r="CZ4672" s="29"/>
      <c r="DA4672" s="29"/>
      <c r="DB4672" s="29"/>
      <c r="DC4672" s="29"/>
      <c r="DD4672" s="29"/>
      <c r="DE4672" s="29"/>
      <c r="DF4672" s="29"/>
      <c r="DG4672" s="29"/>
      <c r="DH4672" s="29"/>
      <c r="DI4672" s="29"/>
      <c r="DJ4672" s="29"/>
      <c r="DK4672" s="29"/>
      <c r="DL4672" s="29"/>
      <c r="DM4672" s="29"/>
      <c r="DN4672" s="29"/>
      <c r="DO4672" s="29"/>
      <c r="DP4672" s="29"/>
      <c r="DQ4672" s="29"/>
      <c r="DR4672" s="29"/>
      <c r="DS4672" s="29"/>
      <c r="DT4672" s="29"/>
      <c r="DU4672" s="29"/>
      <c r="DV4672" s="29"/>
      <c r="DW4672" s="29"/>
      <c r="DX4672" s="29"/>
      <c r="DY4672" s="29"/>
      <c r="DZ4672" s="29"/>
      <c r="EA4672" s="29"/>
      <c r="EB4672" s="29"/>
      <c r="EC4672" s="29"/>
      <c r="ED4672" s="29"/>
      <c r="EE4672" s="29"/>
      <c r="EF4672" s="29"/>
      <c r="EG4672" s="29"/>
      <c r="EH4672" s="29"/>
      <c r="EI4672" s="29"/>
      <c r="EJ4672" s="29"/>
      <c r="EK4672" s="29"/>
      <c r="EL4672" s="29"/>
      <c r="EM4672" s="29"/>
      <c r="EN4672" s="29"/>
      <c r="EO4672" s="29"/>
      <c r="EP4672" s="29"/>
      <c r="EQ4672" s="29"/>
      <c r="ER4672" s="29"/>
      <c r="ES4672" s="29"/>
      <c r="ET4672" s="29"/>
      <c r="EU4672" s="29"/>
      <c r="EV4672" s="29"/>
      <c r="EW4672" s="29"/>
      <c r="EX4672" s="29"/>
      <c r="EY4672" s="29"/>
      <c r="EZ4672" s="29"/>
      <c r="FA4672" s="29"/>
      <c r="FB4672" s="29"/>
      <c r="FC4672" s="29"/>
      <c r="FD4672" s="29"/>
      <c r="FE4672" s="29"/>
      <c r="FF4672" s="29"/>
      <c r="FG4672" s="29"/>
      <c r="FH4672" s="29"/>
      <c r="FI4672" s="29"/>
      <c r="FJ4672" s="29"/>
      <c r="FK4672" s="29"/>
      <c r="FL4672" s="29"/>
      <c r="FM4672" s="29"/>
      <c r="FN4672" s="29"/>
      <c r="FO4672" s="29"/>
      <c r="FP4672" s="29"/>
      <c r="FQ4672" s="29"/>
      <c r="FR4672" s="29"/>
      <c r="FS4672" s="29"/>
      <c r="FT4672" s="29"/>
      <c r="FU4672" s="29"/>
      <c r="FV4672" s="29"/>
      <c r="FW4672" s="29"/>
      <c r="FX4672" s="29"/>
      <c r="FY4672" s="29"/>
      <c r="FZ4672" s="29"/>
      <c r="GA4672" s="29"/>
      <c r="GB4672" s="29"/>
      <c r="GC4672" s="29"/>
      <c r="GD4672" s="29"/>
      <c r="GE4672" s="29"/>
      <c r="GF4672" s="29"/>
      <c r="GG4672" s="29"/>
      <c r="GH4672" s="29"/>
      <c r="GI4672" s="29"/>
      <c r="GJ4672" s="29"/>
      <c r="GK4672" s="29"/>
      <c r="GL4672" s="29"/>
      <c r="GM4672" s="29"/>
      <c r="GN4672" s="29"/>
      <c r="GO4672" s="29"/>
      <c r="GP4672" s="29"/>
      <c r="GQ4672" s="29"/>
      <c r="GR4672" s="29"/>
      <c r="GS4672" s="29"/>
      <c r="GT4672" s="29"/>
      <c r="GU4672" s="29"/>
      <c r="GV4672" s="29"/>
      <c r="GW4672" s="29"/>
      <c r="GX4672" s="29"/>
      <c r="GY4672" s="29"/>
      <c r="GZ4672" s="29"/>
      <c r="HA4672" s="29"/>
      <c r="HB4672" s="29"/>
      <c r="HC4672" s="29"/>
      <c r="HD4672" s="29"/>
      <c r="HE4672" s="29"/>
      <c r="HF4672" s="29"/>
      <c r="HG4672" s="29"/>
      <c r="HH4672" s="29"/>
      <c r="HI4672" s="29"/>
      <c r="HJ4672" s="29"/>
      <c r="HK4672" s="29"/>
      <c r="HL4672" s="29"/>
      <c r="HM4672" s="29"/>
      <c r="HN4672" s="29"/>
      <c r="HO4672" s="29"/>
      <c r="HP4672" s="29"/>
      <c r="HQ4672" s="29"/>
      <c r="HR4672" s="29"/>
      <c r="HS4672" s="29"/>
      <c r="HT4672" s="29"/>
      <c r="HU4672" s="29"/>
      <c r="HV4672" s="29"/>
      <c r="HW4672" s="29"/>
      <c r="HX4672" s="29"/>
      <c r="HY4672" s="29"/>
      <c r="HZ4672" s="29"/>
      <c r="IA4672" s="29"/>
      <c r="IB4672" s="29"/>
      <c r="IC4672" s="29"/>
      <c r="ID4672" s="29"/>
      <c r="IE4672" s="29"/>
      <c r="IF4672" s="29"/>
      <c r="IG4672" s="29"/>
      <c r="IH4672" s="29"/>
      <c r="II4672" s="29"/>
      <c r="IJ4672" s="29"/>
      <c r="IK4672" s="29"/>
      <c r="IL4672" s="29"/>
      <c r="IM4672" s="29"/>
      <c r="IN4672" s="29"/>
      <c r="IO4672" s="29"/>
      <c r="IP4672" s="29"/>
      <c r="IQ4672" s="29"/>
    </row>
    <row r="4673" spans="1:251" s="42" customFormat="1" ht="18.75" customHeight="1" thickBot="1">
      <c r="A4673" s="43"/>
      <c r="B4673" s="138" t="s">
        <v>244</v>
      </c>
      <c r="C4673" s="139"/>
      <c r="D4673" s="139"/>
      <c r="E4673" s="139"/>
      <c r="F4673" s="139"/>
      <c r="G4673" s="139"/>
      <c r="H4673" s="139"/>
      <c r="I4673" s="139"/>
      <c r="J4673" s="139"/>
      <c r="K4673" s="139"/>
      <c r="L4673" s="139"/>
      <c r="M4673" s="139"/>
      <c r="N4673" s="139"/>
      <c r="O4673" s="139"/>
      <c r="P4673" s="139"/>
      <c r="Q4673" s="139"/>
      <c r="R4673" s="139"/>
      <c r="S4673" s="139"/>
      <c r="T4673" s="139"/>
      <c r="U4673" s="139"/>
      <c r="V4673" s="139"/>
      <c r="W4673" s="139"/>
      <c r="X4673" s="139"/>
      <c r="Y4673" s="139"/>
      <c r="Z4673" s="140"/>
      <c r="AA4673" s="141">
        <f>AA4672</f>
        <v>0</v>
      </c>
      <c r="AB4673" s="142"/>
      <c r="AC4673" s="142"/>
      <c r="AD4673" s="142"/>
      <c r="AE4673" s="142"/>
      <c r="AF4673" s="142"/>
      <c r="AG4673" s="142"/>
      <c r="AH4673" s="142"/>
      <c r="AI4673" s="143"/>
      <c r="AJ4673" s="141">
        <f>AJ4672</f>
        <v>6902</v>
      </c>
      <c r="AK4673" s="142"/>
      <c r="AL4673" s="142"/>
      <c r="AM4673" s="142"/>
      <c r="AN4673" s="142"/>
      <c r="AO4673" s="142"/>
      <c r="AP4673" s="142"/>
      <c r="AQ4673" s="142"/>
      <c r="AR4673" s="143"/>
      <c r="AS4673" s="144"/>
      <c r="AT4673" s="145"/>
      <c r="AU4673" s="145"/>
      <c r="AV4673" s="145"/>
      <c r="AW4673" s="145"/>
      <c r="AX4673" s="146"/>
      <c r="AY4673" s="29"/>
      <c r="AZ4673" s="29"/>
      <c r="BA4673" s="29"/>
      <c r="BB4673" s="29"/>
      <c r="BC4673" s="29"/>
      <c r="BD4673" s="29"/>
      <c r="BE4673" s="29"/>
      <c r="BF4673" s="29"/>
      <c r="BG4673" s="29"/>
      <c r="BH4673" s="29"/>
      <c r="BI4673" s="29"/>
      <c r="BJ4673" s="29"/>
      <c r="BK4673" s="29"/>
      <c r="BL4673" s="29"/>
      <c r="BM4673" s="29"/>
      <c r="BN4673" s="29"/>
      <c r="BO4673" s="29"/>
      <c r="BP4673" s="29"/>
      <c r="BQ4673" s="29"/>
      <c r="BR4673" s="29"/>
      <c r="BS4673" s="29"/>
      <c r="BT4673" s="29"/>
      <c r="BU4673" s="29"/>
      <c r="BV4673" s="29"/>
      <c r="BW4673" s="29"/>
      <c r="BX4673" s="29"/>
      <c r="BY4673" s="29"/>
      <c r="BZ4673" s="29"/>
      <c r="CA4673" s="29"/>
      <c r="CB4673" s="29"/>
      <c r="CC4673" s="29"/>
      <c r="CD4673" s="29"/>
      <c r="CE4673" s="29"/>
      <c r="CF4673" s="29"/>
      <c r="CG4673" s="29"/>
      <c r="CH4673" s="29"/>
      <c r="CI4673" s="29"/>
      <c r="CJ4673" s="29"/>
      <c r="CK4673" s="29"/>
      <c r="CL4673" s="29"/>
      <c r="CM4673" s="29"/>
      <c r="CN4673" s="29"/>
      <c r="CO4673" s="29"/>
      <c r="CP4673" s="29"/>
      <c r="CQ4673" s="29"/>
      <c r="CR4673" s="29"/>
      <c r="CS4673" s="29"/>
      <c r="CT4673" s="29"/>
      <c r="CU4673" s="29"/>
      <c r="CV4673" s="29"/>
      <c r="CW4673" s="29"/>
      <c r="CX4673" s="29"/>
      <c r="CY4673" s="29"/>
      <c r="CZ4673" s="29"/>
      <c r="DA4673" s="29"/>
      <c r="DB4673" s="29"/>
      <c r="DC4673" s="29"/>
      <c r="DD4673" s="29"/>
      <c r="DE4673" s="29"/>
      <c r="DF4673" s="29"/>
      <c r="DG4673" s="29"/>
      <c r="DH4673" s="29"/>
      <c r="DI4673" s="29"/>
      <c r="DJ4673" s="29"/>
      <c r="DK4673" s="29"/>
      <c r="DL4673" s="29"/>
      <c r="DM4673" s="29"/>
      <c r="DN4673" s="29"/>
      <c r="DO4673" s="29"/>
      <c r="DP4673" s="29"/>
      <c r="DQ4673" s="29"/>
      <c r="DR4673" s="29"/>
      <c r="DS4673" s="29"/>
      <c r="DT4673" s="29"/>
      <c r="DU4673" s="29"/>
      <c r="DV4673" s="29"/>
      <c r="DW4673" s="29"/>
      <c r="DX4673" s="29"/>
      <c r="DY4673" s="29"/>
      <c r="DZ4673" s="29"/>
      <c r="EA4673" s="29"/>
      <c r="EB4673" s="29"/>
      <c r="EC4673" s="29"/>
      <c r="ED4673" s="29"/>
      <c r="EE4673" s="29"/>
      <c r="EF4673" s="29"/>
      <c r="EG4673" s="29"/>
      <c r="EH4673" s="29"/>
      <c r="EI4673" s="29"/>
      <c r="EJ4673" s="29"/>
      <c r="EK4673" s="29"/>
      <c r="EL4673" s="29"/>
      <c r="EM4673" s="29"/>
      <c r="EN4673" s="29"/>
      <c r="EO4673" s="29"/>
      <c r="EP4673" s="29"/>
      <c r="EQ4673" s="29"/>
      <c r="ER4673" s="29"/>
      <c r="ES4673" s="29"/>
      <c r="ET4673" s="29"/>
      <c r="EU4673" s="29"/>
      <c r="EV4673" s="29"/>
      <c r="EW4673" s="29"/>
      <c r="EX4673" s="29"/>
      <c r="EY4673" s="29"/>
      <c r="EZ4673" s="29"/>
      <c r="FA4673" s="29"/>
      <c r="FB4673" s="29"/>
      <c r="FC4673" s="29"/>
      <c r="FD4673" s="29"/>
      <c r="FE4673" s="29"/>
      <c r="FF4673" s="29"/>
      <c r="FG4673" s="29"/>
      <c r="FH4673" s="29"/>
      <c r="FI4673" s="29"/>
      <c r="FJ4673" s="29"/>
      <c r="FK4673" s="29"/>
      <c r="FL4673" s="29"/>
      <c r="FM4673" s="29"/>
      <c r="FN4673" s="29"/>
      <c r="FO4673" s="29"/>
      <c r="FP4673" s="29"/>
      <c r="FQ4673" s="29"/>
      <c r="FR4673" s="29"/>
      <c r="FS4673" s="29"/>
      <c r="FT4673" s="29"/>
      <c r="FU4673" s="29"/>
      <c r="FV4673" s="29"/>
      <c r="FW4673" s="29"/>
      <c r="FX4673" s="29"/>
      <c r="FY4673" s="29"/>
      <c r="FZ4673" s="29"/>
      <c r="GA4673" s="29"/>
      <c r="GB4673" s="29"/>
      <c r="GC4673" s="29"/>
      <c r="GD4673" s="29"/>
      <c r="GE4673" s="29"/>
      <c r="GF4673" s="29"/>
      <c r="GG4673" s="29"/>
      <c r="GH4673" s="29"/>
      <c r="GI4673" s="29"/>
      <c r="GJ4673" s="29"/>
      <c r="GK4673" s="29"/>
      <c r="GL4673" s="29"/>
      <c r="GM4673" s="29"/>
      <c r="GN4673" s="29"/>
      <c r="GO4673" s="29"/>
      <c r="GP4673" s="29"/>
      <c r="GQ4673" s="29"/>
      <c r="GR4673" s="29"/>
      <c r="GS4673" s="29"/>
      <c r="GT4673" s="29"/>
      <c r="GU4673" s="29"/>
      <c r="GV4673" s="29"/>
      <c r="GW4673" s="29"/>
      <c r="GX4673" s="29"/>
      <c r="GY4673" s="29"/>
      <c r="GZ4673" s="29"/>
      <c r="HA4673" s="29"/>
      <c r="HB4673" s="29"/>
      <c r="HC4673" s="29"/>
      <c r="HD4673" s="29"/>
      <c r="HE4673" s="29"/>
      <c r="HF4673" s="29"/>
      <c r="HG4673" s="29"/>
      <c r="HH4673" s="29"/>
      <c r="HI4673" s="29"/>
      <c r="HJ4673" s="29"/>
      <c r="HK4673" s="29"/>
      <c r="HL4673" s="29"/>
      <c r="HM4673" s="29"/>
      <c r="HN4673" s="29"/>
      <c r="HO4673" s="29"/>
      <c r="HP4673" s="29"/>
      <c r="HQ4673" s="29"/>
      <c r="HR4673" s="29"/>
      <c r="HS4673" s="29"/>
      <c r="HT4673" s="29"/>
      <c r="HU4673" s="29"/>
      <c r="HV4673" s="29"/>
      <c r="HW4673" s="29"/>
      <c r="HX4673" s="29"/>
      <c r="HY4673" s="29"/>
      <c r="HZ4673" s="29"/>
      <c r="IA4673" s="29"/>
      <c r="IB4673" s="29"/>
      <c r="IC4673" s="29"/>
      <c r="ID4673" s="29"/>
      <c r="IE4673" s="29"/>
      <c r="IF4673" s="29"/>
      <c r="IG4673" s="29"/>
      <c r="IH4673" s="29"/>
      <c r="II4673" s="29"/>
      <c r="IJ4673" s="29"/>
      <c r="IK4673" s="29"/>
      <c r="IL4673" s="29"/>
      <c r="IM4673" s="29"/>
      <c r="IN4673" s="29"/>
      <c r="IO4673" s="29"/>
      <c r="IP4673" s="29"/>
      <c r="IQ4673" s="29"/>
    </row>
    <row r="4675" spans="1:251" ht="18.75">
      <c r="A4675" s="28" t="s">
        <v>234</v>
      </c>
      <c r="AW4675" s="30"/>
      <c r="AX4675" s="31"/>
      <c r="AY4675" s="30"/>
    </row>
    <row r="4677" spans="1:251" ht="18.75">
      <c r="B4677" s="109" t="s">
        <v>0</v>
      </c>
      <c r="C4677" s="150"/>
      <c r="D4677" s="150"/>
      <c r="E4677" s="150"/>
      <c r="F4677" s="150"/>
      <c r="G4677" s="150"/>
      <c r="H4677" s="150"/>
      <c r="I4677" s="150"/>
      <c r="J4677" s="150"/>
      <c r="K4677" s="150"/>
      <c r="L4677" s="150"/>
      <c r="M4677" s="150"/>
      <c r="N4677" s="150"/>
      <c r="O4677" s="150"/>
      <c r="P4677" s="150"/>
      <c r="Q4677" s="150"/>
      <c r="R4677" s="150"/>
      <c r="S4677" s="150"/>
      <c r="T4677" s="150"/>
      <c r="U4677" s="150"/>
      <c r="V4677" s="150"/>
      <c r="W4677" s="150"/>
      <c r="X4677" s="150"/>
      <c r="Y4677" s="150"/>
      <c r="Z4677" s="150"/>
      <c r="AA4677" s="150"/>
      <c r="AB4677" s="150"/>
      <c r="AC4677" s="150"/>
      <c r="AD4677" s="150"/>
      <c r="AE4677" s="150"/>
      <c r="AF4677" s="150"/>
      <c r="AG4677" s="150"/>
      <c r="AH4677" s="150"/>
      <c r="AI4677" s="150"/>
      <c r="AJ4677" s="150"/>
      <c r="AK4677" s="150"/>
      <c r="AL4677" s="150"/>
      <c r="AM4677" s="150"/>
      <c r="AN4677" s="150"/>
      <c r="AO4677" s="150"/>
      <c r="AP4677" s="150"/>
      <c r="AQ4677" s="150"/>
      <c r="AR4677" s="150"/>
      <c r="AS4677" s="150"/>
      <c r="AT4677" s="150"/>
      <c r="AU4677" s="150"/>
      <c r="AV4677" s="150"/>
      <c r="AW4677" s="150"/>
      <c r="AX4677" s="150"/>
    </row>
    <row r="4678" spans="1:251">
      <c r="Z4678" s="32"/>
      <c r="AD4678" s="32"/>
      <c r="AE4678" s="32"/>
      <c r="AF4678" s="32"/>
      <c r="AG4678" s="32"/>
      <c r="AH4678" s="32"/>
      <c r="AI4678" s="32"/>
      <c r="AO4678" s="32"/>
    </row>
    <row r="4679" spans="1:251" ht="13.5" thickBot="1">
      <c r="Z4679" s="32"/>
      <c r="AD4679" s="32"/>
      <c r="AE4679" s="32"/>
      <c r="AF4679" s="32"/>
      <c r="AG4679" s="32"/>
      <c r="AH4679" s="32"/>
      <c r="AI4679" s="32"/>
      <c r="AO4679" s="32"/>
      <c r="DI4679" s="26"/>
    </row>
    <row r="4680" spans="1:251" ht="24.75" customHeight="1" thickBot="1">
      <c r="B4680" s="111" t="s">
        <v>235</v>
      </c>
      <c r="C4680" s="112"/>
      <c r="D4680" s="112"/>
      <c r="E4680" s="112"/>
      <c r="F4680" s="112"/>
      <c r="G4680" s="112"/>
      <c r="H4680" s="113" t="s">
        <v>896</v>
      </c>
      <c r="I4680" s="114"/>
      <c r="J4680" s="114"/>
      <c r="K4680" s="114"/>
      <c r="L4680" s="114"/>
      <c r="M4680" s="114"/>
      <c r="N4680" s="114"/>
      <c r="O4680" s="114"/>
      <c r="P4680" s="114"/>
      <c r="Q4680" s="114"/>
      <c r="R4680" s="114"/>
      <c r="S4680" s="114"/>
      <c r="T4680" s="114"/>
      <c r="U4680" s="114"/>
      <c r="V4680" s="114"/>
      <c r="W4680" s="114"/>
      <c r="X4680" s="114"/>
      <c r="Y4680" s="114"/>
      <c r="Z4680" s="114"/>
      <c r="AA4680" s="114"/>
      <c r="AB4680" s="114"/>
      <c r="AC4680" s="114"/>
      <c r="AD4680" s="114"/>
      <c r="AE4680" s="114"/>
      <c r="AF4680" s="114"/>
      <c r="AG4680" s="114"/>
      <c r="AH4680" s="114"/>
      <c r="AI4680" s="114"/>
      <c r="AJ4680" s="114"/>
      <c r="AK4680" s="114"/>
      <c r="AL4680" s="114"/>
      <c r="AM4680" s="114"/>
      <c r="AN4680" s="114"/>
      <c r="AO4680" s="114"/>
      <c r="AP4680" s="114"/>
      <c r="AQ4680" s="114"/>
      <c r="AR4680" s="114"/>
      <c r="AS4680" s="114"/>
      <c r="AT4680" s="114"/>
      <c r="AU4680" s="114"/>
      <c r="AV4680" s="114"/>
      <c r="AW4680" s="114"/>
      <c r="AX4680" s="115"/>
      <c r="DI4680" s="26"/>
    </row>
    <row r="4681" spans="1:251" ht="14.25">
      <c r="B4681" s="33"/>
      <c r="C4681" s="33"/>
      <c r="D4681" s="33"/>
      <c r="E4681" s="33"/>
      <c r="F4681" s="33"/>
      <c r="G4681" s="33"/>
      <c r="H4681" s="34"/>
      <c r="I4681" s="34"/>
      <c r="J4681" s="34"/>
      <c r="K4681" s="34"/>
      <c r="L4681" s="35"/>
      <c r="M4681" s="35"/>
      <c r="N4681" s="35"/>
      <c r="O4681" s="35"/>
      <c r="P4681" s="34"/>
      <c r="Q4681" s="34"/>
      <c r="R4681" s="34"/>
      <c r="S4681" s="34"/>
      <c r="T4681" s="34"/>
      <c r="U4681" s="34"/>
      <c r="V4681" s="36"/>
      <c r="W4681" s="36"/>
      <c r="X4681" s="36"/>
      <c r="Y4681" s="36"/>
      <c r="Z4681" s="36"/>
      <c r="AA4681" s="36"/>
      <c r="AB4681" s="36"/>
      <c r="AC4681" s="36"/>
      <c r="AD4681" s="36"/>
      <c r="AE4681" s="36"/>
      <c r="AF4681" s="36"/>
      <c r="AG4681" s="36"/>
      <c r="AH4681" s="36"/>
      <c r="AI4681" s="36"/>
      <c r="AJ4681" s="36"/>
      <c r="AK4681" s="36"/>
      <c r="AL4681" s="36"/>
      <c r="AM4681" s="36"/>
      <c r="AN4681" s="36"/>
      <c r="AO4681" s="36"/>
      <c r="AP4681" s="36"/>
      <c r="AQ4681" s="36"/>
      <c r="AR4681" s="36"/>
      <c r="AS4681" s="36"/>
      <c r="AT4681" s="36"/>
      <c r="AU4681" s="36"/>
      <c r="AV4681" s="36"/>
      <c r="AW4681" s="36"/>
      <c r="AX4681" s="36"/>
      <c r="DI4681" s="26"/>
    </row>
    <row r="4682" spans="1:251" ht="15" thickBot="1">
      <c r="A4682" s="37"/>
      <c r="B4682" s="36" t="s">
        <v>237</v>
      </c>
      <c r="C4682" s="34"/>
      <c r="D4682" s="34"/>
      <c r="E4682" s="34"/>
      <c r="F4682" s="34"/>
      <c r="G4682" s="34"/>
      <c r="H4682" s="34"/>
      <c r="I4682" s="34"/>
      <c r="J4682" s="34"/>
      <c r="K4682" s="34"/>
      <c r="L4682" s="35"/>
      <c r="M4682" s="35"/>
      <c r="N4682" s="35"/>
      <c r="O4682" s="35"/>
      <c r="P4682" s="34"/>
      <c r="Q4682" s="34"/>
      <c r="R4682" s="34"/>
      <c r="S4682" s="34"/>
      <c r="T4682" s="34"/>
      <c r="U4682" s="34"/>
      <c r="V4682" s="36"/>
      <c r="W4682" s="36"/>
      <c r="X4682" s="36"/>
      <c r="Y4682" s="36"/>
      <c r="Z4682" s="36"/>
      <c r="AA4682" s="36"/>
      <c r="AB4682" s="36"/>
      <c r="AC4682" s="36"/>
      <c r="AD4682" s="36"/>
      <c r="AE4682" s="36"/>
      <c r="AF4682" s="36"/>
      <c r="AG4682" s="36"/>
      <c r="AH4682" s="36"/>
      <c r="AI4682" s="36"/>
      <c r="AJ4682" s="36"/>
      <c r="AK4682" s="36"/>
      <c r="AL4682" s="36"/>
      <c r="AM4682" s="36"/>
      <c r="AN4682" s="36"/>
      <c r="AO4682" s="36"/>
      <c r="AP4682" s="36"/>
      <c r="AQ4682" s="36"/>
      <c r="AR4682" s="36"/>
      <c r="AS4682" s="36"/>
      <c r="AT4682" s="36"/>
      <c r="AU4682" s="36"/>
      <c r="AV4682" s="36"/>
      <c r="AW4682" s="36"/>
      <c r="AX4682" s="36"/>
      <c r="DI4682" s="26"/>
    </row>
    <row r="4683" spans="1:251" ht="14.25">
      <c r="A4683" s="34"/>
      <c r="B4683" s="38"/>
      <c r="C4683" s="33"/>
      <c r="D4683" s="33"/>
      <c r="E4683" s="33"/>
      <c r="F4683" s="33"/>
      <c r="G4683" s="33"/>
      <c r="H4683" s="33"/>
      <c r="I4683" s="33"/>
      <c r="J4683" s="33"/>
      <c r="K4683" s="33"/>
      <c r="L4683" s="39"/>
      <c r="M4683" s="39"/>
      <c r="N4683" s="39"/>
      <c r="O4683" s="39"/>
      <c r="P4683" s="33"/>
      <c r="Q4683" s="33"/>
      <c r="R4683" s="33"/>
      <c r="S4683" s="33"/>
      <c r="T4683" s="33"/>
      <c r="U4683" s="33"/>
      <c r="V4683" s="40"/>
      <c r="W4683" s="40"/>
      <c r="X4683" s="40"/>
      <c r="Y4683" s="40"/>
      <c r="Z4683" s="40"/>
      <c r="AA4683" s="40"/>
      <c r="AB4683" s="40"/>
      <c r="AC4683" s="40"/>
      <c r="AD4683" s="40"/>
      <c r="AE4683" s="40"/>
      <c r="AF4683" s="40"/>
      <c r="AG4683" s="40"/>
      <c r="AH4683" s="40"/>
      <c r="AI4683" s="40"/>
      <c r="AJ4683" s="40"/>
      <c r="AK4683" s="40"/>
      <c r="AL4683" s="40"/>
      <c r="AM4683" s="40"/>
      <c r="AN4683" s="40"/>
      <c r="AO4683" s="40"/>
      <c r="AP4683" s="40"/>
      <c r="AQ4683" s="40"/>
      <c r="AR4683" s="40"/>
      <c r="AS4683" s="40"/>
      <c r="AT4683" s="40"/>
      <c r="AU4683" s="40"/>
      <c r="AV4683" s="40"/>
      <c r="AW4683" s="40"/>
      <c r="AX4683" s="41"/>
    </row>
    <row r="4684" spans="1:251" ht="12" customHeight="1">
      <c r="A4684" s="34"/>
      <c r="B4684" s="116" t="s">
        <v>897</v>
      </c>
      <c r="C4684" s="117"/>
      <c r="D4684" s="117"/>
      <c r="E4684" s="117"/>
      <c r="F4684" s="117"/>
      <c r="G4684" s="117"/>
      <c r="H4684" s="117"/>
      <c r="I4684" s="117"/>
      <c r="J4684" s="117"/>
      <c r="K4684" s="117"/>
      <c r="L4684" s="117"/>
      <c r="M4684" s="117"/>
      <c r="N4684" s="117"/>
      <c r="O4684" s="117"/>
      <c r="P4684" s="117"/>
      <c r="Q4684" s="117"/>
      <c r="R4684" s="117"/>
      <c r="S4684" s="117"/>
      <c r="T4684" s="117"/>
      <c r="U4684" s="117"/>
      <c r="V4684" s="117"/>
      <c r="W4684" s="117"/>
      <c r="X4684" s="117"/>
      <c r="Y4684" s="117"/>
      <c r="Z4684" s="117"/>
      <c r="AA4684" s="117"/>
      <c r="AB4684" s="117"/>
      <c r="AC4684" s="117"/>
      <c r="AD4684" s="117"/>
      <c r="AE4684" s="117"/>
      <c r="AF4684" s="117"/>
      <c r="AG4684" s="117"/>
      <c r="AH4684" s="117"/>
      <c r="AI4684" s="117"/>
      <c r="AJ4684" s="117"/>
      <c r="AK4684" s="117"/>
      <c r="AL4684" s="117"/>
      <c r="AM4684" s="117"/>
      <c r="AN4684" s="117"/>
      <c r="AO4684" s="117"/>
      <c r="AP4684" s="117"/>
      <c r="AQ4684" s="117"/>
      <c r="AR4684" s="117"/>
      <c r="AS4684" s="117"/>
      <c r="AT4684" s="117"/>
      <c r="AU4684" s="117"/>
      <c r="AV4684" s="117"/>
      <c r="AW4684" s="117"/>
      <c r="AX4684" s="118"/>
    </row>
    <row r="4685" spans="1:251" ht="12" customHeight="1">
      <c r="A4685" s="34"/>
      <c r="B4685" s="116"/>
      <c r="C4685" s="117"/>
      <c r="D4685" s="117"/>
      <c r="E4685" s="117"/>
      <c r="F4685" s="117"/>
      <c r="G4685" s="117"/>
      <c r="H4685" s="117"/>
      <c r="I4685" s="117"/>
      <c r="J4685" s="117"/>
      <c r="K4685" s="117"/>
      <c r="L4685" s="117"/>
      <c r="M4685" s="117"/>
      <c r="N4685" s="117"/>
      <c r="O4685" s="117"/>
      <c r="P4685" s="117"/>
      <c r="Q4685" s="117"/>
      <c r="R4685" s="117"/>
      <c r="S4685" s="117"/>
      <c r="T4685" s="117"/>
      <c r="U4685" s="117"/>
      <c r="V4685" s="117"/>
      <c r="W4685" s="117"/>
      <c r="X4685" s="117"/>
      <c r="Y4685" s="117"/>
      <c r="Z4685" s="117"/>
      <c r="AA4685" s="117"/>
      <c r="AB4685" s="117"/>
      <c r="AC4685" s="117"/>
      <c r="AD4685" s="117"/>
      <c r="AE4685" s="117"/>
      <c r="AF4685" s="117"/>
      <c r="AG4685" s="117"/>
      <c r="AH4685" s="117"/>
      <c r="AI4685" s="117"/>
      <c r="AJ4685" s="117"/>
      <c r="AK4685" s="117"/>
      <c r="AL4685" s="117"/>
      <c r="AM4685" s="117"/>
      <c r="AN4685" s="117"/>
      <c r="AO4685" s="117"/>
      <c r="AP4685" s="117"/>
      <c r="AQ4685" s="117"/>
      <c r="AR4685" s="117"/>
      <c r="AS4685" s="117"/>
      <c r="AT4685" s="117"/>
      <c r="AU4685" s="117"/>
      <c r="AV4685" s="117"/>
      <c r="AW4685" s="117"/>
      <c r="AX4685" s="118"/>
      <c r="BC4685" s="42"/>
    </row>
    <row r="4686" spans="1:251" ht="12" customHeight="1">
      <c r="A4686" s="34"/>
      <c r="B4686" s="116"/>
      <c r="C4686" s="117"/>
      <c r="D4686" s="117"/>
      <c r="E4686" s="117"/>
      <c r="F4686" s="117"/>
      <c r="G4686" s="117"/>
      <c r="H4686" s="117"/>
      <c r="I4686" s="117"/>
      <c r="J4686" s="117"/>
      <c r="K4686" s="117"/>
      <c r="L4686" s="117"/>
      <c r="M4686" s="117"/>
      <c r="N4686" s="117"/>
      <c r="O4686" s="117"/>
      <c r="P4686" s="117"/>
      <c r="Q4686" s="117"/>
      <c r="R4686" s="117"/>
      <c r="S4686" s="117"/>
      <c r="T4686" s="117"/>
      <c r="U4686" s="117"/>
      <c r="V4686" s="117"/>
      <c r="W4686" s="117"/>
      <c r="X4686" s="117"/>
      <c r="Y4686" s="117"/>
      <c r="Z4686" s="117"/>
      <c r="AA4686" s="117"/>
      <c r="AB4686" s="117"/>
      <c r="AC4686" s="117"/>
      <c r="AD4686" s="117"/>
      <c r="AE4686" s="117"/>
      <c r="AF4686" s="117"/>
      <c r="AG4686" s="117"/>
      <c r="AH4686" s="117"/>
      <c r="AI4686" s="117"/>
      <c r="AJ4686" s="117"/>
      <c r="AK4686" s="117"/>
      <c r="AL4686" s="117"/>
      <c r="AM4686" s="117"/>
      <c r="AN4686" s="117"/>
      <c r="AO4686" s="117"/>
      <c r="AP4686" s="117"/>
      <c r="AQ4686" s="117"/>
      <c r="AR4686" s="117"/>
      <c r="AS4686" s="117"/>
      <c r="AT4686" s="117"/>
      <c r="AU4686" s="117"/>
      <c r="AV4686" s="117"/>
      <c r="AW4686" s="117"/>
      <c r="AX4686" s="118"/>
    </row>
    <row r="4687" spans="1:251" ht="12" customHeight="1">
      <c r="A4687" s="34"/>
      <c r="B4687" s="116"/>
      <c r="C4687" s="117"/>
      <c r="D4687" s="117"/>
      <c r="E4687" s="117"/>
      <c r="F4687" s="117"/>
      <c r="G4687" s="117"/>
      <c r="H4687" s="117"/>
      <c r="I4687" s="117"/>
      <c r="J4687" s="117"/>
      <c r="K4687" s="117"/>
      <c r="L4687" s="117"/>
      <c r="M4687" s="117"/>
      <c r="N4687" s="117"/>
      <c r="O4687" s="117"/>
      <c r="P4687" s="117"/>
      <c r="Q4687" s="117"/>
      <c r="R4687" s="117"/>
      <c r="S4687" s="117"/>
      <c r="T4687" s="117"/>
      <c r="U4687" s="117"/>
      <c r="V4687" s="117"/>
      <c r="W4687" s="117"/>
      <c r="X4687" s="117"/>
      <c r="Y4687" s="117"/>
      <c r="Z4687" s="117"/>
      <c r="AA4687" s="117"/>
      <c r="AB4687" s="117"/>
      <c r="AC4687" s="117"/>
      <c r="AD4687" s="117"/>
      <c r="AE4687" s="117"/>
      <c r="AF4687" s="117"/>
      <c r="AG4687" s="117"/>
      <c r="AH4687" s="117"/>
      <c r="AI4687" s="117"/>
      <c r="AJ4687" s="117"/>
      <c r="AK4687" s="117"/>
      <c r="AL4687" s="117"/>
      <c r="AM4687" s="117"/>
      <c r="AN4687" s="117"/>
      <c r="AO4687" s="117"/>
      <c r="AP4687" s="117"/>
      <c r="AQ4687" s="117"/>
      <c r="AR4687" s="117"/>
      <c r="AS4687" s="117"/>
      <c r="AT4687" s="117"/>
      <c r="AU4687" s="117"/>
      <c r="AV4687" s="117"/>
      <c r="AW4687" s="117"/>
      <c r="AX4687" s="118"/>
    </row>
    <row r="4688" spans="1:251" ht="12" customHeight="1">
      <c r="A4688" s="34"/>
      <c r="B4688" s="116"/>
      <c r="C4688" s="117"/>
      <c r="D4688" s="117"/>
      <c r="E4688" s="117"/>
      <c r="F4688" s="117"/>
      <c r="G4688" s="117"/>
      <c r="H4688" s="117"/>
      <c r="I4688" s="117"/>
      <c r="J4688" s="117"/>
      <c r="K4688" s="117"/>
      <c r="L4688" s="117"/>
      <c r="M4688" s="117"/>
      <c r="N4688" s="117"/>
      <c r="O4688" s="117"/>
      <c r="P4688" s="117"/>
      <c r="Q4688" s="117"/>
      <c r="R4688" s="117"/>
      <c r="S4688" s="117"/>
      <c r="T4688" s="117"/>
      <c r="U4688" s="117"/>
      <c r="V4688" s="117"/>
      <c r="W4688" s="117"/>
      <c r="X4688" s="117"/>
      <c r="Y4688" s="117"/>
      <c r="Z4688" s="117"/>
      <c r="AA4688" s="117"/>
      <c r="AB4688" s="117"/>
      <c r="AC4688" s="117"/>
      <c r="AD4688" s="117"/>
      <c r="AE4688" s="117"/>
      <c r="AF4688" s="117"/>
      <c r="AG4688" s="117"/>
      <c r="AH4688" s="117"/>
      <c r="AI4688" s="117"/>
      <c r="AJ4688" s="117"/>
      <c r="AK4688" s="117"/>
      <c r="AL4688" s="117"/>
      <c r="AM4688" s="117"/>
      <c r="AN4688" s="117"/>
      <c r="AO4688" s="117"/>
      <c r="AP4688" s="117"/>
      <c r="AQ4688" s="117"/>
      <c r="AR4688" s="117"/>
      <c r="AS4688" s="117"/>
      <c r="AT4688" s="117"/>
      <c r="AU4688" s="117"/>
      <c r="AV4688" s="117"/>
      <c r="AW4688" s="117"/>
      <c r="AX4688" s="118"/>
    </row>
    <row r="4689" spans="1:251" ht="15" thickBot="1">
      <c r="A4689" s="43"/>
      <c r="B4689" s="44"/>
      <c r="C4689" s="45"/>
      <c r="D4689" s="45"/>
      <c r="E4689" s="45"/>
      <c r="F4689" s="45"/>
      <c r="G4689" s="45"/>
      <c r="H4689" s="45"/>
      <c r="I4689" s="45"/>
      <c r="J4689" s="45"/>
      <c r="K4689" s="45"/>
      <c r="L4689" s="45"/>
      <c r="M4689" s="45"/>
      <c r="N4689" s="45"/>
      <c r="O4689" s="45"/>
      <c r="P4689" s="45"/>
      <c r="Q4689" s="45"/>
      <c r="R4689" s="45"/>
      <c r="S4689" s="45"/>
      <c r="T4689" s="45"/>
      <c r="U4689" s="45"/>
      <c r="V4689" s="45"/>
      <c r="W4689" s="45"/>
      <c r="X4689" s="45"/>
      <c r="Y4689" s="45"/>
      <c r="Z4689" s="45"/>
      <c r="AA4689" s="45"/>
      <c r="AB4689" s="45"/>
      <c r="AC4689" s="45"/>
      <c r="AD4689" s="45"/>
      <c r="AE4689" s="45"/>
      <c r="AF4689" s="45"/>
      <c r="AG4689" s="45"/>
      <c r="AH4689" s="45"/>
      <c r="AI4689" s="45"/>
      <c r="AJ4689" s="45"/>
      <c r="AK4689" s="45"/>
      <c r="AL4689" s="45"/>
      <c r="AM4689" s="45"/>
      <c r="AN4689" s="45"/>
      <c r="AO4689" s="45"/>
      <c r="AP4689" s="45"/>
      <c r="AQ4689" s="45"/>
      <c r="AR4689" s="45"/>
      <c r="AS4689" s="45"/>
      <c r="AT4689" s="45"/>
      <c r="AU4689" s="45"/>
      <c r="AV4689" s="45"/>
      <c r="AW4689" s="45"/>
      <c r="AX4689" s="46"/>
    </row>
    <row r="4690" spans="1:251">
      <c r="B4690" s="47"/>
    </row>
    <row r="4691" spans="1:251" ht="15" thickBot="1">
      <c r="A4691" s="37"/>
      <c r="B4691" s="36" t="s">
        <v>238</v>
      </c>
      <c r="C4691" s="34"/>
      <c r="D4691" s="34"/>
      <c r="E4691" s="34"/>
      <c r="F4691" s="34"/>
      <c r="G4691" s="34"/>
      <c r="H4691" s="34"/>
      <c r="I4691" s="34"/>
      <c r="J4691" s="34"/>
      <c r="K4691" s="34"/>
      <c r="L4691" s="35"/>
      <c r="M4691" s="35"/>
      <c r="N4691" s="35"/>
      <c r="O4691" s="35"/>
      <c r="P4691" s="34"/>
      <c r="Q4691" s="34"/>
      <c r="R4691" s="34"/>
      <c r="S4691" s="34"/>
      <c r="T4691" s="34"/>
      <c r="U4691" s="34"/>
      <c r="V4691" s="36"/>
      <c r="W4691" s="36"/>
      <c r="X4691" s="36"/>
      <c r="Y4691" s="36"/>
      <c r="Z4691" s="36"/>
      <c r="AA4691" s="36"/>
      <c r="AB4691" s="36"/>
      <c r="AC4691" s="36"/>
      <c r="AD4691" s="36"/>
      <c r="AE4691" s="36"/>
      <c r="AF4691" s="36"/>
      <c r="AG4691" s="36"/>
      <c r="AH4691" s="36"/>
      <c r="AI4691" s="36"/>
      <c r="AJ4691" s="36"/>
      <c r="AK4691" s="36"/>
      <c r="AL4691" s="36"/>
      <c r="AM4691" s="36"/>
      <c r="AN4691" s="36"/>
      <c r="AO4691" s="36"/>
      <c r="AP4691" s="36"/>
      <c r="AQ4691" s="36"/>
      <c r="AR4691" s="36"/>
      <c r="AS4691" s="36"/>
      <c r="AT4691" s="36"/>
      <c r="AU4691" s="36"/>
      <c r="AV4691" s="36"/>
      <c r="AW4691" s="36"/>
      <c r="AX4691" s="36"/>
      <c r="DI4691" s="26"/>
    </row>
    <row r="4692" spans="1:251" ht="14.25">
      <c r="A4692" s="34"/>
      <c r="B4692" s="38"/>
      <c r="C4692" s="33"/>
      <c r="D4692" s="33"/>
      <c r="E4692" s="33"/>
      <c r="F4692" s="33"/>
      <c r="G4692" s="33"/>
      <c r="H4692" s="33"/>
      <c r="I4692" s="33"/>
      <c r="J4692" s="33"/>
      <c r="K4692" s="33"/>
      <c r="L4692" s="39"/>
      <c r="M4692" s="39"/>
      <c r="N4692" s="39"/>
      <c r="O4692" s="39"/>
      <c r="P4692" s="33"/>
      <c r="Q4692" s="33"/>
      <c r="R4692" s="33"/>
      <c r="S4692" s="33"/>
      <c r="T4692" s="33"/>
      <c r="U4692" s="33"/>
      <c r="V4692" s="40"/>
      <c r="W4692" s="40"/>
      <c r="X4692" s="40"/>
      <c r="Y4692" s="40"/>
      <c r="Z4692" s="40"/>
      <c r="AA4692" s="40"/>
      <c r="AB4692" s="40"/>
      <c r="AC4692" s="40"/>
      <c r="AD4692" s="40"/>
      <c r="AE4692" s="40"/>
      <c r="AF4692" s="40"/>
      <c r="AG4692" s="40"/>
      <c r="AH4692" s="40"/>
      <c r="AI4692" s="40"/>
      <c r="AJ4692" s="40"/>
      <c r="AK4692" s="40"/>
      <c r="AL4692" s="40"/>
      <c r="AM4692" s="40"/>
      <c r="AN4692" s="40"/>
      <c r="AO4692" s="40"/>
      <c r="AP4692" s="40"/>
      <c r="AQ4692" s="40"/>
      <c r="AR4692" s="40"/>
      <c r="AS4692" s="40"/>
      <c r="AT4692" s="40"/>
      <c r="AU4692" s="40"/>
      <c r="AV4692" s="40"/>
      <c r="AW4692" s="40"/>
      <c r="AX4692" s="41"/>
    </row>
    <row r="4693" spans="1:251" ht="12" customHeight="1">
      <c r="A4693" s="34"/>
      <c r="B4693" s="116" t="s">
        <v>898</v>
      </c>
      <c r="C4693" s="117"/>
      <c r="D4693" s="117"/>
      <c r="E4693" s="117"/>
      <c r="F4693" s="117"/>
      <c r="G4693" s="117"/>
      <c r="H4693" s="117"/>
      <c r="I4693" s="117"/>
      <c r="J4693" s="117"/>
      <c r="K4693" s="117"/>
      <c r="L4693" s="117"/>
      <c r="M4693" s="117"/>
      <c r="N4693" s="117"/>
      <c r="O4693" s="117"/>
      <c r="P4693" s="117"/>
      <c r="Q4693" s="117"/>
      <c r="R4693" s="117"/>
      <c r="S4693" s="117"/>
      <c r="T4693" s="117"/>
      <c r="U4693" s="117"/>
      <c r="V4693" s="117"/>
      <c r="W4693" s="117"/>
      <c r="X4693" s="117"/>
      <c r="Y4693" s="117"/>
      <c r="Z4693" s="117"/>
      <c r="AA4693" s="117"/>
      <c r="AB4693" s="117"/>
      <c r="AC4693" s="117"/>
      <c r="AD4693" s="117"/>
      <c r="AE4693" s="117"/>
      <c r="AF4693" s="117"/>
      <c r="AG4693" s="117"/>
      <c r="AH4693" s="117"/>
      <c r="AI4693" s="117"/>
      <c r="AJ4693" s="117"/>
      <c r="AK4693" s="117"/>
      <c r="AL4693" s="117"/>
      <c r="AM4693" s="117"/>
      <c r="AN4693" s="117"/>
      <c r="AO4693" s="117"/>
      <c r="AP4693" s="117"/>
      <c r="AQ4693" s="117"/>
      <c r="AR4693" s="117"/>
      <c r="AS4693" s="117"/>
      <c r="AT4693" s="117"/>
      <c r="AU4693" s="117"/>
      <c r="AV4693" s="117"/>
      <c r="AW4693" s="117"/>
      <c r="AX4693" s="118"/>
    </row>
    <row r="4694" spans="1:251" ht="12" customHeight="1">
      <c r="A4694" s="34"/>
      <c r="B4694" s="116"/>
      <c r="C4694" s="117"/>
      <c r="D4694" s="117"/>
      <c r="E4694" s="117"/>
      <c r="F4694" s="117"/>
      <c r="G4694" s="117"/>
      <c r="H4694" s="117"/>
      <c r="I4694" s="117"/>
      <c r="J4694" s="117"/>
      <c r="K4694" s="117"/>
      <c r="L4694" s="117"/>
      <c r="M4694" s="117"/>
      <c r="N4694" s="117"/>
      <c r="O4694" s="117"/>
      <c r="P4694" s="117"/>
      <c r="Q4694" s="117"/>
      <c r="R4694" s="117"/>
      <c r="S4694" s="117"/>
      <c r="T4694" s="117"/>
      <c r="U4694" s="117"/>
      <c r="V4694" s="117"/>
      <c r="W4694" s="117"/>
      <c r="X4694" s="117"/>
      <c r="Y4694" s="117"/>
      <c r="Z4694" s="117"/>
      <c r="AA4694" s="117"/>
      <c r="AB4694" s="117"/>
      <c r="AC4694" s="117"/>
      <c r="AD4694" s="117"/>
      <c r="AE4694" s="117"/>
      <c r="AF4694" s="117"/>
      <c r="AG4694" s="117"/>
      <c r="AH4694" s="117"/>
      <c r="AI4694" s="117"/>
      <c r="AJ4694" s="117"/>
      <c r="AK4694" s="117"/>
      <c r="AL4694" s="117"/>
      <c r="AM4694" s="117"/>
      <c r="AN4694" s="117"/>
      <c r="AO4694" s="117"/>
      <c r="AP4694" s="117"/>
      <c r="AQ4694" s="117"/>
      <c r="AR4694" s="117"/>
      <c r="AS4694" s="117"/>
      <c r="AT4694" s="117"/>
      <c r="AU4694" s="117"/>
      <c r="AV4694" s="117"/>
      <c r="AW4694" s="117"/>
      <c r="AX4694" s="118"/>
      <c r="BC4694" s="42"/>
    </row>
    <row r="4695" spans="1:251" ht="12" customHeight="1">
      <c r="A4695" s="34"/>
      <c r="B4695" s="116"/>
      <c r="C4695" s="117"/>
      <c r="D4695" s="117"/>
      <c r="E4695" s="117"/>
      <c r="F4695" s="117"/>
      <c r="G4695" s="117"/>
      <c r="H4695" s="117"/>
      <c r="I4695" s="117"/>
      <c r="J4695" s="117"/>
      <c r="K4695" s="117"/>
      <c r="L4695" s="117"/>
      <c r="M4695" s="117"/>
      <c r="N4695" s="117"/>
      <c r="O4695" s="117"/>
      <c r="P4695" s="117"/>
      <c r="Q4695" s="117"/>
      <c r="R4695" s="117"/>
      <c r="S4695" s="117"/>
      <c r="T4695" s="117"/>
      <c r="U4695" s="117"/>
      <c r="V4695" s="117"/>
      <c r="W4695" s="117"/>
      <c r="X4695" s="117"/>
      <c r="Y4695" s="117"/>
      <c r="Z4695" s="117"/>
      <c r="AA4695" s="117"/>
      <c r="AB4695" s="117"/>
      <c r="AC4695" s="117"/>
      <c r="AD4695" s="117"/>
      <c r="AE4695" s="117"/>
      <c r="AF4695" s="117"/>
      <c r="AG4695" s="117"/>
      <c r="AH4695" s="117"/>
      <c r="AI4695" s="117"/>
      <c r="AJ4695" s="117"/>
      <c r="AK4695" s="117"/>
      <c r="AL4695" s="117"/>
      <c r="AM4695" s="117"/>
      <c r="AN4695" s="117"/>
      <c r="AO4695" s="117"/>
      <c r="AP4695" s="117"/>
      <c r="AQ4695" s="117"/>
      <c r="AR4695" s="117"/>
      <c r="AS4695" s="117"/>
      <c r="AT4695" s="117"/>
      <c r="AU4695" s="117"/>
      <c r="AV4695" s="117"/>
      <c r="AW4695" s="117"/>
      <c r="AX4695" s="118"/>
    </row>
    <row r="4696" spans="1:251" ht="12" customHeight="1">
      <c r="A4696" s="34"/>
      <c r="B4696" s="116"/>
      <c r="C4696" s="117"/>
      <c r="D4696" s="117"/>
      <c r="E4696" s="117"/>
      <c r="F4696" s="117"/>
      <c r="G4696" s="117"/>
      <c r="H4696" s="117"/>
      <c r="I4696" s="117"/>
      <c r="J4696" s="117"/>
      <c r="K4696" s="117"/>
      <c r="L4696" s="117"/>
      <c r="M4696" s="117"/>
      <c r="N4696" s="117"/>
      <c r="O4696" s="117"/>
      <c r="P4696" s="117"/>
      <c r="Q4696" s="117"/>
      <c r="R4696" s="117"/>
      <c r="S4696" s="117"/>
      <c r="T4696" s="117"/>
      <c r="U4696" s="117"/>
      <c r="V4696" s="117"/>
      <c r="W4696" s="117"/>
      <c r="X4696" s="117"/>
      <c r="Y4696" s="117"/>
      <c r="Z4696" s="117"/>
      <c r="AA4696" s="117"/>
      <c r="AB4696" s="117"/>
      <c r="AC4696" s="117"/>
      <c r="AD4696" s="117"/>
      <c r="AE4696" s="117"/>
      <c r="AF4696" s="117"/>
      <c r="AG4696" s="117"/>
      <c r="AH4696" s="117"/>
      <c r="AI4696" s="117"/>
      <c r="AJ4696" s="117"/>
      <c r="AK4696" s="117"/>
      <c r="AL4696" s="117"/>
      <c r="AM4696" s="117"/>
      <c r="AN4696" s="117"/>
      <c r="AO4696" s="117"/>
      <c r="AP4696" s="117"/>
      <c r="AQ4696" s="117"/>
      <c r="AR4696" s="117"/>
      <c r="AS4696" s="117"/>
      <c r="AT4696" s="117"/>
      <c r="AU4696" s="117"/>
      <c r="AV4696" s="117"/>
      <c r="AW4696" s="117"/>
      <c r="AX4696" s="118"/>
    </row>
    <row r="4697" spans="1:251" ht="12" customHeight="1">
      <c r="A4697" s="34"/>
      <c r="B4697" s="116"/>
      <c r="C4697" s="117"/>
      <c r="D4697" s="117"/>
      <c r="E4697" s="117"/>
      <c r="F4697" s="117"/>
      <c r="G4697" s="117"/>
      <c r="H4697" s="117"/>
      <c r="I4697" s="117"/>
      <c r="J4697" s="117"/>
      <c r="K4697" s="117"/>
      <c r="L4697" s="117"/>
      <c r="M4697" s="117"/>
      <c r="N4697" s="117"/>
      <c r="O4697" s="117"/>
      <c r="P4697" s="117"/>
      <c r="Q4697" s="117"/>
      <c r="R4697" s="117"/>
      <c r="S4697" s="117"/>
      <c r="T4697" s="117"/>
      <c r="U4697" s="117"/>
      <c r="V4697" s="117"/>
      <c r="W4697" s="117"/>
      <c r="X4697" s="117"/>
      <c r="Y4697" s="117"/>
      <c r="Z4697" s="117"/>
      <c r="AA4697" s="117"/>
      <c r="AB4697" s="117"/>
      <c r="AC4697" s="117"/>
      <c r="AD4697" s="117"/>
      <c r="AE4697" s="117"/>
      <c r="AF4697" s="117"/>
      <c r="AG4697" s="117"/>
      <c r="AH4697" s="117"/>
      <c r="AI4697" s="117"/>
      <c r="AJ4697" s="117"/>
      <c r="AK4697" s="117"/>
      <c r="AL4697" s="117"/>
      <c r="AM4697" s="117"/>
      <c r="AN4697" s="117"/>
      <c r="AO4697" s="117"/>
      <c r="AP4697" s="117"/>
      <c r="AQ4697" s="117"/>
      <c r="AR4697" s="117"/>
      <c r="AS4697" s="117"/>
      <c r="AT4697" s="117"/>
      <c r="AU4697" s="117"/>
      <c r="AV4697" s="117"/>
      <c r="AW4697" s="117"/>
      <c r="AX4697" s="118"/>
    </row>
    <row r="4698" spans="1:251" ht="15" thickBot="1">
      <c r="A4698" s="43"/>
      <c r="B4698" s="44"/>
      <c r="C4698" s="45"/>
      <c r="D4698" s="45"/>
      <c r="E4698" s="45"/>
      <c r="F4698" s="45"/>
      <c r="G4698" s="45"/>
      <c r="H4698" s="45"/>
      <c r="I4698" s="45"/>
      <c r="J4698" s="45"/>
      <c r="K4698" s="45"/>
      <c r="L4698" s="45"/>
      <c r="M4698" s="45"/>
      <c r="N4698" s="45"/>
      <c r="O4698" s="45"/>
      <c r="P4698" s="45"/>
      <c r="Q4698" s="45"/>
      <c r="R4698" s="45"/>
      <c r="S4698" s="45"/>
      <c r="T4698" s="45"/>
      <c r="U4698" s="45"/>
      <c r="V4698" s="45"/>
      <c r="W4698" s="45"/>
      <c r="X4698" s="45"/>
      <c r="Y4698" s="45"/>
      <c r="Z4698" s="45"/>
      <c r="AA4698" s="45"/>
      <c r="AB4698" s="45"/>
      <c r="AC4698" s="45"/>
      <c r="AD4698" s="45"/>
      <c r="AE4698" s="45"/>
      <c r="AF4698" s="45"/>
      <c r="AG4698" s="45"/>
      <c r="AH4698" s="45"/>
      <c r="AI4698" s="45"/>
      <c r="AJ4698" s="45"/>
      <c r="AK4698" s="45"/>
      <c r="AL4698" s="45"/>
      <c r="AM4698" s="45"/>
      <c r="AN4698" s="45"/>
      <c r="AO4698" s="45"/>
      <c r="AP4698" s="45"/>
      <c r="AQ4698" s="45"/>
      <c r="AR4698" s="45"/>
      <c r="AS4698" s="45"/>
      <c r="AT4698" s="45"/>
      <c r="AU4698" s="45"/>
      <c r="AV4698" s="45"/>
      <c r="AW4698" s="45"/>
      <c r="AX4698" s="46"/>
    </row>
    <row r="4699" spans="1:251">
      <c r="B4699" s="47"/>
    </row>
    <row r="4700" spans="1:251" ht="14.25">
      <c r="B4700" s="36" t="s">
        <v>240</v>
      </c>
      <c r="C4700" s="34"/>
      <c r="D4700" s="34"/>
      <c r="E4700" s="34"/>
      <c r="F4700" s="34"/>
      <c r="G4700" s="34"/>
      <c r="H4700" s="34"/>
      <c r="I4700" s="34"/>
      <c r="J4700" s="34"/>
      <c r="K4700" s="34"/>
      <c r="L4700" s="35"/>
      <c r="M4700" s="35"/>
      <c r="N4700" s="35"/>
      <c r="O4700" s="35"/>
      <c r="P4700" s="34"/>
      <c r="Q4700" s="34"/>
      <c r="R4700" s="34"/>
      <c r="S4700" s="34"/>
      <c r="T4700" s="34"/>
      <c r="U4700" s="34"/>
      <c r="V4700" s="36"/>
      <c r="W4700" s="36"/>
      <c r="X4700" s="36"/>
      <c r="Y4700" s="36"/>
      <c r="Z4700" s="36"/>
      <c r="AA4700" s="36"/>
      <c r="AB4700" s="36"/>
      <c r="AC4700" s="36"/>
      <c r="AD4700" s="36"/>
      <c r="AE4700" s="36"/>
      <c r="AF4700" s="36"/>
      <c r="AG4700" s="36"/>
      <c r="AH4700" s="36"/>
      <c r="AI4700" s="36"/>
      <c r="AJ4700" s="36"/>
      <c r="AK4700" s="36"/>
      <c r="AL4700" s="36"/>
      <c r="AM4700" s="36"/>
      <c r="AN4700" s="36"/>
      <c r="AO4700" s="36"/>
      <c r="AP4700" s="36"/>
      <c r="AQ4700" s="36"/>
      <c r="AR4700" s="36"/>
      <c r="AS4700" s="36"/>
      <c r="AT4700" s="36"/>
      <c r="AU4700" s="36"/>
      <c r="AV4700" s="36"/>
      <c r="AW4700" s="36"/>
      <c r="AX4700" s="36"/>
    </row>
    <row r="4701" spans="1:251" ht="15" thickBot="1">
      <c r="B4701" s="34"/>
      <c r="C4701" s="34"/>
      <c r="D4701" s="34"/>
      <c r="E4701" s="34"/>
      <c r="F4701" s="34"/>
      <c r="G4701" s="34"/>
      <c r="H4701" s="34"/>
      <c r="I4701" s="34"/>
      <c r="J4701" s="34"/>
      <c r="K4701" s="34"/>
      <c r="L4701" s="35"/>
      <c r="M4701" s="35"/>
      <c r="N4701" s="35"/>
      <c r="O4701" s="35"/>
      <c r="P4701" s="34"/>
      <c r="Q4701" s="34"/>
      <c r="R4701" s="34"/>
      <c r="S4701" s="34"/>
      <c r="T4701" s="34"/>
      <c r="U4701" s="34"/>
      <c r="V4701" s="36"/>
      <c r="W4701" s="36"/>
      <c r="X4701" s="36"/>
      <c r="Y4701" s="36"/>
      <c r="Z4701" s="36"/>
      <c r="AA4701" s="36"/>
      <c r="AB4701" s="36"/>
      <c r="AC4701" s="36"/>
      <c r="AD4701" s="36"/>
      <c r="AE4701" s="36"/>
      <c r="AF4701" s="36"/>
      <c r="AG4701" s="36"/>
      <c r="AH4701" s="36"/>
      <c r="AI4701" s="36"/>
      <c r="AJ4701" s="36"/>
      <c r="AK4701" s="36"/>
      <c r="AL4701" s="36"/>
      <c r="AM4701" s="36"/>
      <c r="AN4701" s="36"/>
      <c r="AO4701" s="36"/>
      <c r="AP4701" s="36"/>
      <c r="AQ4701" s="36"/>
      <c r="AR4701" s="36"/>
      <c r="AS4701" s="36"/>
      <c r="AT4701" s="36"/>
      <c r="AU4701" s="36"/>
      <c r="AV4701" s="36"/>
      <c r="AW4701" s="36"/>
      <c r="AX4701" s="48" t="s">
        <v>241</v>
      </c>
    </row>
    <row r="4702" spans="1:251" s="42" customFormat="1" ht="13.5" customHeight="1">
      <c r="A4702" s="34"/>
      <c r="B4702" s="119" t="s">
        <v>242</v>
      </c>
      <c r="C4702" s="120"/>
      <c r="D4702" s="120"/>
      <c r="E4702" s="120"/>
      <c r="F4702" s="120"/>
      <c r="G4702" s="120"/>
      <c r="H4702" s="120"/>
      <c r="I4702" s="120"/>
      <c r="J4702" s="120"/>
      <c r="K4702" s="120"/>
      <c r="L4702" s="120"/>
      <c r="M4702" s="120"/>
      <c r="N4702" s="120"/>
      <c r="O4702" s="120"/>
      <c r="P4702" s="120"/>
      <c r="Q4702" s="120"/>
      <c r="R4702" s="120"/>
      <c r="S4702" s="120"/>
      <c r="T4702" s="120"/>
      <c r="U4702" s="120"/>
      <c r="V4702" s="120"/>
      <c r="W4702" s="120"/>
      <c r="X4702" s="120"/>
      <c r="Y4702" s="120"/>
      <c r="Z4702" s="121"/>
      <c r="AA4702" s="125" t="s">
        <v>1062</v>
      </c>
      <c r="AB4702" s="120"/>
      <c r="AC4702" s="120"/>
      <c r="AD4702" s="120"/>
      <c r="AE4702" s="120"/>
      <c r="AF4702" s="120"/>
      <c r="AG4702" s="120"/>
      <c r="AH4702" s="120"/>
      <c r="AI4702" s="121"/>
      <c r="AJ4702" s="125" t="s">
        <v>1063</v>
      </c>
      <c r="AK4702" s="120"/>
      <c r="AL4702" s="120"/>
      <c r="AM4702" s="120"/>
      <c r="AN4702" s="120"/>
      <c r="AO4702" s="120"/>
      <c r="AP4702" s="120"/>
      <c r="AQ4702" s="120"/>
      <c r="AR4702" s="121"/>
      <c r="AS4702" s="125" t="s">
        <v>243</v>
      </c>
      <c r="AT4702" s="120"/>
      <c r="AU4702" s="120"/>
      <c r="AV4702" s="120"/>
      <c r="AW4702" s="120"/>
      <c r="AX4702" s="127"/>
      <c r="AY4702" s="29"/>
      <c r="AZ4702" s="29"/>
      <c r="BA4702" s="29"/>
      <c r="BB4702" s="29"/>
      <c r="BC4702" s="29"/>
      <c r="BD4702" s="29"/>
      <c r="BE4702" s="29"/>
      <c r="BF4702" s="29"/>
      <c r="BG4702" s="29"/>
      <c r="BH4702" s="29"/>
      <c r="BI4702" s="29"/>
      <c r="BJ4702" s="29"/>
      <c r="BK4702" s="29"/>
      <c r="BL4702" s="29"/>
      <c r="BM4702" s="29"/>
      <c r="BN4702" s="29"/>
      <c r="BO4702" s="29"/>
      <c r="BP4702" s="29"/>
      <c r="BQ4702" s="29"/>
      <c r="BR4702" s="29"/>
      <c r="BS4702" s="29"/>
      <c r="BT4702" s="29"/>
      <c r="BU4702" s="29"/>
      <c r="BV4702" s="29"/>
      <c r="BW4702" s="29"/>
      <c r="BX4702" s="29"/>
      <c r="BY4702" s="29"/>
      <c r="BZ4702" s="29"/>
      <c r="CA4702" s="29"/>
      <c r="CB4702" s="29"/>
      <c r="CC4702" s="29"/>
      <c r="CD4702" s="29"/>
      <c r="CE4702" s="29"/>
      <c r="CF4702" s="29"/>
      <c r="CG4702" s="29"/>
      <c r="CH4702" s="29"/>
      <c r="CI4702" s="29"/>
      <c r="CJ4702" s="29"/>
      <c r="CK4702" s="29"/>
      <c r="CL4702" s="29"/>
      <c r="CM4702" s="29"/>
      <c r="CN4702" s="29"/>
      <c r="CO4702" s="29"/>
      <c r="CP4702" s="29"/>
      <c r="CQ4702" s="29"/>
      <c r="CR4702" s="29"/>
      <c r="CS4702" s="29"/>
      <c r="CT4702" s="29"/>
      <c r="CU4702" s="29"/>
      <c r="CV4702" s="29"/>
      <c r="CW4702" s="29"/>
      <c r="CX4702" s="29"/>
      <c r="CY4702" s="29"/>
      <c r="CZ4702" s="29"/>
      <c r="DA4702" s="29"/>
      <c r="DB4702" s="29"/>
      <c r="DC4702" s="29"/>
      <c r="DD4702" s="29"/>
      <c r="DE4702" s="29"/>
      <c r="DF4702" s="29"/>
      <c r="DG4702" s="29"/>
      <c r="DH4702" s="29"/>
      <c r="DI4702" s="29"/>
      <c r="DJ4702" s="29"/>
      <c r="DK4702" s="29"/>
      <c r="DL4702" s="29"/>
      <c r="DM4702" s="29"/>
      <c r="DN4702" s="29"/>
      <c r="DO4702" s="29"/>
      <c r="DP4702" s="29"/>
      <c r="DQ4702" s="29"/>
      <c r="DR4702" s="29"/>
      <c r="DS4702" s="29"/>
      <c r="DT4702" s="29"/>
      <c r="DU4702" s="29"/>
      <c r="DV4702" s="29"/>
      <c r="DW4702" s="29"/>
      <c r="DX4702" s="29"/>
      <c r="DY4702" s="29"/>
      <c r="DZ4702" s="29"/>
      <c r="EA4702" s="29"/>
      <c r="EB4702" s="29"/>
      <c r="EC4702" s="29"/>
      <c r="ED4702" s="29"/>
      <c r="EE4702" s="29"/>
      <c r="EF4702" s="29"/>
      <c r="EG4702" s="29"/>
      <c r="EH4702" s="29"/>
      <c r="EI4702" s="29"/>
      <c r="EJ4702" s="29"/>
      <c r="EK4702" s="29"/>
      <c r="EL4702" s="29"/>
      <c r="EM4702" s="29"/>
      <c r="EN4702" s="29"/>
      <c r="EO4702" s="29"/>
      <c r="EP4702" s="29"/>
      <c r="EQ4702" s="29"/>
      <c r="ER4702" s="29"/>
      <c r="ES4702" s="29"/>
      <c r="ET4702" s="29"/>
      <c r="EU4702" s="29"/>
      <c r="EV4702" s="29"/>
      <c r="EW4702" s="29"/>
      <c r="EX4702" s="29"/>
      <c r="EY4702" s="29"/>
      <c r="EZ4702" s="29"/>
      <c r="FA4702" s="29"/>
      <c r="FB4702" s="29"/>
      <c r="FC4702" s="29"/>
      <c r="FD4702" s="29"/>
      <c r="FE4702" s="29"/>
      <c r="FF4702" s="29"/>
      <c r="FG4702" s="29"/>
      <c r="FH4702" s="29"/>
      <c r="FI4702" s="29"/>
      <c r="FJ4702" s="29"/>
      <c r="FK4702" s="29"/>
      <c r="FL4702" s="29"/>
      <c r="FM4702" s="29"/>
      <c r="FN4702" s="29"/>
      <c r="FO4702" s="29"/>
      <c r="FP4702" s="29"/>
      <c r="FQ4702" s="29"/>
      <c r="FR4702" s="29"/>
      <c r="FS4702" s="29"/>
      <c r="FT4702" s="29"/>
      <c r="FU4702" s="29"/>
      <c r="FV4702" s="29"/>
      <c r="FW4702" s="29"/>
      <c r="FX4702" s="29"/>
      <c r="FY4702" s="29"/>
      <c r="FZ4702" s="29"/>
      <c r="GA4702" s="29"/>
      <c r="GB4702" s="29"/>
      <c r="GC4702" s="29"/>
      <c r="GD4702" s="29"/>
      <c r="GE4702" s="29"/>
      <c r="GF4702" s="29"/>
      <c r="GG4702" s="29"/>
      <c r="GH4702" s="29"/>
      <c r="GI4702" s="29"/>
      <c r="GJ4702" s="29"/>
      <c r="GK4702" s="29"/>
      <c r="GL4702" s="29"/>
      <c r="GM4702" s="29"/>
      <c r="GN4702" s="29"/>
      <c r="GO4702" s="29"/>
      <c r="GP4702" s="29"/>
      <c r="GQ4702" s="29"/>
      <c r="GR4702" s="29"/>
      <c r="GS4702" s="29"/>
      <c r="GT4702" s="29"/>
      <c r="GU4702" s="29"/>
      <c r="GV4702" s="29"/>
      <c r="GW4702" s="29"/>
      <c r="GX4702" s="29"/>
      <c r="GY4702" s="29"/>
      <c r="GZ4702" s="29"/>
      <c r="HA4702" s="29"/>
      <c r="HB4702" s="29"/>
      <c r="HC4702" s="29"/>
      <c r="HD4702" s="29"/>
      <c r="HE4702" s="29"/>
      <c r="HF4702" s="29"/>
      <c r="HG4702" s="29"/>
      <c r="HH4702" s="29"/>
      <c r="HI4702" s="29"/>
      <c r="HJ4702" s="29"/>
      <c r="HK4702" s="29"/>
      <c r="HL4702" s="29"/>
      <c r="HM4702" s="29"/>
      <c r="HN4702" s="29"/>
      <c r="HO4702" s="29"/>
      <c r="HP4702" s="29"/>
      <c r="HQ4702" s="29"/>
      <c r="HR4702" s="29"/>
      <c r="HS4702" s="29"/>
      <c r="HT4702" s="29"/>
      <c r="HU4702" s="29"/>
      <c r="HV4702" s="29"/>
      <c r="HW4702" s="29"/>
      <c r="HX4702" s="29"/>
      <c r="HY4702" s="29"/>
      <c r="HZ4702" s="29"/>
      <c r="IA4702" s="29"/>
      <c r="IB4702" s="29"/>
      <c r="IC4702" s="29"/>
      <c r="ID4702" s="29"/>
      <c r="IE4702" s="29"/>
      <c r="IF4702" s="29"/>
      <c r="IG4702" s="29"/>
      <c r="IH4702" s="29"/>
      <c r="II4702" s="29"/>
      <c r="IJ4702" s="29"/>
      <c r="IK4702" s="29"/>
      <c r="IL4702" s="29"/>
      <c r="IM4702" s="29"/>
      <c r="IN4702" s="29"/>
      <c r="IO4702" s="29"/>
      <c r="IP4702" s="29"/>
      <c r="IQ4702" s="29"/>
    </row>
    <row r="4703" spans="1:251" s="42" customFormat="1" ht="13.5">
      <c r="A4703" s="34"/>
      <c r="B4703" s="122"/>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4"/>
      <c r="AA4703" s="126"/>
      <c r="AB4703" s="123"/>
      <c r="AC4703" s="123"/>
      <c r="AD4703" s="123"/>
      <c r="AE4703" s="123"/>
      <c r="AF4703" s="123"/>
      <c r="AG4703" s="123"/>
      <c r="AH4703" s="123"/>
      <c r="AI4703" s="124"/>
      <c r="AJ4703" s="126"/>
      <c r="AK4703" s="123"/>
      <c r="AL4703" s="123"/>
      <c r="AM4703" s="123"/>
      <c r="AN4703" s="123"/>
      <c r="AO4703" s="123"/>
      <c r="AP4703" s="123"/>
      <c r="AQ4703" s="123"/>
      <c r="AR4703" s="124"/>
      <c r="AS4703" s="126"/>
      <c r="AT4703" s="123"/>
      <c r="AU4703" s="123"/>
      <c r="AV4703" s="123"/>
      <c r="AW4703" s="123"/>
      <c r="AX4703" s="128"/>
      <c r="AY4703" s="29"/>
      <c r="AZ4703" s="29"/>
      <c r="BA4703" s="29"/>
      <c r="BB4703" s="65"/>
      <c r="BC4703" s="49"/>
      <c r="BE4703" s="29"/>
      <c r="BF4703" s="29"/>
      <c r="BG4703" s="29"/>
      <c r="BH4703" s="29"/>
      <c r="BI4703" s="29"/>
      <c r="BJ4703" s="29"/>
      <c r="BK4703" s="29"/>
      <c r="BL4703" s="29"/>
      <c r="BM4703" s="29"/>
      <c r="BN4703" s="29"/>
      <c r="BO4703" s="29"/>
      <c r="BP4703" s="29"/>
      <c r="BQ4703" s="29"/>
      <c r="BR4703" s="29"/>
      <c r="BS4703" s="29"/>
      <c r="BT4703" s="29"/>
      <c r="BU4703" s="29"/>
      <c r="BV4703" s="29"/>
      <c r="BW4703" s="29"/>
      <c r="BX4703" s="29"/>
      <c r="BY4703" s="29"/>
      <c r="BZ4703" s="29"/>
      <c r="CA4703" s="29"/>
      <c r="CB4703" s="29"/>
      <c r="CC4703" s="29"/>
      <c r="CD4703" s="29"/>
      <c r="CE4703" s="29"/>
      <c r="CF4703" s="29"/>
      <c r="CG4703" s="29"/>
      <c r="CH4703" s="29"/>
      <c r="CI4703" s="29"/>
      <c r="CJ4703" s="29"/>
      <c r="CK4703" s="29"/>
      <c r="CL4703" s="29"/>
      <c r="CM4703" s="29"/>
      <c r="CN4703" s="29"/>
      <c r="CO4703" s="29"/>
      <c r="CP4703" s="29"/>
      <c r="CQ4703" s="29"/>
      <c r="CR4703" s="29"/>
      <c r="CS4703" s="29"/>
      <c r="CT4703" s="29"/>
      <c r="CU4703" s="29"/>
      <c r="CV4703" s="29"/>
      <c r="CW4703" s="29"/>
      <c r="CX4703" s="29"/>
      <c r="CY4703" s="29"/>
      <c r="CZ4703" s="29"/>
      <c r="DA4703" s="29"/>
      <c r="DB4703" s="29"/>
      <c r="DC4703" s="29"/>
      <c r="DD4703" s="29"/>
      <c r="DE4703" s="29"/>
      <c r="DF4703" s="29"/>
      <c r="DG4703" s="29"/>
      <c r="DH4703" s="29"/>
      <c r="DI4703" s="29"/>
      <c r="DJ4703" s="29"/>
      <c r="DK4703" s="29"/>
      <c r="DL4703" s="29"/>
      <c r="DM4703" s="29"/>
      <c r="DN4703" s="29"/>
      <c r="DO4703" s="29"/>
      <c r="DP4703" s="29"/>
      <c r="DQ4703" s="29"/>
      <c r="DR4703" s="29"/>
      <c r="DS4703" s="29"/>
      <c r="DT4703" s="29"/>
      <c r="DU4703" s="29"/>
      <c r="DV4703" s="29"/>
      <c r="DW4703" s="29"/>
      <c r="DX4703" s="29"/>
      <c r="DY4703" s="29"/>
      <c r="DZ4703" s="29"/>
      <c r="EA4703" s="29"/>
      <c r="EB4703" s="29"/>
      <c r="EC4703" s="29"/>
      <c r="ED4703" s="29"/>
      <c r="EE4703" s="29"/>
      <c r="EF4703" s="29"/>
      <c r="EG4703" s="29"/>
      <c r="EH4703" s="29"/>
      <c r="EI4703" s="29"/>
      <c r="EJ4703" s="29"/>
      <c r="EK4703" s="29"/>
      <c r="EL4703" s="29"/>
      <c r="EM4703" s="29"/>
      <c r="EN4703" s="29"/>
      <c r="EO4703" s="29"/>
      <c r="EP4703" s="29"/>
      <c r="EQ4703" s="29"/>
      <c r="ER4703" s="29"/>
      <c r="ES4703" s="29"/>
      <c r="ET4703" s="29"/>
      <c r="EU4703" s="29"/>
      <c r="EV4703" s="29"/>
      <c r="EW4703" s="29"/>
      <c r="EX4703" s="29"/>
      <c r="EY4703" s="29"/>
      <c r="EZ4703" s="29"/>
      <c r="FA4703" s="29"/>
      <c r="FB4703" s="29"/>
      <c r="FC4703" s="29"/>
      <c r="FD4703" s="29"/>
      <c r="FE4703" s="29"/>
      <c r="FF4703" s="29"/>
      <c r="FG4703" s="29"/>
      <c r="FH4703" s="29"/>
      <c r="FI4703" s="29"/>
      <c r="FJ4703" s="29"/>
      <c r="FK4703" s="29"/>
      <c r="FL4703" s="29"/>
      <c r="FM4703" s="29"/>
      <c r="FN4703" s="29"/>
      <c r="FO4703" s="29"/>
      <c r="FP4703" s="29"/>
      <c r="FQ4703" s="29"/>
      <c r="FR4703" s="29"/>
      <c r="FS4703" s="29"/>
      <c r="FT4703" s="29"/>
      <c r="FU4703" s="29"/>
      <c r="FV4703" s="29"/>
      <c r="FW4703" s="29"/>
      <c r="FX4703" s="29"/>
      <c r="FY4703" s="29"/>
      <c r="FZ4703" s="29"/>
      <c r="GA4703" s="29"/>
      <c r="GB4703" s="29"/>
      <c r="GC4703" s="29"/>
      <c r="GD4703" s="29"/>
      <c r="GE4703" s="29"/>
      <c r="GF4703" s="29"/>
      <c r="GG4703" s="29"/>
      <c r="GH4703" s="29"/>
      <c r="GI4703" s="29"/>
      <c r="GJ4703" s="29"/>
      <c r="GK4703" s="29"/>
      <c r="GL4703" s="29"/>
      <c r="GM4703" s="29"/>
      <c r="GN4703" s="29"/>
      <c r="GO4703" s="29"/>
      <c r="GP4703" s="29"/>
      <c r="GQ4703" s="29"/>
      <c r="GR4703" s="29"/>
      <c r="GS4703" s="29"/>
      <c r="GT4703" s="29"/>
      <c r="GU4703" s="29"/>
      <c r="GV4703" s="29"/>
      <c r="GW4703" s="29"/>
      <c r="GX4703" s="29"/>
      <c r="GY4703" s="29"/>
      <c r="GZ4703" s="29"/>
      <c r="HA4703" s="29"/>
      <c r="HB4703" s="29"/>
      <c r="HC4703" s="29"/>
      <c r="HD4703" s="29"/>
      <c r="HE4703" s="29"/>
      <c r="HF4703" s="29"/>
      <c r="HG4703" s="29"/>
      <c r="HH4703" s="29"/>
      <c r="HI4703" s="29"/>
      <c r="HJ4703" s="29"/>
      <c r="HK4703" s="29"/>
      <c r="HL4703" s="29"/>
      <c r="HM4703" s="29"/>
      <c r="HN4703" s="29"/>
      <c r="HO4703" s="29"/>
      <c r="HP4703" s="29"/>
      <c r="HQ4703" s="29"/>
      <c r="HR4703" s="29"/>
      <c r="HS4703" s="29"/>
      <c r="HT4703" s="29"/>
      <c r="HU4703" s="29"/>
      <c r="HV4703" s="29"/>
      <c r="HW4703" s="29"/>
      <c r="HX4703" s="29"/>
      <c r="HY4703" s="29"/>
      <c r="HZ4703" s="29"/>
      <c r="IA4703" s="29"/>
      <c r="IB4703" s="29"/>
      <c r="IC4703" s="29"/>
      <c r="ID4703" s="29"/>
      <c r="IE4703" s="29"/>
      <c r="IF4703" s="29"/>
      <c r="IG4703" s="29"/>
      <c r="IH4703" s="29"/>
      <c r="II4703" s="29"/>
      <c r="IJ4703" s="29"/>
      <c r="IK4703" s="29"/>
      <c r="IL4703" s="29"/>
      <c r="IM4703" s="29"/>
      <c r="IN4703" s="29"/>
      <c r="IO4703" s="29"/>
      <c r="IP4703" s="29"/>
      <c r="IQ4703" s="29"/>
    </row>
    <row r="4704" spans="1:251" s="42" customFormat="1" ht="18.75" customHeight="1">
      <c r="A4704" s="34"/>
      <c r="B4704" s="50"/>
      <c r="C4704" s="129" t="s">
        <v>899</v>
      </c>
      <c r="D4704" s="147"/>
      <c r="E4704" s="147"/>
      <c r="F4704" s="147"/>
      <c r="G4704" s="147"/>
      <c r="H4704" s="147"/>
      <c r="I4704" s="147"/>
      <c r="J4704" s="147"/>
      <c r="K4704" s="147"/>
      <c r="L4704" s="147"/>
      <c r="M4704" s="147"/>
      <c r="N4704" s="147"/>
      <c r="O4704" s="147"/>
      <c r="P4704" s="147"/>
      <c r="Q4704" s="147"/>
      <c r="R4704" s="147"/>
      <c r="S4704" s="147"/>
      <c r="T4704" s="147"/>
      <c r="U4704" s="147"/>
      <c r="V4704" s="147"/>
      <c r="W4704" s="147"/>
      <c r="X4704" s="147"/>
      <c r="Y4704" s="147"/>
      <c r="Z4704" s="148"/>
      <c r="AA4704" s="132">
        <v>1231</v>
      </c>
      <c r="AB4704" s="133"/>
      <c r="AC4704" s="133"/>
      <c r="AD4704" s="133"/>
      <c r="AE4704" s="133"/>
      <c r="AF4704" s="133"/>
      <c r="AG4704" s="133"/>
      <c r="AH4704" s="133"/>
      <c r="AI4704" s="134"/>
      <c r="AJ4704" s="132">
        <v>1504</v>
      </c>
      <c r="AK4704" s="133"/>
      <c r="AL4704" s="133"/>
      <c r="AM4704" s="133"/>
      <c r="AN4704" s="133"/>
      <c r="AO4704" s="133"/>
      <c r="AP4704" s="133"/>
      <c r="AQ4704" s="133"/>
      <c r="AR4704" s="134"/>
      <c r="AS4704" s="135"/>
      <c r="AT4704" s="136"/>
      <c r="AU4704" s="136"/>
      <c r="AV4704" s="136"/>
      <c r="AW4704" s="136"/>
      <c r="AX4704" s="137"/>
      <c r="AY4704" s="29"/>
      <c r="AZ4704" s="29"/>
      <c r="BA4704" s="29"/>
      <c r="BB4704" s="29"/>
      <c r="BC4704" s="29"/>
      <c r="BD4704" s="29"/>
      <c r="BE4704" s="29"/>
      <c r="BF4704" s="29"/>
      <c r="BG4704" s="29"/>
      <c r="BH4704" s="29"/>
      <c r="BI4704" s="29"/>
      <c r="BJ4704" s="29"/>
      <c r="BK4704" s="29"/>
      <c r="BL4704" s="29"/>
      <c r="BM4704" s="29"/>
      <c r="BN4704" s="29"/>
      <c r="BO4704" s="29"/>
      <c r="BP4704" s="29"/>
      <c r="BQ4704" s="29"/>
      <c r="BR4704" s="29"/>
      <c r="BS4704" s="29"/>
      <c r="BT4704" s="29"/>
      <c r="BU4704" s="29"/>
      <c r="BV4704" s="29"/>
      <c r="BW4704" s="29"/>
      <c r="BX4704" s="29"/>
      <c r="BY4704" s="29"/>
      <c r="BZ4704" s="29"/>
      <c r="CA4704" s="29"/>
      <c r="CB4704" s="29"/>
      <c r="CC4704" s="29"/>
      <c r="CD4704" s="29"/>
      <c r="CE4704" s="29"/>
      <c r="CF4704" s="29"/>
      <c r="CG4704" s="29"/>
      <c r="CH4704" s="29"/>
      <c r="CI4704" s="29"/>
      <c r="CJ4704" s="29"/>
      <c r="CK4704" s="29"/>
      <c r="CL4704" s="29"/>
      <c r="CM4704" s="29"/>
      <c r="CN4704" s="29"/>
      <c r="CO4704" s="29"/>
      <c r="CP4704" s="29"/>
      <c r="CQ4704" s="29"/>
      <c r="CR4704" s="29"/>
      <c r="CS4704" s="29"/>
      <c r="CT4704" s="29"/>
      <c r="CU4704" s="29"/>
      <c r="CV4704" s="29"/>
      <c r="CW4704" s="29"/>
      <c r="CX4704" s="29"/>
      <c r="CY4704" s="29"/>
      <c r="CZ4704" s="29"/>
      <c r="DA4704" s="29"/>
      <c r="DB4704" s="29"/>
      <c r="DC4704" s="29"/>
      <c r="DD4704" s="29"/>
      <c r="DE4704" s="29"/>
      <c r="DF4704" s="29"/>
      <c r="DG4704" s="29"/>
      <c r="DH4704" s="29"/>
      <c r="DI4704" s="29"/>
      <c r="DJ4704" s="29"/>
      <c r="DK4704" s="29"/>
      <c r="DL4704" s="29"/>
      <c r="DM4704" s="29"/>
      <c r="DN4704" s="29"/>
      <c r="DO4704" s="29"/>
      <c r="DP4704" s="29"/>
      <c r="DQ4704" s="29"/>
      <c r="DR4704" s="29"/>
      <c r="DS4704" s="29"/>
      <c r="DT4704" s="29"/>
      <c r="DU4704" s="29"/>
      <c r="DV4704" s="29"/>
      <c r="DW4704" s="29"/>
      <c r="DX4704" s="29"/>
      <c r="DY4704" s="29"/>
      <c r="DZ4704" s="29"/>
      <c r="EA4704" s="29"/>
      <c r="EB4704" s="29"/>
      <c r="EC4704" s="29"/>
      <c r="ED4704" s="29"/>
      <c r="EE4704" s="29"/>
      <c r="EF4704" s="29"/>
      <c r="EG4704" s="29"/>
      <c r="EH4704" s="29"/>
      <c r="EI4704" s="29"/>
      <c r="EJ4704" s="29"/>
      <c r="EK4704" s="29"/>
      <c r="EL4704" s="29"/>
      <c r="EM4704" s="29"/>
      <c r="EN4704" s="29"/>
      <c r="EO4704" s="29"/>
      <c r="EP4704" s="29"/>
      <c r="EQ4704" s="29"/>
      <c r="ER4704" s="29"/>
      <c r="ES4704" s="29"/>
      <c r="ET4704" s="29"/>
      <c r="EU4704" s="29"/>
      <c r="EV4704" s="29"/>
      <c r="EW4704" s="29"/>
      <c r="EX4704" s="29"/>
      <c r="EY4704" s="29"/>
      <c r="EZ4704" s="29"/>
      <c r="FA4704" s="29"/>
      <c r="FB4704" s="29"/>
      <c r="FC4704" s="29"/>
      <c r="FD4704" s="29"/>
      <c r="FE4704" s="29"/>
      <c r="FF4704" s="29"/>
      <c r="FG4704" s="29"/>
      <c r="FH4704" s="29"/>
      <c r="FI4704" s="29"/>
      <c r="FJ4704" s="29"/>
      <c r="FK4704" s="29"/>
      <c r="FL4704" s="29"/>
      <c r="FM4704" s="29"/>
      <c r="FN4704" s="29"/>
      <c r="FO4704" s="29"/>
      <c r="FP4704" s="29"/>
      <c r="FQ4704" s="29"/>
      <c r="FR4704" s="29"/>
      <c r="FS4704" s="29"/>
      <c r="FT4704" s="29"/>
      <c r="FU4704" s="29"/>
      <c r="FV4704" s="29"/>
      <c r="FW4704" s="29"/>
      <c r="FX4704" s="29"/>
      <c r="FY4704" s="29"/>
      <c r="FZ4704" s="29"/>
      <c r="GA4704" s="29"/>
      <c r="GB4704" s="29"/>
      <c r="GC4704" s="29"/>
      <c r="GD4704" s="29"/>
      <c r="GE4704" s="29"/>
      <c r="GF4704" s="29"/>
      <c r="GG4704" s="29"/>
      <c r="GH4704" s="29"/>
      <c r="GI4704" s="29"/>
      <c r="GJ4704" s="29"/>
      <c r="GK4704" s="29"/>
      <c r="GL4704" s="29"/>
      <c r="GM4704" s="29"/>
      <c r="GN4704" s="29"/>
      <c r="GO4704" s="29"/>
      <c r="GP4704" s="29"/>
      <c r="GQ4704" s="29"/>
      <c r="GR4704" s="29"/>
      <c r="GS4704" s="29"/>
      <c r="GT4704" s="29"/>
      <c r="GU4704" s="29"/>
      <c r="GV4704" s="29"/>
      <c r="GW4704" s="29"/>
      <c r="GX4704" s="29"/>
      <c r="GY4704" s="29"/>
      <c r="GZ4704" s="29"/>
      <c r="HA4704" s="29"/>
      <c r="HB4704" s="29"/>
      <c r="HC4704" s="29"/>
      <c r="HD4704" s="29"/>
      <c r="HE4704" s="29"/>
      <c r="HF4704" s="29"/>
      <c r="HG4704" s="29"/>
      <c r="HH4704" s="29"/>
      <c r="HI4704" s="29"/>
      <c r="HJ4704" s="29"/>
      <c r="HK4704" s="29"/>
      <c r="HL4704" s="29"/>
      <c r="HM4704" s="29"/>
      <c r="HN4704" s="29"/>
      <c r="HO4704" s="29"/>
      <c r="HP4704" s="29"/>
      <c r="HQ4704" s="29"/>
      <c r="HR4704" s="29"/>
      <c r="HS4704" s="29"/>
      <c r="HT4704" s="29"/>
      <c r="HU4704" s="29"/>
      <c r="HV4704" s="29"/>
      <c r="HW4704" s="29"/>
      <c r="HX4704" s="29"/>
      <c r="HY4704" s="29"/>
      <c r="HZ4704" s="29"/>
      <c r="IA4704" s="29"/>
      <c r="IB4704" s="29"/>
      <c r="IC4704" s="29"/>
      <c r="ID4704" s="29"/>
      <c r="IE4704" s="29"/>
      <c r="IF4704" s="29"/>
      <c r="IG4704" s="29"/>
      <c r="IH4704" s="29"/>
      <c r="II4704" s="29"/>
      <c r="IJ4704" s="29"/>
      <c r="IK4704" s="29"/>
      <c r="IL4704" s="29"/>
      <c r="IM4704" s="29"/>
      <c r="IN4704" s="29"/>
      <c r="IO4704" s="29"/>
      <c r="IP4704" s="29"/>
      <c r="IQ4704" s="29"/>
    </row>
    <row r="4705" spans="1:251" s="42" customFormat="1" ht="18.75" customHeight="1" thickBot="1">
      <c r="A4705" s="43"/>
      <c r="B4705" s="138" t="s">
        <v>244</v>
      </c>
      <c r="C4705" s="139"/>
      <c r="D4705" s="139"/>
      <c r="E4705" s="139"/>
      <c r="F4705" s="139"/>
      <c r="G4705" s="139"/>
      <c r="H4705" s="139"/>
      <c r="I4705" s="139"/>
      <c r="J4705" s="139"/>
      <c r="K4705" s="139"/>
      <c r="L4705" s="139"/>
      <c r="M4705" s="139"/>
      <c r="N4705" s="139"/>
      <c r="O4705" s="139"/>
      <c r="P4705" s="139"/>
      <c r="Q4705" s="139"/>
      <c r="R4705" s="139"/>
      <c r="S4705" s="139"/>
      <c r="T4705" s="139"/>
      <c r="U4705" s="139"/>
      <c r="V4705" s="139"/>
      <c r="W4705" s="139"/>
      <c r="X4705" s="139"/>
      <c r="Y4705" s="139"/>
      <c r="Z4705" s="140"/>
      <c r="AA4705" s="141">
        <f>SUM($AA$4704:$AA$4704)</f>
        <v>1231</v>
      </c>
      <c r="AB4705" s="142"/>
      <c r="AC4705" s="142"/>
      <c r="AD4705" s="142"/>
      <c r="AE4705" s="142"/>
      <c r="AF4705" s="142"/>
      <c r="AG4705" s="142"/>
      <c r="AH4705" s="142"/>
      <c r="AI4705" s="143"/>
      <c r="AJ4705" s="141">
        <f>SUM($AJ$4704:$AJ$4704)</f>
        <v>1504</v>
      </c>
      <c r="AK4705" s="142"/>
      <c r="AL4705" s="142"/>
      <c r="AM4705" s="142"/>
      <c r="AN4705" s="142"/>
      <c r="AO4705" s="142"/>
      <c r="AP4705" s="142"/>
      <c r="AQ4705" s="142"/>
      <c r="AR4705" s="143"/>
      <c r="AS4705" s="144"/>
      <c r="AT4705" s="145"/>
      <c r="AU4705" s="145"/>
      <c r="AV4705" s="145"/>
      <c r="AW4705" s="145"/>
      <c r="AX4705" s="146"/>
      <c r="AY4705" s="29"/>
      <c r="AZ4705" s="29"/>
      <c r="BA4705" s="29"/>
      <c r="BB4705" s="29"/>
      <c r="BC4705" s="29"/>
      <c r="BD4705" s="29"/>
      <c r="BE4705" s="29"/>
      <c r="BF4705" s="29"/>
      <c r="BG4705" s="29"/>
      <c r="BH4705" s="29"/>
      <c r="BI4705" s="29"/>
      <c r="BJ4705" s="29"/>
      <c r="BK4705" s="29"/>
      <c r="BL4705" s="29"/>
      <c r="BM4705" s="29"/>
      <c r="BN4705" s="29"/>
      <c r="BO4705" s="29"/>
      <c r="BP4705" s="29"/>
      <c r="BQ4705" s="29"/>
      <c r="BR4705" s="29"/>
      <c r="BS4705" s="29"/>
      <c r="BT4705" s="29"/>
      <c r="BU4705" s="29"/>
      <c r="BV4705" s="29"/>
      <c r="BW4705" s="29"/>
      <c r="BX4705" s="29"/>
      <c r="BY4705" s="29"/>
      <c r="BZ4705" s="29"/>
      <c r="CA4705" s="29"/>
      <c r="CB4705" s="29"/>
      <c r="CC4705" s="29"/>
      <c r="CD4705" s="29"/>
      <c r="CE4705" s="29"/>
      <c r="CF4705" s="29"/>
      <c r="CG4705" s="29"/>
      <c r="CH4705" s="29"/>
      <c r="CI4705" s="29"/>
      <c r="CJ4705" s="29"/>
      <c r="CK4705" s="29"/>
      <c r="CL4705" s="29"/>
      <c r="CM4705" s="29"/>
      <c r="CN4705" s="29"/>
      <c r="CO4705" s="29"/>
      <c r="CP4705" s="29"/>
      <c r="CQ4705" s="29"/>
      <c r="CR4705" s="29"/>
      <c r="CS4705" s="29"/>
      <c r="CT4705" s="29"/>
      <c r="CU4705" s="29"/>
      <c r="CV4705" s="29"/>
      <c r="CW4705" s="29"/>
      <c r="CX4705" s="29"/>
      <c r="CY4705" s="29"/>
      <c r="CZ4705" s="29"/>
      <c r="DA4705" s="29"/>
      <c r="DB4705" s="29"/>
      <c r="DC4705" s="29"/>
      <c r="DD4705" s="29"/>
      <c r="DE4705" s="29"/>
      <c r="DF4705" s="29"/>
      <c r="DG4705" s="29"/>
      <c r="DH4705" s="29"/>
      <c r="DI4705" s="29"/>
      <c r="DJ4705" s="29"/>
      <c r="DK4705" s="29"/>
      <c r="DL4705" s="29"/>
      <c r="DM4705" s="29"/>
      <c r="DN4705" s="29"/>
      <c r="DO4705" s="29"/>
      <c r="DP4705" s="29"/>
      <c r="DQ4705" s="29"/>
      <c r="DR4705" s="29"/>
      <c r="DS4705" s="29"/>
      <c r="DT4705" s="29"/>
      <c r="DU4705" s="29"/>
      <c r="DV4705" s="29"/>
      <c r="DW4705" s="29"/>
      <c r="DX4705" s="29"/>
      <c r="DY4705" s="29"/>
      <c r="DZ4705" s="29"/>
      <c r="EA4705" s="29"/>
      <c r="EB4705" s="29"/>
      <c r="EC4705" s="29"/>
      <c r="ED4705" s="29"/>
      <c r="EE4705" s="29"/>
      <c r="EF4705" s="29"/>
      <c r="EG4705" s="29"/>
      <c r="EH4705" s="29"/>
      <c r="EI4705" s="29"/>
      <c r="EJ4705" s="29"/>
      <c r="EK4705" s="29"/>
      <c r="EL4705" s="29"/>
      <c r="EM4705" s="29"/>
      <c r="EN4705" s="29"/>
      <c r="EO4705" s="29"/>
      <c r="EP4705" s="29"/>
      <c r="EQ4705" s="29"/>
      <c r="ER4705" s="29"/>
      <c r="ES4705" s="29"/>
      <c r="ET4705" s="29"/>
      <c r="EU4705" s="29"/>
      <c r="EV4705" s="29"/>
      <c r="EW4705" s="29"/>
      <c r="EX4705" s="29"/>
      <c r="EY4705" s="29"/>
      <c r="EZ4705" s="29"/>
      <c r="FA4705" s="29"/>
      <c r="FB4705" s="29"/>
      <c r="FC4705" s="29"/>
      <c r="FD4705" s="29"/>
      <c r="FE4705" s="29"/>
      <c r="FF4705" s="29"/>
      <c r="FG4705" s="29"/>
      <c r="FH4705" s="29"/>
      <c r="FI4705" s="29"/>
      <c r="FJ4705" s="29"/>
      <c r="FK4705" s="29"/>
      <c r="FL4705" s="29"/>
      <c r="FM4705" s="29"/>
      <c r="FN4705" s="29"/>
      <c r="FO4705" s="29"/>
      <c r="FP4705" s="29"/>
      <c r="FQ4705" s="29"/>
      <c r="FR4705" s="29"/>
      <c r="FS4705" s="29"/>
      <c r="FT4705" s="29"/>
      <c r="FU4705" s="29"/>
      <c r="FV4705" s="29"/>
      <c r="FW4705" s="29"/>
      <c r="FX4705" s="29"/>
      <c r="FY4705" s="29"/>
      <c r="FZ4705" s="29"/>
      <c r="GA4705" s="29"/>
      <c r="GB4705" s="29"/>
      <c r="GC4705" s="29"/>
      <c r="GD4705" s="29"/>
      <c r="GE4705" s="29"/>
      <c r="GF4705" s="29"/>
      <c r="GG4705" s="29"/>
      <c r="GH4705" s="29"/>
      <c r="GI4705" s="29"/>
      <c r="GJ4705" s="29"/>
      <c r="GK4705" s="29"/>
      <c r="GL4705" s="29"/>
      <c r="GM4705" s="29"/>
      <c r="GN4705" s="29"/>
      <c r="GO4705" s="29"/>
      <c r="GP4705" s="29"/>
      <c r="GQ4705" s="29"/>
      <c r="GR4705" s="29"/>
      <c r="GS4705" s="29"/>
      <c r="GT4705" s="29"/>
      <c r="GU4705" s="29"/>
      <c r="GV4705" s="29"/>
      <c r="GW4705" s="29"/>
      <c r="GX4705" s="29"/>
      <c r="GY4705" s="29"/>
      <c r="GZ4705" s="29"/>
      <c r="HA4705" s="29"/>
      <c r="HB4705" s="29"/>
      <c r="HC4705" s="29"/>
      <c r="HD4705" s="29"/>
      <c r="HE4705" s="29"/>
      <c r="HF4705" s="29"/>
      <c r="HG4705" s="29"/>
      <c r="HH4705" s="29"/>
      <c r="HI4705" s="29"/>
      <c r="HJ4705" s="29"/>
      <c r="HK4705" s="29"/>
      <c r="HL4705" s="29"/>
      <c r="HM4705" s="29"/>
      <c r="HN4705" s="29"/>
      <c r="HO4705" s="29"/>
      <c r="HP4705" s="29"/>
      <c r="HQ4705" s="29"/>
      <c r="HR4705" s="29"/>
      <c r="HS4705" s="29"/>
      <c r="HT4705" s="29"/>
      <c r="HU4705" s="29"/>
      <c r="HV4705" s="29"/>
      <c r="HW4705" s="29"/>
      <c r="HX4705" s="29"/>
      <c r="HY4705" s="29"/>
      <c r="HZ4705" s="29"/>
      <c r="IA4705" s="29"/>
      <c r="IB4705" s="29"/>
      <c r="IC4705" s="29"/>
      <c r="ID4705" s="29"/>
      <c r="IE4705" s="29"/>
      <c r="IF4705" s="29"/>
      <c r="IG4705" s="29"/>
      <c r="IH4705" s="29"/>
      <c r="II4705" s="29"/>
      <c r="IJ4705" s="29"/>
      <c r="IK4705" s="29"/>
      <c r="IL4705" s="29"/>
      <c r="IM4705" s="29"/>
      <c r="IN4705" s="29"/>
      <c r="IO4705" s="29"/>
      <c r="IP4705" s="29"/>
      <c r="IQ4705" s="29"/>
    </row>
    <row r="4707" spans="1:251" ht="18.75">
      <c r="A4707" s="28" t="s">
        <v>234</v>
      </c>
      <c r="AW4707" s="30"/>
      <c r="AX4707" s="31"/>
      <c r="AY4707" s="30"/>
    </row>
    <row r="4709" spans="1:251" ht="18.75">
      <c r="B4709" s="109" t="s">
        <v>0</v>
      </c>
      <c r="C4709" s="150"/>
      <c r="D4709" s="150"/>
      <c r="E4709" s="150"/>
      <c r="F4709" s="150"/>
      <c r="G4709" s="150"/>
      <c r="H4709" s="150"/>
      <c r="I4709" s="150"/>
      <c r="J4709" s="150"/>
      <c r="K4709" s="150"/>
      <c r="L4709" s="150"/>
      <c r="M4709" s="150"/>
      <c r="N4709" s="150"/>
      <c r="O4709" s="150"/>
      <c r="P4709" s="150"/>
      <c r="Q4709" s="150"/>
      <c r="R4709" s="150"/>
      <c r="S4709" s="150"/>
      <c r="T4709" s="150"/>
      <c r="U4709" s="150"/>
      <c r="V4709" s="150"/>
      <c r="W4709" s="150"/>
      <c r="X4709" s="150"/>
      <c r="Y4709" s="150"/>
      <c r="Z4709" s="150"/>
      <c r="AA4709" s="150"/>
      <c r="AB4709" s="150"/>
      <c r="AC4709" s="150"/>
      <c r="AD4709" s="150"/>
      <c r="AE4709" s="150"/>
      <c r="AF4709" s="150"/>
      <c r="AG4709" s="150"/>
      <c r="AH4709" s="150"/>
      <c r="AI4709" s="150"/>
      <c r="AJ4709" s="150"/>
      <c r="AK4709" s="150"/>
      <c r="AL4709" s="150"/>
      <c r="AM4709" s="150"/>
      <c r="AN4709" s="150"/>
      <c r="AO4709" s="150"/>
      <c r="AP4709" s="150"/>
      <c r="AQ4709" s="150"/>
      <c r="AR4709" s="150"/>
      <c r="AS4709" s="150"/>
      <c r="AT4709" s="150"/>
      <c r="AU4709" s="150"/>
      <c r="AV4709" s="150"/>
      <c r="AW4709" s="150"/>
      <c r="AX4709" s="150"/>
    </row>
    <row r="4710" spans="1:251">
      <c r="Z4710" s="32"/>
      <c r="AD4710" s="32"/>
      <c r="AE4710" s="32"/>
      <c r="AF4710" s="32"/>
      <c r="AG4710" s="32"/>
      <c r="AH4710" s="32"/>
      <c r="AI4710" s="32"/>
      <c r="AO4710" s="32"/>
    </row>
    <row r="4711" spans="1:251" ht="13.5" thickBot="1">
      <c r="Z4711" s="32"/>
      <c r="AD4711" s="32"/>
      <c r="AE4711" s="32"/>
      <c r="AF4711" s="32"/>
      <c r="AG4711" s="32"/>
      <c r="AH4711" s="32"/>
      <c r="AI4711" s="32"/>
      <c r="AO4711" s="32"/>
      <c r="DI4711" s="26"/>
    </row>
    <row r="4712" spans="1:251" ht="24.75" customHeight="1" thickBot="1">
      <c r="B4712" s="111" t="s">
        <v>235</v>
      </c>
      <c r="C4712" s="112"/>
      <c r="D4712" s="112"/>
      <c r="E4712" s="112"/>
      <c r="F4712" s="112"/>
      <c r="G4712" s="112"/>
      <c r="H4712" s="113" t="s">
        <v>900</v>
      </c>
      <c r="I4712" s="114"/>
      <c r="J4712" s="114"/>
      <c r="K4712" s="114"/>
      <c r="L4712" s="114"/>
      <c r="M4712" s="114"/>
      <c r="N4712" s="114"/>
      <c r="O4712" s="114"/>
      <c r="P4712" s="114"/>
      <c r="Q4712" s="114"/>
      <c r="R4712" s="114"/>
      <c r="S4712" s="114"/>
      <c r="T4712" s="114"/>
      <c r="U4712" s="114"/>
      <c r="V4712" s="114"/>
      <c r="W4712" s="114"/>
      <c r="X4712" s="114"/>
      <c r="Y4712" s="114"/>
      <c r="Z4712" s="114"/>
      <c r="AA4712" s="114"/>
      <c r="AB4712" s="114"/>
      <c r="AC4712" s="114"/>
      <c r="AD4712" s="114"/>
      <c r="AE4712" s="114"/>
      <c r="AF4712" s="114"/>
      <c r="AG4712" s="114"/>
      <c r="AH4712" s="114"/>
      <c r="AI4712" s="114"/>
      <c r="AJ4712" s="114"/>
      <c r="AK4712" s="114"/>
      <c r="AL4712" s="114"/>
      <c r="AM4712" s="114"/>
      <c r="AN4712" s="114"/>
      <c r="AO4712" s="114"/>
      <c r="AP4712" s="114"/>
      <c r="AQ4712" s="114"/>
      <c r="AR4712" s="114"/>
      <c r="AS4712" s="114"/>
      <c r="AT4712" s="114"/>
      <c r="AU4712" s="114"/>
      <c r="AV4712" s="114"/>
      <c r="AW4712" s="114"/>
      <c r="AX4712" s="115"/>
      <c r="DI4712" s="26"/>
    </row>
    <row r="4713" spans="1:251" ht="14.25">
      <c r="B4713" s="33"/>
      <c r="C4713" s="33"/>
      <c r="D4713" s="33"/>
      <c r="E4713" s="33"/>
      <c r="F4713" s="33"/>
      <c r="G4713" s="33"/>
      <c r="H4713" s="34"/>
      <c r="I4713" s="34"/>
      <c r="J4713" s="34"/>
      <c r="K4713" s="34"/>
      <c r="L4713" s="35"/>
      <c r="M4713" s="35"/>
      <c r="N4713" s="35"/>
      <c r="O4713" s="35"/>
      <c r="P4713" s="34"/>
      <c r="Q4713" s="34"/>
      <c r="R4713" s="34"/>
      <c r="S4713" s="34"/>
      <c r="T4713" s="34"/>
      <c r="U4713" s="34"/>
      <c r="V4713" s="36"/>
      <c r="W4713" s="36"/>
      <c r="X4713" s="36"/>
      <c r="Y4713" s="36"/>
      <c r="Z4713" s="36"/>
      <c r="AA4713" s="36"/>
      <c r="AB4713" s="36"/>
      <c r="AC4713" s="36"/>
      <c r="AD4713" s="36"/>
      <c r="AE4713" s="36"/>
      <c r="AF4713" s="36"/>
      <c r="AG4713" s="36"/>
      <c r="AH4713" s="36"/>
      <c r="AI4713" s="36"/>
      <c r="AJ4713" s="36"/>
      <c r="AK4713" s="36"/>
      <c r="AL4713" s="36"/>
      <c r="AM4713" s="36"/>
      <c r="AN4713" s="36"/>
      <c r="AO4713" s="36"/>
      <c r="AP4713" s="36"/>
      <c r="AQ4713" s="36"/>
      <c r="AR4713" s="36"/>
      <c r="AS4713" s="36"/>
      <c r="AT4713" s="36"/>
      <c r="AU4713" s="36"/>
      <c r="AV4713" s="36"/>
      <c r="AW4713" s="36"/>
      <c r="AX4713" s="36"/>
      <c r="DI4713" s="26"/>
    </row>
    <row r="4714" spans="1:251" ht="15" thickBot="1">
      <c r="A4714" s="37"/>
      <c r="B4714" s="36" t="s">
        <v>237</v>
      </c>
      <c r="C4714" s="34"/>
      <c r="D4714" s="34"/>
      <c r="E4714" s="34"/>
      <c r="F4714" s="34"/>
      <c r="G4714" s="34"/>
      <c r="H4714" s="34"/>
      <c r="I4714" s="34"/>
      <c r="J4714" s="34"/>
      <c r="K4714" s="34"/>
      <c r="L4714" s="35"/>
      <c r="M4714" s="35"/>
      <c r="N4714" s="35"/>
      <c r="O4714" s="35"/>
      <c r="P4714" s="34"/>
      <c r="Q4714" s="34"/>
      <c r="R4714" s="34"/>
      <c r="S4714" s="34"/>
      <c r="T4714" s="34"/>
      <c r="U4714" s="34"/>
      <c r="V4714" s="36"/>
      <c r="W4714" s="36"/>
      <c r="X4714" s="36"/>
      <c r="Y4714" s="36"/>
      <c r="Z4714" s="36"/>
      <c r="AA4714" s="36"/>
      <c r="AB4714" s="36"/>
      <c r="AC4714" s="36"/>
      <c r="AD4714" s="36"/>
      <c r="AE4714" s="36"/>
      <c r="AF4714" s="36"/>
      <c r="AG4714" s="36"/>
      <c r="AH4714" s="36"/>
      <c r="AI4714" s="36"/>
      <c r="AJ4714" s="36"/>
      <c r="AK4714" s="36"/>
      <c r="AL4714" s="36"/>
      <c r="AM4714" s="36"/>
      <c r="AN4714" s="36"/>
      <c r="AO4714" s="36"/>
      <c r="AP4714" s="36"/>
      <c r="AQ4714" s="36"/>
      <c r="AR4714" s="36"/>
      <c r="AS4714" s="36"/>
      <c r="AT4714" s="36"/>
      <c r="AU4714" s="36"/>
      <c r="AV4714" s="36"/>
      <c r="AW4714" s="36"/>
      <c r="AX4714" s="36"/>
      <c r="DI4714" s="26"/>
    </row>
    <row r="4715" spans="1:251" ht="14.25">
      <c r="A4715" s="34"/>
      <c r="B4715" s="38"/>
      <c r="C4715" s="33"/>
      <c r="D4715" s="33"/>
      <c r="E4715" s="33"/>
      <c r="F4715" s="33"/>
      <c r="G4715" s="33"/>
      <c r="H4715" s="33"/>
      <c r="I4715" s="33"/>
      <c r="J4715" s="33"/>
      <c r="K4715" s="33"/>
      <c r="L4715" s="39"/>
      <c r="M4715" s="39"/>
      <c r="N4715" s="39"/>
      <c r="O4715" s="39"/>
      <c r="P4715" s="33"/>
      <c r="Q4715" s="33"/>
      <c r="R4715" s="33"/>
      <c r="S4715" s="33"/>
      <c r="T4715" s="33"/>
      <c r="U4715" s="33"/>
      <c r="V4715" s="40"/>
      <c r="W4715" s="40"/>
      <c r="X4715" s="40"/>
      <c r="Y4715" s="40"/>
      <c r="Z4715" s="40"/>
      <c r="AA4715" s="40"/>
      <c r="AB4715" s="40"/>
      <c r="AC4715" s="40"/>
      <c r="AD4715" s="40"/>
      <c r="AE4715" s="40"/>
      <c r="AF4715" s="40"/>
      <c r="AG4715" s="40"/>
      <c r="AH4715" s="40"/>
      <c r="AI4715" s="40"/>
      <c r="AJ4715" s="40"/>
      <c r="AK4715" s="40"/>
      <c r="AL4715" s="40"/>
      <c r="AM4715" s="40"/>
      <c r="AN4715" s="40"/>
      <c r="AO4715" s="40"/>
      <c r="AP4715" s="40"/>
      <c r="AQ4715" s="40"/>
      <c r="AR4715" s="40"/>
      <c r="AS4715" s="40"/>
      <c r="AT4715" s="40"/>
      <c r="AU4715" s="40"/>
      <c r="AV4715" s="40"/>
      <c r="AW4715" s="40"/>
      <c r="AX4715" s="41"/>
    </row>
    <row r="4716" spans="1:251" ht="12" customHeight="1">
      <c r="A4716" s="34"/>
      <c r="B4716" s="116" t="s">
        <v>901</v>
      </c>
      <c r="C4716" s="117"/>
      <c r="D4716" s="117"/>
      <c r="E4716" s="117"/>
      <c r="F4716" s="117"/>
      <c r="G4716" s="117"/>
      <c r="H4716" s="117"/>
      <c r="I4716" s="117"/>
      <c r="J4716" s="117"/>
      <c r="K4716" s="117"/>
      <c r="L4716" s="117"/>
      <c r="M4716" s="117"/>
      <c r="N4716" s="117"/>
      <c r="O4716" s="117"/>
      <c r="P4716" s="117"/>
      <c r="Q4716" s="117"/>
      <c r="R4716" s="117"/>
      <c r="S4716" s="117"/>
      <c r="T4716" s="117"/>
      <c r="U4716" s="117"/>
      <c r="V4716" s="117"/>
      <c r="W4716" s="117"/>
      <c r="X4716" s="117"/>
      <c r="Y4716" s="117"/>
      <c r="Z4716" s="117"/>
      <c r="AA4716" s="117"/>
      <c r="AB4716" s="117"/>
      <c r="AC4716" s="117"/>
      <c r="AD4716" s="117"/>
      <c r="AE4716" s="117"/>
      <c r="AF4716" s="117"/>
      <c r="AG4716" s="117"/>
      <c r="AH4716" s="117"/>
      <c r="AI4716" s="117"/>
      <c r="AJ4716" s="117"/>
      <c r="AK4716" s="117"/>
      <c r="AL4716" s="117"/>
      <c r="AM4716" s="117"/>
      <c r="AN4716" s="117"/>
      <c r="AO4716" s="117"/>
      <c r="AP4716" s="117"/>
      <c r="AQ4716" s="117"/>
      <c r="AR4716" s="117"/>
      <c r="AS4716" s="117"/>
      <c r="AT4716" s="117"/>
      <c r="AU4716" s="117"/>
      <c r="AV4716" s="117"/>
      <c r="AW4716" s="117"/>
      <c r="AX4716" s="118"/>
    </row>
    <row r="4717" spans="1:251" ht="12" customHeight="1">
      <c r="A4717" s="34"/>
      <c r="B4717" s="116"/>
      <c r="C4717" s="117"/>
      <c r="D4717" s="117"/>
      <c r="E4717" s="117"/>
      <c r="F4717" s="117"/>
      <c r="G4717" s="117"/>
      <c r="H4717" s="117"/>
      <c r="I4717" s="117"/>
      <c r="J4717" s="117"/>
      <c r="K4717" s="117"/>
      <c r="L4717" s="117"/>
      <c r="M4717" s="117"/>
      <c r="N4717" s="117"/>
      <c r="O4717" s="117"/>
      <c r="P4717" s="117"/>
      <c r="Q4717" s="117"/>
      <c r="R4717" s="117"/>
      <c r="S4717" s="117"/>
      <c r="T4717" s="117"/>
      <c r="U4717" s="117"/>
      <c r="V4717" s="117"/>
      <c r="W4717" s="117"/>
      <c r="X4717" s="117"/>
      <c r="Y4717" s="117"/>
      <c r="Z4717" s="117"/>
      <c r="AA4717" s="117"/>
      <c r="AB4717" s="117"/>
      <c r="AC4717" s="117"/>
      <c r="AD4717" s="117"/>
      <c r="AE4717" s="117"/>
      <c r="AF4717" s="117"/>
      <c r="AG4717" s="117"/>
      <c r="AH4717" s="117"/>
      <c r="AI4717" s="117"/>
      <c r="AJ4717" s="117"/>
      <c r="AK4717" s="117"/>
      <c r="AL4717" s="117"/>
      <c r="AM4717" s="117"/>
      <c r="AN4717" s="117"/>
      <c r="AO4717" s="117"/>
      <c r="AP4717" s="117"/>
      <c r="AQ4717" s="117"/>
      <c r="AR4717" s="117"/>
      <c r="AS4717" s="117"/>
      <c r="AT4717" s="117"/>
      <c r="AU4717" s="117"/>
      <c r="AV4717" s="117"/>
      <c r="AW4717" s="117"/>
      <c r="AX4717" s="118"/>
      <c r="BC4717" s="42"/>
    </row>
    <row r="4718" spans="1:251" ht="12" customHeight="1">
      <c r="A4718" s="34"/>
      <c r="B4718" s="116"/>
      <c r="C4718" s="117"/>
      <c r="D4718" s="117"/>
      <c r="E4718" s="117"/>
      <c r="F4718" s="117"/>
      <c r="G4718" s="117"/>
      <c r="H4718" s="117"/>
      <c r="I4718" s="117"/>
      <c r="J4718" s="117"/>
      <c r="K4718" s="117"/>
      <c r="L4718" s="117"/>
      <c r="M4718" s="117"/>
      <c r="N4718" s="117"/>
      <c r="O4718" s="117"/>
      <c r="P4718" s="117"/>
      <c r="Q4718" s="117"/>
      <c r="R4718" s="117"/>
      <c r="S4718" s="117"/>
      <c r="T4718" s="117"/>
      <c r="U4718" s="117"/>
      <c r="V4718" s="117"/>
      <c r="W4718" s="117"/>
      <c r="X4718" s="117"/>
      <c r="Y4718" s="117"/>
      <c r="Z4718" s="117"/>
      <c r="AA4718" s="117"/>
      <c r="AB4718" s="117"/>
      <c r="AC4718" s="117"/>
      <c r="AD4718" s="117"/>
      <c r="AE4718" s="117"/>
      <c r="AF4718" s="117"/>
      <c r="AG4718" s="117"/>
      <c r="AH4718" s="117"/>
      <c r="AI4718" s="117"/>
      <c r="AJ4718" s="117"/>
      <c r="AK4718" s="117"/>
      <c r="AL4718" s="117"/>
      <c r="AM4718" s="117"/>
      <c r="AN4718" s="117"/>
      <c r="AO4718" s="117"/>
      <c r="AP4718" s="117"/>
      <c r="AQ4718" s="117"/>
      <c r="AR4718" s="117"/>
      <c r="AS4718" s="117"/>
      <c r="AT4718" s="117"/>
      <c r="AU4718" s="117"/>
      <c r="AV4718" s="117"/>
      <c r="AW4718" s="117"/>
      <c r="AX4718" s="118"/>
    </row>
    <row r="4719" spans="1:251" ht="12" customHeight="1">
      <c r="A4719" s="34"/>
      <c r="B4719" s="116"/>
      <c r="C4719" s="117"/>
      <c r="D4719" s="117"/>
      <c r="E4719" s="117"/>
      <c r="F4719" s="117"/>
      <c r="G4719" s="117"/>
      <c r="H4719" s="117"/>
      <c r="I4719" s="117"/>
      <c r="J4719" s="117"/>
      <c r="K4719" s="117"/>
      <c r="L4719" s="117"/>
      <c r="M4719" s="117"/>
      <c r="N4719" s="117"/>
      <c r="O4719" s="117"/>
      <c r="P4719" s="117"/>
      <c r="Q4719" s="117"/>
      <c r="R4719" s="117"/>
      <c r="S4719" s="117"/>
      <c r="T4719" s="117"/>
      <c r="U4719" s="117"/>
      <c r="V4719" s="117"/>
      <c r="W4719" s="117"/>
      <c r="X4719" s="117"/>
      <c r="Y4719" s="117"/>
      <c r="Z4719" s="117"/>
      <c r="AA4719" s="117"/>
      <c r="AB4719" s="117"/>
      <c r="AC4719" s="117"/>
      <c r="AD4719" s="117"/>
      <c r="AE4719" s="117"/>
      <c r="AF4719" s="117"/>
      <c r="AG4719" s="117"/>
      <c r="AH4719" s="117"/>
      <c r="AI4719" s="117"/>
      <c r="AJ4719" s="117"/>
      <c r="AK4719" s="117"/>
      <c r="AL4719" s="117"/>
      <c r="AM4719" s="117"/>
      <c r="AN4719" s="117"/>
      <c r="AO4719" s="117"/>
      <c r="AP4719" s="117"/>
      <c r="AQ4719" s="117"/>
      <c r="AR4719" s="117"/>
      <c r="AS4719" s="117"/>
      <c r="AT4719" s="117"/>
      <c r="AU4719" s="117"/>
      <c r="AV4719" s="117"/>
      <c r="AW4719" s="117"/>
      <c r="AX4719" s="118"/>
    </row>
    <row r="4720" spans="1:251" ht="12" customHeight="1">
      <c r="A4720" s="34"/>
      <c r="B4720" s="116"/>
      <c r="C4720" s="117"/>
      <c r="D4720" s="117"/>
      <c r="E4720" s="117"/>
      <c r="F4720" s="117"/>
      <c r="G4720" s="117"/>
      <c r="H4720" s="117"/>
      <c r="I4720" s="117"/>
      <c r="J4720" s="117"/>
      <c r="K4720" s="117"/>
      <c r="L4720" s="117"/>
      <c r="M4720" s="117"/>
      <c r="N4720" s="117"/>
      <c r="O4720" s="117"/>
      <c r="P4720" s="117"/>
      <c r="Q4720" s="117"/>
      <c r="R4720" s="117"/>
      <c r="S4720" s="117"/>
      <c r="T4720" s="117"/>
      <c r="U4720" s="117"/>
      <c r="V4720" s="117"/>
      <c r="W4720" s="117"/>
      <c r="X4720" s="117"/>
      <c r="Y4720" s="117"/>
      <c r="Z4720" s="117"/>
      <c r="AA4720" s="117"/>
      <c r="AB4720" s="117"/>
      <c r="AC4720" s="117"/>
      <c r="AD4720" s="117"/>
      <c r="AE4720" s="117"/>
      <c r="AF4720" s="117"/>
      <c r="AG4720" s="117"/>
      <c r="AH4720" s="117"/>
      <c r="AI4720" s="117"/>
      <c r="AJ4720" s="117"/>
      <c r="AK4720" s="117"/>
      <c r="AL4720" s="117"/>
      <c r="AM4720" s="117"/>
      <c r="AN4720" s="117"/>
      <c r="AO4720" s="117"/>
      <c r="AP4720" s="117"/>
      <c r="AQ4720" s="117"/>
      <c r="AR4720" s="117"/>
      <c r="AS4720" s="117"/>
      <c r="AT4720" s="117"/>
      <c r="AU4720" s="117"/>
      <c r="AV4720" s="117"/>
      <c r="AW4720" s="117"/>
      <c r="AX4720" s="118"/>
    </row>
    <row r="4721" spans="1:251" ht="15" thickBot="1">
      <c r="A4721" s="43"/>
      <c r="B4721" s="44"/>
      <c r="C4721" s="45"/>
      <c r="D4721" s="45"/>
      <c r="E4721" s="45"/>
      <c r="F4721" s="45"/>
      <c r="G4721" s="45"/>
      <c r="H4721" s="45"/>
      <c r="I4721" s="45"/>
      <c r="J4721" s="45"/>
      <c r="K4721" s="45"/>
      <c r="L4721" s="45"/>
      <c r="M4721" s="45"/>
      <c r="N4721" s="45"/>
      <c r="O4721" s="45"/>
      <c r="P4721" s="45"/>
      <c r="Q4721" s="45"/>
      <c r="R4721" s="45"/>
      <c r="S4721" s="45"/>
      <c r="T4721" s="45"/>
      <c r="U4721" s="45"/>
      <c r="V4721" s="45"/>
      <c r="W4721" s="45"/>
      <c r="X4721" s="45"/>
      <c r="Y4721" s="45"/>
      <c r="Z4721" s="45"/>
      <c r="AA4721" s="45"/>
      <c r="AB4721" s="45"/>
      <c r="AC4721" s="45"/>
      <c r="AD4721" s="45"/>
      <c r="AE4721" s="45"/>
      <c r="AF4721" s="45"/>
      <c r="AG4721" s="45"/>
      <c r="AH4721" s="45"/>
      <c r="AI4721" s="45"/>
      <c r="AJ4721" s="45"/>
      <c r="AK4721" s="45"/>
      <c r="AL4721" s="45"/>
      <c r="AM4721" s="45"/>
      <c r="AN4721" s="45"/>
      <c r="AO4721" s="45"/>
      <c r="AP4721" s="45"/>
      <c r="AQ4721" s="45"/>
      <c r="AR4721" s="45"/>
      <c r="AS4721" s="45"/>
      <c r="AT4721" s="45"/>
      <c r="AU4721" s="45"/>
      <c r="AV4721" s="45"/>
      <c r="AW4721" s="45"/>
      <c r="AX4721" s="46"/>
    </row>
    <row r="4722" spans="1:251">
      <c r="B4722" s="47"/>
    </row>
    <row r="4723" spans="1:251" ht="15" thickBot="1">
      <c r="A4723" s="37"/>
      <c r="B4723" s="36" t="s">
        <v>238</v>
      </c>
      <c r="C4723" s="34"/>
      <c r="D4723" s="34"/>
      <c r="E4723" s="34"/>
      <c r="F4723" s="34"/>
      <c r="G4723" s="34"/>
      <c r="H4723" s="34"/>
      <c r="I4723" s="34"/>
      <c r="J4723" s="34"/>
      <c r="K4723" s="34"/>
      <c r="L4723" s="35"/>
      <c r="M4723" s="35"/>
      <c r="N4723" s="35"/>
      <c r="O4723" s="35"/>
      <c r="P4723" s="34"/>
      <c r="Q4723" s="34"/>
      <c r="R4723" s="34"/>
      <c r="S4723" s="34"/>
      <c r="T4723" s="34"/>
      <c r="U4723" s="34"/>
      <c r="V4723" s="36"/>
      <c r="W4723" s="36"/>
      <c r="X4723" s="36"/>
      <c r="Y4723" s="36"/>
      <c r="Z4723" s="36"/>
      <c r="AA4723" s="36"/>
      <c r="AB4723" s="36"/>
      <c r="AC4723" s="36"/>
      <c r="AD4723" s="36"/>
      <c r="AE4723" s="36"/>
      <c r="AF4723" s="36"/>
      <c r="AG4723" s="36"/>
      <c r="AH4723" s="36"/>
      <c r="AI4723" s="36"/>
      <c r="AJ4723" s="36"/>
      <c r="AK4723" s="36"/>
      <c r="AL4723" s="36"/>
      <c r="AM4723" s="36"/>
      <c r="AN4723" s="36"/>
      <c r="AO4723" s="36"/>
      <c r="AP4723" s="36"/>
      <c r="AQ4723" s="36"/>
      <c r="AR4723" s="36"/>
      <c r="AS4723" s="36"/>
      <c r="AT4723" s="36"/>
      <c r="AU4723" s="36"/>
      <c r="AV4723" s="36"/>
      <c r="AW4723" s="36"/>
      <c r="AX4723" s="36"/>
      <c r="DI4723" s="26"/>
    </row>
    <row r="4724" spans="1:251" ht="14.25">
      <c r="A4724" s="34"/>
      <c r="B4724" s="38"/>
      <c r="C4724" s="33"/>
      <c r="D4724" s="33"/>
      <c r="E4724" s="33"/>
      <c r="F4724" s="33"/>
      <c r="G4724" s="33"/>
      <c r="H4724" s="33"/>
      <c r="I4724" s="33"/>
      <c r="J4724" s="33"/>
      <c r="K4724" s="33"/>
      <c r="L4724" s="39"/>
      <c r="M4724" s="39"/>
      <c r="N4724" s="39"/>
      <c r="O4724" s="39"/>
      <c r="P4724" s="33"/>
      <c r="Q4724" s="33"/>
      <c r="R4724" s="33"/>
      <c r="S4724" s="33"/>
      <c r="T4724" s="33"/>
      <c r="U4724" s="33"/>
      <c r="V4724" s="40"/>
      <c r="W4724" s="40"/>
      <c r="X4724" s="40"/>
      <c r="Y4724" s="40"/>
      <c r="Z4724" s="40"/>
      <c r="AA4724" s="40"/>
      <c r="AB4724" s="40"/>
      <c r="AC4724" s="40"/>
      <c r="AD4724" s="40"/>
      <c r="AE4724" s="40"/>
      <c r="AF4724" s="40"/>
      <c r="AG4724" s="40"/>
      <c r="AH4724" s="40"/>
      <c r="AI4724" s="40"/>
      <c r="AJ4724" s="40"/>
      <c r="AK4724" s="40"/>
      <c r="AL4724" s="40"/>
      <c r="AM4724" s="40"/>
      <c r="AN4724" s="40"/>
      <c r="AO4724" s="40"/>
      <c r="AP4724" s="40"/>
      <c r="AQ4724" s="40"/>
      <c r="AR4724" s="40"/>
      <c r="AS4724" s="40"/>
      <c r="AT4724" s="40"/>
      <c r="AU4724" s="40"/>
      <c r="AV4724" s="40"/>
      <c r="AW4724" s="40"/>
      <c r="AX4724" s="41"/>
    </row>
    <row r="4725" spans="1:251" ht="12" customHeight="1">
      <c r="A4725" s="34"/>
      <c r="B4725" s="116" t="s">
        <v>902</v>
      </c>
      <c r="C4725" s="117"/>
      <c r="D4725" s="117"/>
      <c r="E4725" s="117"/>
      <c r="F4725" s="117"/>
      <c r="G4725" s="117"/>
      <c r="H4725" s="117"/>
      <c r="I4725" s="117"/>
      <c r="J4725" s="117"/>
      <c r="K4725" s="117"/>
      <c r="L4725" s="117"/>
      <c r="M4725" s="117"/>
      <c r="N4725" s="117"/>
      <c r="O4725" s="117"/>
      <c r="P4725" s="117"/>
      <c r="Q4725" s="117"/>
      <c r="R4725" s="117"/>
      <c r="S4725" s="117"/>
      <c r="T4725" s="117"/>
      <c r="U4725" s="117"/>
      <c r="V4725" s="117"/>
      <c r="W4725" s="117"/>
      <c r="X4725" s="117"/>
      <c r="Y4725" s="117"/>
      <c r="Z4725" s="117"/>
      <c r="AA4725" s="117"/>
      <c r="AB4725" s="117"/>
      <c r="AC4725" s="117"/>
      <c r="AD4725" s="117"/>
      <c r="AE4725" s="117"/>
      <c r="AF4725" s="117"/>
      <c r="AG4725" s="117"/>
      <c r="AH4725" s="117"/>
      <c r="AI4725" s="117"/>
      <c r="AJ4725" s="117"/>
      <c r="AK4725" s="117"/>
      <c r="AL4725" s="117"/>
      <c r="AM4725" s="117"/>
      <c r="AN4725" s="117"/>
      <c r="AO4725" s="117"/>
      <c r="AP4725" s="117"/>
      <c r="AQ4725" s="117"/>
      <c r="AR4725" s="117"/>
      <c r="AS4725" s="117"/>
      <c r="AT4725" s="117"/>
      <c r="AU4725" s="117"/>
      <c r="AV4725" s="117"/>
      <c r="AW4725" s="117"/>
      <c r="AX4725" s="118"/>
    </row>
    <row r="4726" spans="1:251" ht="12" customHeight="1">
      <c r="A4726" s="34"/>
      <c r="B4726" s="116"/>
      <c r="C4726" s="117"/>
      <c r="D4726" s="117"/>
      <c r="E4726" s="117"/>
      <c r="F4726" s="117"/>
      <c r="G4726" s="117"/>
      <c r="H4726" s="117"/>
      <c r="I4726" s="117"/>
      <c r="J4726" s="117"/>
      <c r="K4726" s="117"/>
      <c r="L4726" s="117"/>
      <c r="M4726" s="117"/>
      <c r="N4726" s="117"/>
      <c r="O4726" s="117"/>
      <c r="P4726" s="117"/>
      <c r="Q4726" s="117"/>
      <c r="R4726" s="117"/>
      <c r="S4726" s="117"/>
      <c r="T4726" s="117"/>
      <c r="U4726" s="117"/>
      <c r="V4726" s="117"/>
      <c r="W4726" s="117"/>
      <c r="X4726" s="117"/>
      <c r="Y4726" s="117"/>
      <c r="Z4726" s="117"/>
      <c r="AA4726" s="117"/>
      <c r="AB4726" s="117"/>
      <c r="AC4726" s="117"/>
      <c r="AD4726" s="117"/>
      <c r="AE4726" s="117"/>
      <c r="AF4726" s="117"/>
      <c r="AG4726" s="117"/>
      <c r="AH4726" s="117"/>
      <c r="AI4726" s="117"/>
      <c r="AJ4726" s="117"/>
      <c r="AK4726" s="117"/>
      <c r="AL4726" s="117"/>
      <c r="AM4726" s="117"/>
      <c r="AN4726" s="117"/>
      <c r="AO4726" s="117"/>
      <c r="AP4726" s="117"/>
      <c r="AQ4726" s="117"/>
      <c r="AR4726" s="117"/>
      <c r="AS4726" s="117"/>
      <c r="AT4726" s="117"/>
      <c r="AU4726" s="117"/>
      <c r="AV4726" s="117"/>
      <c r="AW4726" s="117"/>
      <c r="AX4726" s="118"/>
      <c r="BC4726" s="42"/>
    </row>
    <row r="4727" spans="1:251" ht="12" customHeight="1">
      <c r="A4727" s="34"/>
      <c r="B4727" s="116"/>
      <c r="C4727" s="117"/>
      <c r="D4727" s="117"/>
      <c r="E4727" s="117"/>
      <c r="F4727" s="117"/>
      <c r="G4727" s="117"/>
      <c r="H4727" s="117"/>
      <c r="I4727" s="117"/>
      <c r="J4727" s="117"/>
      <c r="K4727" s="117"/>
      <c r="L4727" s="117"/>
      <c r="M4727" s="117"/>
      <c r="N4727" s="117"/>
      <c r="O4727" s="117"/>
      <c r="P4727" s="117"/>
      <c r="Q4727" s="117"/>
      <c r="R4727" s="117"/>
      <c r="S4727" s="117"/>
      <c r="T4727" s="117"/>
      <c r="U4727" s="117"/>
      <c r="V4727" s="117"/>
      <c r="W4727" s="117"/>
      <c r="X4727" s="117"/>
      <c r="Y4727" s="117"/>
      <c r="Z4727" s="117"/>
      <c r="AA4727" s="117"/>
      <c r="AB4727" s="117"/>
      <c r="AC4727" s="117"/>
      <c r="AD4727" s="117"/>
      <c r="AE4727" s="117"/>
      <c r="AF4727" s="117"/>
      <c r="AG4727" s="117"/>
      <c r="AH4727" s="117"/>
      <c r="AI4727" s="117"/>
      <c r="AJ4727" s="117"/>
      <c r="AK4727" s="117"/>
      <c r="AL4727" s="117"/>
      <c r="AM4727" s="117"/>
      <c r="AN4727" s="117"/>
      <c r="AO4727" s="117"/>
      <c r="AP4727" s="117"/>
      <c r="AQ4727" s="117"/>
      <c r="AR4727" s="117"/>
      <c r="AS4727" s="117"/>
      <c r="AT4727" s="117"/>
      <c r="AU4727" s="117"/>
      <c r="AV4727" s="117"/>
      <c r="AW4727" s="117"/>
      <c r="AX4727" s="118"/>
    </row>
    <row r="4728" spans="1:251" ht="12" customHeight="1">
      <c r="A4728" s="34"/>
      <c r="B4728" s="116"/>
      <c r="C4728" s="117"/>
      <c r="D4728" s="117"/>
      <c r="E4728" s="117"/>
      <c r="F4728" s="117"/>
      <c r="G4728" s="117"/>
      <c r="H4728" s="117"/>
      <c r="I4728" s="117"/>
      <c r="J4728" s="117"/>
      <c r="K4728" s="117"/>
      <c r="L4728" s="117"/>
      <c r="M4728" s="117"/>
      <c r="N4728" s="117"/>
      <c r="O4728" s="117"/>
      <c r="P4728" s="117"/>
      <c r="Q4728" s="117"/>
      <c r="R4728" s="117"/>
      <c r="S4728" s="117"/>
      <c r="T4728" s="117"/>
      <c r="U4728" s="117"/>
      <c r="V4728" s="117"/>
      <c r="W4728" s="117"/>
      <c r="X4728" s="117"/>
      <c r="Y4728" s="117"/>
      <c r="Z4728" s="117"/>
      <c r="AA4728" s="117"/>
      <c r="AB4728" s="117"/>
      <c r="AC4728" s="117"/>
      <c r="AD4728" s="117"/>
      <c r="AE4728" s="117"/>
      <c r="AF4728" s="117"/>
      <c r="AG4728" s="117"/>
      <c r="AH4728" s="117"/>
      <c r="AI4728" s="117"/>
      <c r="AJ4728" s="117"/>
      <c r="AK4728" s="117"/>
      <c r="AL4728" s="117"/>
      <c r="AM4728" s="117"/>
      <c r="AN4728" s="117"/>
      <c r="AO4728" s="117"/>
      <c r="AP4728" s="117"/>
      <c r="AQ4728" s="117"/>
      <c r="AR4728" s="117"/>
      <c r="AS4728" s="117"/>
      <c r="AT4728" s="117"/>
      <c r="AU4728" s="117"/>
      <c r="AV4728" s="117"/>
      <c r="AW4728" s="117"/>
      <c r="AX4728" s="118"/>
    </row>
    <row r="4729" spans="1:251" ht="12" customHeight="1">
      <c r="A4729" s="34"/>
      <c r="B4729" s="116"/>
      <c r="C4729" s="117"/>
      <c r="D4729" s="117"/>
      <c r="E4729" s="117"/>
      <c r="F4729" s="117"/>
      <c r="G4729" s="117"/>
      <c r="H4729" s="117"/>
      <c r="I4729" s="117"/>
      <c r="J4729" s="117"/>
      <c r="K4729" s="117"/>
      <c r="L4729" s="117"/>
      <c r="M4729" s="117"/>
      <c r="N4729" s="117"/>
      <c r="O4729" s="117"/>
      <c r="P4729" s="117"/>
      <c r="Q4729" s="117"/>
      <c r="R4729" s="117"/>
      <c r="S4729" s="117"/>
      <c r="T4729" s="117"/>
      <c r="U4729" s="117"/>
      <c r="V4729" s="117"/>
      <c r="W4729" s="117"/>
      <c r="X4729" s="117"/>
      <c r="Y4729" s="117"/>
      <c r="Z4729" s="117"/>
      <c r="AA4729" s="117"/>
      <c r="AB4729" s="117"/>
      <c r="AC4729" s="117"/>
      <c r="AD4729" s="117"/>
      <c r="AE4729" s="117"/>
      <c r="AF4729" s="117"/>
      <c r="AG4729" s="117"/>
      <c r="AH4729" s="117"/>
      <c r="AI4729" s="117"/>
      <c r="AJ4729" s="117"/>
      <c r="AK4729" s="117"/>
      <c r="AL4729" s="117"/>
      <c r="AM4729" s="117"/>
      <c r="AN4729" s="117"/>
      <c r="AO4729" s="117"/>
      <c r="AP4729" s="117"/>
      <c r="AQ4729" s="117"/>
      <c r="AR4729" s="117"/>
      <c r="AS4729" s="117"/>
      <c r="AT4729" s="117"/>
      <c r="AU4729" s="117"/>
      <c r="AV4729" s="117"/>
      <c r="AW4729" s="117"/>
      <c r="AX4729" s="118"/>
    </row>
    <row r="4730" spans="1:251" ht="15" thickBot="1">
      <c r="A4730" s="43"/>
      <c r="B4730" s="44"/>
      <c r="C4730" s="45"/>
      <c r="D4730" s="45"/>
      <c r="E4730" s="45"/>
      <c r="F4730" s="45"/>
      <c r="G4730" s="45"/>
      <c r="H4730" s="45"/>
      <c r="I4730" s="45"/>
      <c r="J4730" s="45"/>
      <c r="K4730" s="45"/>
      <c r="L4730" s="45"/>
      <c r="M4730" s="45"/>
      <c r="N4730" s="45"/>
      <c r="O4730" s="45"/>
      <c r="P4730" s="45"/>
      <c r="Q4730" s="45"/>
      <c r="R4730" s="45"/>
      <c r="S4730" s="45"/>
      <c r="T4730" s="45"/>
      <c r="U4730" s="45"/>
      <c r="V4730" s="45"/>
      <c r="W4730" s="45"/>
      <c r="X4730" s="45"/>
      <c r="Y4730" s="45"/>
      <c r="Z4730" s="45"/>
      <c r="AA4730" s="45"/>
      <c r="AB4730" s="45"/>
      <c r="AC4730" s="45"/>
      <c r="AD4730" s="45"/>
      <c r="AE4730" s="45"/>
      <c r="AF4730" s="45"/>
      <c r="AG4730" s="45"/>
      <c r="AH4730" s="45"/>
      <c r="AI4730" s="45"/>
      <c r="AJ4730" s="45"/>
      <c r="AK4730" s="45"/>
      <c r="AL4730" s="45"/>
      <c r="AM4730" s="45"/>
      <c r="AN4730" s="45"/>
      <c r="AO4730" s="45"/>
      <c r="AP4730" s="45"/>
      <c r="AQ4730" s="45"/>
      <c r="AR4730" s="45"/>
      <c r="AS4730" s="45"/>
      <c r="AT4730" s="45"/>
      <c r="AU4730" s="45"/>
      <c r="AV4730" s="45"/>
      <c r="AW4730" s="45"/>
      <c r="AX4730" s="46"/>
    </row>
    <row r="4731" spans="1:251">
      <c r="B4731" s="47"/>
    </row>
    <row r="4732" spans="1:251" ht="14.25">
      <c r="B4732" s="36" t="s">
        <v>240</v>
      </c>
      <c r="C4732" s="34"/>
      <c r="D4732" s="34"/>
      <c r="E4732" s="34"/>
      <c r="F4732" s="34"/>
      <c r="G4732" s="34"/>
      <c r="H4732" s="34"/>
      <c r="I4732" s="34"/>
      <c r="J4732" s="34"/>
      <c r="K4732" s="34"/>
      <c r="L4732" s="35"/>
      <c r="M4732" s="35"/>
      <c r="N4732" s="35"/>
      <c r="O4732" s="35"/>
      <c r="P4732" s="34"/>
      <c r="Q4732" s="34"/>
      <c r="R4732" s="34"/>
      <c r="S4732" s="34"/>
      <c r="T4732" s="34"/>
      <c r="U4732" s="34"/>
      <c r="V4732" s="36"/>
      <c r="W4732" s="36"/>
      <c r="X4732" s="36"/>
      <c r="Y4732" s="36"/>
      <c r="Z4732" s="36"/>
      <c r="AA4732" s="36"/>
      <c r="AB4732" s="36"/>
      <c r="AC4732" s="36"/>
      <c r="AD4732" s="36"/>
      <c r="AE4732" s="36"/>
      <c r="AF4732" s="36"/>
      <c r="AG4732" s="36"/>
      <c r="AH4732" s="36"/>
      <c r="AI4732" s="36"/>
      <c r="AJ4732" s="36"/>
      <c r="AK4732" s="36"/>
      <c r="AL4732" s="36"/>
      <c r="AM4732" s="36"/>
      <c r="AN4732" s="36"/>
      <c r="AO4732" s="36"/>
      <c r="AP4732" s="36"/>
      <c r="AQ4732" s="36"/>
      <c r="AR4732" s="36"/>
      <c r="AS4732" s="36"/>
      <c r="AT4732" s="36"/>
      <c r="AU4732" s="36"/>
      <c r="AV4732" s="36"/>
      <c r="AW4732" s="36"/>
      <c r="AX4732" s="36"/>
    </row>
    <row r="4733" spans="1:251" ht="15" thickBot="1">
      <c r="B4733" s="34"/>
      <c r="C4733" s="34"/>
      <c r="D4733" s="34"/>
      <c r="E4733" s="34"/>
      <c r="F4733" s="34"/>
      <c r="G4733" s="34"/>
      <c r="H4733" s="34"/>
      <c r="I4733" s="34"/>
      <c r="J4733" s="34"/>
      <c r="K4733" s="34"/>
      <c r="L4733" s="35"/>
      <c r="M4733" s="35"/>
      <c r="N4733" s="35"/>
      <c r="O4733" s="35"/>
      <c r="P4733" s="34"/>
      <c r="Q4733" s="34"/>
      <c r="R4733" s="34"/>
      <c r="S4733" s="34"/>
      <c r="T4733" s="34"/>
      <c r="U4733" s="34"/>
      <c r="V4733" s="36"/>
      <c r="W4733" s="36"/>
      <c r="X4733" s="36"/>
      <c r="Y4733" s="36"/>
      <c r="Z4733" s="36"/>
      <c r="AA4733" s="36"/>
      <c r="AB4733" s="36"/>
      <c r="AC4733" s="36"/>
      <c r="AD4733" s="36"/>
      <c r="AE4733" s="36"/>
      <c r="AF4733" s="36"/>
      <c r="AG4733" s="36"/>
      <c r="AH4733" s="36"/>
      <c r="AI4733" s="36"/>
      <c r="AJ4733" s="36"/>
      <c r="AK4733" s="36"/>
      <c r="AL4733" s="36"/>
      <c r="AM4733" s="36"/>
      <c r="AN4733" s="36"/>
      <c r="AO4733" s="36"/>
      <c r="AP4733" s="36"/>
      <c r="AQ4733" s="36"/>
      <c r="AR4733" s="36"/>
      <c r="AS4733" s="36"/>
      <c r="AT4733" s="36"/>
      <c r="AU4733" s="36"/>
      <c r="AV4733" s="36"/>
      <c r="AW4733" s="36"/>
      <c r="AX4733" s="48" t="s">
        <v>241</v>
      </c>
    </row>
    <row r="4734" spans="1:251" s="42" customFormat="1" ht="13.5" customHeight="1">
      <c r="A4734" s="34"/>
      <c r="B4734" s="119" t="s">
        <v>242</v>
      </c>
      <c r="C4734" s="120"/>
      <c r="D4734" s="120"/>
      <c r="E4734" s="120"/>
      <c r="F4734" s="120"/>
      <c r="G4734" s="120"/>
      <c r="H4734" s="120"/>
      <c r="I4734" s="120"/>
      <c r="J4734" s="120"/>
      <c r="K4734" s="120"/>
      <c r="L4734" s="120"/>
      <c r="M4734" s="120"/>
      <c r="N4734" s="120"/>
      <c r="O4734" s="120"/>
      <c r="P4734" s="120"/>
      <c r="Q4734" s="120"/>
      <c r="R4734" s="120"/>
      <c r="S4734" s="120"/>
      <c r="T4734" s="120"/>
      <c r="U4734" s="120"/>
      <c r="V4734" s="120"/>
      <c r="W4734" s="120"/>
      <c r="X4734" s="120"/>
      <c r="Y4734" s="120"/>
      <c r="Z4734" s="121"/>
      <c r="AA4734" s="125" t="s">
        <v>1062</v>
      </c>
      <c r="AB4734" s="120"/>
      <c r="AC4734" s="120"/>
      <c r="AD4734" s="120"/>
      <c r="AE4734" s="120"/>
      <c r="AF4734" s="120"/>
      <c r="AG4734" s="120"/>
      <c r="AH4734" s="120"/>
      <c r="AI4734" s="121"/>
      <c r="AJ4734" s="125" t="s">
        <v>1063</v>
      </c>
      <c r="AK4734" s="120"/>
      <c r="AL4734" s="120"/>
      <c r="AM4734" s="120"/>
      <c r="AN4734" s="120"/>
      <c r="AO4734" s="120"/>
      <c r="AP4734" s="120"/>
      <c r="AQ4734" s="120"/>
      <c r="AR4734" s="121"/>
      <c r="AS4734" s="125" t="s">
        <v>243</v>
      </c>
      <c r="AT4734" s="120"/>
      <c r="AU4734" s="120"/>
      <c r="AV4734" s="120"/>
      <c r="AW4734" s="120"/>
      <c r="AX4734" s="127"/>
      <c r="AY4734" s="29"/>
      <c r="AZ4734" s="29"/>
      <c r="BA4734" s="29"/>
      <c r="BB4734" s="29"/>
      <c r="BC4734" s="29"/>
      <c r="BD4734" s="29"/>
      <c r="BE4734" s="29"/>
      <c r="BF4734" s="29"/>
      <c r="BG4734" s="29"/>
      <c r="BH4734" s="29"/>
      <c r="BI4734" s="29"/>
      <c r="BJ4734" s="29"/>
      <c r="BK4734" s="29"/>
      <c r="BL4734" s="29"/>
      <c r="BM4734" s="29"/>
      <c r="BN4734" s="29"/>
      <c r="BO4734" s="29"/>
      <c r="BP4734" s="29"/>
      <c r="BQ4734" s="29"/>
      <c r="BR4734" s="29"/>
      <c r="BS4734" s="29"/>
      <c r="BT4734" s="29"/>
      <c r="BU4734" s="29"/>
      <c r="BV4734" s="29"/>
      <c r="BW4734" s="29"/>
      <c r="BX4734" s="29"/>
      <c r="BY4734" s="29"/>
      <c r="BZ4734" s="29"/>
      <c r="CA4734" s="29"/>
      <c r="CB4734" s="29"/>
      <c r="CC4734" s="29"/>
      <c r="CD4734" s="29"/>
      <c r="CE4734" s="29"/>
      <c r="CF4734" s="29"/>
      <c r="CG4734" s="29"/>
      <c r="CH4734" s="29"/>
      <c r="CI4734" s="29"/>
      <c r="CJ4734" s="29"/>
      <c r="CK4734" s="29"/>
      <c r="CL4734" s="29"/>
      <c r="CM4734" s="29"/>
      <c r="CN4734" s="29"/>
      <c r="CO4734" s="29"/>
      <c r="CP4734" s="29"/>
      <c r="CQ4734" s="29"/>
      <c r="CR4734" s="29"/>
      <c r="CS4734" s="29"/>
      <c r="CT4734" s="29"/>
      <c r="CU4734" s="29"/>
      <c r="CV4734" s="29"/>
      <c r="CW4734" s="29"/>
      <c r="CX4734" s="29"/>
      <c r="CY4734" s="29"/>
      <c r="CZ4734" s="29"/>
      <c r="DA4734" s="29"/>
      <c r="DB4734" s="29"/>
      <c r="DC4734" s="29"/>
      <c r="DD4734" s="29"/>
      <c r="DE4734" s="29"/>
      <c r="DF4734" s="29"/>
      <c r="DG4734" s="29"/>
      <c r="DH4734" s="29"/>
      <c r="DI4734" s="29"/>
      <c r="DJ4734" s="29"/>
      <c r="DK4734" s="29"/>
      <c r="DL4734" s="29"/>
      <c r="DM4734" s="29"/>
      <c r="DN4734" s="29"/>
      <c r="DO4734" s="29"/>
      <c r="DP4734" s="29"/>
      <c r="DQ4734" s="29"/>
      <c r="DR4734" s="29"/>
      <c r="DS4734" s="29"/>
      <c r="DT4734" s="29"/>
      <c r="DU4734" s="29"/>
      <c r="DV4734" s="29"/>
      <c r="DW4734" s="29"/>
      <c r="DX4734" s="29"/>
      <c r="DY4734" s="29"/>
      <c r="DZ4734" s="29"/>
      <c r="EA4734" s="29"/>
      <c r="EB4734" s="29"/>
      <c r="EC4734" s="29"/>
      <c r="ED4734" s="29"/>
      <c r="EE4734" s="29"/>
      <c r="EF4734" s="29"/>
      <c r="EG4734" s="29"/>
      <c r="EH4734" s="29"/>
      <c r="EI4734" s="29"/>
      <c r="EJ4734" s="29"/>
      <c r="EK4734" s="29"/>
      <c r="EL4734" s="29"/>
      <c r="EM4734" s="29"/>
      <c r="EN4734" s="29"/>
      <c r="EO4734" s="29"/>
      <c r="EP4734" s="29"/>
      <c r="EQ4734" s="29"/>
      <c r="ER4734" s="29"/>
      <c r="ES4734" s="29"/>
      <c r="ET4734" s="29"/>
      <c r="EU4734" s="29"/>
      <c r="EV4734" s="29"/>
      <c r="EW4734" s="29"/>
      <c r="EX4734" s="29"/>
      <c r="EY4734" s="29"/>
      <c r="EZ4734" s="29"/>
      <c r="FA4734" s="29"/>
      <c r="FB4734" s="29"/>
      <c r="FC4734" s="29"/>
      <c r="FD4734" s="29"/>
      <c r="FE4734" s="29"/>
      <c r="FF4734" s="29"/>
      <c r="FG4734" s="29"/>
      <c r="FH4734" s="29"/>
      <c r="FI4734" s="29"/>
      <c r="FJ4734" s="29"/>
      <c r="FK4734" s="29"/>
      <c r="FL4734" s="29"/>
      <c r="FM4734" s="29"/>
      <c r="FN4734" s="29"/>
      <c r="FO4734" s="29"/>
      <c r="FP4734" s="29"/>
      <c r="FQ4734" s="29"/>
      <c r="FR4734" s="29"/>
      <c r="FS4734" s="29"/>
      <c r="FT4734" s="29"/>
      <c r="FU4734" s="29"/>
      <c r="FV4734" s="29"/>
      <c r="FW4734" s="29"/>
      <c r="FX4734" s="29"/>
      <c r="FY4734" s="29"/>
      <c r="FZ4734" s="29"/>
      <c r="GA4734" s="29"/>
      <c r="GB4734" s="29"/>
      <c r="GC4734" s="29"/>
      <c r="GD4734" s="29"/>
      <c r="GE4734" s="29"/>
      <c r="GF4734" s="29"/>
      <c r="GG4734" s="29"/>
      <c r="GH4734" s="29"/>
      <c r="GI4734" s="29"/>
      <c r="GJ4734" s="29"/>
      <c r="GK4734" s="29"/>
      <c r="GL4734" s="29"/>
      <c r="GM4734" s="29"/>
      <c r="GN4734" s="29"/>
      <c r="GO4734" s="29"/>
      <c r="GP4734" s="29"/>
      <c r="GQ4734" s="29"/>
      <c r="GR4734" s="29"/>
      <c r="GS4734" s="29"/>
      <c r="GT4734" s="29"/>
      <c r="GU4734" s="29"/>
      <c r="GV4734" s="29"/>
      <c r="GW4734" s="29"/>
      <c r="GX4734" s="29"/>
      <c r="GY4734" s="29"/>
      <c r="GZ4734" s="29"/>
      <c r="HA4734" s="29"/>
      <c r="HB4734" s="29"/>
      <c r="HC4734" s="29"/>
      <c r="HD4734" s="29"/>
      <c r="HE4734" s="29"/>
      <c r="HF4734" s="29"/>
      <c r="HG4734" s="29"/>
      <c r="HH4734" s="29"/>
      <c r="HI4734" s="29"/>
      <c r="HJ4734" s="29"/>
      <c r="HK4734" s="29"/>
      <c r="HL4734" s="29"/>
      <c r="HM4734" s="29"/>
      <c r="HN4734" s="29"/>
      <c r="HO4734" s="29"/>
      <c r="HP4734" s="29"/>
      <c r="HQ4734" s="29"/>
      <c r="HR4734" s="29"/>
      <c r="HS4734" s="29"/>
      <c r="HT4734" s="29"/>
      <c r="HU4734" s="29"/>
      <c r="HV4734" s="29"/>
      <c r="HW4734" s="29"/>
      <c r="HX4734" s="29"/>
      <c r="HY4734" s="29"/>
      <c r="HZ4734" s="29"/>
      <c r="IA4734" s="29"/>
      <c r="IB4734" s="29"/>
      <c r="IC4734" s="29"/>
      <c r="ID4734" s="29"/>
      <c r="IE4734" s="29"/>
      <c r="IF4734" s="29"/>
      <c r="IG4734" s="29"/>
      <c r="IH4734" s="29"/>
      <c r="II4734" s="29"/>
      <c r="IJ4734" s="29"/>
      <c r="IK4734" s="29"/>
      <c r="IL4734" s="29"/>
      <c r="IM4734" s="29"/>
      <c r="IN4734" s="29"/>
      <c r="IO4734" s="29"/>
      <c r="IP4734" s="29"/>
      <c r="IQ4734" s="29"/>
    </row>
    <row r="4735" spans="1:251" s="42" customFormat="1" ht="13.5">
      <c r="A4735" s="34"/>
      <c r="B4735" s="122"/>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4"/>
      <c r="AA4735" s="126"/>
      <c r="AB4735" s="123"/>
      <c r="AC4735" s="123"/>
      <c r="AD4735" s="123"/>
      <c r="AE4735" s="123"/>
      <c r="AF4735" s="123"/>
      <c r="AG4735" s="123"/>
      <c r="AH4735" s="123"/>
      <c r="AI4735" s="124"/>
      <c r="AJ4735" s="126"/>
      <c r="AK4735" s="123"/>
      <c r="AL4735" s="123"/>
      <c r="AM4735" s="123"/>
      <c r="AN4735" s="123"/>
      <c r="AO4735" s="123"/>
      <c r="AP4735" s="123"/>
      <c r="AQ4735" s="123"/>
      <c r="AR4735" s="124"/>
      <c r="AS4735" s="126"/>
      <c r="AT4735" s="123"/>
      <c r="AU4735" s="123"/>
      <c r="AV4735" s="123"/>
      <c r="AW4735" s="123"/>
      <c r="AX4735" s="128"/>
      <c r="AY4735" s="29"/>
      <c r="AZ4735" s="29"/>
      <c r="BA4735" s="29"/>
      <c r="BB4735" s="65"/>
      <c r="BC4735" s="49"/>
      <c r="BE4735" s="29"/>
      <c r="BF4735" s="29"/>
      <c r="BG4735" s="29"/>
      <c r="BH4735" s="29"/>
      <c r="BI4735" s="29"/>
      <c r="BJ4735" s="29"/>
      <c r="BK4735" s="29"/>
      <c r="BL4735" s="29"/>
      <c r="BM4735" s="29"/>
      <c r="BN4735" s="29"/>
      <c r="BO4735" s="29"/>
      <c r="BP4735" s="29"/>
      <c r="BQ4735" s="29"/>
      <c r="BR4735" s="29"/>
      <c r="BS4735" s="29"/>
      <c r="BT4735" s="29"/>
      <c r="BU4735" s="29"/>
      <c r="BV4735" s="29"/>
      <c r="BW4735" s="29"/>
      <c r="BX4735" s="29"/>
      <c r="BY4735" s="29"/>
      <c r="BZ4735" s="29"/>
      <c r="CA4735" s="29"/>
      <c r="CB4735" s="29"/>
      <c r="CC4735" s="29"/>
      <c r="CD4735" s="29"/>
      <c r="CE4735" s="29"/>
      <c r="CF4735" s="29"/>
      <c r="CG4735" s="29"/>
      <c r="CH4735" s="29"/>
      <c r="CI4735" s="29"/>
      <c r="CJ4735" s="29"/>
      <c r="CK4735" s="29"/>
      <c r="CL4735" s="29"/>
      <c r="CM4735" s="29"/>
      <c r="CN4735" s="29"/>
      <c r="CO4735" s="29"/>
      <c r="CP4735" s="29"/>
      <c r="CQ4735" s="29"/>
      <c r="CR4735" s="29"/>
      <c r="CS4735" s="29"/>
      <c r="CT4735" s="29"/>
      <c r="CU4735" s="29"/>
      <c r="CV4735" s="29"/>
      <c r="CW4735" s="29"/>
      <c r="CX4735" s="29"/>
      <c r="CY4735" s="29"/>
      <c r="CZ4735" s="29"/>
      <c r="DA4735" s="29"/>
      <c r="DB4735" s="29"/>
      <c r="DC4735" s="29"/>
      <c r="DD4735" s="29"/>
      <c r="DE4735" s="29"/>
      <c r="DF4735" s="29"/>
      <c r="DG4735" s="29"/>
      <c r="DH4735" s="29"/>
      <c r="DI4735" s="29"/>
      <c r="DJ4735" s="29"/>
      <c r="DK4735" s="29"/>
      <c r="DL4735" s="29"/>
      <c r="DM4735" s="29"/>
      <c r="DN4735" s="29"/>
      <c r="DO4735" s="29"/>
      <c r="DP4735" s="29"/>
      <c r="DQ4735" s="29"/>
      <c r="DR4735" s="29"/>
      <c r="DS4735" s="29"/>
      <c r="DT4735" s="29"/>
      <c r="DU4735" s="29"/>
      <c r="DV4735" s="29"/>
      <c r="DW4735" s="29"/>
      <c r="DX4735" s="29"/>
      <c r="DY4735" s="29"/>
      <c r="DZ4735" s="29"/>
      <c r="EA4735" s="29"/>
      <c r="EB4735" s="29"/>
      <c r="EC4735" s="29"/>
      <c r="ED4735" s="29"/>
      <c r="EE4735" s="29"/>
      <c r="EF4735" s="29"/>
      <c r="EG4735" s="29"/>
      <c r="EH4735" s="29"/>
      <c r="EI4735" s="29"/>
      <c r="EJ4735" s="29"/>
      <c r="EK4735" s="29"/>
      <c r="EL4735" s="29"/>
      <c r="EM4735" s="29"/>
      <c r="EN4735" s="29"/>
      <c r="EO4735" s="29"/>
      <c r="EP4735" s="29"/>
      <c r="EQ4735" s="29"/>
      <c r="ER4735" s="29"/>
      <c r="ES4735" s="29"/>
      <c r="ET4735" s="29"/>
      <c r="EU4735" s="29"/>
      <c r="EV4735" s="29"/>
      <c r="EW4735" s="29"/>
      <c r="EX4735" s="29"/>
      <c r="EY4735" s="29"/>
      <c r="EZ4735" s="29"/>
      <c r="FA4735" s="29"/>
      <c r="FB4735" s="29"/>
      <c r="FC4735" s="29"/>
      <c r="FD4735" s="29"/>
      <c r="FE4735" s="29"/>
      <c r="FF4735" s="29"/>
      <c r="FG4735" s="29"/>
      <c r="FH4735" s="29"/>
      <c r="FI4735" s="29"/>
      <c r="FJ4735" s="29"/>
      <c r="FK4735" s="29"/>
      <c r="FL4735" s="29"/>
      <c r="FM4735" s="29"/>
      <c r="FN4735" s="29"/>
      <c r="FO4735" s="29"/>
      <c r="FP4735" s="29"/>
      <c r="FQ4735" s="29"/>
      <c r="FR4735" s="29"/>
      <c r="FS4735" s="29"/>
      <c r="FT4735" s="29"/>
      <c r="FU4735" s="29"/>
      <c r="FV4735" s="29"/>
      <c r="FW4735" s="29"/>
      <c r="FX4735" s="29"/>
      <c r="FY4735" s="29"/>
      <c r="FZ4735" s="29"/>
      <c r="GA4735" s="29"/>
      <c r="GB4735" s="29"/>
      <c r="GC4735" s="29"/>
      <c r="GD4735" s="29"/>
      <c r="GE4735" s="29"/>
      <c r="GF4735" s="29"/>
      <c r="GG4735" s="29"/>
      <c r="GH4735" s="29"/>
      <c r="GI4735" s="29"/>
      <c r="GJ4735" s="29"/>
      <c r="GK4735" s="29"/>
      <c r="GL4735" s="29"/>
      <c r="GM4735" s="29"/>
      <c r="GN4735" s="29"/>
      <c r="GO4735" s="29"/>
      <c r="GP4735" s="29"/>
      <c r="GQ4735" s="29"/>
      <c r="GR4735" s="29"/>
      <c r="GS4735" s="29"/>
      <c r="GT4735" s="29"/>
      <c r="GU4735" s="29"/>
      <c r="GV4735" s="29"/>
      <c r="GW4735" s="29"/>
      <c r="GX4735" s="29"/>
      <c r="GY4735" s="29"/>
      <c r="GZ4735" s="29"/>
      <c r="HA4735" s="29"/>
      <c r="HB4735" s="29"/>
      <c r="HC4735" s="29"/>
      <c r="HD4735" s="29"/>
      <c r="HE4735" s="29"/>
      <c r="HF4735" s="29"/>
      <c r="HG4735" s="29"/>
      <c r="HH4735" s="29"/>
      <c r="HI4735" s="29"/>
      <c r="HJ4735" s="29"/>
      <c r="HK4735" s="29"/>
      <c r="HL4735" s="29"/>
      <c r="HM4735" s="29"/>
      <c r="HN4735" s="29"/>
      <c r="HO4735" s="29"/>
      <c r="HP4735" s="29"/>
      <c r="HQ4735" s="29"/>
      <c r="HR4735" s="29"/>
      <c r="HS4735" s="29"/>
      <c r="HT4735" s="29"/>
      <c r="HU4735" s="29"/>
      <c r="HV4735" s="29"/>
      <c r="HW4735" s="29"/>
      <c r="HX4735" s="29"/>
      <c r="HY4735" s="29"/>
      <c r="HZ4735" s="29"/>
      <c r="IA4735" s="29"/>
      <c r="IB4735" s="29"/>
      <c r="IC4735" s="29"/>
      <c r="ID4735" s="29"/>
      <c r="IE4735" s="29"/>
      <c r="IF4735" s="29"/>
      <c r="IG4735" s="29"/>
      <c r="IH4735" s="29"/>
      <c r="II4735" s="29"/>
      <c r="IJ4735" s="29"/>
      <c r="IK4735" s="29"/>
      <c r="IL4735" s="29"/>
      <c r="IM4735" s="29"/>
      <c r="IN4735" s="29"/>
      <c r="IO4735" s="29"/>
      <c r="IP4735" s="29"/>
      <c r="IQ4735" s="29"/>
    </row>
    <row r="4736" spans="1:251" s="42" customFormat="1" ht="18.75" customHeight="1">
      <c r="A4736" s="34"/>
      <c r="B4736" s="50"/>
      <c r="C4736" s="129" t="s">
        <v>903</v>
      </c>
      <c r="D4736" s="147"/>
      <c r="E4736" s="147"/>
      <c r="F4736" s="147"/>
      <c r="G4736" s="147"/>
      <c r="H4736" s="147"/>
      <c r="I4736" s="147"/>
      <c r="J4736" s="147"/>
      <c r="K4736" s="147"/>
      <c r="L4736" s="147"/>
      <c r="M4736" s="147"/>
      <c r="N4736" s="147"/>
      <c r="O4736" s="147"/>
      <c r="P4736" s="147"/>
      <c r="Q4736" s="147"/>
      <c r="R4736" s="147"/>
      <c r="S4736" s="147"/>
      <c r="T4736" s="147"/>
      <c r="U4736" s="147"/>
      <c r="V4736" s="147"/>
      <c r="W4736" s="147"/>
      <c r="X4736" s="147"/>
      <c r="Y4736" s="147"/>
      <c r="Z4736" s="148"/>
      <c r="AA4736" s="132">
        <v>881</v>
      </c>
      <c r="AB4736" s="133"/>
      <c r="AC4736" s="133"/>
      <c r="AD4736" s="133"/>
      <c r="AE4736" s="133"/>
      <c r="AF4736" s="133"/>
      <c r="AG4736" s="133"/>
      <c r="AH4736" s="133"/>
      <c r="AI4736" s="134"/>
      <c r="AJ4736" s="132">
        <v>942</v>
      </c>
      <c r="AK4736" s="133"/>
      <c r="AL4736" s="133"/>
      <c r="AM4736" s="133"/>
      <c r="AN4736" s="133"/>
      <c r="AO4736" s="133"/>
      <c r="AP4736" s="133"/>
      <c r="AQ4736" s="133"/>
      <c r="AR4736" s="134"/>
      <c r="AS4736" s="135"/>
      <c r="AT4736" s="136"/>
      <c r="AU4736" s="136"/>
      <c r="AV4736" s="136"/>
      <c r="AW4736" s="136"/>
      <c r="AX4736" s="137"/>
      <c r="AY4736" s="29"/>
      <c r="AZ4736" s="29"/>
      <c r="BA4736" s="29"/>
      <c r="BB4736" s="29"/>
      <c r="BC4736" s="29"/>
      <c r="BD4736" s="29"/>
      <c r="BE4736" s="29"/>
      <c r="BF4736" s="29"/>
      <c r="BG4736" s="29"/>
      <c r="BH4736" s="29"/>
      <c r="BI4736" s="29"/>
      <c r="BJ4736" s="29"/>
      <c r="BK4736" s="29"/>
      <c r="BL4736" s="29"/>
      <c r="BM4736" s="29"/>
      <c r="BN4736" s="29"/>
      <c r="BO4736" s="29"/>
      <c r="BP4736" s="29"/>
      <c r="BQ4736" s="29"/>
      <c r="BR4736" s="29"/>
      <c r="BS4736" s="29"/>
      <c r="BT4736" s="29"/>
      <c r="BU4736" s="29"/>
      <c r="BV4736" s="29"/>
      <c r="BW4736" s="29"/>
      <c r="BX4736" s="29"/>
      <c r="BY4736" s="29"/>
      <c r="BZ4736" s="29"/>
      <c r="CA4736" s="29"/>
      <c r="CB4736" s="29"/>
      <c r="CC4736" s="29"/>
      <c r="CD4736" s="29"/>
      <c r="CE4736" s="29"/>
      <c r="CF4736" s="29"/>
      <c r="CG4736" s="29"/>
      <c r="CH4736" s="29"/>
      <c r="CI4736" s="29"/>
      <c r="CJ4736" s="29"/>
      <c r="CK4736" s="29"/>
      <c r="CL4736" s="29"/>
      <c r="CM4736" s="29"/>
      <c r="CN4736" s="29"/>
      <c r="CO4736" s="29"/>
      <c r="CP4736" s="29"/>
      <c r="CQ4736" s="29"/>
      <c r="CR4736" s="29"/>
      <c r="CS4736" s="29"/>
      <c r="CT4736" s="29"/>
      <c r="CU4736" s="29"/>
      <c r="CV4736" s="29"/>
      <c r="CW4736" s="29"/>
      <c r="CX4736" s="29"/>
      <c r="CY4736" s="29"/>
      <c r="CZ4736" s="29"/>
      <c r="DA4736" s="29"/>
      <c r="DB4736" s="29"/>
      <c r="DC4736" s="29"/>
      <c r="DD4736" s="29"/>
      <c r="DE4736" s="29"/>
      <c r="DF4736" s="29"/>
      <c r="DG4736" s="29"/>
      <c r="DH4736" s="29"/>
      <c r="DI4736" s="29"/>
      <c r="DJ4736" s="29"/>
      <c r="DK4736" s="29"/>
      <c r="DL4736" s="29"/>
      <c r="DM4736" s="29"/>
      <c r="DN4736" s="29"/>
      <c r="DO4736" s="29"/>
      <c r="DP4736" s="29"/>
      <c r="DQ4736" s="29"/>
      <c r="DR4736" s="29"/>
      <c r="DS4736" s="29"/>
      <c r="DT4736" s="29"/>
      <c r="DU4736" s="29"/>
      <c r="DV4736" s="29"/>
      <c r="DW4736" s="29"/>
      <c r="DX4736" s="29"/>
      <c r="DY4736" s="29"/>
      <c r="DZ4736" s="29"/>
      <c r="EA4736" s="29"/>
      <c r="EB4736" s="29"/>
      <c r="EC4736" s="29"/>
      <c r="ED4736" s="29"/>
      <c r="EE4736" s="29"/>
      <c r="EF4736" s="29"/>
      <c r="EG4736" s="29"/>
      <c r="EH4736" s="29"/>
      <c r="EI4736" s="29"/>
      <c r="EJ4736" s="29"/>
      <c r="EK4736" s="29"/>
      <c r="EL4736" s="29"/>
      <c r="EM4736" s="29"/>
      <c r="EN4736" s="29"/>
      <c r="EO4736" s="29"/>
      <c r="EP4736" s="29"/>
      <c r="EQ4736" s="29"/>
      <c r="ER4736" s="29"/>
      <c r="ES4736" s="29"/>
      <c r="ET4736" s="29"/>
      <c r="EU4736" s="29"/>
      <c r="EV4736" s="29"/>
      <c r="EW4736" s="29"/>
      <c r="EX4736" s="29"/>
      <c r="EY4736" s="29"/>
      <c r="EZ4736" s="29"/>
      <c r="FA4736" s="29"/>
      <c r="FB4736" s="29"/>
      <c r="FC4736" s="29"/>
      <c r="FD4736" s="29"/>
      <c r="FE4736" s="29"/>
      <c r="FF4736" s="29"/>
      <c r="FG4736" s="29"/>
      <c r="FH4736" s="29"/>
      <c r="FI4736" s="29"/>
      <c r="FJ4736" s="29"/>
      <c r="FK4736" s="29"/>
      <c r="FL4736" s="29"/>
      <c r="FM4736" s="29"/>
      <c r="FN4736" s="29"/>
      <c r="FO4736" s="29"/>
      <c r="FP4736" s="29"/>
      <c r="FQ4736" s="29"/>
      <c r="FR4736" s="29"/>
      <c r="FS4736" s="29"/>
      <c r="FT4736" s="29"/>
      <c r="FU4736" s="29"/>
      <c r="FV4736" s="29"/>
      <c r="FW4736" s="29"/>
      <c r="FX4736" s="29"/>
      <c r="FY4736" s="29"/>
      <c r="FZ4736" s="29"/>
      <c r="GA4736" s="29"/>
      <c r="GB4736" s="29"/>
      <c r="GC4736" s="29"/>
      <c r="GD4736" s="29"/>
      <c r="GE4736" s="29"/>
      <c r="GF4736" s="29"/>
      <c r="GG4736" s="29"/>
      <c r="GH4736" s="29"/>
      <c r="GI4736" s="29"/>
      <c r="GJ4736" s="29"/>
      <c r="GK4736" s="29"/>
      <c r="GL4736" s="29"/>
      <c r="GM4736" s="29"/>
      <c r="GN4736" s="29"/>
      <c r="GO4736" s="29"/>
      <c r="GP4736" s="29"/>
      <c r="GQ4736" s="29"/>
      <c r="GR4736" s="29"/>
      <c r="GS4736" s="29"/>
      <c r="GT4736" s="29"/>
      <c r="GU4736" s="29"/>
      <c r="GV4736" s="29"/>
      <c r="GW4736" s="29"/>
      <c r="GX4736" s="29"/>
      <c r="GY4736" s="29"/>
      <c r="GZ4736" s="29"/>
      <c r="HA4736" s="29"/>
      <c r="HB4736" s="29"/>
      <c r="HC4736" s="29"/>
      <c r="HD4736" s="29"/>
      <c r="HE4736" s="29"/>
      <c r="HF4736" s="29"/>
      <c r="HG4736" s="29"/>
      <c r="HH4736" s="29"/>
      <c r="HI4736" s="29"/>
      <c r="HJ4736" s="29"/>
      <c r="HK4736" s="29"/>
      <c r="HL4736" s="29"/>
      <c r="HM4736" s="29"/>
      <c r="HN4736" s="29"/>
      <c r="HO4736" s="29"/>
      <c r="HP4736" s="29"/>
      <c r="HQ4736" s="29"/>
      <c r="HR4736" s="29"/>
      <c r="HS4736" s="29"/>
      <c r="HT4736" s="29"/>
      <c r="HU4736" s="29"/>
      <c r="HV4736" s="29"/>
      <c r="HW4736" s="29"/>
      <c r="HX4736" s="29"/>
      <c r="HY4736" s="29"/>
      <c r="HZ4736" s="29"/>
      <c r="IA4736" s="29"/>
      <c r="IB4736" s="29"/>
      <c r="IC4736" s="29"/>
      <c r="ID4736" s="29"/>
      <c r="IE4736" s="29"/>
      <c r="IF4736" s="29"/>
      <c r="IG4736" s="29"/>
      <c r="IH4736" s="29"/>
      <c r="II4736" s="29"/>
      <c r="IJ4736" s="29"/>
      <c r="IK4736" s="29"/>
      <c r="IL4736" s="29"/>
      <c r="IM4736" s="29"/>
      <c r="IN4736" s="29"/>
      <c r="IO4736" s="29"/>
      <c r="IP4736" s="29"/>
      <c r="IQ4736" s="29"/>
    </row>
    <row r="4737" spans="1:251" s="42" customFormat="1" ht="18.75" customHeight="1" thickBot="1">
      <c r="A4737" s="43"/>
      <c r="B4737" s="138" t="s">
        <v>244</v>
      </c>
      <c r="C4737" s="139"/>
      <c r="D4737" s="139"/>
      <c r="E4737" s="139"/>
      <c r="F4737" s="139"/>
      <c r="G4737" s="139"/>
      <c r="H4737" s="139"/>
      <c r="I4737" s="139"/>
      <c r="J4737" s="139"/>
      <c r="K4737" s="139"/>
      <c r="L4737" s="139"/>
      <c r="M4737" s="139"/>
      <c r="N4737" s="139"/>
      <c r="O4737" s="139"/>
      <c r="P4737" s="139"/>
      <c r="Q4737" s="139"/>
      <c r="R4737" s="139"/>
      <c r="S4737" s="139"/>
      <c r="T4737" s="139"/>
      <c r="U4737" s="139"/>
      <c r="V4737" s="139"/>
      <c r="W4737" s="139"/>
      <c r="X4737" s="139"/>
      <c r="Y4737" s="139"/>
      <c r="Z4737" s="140"/>
      <c r="AA4737" s="141">
        <f>SUM($AA$4736:$AA$4736)</f>
        <v>881</v>
      </c>
      <c r="AB4737" s="142"/>
      <c r="AC4737" s="142"/>
      <c r="AD4737" s="142"/>
      <c r="AE4737" s="142"/>
      <c r="AF4737" s="142"/>
      <c r="AG4737" s="142"/>
      <c r="AH4737" s="142"/>
      <c r="AI4737" s="143"/>
      <c r="AJ4737" s="141">
        <f>SUM($AJ$4736:$AJ$4736)</f>
        <v>942</v>
      </c>
      <c r="AK4737" s="142"/>
      <c r="AL4737" s="142"/>
      <c r="AM4737" s="142"/>
      <c r="AN4737" s="142"/>
      <c r="AO4737" s="142"/>
      <c r="AP4737" s="142"/>
      <c r="AQ4737" s="142"/>
      <c r="AR4737" s="143"/>
      <c r="AS4737" s="144"/>
      <c r="AT4737" s="145"/>
      <c r="AU4737" s="145"/>
      <c r="AV4737" s="145"/>
      <c r="AW4737" s="145"/>
      <c r="AX4737" s="146"/>
      <c r="AY4737" s="29"/>
      <c r="AZ4737" s="29"/>
      <c r="BA4737" s="29"/>
      <c r="BB4737" s="29"/>
      <c r="BC4737" s="29"/>
      <c r="BD4737" s="29"/>
      <c r="BE4737" s="29"/>
      <c r="BF4737" s="29"/>
      <c r="BG4737" s="29"/>
      <c r="BH4737" s="29"/>
      <c r="BI4737" s="29"/>
      <c r="BJ4737" s="29"/>
      <c r="BK4737" s="29"/>
      <c r="BL4737" s="29"/>
      <c r="BM4737" s="29"/>
      <c r="BN4737" s="29"/>
      <c r="BO4737" s="29"/>
      <c r="BP4737" s="29"/>
      <c r="BQ4737" s="29"/>
      <c r="BR4737" s="29"/>
      <c r="BS4737" s="29"/>
      <c r="BT4737" s="29"/>
      <c r="BU4737" s="29"/>
      <c r="BV4737" s="29"/>
      <c r="BW4737" s="29"/>
      <c r="BX4737" s="29"/>
      <c r="BY4737" s="29"/>
      <c r="BZ4737" s="29"/>
      <c r="CA4737" s="29"/>
      <c r="CB4737" s="29"/>
      <c r="CC4737" s="29"/>
      <c r="CD4737" s="29"/>
      <c r="CE4737" s="29"/>
      <c r="CF4737" s="29"/>
      <c r="CG4737" s="29"/>
      <c r="CH4737" s="29"/>
      <c r="CI4737" s="29"/>
      <c r="CJ4737" s="29"/>
      <c r="CK4737" s="29"/>
      <c r="CL4737" s="29"/>
      <c r="CM4737" s="29"/>
      <c r="CN4737" s="29"/>
      <c r="CO4737" s="29"/>
      <c r="CP4737" s="29"/>
      <c r="CQ4737" s="29"/>
      <c r="CR4737" s="29"/>
      <c r="CS4737" s="29"/>
      <c r="CT4737" s="29"/>
      <c r="CU4737" s="29"/>
      <c r="CV4737" s="29"/>
      <c r="CW4737" s="29"/>
      <c r="CX4737" s="29"/>
      <c r="CY4737" s="29"/>
      <c r="CZ4737" s="29"/>
      <c r="DA4737" s="29"/>
      <c r="DB4737" s="29"/>
      <c r="DC4737" s="29"/>
      <c r="DD4737" s="29"/>
      <c r="DE4737" s="29"/>
      <c r="DF4737" s="29"/>
      <c r="DG4737" s="29"/>
      <c r="DH4737" s="29"/>
      <c r="DI4737" s="29"/>
      <c r="DJ4737" s="29"/>
      <c r="DK4737" s="29"/>
      <c r="DL4737" s="29"/>
      <c r="DM4737" s="29"/>
      <c r="DN4737" s="29"/>
      <c r="DO4737" s="29"/>
      <c r="DP4737" s="29"/>
      <c r="DQ4737" s="29"/>
      <c r="DR4737" s="29"/>
      <c r="DS4737" s="29"/>
      <c r="DT4737" s="29"/>
      <c r="DU4737" s="29"/>
      <c r="DV4737" s="29"/>
      <c r="DW4737" s="29"/>
      <c r="DX4737" s="29"/>
      <c r="DY4737" s="29"/>
      <c r="DZ4737" s="29"/>
      <c r="EA4737" s="29"/>
      <c r="EB4737" s="29"/>
      <c r="EC4737" s="29"/>
      <c r="ED4737" s="29"/>
      <c r="EE4737" s="29"/>
      <c r="EF4737" s="29"/>
      <c r="EG4737" s="29"/>
      <c r="EH4737" s="29"/>
      <c r="EI4737" s="29"/>
      <c r="EJ4737" s="29"/>
      <c r="EK4737" s="29"/>
      <c r="EL4737" s="29"/>
      <c r="EM4737" s="29"/>
      <c r="EN4737" s="29"/>
      <c r="EO4737" s="29"/>
      <c r="EP4737" s="29"/>
      <c r="EQ4737" s="29"/>
      <c r="ER4737" s="29"/>
      <c r="ES4737" s="29"/>
      <c r="ET4737" s="29"/>
      <c r="EU4737" s="29"/>
      <c r="EV4737" s="29"/>
      <c r="EW4737" s="29"/>
      <c r="EX4737" s="29"/>
      <c r="EY4737" s="29"/>
      <c r="EZ4737" s="29"/>
      <c r="FA4737" s="29"/>
      <c r="FB4737" s="29"/>
      <c r="FC4737" s="29"/>
      <c r="FD4737" s="29"/>
      <c r="FE4737" s="29"/>
      <c r="FF4737" s="29"/>
      <c r="FG4737" s="29"/>
      <c r="FH4737" s="29"/>
      <c r="FI4737" s="29"/>
      <c r="FJ4737" s="29"/>
      <c r="FK4737" s="29"/>
      <c r="FL4737" s="29"/>
      <c r="FM4737" s="29"/>
      <c r="FN4737" s="29"/>
      <c r="FO4737" s="29"/>
      <c r="FP4737" s="29"/>
      <c r="FQ4737" s="29"/>
      <c r="FR4737" s="29"/>
      <c r="FS4737" s="29"/>
      <c r="FT4737" s="29"/>
      <c r="FU4737" s="29"/>
      <c r="FV4737" s="29"/>
      <c r="FW4737" s="29"/>
      <c r="FX4737" s="29"/>
      <c r="FY4737" s="29"/>
      <c r="FZ4737" s="29"/>
      <c r="GA4737" s="29"/>
      <c r="GB4737" s="29"/>
      <c r="GC4737" s="29"/>
      <c r="GD4737" s="29"/>
      <c r="GE4737" s="29"/>
      <c r="GF4737" s="29"/>
      <c r="GG4737" s="29"/>
      <c r="GH4737" s="29"/>
      <c r="GI4737" s="29"/>
      <c r="GJ4737" s="29"/>
      <c r="GK4737" s="29"/>
      <c r="GL4737" s="29"/>
      <c r="GM4737" s="29"/>
      <c r="GN4737" s="29"/>
      <c r="GO4737" s="29"/>
      <c r="GP4737" s="29"/>
      <c r="GQ4737" s="29"/>
      <c r="GR4737" s="29"/>
      <c r="GS4737" s="29"/>
      <c r="GT4737" s="29"/>
      <c r="GU4737" s="29"/>
      <c r="GV4737" s="29"/>
      <c r="GW4737" s="29"/>
      <c r="GX4737" s="29"/>
      <c r="GY4737" s="29"/>
      <c r="GZ4737" s="29"/>
      <c r="HA4737" s="29"/>
      <c r="HB4737" s="29"/>
      <c r="HC4737" s="29"/>
      <c r="HD4737" s="29"/>
      <c r="HE4737" s="29"/>
      <c r="HF4737" s="29"/>
      <c r="HG4737" s="29"/>
      <c r="HH4737" s="29"/>
      <c r="HI4737" s="29"/>
      <c r="HJ4737" s="29"/>
      <c r="HK4737" s="29"/>
      <c r="HL4737" s="29"/>
      <c r="HM4737" s="29"/>
      <c r="HN4737" s="29"/>
      <c r="HO4737" s="29"/>
      <c r="HP4737" s="29"/>
      <c r="HQ4737" s="29"/>
      <c r="HR4737" s="29"/>
      <c r="HS4737" s="29"/>
      <c r="HT4737" s="29"/>
      <c r="HU4737" s="29"/>
      <c r="HV4737" s="29"/>
      <c r="HW4737" s="29"/>
      <c r="HX4737" s="29"/>
      <c r="HY4737" s="29"/>
      <c r="HZ4737" s="29"/>
      <c r="IA4737" s="29"/>
      <c r="IB4737" s="29"/>
      <c r="IC4737" s="29"/>
      <c r="ID4737" s="29"/>
      <c r="IE4737" s="29"/>
      <c r="IF4737" s="29"/>
      <c r="IG4737" s="29"/>
      <c r="IH4737" s="29"/>
      <c r="II4737" s="29"/>
      <c r="IJ4737" s="29"/>
      <c r="IK4737" s="29"/>
      <c r="IL4737" s="29"/>
      <c r="IM4737" s="29"/>
      <c r="IN4737" s="29"/>
      <c r="IO4737" s="29"/>
      <c r="IP4737" s="29"/>
      <c r="IQ4737" s="29"/>
    </row>
    <row r="4739" spans="1:251" ht="18.75">
      <c r="A4739" s="28" t="s">
        <v>234</v>
      </c>
      <c r="AW4739" s="30"/>
      <c r="AX4739" s="31"/>
      <c r="AY4739" s="30"/>
    </row>
    <row r="4741" spans="1:251" ht="18.75">
      <c r="B4741" s="109" t="s">
        <v>0</v>
      </c>
      <c r="C4741" s="150"/>
      <c r="D4741" s="150"/>
      <c r="E4741" s="150"/>
      <c r="F4741" s="150"/>
      <c r="G4741" s="150"/>
      <c r="H4741" s="150"/>
      <c r="I4741" s="150"/>
      <c r="J4741" s="150"/>
      <c r="K4741" s="150"/>
      <c r="L4741" s="150"/>
      <c r="M4741" s="150"/>
      <c r="N4741" s="150"/>
      <c r="O4741" s="150"/>
      <c r="P4741" s="150"/>
      <c r="Q4741" s="150"/>
      <c r="R4741" s="150"/>
      <c r="S4741" s="150"/>
      <c r="T4741" s="150"/>
      <c r="U4741" s="150"/>
      <c r="V4741" s="150"/>
      <c r="W4741" s="150"/>
      <c r="X4741" s="150"/>
      <c r="Y4741" s="150"/>
      <c r="Z4741" s="150"/>
      <c r="AA4741" s="150"/>
      <c r="AB4741" s="150"/>
      <c r="AC4741" s="150"/>
      <c r="AD4741" s="150"/>
      <c r="AE4741" s="150"/>
      <c r="AF4741" s="150"/>
      <c r="AG4741" s="150"/>
      <c r="AH4741" s="150"/>
      <c r="AI4741" s="150"/>
      <c r="AJ4741" s="150"/>
      <c r="AK4741" s="150"/>
      <c r="AL4741" s="150"/>
      <c r="AM4741" s="150"/>
      <c r="AN4741" s="150"/>
      <c r="AO4741" s="150"/>
      <c r="AP4741" s="150"/>
      <c r="AQ4741" s="150"/>
      <c r="AR4741" s="150"/>
      <c r="AS4741" s="150"/>
      <c r="AT4741" s="150"/>
      <c r="AU4741" s="150"/>
      <c r="AV4741" s="150"/>
      <c r="AW4741" s="150"/>
      <c r="AX4741" s="150"/>
    </row>
    <row r="4742" spans="1:251">
      <c r="Z4742" s="32"/>
      <c r="AD4742" s="32"/>
      <c r="AE4742" s="32"/>
      <c r="AF4742" s="32"/>
      <c r="AG4742" s="32"/>
      <c r="AH4742" s="32"/>
      <c r="AI4742" s="32"/>
      <c r="AO4742" s="32"/>
    </row>
    <row r="4743" spans="1:251" ht="13.5" thickBot="1">
      <c r="Z4743" s="32"/>
      <c r="AD4743" s="32"/>
      <c r="AE4743" s="32"/>
      <c r="AF4743" s="32"/>
      <c r="AG4743" s="32"/>
      <c r="AH4743" s="32"/>
      <c r="AI4743" s="32"/>
      <c r="AO4743" s="32"/>
      <c r="DI4743" s="26"/>
    </row>
    <row r="4744" spans="1:251" ht="24.75" customHeight="1" thickBot="1">
      <c r="B4744" s="111" t="s">
        <v>235</v>
      </c>
      <c r="C4744" s="112"/>
      <c r="D4744" s="112"/>
      <c r="E4744" s="112"/>
      <c r="F4744" s="112"/>
      <c r="G4744" s="112"/>
      <c r="H4744" s="113" t="s">
        <v>904</v>
      </c>
      <c r="I4744" s="114"/>
      <c r="J4744" s="114"/>
      <c r="K4744" s="114"/>
      <c r="L4744" s="114"/>
      <c r="M4744" s="114"/>
      <c r="N4744" s="114"/>
      <c r="O4744" s="114"/>
      <c r="P4744" s="114"/>
      <c r="Q4744" s="114"/>
      <c r="R4744" s="114"/>
      <c r="S4744" s="114"/>
      <c r="T4744" s="114"/>
      <c r="U4744" s="114"/>
      <c r="V4744" s="114"/>
      <c r="W4744" s="114"/>
      <c r="X4744" s="114"/>
      <c r="Y4744" s="114"/>
      <c r="Z4744" s="114"/>
      <c r="AA4744" s="114"/>
      <c r="AB4744" s="114"/>
      <c r="AC4744" s="114"/>
      <c r="AD4744" s="114"/>
      <c r="AE4744" s="114"/>
      <c r="AF4744" s="114"/>
      <c r="AG4744" s="114"/>
      <c r="AH4744" s="114"/>
      <c r="AI4744" s="114"/>
      <c r="AJ4744" s="114"/>
      <c r="AK4744" s="114"/>
      <c r="AL4744" s="114"/>
      <c r="AM4744" s="114"/>
      <c r="AN4744" s="114"/>
      <c r="AO4744" s="114"/>
      <c r="AP4744" s="114"/>
      <c r="AQ4744" s="114"/>
      <c r="AR4744" s="114"/>
      <c r="AS4744" s="114"/>
      <c r="AT4744" s="114"/>
      <c r="AU4744" s="114"/>
      <c r="AV4744" s="114"/>
      <c r="AW4744" s="114"/>
      <c r="AX4744" s="115"/>
      <c r="DI4744" s="26"/>
    </row>
    <row r="4745" spans="1:251" ht="14.25">
      <c r="B4745" s="33"/>
      <c r="C4745" s="33"/>
      <c r="D4745" s="33"/>
      <c r="E4745" s="33"/>
      <c r="F4745" s="33"/>
      <c r="G4745" s="33"/>
      <c r="H4745" s="34"/>
      <c r="I4745" s="34"/>
      <c r="J4745" s="34"/>
      <c r="K4745" s="34"/>
      <c r="L4745" s="35"/>
      <c r="M4745" s="35"/>
      <c r="N4745" s="35"/>
      <c r="O4745" s="35"/>
      <c r="P4745" s="34"/>
      <c r="Q4745" s="34"/>
      <c r="R4745" s="34"/>
      <c r="S4745" s="34"/>
      <c r="T4745" s="34"/>
      <c r="U4745" s="34"/>
      <c r="V4745" s="36"/>
      <c r="W4745" s="36"/>
      <c r="X4745" s="36"/>
      <c r="Y4745" s="36"/>
      <c r="Z4745" s="36"/>
      <c r="AA4745" s="36"/>
      <c r="AB4745" s="36"/>
      <c r="AC4745" s="36"/>
      <c r="AD4745" s="36"/>
      <c r="AE4745" s="36"/>
      <c r="AF4745" s="36"/>
      <c r="AG4745" s="36"/>
      <c r="AH4745" s="36"/>
      <c r="AI4745" s="36"/>
      <c r="AJ4745" s="36"/>
      <c r="AK4745" s="36"/>
      <c r="AL4745" s="36"/>
      <c r="AM4745" s="36"/>
      <c r="AN4745" s="36"/>
      <c r="AO4745" s="36"/>
      <c r="AP4745" s="36"/>
      <c r="AQ4745" s="36"/>
      <c r="AR4745" s="36"/>
      <c r="AS4745" s="36"/>
      <c r="AT4745" s="36"/>
      <c r="AU4745" s="36"/>
      <c r="AV4745" s="36"/>
      <c r="AW4745" s="36"/>
      <c r="AX4745" s="36"/>
      <c r="DI4745" s="26"/>
    </row>
    <row r="4746" spans="1:251" ht="15" thickBot="1">
      <c r="A4746" s="37"/>
      <c r="B4746" s="36" t="s">
        <v>237</v>
      </c>
      <c r="C4746" s="34"/>
      <c r="D4746" s="34"/>
      <c r="E4746" s="34"/>
      <c r="F4746" s="34"/>
      <c r="G4746" s="34"/>
      <c r="H4746" s="34"/>
      <c r="I4746" s="34"/>
      <c r="J4746" s="34"/>
      <c r="K4746" s="34"/>
      <c r="L4746" s="35"/>
      <c r="M4746" s="35"/>
      <c r="N4746" s="35"/>
      <c r="O4746" s="35"/>
      <c r="P4746" s="34"/>
      <c r="Q4746" s="34"/>
      <c r="R4746" s="34"/>
      <c r="S4746" s="34"/>
      <c r="T4746" s="34"/>
      <c r="U4746" s="34"/>
      <c r="V4746" s="36"/>
      <c r="W4746" s="36"/>
      <c r="X4746" s="36"/>
      <c r="Y4746" s="36"/>
      <c r="Z4746" s="36"/>
      <c r="AA4746" s="36"/>
      <c r="AB4746" s="36"/>
      <c r="AC4746" s="36"/>
      <c r="AD4746" s="36"/>
      <c r="AE4746" s="36"/>
      <c r="AF4746" s="36"/>
      <c r="AG4746" s="36"/>
      <c r="AH4746" s="36"/>
      <c r="AI4746" s="36"/>
      <c r="AJ4746" s="36"/>
      <c r="AK4746" s="36"/>
      <c r="AL4746" s="36"/>
      <c r="AM4746" s="36"/>
      <c r="AN4746" s="36"/>
      <c r="AO4746" s="36"/>
      <c r="AP4746" s="36"/>
      <c r="AQ4746" s="36"/>
      <c r="AR4746" s="36"/>
      <c r="AS4746" s="36"/>
      <c r="AT4746" s="36"/>
      <c r="AU4746" s="36"/>
      <c r="AV4746" s="36"/>
      <c r="AW4746" s="36"/>
      <c r="AX4746" s="36"/>
      <c r="DI4746" s="26"/>
    </row>
    <row r="4747" spans="1:251" ht="14.25">
      <c r="A4747" s="34"/>
      <c r="B4747" s="38"/>
      <c r="C4747" s="33"/>
      <c r="D4747" s="33"/>
      <c r="E4747" s="33"/>
      <c r="F4747" s="33"/>
      <c r="G4747" s="33"/>
      <c r="H4747" s="33"/>
      <c r="I4747" s="33"/>
      <c r="J4747" s="33"/>
      <c r="K4747" s="33"/>
      <c r="L4747" s="39"/>
      <c r="M4747" s="39"/>
      <c r="N4747" s="39"/>
      <c r="O4747" s="39"/>
      <c r="P4747" s="33"/>
      <c r="Q4747" s="33"/>
      <c r="R4747" s="33"/>
      <c r="S4747" s="33"/>
      <c r="T4747" s="33"/>
      <c r="U4747" s="33"/>
      <c r="V4747" s="40"/>
      <c r="W4747" s="40"/>
      <c r="X4747" s="40"/>
      <c r="Y4747" s="40"/>
      <c r="Z4747" s="40"/>
      <c r="AA4747" s="40"/>
      <c r="AB4747" s="40"/>
      <c r="AC4747" s="40"/>
      <c r="AD4747" s="40"/>
      <c r="AE4747" s="40"/>
      <c r="AF4747" s="40"/>
      <c r="AG4747" s="40"/>
      <c r="AH4747" s="40"/>
      <c r="AI4747" s="40"/>
      <c r="AJ4747" s="40"/>
      <c r="AK4747" s="40"/>
      <c r="AL4747" s="40"/>
      <c r="AM4747" s="40"/>
      <c r="AN4747" s="40"/>
      <c r="AO4747" s="40"/>
      <c r="AP4747" s="40"/>
      <c r="AQ4747" s="40"/>
      <c r="AR4747" s="40"/>
      <c r="AS4747" s="40"/>
      <c r="AT4747" s="40"/>
      <c r="AU4747" s="40"/>
      <c r="AV4747" s="40"/>
      <c r="AW4747" s="40"/>
      <c r="AX4747" s="41"/>
    </row>
    <row r="4748" spans="1:251" ht="12" customHeight="1">
      <c r="A4748" s="34"/>
      <c r="B4748" s="116" t="s">
        <v>905</v>
      </c>
      <c r="C4748" s="117"/>
      <c r="D4748" s="117"/>
      <c r="E4748" s="117"/>
      <c r="F4748" s="117"/>
      <c r="G4748" s="117"/>
      <c r="H4748" s="117"/>
      <c r="I4748" s="117"/>
      <c r="J4748" s="117"/>
      <c r="K4748" s="117"/>
      <c r="L4748" s="117"/>
      <c r="M4748" s="117"/>
      <c r="N4748" s="117"/>
      <c r="O4748" s="117"/>
      <c r="P4748" s="117"/>
      <c r="Q4748" s="117"/>
      <c r="R4748" s="117"/>
      <c r="S4748" s="117"/>
      <c r="T4748" s="117"/>
      <c r="U4748" s="117"/>
      <c r="V4748" s="117"/>
      <c r="W4748" s="117"/>
      <c r="X4748" s="117"/>
      <c r="Y4748" s="117"/>
      <c r="Z4748" s="117"/>
      <c r="AA4748" s="117"/>
      <c r="AB4748" s="117"/>
      <c r="AC4748" s="117"/>
      <c r="AD4748" s="117"/>
      <c r="AE4748" s="117"/>
      <c r="AF4748" s="117"/>
      <c r="AG4748" s="117"/>
      <c r="AH4748" s="117"/>
      <c r="AI4748" s="117"/>
      <c r="AJ4748" s="117"/>
      <c r="AK4748" s="117"/>
      <c r="AL4748" s="117"/>
      <c r="AM4748" s="117"/>
      <c r="AN4748" s="117"/>
      <c r="AO4748" s="117"/>
      <c r="AP4748" s="117"/>
      <c r="AQ4748" s="117"/>
      <c r="AR4748" s="117"/>
      <c r="AS4748" s="117"/>
      <c r="AT4748" s="117"/>
      <c r="AU4748" s="117"/>
      <c r="AV4748" s="117"/>
      <c r="AW4748" s="117"/>
      <c r="AX4748" s="118"/>
    </row>
    <row r="4749" spans="1:251" ht="12" customHeight="1">
      <c r="A4749" s="34"/>
      <c r="B4749" s="116"/>
      <c r="C4749" s="117"/>
      <c r="D4749" s="117"/>
      <c r="E4749" s="117"/>
      <c r="F4749" s="117"/>
      <c r="G4749" s="117"/>
      <c r="H4749" s="117"/>
      <c r="I4749" s="117"/>
      <c r="J4749" s="117"/>
      <c r="K4749" s="117"/>
      <c r="L4749" s="117"/>
      <c r="M4749" s="117"/>
      <c r="N4749" s="117"/>
      <c r="O4749" s="117"/>
      <c r="P4749" s="117"/>
      <c r="Q4749" s="117"/>
      <c r="R4749" s="117"/>
      <c r="S4749" s="117"/>
      <c r="T4749" s="117"/>
      <c r="U4749" s="117"/>
      <c r="V4749" s="117"/>
      <c r="W4749" s="117"/>
      <c r="X4749" s="117"/>
      <c r="Y4749" s="117"/>
      <c r="Z4749" s="117"/>
      <c r="AA4749" s="117"/>
      <c r="AB4749" s="117"/>
      <c r="AC4749" s="117"/>
      <c r="AD4749" s="117"/>
      <c r="AE4749" s="117"/>
      <c r="AF4749" s="117"/>
      <c r="AG4749" s="117"/>
      <c r="AH4749" s="117"/>
      <c r="AI4749" s="117"/>
      <c r="AJ4749" s="117"/>
      <c r="AK4749" s="117"/>
      <c r="AL4749" s="117"/>
      <c r="AM4749" s="117"/>
      <c r="AN4749" s="117"/>
      <c r="AO4749" s="117"/>
      <c r="AP4749" s="117"/>
      <c r="AQ4749" s="117"/>
      <c r="AR4749" s="117"/>
      <c r="AS4749" s="117"/>
      <c r="AT4749" s="117"/>
      <c r="AU4749" s="117"/>
      <c r="AV4749" s="117"/>
      <c r="AW4749" s="117"/>
      <c r="AX4749" s="118"/>
    </row>
    <row r="4750" spans="1:251" ht="12" customHeight="1">
      <c r="A4750" s="34"/>
      <c r="B4750" s="116"/>
      <c r="C4750" s="117"/>
      <c r="D4750" s="117"/>
      <c r="E4750" s="117"/>
      <c r="F4750" s="117"/>
      <c r="G4750" s="117"/>
      <c r="H4750" s="117"/>
      <c r="I4750" s="117"/>
      <c r="J4750" s="117"/>
      <c r="K4750" s="117"/>
      <c r="L4750" s="117"/>
      <c r="M4750" s="117"/>
      <c r="N4750" s="117"/>
      <c r="O4750" s="117"/>
      <c r="P4750" s="117"/>
      <c r="Q4750" s="117"/>
      <c r="R4750" s="117"/>
      <c r="S4750" s="117"/>
      <c r="T4750" s="117"/>
      <c r="U4750" s="117"/>
      <c r="V4750" s="117"/>
      <c r="W4750" s="117"/>
      <c r="X4750" s="117"/>
      <c r="Y4750" s="117"/>
      <c r="Z4750" s="117"/>
      <c r="AA4750" s="117"/>
      <c r="AB4750" s="117"/>
      <c r="AC4750" s="117"/>
      <c r="AD4750" s="117"/>
      <c r="AE4750" s="117"/>
      <c r="AF4750" s="117"/>
      <c r="AG4750" s="117"/>
      <c r="AH4750" s="117"/>
      <c r="AI4750" s="117"/>
      <c r="AJ4750" s="117"/>
      <c r="AK4750" s="117"/>
      <c r="AL4750" s="117"/>
      <c r="AM4750" s="117"/>
      <c r="AN4750" s="117"/>
      <c r="AO4750" s="117"/>
      <c r="AP4750" s="117"/>
      <c r="AQ4750" s="117"/>
      <c r="AR4750" s="117"/>
      <c r="AS4750" s="117"/>
      <c r="AT4750" s="117"/>
      <c r="AU4750" s="117"/>
      <c r="AV4750" s="117"/>
      <c r="AW4750" s="117"/>
      <c r="AX4750" s="118"/>
      <c r="BC4750" s="42"/>
    </row>
    <row r="4751" spans="1:251" ht="12" customHeight="1">
      <c r="A4751" s="34"/>
      <c r="B4751" s="116"/>
      <c r="C4751" s="117"/>
      <c r="D4751" s="117"/>
      <c r="E4751" s="117"/>
      <c r="F4751" s="117"/>
      <c r="G4751" s="117"/>
      <c r="H4751" s="117"/>
      <c r="I4751" s="117"/>
      <c r="J4751" s="117"/>
      <c r="K4751" s="117"/>
      <c r="L4751" s="117"/>
      <c r="M4751" s="117"/>
      <c r="N4751" s="117"/>
      <c r="O4751" s="117"/>
      <c r="P4751" s="117"/>
      <c r="Q4751" s="117"/>
      <c r="R4751" s="117"/>
      <c r="S4751" s="117"/>
      <c r="T4751" s="117"/>
      <c r="U4751" s="117"/>
      <c r="V4751" s="117"/>
      <c r="W4751" s="117"/>
      <c r="X4751" s="117"/>
      <c r="Y4751" s="117"/>
      <c r="Z4751" s="117"/>
      <c r="AA4751" s="117"/>
      <c r="AB4751" s="117"/>
      <c r="AC4751" s="117"/>
      <c r="AD4751" s="117"/>
      <c r="AE4751" s="117"/>
      <c r="AF4751" s="117"/>
      <c r="AG4751" s="117"/>
      <c r="AH4751" s="117"/>
      <c r="AI4751" s="117"/>
      <c r="AJ4751" s="117"/>
      <c r="AK4751" s="117"/>
      <c r="AL4751" s="117"/>
      <c r="AM4751" s="117"/>
      <c r="AN4751" s="117"/>
      <c r="AO4751" s="117"/>
      <c r="AP4751" s="117"/>
      <c r="AQ4751" s="117"/>
      <c r="AR4751" s="117"/>
      <c r="AS4751" s="117"/>
      <c r="AT4751" s="117"/>
      <c r="AU4751" s="117"/>
      <c r="AV4751" s="117"/>
      <c r="AW4751" s="117"/>
      <c r="AX4751" s="118"/>
    </row>
    <row r="4752" spans="1:251" ht="12" customHeight="1">
      <c r="A4752" s="34"/>
      <c r="B4752" s="116"/>
      <c r="C4752" s="117"/>
      <c r="D4752" s="117"/>
      <c r="E4752" s="117"/>
      <c r="F4752" s="117"/>
      <c r="G4752" s="117"/>
      <c r="H4752" s="117"/>
      <c r="I4752" s="117"/>
      <c r="J4752" s="117"/>
      <c r="K4752" s="117"/>
      <c r="L4752" s="117"/>
      <c r="M4752" s="117"/>
      <c r="N4752" s="117"/>
      <c r="O4752" s="117"/>
      <c r="P4752" s="117"/>
      <c r="Q4752" s="117"/>
      <c r="R4752" s="117"/>
      <c r="S4752" s="117"/>
      <c r="T4752" s="117"/>
      <c r="U4752" s="117"/>
      <c r="V4752" s="117"/>
      <c r="W4752" s="117"/>
      <c r="X4752" s="117"/>
      <c r="Y4752" s="117"/>
      <c r="Z4752" s="117"/>
      <c r="AA4752" s="117"/>
      <c r="AB4752" s="117"/>
      <c r="AC4752" s="117"/>
      <c r="AD4752" s="117"/>
      <c r="AE4752" s="117"/>
      <c r="AF4752" s="117"/>
      <c r="AG4752" s="117"/>
      <c r="AH4752" s="117"/>
      <c r="AI4752" s="117"/>
      <c r="AJ4752" s="117"/>
      <c r="AK4752" s="117"/>
      <c r="AL4752" s="117"/>
      <c r="AM4752" s="117"/>
      <c r="AN4752" s="117"/>
      <c r="AO4752" s="117"/>
      <c r="AP4752" s="117"/>
      <c r="AQ4752" s="117"/>
      <c r="AR4752" s="117"/>
      <c r="AS4752" s="117"/>
      <c r="AT4752" s="117"/>
      <c r="AU4752" s="117"/>
      <c r="AV4752" s="117"/>
      <c r="AW4752" s="117"/>
      <c r="AX4752" s="118"/>
    </row>
    <row r="4753" spans="1:251" ht="15" thickBot="1">
      <c r="A4753" s="43"/>
      <c r="B4753" s="44"/>
      <c r="C4753" s="45"/>
      <c r="D4753" s="45"/>
      <c r="E4753" s="45"/>
      <c r="F4753" s="45"/>
      <c r="G4753" s="45"/>
      <c r="H4753" s="45"/>
      <c r="I4753" s="45"/>
      <c r="J4753" s="45"/>
      <c r="K4753" s="45"/>
      <c r="L4753" s="45"/>
      <c r="M4753" s="45"/>
      <c r="N4753" s="45"/>
      <c r="O4753" s="45"/>
      <c r="P4753" s="45"/>
      <c r="Q4753" s="45"/>
      <c r="R4753" s="45"/>
      <c r="S4753" s="45"/>
      <c r="T4753" s="45"/>
      <c r="U4753" s="45"/>
      <c r="V4753" s="45"/>
      <c r="W4753" s="45"/>
      <c r="X4753" s="45"/>
      <c r="Y4753" s="45"/>
      <c r="Z4753" s="45"/>
      <c r="AA4753" s="45"/>
      <c r="AB4753" s="45"/>
      <c r="AC4753" s="45"/>
      <c r="AD4753" s="45"/>
      <c r="AE4753" s="45"/>
      <c r="AF4753" s="45"/>
      <c r="AG4753" s="45"/>
      <c r="AH4753" s="45"/>
      <c r="AI4753" s="45"/>
      <c r="AJ4753" s="45"/>
      <c r="AK4753" s="45"/>
      <c r="AL4753" s="45"/>
      <c r="AM4753" s="45"/>
      <c r="AN4753" s="45"/>
      <c r="AO4753" s="45"/>
      <c r="AP4753" s="45"/>
      <c r="AQ4753" s="45"/>
      <c r="AR4753" s="45"/>
      <c r="AS4753" s="45"/>
      <c r="AT4753" s="45"/>
      <c r="AU4753" s="45"/>
      <c r="AV4753" s="45"/>
      <c r="AW4753" s="45"/>
      <c r="AX4753" s="46"/>
    </row>
    <row r="4754" spans="1:251">
      <c r="B4754" s="47"/>
    </row>
    <row r="4755" spans="1:251" ht="15" thickBot="1">
      <c r="A4755" s="37"/>
      <c r="B4755" s="36" t="s">
        <v>238</v>
      </c>
      <c r="C4755" s="34"/>
      <c r="D4755" s="34"/>
      <c r="E4755" s="34"/>
      <c r="F4755" s="34"/>
      <c r="G4755" s="34"/>
      <c r="H4755" s="34"/>
      <c r="I4755" s="34"/>
      <c r="J4755" s="34"/>
      <c r="K4755" s="34"/>
      <c r="L4755" s="35"/>
      <c r="M4755" s="35"/>
      <c r="N4755" s="35"/>
      <c r="O4755" s="35"/>
      <c r="P4755" s="34"/>
      <c r="Q4755" s="34"/>
      <c r="R4755" s="34"/>
      <c r="S4755" s="34"/>
      <c r="T4755" s="34"/>
      <c r="U4755" s="34"/>
      <c r="V4755" s="36"/>
      <c r="W4755" s="36"/>
      <c r="X4755" s="36"/>
      <c r="Y4755" s="36"/>
      <c r="Z4755" s="36"/>
      <c r="AA4755" s="36"/>
      <c r="AB4755" s="36"/>
      <c r="AC4755" s="36"/>
      <c r="AD4755" s="36"/>
      <c r="AE4755" s="36"/>
      <c r="AF4755" s="36"/>
      <c r="AG4755" s="36"/>
      <c r="AH4755" s="36"/>
      <c r="AI4755" s="36"/>
      <c r="AJ4755" s="36"/>
      <c r="AK4755" s="36"/>
      <c r="AL4755" s="36"/>
      <c r="AM4755" s="36"/>
      <c r="AN4755" s="36"/>
      <c r="AO4755" s="36"/>
      <c r="AP4755" s="36"/>
      <c r="AQ4755" s="36"/>
      <c r="AR4755" s="36"/>
      <c r="AS4755" s="36"/>
      <c r="AT4755" s="36"/>
      <c r="AU4755" s="36"/>
      <c r="AV4755" s="36"/>
      <c r="AW4755" s="36"/>
      <c r="AX4755" s="36"/>
      <c r="DI4755" s="26"/>
    </row>
    <row r="4756" spans="1:251" ht="14.25">
      <c r="A4756" s="34"/>
      <c r="B4756" s="38"/>
      <c r="C4756" s="33"/>
      <c r="D4756" s="33"/>
      <c r="E4756" s="33"/>
      <c r="F4756" s="33"/>
      <c r="G4756" s="33"/>
      <c r="H4756" s="33"/>
      <c r="I4756" s="33"/>
      <c r="J4756" s="33"/>
      <c r="K4756" s="33"/>
      <c r="L4756" s="39"/>
      <c r="M4756" s="39"/>
      <c r="N4756" s="39"/>
      <c r="O4756" s="39"/>
      <c r="P4756" s="33"/>
      <c r="Q4756" s="33"/>
      <c r="R4756" s="33"/>
      <c r="S4756" s="33"/>
      <c r="T4756" s="33"/>
      <c r="U4756" s="33"/>
      <c r="V4756" s="40"/>
      <c r="W4756" s="40"/>
      <c r="X4756" s="40"/>
      <c r="Y4756" s="40"/>
      <c r="Z4756" s="40"/>
      <c r="AA4756" s="40"/>
      <c r="AB4756" s="40"/>
      <c r="AC4756" s="40"/>
      <c r="AD4756" s="40"/>
      <c r="AE4756" s="40"/>
      <c r="AF4756" s="40"/>
      <c r="AG4756" s="40"/>
      <c r="AH4756" s="40"/>
      <c r="AI4756" s="40"/>
      <c r="AJ4756" s="40"/>
      <c r="AK4756" s="40"/>
      <c r="AL4756" s="40"/>
      <c r="AM4756" s="40"/>
      <c r="AN4756" s="40"/>
      <c r="AO4756" s="40"/>
      <c r="AP4756" s="40"/>
      <c r="AQ4756" s="40"/>
      <c r="AR4756" s="40"/>
      <c r="AS4756" s="40"/>
      <c r="AT4756" s="40"/>
      <c r="AU4756" s="40"/>
      <c r="AV4756" s="40"/>
      <c r="AW4756" s="40"/>
      <c r="AX4756" s="41"/>
    </row>
    <row r="4757" spans="1:251" ht="12" customHeight="1">
      <c r="A4757" s="34"/>
      <c r="B4757" s="116" t="s">
        <v>906</v>
      </c>
      <c r="C4757" s="117"/>
      <c r="D4757" s="117"/>
      <c r="E4757" s="117"/>
      <c r="F4757" s="117"/>
      <c r="G4757" s="117"/>
      <c r="H4757" s="117"/>
      <c r="I4757" s="117"/>
      <c r="J4757" s="117"/>
      <c r="K4757" s="117"/>
      <c r="L4757" s="117"/>
      <c r="M4757" s="117"/>
      <c r="N4757" s="117"/>
      <c r="O4757" s="117"/>
      <c r="P4757" s="117"/>
      <c r="Q4757" s="117"/>
      <c r="R4757" s="117"/>
      <c r="S4757" s="117"/>
      <c r="T4757" s="117"/>
      <c r="U4757" s="117"/>
      <c r="V4757" s="117"/>
      <c r="W4757" s="117"/>
      <c r="X4757" s="117"/>
      <c r="Y4757" s="117"/>
      <c r="Z4757" s="117"/>
      <c r="AA4757" s="117"/>
      <c r="AB4757" s="117"/>
      <c r="AC4757" s="117"/>
      <c r="AD4757" s="117"/>
      <c r="AE4757" s="117"/>
      <c r="AF4757" s="117"/>
      <c r="AG4757" s="117"/>
      <c r="AH4757" s="117"/>
      <c r="AI4757" s="117"/>
      <c r="AJ4757" s="117"/>
      <c r="AK4757" s="117"/>
      <c r="AL4757" s="117"/>
      <c r="AM4757" s="117"/>
      <c r="AN4757" s="117"/>
      <c r="AO4757" s="117"/>
      <c r="AP4757" s="117"/>
      <c r="AQ4757" s="117"/>
      <c r="AR4757" s="117"/>
      <c r="AS4757" s="117"/>
      <c r="AT4757" s="117"/>
      <c r="AU4757" s="117"/>
      <c r="AV4757" s="117"/>
      <c r="AW4757" s="117"/>
      <c r="AX4757" s="118"/>
    </row>
    <row r="4758" spans="1:251" ht="12" customHeight="1">
      <c r="A4758" s="34"/>
      <c r="B4758" s="116"/>
      <c r="C4758" s="117"/>
      <c r="D4758" s="117"/>
      <c r="E4758" s="117"/>
      <c r="F4758" s="117"/>
      <c r="G4758" s="117"/>
      <c r="H4758" s="117"/>
      <c r="I4758" s="117"/>
      <c r="J4758" s="117"/>
      <c r="K4758" s="117"/>
      <c r="L4758" s="117"/>
      <c r="M4758" s="117"/>
      <c r="N4758" s="117"/>
      <c r="O4758" s="117"/>
      <c r="P4758" s="117"/>
      <c r="Q4758" s="117"/>
      <c r="R4758" s="117"/>
      <c r="S4758" s="117"/>
      <c r="T4758" s="117"/>
      <c r="U4758" s="117"/>
      <c r="V4758" s="117"/>
      <c r="W4758" s="117"/>
      <c r="X4758" s="117"/>
      <c r="Y4758" s="117"/>
      <c r="Z4758" s="117"/>
      <c r="AA4758" s="117"/>
      <c r="AB4758" s="117"/>
      <c r="AC4758" s="117"/>
      <c r="AD4758" s="117"/>
      <c r="AE4758" s="117"/>
      <c r="AF4758" s="117"/>
      <c r="AG4758" s="117"/>
      <c r="AH4758" s="117"/>
      <c r="AI4758" s="117"/>
      <c r="AJ4758" s="117"/>
      <c r="AK4758" s="117"/>
      <c r="AL4758" s="117"/>
      <c r="AM4758" s="117"/>
      <c r="AN4758" s="117"/>
      <c r="AO4758" s="117"/>
      <c r="AP4758" s="117"/>
      <c r="AQ4758" s="117"/>
      <c r="AR4758" s="117"/>
      <c r="AS4758" s="117"/>
      <c r="AT4758" s="117"/>
      <c r="AU4758" s="117"/>
      <c r="AV4758" s="117"/>
      <c r="AW4758" s="117"/>
      <c r="AX4758" s="118"/>
    </row>
    <row r="4759" spans="1:251" ht="12" customHeight="1">
      <c r="A4759" s="34"/>
      <c r="B4759" s="116"/>
      <c r="C4759" s="117"/>
      <c r="D4759" s="117"/>
      <c r="E4759" s="117"/>
      <c r="F4759" s="117"/>
      <c r="G4759" s="117"/>
      <c r="H4759" s="117"/>
      <c r="I4759" s="117"/>
      <c r="J4759" s="117"/>
      <c r="K4759" s="117"/>
      <c r="L4759" s="117"/>
      <c r="M4759" s="117"/>
      <c r="N4759" s="117"/>
      <c r="O4759" s="117"/>
      <c r="P4759" s="117"/>
      <c r="Q4759" s="117"/>
      <c r="R4759" s="117"/>
      <c r="S4759" s="117"/>
      <c r="T4759" s="117"/>
      <c r="U4759" s="117"/>
      <c r="V4759" s="117"/>
      <c r="W4759" s="117"/>
      <c r="X4759" s="117"/>
      <c r="Y4759" s="117"/>
      <c r="Z4759" s="117"/>
      <c r="AA4759" s="117"/>
      <c r="AB4759" s="117"/>
      <c r="AC4759" s="117"/>
      <c r="AD4759" s="117"/>
      <c r="AE4759" s="117"/>
      <c r="AF4759" s="117"/>
      <c r="AG4759" s="117"/>
      <c r="AH4759" s="117"/>
      <c r="AI4759" s="117"/>
      <c r="AJ4759" s="117"/>
      <c r="AK4759" s="117"/>
      <c r="AL4759" s="117"/>
      <c r="AM4759" s="117"/>
      <c r="AN4759" s="117"/>
      <c r="AO4759" s="117"/>
      <c r="AP4759" s="117"/>
      <c r="AQ4759" s="117"/>
      <c r="AR4759" s="117"/>
      <c r="AS4759" s="117"/>
      <c r="AT4759" s="117"/>
      <c r="AU4759" s="117"/>
      <c r="AV4759" s="117"/>
      <c r="AW4759" s="117"/>
      <c r="AX4759" s="118"/>
      <c r="BC4759" s="42"/>
    </row>
    <row r="4760" spans="1:251" ht="12" customHeight="1">
      <c r="A4760" s="34"/>
      <c r="B4760" s="116"/>
      <c r="C4760" s="117"/>
      <c r="D4760" s="117"/>
      <c r="E4760" s="117"/>
      <c r="F4760" s="117"/>
      <c r="G4760" s="117"/>
      <c r="H4760" s="117"/>
      <c r="I4760" s="117"/>
      <c r="J4760" s="117"/>
      <c r="K4760" s="117"/>
      <c r="L4760" s="117"/>
      <c r="M4760" s="117"/>
      <c r="N4760" s="117"/>
      <c r="O4760" s="117"/>
      <c r="P4760" s="117"/>
      <c r="Q4760" s="117"/>
      <c r="R4760" s="117"/>
      <c r="S4760" s="117"/>
      <c r="T4760" s="117"/>
      <c r="U4760" s="117"/>
      <c r="V4760" s="117"/>
      <c r="W4760" s="117"/>
      <c r="X4760" s="117"/>
      <c r="Y4760" s="117"/>
      <c r="Z4760" s="117"/>
      <c r="AA4760" s="117"/>
      <c r="AB4760" s="117"/>
      <c r="AC4760" s="117"/>
      <c r="AD4760" s="117"/>
      <c r="AE4760" s="117"/>
      <c r="AF4760" s="117"/>
      <c r="AG4760" s="117"/>
      <c r="AH4760" s="117"/>
      <c r="AI4760" s="117"/>
      <c r="AJ4760" s="117"/>
      <c r="AK4760" s="117"/>
      <c r="AL4760" s="117"/>
      <c r="AM4760" s="117"/>
      <c r="AN4760" s="117"/>
      <c r="AO4760" s="117"/>
      <c r="AP4760" s="117"/>
      <c r="AQ4760" s="117"/>
      <c r="AR4760" s="117"/>
      <c r="AS4760" s="117"/>
      <c r="AT4760" s="117"/>
      <c r="AU4760" s="117"/>
      <c r="AV4760" s="117"/>
      <c r="AW4760" s="117"/>
      <c r="AX4760" s="118"/>
    </row>
    <row r="4761" spans="1:251" ht="12" customHeight="1">
      <c r="A4761" s="34"/>
      <c r="B4761" s="116"/>
      <c r="C4761" s="117"/>
      <c r="D4761" s="117"/>
      <c r="E4761" s="117"/>
      <c r="F4761" s="117"/>
      <c r="G4761" s="117"/>
      <c r="H4761" s="117"/>
      <c r="I4761" s="117"/>
      <c r="J4761" s="117"/>
      <c r="K4761" s="117"/>
      <c r="L4761" s="117"/>
      <c r="M4761" s="117"/>
      <c r="N4761" s="117"/>
      <c r="O4761" s="117"/>
      <c r="P4761" s="117"/>
      <c r="Q4761" s="117"/>
      <c r="R4761" s="117"/>
      <c r="S4761" s="117"/>
      <c r="T4761" s="117"/>
      <c r="U4761" s="117"/>
      <c r="V4761" s="117"/>
      <c r="W4761" s="117"/>
      <c r="X4761" s="117"/>
      <c r="Y4761" s="117"/>
      <c r="Z4761" s="117"/>
      <c r="AA4761" s="117"/>
      <c r="AB4761" s="117"/>
      <c r="AC4761" s="117"/>
      <c r="AD4761" s="117"/>
      <c r="AE4761" s="117"/>
      <c r="AF4761" s="117"/>
      <c r="AG4761" s="117"/>
      <c r="AH4761" s="117"/>
      <c r="AI4761" s="117"/>
      <c r="AJ4761" s="117"/>
      <c r="AK4761" s="117"/>
      <c r="AL4761" s="117"/>
      <c r="AM4761" s="117"/>
      <c r="AN4761" s="117"/>
      <c r="AO4761" s="117"/>
      <c r="AP4761" s="117"/>
      <c r="AQ4761" s="117"/>
      <c r="AR4761" s="117"/>
      <c r="AS4761" s="117"/>
      <c r="AT4761" s="117"/>
      <c r="AU4761" s="117"/>
      <c r="AV4761" s="117"/>
      <c r="AW4761" s="117"/>
      <c r="AX4761" s="118"/>
    </row>
    <row r="4762" spans="1:251" ht="15" thickBot="1">
      <c r="A4762" s="43"/>
      <c r="B4762" s="44"/>
      <c r="C4762" s="45"/>
      <c r="D4762" s="45"/>
      <c r="E4762" s="45"/>
      <c r="F4762" s="45"/>
      <c r="G4762" s="45"/>
      <c r="H4762" s="45"/>
      <c r="I4762" s="45"/>
      <c r="J4762" s="45"/>
      <c r="K4762" s="45"/>
      <c r="L4762" s="45"/>
      <c r="M4762" s="45"/>
      <c r="N4762" s="45"/>
      <c r="O4762" s="45"/>
      <c r="P4762" s="45"/>
      <c r="Q4762" s="45"/>
      <c r="R4762" s="45"/>
      <c r="S4762" s="45"/>
      <c r="T4762" s="45"/>
      <c r="U4762" s="45"/>
      <c r="V4762" s="45"/>
      <c r="W4762" s="45"/>
      <c r="X4762" s="45"/>
      <c r="Y4762" s="45"/>
      <c r="Z4762" s="45"/>
      <c r="AA4762" s="45"/>
      <c r="AB4762" s="45"/>
      <c r="AC4762" s="45"/>
      <c r="AD4762" s="45"/>
      <c r="AE4762" s="45"/>
      <c r="AF4762" s="45"/>
      <c r="AG4762" s="45"/>
      <c r="AH4762" s="45"/>
      <c r="AI4762" s="45"/>
      <c r="AJ4762" s="45"/>
      <c r="AK4762" s="45"/>
      <c r="AL4762" s="45"/>
      <c r="AM4762" s="45"/>
      <c r="AN4762" s="45"/>
      <c r="AO4762" s="45"/>
      <c r="AP4762" s="45"/>
      <c r="AQ4762" s="45"/>
      <c r="AR4762" s="45"/>
      <c r="AS4762" s="45"/>
      <c r="AT4762" s="45"/>
      <c r="AU4762" s="45"/>
      <c r="AV4762" s="45"/>
      <c r="AW4762" s="45"/>
      <c r="AX4762" s="46"/>
    </row>
    <row r="4763" spans="1:251">
      <c r="B4763" s="47"/>
    </row>
    <row r="4764" spans="1:251" ht="14.25">
      <c r="B4764" s="36" t="s">
        <v>240</v>
      </c>
      <c r="C4764" s="34"/>
      <c r="D4764" s="34"/>
      <c r="E4764" s="34"/>
      <c r="F4764" s="34"/>
      <c r="G4764" s="34"/>
      <c r="H4764" s="34"/>
      <c r="I4764" s="34"/>
      <c r="J4764" s="34"/>
      <c r="K4764" s="34"/>
      <c r="L4764" s="35"/>
      <c r="M4764" s="35"/>
      <c r="N4764" s="35"/>
      <c r="O4764" s="35"/>
      <c r="P4764" s="34"/>
      <c r="Q4764" s="34"/>
      <c r="R4764" s="34"/>
      <c r="S4764" s="34"/>
      <c r="T4764" s="34"/>
      <c r="U4764" s="34"/>
      <c r="V4764" s="36"/>
      <c r="W4764" s="36"/>
      <c r="X4764" s="36"/>
      <c r="Y4764" s="36"/>
      <c r="Z4764" s="36"/>
      <c r="AA4764" s="36"/>
      <c r="AB4764" s="36"/>
      <c r="AC4764" s="36"/>
      <c r="AD4764" s="36"/>
      <c r="AE4764" s="36"/>
      <c r="AF4764" s="36"/>
      <c r="AG4764" s="36"/>
      <c r="AH4764" s="36"/>
      <c r="AI4764" s="36"/>
      <c r="AJ4764" s="36"/>
      <c r="AK4764" s="36"/>
      <c r="AL4764" s="36"/>
      <c r="AM4764" s="36"/>
      <c r="AN4764" s="36"/>
      <c r="AO4764" s="36"/>
      <c r="AP4764" s="36"/>
      <c r="AQ4764" s="36"/>
      <c r="AR4764" s="36"/>
      <c r="AS4764" s="36"/>
      <c r="AT4764" s="36"/>
      <c r="AU4764" s="36"/>
      <c r="AV4764" s="36"/>
      <c r="AW4764" s="36"/>
      <c r="AX4764" s="36"/>
    </row>
    <row r="4765" spans="1:251" ht="15" thickBot="1">
      <c r="B4765" s="34"/>
      <c r="C4765" s="34"/>
      <c r="D4765" s="34"/>
      <c r="E4765" s="34"/>
      <c r="F4765" s="34"/>
      <c r="G4765" s="34"/>
      <c r="H4765" s="34"/>
      <c r="I4765" s="34"/>
      <c r="J4765" s="34"/>
      <c r="K4765" s="34"/>
      <c r="L4765" s="35"/>
      <c r="M4765" s="35"/>
      <c r="N4765" s="35"/>
      <c r="O4765" s="35"/>
      <c r="P4765" s="34"/>
      <c r="Q4765" s="34"/>
      <c r="R4765" s="34"/>
      <c r="S4765" s="34"/>
      <c r="T4765" s="34"/>
      <c r="U4765" s="34"/>
      <c r="V4765" s="36"/>
      <c r="W4765" s="36"/>
      <c r="X4765" s="36"/>
      <c r="Y4765" s="36"/>
      <c r="Z4765" s="36"/>
      <c r="AA4765" s="36"/>
      <c r="AB4765" s="36"/>
      <c r="AC4765" s="36"/>
      <c r="AD4765" s="36"/>
      <c r="AE4765" s="36"/>
      <c r="AF4765" s="36"/>
      <c r="AG4765" s="36"/>
      <c r="AH4765" s="36"/>
      <c r="AI4765" s="36"/>
      <c r="AJ4765" s="36"/>
      <c r="AK4765" s="36"/>
      <c r="AL4765" s="36"/>
      <c r="AM4765" s="36"/>
      <c r="AN4765" s="36"/>
      <c r="AO4765" s="36"/>
      <c r="AP4765" s="36"/>
      <c r="AQ4765" s="36"/>
      <c r="AR4765" s="36"/>
      <c r="AS4765" s="36"/>
      <c r="AT4765" s="36"/>
      <c r="AU4765" s="36"/>
      <c r="AV4765" s="36"/>
      <c r="AW4765" s="36"/>
      <c r="AX4765" s="48" t="s">
        <v>241</v>
      </c>
    </row>
    <row r="4766" spans="1:251" s="42" customFormat="1" ht="13.5" customHeight="1">
      <c r="A4766" s="34"/>
      <c r="B4766" s="119" t="s">
        <v>242</v>
      </c>
      <c r="C4766" s="120"/>
      <c r="D4766" s="120"/>
      <c r="E4766" s="120"/>
      <c r="F4766" s="120"/>
      <c r="G4766" s="120"/>
      <c r="H4766" s="120"/>
      <c r="I4766" s="120"/>
      <c r="J4766" s="120"/>
      <c r="K4766" s="120"/>
      <c r="L4766" s="120"/>
      <c r="M4766" s="120"/>
      <c r="N4766" s="120"/>
      <c r="O4766" s="120"/>
      <c r="P4766" s="120"/>
      <c r="Q4766" s="120"/>
      <c r="R4766" s="120"/>
      <c r="S4766" s="120"/>
      <c r="T4766" s="120"/>
      <c r="U4766" s="120"/>
      <c r="V4766" s="120"/>
      <c r="W4766" s="120"/>
      <c r="X4766" s="120"/>
      <c r="Y4766" s="120"/>
      <c r="Z4766" s="121"/>
      <c r="AA4766" s="125" t="s">
        <v>1062</v>
      </c>
      <c r="AB4766" s="120"/>
      <c r="AC4766" s="120"/>
      <c r="AD4766" s="120"/>
      <c r="AE4766" s="120"/>
      <c r="AF4766" s="120"/>
      <c r="AG4766" s="120"/>
      <c r="AH4766" s="120"/>
      <c r="AI4766" s="121"/>
      <c r="AJ4766" s="125" t="s">
        <v>1063</v>
      </c>
      <c r="AK4766" s="120"/>
      <c r="AL4766" s="120"/>
      <c r="AM4766" s="120"/>
      <c r="AN4766" s="120"/>
      <c r="AO4766" s="120"/>
      <c r="AP4766" s="120"/>
      <c r="AQ4766" s="120"/>
      <c r="AR4766" s="121"/>
      <c r="AS4766" s="125" t="s">
        <v>243</v>
      </c>
      <c r="AT4766" s="120"/>
      <c r="AU4766" s="120"/>
      <c r="AV4766" s="120"/>
      <c r="AW4766" s="120"/>
      <c r="AX4766" s="127"/>
      <c r="AY4766" s="29"/>
      <c r="AZ4766" s="29"/>
      <c r="BA4766" s="29"/>
      <c r="BB4766" s="29"/>
      <c r="BC4766" s="29"/>
      <c r="BD4766" s="29"/>
      <c r="BE4766" s="29"/>
      <c r="BF4766" s="29"/>
      <c r="BG4766" s="29"/>
      <c r="BH4766" s="29"/>
      <c r="BI4766" s="29"/>
      <c r="BJ4766" s="29"/>
      <c r="BK4766" s="29"/>
      <c r="BL4766" s="29"/>
      <c r="BM4766" s="29"/>
      <c r="BN4766" s="29"/>
      <c r="BO4766" s="29"/>
      <c r="BP4766" s="29"/>
      <c r="BQ4766" s="29"/>
      <c r="BR4766" s="29"/>
      <c r="BS4766" s="29"/>
      <c r="BT4766" s="29"/>
      <c r="BU4766" s="29"/>
      <c r="BV4766" s="29"/>
      <c r="BW4766" s="29"/>
      <c r="BX4766" s="29"/>
      <c r="BY4766" s="29"/>
      <c r="BZ4766" s="29"/>
      <c r="CA4766" s="29"/>
      <c r="CB4766" s="29"/>
      <c r="CC4766" s="29"/>
      <c r="CD4766" s="29"/>
      <c r="CE4766" s="29"/>
      <c r="CF4766" s="29"/>
      <c r="CG4766" s="29"/>
      <c r="CH4766" s="29"/>
      <c r="CI4766" s="29"/>
      <c r="CJ4766" s="29"/>
      <c r="CK4766" s="29"/>
      <c r="CL4766" s="29"/>
      <c r="CM4766" s="29"/>
      <c r="CN4766" s="29"/>
      <c r="CO4766" s="29"/>
      <c r="CP4766" s="29"/>
      <c r="CQ4766" s="29"/>
      <c r="CR4766" s="29"/>
      <c r="CS4766" s="29"/>
      <c r="CT4766" s="29"/>
      <c r="CU4766" s="29"/>
      <c r="CV4766" s="29"/>
      <c r="CW4766" s="29"/>
      <c r="CX4766" s="29"/>
      <c r="CY4766" s="29"/>
      <c r="CZ4766" s="29"/>
      <c r="DA4766" s="29"/>
      <c r="DB4766" s="29"/>
      <c r="DC4766" s="29"/>
      <c r="DD4766" s="29"/>
      <c r="DE4766" s="29"/>
      <c r="DF4766" s="29"/>
      <c r="DG4766" s="29"/>
      <c r="DH4766" s="29"/>
      <c r="DI4766" s="29"/>
      <c r="DJ4766" s="29"/>
      <c r="DK4766" s="29"/>
      <c r="DL4766" s="29"/>
      <c r="DM4766" s="29"/>
      <c r="DN4766" s="29"/>
      <c r="DO4766" s="29"/>
      <c r="DP4766" s="29"/>
      <c r="DQ4766" s="29"/>
      <c r="DR4766" s="29"/>
      <c r="DS4766" s="29"/>
      <c r="DT4766" s="29"/>
      <c r="DU4766" s="29"/>
      <c r="DV4766" s="29"/>
      <c r="DW4766" s="29"/>
      <c r="DX4766" s="29"/>
      <c r="DY4766" s="29"/>
      <c r="DZ4766" s="29"/>
      <c r="EA4766" s="29"/>
      <c r="EB4766" s="29"/>
      <c r="EC4766" s="29"/>
      <c r="ED4766" s="29"/>
      <c r="EE4766" s="29"/>
      <c r="EF4766" s="29"/>
      <c r="EG4766" s="29"/>
      <c r="EH4766" s="29"/>
      <c r="EI4766" s="29"/>
      <c r="EJ4766" s="29"/>
      <c r="EK4766" s="29"/>
      <c r="EL4766" s="29"/>
      <c r="EM4766" s="29"/>
      <c r="EN4766" s="29"/>
      <c r="EO4766" s="29"/>
      <c r="EP4766" s="29"/>
      <c r="EQ4766" s="29"/>
      <c r="ER4766" s="29"/>
      <c r="ES4766" s="29"/>
      <c r="ET4766" s="29"/>
      <c r="EU4766" s="29"/>
      <c r="EV4766" s="29"/>
      <c r="EW4766" s="29"/>
      <c r="EX4766" s="29"/>
      <c r="EY4766" s="29"/>
      <c r="EZ4766" s="29"/>
      <c r="FA4766" s="29"/>
      <c r="FB4766" s="29"/>
      <c r="FC4766" s="29"/>
      <c r="FD4766" s="29"/>
      <c r="FE4766" s="29"/>
      <c r="FF4766" s="29"/>
      <c r="FG4766" s="29"/>
      <c r="FH4766" s="29"/>
      <c r="FI4766" s="29"/>
      <c r="FJ4766" s="29"/>
      <c r="FK4766" s="29"/>
      <c r="FL4766" s="29"/>
      <c r="FM4766" s="29"/>
      <c r="FN4766" s="29"/>
      <c r="FO4766" s="29"/>
      <c r="FP4766" s="29"/>
      <c r="FQ4766" s="29"/>
      <c r="FR4766" s="29"/>
      <c r="FS4766" s="29"/>
      <c r="FT4766" s="29"/>
      <c r="FU4766" s="29"/>
      <c r="FV4766" s="29"/>
      <c r="FW4766" s="29"/>
      <c r="FX4766" s="29"/>
      <c r="FY4766" s="29"/>
      <c r="FZ4766" s="29"/>
      <c r="GA4766" s="29"/>
      <c r="GB4766" s="29"/>
      <c r="GC4766" s="29"/>
      <c r="GD4766" s="29"/>
      <c r="GE4766" s="29"/>
      <c r="GF4766" s="29"/>
      <c r="GG4766" s="29"/>
      <c r="GH4766" s="29"/>
      <c r="GI4766" s="29"/>
      <c r="GJ4766" s="29"/>
      <c r="GK4766" s="29"/>
      <c r="GL4766" s="29"/>
      <c r="GM4766" s="29"/>
      <c r="GN4766" s="29"/>
      <c r="GO4766" s="29"/>
      <c r="GP4766" s="29"/>
      <c r="GQ4766" s="29"/>
      <c r="GR4766" s="29"/>
      <c r="GS4766" s="29"/>
      <c r="GT4766" s="29"/>
      <c r="GU4766" s="29"/>
      <c r="GV4766" s="29"/>
      <c r="GW4766" s="29"/>
      <c r="GX4766" s="29"/>
      <c r="GY4766" s="29"/>
      <c r="GZ4766" s="29"/>
      <c r="HA4766" s="29"/>
      <c r="HB4766" s="29"/>
      <c r="HC4766" s="29"/>
      <c r="HD4766" s="29"/>
      <c r="HE4766" s="29"/>
      <c r="HF4766" s="29"/>
      <c r="HG4766" s="29"/>
      <c r="HH4766" s="29"/>
      <c r="HI4766" s="29"/>
      <c r="HJ4766" s="29"/>
      <c r="HK4766" s="29"/>
      <c r="HL4766" s="29"/>
      <c r="HM4766" s="29"/>
      <c r="HN4766" s="29"/>
      <c r="HO4766" s="29"/>
      <c r="HP4766" s="29"/>
      <c r="HQ4766" s="29"/>
      <c r="HR4766" s="29"/>
      <c r="HS4766" s="29"/>
      <c r="HT4766" s="29"/>
      <c r="HU4766" s="29"/>
      <c r="HV4766" s="29"/>
      <c r="HW4766" s="29"/>
      <c r="HX4766" s="29"/>
      <c r="HY4766" s="29"/>
      <c r="HZ4766" s="29"/>
      <c r="IA4766" s="29"/>
      <c r="IB4766" s="29"/>
      <c r="IC4766" s="29"/>
      <c r="ID4766" s="29"/>
      <c r="IE4766" s="29"/>
      <c r="IF4766" s="29"/>
      <c r="IG4766" s="29"/>
      <c r="IH4766" s="29"/>
      <c r="II4766" s="29"/>
      <c r="IJ4766" s="29"/>
      <c r="IK4766" s="29"/>
      <c r="IL4766" s="29"/>
      <c r="IM4766" s="29"/>
      <c r="IN4766" s="29"/>
      <c r="IO4766" s="29"/>
      <c r="IP4766" s="29"/>
      <c r="IQ4766" s="29"/>
    </row>
    <row r="4767" spans="1:251" s="42" customFormat="1" ht="13.5">
      <c r="A4767" s="34"/>
      <c r="B4767" s="122"/>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4"/>
      <c r="AA4767" s="126"/>
      <c r="AB4767" s="123"/>
      <c r="AC4767" s="123"/>
      <c r="AD4767" s="123"/>
      <c r="AE4767" s="123"/>
      <c r="AF4767" s="123"/>
      <c r="AG4767" s="123"/>
      <c r="AH4767" s="123"/>
      <c r="AI4767" s="124"/>
      <c r="AJ4767" s="126"/>
      <c r="AK4767" s="123"/>
      <c r="AL4767" s="123"/>
      <c r="AM4767" s="123"/>
      <c r="AN4767" s="123"/>
      <c r="AO4767" s="123"/>
      <c r="AP4767" s="123"/>
      <c r="AQ4767" s="123"/>
      <c r="AR4767" s="124"/>
      <c r="AS4767" s="126"/>
      <c r="AT4767" s="123"/>
      <c r="AU4767" s="123"/>
      <c r="AV4767" s="123"/>
      <c r="AW4767" s="123"/>
      <c r="AX4767" s="128"/>
      <c r="AY4767" s="29"/>
      <c r="AZ4767" s="29"/>
      <c r="BA4767" s="29"/>
      <c r="BB4767" s="65"/>
      <c r="BC4767" s="49"/>
      <c r="BE4767" s="29"/>
      <c r="BF4767" s="29"/>
      <c r="BG4767" s="29"/>
      <c r="BH4767" s="29"/>
      <c r="BI4767" s="29"/>
      <c r="BJ4767" s="29"/>
      <c r="BK4767" s="29"/>
      <c r="BL4767" s="29"/>
      <c r="BM4767" s="29"/>
      <c r="BN4767" s="29"/>
      <c r="BO4767" s="29"/>
      <c r="BP4767" s="29"/>
      <c r="BQ4767" s="29"/>
      <c r="BR4767" s="29"/>
      <c r="BS4767" s="29"/>
      <c r="BT4767" s="29"/>
      <c r="BU4767" s="29"/>
      <c r="BV4767" s="29"/>
      <c r="BW4767" s="29"/>
      <c r="BX4767" s="29"/>
      <c r="BY4767" s="29"/>
      <c r="BZ4767" s="29"/>
      <c r="CA4767" s="29"/>
      <c r="CB4767" s="29"/>
      <c r="CC4767" s="29"/>
      <c r="CD4767" s="29"/>
      <c r="CE4767" s="29"/>
      <c r="CF4767" s="29"/>
      <c r="CG4767" s="29"/>
      <c r="CH4767" s="29"/>
      <c r="CI4767" s="29"/>
      <c r="CJ4767" s="29"/>
      <c r="CK4767" s="29"/>
      <c r="CL4767" s="29"/>
      <c r="CM4767" s="29"/>
      <c r="CN4767" s="29"/>
      <c r="CO4767" s="29"/>
      <c r="CP4767" s="29"/>
      <c r="CQ4767" s="29"/>
      <c r="CR4767" s="29"/>
      <c r="CS4767" s="29"/>
      <c r="CT4767" s="29"/>
      <c r="CU4767" s="29"/>
      <c r="CV4767" s="29"/>
      <c r="CW4767" s="29"/>
      <c r="CX4767" s="29"/>
      <c r="CY4767" s="29"/>
      <c r="CZ4767" s="29"/>
      <c r="DA4767" s="29"/>
      <c r="DB4767" s="29"/>
      <c r="DC4767" s="29"/>
      <c r="DD4767" s="29"/>
      <c r="DE4767" s="29"/>
      <c r="DF4767" s="29"/>
      <c r="DG4767" s="29"/>
      <c r="DH4767" s="29"/>
      <c r="DI4767" s="29"/>
      <c r="DJ4767" s="29"/>
      <c r="DK4767" s="29"/>
      <c r="DL4767" s="29"/>
      <c r="DM4767" s="29"/>
      <c r="DN4767" s="29"/>
      <c r="DO4767" s="29"/>
      <c r="DP4767" s="29"/>
      <c r="DQ4767" s="29"/>
      <c r="DR4767" s="29"/>
      <c r="DS4767" s="29"/>
      <c r="DT4767" s="29"/>
      <c r="DU4767" s="29"/>
      <c r="DV4767" s="29"/>
      <c r="DW4767" s="29"/>
      <c r="DX4767" s="29"/>
      <c r="DY4767" s="29"/>
      <c r="DZ4767" s="29"/>
      <c r="EA4767" s="29"/>
      <c r="EB4767" s="29"/>
      <c r="EC4767" s="29"/>
      <c r="ED4767" s="29"/>
      <c r="EE4767" s="29"/>
      <c r="EF4767" s="29"/>
      <c r="EG4767" s="29"/>
      <c r="EH4767" s="29"/>
      <c r="EI4767" s="29"/>
      <c r="EJ4767" s="29"/>
      <c r="EK4767" s="29"/>
      <c r="EL4767" s="29"/>
      <c r="EM4767" s="29"/>
      <c r="EN4767" s="29"/>
      <c r="EO4767" s="29"/>
      <c r="EP4767" s="29"/>
      <c r="EQ4767" s="29"/>
      <c r="ER4767" s="29"/>
      <c r="ES4767" s="29"/>
      <c r="ET4767" s="29"/>
      <c r="EU4767" s="29"/>
      <c r="EV4767" s="29"/>
      <c r="EW4767" s="29"/>
      <c r="EX4767" s="29"/>
      <c r="EY4767" s="29"/>
      <c r="EZ4767" s="29"/>
      <c r="FA4767" s="29"/>
      <c r="FB4767" s="29"/>
      <c r="FC4767" s="29"/>
      <c r="FD4767" s="29"/>
      <c r="FE4767" s="29"/>
      <c r="FF4767" s="29"/>
      <c r="FG4767" s="29"/>
      <c r="FH4767" s="29"/>
      <c r="FI4767" s="29"/>
      <c r="FJ4767" s="29"/>
      <c r="FK4767" s="29"/>
      <c r="FL4767" s="29"/>
      <c r="FM4767" s="29"/>
      <c r="FN4767" s="29"/>
      <c r="FO4767" s="29"/>
      <c r="FP4767" s="29"/>
      <c r="FQ4767" s="29"/>
      <c r="FR4767" s="29"/>
      <c r="FS4767" s="29"/>
      <c r="FT4767" s="29"/>
      <c r="FU4767" s="29"/>
      <c r="FV4767" s="29"/>
      <c r="FW4767" s="29"/>
      <c r="FX4767" s="29"/>
      <c r="FY4767" s="29"/>
      <c r="FZ4767" s="29"/>
      <c r="GA4767" s="29"/>
      <c r="GB4767" s="29"/>
      <c r="GC4767" s="29"/>
      <c r="GD4767" s="29"/>
      <c r="GE4767" s="29"/>
      <c r="GF4767" s="29"/>
      <c r="GG4767" s="29"/>
      <c r="GH4767" s="29"/>
      <c r="GI4767" s="29"/>
      <c r="GJ4767" s="29"/>
      <c r="GK4767" s="29"/>
      <c r="GL4767" s="29"/>
      <c r="GM4767" s="29"/>
      <c r="GN4767" s="29"/>
      <c r="GO4767" s="29"/>
      <c r="GP4767" s="29"/>
      <c r="GQ4767" s="29"/>
      <c r="GR4767" s="29"/>
      <c r="GS4767" s="29"/>
      <c r="GT4767" s="29"/>
      <c r="GU4767" s="29"/>
      <c r="GV4767" s="29"/>
      <c r="GW4767" s="29"/>
      <c r="GX4767" s="29"/>
      <c r="GY4767" s="29"/>
      <c r="GZ4767" s="29"/>
      <c r="HA4767" s="29"/>
      <c r="HB4767" s="29"/>
      <c r="HC4767" s="29"/>
      <c r="HD4767" s="29"/>
      <c r="HE4767" s="29"/>
      <c r="HF4767" s="29"/>
      <c r="HG4767" s="29"/>
      <c r="HH4767" s="29"/>
      <c r="HI4767" s="29"/>
      <c r="HJ4767" s="29"/>
      <c r="HK4767" s="29"/>
      <c r="HL4767" s="29"/>
      <c r="HM4767" s="29"/>
      <c r="HN4767" s="29"/>
      <c r="HO4767" s="29"/>
      <c r="HP4767" s="29"/>
      <c r="HQ4767" s="29"/>
      <c r="HR4767" s="29"/>
      <c r="HS4767" s="29"/>
      <c r="HT4767" s="29"/>
      <c r="HU4767" s="29"/>
      <c r="HV4767" s="29"/>
      <c r="HW4767" s="29"/>
      <c r="HX4767" s="29"/>
      <c r="HY4767" s="29"/>
      <c r="HZ4767" s="29"/>
      <c r="IA4767" s="29"/>
      <c r="IB4767" s="29"/>
      <c r="IC4767" s="29"/>
      <c r="ID4767" s="29"/>
      <c r="IE4767" s="29"/>
      <c r="IF4767" s="29"/>
      <c r="IG4767" s="29"/>
      <c r="IH4767" s="29"/>
      <c r="II4767" s="29"/>
      <c r="IJ4767" s="29"/>
      <c r="IK4767" s="29"/>
      <c r="IL4767" s="29"/>
      <c r="IM4767" s="29"/>
      <c r="IN4767" s="29"/>
      <c r="IO4767" s="29"/>
      <c r="IP4767" s="29"/>
      <c r="IQ4767" s="29"/>
    </row>
    <row r="4768" spans="1:251" s="42" customFormat="1" ht="18.75" customHeight="1">
      <c r="A4768" s="34"/>
      <c r="B4768" s="50"/>
      <c r="C4768" s="129" t="s">
        <v>907</v>
      </c>
      <c r="D4768" s="147"/>
      <c r="E4768" s="147"/>
      <c r="F4768" s="147"/>
      <c r="G4768" s="147"/>
      <c r="H4768" s="147"/>
      <c r="I4768" s="147"/>
      <c r="J4768" s="147"/>
      <c r="K4768" s="147"/>
      <c r="L4768" s="147"/>
      <c r="M4768" s="147"/>
      <c r="N4768" s="147"/>
      <c r="O4768" s="147"/>
      <c r="P4768" s="147"/>
      <c r="Q4768" s="147"/>
      <c r="R4768" s="147"/>
      <c r="S4768" s="147"/>
      <c r="T4768" s="147"/>
      <c r="U4768" s="147"/>
      <c r="V4768" s="147"/>
      <c r="W4768" s="147"/>
      <c r="X4768" s="147"/>
      <c r="Y4768" s="147"/>
      <c r="Z4768" s="148"/>
      <c r="AA4768" s="132">
        <v>78500</v>
      </c>
      <c r="AB4768" s="133"/>
      <c r="AC4768" s="133"/>
      <c r="AD4768" s="133"/>
      <c r="AE4768" s="133"/>
      <c r="AF4768" s="133"/>
      <c r="AG4768" s="133"/>
      <c r="AH4768" s="133"/>
      <c r="AI4768" s="134"/>
      <c r="AJ4768" s="132">
        <v>101500</v>
      </c>
      <c r="AK4768" s="133"/>
      <c r="AL4768" s="133"/>
      <c r="AM4768" s="133"/>
      <c r="AN4768" s="133"/>
      <c r="AO4768" s="133"/>
      <c r="AP4768" s="133"/>
      <c r="AQ4768" s="133"/>
      <c r="AR4768" s="134"/>
      <c r="AS4768" s="135"/>
      <c r="AT4768" s="136"/>
      <c r="AU4768" s="136"/>
      <c r="AV4768" s="136"/>
      <c r="AW4768" s="136"/>
      <c r="AX4768" s="137"/>
      <c r="AY4768" s="29"/>
      <c r="AZ4768" s="29"/>
      <c r="BA4768" s="29"/>
      <c r="BB4768" s="29"/>
      <c r="BC4768" s="29"/>
      <c r="BD4768" s="29"/>
      <c r="BE4768" s="29"/>
      <c r="BF4768" s="29"/>
      <c r="BG4768" s="29"/>
      <c r="BH4768" s="29"/>
      <c r="BI4768" s="29"/>
      <c r="BJ4768" s="29"/>
      <c r="BK4768" s="29"/>
      <c r="BL4768" s="29"/>
      <c r="BM4768" s="29"/>
      <c r="BN4768" s="29"/>
      <c r="BO4768" s="29"/>
      <c r="BP4768" s="29"/>
      <c r="BQ4768" s="29"/>
      <c r="BR4768" s="29"/>
      <c r="BS4768" s="29"/>
      <c r="BT4768" s="29"/>
      <c r="BU4768" s="29"/>
      <c r="BV4768" s="29"/>
      <c r="BW4768" s="29"/>
      <c r="BX4768" s="29"/>
      <c r="BY4768" s="29"/>
      <c r="BZ4768" s="29"/>
      <c r="CA4768" s="29"/>
      <c r="CB4768" s="29"/>
      <c r="CC4768" s="29"/>
      <c r="CD4768" s="29"/>
      <c r="CE4768" s="29"/>
      <c r="CF4768" s="29"/>
      <c r="CG4768" s="29"/>
      <c r="CH4768" s="29"/>
      <c r="CI4768" s="29"/>
      <c r="CJ4768" s="29"/>
      <c r="CK4768" s="29"/>
      <c r="CL4768" s="29"/>
      <c r="CM4768" s="29"/>
      <c r="CN4768" s="29"/>
      <c r="CO4768" s="29"/>
      <c r="CP4768" s="29"/>
      <c r="CQ4768" s="29"/>
      <c r="CR4768" s="29"/>
      <c r="CS4768" s="29"/>
      <c r="CT4768" s="29"/>
      <c r="CU4768" s="29"/>
      <c r="CV4768" s="29"/>
      <c r="CW4768" s="29"/>
      <c r="CX4768" s="29"/>
      <c r="CY4768" s="29"/>
      <c r="CZ4768" s="29"/>
      <c r="DA4768" s="29"/>
      <c r="DB4768" s="29"/>
      <c r="DC4768" s="29"/>
      <c r="DD4768" s="29"/>
      <c r="DE4768" s="29"/>
      <c r="DF4768" s="29"/>
      <c r="DG4768" s="29"/>
      <c r="DH4768" s="29"/>
      <c r="DI4768" s="29"/>
      <c r="DJ4768" s="29"/>
      <c r="DK4768" s="29"/>
      <c r="DL4768" s="29"/>
      <c r="DM4768" s="29"/>
      <c r="DN4768" s="29"/>
      <c r="DO4768" s="29"/>
      <c r="DP4768" s="29"/>
      <c r="DQ4768" s="29"/>
      <c r="DR4768" s="29"/>
      <c r="DS4768" s="29"/>
      <c r="DT4768" s="29"/>
      <c r="DU4768" s="29"/>
      <c r="DV4768" s="29"/>
      <c r="DW4768" s="29"/>
      <c r="DX4768" s="29"/>
      <c r="DY4768" s="29"/>
      <c r="DZ4768" s="29"/>
      <c r="EA4768" s="29"/>
      <c r="EB4768" s="29"/>
      <c r="EC4768" s="29"/>
      <c r="ED4768" s="29"/>
      <c r="EE4768" s="29"/>
      <c r="EF4768" s="29"/>
      <c r="EG4768" s="29"/>
      <c r="EH4768" s="29"/>
      <c r="EI4768" s="29"/>
      <c r="EJ4768" s="29"/>
      <c r="EK4768" s="29"/>
      <c r="EL4768" s="29"/>
      <c r="EM4768" s="29"/>
      <c r="EN4768" s="29"/>
      <c r="EO4768" s="29"/>
      <c r="EP4768" s="29"/>
      <c r="EQ4768" s="29"/>
      <c r="ER4768" s="29"/>
      <c r="ES4768" s="29"/>
      <c r="ET4768" s="29"/>
      <c r="EU4768" s="29"/>
      <c r="EV4768" s="29"/>
      <c r="EW4768" s="29"/>
      <c r="EX4768" s="29"/>
      <c r="EY4768" s="29"/>
      <c r="EZ4768" s="29"/>
      <c r="FA4768" s="29"/>
      <c r="FB4768" s="29"/>
      <c r="FC4768" s="29"/>
      <c r="FD4768" s="29"/>
      <c r="FE4768" s="29"/>
      <c r="FF4768" s="29"/>
      <c r="FG4768" s="29"/>
      <c r="FH4768" s="29"/>
      <c r="FI4768" s="29"/>
      <c r="FJ4768" s="29"/>
      <c r="FK4768" s="29"/>
      <c r="FL4768" s="29"/>
      <c r="FM4768" s="29"/>
      <c r="FN4768" s="29"/>
      <c r="FO4768" s="29"/>
      <c r="FP4768" s="29"/>
      <c r="FQ4768" s="29"/>
      <c r="FR4768" s="29"/>
      <c r="FS4768" s="29"/>
      <c r="FT4768" s="29"/>
      <c r="FU4768" s="29"/>
      <c r="FV4768" s="29"/>
      <c r="FW4768" s="29"/>
      <c r="FX4768" s="29"/>
      <c r="FY4768" s="29"/>
      <c r="FZ4768" s="29"/>
      <c r="GA4768" s="29"/>
      <c r="GB4768" s="29"/>
      <c r="GC4768" s="29"/>
      <c r="GD4768" s="29"/>
      <c r="GE4768" s="29"/>
      <c r="GF4768" s="29"/>
      <c r="GG4768" s="29"/>
      <c r="GH4768" s="29"/>
      <c r="GI4768" s="29"/>
      <c r="GJ4768" s="29"/>
      <c r="GK4768" s="29"/>
      <c r="GL4768" s="29"/>
      <c r="GM4768" s="29"/>
      <c r="GN4768" s="29"/>
      <c r="GO4768" s="29"/>
      <c r="GP4768" s="29"/>
      <c r="GQ4768" s="29"/>
      <c r="GR4768" s="29"/>
      <c r="GS4768" s="29"/>
      <c r="GT4768" s="29"/>
      <c r="GU4768" s="29"/>
      <c r="GV4768" s="29"/>
      <c r="GW4768" s="29"/>
      <c r="GX4768" s="29"/>
      <c r="GY4768" s="29"/>
      <c r="GZ4768" s="29"/>
      <c r="HA4768" s="29"/>
      <c r="HB4768" s="29"/>
      <c r="HC4768" s="29"/>
      <c r="HD4768" s="29"/>
      <c r="HE4768" s="29"/>
      <c r="HF4768" s="29"/>
      <c r="HG4768" s="29"/>
      <c r="HH4768" s="29"/>
      <c r="HI4768" s="29"/>
      <c r="HJ4768" s="29"/>
      <c r="HK4768" s="29"/>
      <c r="HL4768" s="29"/>
      <c r="HM4768" s="29"/>
      <c r="HN4768" s="29"/>
      <c r="HO4768" s="29"/>
      <c r="HP4768" s="29"/>
      <c r="HQ4768" s="29"/>
      <c r="HR4768" s="29"/>
      <c r="HS4768" s="29"/>
      <c r="HT4768" s="29"/>
      <c r="HU4768" s="29"/>
      <c r="HV4768" s="29"/>
      <c r="HW4768" s="29"/>
      <c r="HX4768" s="29"/>
      <c r="HY4768" s="29"/>
      <c r="HZ4768" s="29"/>
      <c r="IA4768" s="29"/>
      <c r="IB4768" s="29"/>
      <c r="IC4768" s="29"/>
      <c r="ID4768" s="29"/>
      <c r="IE4768" s="29"/>
      <c r="IF4768" s="29"/>
      <c r="IG4768" s="29"/>
      <c r="IH4768" s="29"/>
      <c r="II4768" s="29"/>
      <c r="IJ4768" s="29"/>
      <c r="IK4768" s="29"/>
      <c r="IL4768" s="29"/>
      <c r="IM4768" s="29"/>
      <c r="IN4768" s="29"/>
      <c r="IO4768" s="29"/>
      <c r="IP4768" s="29"/>
      <c r="IQ4768" s="29"/>
    </row>
    <row r="4769" spans="1:251" s="42" customFormat="1" ht="18.75" customHeight="1">
      <c r="A4769" s="34"/>
      <c r="B4769" s="50"/>
      <c r="C4769" s="129" t="s">
        <v>908</v>
      </c>
      <c r="D4769" s="147"/>
      <c r="E4769" s="147"/>
      <c r="F4769" s="147"/>
      <c r="G4769" s="147"/>
      <c r="H4769" s="147"/>
      <c r="I4769" s="147"/>
      <c r="J4769" s="147"/>
      <c r="K4769" s="147"/>
      <c r="L4769" s="147"/>
      <c r="M4769" s="147"/>
      <c r="N4769" s="147"/>
      <c r="O4769" s="147"/>
      <c r="P4769" s="147"/>
      <c r="Q4769" s="147"/>
      <c r="R4769" s="147"/>
      <c r="S4769" s="147"/>
      <c r="T4769" s="147"/>
      <c r="U4769" s="147"/>
      <c r="V4769" s="147"/>
      <c r="W4769" s="147"/>
      <c r="X4769" s="147"/>
      <c r="Y4769" s="147"/>
      <c r="Z4769" s="148"/>
      <c r="AA4769" s="132">
        <v>5416</v>
      </c>
      <c r="AB4769" s="133"/>
      <c r="AC4769" s="133"/>
      <c r="AD4769" s="133"/>
      <c r="AE4769" s="133"/>
      <c r="AF4769" s="133"/>
      <c r="AG4769" s="133"/>
      <c r="AH4769" s="133"/>
      <c r="AI4769" s="134"/>
      <c r="AJ4769" s="132">
        <v>8026</v>
      </c>
      <c r="AK4769" s="133"/>
      <c r="AL4769" s="133"/>
      <c r="AM4769" s="133"/>
      <c r="AN4769" s="133"/>
      <c r="AO4769" s="133"/>
      <c r="AP4769" s="133"/>
      <c r="AQ4769" s="133"/>
      <c r="AR4769" s="134"/>
      <c r="AS4769" s="135"/>
      <c r="AT4769" s="136"/>
      <c r="AU4769" s="136"/>
      <c r="AV4769" s="136"/>
      <c r="AW4769" s="136"/>
      <c r="AX4769" s="137"/>
      <c r="AY4769" s="29"/>
      <c r="AZ4769" s="29"/>
      <c r="BA4769" s="29"/>
      <c r="BB4769" s="29"/>
      <c r="BC4769" s="29"/>
      <c r="BD4769" s="29"/>
      <c r="BE4769" s="29"/>
      <c r="BF4769" s="29"/>
      <c r="BG4769" s="29"/>
      <c r="BH4769" s="29"/>
      <c r="BI4769" s="29"/>
      <c r="BJ4769" s="29"/>
      <c r="BK4769" s="29"/>
      <c r="BL4769" s="29"/>
      <c r="BM4769" s="29"/>
      <c r="BN4769" s="29"/>
      <c r="BO4769" s="29"/>
      <c r="BP4769" s="29"/>
      <c r="BQ4769" s="29"/>
      <c r="BR4769" s="29"/>
      <c r="BS4769" s="29"/>
      <c r="BT4769" s="29"/>
      <c r="BU4769" s="29"/>
      <c r="BV4769" s="29"/>
      <c r="BW4769" s="29"/>
      <c r="BX4769" s="29"/>
      <c r="BY4769" s="29"/>
      <c r="BZ4769" s="29"/>
      <c r="CA4769" s="29"/>
      <c r="CB4769" s="29"/>
      <c r="CC4769" s="29"/>
      <c r="CD4769" s="29"/>
      <c r="CE4769" s="29"/>
      <c r="CF4769" s="29"/>
      <c r="CG4769" s="29"/>
      <c r="CH4769" s="29"/>
      <c r="CI4769" s="29"/>
      <c r="CJ4769" s="29"/>
      <c r="CK4769" s="29"/>
      <c r="CL4769" s="29"/>
      <c r="CM4769" s="29"/>
      <c r="CN4769" s="29"/>
      <c r="CO4769" s="29"/>
      <c r="CP4769" s="29"/>
      <c r="CQ4769" s="29"/>
      <c r="CR4769" s="29"/>
      <c r="CS4769" s="29"/>
      <c r="CT4769" s="29"/>
      <c r="CU4769" s="29"/>
      <c r="CV4769" s="29"/>
      <c r="CW4769" s="29"/>
      <c r="CX4769" s="29"/>
      <c r="CY4769" s="29"/>
      <c r="CZ4769" s="29"/>
      <c r="DA4769" s="29"/>
      <c r="DB4769" s="29"/>
      <c r="DC4769" s="29"/>
      <c r="DD4769" s="29"/>
      <c r="DE4769" s="29"/>
      <c r="DF4769" s="29"/>
      <c r="DG4769" s="29"/>
      <c r="DH4769" s="29"/>
      <c r="DI4769" s="29"/>
      <c r="DJ4769" s="29"/>
      <c r="DK4769" s="29"/>
      <c r="DL4769" s="29"/>
      <c r="DM4769" s="29"/>
      <c r="DN4769" s="29"/>
      <c r="DO4769" s="29"/>
      <c r="DP4769" s="29"/>
      <c r="DQ4769" s="29"/>
      <c r="DR4769" s="29"/>
      <c r="DS4769" s="29"/>
      <c r="DT4769" s="29"/>
      <c r="DU4769" s="29"/>
      <c r="DV4769" s="29"/>
      <c r="DW4769" s="29"/>
      <c r="DX4769" s="29"/>
      <c r="DY4769" s="29"/>
      <c r="DZ4769" s="29"/>
      <c r="EA4769" s="29"/>
      <c r="EB4769" s="29"/>
      <c r="EC4769" s="29"/>
      <c r="ED4769" s="29"/>
      <c r="EE4769" s="29"/>
      <c r="EF4769" s="29"/>
      <c r="EG4769" s="29"/>
      <c r="EH4769" s="29"/>
      <c r="EI4769" s="29"/>
      <c r="EJ4769" s="29"/>
      <c r="EK4769" s="29"/>
      <c r="EL4769" s="29"/>
      <c r="EM4769" s="29"/>
      <c r="EN4769" s="29"/>
      <c r="EO4769" s="29"/>
      <c r="EP4769" s="29"/>
      <c r="EQ4769" s="29"/>
      <c r="ER4769" s="29"/>
      <c r="ES4769" s="29"/>
      <c r="ET4769" s="29"/>
      <c r="EU4769" s="29"/>
      <c r="EV4769" s="29"/>
      <c r="EW4769" s="29"/>
      <c r="EX4769" s="29"/>
      <c r="EY4769" s="29"/>
      <c r="EZ4769" s="29"/>
      <c r="FA4769" s="29"/>
      <c r="FB4769" s="29"/>
      <c r="FC4769" s="29"/>
      <c r="FD4769" s="29"/>
      <c r="FE4769" s="29"/>
      <c r="FF4769" s="29"/>
      <c r="FG4769" s="29"/>
      <c r="FH4769" s="29"/>
      <c r="FI4769" s="29"/>
      <c r="FJ4769" s="29"/>
      <c r="FK4769" s="29"/>
      <c r="FL4769" s="29"/>
      <c r="FM4769" s="29"/>
      <c r="FN4769" s="29"/>
      <c r="FO4769" s="29"/>
      <c r="FP4769" s="29"/>
      <c r="FQ4769" s="29"/>
      <c r="FR4769" s="29"/>
      <c r="FS4769" s="29"/>
      <c r="FT4769" s="29"/>
      <c r="FU4769" s="29"/>
      <c r="FV4769" s="29"/>
      <c r="FW4769" s="29"/>
      <c r="FX4769" s="29"/>
      <c r="FY4769" s="29"/>
      <c r="FZ4769" s="29"/>
      <c r="GA4769" s="29"/>
      <c r="GB4769" s="29"/>
      <c r="GC4769" s="29"/>
      <c r="GD4769" s="29"/>
      <c r="GE4769" s="29"/>
      <c r="GF4769" s="29"/>
      <c r="GG4769" s="29"/>
      <c r="GH4769" s="29"/>
      <c r="GI4769" s="29"/>
      <c r="GJ4769" s="29"/>
      <c r="GK4769" s="29"/>
      <c r="GL4769" s="29"/>
      <c r="GM4769" s="29"/>
      <c r="GN4769" s="29"/>
      <c r="GO4769" s="29"/>
      <c r="GP4769" s="29"/>
      <c r="GQ4769" s="29"/>
      <c r="GR4769" s="29"/>
      <c r="GS4769" s="29"/>
      <c r="GT4769" s="29"/>
      <c r="GU4769" s="29"/>
      <c r="GV4769" s="29"/>
      <c r="GW4769" s="29"/>
      <c r="GX4769" s="29"/>
      <c r="GY4769" s="29"/>
      <c r="GZ4769" s="29"/>
      <c r="HA4769" s="29"/>
      <c r="HB4769" s="29"/>
      <c r="HC4769" s="29"/>
      <c r="HD4769" s="29"/>
      <c r="HE4769" s="29"/>
      <c r="HF4769" s="29"/>
      <c r="HG4769" s="29"/>
      <c r="HH4769" s="29"/>
      <c r="HI4769" s="29"/>
      <c r="HJ4769" s="29"/>
      <c r="HK4769" s="29"/>
      <c r="HL4769" s="29"/>
      <c r="HM4769" s="29"/>
      <c r="HN4769" s="29"/>
      <c r="HO4769" s="29"/>
      <c r="HP4769" s="29"/>
      <c r="HQ4769" s="29"/>
      <c r="HR4769" s="29"/>
      <c r="HS4769" s="29"/>
      <c r="HT4769" s="29"/>
      <c r="HU4769" s="29"/>
      <c r="HV4769" s="29"/>
      <c r="HW4769" s="29"/>
      <c r="HX4769" s="29"/>
      <c r="HY4769" s="29"/>
      <c r="HZ4769" s="29"/>
      <c r="IA4769" s="29"/>
      <c r="IB4769" s="29"/>
      <c r="IC4769" s="29"/>
      <c r="ID4769" s="29"/>
      <c r="IE4769" s="29"/>
      <c r="IF4769" s="29"/>
      <c r="IG4769" s="29"/>
      <c r="IH4769" s="29"/>
      <c r="II4769" s="29"/>
      <c r="IJ4769" s="29"/>
      <c r="IK4769" s="29"/>
      <c r="IL4769" s="29"/>
      <c r="IM4769" s="29"/>
      <c r="IN4769" s="29"/>
      <c r="IO4769" s="29"/>
      <c r="IP4769" s="29"/>
      <c r="IQ4769" s="29"/>
    </row>
    <row r="4770" spans="1:251" s="42" customFormat="1" ht="18.75" customHeight="1" thickBot="1">
      <c r="A4770" s="43"/>
      <c r="B4770" s="138" t="s">
        <v>244</v>
      </c>
      <c r="C4770" s="139"/>
      <c r="D4770" s="139"/>
      <c r="E4770" s="139"/>
      <c r="F4770" s="139"/>
      <c r="G4770" s="139"/>
      <c r="H4770" s="139"/>
      <c r="I4770" s="139"/>
      <c r="J4770" s="139"/>
      <c r="K4770" s="139"/>
      <c r="L4770" s="139"/>
      <c r="M4770" s="139"/>
      <c r="N4770" s="139"/>
      <c r="O4770" s="139"/>
      <c r="P4770" s="139"/>
      <c r="Q4770" s="139"/>
      <c r="R4770" s="139"/>
      <c r="S4770" s="139"/>
      <c r="T4770" s="139"/>
      <c r="U4770" s="139"/>
      <c r="V4770" s="139"/>
      <c r="W4770" s="139"/>
      <c r="X4770" s="139"/>
      <c r="Y4770" s="139"/>
      <c r="Z4770" s="140"/>
      <c r="AA4770" s="141">
        <f>SUM($AA$4768:$AA$4769)</f>
        <v>83916</v>
      </c>
      <c r="AB4770" s="142"/>
      <c r="AC4770" s="142"/>
      <c r="AD4770" s="142"/>
      <c r="AE4770" s="142"/>
      <c r="AF4770" s="142"/>
      <c r="AG4770" s="142"/>
      <c r="AH4770" s="142"/>
      <c r="AI4770" s="143"/>
      <c r="AJ4770" s="141">
        <f>SUM($AJ$4768:$AJ$4769)</f>
        <v>109526</v>
      </c>
      <c r="AK4770" s="142"/>
      <c r="AL4770" s="142"/>
      <c r="AM4770" s="142"/>
      <c r="AN4770" s="142"/>
      <c r="AO4770" s="142"/>
      <c r="AP4770" s="142"/>
      <c r="AQ4770" s="142"/>
      <c r="AR4770" s="143"/>
      <c r="AS4770" s="144"/>
      <c r="AT4770" s="145"/>
      <c r="AU4770" s="145"/>
      <c r="AV4770" s="145"/>
      <c r="AW4770" s="145"/>
      <c r="AX4770" s="146"/>
      <c r="AY4770" s="29"/>
      <c r="AZ4770" s="29"/>
      <c r="BA4770" s="29"/>
      <c r="BB4770" s="29"/>
      <c r="BC4770" s="29"/>
      <c r="BD4770" s="29"/>
      <c r="BE4770" s="29"/>
      <c r="BF4770" s="29"/>
      <c r="BG4770" s="29"/>
      <c r="BH4770" s="29"/>
      <c r="BI4770" s="29"/>
      <c r="BJ4770" s="29"/>
      <c r="BK4770" s="29"/>
      <c r="BL4770" s="29"/>
      <c r="BM4770" s="29"/>
      <c r="BN4770" s="29"/>
      <c r="BO4770" s="29"/>
      <c r="BP4770" s="29"/>
      <c r="BQ4770" s="29"/>
      <c r="BR4770" s="29"/>
      <c r="BS4770" s="29"/>
      <c r="BT4770" s="29"/>
      <c r="BU4770" s="29"/>
      <c r="BV4770" s="29"/>
      <c r="BW4770" s="29"/>
      <c r="BX4770" s="29"/>
      <c r="BY4770" s="29"/>
      <c r="BZ4770" s="29"/>
      <c r="CA4770" s="29"/>
      <c r="CB4770" s="29"/>
      <c r="CC4770" s="29"/>
      <c r="CD4770" s="29"/>
      <c r="CE4770" s="29"/>
      <c r="CF4770" s="29"/>
      <c r="CG4770" s="29"/>
      <c r="CH4770" s="29"/>
      <c r="CI4770" s="29"/>
      <c r="CJ4770" s="29"/>
      <c r="CK4770" s="29"/>
      <c r="CL4770" s="29"/>
      <c r="CM4770" s="29"/>
      <c r="CN4770" s="29"/>
      <c r="CO4770" s="29"/>
      <c r="CP4770" s="29"/>
      <c r="CQ4770" s="29"/>
      <c r="CR4770" s="29"/>
      <c r="CS4770" s="29"/>
      <c r="CT4770" s="29"/>
      <c r="CU4770" s="29"/>
      <c r="CV4770" s="29"/>
      <c r="CW4770" s="29"/>
      <c r="CX4770" s="29"/>
      <c r="CY4770" s="29"/>
      <c r="CZ4770" s="29"/>
      <c r="DA4770" s="29"/>
      <c r="DB4770" s="29"/>
      <c r="DC4770" s="29"/>
      <c r="DD4770" s="29"/>
      <c r="DE4770" s="29"/>
      <c r="DF4770" s="29"/>
      <c r="DG4770" s="29"/>
      <c r="DH4770" s="29"/>
      <c r="DI4770" s="29"/>
      <c r="DJ4770" s="29"/>
      <c r="DK4770" s="29"/>
      <c r="DL4770" s="29"/>
      <c r="DM4770" s="29"/>
      <c r="DN4770" s="29"/>
      <c r="DO4770" s="29"/>
      <c r="DP4770" s="29"/>
      <c r="DQ4770" s="29"/>
      <c r="DR4770" s="29"/>
      <c r="DS4770" s="29"/>
      <c r="DT4770" s="29"/>
      <c r="DU4770" s="29"/>
      <c r="DV4770" s="29"/>
      <c r="DW4770" s="29"/>
      <c r="DX4770" s="29"/>
      <c r="DY4770" s="29"/>
      <c r="DZ4770" s="29"/>
      <c r="EA4770" s="29"/>
      <c r="EB4770" s="29"/>
      <c r="EC4770" s="29"/>
      <c r="ED4770" s="29"/>
      <c r="EE4770" s="29"/>
      <c r="EF4770" s="29"/>
      <c r="EG4770" s="29"/>
      <c r="EH4770" s="29"/>
      <c r="EI4770" s="29"/>
      <c r="EJ4770" s="29"/>
      <c r="EK4770" s="29"/>
      <c r="EL4770" s="29"/>
      <c r="EM4770" s="29"/>
      <c r="EN4770" s="29"/>
      <c r="EO4770" s="29"/>
      <c r="EP4770" s="29"/>
      <c r="EQ4770" s="29"/>
      <c r="ER4770" s="29"/>
      <c r="ES4770" s="29"/>
      <c r="ET4770" s="29"/>
      <c r="EU4770" s="29"/>
      <c r="EV4770" s="29"/>
      <c r="EW4770" s="29"/>
      <c r="EX4770" s="29"/>
      <c r="EY4770" s="29"/>
      <c r="EZ4770" s="29"/>
      <c r="FA4770" s="29"/>
      <c r="FB4770" s="29"/>
      <c r="FC4770" s="29"/>
      <c r="FD4770" s="29"/>
      <c r="FE4770" s="29"/>
      <c r="FF4770" s="29"/>
      <c r="FG4770" s="29"/>
      <c r="FH4770" s="29"/>
      <c r="FI4770" s="29"/>
      <c r="FJ4770" s="29"/>
      <c r="FK4770" s="29"/>
      <c r="FL4770" s="29"/>
      <c r="FM4770" s="29"/>
      <c r="FN4770" s="29"/>
      <c r="FO4770" s="29"/>
      <c r="FP4770" s="29"/>
      <c r="FQ4770" s="29"/>
      <c r="FR4770" s="29"/>
      <c r="FS4770" s="29"/>
      <c r="FT4770" s="29"/>
      <c r="FU4770" s="29"/>
      <c r="FV4770" s="29"/>
      <c r="FW4770" s="29"/>
      <c r="FX4770" s="29"/>
      <c r="FY4770" s="29"/>
      <c r="FZ4770" s="29"/>
      <c r="GA4770" s="29"/>
      <c r="GB4770" s="29"/>
      <c r="GC4770" s="29"/>
      <c r="GD4770" s="29"/>
      <c r="GE4770" s="29"/>
      <c r="GF4770" s="29"/>
      <c r="GG4770" s="29"/>
      <c r="GH4770" s="29"/>
      <c r="GI4770" s="29"/>
      <c r="GJ4770" s="29"/>
      <c r="GK4770" s="29"/>
      <c r="GL4770" s="29"/>
      <c r="GM4770" s="29"/>
      <c r="GN4770" s="29"/>
      <c r="GO4770" s="29"/>
      <c r="GP4770" s="29"/>
      <c r="GQ4770" s="29"/>
      <c r="GR4770" s="29"/>
      <c r="GS4770" s="29"/>
      <c r="GT4770" s="29"/>
      <c r="GU4770" s="29"/>
      <c r="GV4770" s="29"/>
      <c r="GW4770" s="29"/>
      <c r="GX4770" s="29"/>
      <c r="GY4770" s="29"/>
      <c r="GZ4770" s="29"/>
      <c r="HA4770" s="29"/>
      <c r="HB4770" s="29"/>
      <c r="HC4770" s="29"/>
      <c r="HD4770" s="29"/>
      <c r="HE4770" s="29"/>
      <c r="HF4770" s="29"/>
      <c r="HG4770" s="29"/>
      <c r="HH4770" s="29"/>
      <c r="HI4770" s="29"/>
      <c r="HJ4770" s="29"/>
      <c r="HK4770" s="29"/>
      <c r="HL4770" s="29"/>
      <c r="HM4770" s="29"/>
      <c r="HN4770" s="29"/>
      <c r="HO4770" s="29"/>
      <c r="HP4770" s="29"/>
      <c r="HQ4770" s="29"/>
      <c r="HR4770" s="29"/>
      <c r="HS4770" s="29"/>
      <c r="HT4770" s="29"/>
      <c r="HU4770" s="29"/>
      <c r="HV4770" s="29"/>
      <c r="HW4770" s="29"/>
      <c r="HX4770" s="29"/>
      <c r="HY4770" s="29"/>
      <c r="HZ4770" s="29"/>
      <c r="IA4770" s="29"/>
      <c r="IB4770" s="29"/>
      <c r="IC4770" s="29"/>
      <c r="ID4770" s="29"/>
      <c r="IE4770" s="29"/>
      <c r="IF4770" s="29"/>
      <c r="IG4770" s="29"/>
      <c r="IH4770" s="29"/>
      <c r="II4770" s="29"/>
      <c r="IJ4770" s="29"/>
      <c r="IK4770" s="29"/>
      <c r="IL4770" s="29"/>
      <c r="IM4770" s="29"/>
      <c r="IN4770" s="29"/>
      <c r="IO4770" s="29"/>
      <c r="IP4770" s="29"/>
      <c r="IQ4770" s="29"/>
    </row>
    <row r="4772" spans="1:251" ht="18.75">
      <c r="A4772" s="28" t="s">
        <v>234</v>
      </c>
      <c r="AW4772" s="30"/>
      <c r="AX4772" s="31"/>
      <c r="AY4772" s="30"/>
    </row>
    <row r="4774" spans="1:251" ht="18.75">
      <c r="B4774" s="109" t="s">
        <v>0</v>
      </c>
      <c r="C4774" s="150"/>
      <c r="D4774" s="150"/>
      <c r="E4774" s="150"/>
      <c r="F4774" s="150"/>
      <c r="G4774" s="150"/>
      <c r="H4774" s="150"/>
      <c r="I4774" s="150"/>
      <c r="J4774" s="150"/>
      <c r="K4774" s="150"/>
      <c r="L4774" s="150"/>
      <c r="M4774" s="150"/>
      <c r="N4774" s="150"/>
      <c r="O4774" s="150"/>
      <c r="P4774" s="150"/>
      <c r="Q4774" s="150"/>
      <c r="R4774" s="150"/>
      <c r="S4774" s="150"/>
      <c r="T4774" s="150"/>
      <c r="U4774" s="150"/>
      <c r="V4774" s="150"/>
      <c r="W4774" s="150"/>
      <c r="X4774" s="150"/>
      <c r="Y4774" s="150"/>
      <c r="Z4774" s="150"/>
      <c r="AA4774" s="150"/>
      <c r="AB4774" s="150"/>
      <c r="AC4774" s="150"/>
      <c r="AD4774" s="150"/>
      <c r="AE4774" s="150"/>
      <c r="AF4774" s="150"/>
      <c r="AG4774" s="150"/>
      <c r="AH4774" s="150"/>
      <c r="AI4774" s="150"/>
      <c r="AJ4774" s="150"/>
      <c r="AK4774" s="150"/>
      <c r="AL4774" s="150"/>
      <c r="AM4774" s="150"/>
      <c r="AN4774" s="150"/>
      <c r="AO4774" s="150"/>
      <c r="AP4774" s="150"/>
      <c r="AQ4774" s="150"/>
      <c r="AR4774" s="150"/>
      <c r="AS4774" s="150"/>
      <c r="AT4774" s="150"/>
      <c r="AU4774" s="150"/>
      <c r="AV4774" s="150"/>
      <c r="AW4774" s="150"/>
      <c r="AX4774" s="150"/>
    </row>
    <row r="4775" spans="1:251">
      <c r="Z4775" s="32"/>
      <c r="AD4775" s="32"/>
      <c r="AE4775" s="32"/>
      <c r="AF4775" s="32"/>
      <c r="AG4775" s="32"/>
      <c r="AH4775" s="32"/>
      <c r="AI4775" s="32"/>
      <c r="AO4775" s="32"/>
    </row>
    <row r="4776" spans="1:251" ht="13.5" thickBot="1">
      <c r="Z4776" s="32"/>
      <c r="AD4776" s="32"/>
      <c r="AE4776" s="32"/>
      <c r="AF4776" s="32"/>
      <c r="AG4776" s="32"/>
      <c r="AH4776" s="32"/>
      <c r="AI4776" s="32"/>
      <c r="AO4776" s="32"/>
      <c r="DI4776" s="26"/>
    </row>
    <row r="4777" spans="1:251" ht="24.75" customHeight="1" thickBot="1">
      <c r="B4777" s="111" t="s">
        <v>235</v>
      </c>
      <c r="C4777" s="112"/>
      <c r="D4777" s="112"/>
      <c r="E4777" s="112"/>
      <c r="F4777" s="112"/>
      <c r="G4777" s="112"/>
      <c r="H4777" s="113" t="s">
        <v>909</v>
      </c>
      <c r="I4777" s="114"/>
      <c r="J4777" s="114"/>
      <c r="K4777" s="114"/>
      <c r="L4777" s="114"/>
      <c r="M4777" s="114"/>
      <c r="N4777" s="114"/>
      <c r="O4777" s="114"/>
      <c r="P4777" s="114"/>
      <c r="Q4777" s="114"/>
      <c r="R4777" s="114"/>
      <c r="S4777" s="114"/>
      <c r="T4777" s="114"/>
      <c r="U4777" s="114"/>
      <c r="V4777" s="114"/>
      <c r="W4777" s="114"/>
      <c r="X4777" s="114"/>
      <c r="Y4777" s="114"/>
      <c r="Z4777" s="114"/>
      <c r="AA4777" s="114"/>
      <c r="AB4777" s="114"/>
      <c r="AC4777" s="114"/>
      <c r="AD4777" s="114"/>
      <c r="AE4777" s="114"/>
      <c r="AF4777" s="114"/>
      <c r="AG4777" s="114"/>
      <c r="AH4777" s="114"/>
      <c r="AI4777" s="114"/>
      <c r="AJ4777" s="114"/>
      <c r="AK4777" s="114"/>
      <c r="AL4777" s="114"/>
      <c r="AM4777" s="114"/>
      <c r="AN4777" s="114"/>
      <c r="AO4777" s="114"/>
      <c r="AP4777" s="114"/>
      <c r="AQ4777" s="114"/>
      <c r="AR4777" s="114"/>
      <c r="AS4777" s="114"/>
      <c r="AT4777" s="114"/>
      <c r="AU4777" s="114"/>
      <c r="AV4777" s="114"/>
      <c r="AW4777" s="114"/>
      <c r="AX4777" s="115"/>
      <c r="DI4777" s="26"/>
    </row>
    <row r="4778" spans="1:251" ht="14.25">
      <c r="B4778" s="33"/>
      <c r="C4778" s="33"/>
      <c r="D4778" s="33"/>
      <c r="E4778" s="33"/>
      <c r="F4778" s="33"/>
      <c r="G4778" s="33"/>
      <c r="H4778" s="34"/>
      <c r="I4778" s="34"/>
      <c r="J4778" s="34"/>
      <c r="K4778" s="34"/>
      <c r="L4778" s="35"/>
      <c r="M4778" s="35"/>
      <c r="N4778" s="35"/>
      <c r="O4778" s="35"/>
      <c r="P4778" s="34"/>
      <c r="Q4778" s="34"/>
      <c r="R4778" s="34"/>
      <c r="S4778" s="34"/>
      <c r="T4778" s="34"/>
      <c r="U4778" s="34"/>
      <c r="V4778" s="36"/>
      <c r="W4778" s="36"/>
      <c r="X4778" s="36"/>
      <c r="Y4778" s="36"/>
      <c r="Z4778" s="36"/>
      <c r="AA4778" s="36"/>
      <c r="AB4778" s="36"/>
      <c r="AC4778" s="36"/>
      <c r="AD4778" s="36"/>
      <c r="AE4778" s="36"/>
      <c r="AF4778" s="36"/>
      <c r="AG4778" s="36"/>
      <c r="AH4778" s="36"/>
      <c r="AI4778" s="36"/>
      <c r="AJ4778" s="36"/>
      <c r="AK4778" s="36"/>
      <c r="AL4778" s="36"/>
      <c r="AM4778" s="36"/>
      <c r="AN4778" s="36"/>
      <c r="AO4778" s="36"/>
      <c r="AP4778" s="36"/>
      <c r="AQ4778" s="36"/>
      <c r="AR4778" s="36"/>
      <c r="AS4778" s="36"/>
      <c r="AT4778" s="36"/>
      <c r="AU4778" s="36"/>
      <c r="AV4778" s="36"/>
      <c r="AW4778" s="36"/>
      <c r="AX4778" s="36"/>
      <c r="DI4778" s="26"/>
    </row>
    <row r="4779" spans="1:251" ht="15" thickBot="1">
      <c r="A4779" s="37"/>
      <c r="B4779" s="36" t="s">
        <v>237</v>
      </c>
      <c r="C4779" s="34"/>
      <c r="D4779" s="34"/>
      <c r="E4779" s="34"/>
      <c r="F4779" s="34"/>
      <c r="G4779" s="34"/>
      <c r="H4779" s="34"/>
      <c r="I4779" s="34"/>
      <c r="J4779" s="34"/>
      <c r="K4779" s="34"/>
      <c r="L4779" s="35"/>
      <c r="M4779" s="35"/>
      <c r="N4779" s="35"/>
      <c r="O4779" s="35"/>
      <c r="P4779" s="34"/>
      <c r="Q4779" s="34"/>
      <c r="R4779" s="34"/>
      <c r="S4779" s="34"/>
      <c r="T4779" s="34"/>
      <c r="U4779" s="34"/>
      <c r="V4779" s="36"/>
      <c r="W4779" s="36"/>
      <c r="X4779" s="36"/>
      <c r="Y4779" s="36"/>
      <c r="Z4779" s="36"/>
      <c r="AA4779" s="36"/>
      <c r="AB4779" s="36"/>
      <c r="AC4779" s="36"/>
      <c r="AD4779" s="36"/>
      <c r="AE4779" s="36"/>
      <c r="AF4779" s="36"/>
      <c r="AG4779" s="36"/>
      <c r="AH4779" s="36"/>
      <c r="AI4779" s="36"/>
      <c r="AJ4779" s="36"/>
      <c r="AK4779" s="36"/>
      <c r="AL4779" s="36"/>
      <c r="AM4779" s="36"/>
      <c r="AN4779" s="36"/>
      <c r="AO4779" s="36"/>
      <c r="AP4779" s="36"/>
      <c r="AQ4779" s="36"/>
      <c r="AR4779" s="36"/>
      <c r="AS4779" s="36"/>
      <c r="AT4779" s="36"/>
      <c r="AU4779" s="36"/>
      <c r="AV4779" s="36"/>
      <c r="AW4779" s="36"/>
      <c r="AX4779" s="36"/>
      <c r="DI4779" s="26"/>
    </row>
    <row r="4780" spans="1:251" ht="14.25">
      <c r="A4780" s="34"/>
      <c r="B4780" s="38"/>
      <c r="C4780" s="33"/>
      <c r="D4780" s="33"/>
      <c r="E4780" s="33"/>
      <c r="F4780" s="33"/>
      <c r="G4780" s="33"/>
      <c r="H4780" s="33"/>
      <c r="I4780" s="33"/>
      <c r="J4780" s="33"/>
      <c r="K4780" s="33"/>
      <c r="L4780" s="39"/>
      <c r="M4780" s="39"/>
      <c r="N4780" s="39"/>
      <c r="O4780" s="39"/>
      <c r="P4780" s="33"/>
      <c r="Q4780" s="33"/>
      <c r="R4780" s="33"/>
      <c r="S4780" s="33"/>
      <c r="T4780" s="33"/>
      <c r="U4780" s="33"/>
      <c r="V4780" s="40"/>
      <c r="W4780" s="40"/>
      <c r="X4780" s="40"/>
      <c r="Y4780" s="40"/>
      <c r="Z4780" s="40"/>
      <c r="AA4780" s="40"/>
      <c r="AB4780" s="40"/>
      <c r="AC4780" s="40"/>
      <c r="AD4780" s="40"/>
      <c r="AE4780" s="40"/>
      <c r="AF4780" s="40"/>
      <c r="AG4780" s="40"/>
      <c r="AH4780" s="40"/>
      <c r="AI4780" s="40"/>
      <c r="AJ4780" s="40"/>
      <c r="AK4780" s="40"/>
      <c r="AL4780" s="40"/>
      <c r="AM4780" s="40"/>
      <c r="AN4780" s="40"/>
      <c r="AO4780" s="40"/>
      <c r="AP4780" s="40"/>
      <c r="AQ4780" s="40"/>
      <c r="AR4780" s="40"/>
      <c r="AS4780" s="40"/>
      <c r="AT4780" s="40"/>
      <c r="AU4780" s="40"/>
      <c r="AV4780" s="40"/>
      <c r="AW4780" s="40"/>
      <c r="AX4780" s="41"/>
    </row>
    <row r="4781" spans="1:251" ht="12" customHeight="1">
      <c r="A4781" s="34"/>
      <c r="B4781" s="116" t="s">
        <v>910</v>
      </c>
      <c r="C4781" s="117"/>
      <c r="D4781" s="117"/>
      <c r="E4781" s="117"/>
      <c r="F4781" s="117"/>
      <c r="G4781" s="117"/>
      <c r="H4781" s="117"/>
      <c r="I4781" s="117"/>
      <c r="J4781" s="117"/>
      <c r="K4781" s="117"/>
      <c r="L4781" s="117"/>
      <c r="M4781" s="117"/>
      <c r="N4781" s="117"/>
      <c r="O4781" s="117"/>
      <c r="P4781" s="117"/>
      <c r="Q4781" s="117"/>
      <c r="R4781" s="117"/>
      <c r="S4781" s="117"/>
      <c r="T4781" s="117"/>
      <c r="U4781" s="117"/>
      <c r="V4781" s="117"/>
      <c r="W4781" s="117"/>
      <c r="X4781" s="117"/>
      <c r="Y4781" s="117"/>
      <c r="Z4781" s="117"/>
      <c r="AA4781" s="117"/>
      <c r="AB4781" s="117"/>
      <c r="AC4781" s="117"/>
      <c r="AD4781" s="117"/>
      <c r="AE4781" s="117"/>
      <c r="AF4781" s="117"/>
      <c r="AG4781" s="117"/>
      <c r="AH4781" s="117"/>
      <c r="AI4781" s="117"/>
      <c r="AJ4781" s="117"/>
      <c r="AK4781" s="117"/>
      <c r="AL4781" s="117"/>
      <c r="AM4781" s="117"/>
      <c r="AN4781" s="117"/>
      <c r="AO4781" s="117"/>
      <c r="AP4781" s="117"/>
      <c r="AQ4781" s="117"/>
      <c r="AR4781" s="117"/>
      <c r="AS4781" s="117"/>
      <c r="AT4781" s="117"/>
      <c r="AU4781" s="117"/>
      <c r="AV4781" s="117"/>
      <c r="AW4781" s="117"/>
      <c r="AX4781" s="118"/>
    </row>
    <row r="4782" spans="1:251" ht="12" customHeight="1">
      <c r="A4782" s="34"/>
      <c r="B4782" s="116"/>
      <c r="C4782" s="117"/>
      <c r="D4782" s="117"/>
      <c r="E4782" s="117"/>
      <c r="F4782" s="117"/>
      <c r="G4782" s="117"/>
      <c r="H4782" s="117"/>
      <c r="I4782" s="117"/>
      <c r="J4782" s="117"/>
      <c r="K4782" s="117"/>
      <c r="L4782" s="117"/>
      <c r="M4782" s="117"/>
      <c r="N4782" s="117"/>
      <c r="O4782" s="117"/>
      <c r="P4782" s="117"/>
      <c r="Q4782" s="117"/>
      <c r="R4782" s="117"/>
      <c r="S4782" s="117"/>
      <c r="T4782" s="117"/>
      <c r="U4782" s="117"/>
      <c r="V4782" s="117"/>
      <c r="W4782" s="117"/>
      <c r="X4782" s="117"/>
      <c r="Y4782" s="117"/>
      <c r="Z4782" s="117"/>
      <c r="AA4782" s="117"/>
      <c r="AB4782" s="117"/>
      <c r="AC4782" s="117"/>
      <c r="AD4782" s="117"/>
      <c r="AE4782" s="117"/>
      <c r="AF4782" s="117"/>
      <c r="AG4782" s="117"/>
      <c r="AH4782" s="117"/>
      <c r="AI4782" s="117"/>
      <c r="AJ4782" s="117"/>
      <c r="AK4782" s="117"/>
      <c r="AL4782" s="117"/>
      <c r="AM4782" s="117"/>
      <c r="AN4782" s="117"/>
      <c r="AO4782" s="117"/>
      <c r="AP4782" s="117"/>
      <c r="AQ4782" s="117"/>
      <c r="AR4782" s="117"/>
      <c r="AS4782" s="117"/>
      <c r="AT4782" s="117"/>
      <c r="AU4782" s="117"/>
      <c r="AV4782" s="117"/>
      <c r="AW4782" s="117"/>
      <c r="AX4782" s="118"/>
    </row>
    <row r="4783" spans="1:251" ht="12" customHeight="1">
      <c r="A4783" s="34"/>
      <c r="B4783" s="116"/>
      <c r="C4783" s="117"/>
      <c r="D4783" s="117"/>
      <c r="E4783" s="117"/>
      <c r="F4783" s="117"/>
      <c r="G4783" s="117"/>
      <c r="H4783" s="117"/>
      <c r="I4783" s="117"/>
      <c r="J4783" s="117"/>
      <c r="K4783" s="117"/>
      <c r="L4783" s="117"/>
      <c r="M4783" s="117"/>
      <c r="N4783" s="117"/>
      <c r="O4783" s="117"/>
      <c r="P4783" s="117"/>
      <c r="Q4783" s="117"/>
      <c r="R4783" s="117"/>
      <c r="S4783" s="117"/>
      <c r="T4783" s="117"/>
      <c r="U4783" s="117"/>
      <c r="V4783" s="117"/>
      <c r="W4783" s="117"/>
      <c r="X4783" s="117"/>
      <c r="Y4783" s="117"/>
      <c r="Z4783" s="117"/>
      <c r="AA4783" s="117"/>
      <c r="AB4783" s="117"/>
      <c r="AC4783" s="117"/>
      <c r="AD4783" s="117"/>
      <c r="AE4783" s="117"/>
      <c r="AF4783" s="117"/>
      <c r="AG4783" s="117"/>
      <c r="AH4783" s="117"/>
      <c r="AI4783" s="117"/>
      <c r="AJ4783" s="117"/>
      <c r="AK4783" s="117"/>
      <c r="AL4783" s="117"/>
      <c r="AM4783" s="117"/>
      <c r="AN4783" s="117"/>
      <c r="AO4783" s="117"/>
      <c r="AP4783" s="117"/>
      <c r="AQ4783" s="117"/>
      <c r="AR4783" s="117"/>
      <c r="AS4783" s="117"/>
      <c r="AT4783" s="117"/>
      <c r="AU4783" s="117"/>
      <c r="AV4783" s="117"/>
      <c r="AW4783" s="117"/>
      <c r="AX4783" s="118"/>
      <c r="BC4783" s="42"/>
    </row>
    <row r="4784" spans="1:251" ht="12" customHeight="1">
      <c r="A4784" s="34"/>
      <c r="B4784" s="116"/>
      <c r="C4784" s="117"/>
      <c r="D4784" s="117"/>
      <c r="E4784" s="117"/>
      <c r="F4784" s="117"/>
      <c r="G4784" s="117"/>
      <c r="H4784" s="117"/>
      <c r="I4784" s="117"/>
      <c r="J4784" s="117"/>
      <c r="K4784" s="117"/>
      <c r="L4784" s="117"/>
      <c r="M4784" s="117"/>
      <c r="N4784" s="117"/>
      <c r="O4784" s="117"/>
      <c r="P4784" s="117"/>
      <c r="Q4784" s="117"/>
      <c r="R4784" s="117"/>
      <c r="S4784" s="117"/>
      <c r="T4784" s="117"/>
      <c r="U4784" s="117"/>
      <c r="V4784" s="117"/>
      <c r="W4784" s="117"/>
      <c r="X4784" s="117"/>
      <c r="Y4784" s="117"/>
      <c r="Z4784" s="117"/>
      <c r="AA4784" s="117"/>
      <c r="AB4784" s="117"/>
      <c r="AC4784" s="117"/>
      <c r="AD4784" s="117"/>
      <c r="AE4784" s="117"/>
      <c r="AF4784" s="117"/>
      <c r="AG4784" s="117"/>
      <c r="AH4784" s="117"/>
      <c r="AI4784" s="117"/>
      <c r="AJ4784" s="117"/>
      <c r="AK4784" s="117"/>
      <c r="AL4784" s="117"/>
      <c r="AM4784" s="117"/>
      <c r="AN4784" s="117"/>
      <c r="AO4784" s="117"/>
      <c r="AP4784" s="117"/>
      <c r="AQ4784" s="117"/>
      <c r="AR4784" s="117"/>
      <c r="AS4784" s="117"/>
      <c r="AT4784" s="117"/>
      <c r="AU4784" s="117"/>
      <c r="AV4784" s="117"/>
      <c r="AW4784" s="117"/>
      <c r="AX4784" s="118"/>
    </row>
    <row r="4785" spans="1:251" ht="12" customHeight="1">
      <c r="A4785" s="34"/>
      <c r="B4785" s="116"/>
      <c r="C4785" s="117"/>
      <c r="D4785" s="117"/>
      <c r="E4785" s="117"/>
      <c r="F4785" s="117"/>
      <c r="G4785" s="117"/>
      <c r="H4785" s="117"/>
      <c r="I4785" s="117"/>
      <c r="J4785" s="117"/>
      <c r="K4785" s="117"/>
      <c r="L4785" s="117"/>
      <c r="M4785" s="117"/>
      <c r="N4785" s="117"/>
      <c r="O4785" s="117"/>
      <c r="P4785" s="117"/>
      <c r="Q4785" s="117"/>
      <c r="R4785" s="117"/>
      <c r="S4785" s="117"/>
      <c r="T4785" s="117"/>
      <c r="U4785" s="117"/>
      <c r="V4785" s="117"/>
      <c r="W4785" s="117"/>
      <c r="X4785" s="117"/>
      <c r="Y4785" s="117"/>
      <c r="Z4785" s="117"/>
      <c r="AA4785" s="117"/>
      <c r="AB4785" s="117"/>
      <c r="AC4785" s="117"/>
      <c r="AD4785" s="117"/>
      <c r="AE4785" s="117"/>
      <c r="AF4785" s="117"/>
      <c r="AG4785" s="117"/>
      <c r="AH4785" s="117"/>
      <c r="AI4785" s="117"/>
      <c r="AJ4785" s="117"/>
      <c r="AK4785" s="117"/>
      <c r="AL4785" s="117"/>
      <c r="AM4785" s="117"/>
      <c r="AN4785" s="117"/>
      <c r="AO4785" s="117"/>
      <c r="AP4785" s="117"/>
      <c r="AQ4785" s="117"/>
      <c r="AR4785" s="117"/>
      <c r="AS4785" s="117"/>
      <c r="AT4785" s="117"/>
      <c r="AU4785" s="117"/>
      <c r="AV4785" s="117"/>
      <c r="AW4785" s="117"/>
      <c r="AX4785" s="118"/>
    </row>
    <row r="4786" spans="1:251" ht="12" customHeight="1">
      <c r="A4786" s="34"/>
      <c r="B4786" s="116"/>
      <c r="C4786" s="117"/>
      <c r="D4786" s="117"/>
      <c r="E4786" s="117"/>
      <c r="F4786" s="117"/>
      <c r="G4786" s="117"/>
      <c r="H4786" s="117"/>
      <c r="I4786" s="117"/>
      <c r="J4786" s="117"/>
      <c r="K4786" s="117"/>
      <c r="L4786" s="117"/>
      <c r="M4786" s="117"/>
      <c r="N4786" s="117"/>
      <c r="O4786" s="117"/>
      <c r="P4786" s="117"/>
      <c r="Q4786" s="117"/>
      <c r="R4786" s="117"/>
      <c r="S4786" s="117"/>
      <c r="T4786" s="117"/>
      <c r="U4786" s="117"/>
      <c r="V4786" s="117"/>
      <c r="W4786" s="117"/>
      <c r="X4786" s="117"/>
      <c r="Y4786" s="117"/>
      <c r="Z4786" s="117"/>
      <c r="AA4786" s="117"/>
      <c r="AB4786" s="117"/>
      <c r="AC4786" s="117"/>
      <c r="AD4786" s="117"/>
      <c r="AE4786" s="117"/>
      <c r="AF4786" s="117"/>
      <c r="AG4786" s="117"/>
      <c r="AH4786" s="117"/>
      <c r="AI4786" s="117"/>
      <c r="AJ4786" s="117"/>
      <c r="AK4786" s="117"/>
      <c r="AL4786" s="117"/>
      <c r="AM4786" s="117"/>
      <c r="AN4786" s="117"/>
      <c r="AO4786" s="117"/>
      <c r="AP4786" s="117"/>
      <c r="AQ4786" s="117"/>
      <c r="AR4786" s="117"/>
      <c r="AS4786" s="117"/>
      <c r="AT4786" s="117"/>
      <c r="AU4786" s="117"/>
      <c r="AV4786" s="117"/>
      <c r="AW4786" s="117"/>
      <c r="AX4786" s="118"/>
    </row>
    <row r="4787" spans="1:251" ht="15" thickBot="1">
      <c r="A4787" s="43"/>
      <c r="B4787" s="44"/>
      <c r="C4787" s="45"/>
      <c r="D4787" s="45"/>
      <c r="E4787" s="45"/>
      <c r="F4787" s="45"/>
      <c r="G4787" s="45"/>
      <c r="H4787" s="45"/>
      <c r="I4787" s="45"/>
      <c r="J4787" s="45"/>
      <c r="K4787" s="45"/>
      <c r="L4787" s="45"/>
      <c r="M4787" s="45"/>
      <c r="N4787" s="45"/>
      <c r="O4787" s="45"/>
      <c r="P4787" s="45"/>
      <c r="Q4787" s="45"/>
      <c r="R4787" s="45"/>
      <c r="S4787" s="45"/>
      <c r="T4787" s="45"/>
      <c r="U4787" s="45"/>
      <c r="V4787" s="45"/>
      <c r="W4787" s="45"/>
      <c r="X4787" s="45"/>
      <c r="Y4787" s="45"/>
      <c r="Z4787" s="45"/>
      <c r="AA4787" s="45"/>
      <c r="AB4787" s="45"/>
      <c r="AC4787" s="45"/>
      <c r="AD4787" s="45"/>
      <c r="AE4787" s="45"/>
      <c r="AF4787" s="45"/>
      <c r="AG4787" s="45"/>
      <c r="AH4787" s="45"/>
      <c r="AI4787" s="45"/>
      <c r="AJ4787" s="45"/>
      <c r="AK4787" s="45"/>
      <c r="AL4787" s="45"/>
      <c r="AM4787" s="45"/>
      <c r="AN4787" s="45"/>
      <c r="AO4787" s="45"/>
      <c r="AP4787" s="45"/>
      <c r="AQ4787" s="45"/>
      <c r="AR4787" s="45"/>
      <c r="AS4787" s="45"/>
      <c r="AT4787" s="45"/>
      <c r="AU4787" s="45"/>
      <c r="AV4787" s="45"/>
      <c r="AW4787" s="45"/>
      <c r="AX4787" s="46"/>
    </row>
    <row r="4788" spans="1:251">
      <c r="B4788" s="47"/>
    </row>
    <row r="4789" spans="1:251" ht="15" thickBot="1">
      <c r="A4789" s="37"/>
      <c r="B4789" s="36" t="s">
        <v>238</v>
      </c>
      <c r="C4789" s="34"/>
      <c r="D4789" s="34"/>
      <c r="E4789" s="34"/>
      <c r="F4789" s="34"/>
      <c r="G4789" s="34"/>
      <c r="H4789" s="34"/>
      <c r="I4789" s="34"/>
      <c r="J4789" s="34"/>
      <c r="K4789" s="34"/>
      <c r="L4789" s="35"/>
      <c r="M4789" s="35"/>
      <c r="N4789" s="35"/>
      <c r="O4789" s="35"/>
      <c r="P4789" s="34"/>
      <c r="Q4789" s="34"/>
      <c r="R4789" s="34"/>
      <c r="S4789" s="34"/>
      <c r="T4789" s="34"/>
      <c r="U4789" s="34"/>
      <c r="V4789" s="36"/>
      <c r="W4789" s="36"/>
      <c r="X4789" s="36"/>
      <c r="Y4789" s="36"/>
      <c r="Z4789" s="36"/>
      <c r="AA4789" s="36"/>
      <c r="AB4789" s="36"/>
      <c r="AC4789" s="36"/>
      <c r="AD4789" s="36"/>
      <c r="AE4789" s="36"/>
      <c r="AF4789" s="36"/>
      <c r="AG4789" s="36"/>
      <c r="AH4789" s="36"/>
      <c r="AI4789" s="36"/>
      <c r="AJ4789" s="36"/>
      <c r="AK4789" s="36"/>
      <c r="AL4789" s="36"/>
      <c r="AM4789" s="36"/>
      <c r="AN4789" s="36"/>
      <c r="AO4789" s="36"/>
      <c r="AP4789" s="36"/>
      <c r="AQ4789" s="36"/>
      <c r="AR4789" s="36"/>
      <c r="AS4789" s="36"/>
      <c r="AT4789" s="36"/>
      <c r="AU4789" s="36"/>
      <c r="AV4789" s="36"/>
      <c r="AW4789" s="36"/>
      <c r="AX4789" s="36"/>
      <c r="DI4789" s="26"/>
    </row>
    <row r="4790" spans="1:251" ht="14.25">
      <c r="A4790" s="34"/>
      <c r="B4790" s="38"/>
      <c r="C4790" s="33"/>
      <c r="D4790" s="33"/>
      <c r="E4790" s="33"/>
      <c r="F4790" s="33"/>
      <c r="G4790" s="33"/>
      <c r="H4790" s="33"/>
      <c r="I4790" s="33"/>
      <c r="J4790" s="33"/>
      <c r="K4790" s="33"/>
      <c r="L4790" s="39"/>
      <c r="M4790" s="39"/>
      <c r="N4790" s="39"/>
      <c r="O4790" s="39"/>
      <c r="P4790" s="33"/>
      <c r="Q4790" s="33"/>
      <c r="R4790" s="33"/>
      <c r="S4790" s="33"/>
      <c r="T4790" s="33"/>
      <c r="U4790" s="33"/>
      <c r="V4790" s="40"/>
      <c r="W4790" s="40"/>
      <c r="X4790" s="40"/>
      <c r="Y4790" s="40"/>
      <c r="Z4790" s="40"/>
      <c r="AA4790" s="40"/>
      <c r="AB4790" s="40"/>
      <c r="AC4790" s="40"/>
      <c r="AD4790" s="40"/>
      <c r="AE4790" s="40"/>
      <c r="AF4790" s="40"/>
      <c r="AG4790" s="40"/>
      <c r="AH4790" s="40"/>
      <c r="AI4790" s="40"/>
      <c r="AJ4790" s="40"/>
      <c r="AK4790" s="40"/>
      <c r="AL4790" s="40"/>
      <c r="AM4790" s="40"/>
      <c r="AN4790" s="40"/>
      <c r="AO4790" s="40"/>
      <c r="AP4790" s="40"/>
      <c r="AQ4790" s="40"/>
      <c r="AR4790" s="40"/>
      <c r="AS4790" s="40"/>
      <c r="AT4790" s="40"/>
      <c r="AU4790" s="40"/>
      <c r="AV4790" s="40"/>
      <c r="AW4790" s="40"/>
      <c r="AX4790" s="41"/>
    </row>
    <row r="4791" spans="1:251" ht="12" customHeight="1">
      <c r="A4791" s="34"/>
      <c r="B4791" s="116" t="s">
        <v>911</v>
      </c>
      <c r="C4791" s="117"/>
      <c r="D4791" s="117"/>
      <c r="E4791" s="117"/>
      <c r="F4791" s="117"/>
      <c r="G4791" s="117"/>
      <c r="H4791" s="117"/>
      <c r="I4791" s="117"/>
      <c r="J4791" s="117"/>
      <c r="K4791" s="117"/>
      <c r="L4791" s="117"/>
      <c r="M4791" s="117"/>
      <c r="N4791" s="117"/>
      <c r="O4791" s="117"/>
      <c r="P4791" s="117"/>
      <c r="Q4791" s="117"/>
      <c r="R4791" s="117"/>
      <c r="S4791" s="117"/>
      <c r="T4791" s="117"/>
      <c r="U4791" s="117"/>
      <c r="V4791" s="117"/>
      <c r="W4791" s="117"/>
      <c r="X4791" s="117"/>
      <c r="Y4791" s="117"/>
      <c r="Z4791" s="117"/>
      <c r="AA4791" s="117"/>
      <c r="AB4791" s="117"/>
      <c r="AC4791" s="117"/>
      <c r="AD4791" s="117"/>
      <c r="AE4791" s="117"/>
      <c r="AF4791" s="117"/>
      <c r="AG4791" s="117"/>
      <c r="AH4791" s="117"/>
      <c r="AI4791" s="117"/>
      <c r="AJ4791" s="117"/>
      <c r="AK4791" s="117"/>
      <c r="AL4791" s="117"/>
      <c r="AM4791" s="117"/>
      <c r="AN4791" s="117"/>
      <c r="AO4791" s="117"/>
      <c r="AP4791" s="117"/>
      <c r="AQ4791" s="117"/>
      <c r="AR4791" s="117"/>
      <c r="AS4791" s="117"/>
      <c r="AT4791" s="117"/>
      <c r="AU4791" s="117"/>
      <c r="AV4791" s="117"/>
      <c r="AW4791" s="117"/>
      <c r="AX4791" s="118"/>
    </row>
    <row r="4792" spans="1:251" ht="12" customHeight="1">
      <c r="A4792" s="34"/>
      <c r="B4792" s="116"/>
      <c r="C4792" s="117"/>
      <c r="D4792" s="117"/>
      <c r="E4792" s="117"/>
      <c r="F4792" s="117"/>
      <c r="G4792" s="117"/>
      <c r="H4792" s="117"/>
      <c r="I4792" s="117"/>
      <c r="J4792" s="117"/>
      <c r="K4792" s="117"/>
      <c r="L4792" s="117"/>
      <c r="M4792" s="117"/>
      <c r="N4792" s="117"/>
      <c r="O4792" s="117"/>
      <c r="P4792" s="117"/>
      <c r="Q4792" s="117"/>
      <c r="R4792" s="117"/>
      <c r="S4792" s="117"/>
      <c r="T4792" s="117"/>
      <c r="U4792" s="117"/>
      <c r="V4792" s="117"/>
      <c r="W4792" s="117"/>
      <c r="X4792" s="117"/>
      <c r="Y4792" s="117"/>
      <c r="Z4792" s="117"/>
      <c r="AA4792" s="117"/>
      <c r="AB4792" s="117"/>
      <c r="AC4792" s="117"/>
      <c r="AD4792" s="117"/>
      <c r="AE4792" s="117"/>
      <c r="AF4792" s="117"/>
      <c r="AG4792" s="117"/>
      <c r="AH4792" s="117"/>
      <c r="AI4792" s="117"/>
      <c r="AJ4792" s="117"/>
      <c r="AK4792" s="117"/>
      <c r="AL4792" s="117"/>
      <c r="AM4792" s="117"/>
      <c r="AN4792" s="117"/>
      <c r="AO4792" s="117"/>
      <c r="AP4792" s="117"/>
      <c r="AQ4792" s="117"/>
      <c r="AR4792" s="117"/>
      <c r="AS4792" s="117"/>
      <c r="AT4792" s="117"/>
      <c r="AU4792" s="117"/>
      <c r="AV4792" s="117"/>
      <c r="AW4792" s="117"/>
      <c r="AX4792" s="118"/>
    </row>
    <row r="4793" spans="1:251" ht="12" customHeight="1">
      <c r="A4793" s="34"/>
      <c r="B4793" s="116"/>
      <c r="C4793" s="117"/>
      <c r="D4793" s="117"/>
      <c r="E4793" s="117"/>
      <c r="F4793" s="117"/>
      <c r="G4793" s="117"/>
      <c r="H4793" s="117"/>
      <c r="I4793" s="117"/>
      <c r="J4793" s="117"/>
      <c r="K4793" s="117"/>
      <c r="L4793" s="117"/>
      <c r="M4793" s="117"/>
      <c r="N4793" s="117"/>
      <c r="O4793" s="117"/>
      <c r="P4793" s="117"/>
      <c r="Q4793" s="117"/>
      <c r="R4793" s="117"/>
      <c r="S4793" s="117"/>
      <c r="T4793" s="117"/>
      <c r="U4793" s="117"/>
      <c r="V4793" s="117"/>
      <c r="W4793" s="117"/>
      <c r="X4793" s="117"/>
      <c r="Y4793" s="117"/>
      <c r="Z4793" s="117"/>
      <c r="AA4793" s="117"/>
      <c r="AB4793" s="117"/>
      <c r="AC4793" s="117"/>
      <c r="AD4793" s="117"/>
      <c r="AE4793" s="117"/>
      <c r="AF4793" s="117"/>
      <c r="AG4793" s="117"/>
      <c r="AH4793" s="117"/>
      <c r="AI4793" s="117"/>
      <c r="AJ4793" s="117"/>
      <c r="AK4793" s="117"/>
      <c r="AL4793" s="117"/>
      <c r="AM4793" s="117"/>
      <c r="AN4793" s="117"/>
      <c r="AO4793" s="117"/>
      <c r="AP4793" s="117"/>
      <c r="AQ4793" s="117"/>
      <c r="AR4793" s="117"/>
      <c r="AS4793" s="117"/>
      <c r="AT4793" s="117"/>
      <c r="AU4793" s="117"/>
      <c r="AV4793" s="117"/>
      <c r="AW4793" s="117"/>
      <c r="AX4793" s="118"/>
    </row>
    <row r="4794" spans="1:251" ht="12" customHeight="1">
      <c r="A4794" s="34"/>
      <c r="B4794" s="116"/>
      <c r="C4794" s="117"/>
      <c r="D4794" s="117"/>
      <c r="E4794" s="117"/>
      <c r="F4794" s="117"/>
      <c r="G4794" s="117"/>
      <c r="H4794" s="117"/>
      <c r="I4794" s="117"/>
      <c r="J4794" s="117"/>
      <c r="K4794" s="117"/>
      <c r="L4794" s="117"/>
      <c r="M4794" s="117"/>
      <c r="N4794" s="117"/>
      <c r="O4794" s="117"/>
      <c r="P4794" s="117"/>
      <c r="Q4794" s="117"/>
      <c r="R4794" s="117"/>
      <c r="S4794" s="117"/>
      <c r="T4794" s="117"/>
      <c r="U4794" s="117"/>
      <c r="V4794" s="117"/>
      <c r="W4794" s="117"/>
      <c r="X4794" s="117"/>
      <c r="Y4794" s="117"/>
      <c r="Z4794" s="117"/>
      <c r="AA4794" s="117"/>
      <c r="AB4794" s="117"/>
      <c r="AC4794" s="117"/>
      <c r="AD4794" s="117"/>
      <c r="AE4794" s="117"/>
      <c r="AF4794" s="117"/>
      <c r="AG4794" s="117"/>
      <c r="AH4794" s="117"/>
      <c r="AI4794" s="117"/>
      <c r="AJ4794" s="117"/>
      <c r="AK4794" s="117"/>
      <c r="AL4794" s="117"/>
      <c r="AM4794" s="117"/>
      <c r="AN4794" s="117"/>
      <c r="AO4794" s="117"/>
      <c r="AP4794" s="117"/>
      <c r="AQ4794" s="117"/>
      <c r="AR4794" s="117"/>
      <c r="AS4794" s="117"/>
      <c r="AT4794" s="117"/>
      <c r="AU4794" s="117"/>
      <c r="AV4794" s="117"/>
      <c r="AW4794" s="117"/>
      <c r="AX4794" s="118"/>
      <c r="BC4794" s="42"/>
    </row>
    <row r="4795" spans="1:251" ht="12" customHeight="1">
      <c r="A4795" s="34"/>
      <c r="B4795" s="116"/>
      <c r="C4795" s="117"/>
      <c r="D4795" s="117"/>
      <c r="E4795" s="117"/>
      <c r="F4795" s="117"/>
      <c r="G4795" s="117"/>
      <c r="H4795" s="117"/>
      <c r="I4795" s="117"/>
      <c r="J4795" s="117"/>
      <c r="K4795" s="117"/>
      <c r="L4795" s="117"/>
      <c r="M4795" s="117"/>
      <c r="N4795" s="117"/>
      <c r="O4795" s="117"/>
      <c r="P4795" s="117"/>
      <c r="Q4795" s="117"/>
      <c r="R4795" s="117"/>
      <c r="S4795" s="117"/>
      <c r="T4795" s="117"/>
      <c r="U4795" s="117"/>
      <c r="V4795" s="117"/>
      <c r="W4795" s="117"/>
      <c r="X4795" s="117"/>
      <c r="Y4795" s="117"/>
      <c r="Z4795" s="117"/>
      <c r="AA4795" s="117"/>
      <c r="AB4795" s="117"/>
      <c r="AC4795" s="117"/>
      <c r="AD4795" s="117"/>
      <c r="AE4795" s="117"/>
      <c r="AF4795" s="117"/>
      <c r="AG4795" s="117"/>
      <c r="AH4795" s="117"/>
      <c r="AI4795" s="117"/>
      <c r="AJ4795" s="117"/>
      <c r="AK4795" s="117"/>
      <c r="AL4795" s="117"/>
      <c r="AM4795" s="117"/>
      <c r="AN4795" s="117"/>
      <c r="AO4795" s="117"/>
      <c r="AP4795" s="117"/>
      <c r="AQ4795" s="117"/>
      <c r="AR4795" s="117"/>
      <c r="AS4795" s="117"/>
      <c r="AT4795" s="117"/>
      <c r="AU4795" s="117"/>
      <c r="AV4795" s="117"/>
      <c r="AW4795" s="117"/>
      <c r="AX4795" s="118"/>
    </row>
    <row r="4796" spans="1:251" ht="15" thickBot="1">
      <c r="A4796" s="43"/>
      <c r="B4796" s="44"/>
      <c r="C4796" s="45"/>
      <c r="D4796" s="45"/>
      <c r="E4796" s="45"/>
      <c r="F4796" s="45"/>
      <c r="G4796" s="45"/>
      <c r="H4796" s="45"/>
      <c r="I4796" s="45"/>
      <c r="J4796" s="45"/>
      <c r="K4796" s="45"/>
      <c r="L4796" s="45"/>
      <c r="M4796" s="45"/>
      <c r="N4796" s="45"/>
      <c r="O4796" s="45"/>
      <c r="P4796" s="45"/>
      <c r="Q4796" s="45"/>
      <c r="R4796" s="45"/>
      <c r="S4796" s="45"/>
      <c r="T4796" s="45"/>
      <c r="U4796" s="45"/>
      <c r="V4796" s="45"/>
      <c r="W4796" s="45"/>
      <c r="X4796" s="45"/>
      <c r="Y4796" s="45"/>
      <c r="Z4796" s="45"/>
      <c r="AA4796" s="45"/>
      <c r="AB4796" s="45"/>
      <c r="AC4796" s="45"/>
      <c r="AD4796" s="45"/>
      <c r="AE4796" s="45"/>
      <c r="AF4796" s="45"/>
      <c r="AG4796" s="45"/>
      <c r="AH4796" s="45"/>
      <c r="AI4796" s="45"/>
      <c r="AJ4796" s="45"/>
      <c r="AK4796" s="45"/>
      <c r="AL4796" s="45"/>
      <c r="AM4796" s="45"/>
      <c r="AN4796" s="45"/>
      <c r="AO4796" s="45"/>
      <c r="AP4796" s="45"/>
      <c r="AQ4796" s="45"/>
      <c r="AR4796" s="45"/>
      <c r="AS4796" s="45"/>
      <c r="AT4796" s="45"/>
      <c r="AU4796" s="45"/>
      <c r="AV4796" s="45"/>
      <c r="AW4796" s="45"/>
      <c r="AX4796" s="46"/>
    </row>
    <row r="4797" spans="1:251">
      <c r="B4797" s="47"/>
    </row>
    <row r="4798" spans="1:251" ht="14.25">
      <c r="B4798" s="36" t="s">
        <v>240</v>
      </c>
      <c r="C4798" s="34"/>
      <c r="D4798" s="34"/>
      <c r="E4798" s="34"/>
      <c r="F4798" s="34"/>
      <c r="G4798" s="34"/>
      <c r="H4798" s="34"/>
      <c r="I4798" s="34"/>
      <c r="J4798" s="34"/>
      <c r="K4798" s="34"/>
      <c r="L4798" s="35"/>
      <c r="M4798" s="35"/>
      <c r="N4798" s="35"/>
      <c r="O4798" s="35"/>
      <c r="P4798" s="34"/>
      <c r="Q4798" s="34"/>
      <c r="R4798" s="34"/>
      <c r="S4798" s="34"/>
      <c r="T4798" s="34"/>
      <c r="U4798" s="34"/>
      <c r="V4798" s="36"/>
      <c r="W4798" s="36"/>
      <c r="X4798" s="36"/>
      <c r="Y4798" s="36"/>
      <c r="Z4798" s="36"/>
      <c r="AA4798" s="36"/>
      <c r="AB4798" s="36"/>
      <c r="AC4798" s="36"/>
      <c r="AD4798" s="36"/>
      <c r="AE4798" s="36"/>
      <c r="AF4798" s="36"/>
      <c r="AG4798" s="36"/>
      <c r="AH4798" s="36"/>
      <c r="AI4798" s="36"/>
      <c r="AJ4798" s="36"/>
      <c r="AK4798" s="36"/>
      <c r="AL4798" s="36"/>
      <c r="AM4798" s="36"/>
      <c r="AN4798" s="36"/>
      <c r="AO4798" s="36"/>
      <c r="AP4798" s="36"/>
      <c r="AQ4798" s="36"/>
      <c r="AR4798" s="36"/>
      <c r="AS4798" s="36"/>
      <c r="AT4798" s="36"/>
      <c r="AU4798" s="36"/>
      <c r="AV4798" s="36"/>
      <c r="AW4798" s="36"/>
      <c r="AX4798" s="36"/>
    </row>
    <row r="4799" spans="1:251" ht="15" thickBot="1">
      <c r="B4799" s="34"/>
      <c r="C4799" s="34"/>
      <c r="D4799" s="34"/>
      <c r="E4799" s="34"/>
      <c r="F4799" s="34"/>
      <c r="G4799" s="34"/>
      <c r="H4799" s="34"/>
      <c r="I4799" s="34"/>
      <c r="J4799" s="34"/>
      <c r="K4799" s="34"/>
      <c r="L4799" s="35"/>
      <c r="M4799" s="35"/>
      <c r="N4799" s="35"/>
      <c r="O4799" s="35"/>
      <c r="P4799" s="34"/>
      <c r="Q4799" s="34"/>
      <c r="R4799" s="34"/>
      <c r="S4799" s="34"/>
      <c r="T4799" s="34"/>
      <c r="U4799" s="34"/>
      <c r="V4799" s="36"/>
      <c r="W4799" s="36"/>
      <c r="X4799" s="36"/>
      <c r="Y4799" s="36"/>
      <c r="Z4799" s="36"/>
      <c r="AA4799" s="36"/>
      <c r="AB4799" s="36"/>
      <c r="AC4799" s="36"/>
      <c r="AD4799" s="36"/>
      <c r="AE4799" s="36"/>
      <c r="AF4799" s="36"/>
      <c r="AG4799" s="36"/>
      <c r="AH4799" s="36"/>
      <c r="AI4799" s="36"/>
      <c r="AJ4799" s="36"/>
      <c r="AK4799" s="36"/>
      <c r="AL4799" s="36"/>
      <c r="AM4799" s="36"/>
      <c r="AN4799" s="36"/>
      <c r="AO4799" s="36"/>
      <c r="AP4799" s="36"/>
      <c r="AQ4799" s="36"/>
      <c r="AR4799" s="36"/>
      <c r="AS4799" s="36"/>
      <c r="AT4799" s="36"/>
      <c r="AU4799" s="36"/>
      <c r="AV4799" s="36"/>
      <c r="AW4799" s="36"/>
      <c r="AX4799" s="48" t="s">
        <v>241</v>
      </c>
    </row>
    <row r="4800" spans="1:251" s="42" customFormat="1" ht="13.5" customHeight="1">
      <c r="A4800" s="34"/>
      <c r="B4800" s="119" t="s">
        <v>242</v>
      </c>
      <c r="C4800" s="120"/>
      <c r="D4800" s="120"/>
      <c r="E4800" s="120"/>
      <c r="F4800" s="120"/>
      <c r="G4800" s="120"/>
      <c r="H4800" s="120"/>
      <c r="I4800" s="120"/>
      <c r="J4800" s="120"/>
      <c r="K4800" s="120"/>
      <c r="L4800" s="120"/>
      <c r="M4800" s="120"/>
      <c r="N4800" s="120"/>
      <c r="O4800" s="120"/>
      <c r="P4800" s="120"/>
      <c r="Q4800" s="120"/>
      <c r="R4800" s="120"/>
      <c r="S4800" s="120"/>
      <c r="T4800" s="120"/>
      <c r="U4800" s="120"/>
      <c r="V4800" s="120"/>
      <c r="W4800" s="120"/>
      <c r="X4800" s="120"/>
      <c r="Y4800" s="120"/>
      <c r="Z4800" s="121"/>
      <c r="AA4800" s="125" t="s">
        <v>1062</v>
      </c>
      <c r="AB4800" s="120"/>
      <c r="AC4800" s="120"/>
      <c r="AD4800" s="120"/>
      <c r="AE4800" s="120"/>
      <c r="AF4800" s="120"/>
      <c r="AG4800" s="120"/>
      <c r="AH4800" s="120"/>
      <c r="AI4800" s="121"/>
      <c r="AJ4800" s="125" t="s">
        <v>1063</v>
      </c>
      <c r="AK4800" s="120"/>
      <c r="AL4800" s="120"/>
      <c r="AM4800" s="120"/>
      <c r="AN4800" s="120"/>
      <c r="AO4800" s="120"/>
      <c r="AP4800" s="120"/>
      <c r="AQ4800" s="120"/>
      <c r="AR4800" s="121"/>
      <c r="AS4800" s="125" t="s">
        <v>243</v>
      </c>
      <c r="AT4800" s="120"/>
      <c r="AU4800" s="120"/>
      <c r="AV4800" s="120"/>
      <c r="AW4800" s="120"/>
      <c r="AX4800" s="127"/>
      <c r="AY4800" s="29"/>
      <c r="AZ4800" s="29"/>
      <c r="BA4800" s="29"/>
      <c r="BB4800" s="29"/>
      <c r="BC4800" s="29"/>
      <c r="BD4800" s="29"/>
      <c r="BE4800" s="29"/>
      <c r="BF4800" s="29"/>
      <c r="BG4800" s="29"/>
      <c r="BH4800" s="29"/>
      <c r="BI4800" s="29"/>
      <c r="BJ4800" s="29"/>
      <c r="BK4800" s="29"/>
      <c r="BL4800" s="29"/>
      <c r="BM4800" s="29"/>
      <c r="BN4800" s="29"/>
      <c r="BO4800" s="29"/>
      <c r="BP4800" s="29"/>
      <c r="BQ4800" s="29"/>
      <c r="BR4800" s="29"/>
      <c r="BS4800" s="29"/>
      <c r="BT4800" s="29"/>
      <c r="BU4800" s="29"/>
      <c r="BV4800" s="29"/>
      <c r="BW4800" s="29"/>
      <c r="BX4800" s="29"/>
      <c r="BY4800" s="29"/>
      <c r="BZ4800" s="29"/>
      <c r="CA4800" s="29"/>
      <c r="CB4800" s="29"/>
      <c r="CC4800" s="29"/>
      <c r="CD4800" s="29"/>
      <c r="CE4800" s="29"/>
      <c r="CF4800" s="29"/>
      <c r="CG4800" s="29"/>
      <c r="CH4800" s="29"/>
      <c r="CI4800" s="29"/>
      <c r="CJ4800" s="29"/>
      <c r="CK4800" s="29"/>
      <c r="CL4800" s="29"/>
      <c r="CM4800" s="29"/>
      <c r="CN4800" s="29"/>
      <c r="CO4800" s="29"/>
      <c r="CP4800" s="29"/>
      <c r="CQ4800" s="29"/>
      <c r="CR4800" s="29"/>
      <c r="CS4800" s="29"/>
      <c r="CT4800" s="29"/>
      <c r="CU4800" s="29"/>
      <c r="CV4800" s="29"/>
      <c r="CW4800" s="29"/>
      <c r="CX4800" s="29"/>
      <c r="CY4800" s="29"/>
      <c r="CZ4800" s="29"/>
      <c r="DA4800" s="29"/>
      <c r="DB4800" s="29"/>
      <c r="DC4800" s="29"/>
      <c r="DD4800" s="29"/>
      <c r="DE4800" s="29"/>
      <c r="DF4800" s="29"/>
      <c r="DG4800" s="29"/>
      <c r="DH4800" s="29"/>
      <c r="DI4800" s="29"/>
      <c r="DJ4800" s="29"/>
      <c r="DK4800" s="29"/>
      <c r="DL4800" s="29"/>
      <c r="DM4800" s="29"/>
      <c r="DN4800" s="29"/>
      <c r="DO4800" s="29"/>
      <c r="DP4800" s="29"/>
      <c r="DQ4800" s="29"/>
      <c r="DR4800" s="29"/>
      <c r="DS4800" s="29"/>
      <c r="DT4800" s="29"/>
      <c r="DU4800" s="29"/>
      <c r="DV4800" s="29"/>
      <c r="DW4800" s="29"/>
      <c r="DX4800" s="29"/>
      <c r="DY4800" s="29"/>
      <c r="DZ4800" s="29"/>
      <c r="EA4800" s="29"/>
      <c r="EB4800" s="29"/>
      <c r="EC4800" s="29"/>
      <c r="ED4800" s="29"/>
      <c r="EE4800" s="29"/>
      <c r="EF4800" s="29"/>
      <c r="EG4800" s="29"/>
      <c r="EH4800" s="29"/>
      <c r="EI4800" s="29"/>
      <c r="EJ4800" s="29"/>
      <c r="EK4800" s="29"/>
      <c r="EL4800" s="29"/>
      <c r="EM4800" s="29"/>
      <c r="EN4800" s="29"/>
      <c r="EO4800" s="29"/>
      <c r="EP4800" s="29"/>
      <c r="EQ4800" s="29"/>
      <c r="ER4800" s="29"/>
      <c r="ES4800" s="29"/>
      <c r="ET4800" s="29"/>
      <c r="EU4800" s="29"/>
      <c r="EV4800" s="29"/>
      <c r="EW4800" s="29"/>
      <c r="EX4800" s="29"/>
      <c r="EY4800" s="29"/>
      <c r="EZ4800" s="29"/>
      <c r="FA4800" s="29"/>
      <c r="FB4800" s="29"/>
      <c r="FC4800" s="29"/>
      <c r="FD4800" s="29"/>
      <c r="FE4800" s="29"/>
      <c r="FF4800" s="29"/>
      <c r="FG4800" s="29"/>
      <c r="FH4800" s="29"/>
      <c r="FI4800" s="29"/>
      <c r="FJ4800" s="29"/>
      <c r="FK4800" s="29"/>
      <c r="FL4800" s="29"/>
      <c r="FM4800" s="29"/>
      <c r="FN4800" s="29"/>
      <c r="FO4800" s="29"/>
      <c r="FP4800" s="29"/>
      <c r="FQ4800" s="29"/>
      <c r="FR4800" s="29"/>
      <c r="FS4800" s="29"/>
      <c r="FT4800" s="29"/>
      <c r="FU4800" s="29"/>
      <c r="FV4800" s="29"/>
      <c r="FW4800" s="29"/>
      <c r="FX4800" s="29"/>
      <c r="FY4800" s="29"/>
      <c r="FZ4800" s="29"/>
      <c r="GA4800" s="29"/>
      <c r="GB4800" s="29"/>
      <c r="GC4800" s="29"/>
      <c r="GD4800" s="29"/>
      <c r="GE4800" s="29"/>
      <c r="GF4800" s="29"/>
      <c r="GG4800" s="29"/>
      <c r="GH4800" s="29"/>
      <c r="GI4800" s="29"/>
      <c r="GJ4800" s="29"/>
      <c r="GK4800" s="29"/>
      <c r="GL4800" s="29"/>
      <c r="GM4800" s="29"/>
      <c r="GN4800" s="29"/>
      <c r="GO4800" s="29"/>
      <c r="GP4800" s="29"/>
      <c r="GQ4800" s="29"/>
      <c r="GR4800" s="29"/>
      <c r="GS4800" s="29"/>
      <c r="GT4800" s="29"/>
      <c r="GU4800" s="29"/>
      <c r="GV4800" s="29"/>
      <c r="GW4800" s="29"/>
      <c r="GX4800" s="29"/>
      <c r="GY4800" s="29"/>
      <c r="GZ4800" s="29"/>
      <c r="HA4800" s="29"/>
      <c r="HB4800" s="29"/>
      <c r="HC4800" s="29"/>
      <c r="HD4800" s="29"/>
      <c r="HE4800" s="29"/>
      <c r="HF4800" s="29"/>
      <c r="HG4800" s="29"/>
      <c r="HH4800" s="29"/>
      <c r="HI4800" s="29"/>
      <c r="HJ4800" s="29"/>
      <c r="HK4800" s="29"/>
      <c r="HL4800" s="29"/>
      <c r="HM4800" s="29"/>
      <c r="HN4800" s="29"/>
      <c r="HO4800" s="29"/>
      <c r="HP4800" s="29"/>
      <c r="HQ4800" s="29"/>
      <c r="HR4800" s="29"/>
      <c r="HS4800" s="29"/>
      <c r="HT4800" s="29"/>
      <c r="HU4800" s="29"/>
      <c r="HV4800" s="29"/>
      <c r="HW4800" s="29"/>
      <c r="HX4800" s="29"/>
      <c r="HY4800" s="29"/>
      <c r="HZ4800" s="29"/>
      <c r="IA4800" s="29"/>
      <c r="IB4800" s="29"/>
      <c r="IC4800" s="29"/>
      <c r="ID4800" s="29"/>
      <c r="IE4800" s="29"/>
      <c r="IF4800" s="29"/>
      <c r="IG4800" s="29"/>
      <c r="IH4800" s="29"/>
      <c r="II4800" s="29"/>
      <c r="IJ4800" s="29"/>
      <c r="IK4800" s="29"/>
      <c r="IL4800" s="29"/>
      <c r="IM4800" s="29"/>
      <c r="IN4800" s="29"/>
      <c r="IO4800" s="29"/>
      <c r="IP4800" s="29"/>
      <c r="IQ4800" s="29"/>
    </row>
    <row r="4801" spans="1:251" s="42" customFormat="1" ht="13.5">
      <c r="A4801" s="34"/>
      <c r="B4801" s="122"/>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4"/>
      <c r="AA4801" s="126"/>
      <c r="AB4801" s="123"/>
      <c r="AC4801" s="123"/>
      <c r="AD4801" s="123"/>
      <c r="AE4801" s="123"/>
      <c r="AF4801" s="123"/>
      <c r="AG4801" s="123"/>
      <c r="AH4801" s="123"/>
      <c r="AI4801" s="124"/>
      <c r="AJ4801" s="126"/>
      <c r="AK4801" s="123"/>
      <c r="AL4801" s="123"/>
      <c r="AM4801" s="123"/>
      <c r="AN4801" s="123"/>
      <c r="AO4801" s="123"/>
      <c r="AP4801" s="123"/>
      <c r="AQ4801" s="123"/>
      <c r="AR4801" s="124"/>
      <c r="AS4801" s="126"/>
      <c r="AT4801" s="123"/>
      <c r="AU4801" s="123"/>
      <c r="AV4801" s="123"/>
      <c r="AW4801" s="123"/>
      <c r="AX4801" s="128"/>
      <c r="AY4801" s="29"/>
      <c r="AZ4801" s="29"/>
      <c r="BA4801" s="29"/>
      <c r="BB4801" s="65"/>
      <c r="BC4801" s="49"/>
      <c r="BE4801" s="29"/>
      <c r="BF4801" s="29"/>
      <c r="BG4801" s="29"/>
      <c r="BH4801" s="29"/>
      <c r="BI4801" s="29"/>
      <c r="BJ4801" s="29"/>
      <c r="BK4801" s="29"/>
      <c r="BL4801" s="29"/>
      <c r="BM4801" s="29"/>
      <c r="BN4801" s="29"/>
      <c r="BO4801" s="29"/>
      <c r="BP4801" s="29"/>
      <c r="BQ4801" s="29"/>
      <c r="BR4801" s="29"/>
      <c r="BS4801" s="29"/>
      <c r="BT4801" s="29"/>
      <c r="BU4801" s="29"/>
      <c r="BV4801" s="29"/>
      <c r="BW4801" s="29"/>
      <c r="BX4801" s="29"/>
      <c r="BY4801" s="29"/>
      <c r="BZ4801" s="29"/>
      <c r="CA4801" s="29"/>
      <c r="CB4801" s="29"/>
      <c r="CC4801" s="29"/>
      <c r="CD4801" s="29"/>
      <c r="CE4801" s="29"/>
      <c r="CF4801" s="29"/>
      <c r="CG4801" s="29"/>
      <c r="CH4801" s="29"/>
      <c r="CI4801" s="29"/>
      <c r="CJ4801" s="29"/>
      <c r="CK4801" s="29"/>
      <c r="CL4801" s="29"/>
      <c r="CM4801" s="29"/>
      <c r="CN4801" s="29"/>
      <c r="CO4801" s="29"/>
      <c r="CP4801" s="29"/>
      <c r="CQ4801" s="29"/>
      <c r="CR4801" s="29"/>
      <c r="CS4801" s="29"/>
      <c r="CT4801" s="29"/>
      <c r="CU4801" s="29"/>
      <c r="CV4801" s="29"/>
      <c r="CW4801" s="29"/>
      <c r="CX4801" s="29"/>
      <c r="CY4801" s="29"/>
      <c r="CZ4801" s="29"/>
      <c r="DA4801" s="29"/>
      <c r="DB4801" s="29"/>
      <c r="DC4801" s="29"/>
      <c r="DD4801" s="29"/>
      <c r="DE4801" s="29"/>
      <c r="DF4801" s="29"/>
      <c r="DG4801" s="29"/>
      <c r="DH4801" s="29"/>
      <c r="DI4801" s="29"/>
      <c r="DJ4801" s="29"/>
      <c r="DK4801" s="29"/>
      <c r="DL4801" s="29"/>
      <c r="DM4801" s="29"/>
      <c r="DN4801" s="29"/>
      <c r="DO4801" s="29"/>
      <c r="DP4801" s="29"/>
      <c r="DQ4801" s="29"/>
      <c r="DR4801" s="29"/>
      <c r="DS4801" s="29"/>
      <c r="DT4801" s="29"/>
      <c r="DU4801" s="29"/>
      <c r="DV4801" s="29"/>
      <c r="DW4801" s="29"/>
      <c r="DX4801" s="29"/>
      <c r="DY4801" s="29"/>
      <c r="DZ4801" s="29"/>
      <c r="EA4801" s="29"/>
      <c r="EB4801" s="29"/>
      <c r="EC4801" s="29"/>
      <c r="ED4801" s="29"/>
      <c r="EE4801" s="29"/>
      <c r="EF4801" s="29"/>
      <c r="EG4801" s="29"/>
      <c r="EH4801" s="29"/>
      <c r="EI4801" s="29"/>
      <c r="EJ4801" s="29"/>
      <c r="EK4801" s="29"/>
      <c r="EL4801" s="29"/>
      <c r="EM4801" s="29"/>
      <c r="EN4801" s="29"/>
      <c r="EO4801" s="29"/>
      <c r="EP4801" s="29"/>
      <c r="EQ4801" s="29"/>
      <c r="ER4801" s="29"/>
      <c r="ES4801" s="29"/>
      <c r="ET4801" s="29"/>
      <c r="EU4801" s="29"/>
      <c r="EV4801" s="29"/>
      <c r="EW4801" s="29"/>
      <c r="EX4801" s="29"/>
      <c r="EY4801" s="29"/>
      <c r="EZ4801" s="29"/>
      <c r="FA4801" s="29"/>
      <c r="FB4801" s="29"/>
      <c r="FC4801" s="29"/>
      <c r="FD4801" s="29"/>
      <c r="FE4801" s="29"/>
      <c r="FF4801" s="29"/>
      <c r="FG4801" s="29"/>
      <c r="FH4801" s="29"/>
      <c r="FI4801" s="29"/>
      <c r="FJ4801" s="29"/>
      <c r="FK4801" s="29"/>
      <c r="FL4801" s="29"/>
      <c r="FM4801" s="29"/>
      <c r="FN4801" s="29"/>
      <c r="FO4801" s="29"/>
      <c r="FP4801" s="29"/>
      <c r="FQ4801" s="29"/>
      <c r="FR4801" s="29"/>
      <c r="FS4801" s="29"/>
      <c r="FT4801" s="29"/>
      <c r="FU4801" s="29"/>
      <c r="FV4801" s="29"/>
      <c r="FW4801" s="29"/>
      <c r="FX4801" s="29"/>
      <c r="FY4801" s="29"/>
      <c r="FZ4801" s="29"/>
      <c r="GA4801" s="29"/>
      <c r="GB4801" s="29"/>
      <c r="GC4801" s="29"/>
      <c r="GD4801" s="29"/>
      <c r="GE4801" s="29"/>
      <c r="GF4801" s="29"/>
      <c r="GG4801" s="29"/>
      <c r="GH4801" s="29"/>
      <c r="GI4801" s="29"/>
      <c r="GJ4801" s="29"/>
      <c r="GK4801" s="29"/>
      <c r="GL4801" s="29"/>
      <c r="GM4801" s="29"/>
      <c r="GN4801" s="29"/>
      <c r="GO4801" s="29"/>
      <c r="GP4801" s="29"/>
      <c r="GQ4801" s="29"/>
      <c r="GR4801" s="29"/>
      <c r="GS4801" s="29"/>
      <c r="GT4801" s="29"/>
      <c r="GU4801" s="29"/>
      <c r="GV4801" s="29"/>
      <c r="GW4801" s="29"/>
      <c r="GX4801" s="29"/>
      <c r="GY4801" s="29"/>
      <c r="GZ4801" s="29"/>
      <c r="HA4801" s="29"/>
      <c r="HB4801" s="29"/>
      <c r="HC4801" s="29"/>
      <c r="HD4801" s="29"/>
      <c r="HE4801" s="29"/>
      <c r="HF4801" s="29"/>
      <c r="HG4801" s="29"/>
      <c r="HH4801" s="29"/>
      <c r="HI4801" s="29"/>
      <c r="HJ4801" s="29"/>
      <c r="HK4801" s="29"/>
      <c r="HL4801" s="29"/>
      <c r="HM4801" s="29"/>
      <c r="HN4801" s="29"/>
      <c r="HO4801" s="29"/>
      <c r="HP4801" s="29"/>
      <c r="HQ4801" s="29"/>
      <c r="HR4801" s="29"/>
      <c r="HS4801" s="29"/>
      <c r="HT4801" s="29"/>
      <c r="HU4801" s="29"/>
      <c r="HV4801" s="29"/>
      <c r="HW4801" s="29"/>
      <c r="HX4801" s="29"/>
      <c r="HY4801" s="29"/>
      <c r="HZ4801" s="29"/>
      <c r="IA4801" s="29"/>
      <c r="IB4801" s="29"/>
      <c r="IC4801" s="29"/>
      <c r="ID4801" s="29"/>
      <c r="IE4801" s="29"/>
      <c r="IF4801" s="29"/>
      <c r="IG4801" s="29"/>
      <c r="IH4801" s="29"/>
      <c r="II4801" s="29"/>
      <c r="IJ4801" s="29"/>
      <c r="IK4801" s="29"/>
      <c r="IL4801" s="29"/>
      <c r="IM4801" s="29"/>
      <c r="IN4801" s="29"/>
      <c r="IO4801" s="29"/>
      <c r="IP4801" s="29"/>
      <c r="IQ4801" s="29"/>
    </row>
    <row r="4802" spans="1:251" s="42" customFormat="1" ht="18.75" customHeight="1">
      <c r="A4802" s="34"/>
      <c r="B4802" s="50"/>
      <c r="C4802" s="129" t="s">
        <v>912</v>
      </c>
      <c r="D4802" s="147"/>
      <c r="E4802" s="147"/>
      <c r="F4802" s="147"/>
      <c r="G4802" s="147"/>
      <c r="H4802" s="147"/>
      <c r="I4802" s="147"/>
      <c r="J4802" s="147"/>
      <c r="K4802" s="147"/>
      <c r="L4802" s="147"/>
      <c r="M4802" s="147"/>
      <c r="N4802" s="147"/>
      <c r="O4802" s="147"/>
      <c r="P4802" s="147"/>
      <c r="Q4802" s="147"/>
      <c r="R4802" s="147"/>
      <c r="S4802" s="147"/>
      <c r="T4802" s="147"/>
      <c r="U4802" s="147"/>
      <c r="V4802" s="147"/>
      <c r="W4802" s="147"/>
      <c r="X4802" s="147"/>
      <c r="Y4802" s="147"/>
      <c r="Z4802" s="148"/>
      <c r="AA4802" s="132">
        <v>88459</v>
      </c>
      <c r="AB4802" s="133"/>
      <c r="AC4802" s="133"/>
      <c r="AD4802" s="133"/>
      <c r="AE4802" s="133"/>
      <c r="AF4802" s="133"/>
      <c r="AG4802" s="133"/>
      <c r="AH4802" s="133"/>
      <c r="AI4802" s="134"/>
      <c r="AJ4802" s="132">
        <v>89909</v>
      </c>
      <c r="AK4802" s="133"/>
      <c r="AL4802" s="133"/>
      <c r="AM4802" s="133"/>
      <c r="AN4802" s="133"/>
      <c r="AO4802" s="133"/>
      <c r="AP4802" s="133"/>
      <c r="AQ4802" s="133"/>
      <c r="AR4802" s="134"/>
      <c r="AS4802" s="135"/>
      <c r="AT4802" s="136"/>
      <c r="AU4802" s="136"/>
      <c r="AV4802" s="136"/>
      <c r="AW4802" s="136"/>
      <c r="AX4802" s="137"/>
      <c r="AY4802" s="29"/>
      <c r="AZ4802" s="29"/>
      <c r="BA4802" s="29"/>
      <c r="BB4802" s="29"/>
      <c r="BC4802" s="29"/>
      <c r="BD4802" s="29"/>
      <c r="BE4802" s="29"/>
      <c r="BF4802" s="29"/>
      <c r="BG4802" s="29"/>
      <c r="BH4802" s="29"/>
      <c r="BI4802" s="29"/>
      <c r="BJ4802" s="29"/>
      <c r="BK4802" s="29"/>
      <c r="BL4802" s="29"/>
      <c r="BM4802" s="29"/>
      <c r="BN4802" s="29"/>
      <c r="BO4802" s="29"/>
      <c r="BP4802" s="29"/>
      <c r="BQ4802" s="29"/>
      <c r="BR4802" s="29"/>
      <c r="BS4802" s="29"/>
      <c r="BT4802" s="29"/>
      <c r="BU4802" s="29"/>
      <c r="BV4802" s="29"/>
      <c r="BW4802" s="29"/>
      <c r="BX4802" s="29"/>
      <c r="BY4802" s="29"/>
      <c r="BZ4802" s="29"/>
      <c r="CA4802" s="29"/>
      <c r="CB4802" s="29"/>
      <c r="CC4802" s="29"/>
      <c r="CD4802" s="29"/>
      <c r="CE4802" s="29"/>
      <c r="CF4802" s="29"/>
      <c r="CG4802" s="29"/>
      <c r="CH4802" s="29"/>
      <c r="CI4802" s="29"/>
      <c r="CJ4802" s="29"/>
      <c r="CK4802" s="29"/>
      <c r="CL4802" s="29"/>
      <c r="CM4802" s="29"/>
      <c r="CN4802" s="29"/>
      <c r="CO4802" s="29"/>
      <c r="CP4802" s="29"/>
      <c r="CQ4802" s="29"/>
      <c r="CR4802" s="29"/>
      <c r="CS4802" s="29"/>
      <c r="CT4802" s="29"/>
      <c r="CU4802" s="29"/>
      <c r="CV4802" s="29"/>
      <c r="CW4802" s="29"/>
      <c r="CX4802" s="29"/>
      <c r="CY4802" s="29"/>
      <c r="CZ4802" s="29"/>
      <c r="DA4802" s="29"/>
      <c r="DB4802" s="29"/>
      <c r="DC4802" s="29"/>
      <c r="DD4802" s="29"/>
      <c r="DE4802" s="29"/>
      <c r="DF4802" s="29"/>
      <c r="DG4802" s="29"/>
      <c r="DH4802" s="29"/>
      <c r="DI4802" s="29"/>
      <c r="DJ4802" s="29"/>
      <c r="DK4802" s="29"/>
      <c r="DL4802" s="29"/>
      <c r="DM4802" s="29"/>
      <c r="DN4802" s="29"/>
      <c r="DO4802" s="29"/>
      <c r="DP4802" s="29"/>
      <c r="DQ4802" s="29"/>
      <c r="DR4802" s="29"/>
      <c r="DS4802" s="29"/>
      <c r="DT4802" s="29"/>
      <c r="DU4802" s="29"/>
      <c r="DV4802" s="29"/>
      <c r="DW4802" s="29"/>
      <c r="DX4802" s="29"/>
      <c r="DY4802" s="29"/>
      <c r="DZ4802" s="29"/>
      <c r="EA4802" s="29"/>
      <c r="EB4802" s="29"/>
      <c r="EC4802" s="29"/>
      <c r="ED4802" s="29"/>
      <c r="EE4802" s="29"/>
      <c r="EF4802" s="29"/>
      <c r="EG4802" s="29"/>
      <c r="EH4802" s="29"/>
      <c r="EI4802" s="29"/>
      <c r="EJ4802" s="29"/>
      <c r="EK4802" s="29"/>
      <c r="EL4802" s="29"/>
      <c r="EM4802" s="29"/>
      <c r="EN4802" s="29"/>
      <c r="EO4802" s="29"/>
      <c r="EP4802" s="29"/>
      <c r="EQ4802" s="29"/>
      <c r="ER4802" s="29"/>
      <c r="ES4802" s="29"/>
      <c r="ET4802" s="29"/>
      <c r="EU4802" s="29"/>
      <c r="EV4802" s="29"/>
      <c r="EW4802" s="29"/>
      <c r="EX4802" s="29"/>
      <c r="EY4802" s="29"/>
      <c r="EZ4802" s="29"/>
      <c r="FA4802" s="29"/>
      <c r="FB4802" s="29"/>
      <c r="FC4802" s="29"/>
      <c r="FD4802" s="29"/>
      <c r="FE4802" s="29"/>
      <c r="FF4802" s="29"/>
      <c r="FG4802" s="29"/>
      <c r="FH4802" s="29"/>
      <c r="FI4802" s="29"/>
      <c r="FJ4802" s="29"/>
      <c r="FK4802" s="29"/>
      <c r="FL4802" s="29"/>
      <c r="FM4802" s="29"/>
      <c r="FN4802" s="29"/>
      <c r="FO4802" s="29"/>
      <c r="FP4802" s="29"/>
      <c r="FQ4802" s="29"/>
      <c r="FR4802" s="29"/>
      <c r="FS4802" s="29"/>
      <c r="FT4802" s="29"/>
      <c r="FU4802" s="29"/>
      <c r="FV4802" s="29"/>
      <c r="FW4802" s="29"/>
      <c r="FX4802" s="29"/>
      <c r="FY4802" s="29"/>
      <c r="FZ4802" s="29"/>
      <c r="GA4802" s="29"/>
      <c r="GB4802" s="29"/>
      <c r="GC4802" s="29"/>
      <c r="GD4802" s="29"/>
      <c r="GE4802" s="29"/>
      <c r="GF4802" s="29"/>
      <c r="GG4802" s="29"/>
      <c r="GH4802" s="29"/>
      <c r="GI4802" s="29"/>
      <c r="GJ4802" s="29"/>
      <c r="GK4802" s="29"/>
      <c r="GL4802" s="29"/>
      <c r="GM4802" s="29"/>
      <c r="GN4802" s="29"/>
      <c r="GO4802" s="29"/>
      <c r="GP4802" s="29"/>
      <c r="GQ4802" s="29"/>
      <c r="GR4802" s="29"/>
      <c r="GS4802" s="29"/>
      <c r="GT4802" s="29"/>
      <c r="GU4802" s="29"/>
      <c r="GV4802" s="29"/>
      <c r="GW4802" s="29"/>
      <c r="GX4802" s="29"/>
      <c r="GY4802" s="29"/>
      <c r="GZ4802" s="29"/>
      <c r="HA4802" s="29"/>
      <c r="HB4802" s="29"/>
      <c r="HC4802" s="29"/>
      <c r="HD4802" s="29"/>
      <c r="HE4802" s="29"/>
      <c r="HF4802" s="29"/>
      <c r="HG4802" s="29"/>
      <c r="HH4802" s="29"/>
      <c r="HI4802" s="29"/>
      <c r="HJ4802" s="29"/>
      <c r="HK4802" s="29"/>
      <c r="HL4802" s="29"/>
      <c r="HM4802" s="29"/>
      <c r="HN4802" s="29"/>
      <c r="HO4802" s="29"/>
      <c r="HP4802" s="29"/>
      <c r="HQ4802" s="29"/>
      <c r="HR4802" s="29"/>
      <c r="HS4802" s="29"/>
      <c r="HT4802" s="29"/>
      <c r="HU4802" s="29"/>
      <c r="HV4802" s="29"/>
      <c r="HW4802" s="29"/>
      <c r="HX4802" s="29"/>
      <c r="HY4802" s="29"/>
      <c r="HZ4802" s="29"/>
      <c r="IA4802" s="29"/>
      <c r="IB4802" s="29"/>
      <c r="IC4802" s="29"/>
      <c r="ID4802" s="29"/>
      <c r="IE4802" s="29"/>
      <c r="IF4802" s="29"/>
      <c r="IG4802" s="29"/>
      <c r="IH4802" s="29"/>
      <c r="II4802" s="29"/>
      <c r="IJ4802" s="29"/>
      <c r="IK4802" s="29"/>
      <c r="IL4802" s="29"/>
      <c r="IM4802" s="29"/>
      <c r="IN4802" s="29"/>
      <c r="IO4802" s="29"/>
      <c r="IP4802" s="29"/>
      <c r="IQ4802" s="29"/>
    </row>
    <row r="4803" spans="1:251" s="42" customFormat="1" ht="18.75" customHeight="1">
      <c r="A4803" s="34"/>
      <c r="B4803" s="50"/>
      <c r="C4803" s="129" t="s">
        <v>913</v>
      </c>
      <c r="D4803" s="147"/>
      <c r="E4803" s="147"/>
      <c r="F4803" s="147"/>
      <c r="G4803" s="147"/>
      <c r="H4803" s="147"/>
      <c r="I4803" s="147"/>
      <c r="J4803" s="147"/>
      <c r="K4803" s="147"/>
      <c r="L4803" s="147"/>
      <c r="M4803" s="147"/>
      <c r="N4803" s="147"/>
      <c r="O4803" s="147"/>
      <c r="P4803" s="147"/>
      <c r="Q4803" s="147"/>
      <c r="R4803" s="147"/>
      <c r="S4803" s="147"/>
      <c r="T4803" s="147"/>
      <c r="U4803" s="147"/>
      <c r="V4803" s="147"/>
      <c r="W4803" s="147"/>
      <c r="X4803" s="147"/>
      <c r="Y4803" s="147"/>
      <c r="Z4803" s="148"/>
      <c r="AA4803" s="132">
        <v>173019</v>
      </c>
      <c r="AB4803" s="133"/>
      <c r="AC4803" s="133"/>
      <c r="AD4803" s="133"/>
      <c r="AE4803" s="133"/>
      <c r="AF4803" s="133"/>
      <c r="AG4803" s="133"/>
      <c r="AH4803" s="133"/>
      <c r="AI4803" s="134"/>
      <c r="AJ4803" s="132">
        <v>182574</v>
      </c>
      <c r="AK4803" s="133"/>
      <c r="AL4803" s="133"/>
      <c r="AM4803" s="133"/>
      <c r="AN4803" s="133"/>
      <c r="AO4803" s="133"/>
      <c r="AP4803" s="133"/>
      <c r="AQ4803" s="133"/>
      <c r="AR4803" s="134"/>
      <c r="AS4803" s="135"/>
      <c r="AT4803" s="136"/>
      <c r="AU4803" s="136"/>
      <c r="AV4803" s="136"/>
      <c r="AW4803" s="136"/>
      <c r="AX4803" s="137"/>
      <c r="AY4803" s="29"/>
      <c r="AZ4803" s="29"/>
      <c r="BA4803" s="29"/>
      <c r="BB4803" s="29"/>
      <c r="BC4803" s="29"/>
      <c r="BD4803" s="29"/>
      <c r="BE4803" s="29"/>
      <c r="BF4803" s="29"/>
      <c r="BG4803" s="29"/>
      <c r="BH4803" s="29"/>
      <c r="BI4803" s="29"/>
      <c r="BJ4803" s="29"/>
      <c r="BK4803" s="29"/>
      <c r="BL4803" s="29"/>
      <c r="BM4803" s="29"/>
      <c r="BN4803" s="29"/>
      <c r="BO4803" s="29"/>
      <c r="BP4803" s="29"/>
      <c r="BQ4803" s="29"/>
      <c r="BR4803" s="29"/>
      <c r="BS4803" s="29"/>
      <c r="BT4803" s="29"/>
      <c r="BU4803" s="29"/>
      <c r="BV4803" s="29"/>
      <c r="BW4803" s="29"/>
      <c r="BX4803" s="29"/>
      <c r="BY4803" s="29"/>
      <c r="BZ4803" s="29"/>
      <c r="CA4803" s="29"/>
      <c r="CB4803" s="29"/>
      <c r="CC4803" s="29"/>
      <c r="CD4803" s="29"/>
      <c r="CE4803" s="29"/>
      <c r="CF4803" s="29"/>
      <c r="CG4803" s="29"/>
      <c r="CH4803" s="29"/>
      <c r="CI4803" s="29"/>
      <c r="CJ4803" s="29"/>
      <c r="CK4803" s="29"/>
      <c r="CL4803" s="29"/>
      <c r="CM4803" s="29"/>
      <c r="CN4803" s="29"/>
      <c r="CO4803" s="29"/>
      <c r="CP4803" s="29"/>
      <c r="CQ4803" s="29"/>
      <c r="CR4803" s="29"/>
      <c r="CS4803" s="29"/>
      <c r="CT4803" s="29"/>
      <c r="CU4803" s="29"/>
      <c r="CV4803" s="29"/>
      <c r="CW4803" s="29"/>
      <c r="CX4803" s="29"/>
      <c r="CY4803" s="29"/>
      <c r="CZ4803" s="29"/>
      <c r="DA4803" s="29"/>
      <c r="DB4803" s="29"/>
      <c r="DC4803" s="29"/>
      <c r="DD4803" s="29"/>
      <c r="DE4803" s="29"/>
      <c r="DF4803" s="29"/>
      <c r="DG4803" s="29"/>
      <c r="DH4803" s="29"/>
      <c r="DI4803" s="29"/>
      <c r="DJ4803" s="29"/>
      <c r="DK4803" s="29"/>
      <c r="DL4803" s="29"/>
      <c r="DM4803" s="29"/>
      <c r="DN4803" s="29"/>
      <c r="DO4803" s="29"/>
      <c r="DP4803" s="29"/>
      <c r="DQ4803" s="29"/>
      <c r="DR4803" s="29"/>
      <c r="DS4803" s="29"/>
      <c r="DT4803" s="29"/>
      <c r="DU4803" s="29"/>
      <c r="DV4803" s="29"/>
      <c r="DW4803" s="29"/>
      <c r="DX4803" s="29"/>
      <c r="DY4803" s="29"/>
      <c r="DZ4803" s="29"/>
      <c r="EA4803" s="29"/>
      <c r="EB4803" s="29"/>
      <c r="EC4803" s="29"/>
      <c r="ED4803" s="29"/>
      <c r="EE4803" s="29"/>
      <c r="EF4803" s="29"/>
      <c r="EG4803" s="29"/>
      <c r="EH4803" s="29"/>
      <c r="EI4803" s="29"/>
      <c r="EJ4803" s="29"/>
      <c r="EK4803" s="29"/>
      <c r="EL4803" s="29"/>
      <c r="EM4803" s="29"/>
      <c r="EN4803" s="29"/>
      <c r="EO4803" s="29"/>
      <c r="EP4803" s="29"/>
      <c r="EQ4803" s="29"/>
      <c r="ER4803" s="29"/>
      <c r="ES4803" s="29"/>
      <c r="ET4803" s="29"/>
      <c r="EU4803" s="29"/>
      <c r="EV4803" s="29"/>
      <c r="EW4803" s="29"/>
      <c r="EX4803" s="29"/>
      <c r="EY4803" s="29"/>
      <c r="EZ4803" s="29"/>
      <c r="FA4803" s="29"/>
      <c r="FB4803" s="29"/>
      <c r="FC4803" s="29"/>
      <c r="FD4803" s="29"/>
      <c r="FE4803" s="29"/>
      <c r="FF4803" s="29"/>
      <c r="FG4803" s="29"/>
      <c r="FH4803" s="29"/>
      <c r="FI4803" s="29"/>
      <c r="FJ4803" s="29"/>
      <c r="FK4803" s="29"/>
      <c r="FL4803" s="29"/>
      <c r="FM4803" s="29"/>
      <c r="FN4803" s="29"/>
      <c r="FO4803" s="29"/>
      <c r="FP4803" s="29"/>
      <c r="FQ4803" s="29"/>
      <c r="FR4803" s="29"/>
      <c r="FS4803" s="29"/>
      <c r="FT4803" s="29"/>
      <c r="FU4803" s="29"/>
      <c r="FV4803" s="29"/>
      <c r="FW4803" s="29"/>
      <c r="FX4803" s="29"/>
      <c r="FY4803" s="29"/>
      <c r="FZ4803" s="29"/>
      <c r="GA4803" s="29"/>
      <c r="GB4803" s="29"/>
      <c r="GC4803" s="29"/>
      <c r="GD4803" s="29"/>
      <c r="GE4803" s="29"/>
      <c r="GF4803" s="29"/>
      <c r="GG4803" s="29"/>
      <c r="GH4803" s="29"/>
      <c r="GI4803" s="29"/>
      <c r="GJ4803" s="29"/>
      <c r="GK4803" s="29"/>
      <c r="GL4803" s="29"/>
      <c r="GM4803" s="29"/>
      <c r="GN4803" s="29"/>
      <c r="GO4803" s="29"/>
      <c r="GP4803" s="29"/>
      <c r="GQ4803" s="29"/>
      <c r="GR4803" s="29"/>
      <c r="GS4803" s="29"/>
      <c r="GT4803" s="29"/>
      <c r="GU4803" s="29"/>
      <c r="GV4803" s="29"/>
      <c r="GW4803" s="29"/>
      <c r="GX4803" s="29"/>
      <c r="GY4803" s="29"/>
      <c r="GZ4803" s="29"/>
      <c r="HA4803" s="29"/>
      <c r="HB4803" s="29"/>
      <c r="HC4803" s="29"/>
      <c r="HD4803" s="29"/>
      <c r="HE4803" s="29"/>
      <c r="HF4803" s="29"/>
      <c r="HG4803" s="29"/>
      <c r="HH4803" s="29"/>
      <c r="HI4803" s="29"/>
      <c r="HJ4803" s="29"/>
      <c r="HK4803" s="29"/>
      <c r="HL4803" s="29"/>
      <c r="HM4803" s="29"/>
      <c r="HN4803" s="29"/>
      <c r="HO4803" s="29"/>
      <c r="HP4803" s="29"/>
      <c r="HQ4803" s="29"/>
      <c r="HR4803" s="29"/>
      <c r="HS4803" s="29"/>
      <c r="HT4803" s="29"/>
      <c r="HU4803" s="29"/>
      <c r="HV4803" s="29"/>
      <c r="HW4803" s="29"/>
      <c r="HX4803" s="29"/>
      <c r="HY4803" s="29"/>
      <c r="HZ4803" s="29"/>
      <c r="IA4803" s="29"/>
      <c r="IB4803" s="29"/>
      <c r="IC4803" s="29"/>
      <c r="ID4803" s="29"/>
      <c r="IE4803" s="29"/>
      <c r="IF4803" s="29"/>
      <c r="IG4803" s="29"/>
      <c r="IH4803" s="29"/>
      <c r="II4803" s="29"/>
      <c r="IJ4803" s="29"/>
      <c r="IK4803" s="29"/>
      <c r="IL4803" s="29"/>
      <c r="IM4803" s="29"/>
      <c r="IN4803" s="29"/>
      <c r="IO4803" s="29"/>
      <c r="IP4803" s="29"/>
      <c r="IQ4803" s="29"/>
    </row>
    <row r="4804" spans="1:251" s="42" customFormat="1" ht="18.75" customHeight="1">
      <c r="A4804" s="34"/>
      <c r="B4804" s="50"/>
      <c r="C4804" s="129" t="s">
        <v>914</v>
      </c>
      <c r="D4804" s="147"/>
      <c r="E4804" s="147"/>
      <c r="F4804" s="147"/>
      <c r="G4804" s="147"/>
      <c r="H4804" s="147"/>
      <c r="I4804" s="147"/>
      <c r="J4804" s="147"/>
      <c r="K4804" s="147"/>
      <c r="L4804" s="147"/>
      <c r="M4804" s="147"/>
      <c r="N4804" s="147"/>
      <c r="O4804" s="147"/>
      <c r="P4804" s="147"/>
      <c r="Q4804" s="147"/>
      <c r="R4804" s="147"/>
      <c r="S4804" s="147"/>
      <c r="T4804" s="147"/>
      <c r="U4804" s="147"/>
      <c r="V4804" s="147"/>
      <c r="W4804" s="147"/>
      <c r="X4804" s="147"/>
      <c r="Y4804" s="147"/>
      <c r="Z4804" s="148"/>
      <c r="AA4804" s="132">
        <v>18526</v>
      </c>
      <c r="AB4804" s="133"/>
      <c r="AC4804" s="133"/>
      <c r="AD4804" s="133"/>
      <c r="AE4804" s="133"/>
      <c r="AF4804" s="133"/>
      <c r="AG4804" s="133"/>
      <c r="AH4804" s="133"/>
      <c r="AI4804" s="134"/>
      <c r="AJ4804" s="132">
        <v>19514</v>
      </c>
      <c r="AK4804" s="133"/>
      <c r="AL4804" s="133"/>
      <c r="AM4804" s="133"/>
      <c r="AN4804" s="133"/>
      <c r="AO4804" s="133"/>
      <c r="AP4804" s="133"/>
      <c r="AQ4804" s="133"/>
      <c r="AR4804" s="134"/>
      <c r="AS4804" s="135"/>
      <c r="AT4804" s="136"/>
      <c r="AU4804" s="136"/>
      <c r="AV4804" s="136"/>
      <c r="AW4804" s="136"/>
      <c r="AX4804" s="137"/>
      <c r="AY4804" s="29"/>
      <c r="AZ4804" s="29"/>
      <c r="BA4804" s="29"/>
      <c r="BB4804" s="29"/>
      <c r="BC4804" s="29"/>
      <c r="BD4804" s="29"/>
      <c r="BE4804" s="29"/>
      <c r="BF4804" s="29"/>
      <c r="BG4804" s="29"/>
      <c r="BH4804" s="29"/>
      <c r="BI4804" s="29"/>
      <c r="BJ4804" s="29"/>
      <c r="BK4804" s="29"/>
      <c r="BL4804" s="29"/>
      <c r="BM4804" s="29"/>
      <c r="BN4804" s="29"/>
      <c r="BO4804" s="29"/>
      <c r="BP4804" s="29"/>
      <c r="BQ4804" s="29"/>
      <c r="BR4804" s="29"/>
      <c r="BS4804" s="29"/>
      <c r="BT4804" s="29"/>
      <c r="BU4804" s="29"/>
      <c r="BV4804" s="29"/>
      <c r="BW4804" s="29"/>
      <c r="BX4804" s="29"/>
      <c r="BY4804" s="29"/>
      <c r="BZ4804" s="29"/>
      <c r="CA4804" s="29"/>
      <c r="CB4804" s="29"/>
      <c r="CC4804" s="29"/>
      <c r="CD4804" s="29"/>
      <c r="CE4804" s="29"/>
      <c r="CF4804" s="29"/>
      <c r="CG4804" s="29"/>
      <c r="CH4804" s="29"/>
      <c r="CI4804" s="29"/>
      <c r="CJ4804" s="29"/>
      <c r="CK4804" s="29"/>
      <c r="CL4804" s="29"/>
      <c r="CM4804" s="29"/>
      <c r="CN4804" s="29"/>
      <c r="CO4804" s="29"/>
      <c r="CP4804" s="29"/>
      <c r="CQ4804" s="29"/>
      <c r="CR4804" s="29"/>
      <c r="CS4804" s="29"/>
      <c r="CT4804" s="29"/>
      <c r="CU4804" s="29"/>
      <c r="CV4804" s="29"/>
      <c r="CW4804" s="29"/>
      <c r="CX4804" s="29"/>
      <c r="CY4804" s="29"/>
      <c r="CZ4804" s="29"/>
      <c r="DA4804" s="29"/>
      <c r="DB4804" s="29"/>
      <c r="DC4804" s="29"/>
      <c r="DD4804" s="29"/>
      <c r="DE4804" s="29"/>
      <c r="DF4804" s="29"/>
      <c r="DG4804" s="29"/>
      <c r="DH4804" s="29"/>
      <c r="DI4804" s="29"/>
      <c r="DJ4804" s="29"/>
      <c r="DK4804" s="29"/>
      <c r="DL4804" s="29"/>
      <c r="DM4804" s="29"/>
      <c r="DN4804" s="29"/>
      <c r="DO4804" s="29"/>
      <c r="DP4804" s="29"/>
      <c r="DQ4804" s="29"/>
      <c r="DR4804" s="29"/>
      <c r="DS4804" s="29"/>
      <c r="DT4804" s="29"/>
      <c r="DU4804" s="29"/>
      <c r="DV4804" s="29"/>
      <c r="DW4804" s="29"/>
      <c r="DX4804" s="29"/>
      <c r="DY4804" s="29"/>
      <c r="DZ4804" s="29"/>
      <c r="EA4804" s="29"/>
      <c r="EB4804" s="29"/>
      <c r="EC4804" s="29"/>
      <c r="ED4804" s="29"/>
      <c r="EE4804" s="29"/>
      <c r="EF4804" s="29"/>
      <c r="EG4804" s="29"/>
      <c r="EH4804" s="29"/>
      <c r="EI4804" s="29"/>
      <c r="EJ4804" s="29"/>
      <c r="EK4804" s="29"/>
      <c r="EL4804" s="29"/>
      <c r="EM4804" s="29"/>
      <c r="EN4804" s="29"/>
      <c r="EO4804" s="29"/>
      <c r="EP4804" s="29"/>
      <c r="EQ4804" s="29"/>
      <c r="ER4804" s="29"/>
      <c r="ES4804" s="29"/>
      <c r="ET4804" s="29"/>
      <c r="EU4804" s="29"/>
      <c r="EV4804" s="29"/>
      <c r="EW4804" s="29"/>
      <c r="EX4804" s="29"/>
      <c r="EY4804" s="29"/>
      <c r="EZ4804" s="29"/>
      <c r="FA4804" s="29"/>
      <c r="FB4804" s="29"/>
      <c r="FC4804" s="29"/>
      <c r="FD4804" s="29"/>
      <c r="FE4804" s="29"/>
      <c r="FF4804" s="29"/>
      <c r="FG4804" s="29"/>
      <c r="FH4804" s="29"/>
      <c r="FI4804" s="29"/>
      <c r="FJ4804" s="29"/>
      <c r="FK4804" s="29"/>
      <c r="FL4804" s="29"/>
      <c r="FM4804" s="29"/>
      <c r="FN4804" s="29"/>
      <c r="FO4804" s="29"/>
      <c r="FP4804" s="29"/>
      <c r="FQ4804" s="29"/>
      <c r="FR4804" s="29"/>
      <c r="FS4804" s="29"/>
      <c r="FT4804" s="29"/>
      <c r="FU4804" s="29"/>
      <c r="FV4804" s="29"/>
      <c r="FW4804" s="29"/>
      <c r="FX4804" s="29"/>
      <c r="FY4804" s="29"/>
      <c r="FZ4804" s="29"/>
      <c r="GA4804" s="29"/>
      <c r="GB4804" s="29"/>
      <c r="GC4804" s="29"/>
      <c r="GD4804" s="29"/>
      <c r="GE4804" s="29"/>
      <c r="GF4804" s="29"/>
      <c r="GG4804" s="29"/>
      <c r="GH4804" s="29"/>
      <c r="GI4804" s="29"/>
      <c r="GJ4804" s="29"/>
      <c r="GK4804" s="29"/>
      <c r="GL4804" s="29"/>
      <c r="GM4804" s="29"/>
      <c r="GN4804" s="29"/>
      <c r="GO4804" s="29"/>
      <c r="GP4804" s="29"/>
      <c r="GQ4804" s="29"/>
      <c r="GR4804" s="29"/>
      <c r="GS4804" s="29"/>
      <c r="GT4804" s="29"/>
      <c r="GU4804" s="29"/>
      <c r="GV4804" s="29"/>
      <c r="GW4804" s="29"/>
      <c r="GX4804" s="29"/>
      <c r="GY4804" s="29"/>
      <c r="GZ4804" s="29"/>
      <c r="HA4804" s="29"/>
      <c r="HB4804" s="29"/>
      <c r="HC4804" s="29"/>
      <c r="HD4804" s="29"/>
      <c r="HE4804" s="29"/>
      <c r="HF4804" s="29"/>
      <c r="HG4804" s="29"/>
      <c r="HH4804" s="29"/>
      <c r="HI4804" s="29"/>
      <c r="HJ4804" s="29"/>
      <c r="HK4804" s="29"/>
      <c r="HL4804" s="29"/>
      <c r="HM4804" s="29"/>
      <c r="HN4804" s="29"/>
      <c r="HO4804" s="29"/>
      <c r="HP4804" s="29"/>
      <c r="HQ4804" s="29"/>
      <c r="HR4804" s="29"/>
      <c r="HS4804" s="29"/>
      <c r="HT4804" s="29"/>
      <c r="HU4804" s="29"/>
      <c r="HV4804" s="29"/>
      <c r="HW4804" s="29"/>
      <c r="HX4804" s="29"/>
      <c r="HY4804" s="29"/>
      <c r="HZ4804" s="29"/>
      <c r="IA4804" s="29"/>
      <c r="IB4804" s="29"/>
      <c r="IC4804" s="29"/>
      <c r="ID4804" s="29"/>
      <c r="IE4804" s="29"/>
      <c r="IF4804" s="29"/>
      <c r="IG4804" s="29"/>
      <c r="IH4804" s="29"/>
      <c r="II4804" s="29"/>
      <c r="IJ4804" s="29"/>
      <c r="IK4804" s="29"/>
      <c r="IL4804" s="29"/>
      <c r="IM4804" s="29"/>
      <c r="IN4804" s="29"/>
      <c r="IO4804" s="29"/>
      <c r="IP4804" s="29"/>
      <c r="IQ4804" s="29"/>
    </row>
    <row r="4805" spans="1:251" s="42" customFormat="1" ht="18.75" customHeight="1">
      <c r="A4805" s="34"/>
      <c r="B4805" s="50"/>
      <c r="C4805" s="129" t="s">
        <v>915</v>
      </c>
      <c r="D4805" s="147"/>
      <c r="E4805" s="147"/>
      <c r="F4805" s="147"/>
      <c r="G4805" s="147"/>
      <c r="H4805" s="147"/>
      <c r="I4805" s="147"/>
      <c r="J4805" s="147"/>
      <c r="K4805" s="147"/>
      <c r="L4805" s="147"/>
      <c r="M4805" s="147"/>
      <c r="N4805" s="147"/>
      <c r="O4805" s="147"/>
      <c r="P4805" s="147"/>
      <c r="Q4805" s="147"/>
      <c r="R4805" s="147"/>
      <c r="S4805" s="147"/>
      <c r="T4805" s="147"/>
      <c r="U4805" s="147"/>
      <c r="V4805" s="147"/>
      <c r="W4805" s="147"/>
      <c r="X4805" s="147"/>
      <c r="Y4805" s="147"/>
      <c r="Z4805" s="148"/>
      <c r="AA4805" s="132">
        <v>311454</v>
      </c>
      <c r="AB4805" s="133"/>
      <c r="AC4805" s="133"/>
      <c r="AD4805" s="133"/>
      <c r="AE4805" s="133"/>
      <c r="AF4805" s="133"/>
      <c r="AG4805" s="133"/>
      <c r="AH4805" s="133"/>
      <c r="AI4805" s="134"/>
      <c r="AJ4805" s="132">
        <v>328254</v>
      </c>
      <c r="AK4805" s="133"/>
      <c r="AL4805" s="133"/>
      <c r="AM4805" s="133"/>
      <c r="AN4805" s="133"/>
      <c r="AO4805" s="133"/>
      <c r="AP4805" s="133"/>
      <c r="AQ4805" s="133"/>
      <c r="AR4805" s="134"/>
      <c r="AS4805" s="135"/>
      <c r="AT4805" s="136"/>
      <c r="AU4805" s="136"/>
      <c r="AV4805" s="136"/>
      <c r="AW4805" s="136"/>
      <c r="AX4805" s="137"/>
      <c r="AY4805" s="29"/>
      <c r="AZ4805" s="29"/>
      <c r="BA4805" s="29"/>
      <c r="BB4805" s="29"/>
      <c r="BC4805" s="29"/>
      <c r="BD4805" s="29"/>
      <c r="BE4805" s="29"/>
      <c r="BF4805" s="29"/>
      <c r="BG4805" s="29"/>
      <c r="BH4805" s="29"/>
      <c r="BI4805" s="29"/>
      <c r="BJ4805" s="29"/>
      <c r="BK4805" s="29"/>
      <c r="BL4805" s="29"/>
      <c r="BM4805" s="29"/>
      <c r="BN4805" s="29"/>
      <c r="BO4805" s="29"/>
      <c r="BP4805" s="29"/>
      <c r="BQ4805" s="29"/>
      <c r="BR4805" s="29"/>
      <c r="BS4805" s="29"/>
      <c r="BT4805" s="29"/>
      <c r="BU4805" s="29"/>
      <c r="BV4805" s="29"/>
      <c r="BW4805" s="29"/>
      <c r="BX4805" s="29"/>
      <c r="BY4805" s="29"/>
      <c r="BZ4805" s="29"/>
      <c r="CA4805" s="29"/>
      <c r="CB4805" s="29"/>
      <c r="CC4805" s="29"/>
      <c r="CD4805" s="29"/>
      <c r="CE4805" s="29"/>
      <c r="CF4805" s="29"/>
      <c r="CG4805" s="29"/>
      <c r="CH4805" s="29"/>
      <c r="CI4805" s="29"/>
      <c r="CJ4805" s="29"/>
      <c r="CK4805" s="29"/>
      <c r="CL4805" s="29"/>
      <c r="CM4805" s="29"/>
      <c r="CN4805" s="29"/>
      <c r="CO4805" s="29"/>
      <c r="CP4805" s="29"/>
      <c r="CQ4805" s="29"/>
      <c r="CR4805" s="29"/>
      <c r="CS4805" s="29"/>
      <c r="CT4805" s="29"/>
      <c r="CU4805" s="29"/>
      <c r="CV4805" s="29"/>
      <c r="CW4805" s="29"/>
      <c r="CX4805" s="29"/>
      <c r="CY4805" s="29"/>
      <c r="CZ4805" s="29"/>
      <c r="DA4805" s="29"/>
      <c r="DB4805" s="29"/>
      <c r="DC4805" s="29"/>
      <c r="DD4805" s="29"/>
      <c r="DE4805" s="29"/>
      <c r="DF4805" s="29"/>
      <c r="DG4805" s="29"/>
      <c r="DH4805" s="29"/>
      <c r="DI4805" s="29"/>
      <c r="DJ4805" s="29"/>
      <c r="DK4805" s="29"/>
      <c r="DL4805" s="29"/>
      <c r="DM4805" s="29"/>
      <c r="DN4805" s="29"/>
      <c r="DO4805" s="29"/>
      <c r="DP4805" s="29"/>
      <c r="DQ4805" s="29"/>
      <c r="DR4805" s="29"/>
      <c r="DS4805" s="29"/>
      <c r="DT4805" s="29"/>
      <c r="DU4805" s="29"/>
      <c r="DV4805" s="29"/>
      <c r="DW4805" s="29"/>
      <c r="DX4805" s="29"/>
      <c r="DY4805" s="29"/>
      <c r="DZ4805" s="29"/>
      <c r="EA4805" s="29"/>
      <c r="EB4805" s="29"/>
      <c r="EC4805" s="29"/>
      <c r="ED4805" s="29"/>
      <c r="EE4805" s="29"/>
      <c r="EF4805" s="29"/>
      <c r="EG4805" s="29"/>
      <c r="EH4805" s="29"/>
      <c r="EI4805" s="29"/>
      <c r="EJ4805" s="29"/>
      <c r="EK4805" s="29"/>
      <c r="EL4805" s="29"/>
      <c r="EM4805" s="29"/>
      <c r="EN4805" s="29"/>
      <c r="EO4805" s="29"/>
      <c r="EP4805" s="29"/>
      <c r="EQ4805" s="29"/>
      <c r="ER4805" s="29"/>
      <c r="ES4805" s="29"/>
      <c r="ET4805" s="29"/>
      <c r="EU4805" s="29"/>
      <c r="EV4805" s="29"/>
      <c r="EW4805" s="29"/>
      <c r="EX4805" s="29"/>
      <c r="EY4805" s="29"/>
      <c r="EZ4805" s="29"/>
      <c r="FA4805" s="29"/>
      <c r="FB4805" s="29"/>
      <c r="FC4805" s="29"/>
      <c r="FD4805" s="29"/>
      <c r="FE4805" s="29"/>
      <c r="FF4805" s="29"/>
      <c r="FG4805" s="29"/>
      <c r="FH4805" s="29"/>
      <c r="FI4805" s="29"/>
      <c r="FJ4805" s="29"/>
      <c r="FK4805" s="29"/>
      <c r="FL4805" s="29"/>
      <c r="FM4805" s="29"/>
      <c r="FN4805" s="29"/>
      <c r="FO4805" s="29"/>
      <c r="FP4805" s="29"/>
      <c r="FQ4805" s="29"/>
      <c r="FR4805" s="29"/>
      <c r="FS4805" s="29"/>
      <c r="FT4805" s="29"/>
      <c r="FU4805" s="29"/>
      <c r="FV4805" s="29"/>
      <c r="FW4805" s="29"/>
      <c r="FX4805" s="29"/>
      <c r="FY4805" s="29"/>
      <c r="FZ4805" s="29"/>
      <c r="GA4805" s="29"/>
      <c r="GB4805" s="29"/>
      <c r="GC4805" s="29"/>
      <c r="GD4805" s="29"/>
      <c r="GE4805" s="29"/>
      <c r="GF4805" s="29"/>
      <c r="GG4805" s="29"/>
      <c r="GH4805" s="29"/>
      <c r="GI4805" s="29"/>
      <c r="GJ4805" s="29"/>
      <c r="GK4805" s="29"/>
      <c r="GL4805" s="29"/>
      <c r="GM4805" s="29"/>
      <c r="GN4805" s="29"/>
      <c r="GO4805" s="29"/>
      <c r="GP4805" s="29"/>
      <c r="GQ4805" s="29"/>
      <c r="GR4805" s="29"/>
      <c r="GS4805" s="29"/>
      <c r="GT4805" s="29"/>
      <c r="GU4805" s="29"/>
      <c r="GV4805" s="29"/>
      <c r="GW4805" s="29"/>
      <c r="GX4805" s="29"/>
      <c r="GY4805" s="29"/>
      <c r="GZ4805" s="29"/>
      <c r="HA4805" s="29"/>
      <c r="HB4805" s="29"/>
      <c r="HC4805" s="29"/>
      <c r="HD4805" s="29"/>
      <c r="HE4805" s="29"/>
      <c r="HF4805" s="29"/>
      <c r="HG4805" s="29"/>
      <c r="HH4805" s="29"/>
      <c r="HI4805" s="29"/>
      <c r="HJ4805" s="29"/>
      <c r="HK4805" s="29"/>
      <c r="HL4805" s="29"/>
      <c r="HM4805" s="29"/>
      <c r="HN4805" s="29"/>
      <c r="HO4805" s="29"/>
      <c r="HP4805" s="29"/>
      <c r="HQ4805" s="29"/>
      <c r="HR4805" s="29"/>
      <c r="HS4805" s="29"/>
      <c r="HT4805" s="29"/>
      <c r="HU4805" s="29"/>
      <c r="HV4805" s="29"/>
      <c r="HW4805" s="29"/>
      <c r="HX4805" s="29"/>
      <c r="HY4805" s="29"/>
      <c r="HZ4805" s="29"/>
      <c r="IA4805" s="29"/>
      <c r="IB4805" s="29"/>
      <c r="IC4805" s="29"/>
      <c r="ID4805" s="29"/>
      <c r="IE4805" s="29"/>
      <c r="IF4805" s="29"/>
      <c r="IG4805" s="29"/>
      <c r="IH4805" s="29"/>
      <c r="II4805" s="29"/>
      <c r="IJ4805" s="29"/>
      <c r="IK4805" s="29"/>
      <c r="IL4805" s="29"/>
      <c r="IM4805" s="29"/>
      <c r="IN4805" s="29"/>
      <c r="IO4805" s="29"/>
      <c r="IP4805" s="29"/>
      <c r="IQ4805" s="29"/>
    </row>
    <row r="4806" spans="1:251" s="42" customFormat="1" ht="18.75" customHeight="1">
      <c r="A4806" s="34"/>
      <c r="B4806" s="50"/>
      <c r="C4806" s="129" t="s">
        <v>916</v>
      </c>
      <c r="D4806" s="147"/>
      <c r="E4806" s="147"/>
      <c r="F4806" s="147"/>
      <c r="G4806" s="147"/>
      <c r="H4806" s="147"/>
      <c r="I4806" s="147"/>
      <c r="J4806" s="147"/>
      <c r="K4806" s="147"/>
      <c r="L4806" s="147"/>
      <c r="M4806" s="147"/>
      <c r="N4806" s="147"/>
      <c r="O4806" s="147"/>
      <c r="P4806" s="147"/>
      <c r="Q4806" s="147"/>
      <c r="R4806" s="147"/>
      <c r="S4806" s="147"/>
      <c r="T4806" s="147"/>
      <c r="U4806" s="147"/>
      <c r="V4806" s="147"/>
      <c r="W4806" s="147"/>
      <c r="X4806" s="147"/>
      <c r="Y4806" s="147"/>
      <c r="Z4806" s="148"/>
      <c r="AA4806" s="132">
        <v>128489</v>
      </c>
      <c r="AB4806" s="133"/>
      <c r="AC4806" s="133"/>
      <c r="AD4806" s="133"/>
      <c r="AE4806" s="133"/>
      <c r="AF4806" s="133"/>
      <c r="AG4806" s="133"/>
      <c r="AH4806" s="133"/>
      <c r="AI4806" s="134"/>
      <c r="AJ4806" s="132">
        <v>135207</v>
      </c>
      <c r="AK4806" s="133"/>
      <c r="AL4806" s="133"/>
      <c r="AM4806" s="133"/>
      <c r="AN4806" s="133"/>
      <c r="AO4806" s="133"/>
      <c r="AP4806" s="133"/>
      <c r="AQ4806" s="133"/>
      <c r="AR4806" s="134"/>
      <c r="AS4806" s="135"/>
      <c r="AT4806" s="136"/>
      <c r="AU4806" s="136"/>
      <c r="AV4806" s="136"/>
      <c r="AW4806" s="136"/>
      <c r="AX4806" s="137"/>
      <c r="AY4806" s="29"/>
      <c r="AZ4806" s="29"/>
      <c r="BA4806" s="29"/>
      <c r="BB4806" s="29"/>
      <c r="BC4806" s="29"/>
      <c r="BD4806" s="29"/>
      <c r="BE4806" s="29"/>
      <c r="BF4806" s="29"/>
      <c r="BG4806" s="29"/>
      <c r="BH4806" s="29"/>
      <c r="BI4806" s="29"/>
      <c r="BJ4806" s="29"/>
      <c r="BK4806" s="29"/>
      <c r="BL4806" s="29"/>
      <c r="BM4806" s="29"/>
      <c r="BN4806" s="29"/>
      <c r="BO4806" s="29"/>
      <c r="BP4806" s="29"/>
      <c r="BQ4806" s="29"/>
      <c r="BR4806" s="29"/>
      <c r="BS4806" s="29"/>
      <c r="BT4806" s="29"/>
      <c r="BU4806" s="29"/>
      <c r="BV4806" s="29"/>
      <c r="BW4806" s="29"/>
      <c r="BX4806" s="29"/>
      <c r="BY4806" s="29"/>
      <c r="BZ4806" s="29"/>
      <c r="CA4806" s="29"/>
      <c r="CB4806" s="29"/>
      <c r="CC4806" s="29"/>
      <c r="CD4806" s="29"/>
      <c r="CE4806" s="29"/>
      <c r="CF4806" s="29"/>
      <c r="CG4806" s="29"/>
      <c r="CH4806" s="29"/>
      <c r="CI4806" s="29"/>
      <c r="CJ4806" s="29"/>
      <c r="CK4806" s="29"/>
      <c r="CL4806" s="29"/>
      <c r="CM4806" s="29"/>
      <c r="CN4806" s="29"/>
      <c r="CO4806" s="29"/>
      <c r="CP4806" s="29"/>
      <c r="CQ4806" s="29"/>
      <c r="CR4806" s="29"/>
      <c r="CS4806" s="29"/>
      <c r="CT4806" s="29"/>
      <c r="CU4806" s="29"/>
      <c r="CV4806" s="29"/>
      <c r="CW4806" s="29"/>
      <c r="CX4806" s="29"/>
      <c r="CY4806" s="29"/>
      <c r="CZ4806" s="29"/>
      <c r="DA4806" s="29"/>
      <c r="DB4806" s="29"/>
      <c r="DC4806" s="29"/>
      <c r="DD4806" s="29"/>
      <c r="DE4806" s="29"/>
      <c r="DF4806" s="29"/>
      <c r="DG4806" s="29"/>
      <c r="DH4806" s="29"/>
      <c r="DI4806" s="29"/>
      <c r="DJ4806" s="29"/>
      <c r="DK4806" s="29"/>
      <c r="DL4806" s="29"/>
      <c r="DM4806" s="29"/>
      <c r="DN4806" s="29"/>
      <c r="DO4806" s="29"/>
      <c r="DP4806" s="29"/>
      <c r="DQ4806" s="29"/>
      <c r="DR4806" s="29"/>
      <c r="DS4806" s="29"/>
      <c r="DT4806" s="29"/>
      <c r="DU4806" s="29"/>
      <c r="DV4806" s="29"/>
      <c r="DW4806" s="29"/>
      <c r="DX4806" s="29"/>
      <c r="DY4806" s="29"/>
      <c r="DZ4806" s="29"/>
      <c r="EA4806" s="29"/>
      <c r="EB4806" s="29"/>
      <c r="EC4806" s="29"/>
      <c r="ED4806" s="29"/>
      <c r="EE4806" s="29"/>
      <c r="EF4806" s="29"/>
      <c r="EG4806" s="29"/>
      <c r="EH4806" s="29"/>
      <c r="EI4806" s="29"/>
      <c r="EJ4806" s="29"/>
      <c r="EK4806" s="29"/>
      <c r="EL4806" s="29"/>
      <c r="EM4806" s="29"/>
      <c r="EN4806" s="29"/>
      <c r="EO4806" s="29"/>
      <c r="EP4806" s="29"/>
      <c r="EQ4806" s="29"/>
      <c r="ER4806" s="29"/>
      <c r="ES4806" s="29"/>
      <c r="ET4806" s="29"/>
      <c r="EU4806" s="29"/>
      <c r="EV4806" s="29"/>
      <c r="EW4806" s="29"/>
      <c r="EX4806" s="29"/>
      <c r="EY4806" s="29"/>
      <c r="EZ4806" s="29"/>
      <c r="FA4806" s="29"/>
      <c r="FB4806" s="29"/>
      <c r="FC4806" s="29"/>
      <c r="FD4806" s="29"/>
      <c r="FE4806" s="29"/>
      <c r="FF4806" s="29"/>
      <c r="FG4806" s="29"/>
      <c r="FH4806" s="29"/>
      <c r="FI4806" s="29"/>
      <c r="FJ4806" s="29"/>
      <c r="FK4806" s="29"/>
      <c r="FL4806" s="29"/>
      <c r="FM4806" s="29"/>
      <c r="FN4806" s="29"/>
      <c r="FO4806" s="29"/>
      <c r="FP4806" s="29"/>
      <c r="FQ4806" s="29"/>
      <c r="FR4806" s="29"/>
      <c r="FS4806" s="29"/>
      <c r="FT4806" s="29"/>
      <c r="FU4806" s="29"/>
      <c r="FV4806" s="29"/>
      <c r="FW4806" s="29"/>
      <c r="FX4806" s="29"/>
      <c r="FY4806" s="29"/>
      <c r="FZ4806" s="29"/>
      <c r="GA4806" s="29"/>
      <c r="GB4806" s="29"/>
      <c r="GC4806" s="29"/>
      <c r="GD4806" s="29"/>
      <c r="GE4806" s="29"/>
      <c r="GF4806" s="29"/>
      <c r="GG4806" s="29"/>
      <c r="GH4806" s="29"/>
      <c r="GI4806" s="29"/>
      <c r="GJ4806" s="29"/>
      <c r="GK4806" s="29"/>
      <c r="GL4806" s="29"/>
      <c r="GM4806" s="29"/>
      <c r="GN4806" s="29"/>
      <c r="GO4806" s="29"/>
      <c r="GP4806" s="29"/>
      <c r="GQ4806" s="29"/>
      <c r="GR4806" s="29"/>
      <c r="GS4806" s="29"/>
      <c r="GT4806" s="29"/>
      <c r="GU4806" s="29"/>
      <c r="GV4806" s="29"/>
      <c r="GW4806" s="29"/>
      <c r="GX4806" s="29"/>
      <c r="GY4806" s="29"/>
      <c r="GZ4806" s="29"/>
      <c r="HA4806" s="29"/>
      <c r="HB4806" s="29"/>
      <c r="HC4806" s="29"/>
      <c r="HD4806" s="29"/>
      <c r="HE4806" s="29"/>
      <c r="HF4806" s="29"/>
      <c r="HG4806" s="29"/>
      <c r="HH4806" s="29"/>
      <c r="HI4806" s="29"/>
      <c r="HJ4806" s="29"/>
      <c r="HK4806" s="29"/>
      <c r="HL4806" s="29"/>
      <c r="HM4806" s="29"/>
      <c r="HN4806" s="29"/>
      <c r="HO4806" s="29"/>
      <c r="HP4806" s="29"/>
      <c r="HQ4806" s="29"/>
      <c r="HR4806" s="29"/>
      <c r="HS4806" s="29"/>
      <c r="HT4806" s="29"/>
      <c r="HU4806" s="29"/>
      <c r="HV4806" s="29"/>
      <c r="HW4806" s="29"/>
      <c r="HX4806" s="29"/>
      <c r="HY4806" s="29"/>
      <c r="HZ4806" s="29"/>
      <c r="IA4806" s="29"/>
      <c r="IB4806" s="29"/>
      <c r="IC4806" s="29"/>
      <c r="ID4806" s="29"/>
      <c r="IE4806" s="29"/>
      <c r="IF4806" s="29"/>
      <c r="IG4806" s="29"/>
      <c r="IH4806" s="29"/>
      <c r="II4806" s="29"/>
      <c r="IJ4806" s="29"/>
      <c r="IK4806" s="29"/>
      <c r="IL4806" s="29"/>
      <c r="IM4806" s="29"/>
      <c r="IN4806" s="29"/>
      <c r="IO4806" s="29"/>
      <c r="IP4806" s="29"/>
      <c r="IQ4806" s="29"/>
    </row>
    <row r="4807" spans="1:251" s="42" customFormat="1" ht="18.75" customHeight="1">
      <c r="A4807" s="34"/>
      <c r="B4807" s="50"/>
      <c r="C4807" s="129" t="s">
        <v>917</v>
      </c>
      <c r="D4807" s="147"/>
      <c r="E4807" s="147"/>
      <c r="F4807" s="147"/>
      <c r="G4807" s="147"/>
      <c r="H4807" s="147"/>
      <c r="I4807" s="147"/>
      <c r="J4807" s="147"/>
      <c r="K4807" s="147"/>
      <c r="L4807" s="147"/>
      <c r="M4807" s="147"/>
      <c r="N4807" s="147"/>
      <c r="O4807" s="147"/>
      <c r="P4807" s="147"/>
      <c r="Q4807" s="147"/>
      <c r="R4807" s="147"/>
      <c r="S4807" s="147"/>
      <c r="T4807" s="147"/>
      <c r="U4807" s="147"/>
      <c r="V4807" s="147"/>
      <c r="W4807" s="147"/>
      <c r="X4807" s="147"/>
      <c r="Y4807" s="147"/>
      <c r="Z4807" s="148"/>
      <c r="AA4807" s="132">
        <v>32809</v>
      </c>
      <c r="AB4807" s="133"/>
      <c r="AC4807" s="133"/>
      <c r="AD4807" s="133"/>
      <c r="AE4807" s="133"/>
      <c r="AF4807" s="133"/>
      <c r="AG4807" s="133"/>
      <c r="AH4807" s="133"/>
      <c r="AI4807" s="134"/>
      <c r="AJ4807" s="132">
        <v>32885</v>
      </c>
      <c r="AK4807" s="133"/>
      <c r="AL4807" s="133"/>
      <c r="AM4807" s="133"/>
      <c r="AN4807" s="133"/>
      <c r="AO4807" s="133"/>
      <c r="AP4807" s="133"/>
      <c r="AQ4807" s="133"/>
      <c r="AR4807" s="134"/>
      <c r="AS4807" s="135"/>
      <c r="AT4807" s="136"/>
      <c r="AU4807" s="136"/>
      <c r="AV4807" s="136"/>
      <c r="AW4807" s="136"/>
      <c r="AX4807" s="137"/>
      <c r="AY4807" s="29"/>
      <c r="AZ4807" s="29"/>
      <c r="BA4807" s="29"/>
      <c r="BB4807" s="29"/>
      <c r="BC4807" s="29"/>
      <c r="BD4807" s="29"/>
      <c r="BE4807" s="29"/>
      <c r="BF4807" s="29"/>
      <c r="BG4807" s="29"/>
      <c r="BH4807" s="29"/>
      <c r="BI4807" s="29"/>
      <c r="BJ4807" s="29"/>
      <c r="BK4807" s="29"/>
      <c r="BL4807" s="29"/>
      <c r="BM4807" s="29"/>
      <c r="BN4807" s="29"/>
      <c r="BO4807" s="29"/>
      <c r="BP4807" s="29"/>
      <c r="BQ4807" s="29"/>
      <c r="BR4807" s="29"/>
      <c r="BS4807" s="29"/>
      <c r="BT4807" s="29"/>
      <c r="BU4807" s="29"/>
      <c r="BV4807" s="29"/>
      <c r="BW4807" s="29"/>
      <c r="BX4807" s="29"/>
      <c r="BY4807" s="29"/>
      <c r="BZ4807" s="29"/>
      <c r="CA4807" s="29"/>
      <c r="CB4807" s="29"/>
      <c r="CC4807" s="29"/>
      <c r="CD4807" s="29"/>
      <c r="CE4807" s="29"/>
      <c r="CF4807" s="29"/>
      <c r="CG4807" s="29"/>
      <c r="CH4807" s="29"/>
      <c r="CI4807" s="29"/>
      <c r="CJ4807" s="29"/>
      <c r="CK4807" s="29"/>
      <c r="CL4807" s="29"/>
      <c r="CM4807" s="29"/>
      <c r="CN4807" s="29"/>
      <c r="CO4807" s="29"/>
      <c r="CP4807" s="29"/>
      <c r="CQ4807" s="29"/>
      <c r="CR4807" s="29"/>
      <c r="CS4807" s="29"/>
      <c r="CT4807" s="29"/>
      <c r="CU4807" s="29"/>
      <c r="CV4807" s="29"/>
      <c r="CW4807" s="29"/>
      <c r="CX4807" s="29"/>
      <c r="CY4807" s="29"/>
      <c r="CZ4807" s="29"/>
      <c r="DA4807" s="29"/>
      <c r="DB4807" s="29"/>
      <c r="DC4807" s="29"/>
      <c r="DD4807" s="29"/>
      <c r="DE4807" s="29"/>
      <c r="DF4807" s="29"/>
      <c r="DG4807" s="29"/>
      <c r="DH4807" s="29"/>
      <c r="DI4807" s="29"/>
      <c r="DJ4807" s="29"/>
      <c r="DK4807" s="29"/>
      <c r="DL4807" s="29"/>
      <c r="DM4807" s="29"/>
      <c r="DN4807" s="29"/>
      <c r="DO4807" s="29"/>
      <c r="DP4807" s="29"/>
      <c r="DQ4807" s="29"/>
      <c r="DR4807" s="29"/>
      <c r="DS4807" s="29"/>
      <c r="DT4807" s="29"/>
      <c r="DU4807" s="29"/>
      <c r="DV4807" s="29"/>
      <c r="DW4807" s="29"/>
      <c r="DX4807" s="29"/>
      <c r="DY4807" s="29"/>
      <c r="DZ4807" s="29"/>
      <c r="EA4807" s="29"/>
      <c r="EB4807" s="29"/>
      <c r="EC4807" s="29"/>
      <c r="ED4807" s="29"/>
      <c r="EE4807" s="29"/>
      <c r="EF4807" s="29"/>
      <c r="EG4807" s="29"/>
      <c r="EH4807" s="29"/>
      <c r="EI4807" s="29"/>
      <c r="EJ4807" s="29"/>
      <c r="EK4807" s="29"/>
      <c r="EL4807" s="29"/>
      <c r="EM4807" s="29"/>
      <c r="EN4807" s="29"/>
      <c r="EO4807" s="29"/>
      <c r="EP4807" s="29"/>
      <c r="EQ4807" s="29"/>
      <c r="ER4807" s="29"/>
      <c r="ES4807" s="29"/>
      <c r="ET4807" s="29"/>
      <c r="EU4807" s="29"/>
      <c r="EV4807" s="29"/>
      <c r="EW4807" s="29"/>
      <c r="EX4807" s="29"/>
      <c r="EY4807" s="29"/>
      <c r="EZ4807" s="29"/>
      <c r="FA4807" s="29"/>
      <c r="FB4807" s="29"/>
      <c r="FC4807" s="29"/>
      <c r="FD4807" s="29"/>
      <c r="FE4807" s="29"/>
      <c r="FF4807" s="29"/>
      <c r="FG4807" s="29"/>
      <c r="FH4807" s="29"/>
      <c r="FI4807" s="29"/>
      <c r="FJ4807" s="29"/>
      <c r="FK4807" s="29"/>
      <c r="FL4807" s="29"/>
      <c r="FM4807" s="29"/>
      <c r="FN4807" s="29"/>
      <c r="FO4807" s="29"/>
      <c r="FP4807" s="29"/>
      <c r="FQ4807" s="29"/>
      <c r="FR4807" s="29"/>
      <c r="FS4807" s="29"/>
      <c r="FT4807" s="29"/>
      <c r="FU4807" s="29"/>
      <c r="FV4807" s="29"/>
      <c r="FW4807" s="29"/>
      <c r="FX4807" s="29"/>
      <c r="FY4807" s="29"/>
      <c r="FZ4807" s="29"/>
      <c r="GA4807" s="29"/>
      <c r="GB4807" s="29"/>
      <c r="GC4807" s="29"/>
      <c r="GD4807" s="29"/>
      <c r="GE4807" s="29"/>
      <c r="GF4807" s="29"/>
      <c r="GG4807" s="29"/>
      <c r="GH4807" s="29"/>
      <c r="GI4807" s="29"/>
      <c r="GJ4807" s="29"/>
      <c r="GK4807" s="29"/>
      <c r="GL4807" s="29"/>
      <c r="GM4807" s="29"/>
      <c r="GN4807" s="29"/>
      <c r="GO4807" s="29"/>
      <c r="GP4807" s="29"/>
      <c r="GQ4807" s="29"/>
      <c r="GR4807" s="29"/>
      <c r="GS4807" s="29"/>
      <c r="GT4807" s="29"/>
      <c r="GU4807" s="29"/>
      <c r="GV4807" s="29"/>
      <c r="GW4807" s="29"/>
      <c r="GX4807" s="29"/>
      <c r="GY4807" s="29"/>
      <c r="GZ4807" s="29"/>
      <c r="HA4807" s="29"/>
      <c r="HB4807" s="29"/>
      <c r="HC4807" s="29"/>
      <c r="HD4807" s="29"/>
      <c r="HE4807" s="29"/>
      <c r="HF4807" s="29"/>
      <c r="HG4807" s="29"/>
      <c r="HH4807" s="29"/>
      <c r="HI4807" s="29"/>
      <c r="HJ4807" s="29"/>
      <c r="HK4807" s="29"/>
      <c r="HL4807" s="29"/>
      <c r="HM4807" s="29"/>
      <c r="HN4807" s="29"/>
      <c r="HO4807" s="29"/>
      <c r="HP4807" s="29"/>
      <c r="HQ4807" s="29"/>
      <c r="HR4807" s="29"/>
      <c r="HS4807" s="29"/>
      <c r="HT4807" s="29"/>
      <c r="HU4807" s="29"/>
      <c r="HV4807" s="29"/>
      <c r="HW4807" s="29"/>
      <c r="HX4807" s="29"/>
      <c r="HY4807" s="29"/>
      <c r="HZ4807" s="29"/>
      <c r="IA4807" s="29"/>
      <c r="IB4807" s="29"/>
      <c r="IC4807" s="29"/>
      <c r="ID4807" s="29"/>
      <c r="IE4807" s="29"/>
      <c r="IF4807" s="29"/>
      <c r="IG4807" s="29"/>
      <c r="IH4807" s="29"/>
      <c r="II4807" s="29"/>
      <c r="IJ4807" s="29"/>
      <c r="IK4807" s="29"/>
      <c r="IL4807" s="29"/>
      <c r="IM4807" s="29"/>
      <c r="IN4807" s="29"/>
      <c r="IO4807" s="29"/>
      <c r="IP4807" s="29"/>
      <c r="IQ4807" s="29"/>
    </row>
    <row r="4808" spans="1:251" s="42" customFormat="1" ht="18.75" customHeight="1" thickBot="1">
      <c r="A4808" s="43"/>
      <c r="B4808" s="138" t="s">
        <v>244</v>
      </c>
      <c r="C4808" s="139"/>
      <c r="D4808" s="139"/>
      <c r="E4808" s="139"/>
      <c r="F4808" s="139"/>
      <c r="G4808" s="139"/>
      <c r="H4808" s="139"/>
      <c r="I4808" s="139"/>
      <c r="J4808" s="139"/>
      <c r="K4808" s="139"/>
      <c r="L4808" s="139"/>
      <c r="M4808" s="139"/>
      <c r="N4808" s="139"/>
      <c r="O4808" s="139"/>
      <c r="P4808" s="139"/>
      <c r="Q4808" s="139"/>
      <c r="R4808" s="139"/>
      <c r="S4808" s="139"/>
      <c r="T4808" s="139"/>
      <c r="U4808" s="139"/>
      <c r="V4808" s="139"/>
      <c r="W4808" s="139"/>
      <c r="X4808" s="139"/>
      <c r="Y4808" s="139"/>
      <c r="Z4808" s="140"/>
      <c r="AA4808" s="141">
        <f>SUM(AA4802:AI4807)</f>
        <v>752756</v>
      </c>
      <c r="AB4808" s="142"/>
      <c r="AC4808" s="142"/>
      <c r="AD4808" s="142"/>
      <c r="AE4808" s="142"/>
      <c r="AF4808" s="142"/>
      <c r="AG4808" s="142"/>
      <c r="AH4808" s="142"/>
      <c r="AI4808" s="143"/>
      <c r="AJ4808" s="141">
        <f>SUM(AJ4802:AR4807)</f>
        <v>788343</v>
      </c>
      <c r="AK4808" s="142"/>
      <c r="AL4808" s="142"/>
      <c r="AM4808" s="142"/>
      <c r="AN4808" s="142"/>
      <c r="AO4808" s="142"/>
      <c r="AP4808" s="142"/>
      <c r="AQ4808" s="142"/>
      <c r="AR4808" s="143"/>
      <c r="AS4808" s="144"/>
      <c r="AT4808" s="145"/>
      <c r="AU4808" s="145"/>
      <c r="AV4808" s="145"/>
      <c r="AW4808" s="145"/>
      <c r="AX4808" s="146"/>
      <c r="AY4808" s="29"/>
      <c r="AZ4808" s="29"/>
      <c r="BA4808" s="29"/>
      <c r="BB4808" s="29"/>
      <c r="BC4808" s="29"/>
      <c r="BD4808" s="29"/>
      <c r="BE4808" s="29"/>
      <c r="BF4808" s="29"/>
      <c r="BG4808" s="29"/>
      <c r="BH4808" s="29"/>
      <c r="BI4808" s="29"/>
      <c r="BJ4808" s="29"/>
      <c r="BK4808" s="29"/>
      <c r="BL4808" s="29"/>
      <c r="BM4808" s="29"/>
      <c r="BN4808" s="29"/>
      <c r="BO4808" s="29"/>
      <c r="BP4808" s="29"/>
      <c r="BQ4808" s="29"/>
      <c r="BR4808" s="29"/>
      <c r="BS4808" s="29"/>
      <c r="BT4808" s="29"/>
      <c r="BU4808" s="29"/>
      <c r="BV4808" s="29"/>
      <c r="BW4808" s="29"/>
      <c r="BX4808" s="29"/>
      <c r="BY4808" s="29"/>
      <c r="BZ4808" s="29"/>
      <c r="CA4808" s="29"/>
      <c r="CB4808" s="29"/>
      <c r="CC4808" s="29"/>
      <c r="CD4808" s="29"/>
      <c r="CE4808" s="29"/>
      <c r="CF4808" s="29"/>
      <c r="CG4808" s="29"/>
      <c r="CH4808" s="29"/>
      <c r="CI4808" s="29"/>
      <c r="CJ4808" s="29"/>
      <c r="CK4808" s="29"/>
      <c r="CL4808" s="29"/>
      <c r="CM4808" s="29"/>
      <c r="CN4808" s="29"/>
      <c r="CO4808" s="29"/>
      <c r="CP4808" s="29"/>
      <c r="CQ4808" s="29"/>
      <c r="CR4808" s="29"/>
      <c r="CS4808" s="29"/>
      <c r="CT4808" s="29"/>
      <c r="CU4808" s="29"/>
      <c r="CV4808" s="29"/>
      <c r="CW4808" s="29"/>
      <c r="CX4808" s="29"/>
      <c r="CY4808" s="29"/>
      <c r="CZ4808" s="29"/>
      <c r="DA4808" s="29"/>
      <c r="DB4808" s="29"/>
      <c r="DC4808" s="29"/>
      <c r="DD4808" s="29"/>
      <c r="DE4808" s="29"/>
      <c r="DF4808" s="29"/>
      <c r="DG4808" s="29"/>
      <c r="DH4808" s="29"/>
      <c r="DI4808" s="29"/>
      <c r="DJ4808" s="29"/>
      <c r="DK4808" s="29"/>
      <c r="DL4808" s="29"/>
      <c r="DM4808" s="29"/>
      <c r="DN4808" s="29"/>
      <c r="DO4808" s="29"/>
      <c r="DP4808" s="29"/>
      <c r="DQ4808" s="29"/>
      <c r="DR4808" s="29"/>
      <c r="DS4808" s="29"/>
      <c r="DT4808" s="29"/>
      <c r="DU4808" s="29"/>
      <c r="DV4808" s="29"/>
      <c r="DW4808" s="29"/>
      <c r="DX4808" s="29"/>
      <c r="DY4808" s="29"/>
      <c r="DZ4808" s="29"/>
      <c r="EA4808" s="29"/>
      <c r="EB4808" s="29"/>
      <c r="EC4808" s="29"/>
      <c r="ED4808" s="29"/>
      <c r="EE4808" s="29"/>
      <c r="EF4808" s="29"/>
      <c r="EG4808" s="29"/>
      <c r="EH4808" s="29"/>
      <c r="EI4808" s="29"/>
      <c r="EJ4808" s="29"/>
      <c r="EK4808" s="29"/>
      <c r="EL4808" s="29"/>
      <c r="EM4808" s="29"/>
      <c r="EN4808" s="29"/>
      <c r="EO4808" s="29"/>
      <c r="EP4808" s="29"/>
      <c r="EQ4808" s="29"/>
      <c r="ER4808" s="29"/>
      <c r="ES4808" s="29"/>
      <c r="ET4808" s="29"/>
      <c r="EU4808" s="29"/>
      <c r="EV4808" s="29"/>
      <c r="EW4808" s="29"/>
      <c r="EX4808" s="29"/>
      <c r="EY4808" s="29"/>
      <c r="EZ4808" s="29"/>
      <c r="FA4808" s="29"/>
      <c r="FB4808" s="29"/>
      <c r="FC4808" s="29"/>
      <c r="FD4808" s="29"/>
      <c r="FE4808" s="29"/>
      <c r="FF4808" s="29"/>
      <c r="FG4808" s="29"/>
      <c r="FH4808" s="29"/>
      <c r="FI4808" s="29"/>
      <c r="FJ4808" s="29"/>
      <c r="FK4808" s="29"/>
      <c r="FL4808" s="29"/>
      <c r="FM4808" s="29"/>
      <c r="FN4808" s="29"/>
      <c r="FO4808" s="29"/>
      <c r="FP4808" s="29"/>
      <c r="FQ4808" s="29"/>
      <c r="FR4808" s="29"/>
      <c r="FS4808" s="29"/>
      <c r="FT4808" s="29"/>
      <c r="FU4808" s="29"/>
      <c r="FV4808" s="29"/>
      <c r="FW4808" s="29"/>
      <c r="FX4808" s="29"/>
      <c r="FY4808" s="29"/>
      <c r="FZ4808" s="29"/>
      <c r="GA4808" s="29"/>
      <c r="GB4808" s="29"/>
      <c r="GC4808" s="29"/>
      <c r="GD4808" s="29"/>
      <c r="GE4808" s="29"/>
      <c r="GF4808" s="29"/>
      <c r="GG4808" s="29"/>
      <c r="GH4808" s="29"/>
      <c r="GI4808" s="29"/>
      <c r="GJ4808" s="29"/>
      <c r="GK4808" s="29"/>
      <c r="GL4808" s="29"/>
      <c r="GM4808" s="29"/>
      <c r="GN4808" s="29"/>
      <c r="GO4808" s="29"/>
      <c r="GP4808" s="29"/>
      <c r="GQ4808" s="29"/>
      <c r="GR4808" s="29"/>
      <c r="GS4808" s="29"/>
      <c r="GT4808" s="29"/>
      <c r="GU4808" s="29"/>
      <c r="GV4808" s="29"/>
      <c r="GW4808" s="29"/>
      <c r="GX4808" s="29"/>
      <c r="GY4808" s="29"/>
      <c r="GZ4808" s="29"/>
      <c r="HA4808" s="29"/>
      <c r="HB4808" s="29"/>
      <c r="HC4808" s="29"/>
      <c r="HD4808" s="29"/>
      <c r="HE4808" s="29"/>
      <c r="HF4808" s="29"/>
      <c r="HG4808" s="29"/>
      <c r="HH4808" s="29"/>
      <c r="HI4808" s="29"/>
      <c r="HJ4808" s="29"/>
      <c r="HK4808" s="29"/>
      <c r="HL4808" s="29"/>
      <c r="HM4808" s="29"/>
      <c r="HN4808" s="29"/>
      <c r="HO4808" s="29"/>
      <c r="HP4808" s="29"/>
      <c r="HQ4808" s="29"/>
      <c r="HR4808" s="29"/>
      <c r="HS4808" s="29"/>
      <c r="HT4808" s="29"/>
      <c r="HU4808" s="29"/>
      <c r="HV4808" s="29"/>
      <c r="HW4808" s="29"/>
      <c r="HX4808" s="29"/>
      <c r="HY4808" s="29"/>
      <c r="HZ4808" s="29"/>
      <c r="IA4808" s="29"/>
      <c r="IB4808" s="29"/>
      <c r="IC4808" s="29"/>
      <c r="ID4808" s="29"/>
      <c r="IE4808" s="29"/>
      <c r="IF4808" s="29"/>
      <c r="IG4808" s="29"/>
      <c r="IH4808" s="29"/>
      <c r="II4808" s="29"/>
      <c r="IJ4808" s="29"/>
      <c r="IK4808" s="29"/>
      <c r="IL4808" s="29"/>
      <c r="IM4808" s="29"/>
      <c r="IN4808" s="29"/>
      <c r="IO4808" s="29"/>
      <c r="IP4808" s="29"/>
      <c r="IQ4808" s="29"/>
    </row>
    <row r="4810" spans="1:251" ht="18.75">
      <c r="A4810" s="28" t="s">
        <v>234</v>
      </c>
      <c r="AW4810" s="30"/>
      <c r="AX4810" s="31"/>
      <c r="AY4810" s="30"/>
    </row>
    <row r="4812" spans="1:251" ht="18.75">
      <c r="B4812" s="109" t="s">
        <v>0</v>
      </c>
      <c r="C4812" s="150"/>
      <c r="D4812" s="150"/>
      <c r="E4812" s="150"/>
      <c r="F4812" s="150"/>
      <c r="G4812" s="150"/>
      <c r="H4812" s="150"/>
      <c r="I4812" s="150"/>
      <c r="J4812" s="150"/>
      <c r="K4812" s="150"/>
      <c r="L4812" s="150"/>
      <c r="M4812" s="150"/>
      <c r="N4812" s="150"/>
      <c r="O4812" s="150"/>
      <c r="P4812" s="150"/>
      <c r="Q4812" s="150"/>
      <c r="R4812" s="150"/>
      <c r="S4812" s="150"/>
      <c r="T4812" s="150"/>
      <c r="U4812" s="150"/>
      <c r="V4812" s="150"/>
      <c r="W4812" s="150"/>
      <c r="X4812" s="150"/>
      <c r="Y4812" s="150"/>
      <c r="Z4812" s="150"/>
      <c r="AA4812" s="150"/>
      <c r="AB4812" s="150"/>
      <c r="AC4812" s="150"/>
      <c r="AD4812" s="150"/>
      <c r="AE4812" s="150"/>
      <c r="AF4812" s="150"/>
      <c r="AG4812" s="150"/>
      <c r="AH4812" s="150"/>
      <c r="AI4812" s="150"/>
      <c r="AJ4812" s="150"/>
      <c r="AK4812" s="150"/>
      <c r="AL4812" s="150"/>
      <c r="AM4812" s="150"/>
      <c r="AN4812" s="150"/>
      <c r="AO4812" s="150"/>
      <c r="AP4812" s="150"/>
      <c r="AQ4812" s="150"/>
      <c r="AR4812" s="150"/>
      <c r="AS4812" s="150"/>
      <c r="AT4812" s="150"/>
      <c r="AU4812" s="150"/>
      <c r="AV4812" s="150"/>
      <c r="AW4812" s="150"/>
      <c r="AX4812" s="150"/>
    </row>
    <row r="4813" spans="1:251">
      <c r="Z4813" s="32"/>
      <c r="AD4813" s="32"/>
      <c r="AE4813" s="32"/>
      <c r="AF4813" s="32"/>
      <c r="AG4813" s="32"/>
      <c r="AH4813" s="32"/>
      <c r="AI4813" s="32"/>
      <c r="AO4813" s="32"/>
    </row>
    <row r="4814" spans="1:251" ht="13.5" thickBot="1">
      <c r="Z4814" s="32"/>
      <c r="AD4814" s="32"/>
      <c r="AE4814" s="32"/>
      <c r="AF4814" s="32"/>
      <c r="AG4814" s="32"/>
      <c r="AH4814" s="32"/>
      <c r="AI4814" s="32"/>
      <c r="AO4814" s="32"/>
      <c r="DI4814" s="26"/>
    </row>
    <row r="4815" spans="1:251" ht="24.75" customHeight="1" thickBot="1">
      <c r="B4815" s="111" t="s">
        <v>235</v>
      </c>
      <c r="C4815" s="112"/>
      <c r="D4815" s="112"/>
      <c r="E4815" s="112"/>
      <c r="F4815" s="112"/>
      <c r="G4815" s="112"/>
      <c r="H4815" s="113" t="s">
        <v>918</v>
      </c>
      <c r="I4815" s="114"/>
      <c r="J4815" s="114"/>
      <c r="K4815" s="114"/>
      <c r="L4815" s="114"/>
      <c r="M4815" s="114"/>
      <c r="N4815" s="114"/>
      <c r="O4815" s="114"/>
      <c r="P4815" s="114"/>
      <c r="Q4815" s="114"/>
      <c r="R4815" s="114"/>
      <c r="S4815" s="114"/>
      <c r="T4815" s="114"/>
      <c r="U4815" s="114"/>
      <c r="V4815" s="114"/>
      <c r="W4815" s="114"/>
      <c r="X4815" s="114"/>
      <c r="Y4815" s="114"/>
      <c r="Z4815" s="114"/>
      <c r="AA4815" s="114"/>
      <c r="AB4815" s="114"/>
      <c r="AC4815" s="114"/>
      <c r="AD4815" s="114"/>
      <c r="AE4815" s="114"/>
      <c r="AF4815" s="114"/>
      <c r="AG4815" s="114"/>
      <c r="AH4815" s="114"/>
      <c r="AI4815" s="114"/>
      <c r="AJ4815" s="114"/>
      <c r="AK4815" s="114"/>
      <c r="AL4815" s="114"/>
      <c r="AM4815" s="114"/>
      <c r="AN4815" s="114"/>
      <c r="AO4815" s="114"/>
      <c r="AP4815" s="114"/>
      <c r="AQ4815" s="114"/>
      <c r="AR4815" s="114"/>
      <c r="AS4815" s="114"/>
      <c r="AT4815" s="114"/>
      <c r="AU4815" s="114"/>
      <c r="AV4815" s="114"/>
      <c r="AW4815" s="114"/>
      <c r="AX4815" s="115"/>
      <c r="DI4815" s="26"/>
    </row>
    <row r="4816" spans="1:251" ht="14.25">
      <c r="B4816" s="33"/>
      <c r="C4816" s="33"/>
      <c r="D4816" s="33"/>
      <c r="E4816" s="33"/>
      <c r="F4816" s="33"/>
      <c r="G4816" s="33"/>
      <c r="H4816" s="34"/>
      <c r="I4816" s="34"/>
      <c r="J4816" s="34"/>
      <c r="K4816" s="34"/>
      <c r="L4816" s="35"/>
      <c r="M4816" s="35"/>
      <c r="N4816" s="35"/>
      <c r="O4816" s="35"/>
      <c r="P4816" s="34"/>
      <c r="Q4816" s="34"/>
      <c r="R4816" s="34"/>
      <c r="S4816" s="34"/>
      <c r="T4816" s="34"/>
      <c r="U4816" s="34"/>
      <c r="V4816" s="36"/>
      <c r="W4816" s="36"/>
      <c r="X4816" s="36"/>
      <c r="Y4816" s="36"/>
      <c r="Z4816" s="36"/>
      <c r="AA4816" s="36"/>
      <c r="AB4816" s="36"/>
      <c r="AC4816" s="36"/>
      <c r="AD4816" s="36"/>
      <c r="AE4816" s="36"/>
      <c r="AF4816" s="36"/>
      <c r="AG4816" s="36"/>
      <c r="AH4816" s="36"/>
      <c r="AI4816" s="36"/>
      <c r="AJ4816" s="36"/>
      <c r="AK4816" s="36"/>
      <c r="AL4816" s="36"/>
      <c r="AM4816" s="36"/>
      <c r="AN4816" s="36"/>
      <c r="AO4816" s="36"/>
      <c r="AP4816" s="36"/>
      <c r="AQ4816" s="36"/>
      <c r="AR4816" s="36"/>
      <c r="AS4816" s="36"/>
      <c r="AT4816" s="36"/>
      <c r="AU4816" s="36"/>
      <c r="AV4816" s="36"/>
      <c r="AW4816" s="36"/>
      <c r="AX4816" s="36"/>
      <c r="DI4816" s="26"/>
    </row>
    <row r="4817" spans="1:113" ht="15" thickBot="1">
      <c r="A4817" s="37"/>
      <c r="B4817" s="36" t="s">
        <v>237</v>
      </c>
      <c r="C4817" s="34"/>
      <c r="D4817" s="34"/>
      <c r="E4817" s="34"/>
      <c r="F4817" s="34"/>
      <c r="G4817" s="34"/>
      <c r="H4817" s="34"/>
      <c r="I4817" s="34"/>
      <c r="J4817" s="34"/>
      <c r="K4817" s="34"/>
      <c r="L4817" s="35"/>
      <c r="M4817" s="35"/>
      <c r="N4817" s="35"/>
      <c r="O4817" s="35"/>
      <c r="P4817" s="34"/>
      <c r="Q4817" s="34"/>
      <c r="R4817" s="34"/>
      <c r="S4817" s="34"/>
      <c r="T4817" s="34"/>
      <c r="U4817" s="34"/>
      <c r="V4817" s="36"/>
      <c r="W4817" s="36"/>
      <c r="X4817" s="36"/>
      <c r="Y4817" s="36"/>
      <c r="Z4817" s="36"/>
      <c r="AA4817" s="36"/>
      <c r="AB4817" s="36"/>
      <c r="AC4817" s="36"/>
      <c r="AD4817" s="36"/>
      <c r="AE4817" s="36"/>
      <c r="AF4817" s="36"/>
      <c r="AG4817" s="36"/>
      <c r="AH4817" s="36"/>
      <c r="AI4817" s="36"/>
      <c r="AJ4817" s="36"/>
      <c r="AK4817" s="36"/>
      <c r="AL4817" s="36"/>
      <c r="AM4817" s="36"/>
      <c r="AN4817" s="36"/>
      <c r="AO4817" s="36"/>
      <c r="AP4817" s="36"/>
      <c r="AQ4817" s="36"/>
      <c r="AR4817" s="36"/>
      <c r="AS4817" s="36"/>
      <c r="AT4817" s="36"/>
      <c r="AU4817" s="36"/>
      <c r="AV4817" s="36"/>
      <c r="AW4817" s="36"/>
      <c r="AX4817" s="36"/>
      <c r="DI4817" s="26"/>
    </row>
    <row r="4818" spans="1:113" ht="14.25">
      <c r="A4818" s="34"/>
      <c r="B4818" s="38"/>
      <c r="C4818" s="33"/>
      <c r="D4818" s="33"/>
      <c r="E4818" s="33"/>
      <c r="F4818" s="33"/>
      <c r="G4818" s="33"/>
      <c r="H4818" s="33"/>
      <c r="I4818" s="33"/>
      <c r="J4818" s="33"/>
      <c r="K4818" s="33"/>
      <c r="L4818" s="39"/>
      <c r="M4818" s="39"/>
      <c r="N4818" s="39"/>
      <c r="O4818" s="39"/>
      <c r="P4818" s="33"/>
      <c r="Q4818" s="33"/>
      <c r="R4818" s="33"/>
      <c r="S4818" s="33"/>
      <c r="T4818" s="33"/>
      <c r="U4818" s="33"/>
      <c r="V4818" s="40"/>
      <c r="W4818" s="40"/>
      <c r="X4818" s="40"/>
      <c r="Y4818" s="40"/>
      <c r="Z4818" s="40"/>
      <c r="AA4818" s="40"/>
      <c r="AB4818" s="40"/>
      <c r="AC4818" s="40"/>
      <c r="AD4818" s="40"/>
      <c r="AE4818" s="40"/>
      <c r="AF4818" s="40"/>
      <c r="AG4818" s="40"/>
      <c r="AH4818" s="40"/>
      <c r="AI4818" s="40"/>
      <c r="AJ4818" s="40"/>
      <c r="AK4818" s="40"/>
      <c r="AL4818" s="40"/>
      <c r="AM4818" s="40"/>
      <c r="AN4818" s="40"/>
      <c r="AO4818" s="40"/>
      <c r="AP4818" s="40"/>
      <c r="AQ4818" s="40"/>
      <c r="AR4818" s="40"/>
      <c r="AS4818" s="40"/>
      <c r="AT4818" s="40"/>
      <c r="AU4818" s="40"/>
      <c r="AV4818" s="40"/>
      <c r="AW4818" s="40"/>
      <c r="AX4818" s="41"/>
    </row>
    <row r="4819" spans="1:113" ht="12" customHeight="1">
      <c r="A4819" s="34"/>
      <c r="B4819" s="116" t="s">
        <v>919</v>
      </c>
      <c r="C4819" s="117"/>
      <c r="D4819" s="117"/>
      <c r="E4819" s="117"/>
      <c r="F4819" s="117"/>
      <c r="G4819" s="117"/>
      <c r="H4819" s="117"/>
      <c r="I4819" s="117"/>
      <c r="J4819" s="117"/>
      <c r="K4819" s="117"/>
      <c r="L4819" s="117"/>
      <c r="M4819" s="117"/>
      <c r="N4819" s="117"/>
      <c r="O4819" s="117"/>
      <c r="P4819" s="117"/>
      <c r="Q4819" s="117"/>
      <c r="R4819" s="117"/>
      <c r="S4819" s="117"/>
      <c r="T4819" s="117"/>
      <c r="U4819" s="117"/>
      <c r="V4819" s="117"/>
      <c r="W4819" s="117"/>
      <c r="X4819" s="117"/>
      <c r="Y4819" s="117"/>
      <c r="Z4819" s="117"/>
      <c r="AA4819" s="117"/>
      <c r="AB4819" s="117"/>
      <c r="AC4819" s="117"/>
      <c r="AD4819" s="117"/>
      <c r="AE4819" s="117"/>
      <c r="AF4819" s="117"/>
      <c r="AG4819" s="117"/>
      <c r="AH4819" s="117"/>
      <c r="AI4819" s="117"/>
      <c r="AJ4819" s="117"/>
      <c r="AK4819" s="117"/>
      <c r="AL4819" s="117"/>
      <c r="AM4819" s="117"/>
      <c r="AN4819" s="117"/>
      <c r="AO4819" s="117"/>
      <c r="AP4819" s="117"/>
      <c r="AQ4819" s="117"/>
      <c r="AR4819" s="117"/>
      <c r="AS4819" s="117"/>
      <c r="AT4819" s="117"/>
      <c r="AU4819" s="117"/>
      <c r="AV4819" s="117"/>
      <c r="AW4819" s="117"/>
      <c r="AX4819" s="118"/>
    </row>
    <row r="4820" spans="1:113" ht="12" customHeight="1">
      <c r="A4820" s="34"/>
      <c r="B4820" s="116"/>
      <c r="C4820" s="117"/>
      <c r="D4820" s="117"/>
      <c r="E4820" s="117"/>
      <c r="F4820" s="117"/>
      <c r="G4820" s="117"/>
      <c r="H4820" s="117"/>
      <c r="I4820" s="117"/>
      <c r="J4820" s="117"/>
      <c r="K4820" s="117"/>
      <c r="L4820" s="117"/>
      <c r="M4820" s="117"/>
      <c r="N4820" s="117"/>
      <c r="O4820" s="117"/>
      <c r="P4820" s="117"/>
      <c r="Q4820" s="117"/>
      <c r="R4820" s="117"/>
      <c r="S4820" s="117"/>
      <c r="T4820" s="117"/>
      <c r="U4820" s="117"/>
      <c r="V4820" s="117"/>
      <c r="W4820" s="117"/>
      <c r="X4820" s="117"/>
      <c r="Y4820" s="117"/>
      <c r="Z4820" s="117"/>
      <c r="AA4820" s="117"/>
      <c r="AB4820" s="117"/>
      <c r="AC4820" s="117"/>
      <c r="AD4820" s="117"/>
      <c r="AE4820" s="117"/>
      <c r="AF4820" s="117"/>
      <c r="AG4820" s="117"/>
      <c r="AH4820" s="117"/>
      <c r="AI4820" s="117"/>
      <c r="AJ4820" s="117"/>
      <c r="AK4820" s="117"/>
      <c r="AL4820" s="117"/>
      <c r="AM4820" s="117"/>
      <c r="AN4820" s="117"/>
      <c r="AO4820" s="117"/>
      <c r="AP4820" s="117"/>
      <c r="AQ4820" s="117"/>
      <c r="AR4820" s="117"/>
      <c r="AS4820" s="117"/>
      <c r="AT4820" s="117"/>
      <c r="AU4820" s="117"/>
      <c r="AV4820" s="117"/>
      <c r="AW4820" s="117"/>
      <c r="AX4820" s="118"/>
    </row>
    <row r="4821" spans="1:113" ht="12" customHeight="1">
      <c r="A4821" s="34"/>
      <c r="B4821" s="116"/>
      <c r="C4821" s="117"/>
      <c r="D4821" s="117"/>
      <c r="E4821" s="117"/>
      <c r="F4821" s="117"/>
      <c r="G4821" s="117"/>
      <c r="H4821" s="117"/>
      <c r="I4821" s="117"/>
      <c r="J4821" s="117"/>
      <c r="K4821" s="117"/>
      <c r="L4821" s="117"/>
      <c r="M4821" s="117"/>
      <c r="N4821" s="117"/>
      <c r="O4821" s="117"/>
      <c r="P4821" s="117"/>
      <c r="Q4821" s="117"/>
      <c r="R4821" s="117"/>
      <c r="S4821" s="117"/>
      <c r="T4821" s="117"/>
      <c r="U4821" s="117"/>
      <c r="V4821" s="117"/>
      <c r="W4821" s="117"/>
      <c r="X4821" s="117"/>
      <c r="Y4821" s="117"/>
      <c r="Z4821" s="117"/>
      <c r="AA4821" s="117"/>
      <c r="AB4821" s="117"/>
      <c r="AC4821" s="117"/>
      <c r="AD4821" s="117"/>
      <c r="AE4821" s="117"/>
      <c r="AF4821" s="117"/>
      <c r="AG4821" s="117"/>
      <c r="AH4821" s="117"/>
      <c r="AI4821" s="117"/>
      <c r="AJ4821" s="117"/>
      <c r="AK4821" s="117"/>
      <c r="AL4821" s="117"/>
      <c r="AM4821" s="117"/>
      <c r="AN4821" s="117"/>
      <c r="AO4821" s="117"/>
      <c r="AP4821" s="117"/>
      <c r="AQ4821" s="117"/>
      <c r="AR4821" s="117"/>
      <c r="AS4821" s="117"/>
      <c r="AT4821" s="117"/>
      <c r="AU4821" s="117"/>
      <c r="AV4821" s="117"/>
      <c r="AW4821" s="117"/>
      <c r="AX4821" s="118"/>
      <c r="BC4821" s="42"/>
    </row>
    <row r="4822" spans="1:113" ht="12" customHeight="1">
      <c r="A4822" s="34"/>
      <c r="B4822" s="116"/>
      <c r="C4822" s="117"/>
      <c r="D4822" s="117"/>
      <c r="E4822" s="117"/>
      <c r="F4822" s="117"/>
      <c r="G4822" s="117"/>
      <c r="H4822" s="117"/>
      <c r="I4822" s="117"/>
      <c r="J4822" s="117"/>
      <c r="K4822" s="117"/>
      <c r="L4822" s="117"/>
      <c r="M4822" s="117"/>
      <c r="N4822" s="117"/>
      <c r="O4822" s="117"/>
      <c r="P4822" s="117"/>
      <c r="Q4822" s="117"/>
      <c r="R4822" s="117"/>
      <c r="S4822" s="117"/>
      <c r="T4822" s="117"/>
      <c r="U4822" s="117"/>
      <c r="V4822" s="117"/>
      <c r="W4822" s="117"/>
      <c r="X4822" s="117"/>
      <c r="Y4822" s="117"/>
      <c r="Z4822" s="117"/>
      <c r="AA4822" s="117"/>
      <c r="AB4822" s="117"/>
      <c r="AC4822" s="117"/>
      <c r="AD4822" s="117"/>
      <c r="AE4822" s="117"/>
      <c r="AF4822" s="117"/>
      <c r="AG4822" s="117"/>
      <c r="AH4822" s="117"/>
      <c r="AI4822" s="117"/>
      <c r="AJ4822" s="117"/>
      <c r="AK4822" s="117"/>
      <c r="AL4822" s="117"/>
      <c r="AM4822" s="117"/>
      <c r="AN4822" s="117"/>
      <c r="AO4822" s="117"/>
      <c r="AP4822" s="117"/>
      <c r="AQ4822" s="117"/>
      <c r="AR4822" s="117"/>
      <c r="AS4822" s="117"/>
      <c r="AT4822" s="117"/>
      <c r="AU4822" s="117"/>
      <c r="AV4822" s="117"/>
      <c r="AW4822" s="117"/>
      <c r="AX4822" s="118"/>
    </row>
    <row r="4823" spans="1:113" ht="12" customHeight="1">
      <c r="A4823" s="34"/>
      <c r="B4823" s="116"/>
      <c r="C4823" s="117"/>
      <c r="D4823" s="117"/>
      <c r="E4823" s="117"/>
      <c r="F4823" s="117"/>
      <c r="G4823" s="117"/>
      <c r="H4823" s="117"/>
      <c r="I4823" s="117"/>
      <c r="J4823" s="117"/>
      <c r="K4823" s="117"/>
      <c r="L4823" s="117"/>
      <c r="M4823" s="117"/>
      <c r="N4823" s="117"/>
      <c r="O4823" s="117"/>
      <c r="P4823" s="117"/>
      <c r="Q4823" s="117"/>
      <c r="R4823" s="117"/>
      <c r="S4823" s="117"/>
      <c r="T4823" s="117"/>
      <c r="U4823" s="117"/>
      <c r="V4823" s="117"/>
      <c r="W4823" s="117"/>
      <c r="X4823" s="117"/>
      <c r="Y4823" s="117"/>
      <c r="Z4823" s="117"/>
      <c r="AA4823" s="117"/>
      <c r="AB4823" s="117"/>
      <c r="AC4823" s="117"/>
      <c r="AD4823" s="117"/>
      <c r="AE4823" s="117"/>
      <c r="AF4823" s="117"/>
      <c r="AG4823" s="117"/>
      <c r="AH4823" s="117"/>
      <c r="AI4823" s="117"/>
      <c r="AJ4823" s="117"/>
      <c r="AK4823" s="117"/>
      <c r="AL4823" s="117"/>
      <c r="AM4823" s="117"/>
      <c r="AN4823" s="117"/>
      <c r="AO4823" s="117"/>
      <c r="AP4823" s="117"/>
      <c r="AQ4823" s="117"/>
      <c r="AR4823" s="117"/>
      <c r="AS4823" s="117"/>
      <c r="AT4823" s="117"/>
      <c r="AU4823" s="117"/>
      <c r="AV4823" s="117"/>
      <c r="AW4823" s="117"/>
      <c r="AX4823" s="118"/>
    </row>
    <row r="4824" spans="1:113" ht="15" thickBot="1">
      <c r="A4824" s="43"/>
      <c r="B4824" s="44"/>
      <c r="C4824" s="45"/>
      <c r="D4824" s="45"/>
      <c r="E4824" s="45"/>
      <c r="F4824" s="45"/>
      <c r="G4824" s="45"/>
      <c r="H4824" s="45"/>
      <c r="I4824" s="45"/>
      <c r="J4824" s="45"/>
      <c r="K4824" s="45"/>
      <c r="L4824" s="45"/>
      <c r="M4824" s="45"/>
      <c r="N4824" s="45"/>
      <c r="O4824" s="45"/>
      <c r="P4824" s="45"/>
      <c r="Q4824" s="45"/>
      <c r="R4824" s="45"/>
      <c r="S4824" s="45"/>
      <c r="T4824" s="45"/>
      <c r="U4824" s="45"/>
      <c r="V4824" s="45"/>
      <c r="W4824" s="45"/>
      <c r="X4824" s="45"/>
      <c r="Y4824" s="45"/>
      <c r="Z4824" s="45"/>
      <c r="AA4824" s="45"/>
      <c r="AB4824" s="45"/>
      <c r="AC4824" s="45"/>
      <c r="AD4824" s="45"/>
      <c r="AE4824" s="45"/>
      <c r="AF4824" s="45"/>
      <c r="AG4824" s="45"/>
      <c r="AH4824" s="45"/>
      <c r="AI4824" s="45"/>
      <c r="AJ4824" s="45"/>
      <c r="AK4824" s="45"/>
      <c r="AL4824" s="45"/>
      <c r="AM4824" s="45"/>
      <c r="AN4824" s="45"/>
      <c r="AO4824" s="45"/>
      <c r="AP4824" s="45"/>
      <c r="AQ4824" s="45"/>
      <c r="AR4824" s="45"/>
      <c r="AS4824" s="45"/>
      <c r="AT4824" s="45"/>
      <c r="AU4824" s="45"/>
      <c r="AV4824" s="45"/>
      <c r="AW4824" s="45"/>
      <c r="AX4824" s="46"/>
    </row>
    <row r="4825" spans="1:113">
      <c r="B4825" s="47"/>
    </row>
    <row r="4826" spans="1:113" ht="15" thickBot="1">
      <c r="A4826" s="37"/>
      <c r="B4826" s="36" t="s">
        <v>238</v>
      </c>
      <c r="C4826" s="34"/>
      <c r="D4826" s="34"/>
      <c r="E4826" s="34"/>
      <c r="F4826" s="34"/>
      <c r="G4826" s="34"/>
      <c r="H4826" s="34"/>
      <c r="I4826" s="34"/>
      <c r="J4826" s="34"/>
      <c r="K4826" s="34"/>
      <c r="L4826" s="35"/>
      <c r="M4826" s="35"/>
      <c r="N4826" s="35"/>
      <c r="O4826" s="35"/>
      <c r="P4826" s="34"/>
      <c r="Q4826" s="34"/>
      <c r="R4826" s="34"/>
      <c r="S4826" s="34"/>
      <c r="T4826" s="34"/>
      <c r="U4826" s="34"/>
      <c r="V4826" s="36"/>
      <c r="W4826" s="36"/>
      <c r="X4826" s="36"/>
      <c r="Y4826" s="36"/>
      <c r="Z4826" s="36"/>
      <c r="AA4826" s="36"/>
      <c r="AB4826" s="36"/>
      <c r="AC4826" s="36"/>
      <c r="AD4826" s="36"/>
      <c r="AE4826" s="36"/>
      <c r="AF4826" s="36"/>
      <c r="AG4826" s="36"/>
      <c r="AH4826" s="36"/>
      <c r="AI4826" s="36"/>
      <c r="AJ4826" s="36"/>
      <c r="AK4826" s="36"/>
      <c r="AL4826" s="36"/>
      <c r="AM4826" s="36"/>
      <c r="AN4826" s="36"/>
      <c r="AO4826" s="36"/>
      <c r="AP4826" s="36"/>
      <c r="AQ4826" s="36"/>
      <c r="AR4826" s="36"/>
      <c r="AS4826" s="36"/>
      <c r="AT4826" s="36"/>
      <c r="AU4826" s="36"/>
      <c r="AV4826" s="36"/>
      <c r="AW4826" s="36"/>
      <c r="AX4826" s="36"/>
      <c r="DI4826" s="26"/>
    </row>
    <row r="4827" spans="1:113" ht="14.25">
      <c r="A4827" s="34"/>
      <c r="B4827" s="38"/>
      <c r="C4827" s="33"/>
      <c r="D4827" s="33"/>
      <c r="E4827" s="33"/>
      <c r="F4827" s="33"/>
      <c r="G4827" s="33"/>
      <c r="H4827" s="33"/>
      <c r="I4827" s="33"/>
      <c r="J4827" s="33"/>
      <c r="K4827" s="33"/>
      <c r="L4827" s="39"/>
      <c r="M4827" s="39"/>
      <c r="N4827" s="39"/>
      <c r="O4827" s="39"/>
      <c r="P4827" s="33"/>
      <c r="Q4827" s="33"/>
      <c r="R4827" s="33"/>
      <c r="S4827" s="33"/>
      <c r="T4827" s="33"/>
      <c r="U4827" s="33"/>
      <c r="V4827" s="40"/>
      <c r="W4827" s="40"/>
      <c r="X4827" s="40"/>
      <c r="Y4827" s="40"/>
      <c r="Z4827" s="40"/>
      <c r="AA4827" s="40"/>
      <c r="AB4827" s="40"/>
      <c r="AC4827" s="40"/>
      <c r="AD4827" s="40"/>
      <c r="AE4827" s="40"/>
      <c r="AF4827" s="40"/>
      <c r="AG4827" s="40"/>
      <c r="AH4827" s="40"/>
      <c r="AI4827" s="40"/>
      <c r="AJ4827" s="40"/>
      <c r="AK4827" s="40"/>
      <c r="AL4827" s="40"/>
      <c r="AM4827" s="40"/>
      <c r="AN4827" s="40"/>
      <c r="AO4827" s="40"/>
      <c r="AP4827" s="40"/>
      <c r="AQ4827" s="40"/>
      <c r="AR4827" s="40"/>
      <c r="AS4827" s="40"/>
      <c r="AT4827" s="40"/>
      <c r="AU4827" s="40"/>
      <c r="AV4827" s="40"/>
      <c r="AW4827" s="40"/>
      <c r="AX4827" s="41"/>
    </row>
    <row r="4828" spans="1:113" ht="12" customHeight="1">
      <c r="A4828" s="34"/>
      <c r="B4828" s="116" t="s">
        <v>1119</v>
      </c>
      <c r="C4828" s="117"/>
      <c r="D4828" s="117"/>
      <c r="E4828" s="117"/>
      <c r="F4828" s="117"/>
      <c r="G4828" s="117"/>
      <c r="H4828" s="117"/>
      <c r="I4828" s="117"/>
      <c r="J4828" s="117"/>
      <c r="K4828" s="117"/>
      <c r="L4828" s="117"/>
      <c r="M4828" s="117"/>
      <c r="N4828" s="117"/>
      <c r="O4828" s="117"/>
      <c r="P4828" s="117"/>
      <c r="Q4828" s="117"/>
      <c r="R4828" s="117"/>
      <c r="S4828" s="117"/>
      <c r="T4828" s="117"/>
      <c r="U4828" s="117"/>
      <c r="V4828" s="117"/>
      <c r="W4828" s="117"/>
      <c r="X4828" s="117"/>
      <c r="Y4828" s="117"/>
      <c r="Z4828" s="117"/>
      <c r="AA4828" s="117"/>
      <c r="AB4828" s="117"/>
      <c r="AC4828" s="117"/>
      <c r="AD4828" s="117"/>
      <c r="AE4828" s="117"/>
      <c r="AF4828" s="117"/>
      <c r="AG4828" s="117"/>
      <c r="AH4828" s="117"/>
      <c r="AI4828" s="117"/>
      <c r="AJ4828" s="117"/>
      <c r="AK4828" s="117"/>
      <c r="AL4828" s="117"/>
      <c r="AM4828" s="117"/>
      <c r="AN4828" s="117"/>
      <c r="AO4828" s="117"/>
      <c r="AP4828" s="117"/>
      <c r="AQ4828" s="117"/>
      <c r="AR4828" s="117"/>
      <c r="AS4828" s="117"/>
      <c r="AT4828" s="117"/>
      <c r="AU4828" s="117"/>
      <c r="AV4828" s="117"/>
      <c r="AW4828" s="117"/>
      <c r="AX4828" s="118"/>
    </row>
    <row r="4829" spans="1:113" ht="12" customHeight="1">
      <c r="A4829" s="34"/>
      <c r="B4829" s="116"/>
      <c r="C4829" s="117"/>
      <c r="D4829" s="117"/>
      <c r="E4829" s="117"/>
      <c r="F4829" s="117"/>
      <c r="G4829" s="117"/>
      <c r="H4829" s="117"/>
      <c r="I4829" s="117"/>
      <c r="J4829" s="117"/>
      <c r="K4829" s="117"/>
      <c r="L4829" s="117"/>
      <c r="M4829" s="117"/>
      <c r="N4829" s="117"/>
      <c r="O4829" s="117"/>
      <c r="P4829" s="117"/>
      <c r="Q4829" s="117"/>
      <c r="R4829" s="117"/>
      <c r="S4829" s="117"/>
      <c r="T4829" s="117"/>
      <c r="U4829" s="117"/>
      <c r="V4829" s="117"/>
      <c r="W4829" s="117"/>
      <c r="X4829" s="117"/>
      <c r="Y4829" s="117"/>
      <c r="Z4829" s="117"/>
      <c r="AA4829" s="117"/>
      <c r="AB4829" s="117"/>
      <c r="AC4829" s="117"/>
      <c r="AD4829" s="117"/>
      <c r="AE4829" s="117"/>
      <c r="AF4829" s="117"/>
      <c r="AG4829" s="117"/>
      <c r="AH4829" s="117"/>
      <c r="AI4829" s="117"/>
      <c r="AJ4829" s="117"/>
      <c r="AK4829" s="117"/>
      <c r="AL4829" s="117"/>
      <c r="AM4829" s="117"/>
      <c r="AN4829" s="117"/>
      <c r="AO4829" s="117"/>
      <c r="AP4829" s="117"/>
      <c r="AQ4829" s="117"/>
      <c r="AR4829" s="117"/>
      <c r="AS4829" s="117"/>
      <c r="AT4829" s="117"/>
      <c r="AU4829" s="117"/>
      <c r="AV4829" s="117"/>
      <c r="AW4829" s="117"/>
      <c r="AX4829" s="118"/>
    </row>
    <row r="4830" spans="1:113" ht="12" customHeight="1">
      <c r="A4830" s="34"/>
      <c r="B4830" s="116"/>
      <c r="C4830" s="117"/>
      <c r="D4830" s="117"/>
      <c r="E4830" s="117"/>
      <c r="F4830" s="117"/>
      <c r="G4830" s="117"/>
      <c r="H4830" s="117"/>
      <c r="I4830" s="117"/>
      <c r="J4830" s="117"/>
      <c r="K4830" s="117"/>
      <c r="L4830" s="117"/>
      <c r="M4830" s="117"/>
      <c r="N4830" s="117"/>
      <c r="O4830" s="117"/>
      <c r="P4830" s="117"/>
      <c r="Q4830" s="117"/>
      <c r="R4830" s="117"/>
      <c r="S4830" s="117"/>
      <c r="T4830" s="117"/>
      <c r="U4830" s="117"/>
      <c r="V4830" s="117"/>
      <c r="W4830" s="117"/>
      <c r="X4830" s="117"/>
      <c r="Y4830" s="117"/>
      <c r="Z4830" s="117"/>
      <c r="AA4830" s="117"/>
      <c r="AB4830" s="117"/>
      <c r="AC4830" s="117"/>
      <c r="AD4830" s="117"/>
      <c r="AE4830" s="117"/>
      <c r="AF4830" s="117"/>
      <c r="AG4830" s="117"/>
      <c r="AH4830" s="117"/>
      <c r="AI4830" s="117"/>
      <c r="AJ4830" s="117"/>
      <c r="AK4830" s="117"/>
      <c r="AL4830" s="117"/>
      <c r="AM4830" s="117"/>
      <c r="AN4830" s="117"/>
      <c r="AO4830" s="117"/>
      <c r="AP4830" s="117"/>
      <c r="AQ4830" s="117"/>
      <c r="AR4830" s="117"/>
      <c r="AS4830" s="117"/>
      <c r="AT4830" s="117"/>
      <c r="AU4830" s="117"/>
      <c r="AV4830" s="117"/>
      <c r="AW4830" s="117"/>
      <c r="AX4830" s="118"/>
      <c r="BC4830" s="42"/>
    </row>
    <row r="4831" spans="1:113" ht="12" customHeight="1">
      <c r="A4831" s="34"/>
      <c r="B4831" s="116"/>
      <c r="C4831" s="117"/>
      <c r="D4831" s="117"/>
      <c r="E4831" s="117"/>
      <c r="F4831" s="117"/>
      <c r="G4831" s="117"/>
      <c r="H4831" s="117"/>
      <c r="I4831" s="117"/>
      <c r="J4831" s="117"/>
      <c r="K4831" s="117"/>
      <c r="L4831" s="117"/>
      <c r="M4831" s="117"/>
      <c r="N4831" s="117"/>
      <c r="O4831" s="117"/>
      <c r="P4831" s="117"/>
      <c r="Q4831" s="117"/>
      <c r="R4831" s="117"/>
      <c r="S4831" s="117"/>
      <c r="T4831" s="117"/>
      <c r="U4831" s="117"/>
      <c r="V4831" s="117"/>
      <c r="W4831" s="117"/>
      <c r="X4831" s="117"/>
      <c r="Y4831" s="117"/>
      <c r="Z4831" s="117"/>
      <c r="AA4831" s="117"/>
      <c r="AB4831" s="117"/>
      <c r="AC4831" s="117"/>
      <c r="AD4831" s="117"/>
      <c r="AE4831" s="117"/>
      <c r="AF4831" s="117"/>
      <c r="AG4831" s="117"/>
      <c r="AH4831" s="117"/>
      <c r="AI4831" s="117"/>
      <c r="AJ4831" s="117"/>
      <c r="AK4831" s="117"/>
      <c r="AL4831" s="117"/>
      <c r="AM4831" s="117"/>
      <c r="AN4831" s="117"/>
      <c r="AO4831" s="117"/>
      <c r="AP4831" s="117"/>
      <c r="AQ4831" s="117"/>
      <c r="AR4831" s="117"/>
      <c r="AS4831" s="117"/>
      <c r="AT4831" s="117"/>
      <c r="AU4831" s="117"/>
      <c r="AV4831" s="117"/>
      <c r="AW4831" s="117"/>
      <c r="AX4831" s="118"/>
    </row>
    <row r="4832" spans="1:113" ht="12" customHeight="1">
      <c r="A4832" s="34"/>
      <c r="B4832" s="116"/>
      <c r="C4832" s="117"/>
      <c r="D4832" s="117"/>
      <c r="E4832" s="117"/>
      <c r="F4832" s="117"/>
      <c r="G4832" s="117"/>
      <c r="H4832" s="117"/>
      <c r="I4832" s="117"/>
      <c r="J4832" s="117"/>
      <c r="K4832" s="117"/>
      <c r="L4832" s="117"/>
      <c r="M4832" s="117"/>
      <c r="N4832" s="117"/>
      <c r="O4832" s="117"/>
      <c r="P4832" s="117"/>
      <c r="Q4832" s="117"/>
      <c r="R4832" s="117"/>
      <c r="S4832" s="117"/>
      <c r="T4832" s="117"/>
      <c r="U4832" s="117"/>
      <c r="V4832" s="117"/>
      <c r="W4832" s="117"/>
      <c r="X4832" s="117"/>
      <c r="Y4832" s="117"/>
      <c r="Z4832" s="117"/>
      <c r="AA4832" s="117"/>
      <c r="AB4832" s="117"/>
      <c r="AC4832" s="117"/>
      <c r="AD4832" s="117"/>
      <c r="AE4832" s="117"/>
      <c r="AF4832" s="117"/>
      <c r="AG4832" s="117"/>
      <c r="AH4832" s="117"/>
      <c r="AI4832" s="117"/>
      <c r="AJ4832" s="117"/>
      <c r="AK4832" s="117"/>
      <c r="AL4832" s="117"/>
      <c r="AM4832" s="117"/>
      <c r="AN4832" s="117"/>
      <c r="AO4832" s="117"/>
      <c r="AP4832" s="117"/>
      <c r="AQ4832" s="117"/>
      <c r="AR4832" s="117"/>
      <c r="AS4832" s="117"/>
      <c r="AT4832" s="117"/>
      <c r="AU4832" s="117"/>
      <c r="AV4832" s="117"/>
      <c r="AW4832" s="117"/>
      <c r="AX4832" s="118"/>
    </row>
    <row r="4833" spans="1:251" ht="12" customHeight="1">
      <c r="A4833" s="34"/>
      <c r="B4833" s="116"/>
      <c r="C4833" s="117"/>
      <c r="D4833" s="117"/>
      <c r="E4833" s="117"/>
      <c r="F4833" s="117"/>
      <c r="G4833" s="117"/>
      <c r="H4833" s="117"/>
      <c r="I4833" s="117"/>
      <c r="J4833" s="117"/>
      <c r="K4833" s="117"/>
      <c r="L4833" s="117"/>
      <c r="M4833" s="117"/>
      <c r="N4833" s="117"/>
      <c r="O4833" s="117"/>
      <c r="P4833" s="117"/>
      <c r="Q4833" s="117"/>
      <c r="R4833" s="117"/>
      <c r="S4833" s="117"/>
      <c r="T4833" s="117"/>
      <c r="U4833" s="117"/>
      <c r="V4833" s="117"/>
      <c r="W4833" s="117"/>
      <c r="X4833" s="117"/>
      <c r="Y4833" s="117"/>
      <c r="Z4833" s="117"/>
      <c r="AA4833" s="117"/>
      <c r="AB4833" s="117"/>
      <c r="AC4833" s="117"/>
      <c r="AD4833" s="117"/>
      <c r="AE4833" s="117"/>
      <c r="AF4833" s="117"/>
      <c r="AG4833" s="117"/>
      <c r="AH4833" s="117"/>
      <c r="AI4833" s="117"/>
      <c r="AJ4833" s="117"/>
      <c r="AK4833" s="117"/>
      <c r="AL4833" s="117"/>
      <c r="AM4833" s="117"/>
      <c r="AN4833" s="117"/>
      <c r="AO4833" s="117"/>
      <c r="AP4833" s="117"/>
      <c r="AQ4833" s="117"/>
      <c r="AR4833" s="117"/>
      <c r="AS4833" s="117"/>
      <c r="AT4833" s="117"/>
      <c r="AU4833" s="117"/>
      <c r="AV4833" s="117"/>
      <c r="AW4833" s="117"/>
      <c r="AX4833" s="118"/>
    </row>
    <row r="4834" spans="1:251" ht="15" thickBot="1">
      <c r="A4834" s="43"/>
      <c r="B4834" s="44"/>
      <c r="C4834" s="45"/>
      <c r="D4834" s="45"/>
      <c r="E4834" s="45"/>
      <c r="F4834" s="45"/>
      <c r="G4834" s="45"/>
      <c r="H4834" s="45"/>
      <c r="I4834" s="45"/>
      <c r="J4834" s="45"/>
      <c r="K4834" s="45"/>
      <c r="L4834" s="45"/>
      <c r="M4834" s="45"/>
      <c r="N4834" s="45"/>
      <c r="O4834" s="45"/>
      <c r="P4834" s="45"/>
      <c r="Q4834" s="45"/>
      <c r="R4834" s="45"/>
      <c r="S4834" s="45"/>
      <c r="T4834" s="45"/>
      <c r="U4834" s="45"/>
      <c r="V4834" s="45"/>
      <c r="W4834" s="45"/>
      <c r="X4834" s="45"/>
      <c r="Y4834" s="45"/>
      <c r="Z4834" s="45"/>
      <c r="AA4834" s="45"/>
      <c r="AB4834" s="45"/>
      <c r="AC4834" s="45"/>
      <c r="AD4834" s="45"/>
      <c r="AE4834" s="45"/>
      <c r="AF4834" s="45"/>
      <c r="AG4834" s="45"/>
      <c r="AH4834" s="45"/>
      <c r="AI4834" s="45"/>
      <c r="AJ4834" s="45"/>
      <c r="AK4834" s="45"/>
      <c r="AL4834" s="45"/>
      <c r="AM4834" s="45"/>
      <c r="AN4834" s="45"/>
      <c r="AO4834" s="45"/>
      <c r="AP4834" s="45"/>
      <c r="AQ4834" s="45"/>
      <c r="AR4834" s="45"/>
      <c r="AS4834" s="45"/>
      <c r="AT4834" s="45"/>
      <c r="AU4834" s="45"/>
      <c r="AV4834" s="45"/>
      <c r="AW4834" s="45"/>
      <c r="AX4834" s="46"/>
    </row>
    <row r="4835" spans="1:251">
      <c r="B4835" s="47"/>
    </row>
    <row r="4836" spans="1:251" ht="14.25">
      <c r="B4836" s="36" t="s">
        <v>240</v>
      </c>
      <c r="C4836" s="34"/>
      <c r="D4836" s="34"/>
      <c r="E4836" s="34"/>
      <c r="F4836" s="34"/>
      <c r="G4836" s="34"/>
      <c r="H4836" s="34"/>
      <c r="I4836" s="34"/>
      <c r="J4836" s="34"/>
      <c r="K4836" s="34"/>
      <c r="L4836" s="35"/>
      <c r="M4836" s="35"/>
      <c r="N4836" s="35"/>
      <c r="O4836" s="35"/>
      <c r="P4836" s="34"/>
      <c r="Q4836" s="34"/>
      <c r="R4836" s="34"/>
      <c r="S4836" s="34"/>
      <c r="T4836" s="34"/>
      <c r="U4836" s="34"/>
      <c r="V4836" s="36"/>
      <c r="W4836" s="36"/>
      <c r="X4836" s="36"/>
      <c r="Y4836" s="36"/>
      <c r="Z4836" s="36"/>
      <c r="AA4836" s="36"/>
      <c r="AB4836" s="36"/>
      <c r="AC4836" s="36"/>
      <c r="AD4836" s="36"/>
      <c r="AE4836" s="36"/>
      <c r="AF4836" s="36"/>
      <c r="AG4836" s="36"/>
      <c r="AH4836" s="36"/>
      <c r="AI4836" s="36"/>
      <c r="AJ4836" s="36"/>
      <c r="AK4836" s="36"/>
      <c r="AL4836" s="36"/>
      <c r="AM4836" s="36"/>
      <c r="AN4836" s="36"/>
      <c r="AO4836" s="36"/>
      <c r="AP4836" s="36"/>
      <c r="AQ4836" s="36"/>
      <c r="AR4836" s="36"/>
      <c r="AS4836" s="36"/>
      <c r="AT4836" s="36"/>
      <c r="AU4836" s="36"/>
      <c r="AV4836" s="36"/>
      <c r="AW4836" s="36"/>
      <c r="AX4836" s="36"/>
    </row>
    <row r="4837" spans="1:251" ht="15" thickBot="1">
      <c r="B4837" s="34"/>
      <c r="C4837" s="34"/>
      <c r="D4837" s="34"/>
      <c r="E4837" s="34"/>
      <c r="F4837" s="34"/>
      <c r="G4837" s="34"/>
      <c r="H4837" s="34"/>
      <c r="I4837" s="34"/>
      <c r="J4837" s="34"/>
      <c r="K4837" s="34"/>
      <c r="L4837" s="35"/>
      <c r="M4837" s="35"/>
      <c r="N4837" s="35"/>
      <c r="O4837" s="35"/>
      <c r="P4837" s="34"/>
      <c r="Q4837" s="34"/>
      <c r="R4837" s="34"/>
      <c r="S4837" s="34"/>
      <c r="T4837" s="34"/>
      <c r="U4837" s="34"/>
      <c r="V4837" s="36"/>
      <c r="W4837" s="36"/>
      <c r="X4837" s="36"/>
      <c r="Y4837" s="36"/>
      <c r="Z4837" s="36"/>
      <c r="AA4837" s="36"/>
      <c r="AB4837" s="36"/>
      <c r="AC4837" s="36"/>
      <c r="AD4837" s="36"/>
      <c r="AE4837" s="36"/>
      <c r="AF4837" s="36"/>
      <c r="AG4837" s="36"/>
      <c r="AH4837" s="36"/>
      <c r="AI4837" s="36"/>
      <c r="AJ4837" s="36"/>
      <c r="AK4837" s="36"/>
      <c r="AL4837" s="36"/>
      <c r="AM4837" s="36"/>
      <c r="AN4837" s="36"/>
      <c r="AO4837" s="36"/>
      <c r="AP4837" s="36"/>
      <c r="AQ4837" s="36"/>
      <c r="AR4837" s="36"/>
      <c r="AS4837" s="36"/>
      <c r="AT4837" s="36"/>
      <c r="AU4837" s="36"/>
      <c r="AV4837" s="36"/>
      <c r="AW4837" s="36"/>
      <c r="AX4837" s="48" t="s">
        <v>241</v>
      </c>
    </row>
    <row r="4838" spans="1:251" s="42" customFormat="1" ht="13.5" customHeight="1">
      <c r="A4838" s="34"/>
      <c r="B4838" s="119" t="s">
        <v>242</v>
      </c>
      <c r="C4838" s="120"/>
      <c r="D4838" s="120"/>
      <c r="E4838" s="120"/>
      <c r="F4838" s="120"/>
      <c r="G4838" s="120"/>
      <c r="H4838" s="120"/>
      <c r="I4838" s="120"/>
      <c r="J4838" s="120"/>
      <c r="K4838" s="120"/>
      <c r="L4838" s="120"/>
      <c r="M4838" s="120"/>
      <c r="N4838" s="120"/>
      <c r="O4838" s="120"/>
      <c r="P4838" s="120"/>
      <c r="Q4838" s="120"/>
      <c r="R4838" s="120"/>
      <c r="S4838" s="120"/>
      <c r="T4838" s="120"/>
      <c r="U4838" s="120"/>
      <c r="V4838" s="120"/>
      <c r="W4838" s="120"/>
      <c r="X4838" s="120"/>
      <c r="Y4838" s="120"/>
      <c r="Z4838" s="121"/>
      <c r="AA4838" s="125" t="s">
        <v>1062</v>
      </c>
      <c r="AB4838" s="120"/>
      <c r="AC4838" s="120"/>
      <c r="AD4838" s="120"/>
      <c r="AE4838" s="120"/>
      <c r="AF4838" s="120"/>
      <c r="AG4838" s="120"/>
      <c r="AH4838" s="120"/>
      <c r="AI4838" s="121"/>
      <c r="AJ4838" s="125" t="s">
        <v>1063</v>
      </c>
      <c r="AK4838" s="120"/>
      <c r="AL4838" s="120"/>
      <c r="AM4838" s="120"/>
      <c r="AN4838" s="120"/>
      <c r="AO4838" s="120"/>
      <c r="AP4838" s="120"/>
      <c r="AQ4838" s="120"/>
      <c r="AR4838" s="121"/>
      <c r="AS4838" s="125" t="s">
        <v>243</v>
      </c>
      <c r="AT4838" s="120"/>
      <c r="AU4838" s="120"/>
      <c r="AV4838" s="120"/>
      <c r="AW4838" s="120"/>
      <c r="AX4838" s="127"/>
      <c r="AY4838" s="29"/>
      <c r="AZ4838" s="29"/>
      <c r="BA4838" s="29"/>
      <c r="BB4838" s="29"/>
      <c r="BC4838" s="29"/>
      <c r="BD4838" s="29"/>
      <c r="BE4838" s="29"/>
      <c r="BF4838" s="29"/>
      <c r="BG4838" s="29"/>
      <c r="BH4838" s="29"/>
      <c r="BI4838" s="29"/>
      <c r="BJ4838" s="29"/>
      <c r="BK4838" s="29"/>
      <c r="BL4838" s="29"/>
      <c r="BM4838" s="29"/>
      <c r="BN4838" s="29"/>
      <c r="BO4838" s="29"/>
      <c r="BP4838" s="29"/>
      <c r="BQ4838" s="29"/>
      <c r="BR4838" s="29"/>
      <c r="BS4838" s="29"/>
      <c r="BT4838" s="29"/>
      <c r="BU4838" s="29"/>
      <c r="BV4838" s="29"/>
      <c r="BW4838" s="29"/>
      <c r="BX4838" s="29"/>
      <c r="BY4838" s="29"/>
      <c r="BZ4838" s="29"/>
      <c r="CA4838" s="29"/>
      <c r="CB4838" s="29"/>
      <c r="CC4838" s="29"/>
      <c r="CD4838" s="29"/>
      <c r="CE4838" s="29"/>
      <c r="CF4838" s="29"/>
      <c r="CG4838" s="29"/>
      <c r="CH4838" s="29"/>
      <c r="CI4838" s="29"/>
      <c r="CJ4838" s="29"/>
      <c r="CK4838" s="29"/>
      <c r="CL4838" s="29"/>
      <c r="CM4838" s="29"/>
      <c r="CN4838" s="29"/>
      <c r="CO4838" s="29"/>
      <c r="CP4838" s="29"/>
      <c r="CQ4838" s="29"/>
      <c r="CR4838" s="29"/>
      <c r="CS4838" s="29"/>
      <c r="CT4838" s="29"/>
      <c r="CU4838" s="29"/>
      <c r="CV4838" s="29"/>
      <c r="CW4838" s="29"/>
      <c r="CX4838" s="29"/>
      <c r="CY4838" s="29"/>
      <c r="CZ4838" s="29"/>
      <c r="DA4838" s="29"/>
      <c r="DB4838" s="29"/>
      <c r="DC4838" s="29"/>
      <c r="DD4838" s="29"/>
      <c r="DE4838" s="29"/>
      <c r="DF4838" s="29"/>
      <c r="DG4838" s="29"/>
      <c r="DH4838" s="29"/>
      <c r="DI4838" s="29"/>
      <c r="DJ4838" s="29"/>
      <c r="DK4838" s="29"/>
      <c r="DL4838" s="29"/>
      <c r="DM4838" s="29"/>
      <c r="DN4838" s="29"/>
      <c r="DO4838" s="29"/>
      <c r="DP4838" s="29"/>
      <c r="DQ4838" s="29"/>
      <c r="DR4838" s="29"/>
      <c r="DS4838" s="29"/>
      <c r="DT4838" s="29"/>
      <c r="DU4838" s="29"/>
      <c r="DV4838" s="29"/>
      <c r="DW4838" s="29"/>
      <c r="DX4838" s="29"/>
      <c r="DY4838" s="29"/>
      <c r="DZ4838" s="29"/>
      <c r="EA4838" s="29"/>
      <c r="EB4838" s="29"/>
      <c r="EC4838" s="29"/>
      <c r="ED4838" s="29"/>
      <c r="EE4838" s="29"/>
      <c r="EF4838" s="29"/>
      <c r="EG4838" s="29"/>
      <c r="EH4838" s="29"/>
      <c r="EI4838" s="29"/>
      <c r="EJ4838" s="29"/>
      <c r="EK4838" s="29"/>
      <c r="EL4838" s="29"/>
      <c r="EM4838" s="29"/>
      <c r="EN4838" s="29"/>
      <c r="EO4838" s="29"/>
      <c r="EP4838" s="29"/>
      <c r="EQ4838" s="29"/>
      <c r="ER4838" s="29"/>
      <c r="ES4838" s="29"/>
      <c r="ET4838" s="29"/>
      <c r="EU4838" s="29"/>
      <c r="EV4838" s="29"/>
      <c r="EW4838" s="29"/>
      <c r="EX4838" s="29"/>
      <c r="EY4838" s="29"/>
      <c r="EZ4838" s="29"/>
      <c r="FA4838" s="29"/>
      <c r="FB4838" s="29"/>
      <c r="FC4838" s="29"/>
      <c r="FD4838" s="29"/>
      <c r="FE4838" s="29"/>
      <c r="FF4838" s="29"/>
      <c r="FG4838" s="29"/>
      <c r="FH4838" s="29"/>
      <c r="FI4838" s="29"/>
      <c r="FJ4838" s="29"/>
      <c r="FK4838" s="29"/>
      <c r="FL4838" s="29"/>
      <c r="FM4838" s="29"/>
      <c r="FN4838" s="29"/>
      <c r="FO4838" s="29"/>
      <c r="FP4838" s="29"/>
      <c r="FQ4838" s="29"/>
      <c r="FR4838" s="29"/>
      <c r="FS4838" s="29"/>
      <c r="FT4838" s="29"/>
      <c r="FU4838" s="29"/>
      <c r="FV4838" s="29"/>
      <c r="FW4838" s="29"/>
      <c r="FX4838" s="29"/>
      <c r="FY4838" s="29"/>
      <c r="FZ4838" s="29"/>
      <c r="GA4838" s="29"/>
      <c r="GB4838" s="29"/>
      <c r="GC4838" s="29"/>
      <c r="GD4838" s="29"/>
      <c r="GE4838" s="29"/>
      <c r="GF4838" s="29"/>
      <c r="GG4838" s="29"/>
      <c r="GH4838" s="29"/>
      <c r="GI4838" s="29"/>
      <c r="GJ4838" s="29"/>
      <c r="GK4838" s="29"/>
      <c r="GL4838" s="29"/>
      <c r="GM4838" s="29"/>
      <c r="GN4838" s="29"/>
      <c r="GO4838" s="29"/>
      <c r="GP4838" s="29"/>
      <c r="GQ4838" s="29"/>
      <c r="GR4838" s="29"/>
      <c r="GS4838" s="29"/>
      <c r="GT4838" s="29"/>
      <c r="GU4838" s="29"/>
      <c r="GV4838" s="29"/>
      <c r="GW4838" s="29"/>
      <c r="GX4838" s="29"/>
      <c r="GY4838" s="29"/>
      <c r="GZ4838" s="29"/>
      <c r="HA4838" s="29"/>
      <c r="HB4838" s="29"/>
      <c r="HC4838" s="29"/>
      <c r="HD4838" s="29"/>
      <c r="HE4838" s="29"/>
      <c r="HF4838" s="29"/>
      <c r="HG4838" s="29"/>
      <c r="HH4838" s="29"/>
      <c r="HI4838" s="29"/>
      <c r="HJ4838" s="29"/>
      <c r="HK4838" s="29"/>
      <c r="HL4838" s="29"/>
      <c r="HM4838" s="29"/>
      <c r="HN4838" s="29"/>
      <c r="HO4838" s="29"/>
      <c r="HP4838" s="29"/>
      <c r="HQ4838" s="29"/>
      <c r="HR4838" s="29"/>
      <c r="HS4838" s="29"/>
      <c r="HT4838" s="29"/>
      <c r="HU4838" s="29"/>
      <c r="HV4838" s="29"/>
      <c r="HW4838" s="29"/>
      <c r="HX4838" s="29"/>
      <c r="HY4838" s="29"/>
      <c r="HZ4838" s="29"/>
      <c r="IA4838" s="29"/>
      <c r="IB4838" s="29"/>
      <c r="IC4838" s="29"/>
      <c r="ID4838" s="29"/>
      <c r="IE4838" s="29"/>
      <c r="IF4838" s="29"/>
      <c r="IG4838" s="29"/>
      <c r="IH4838" s="29"/>
      <c r="II4838" s="29"/>
      <c r="IJ4838" s="29"/>
      <c r="IK4838" s="29"/>
      <c r="IL4838" s="29"/>
      <c r="IM4838" s="29"/>
      <c r="IN4838" s="29"/>
      <c r="IO4838" s="29"/>
      <c r="IP4838" s="29"/>
      <c r="IQ4838" s="29"/>
    </row>
    <row r="4839" spans="1:251" s="42" customFormat="1" ht="13.5">
      <c r="A4839" s="34"/>
      <c r="B4839" s="122"/>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4"/>
      <c r="AA4839" s="126"/>
      <c r="AB4839" s="123"/>
      <c r="AC4839" s="123"/>
      <c r="AD4839" s="123"/>
      <c r="AE4839" s="123"/>
      <c r="AF4839" s="123"/>
      <c r="AG4839" s="123"/>
      <c r="AH4839" s="123"/>
      <c r="AI4839" s="124"/>
      <c r="AJ4839" s="126"/>
      <c r="AK4839" s="123"/>
      <c r="AL4839" s="123"/>
      <c r="AM4839" s="123"/>
      <c r="AN4839" s="123"/>
      <c r="AO4839" s="123"/>
      <c r="AP4839" s="123"/>
      <c r="AQ4839" s="123"/>
      <c r="AR4839" s="124"/>
      <c r="AS4839" s="126"/>
      <c r="AT4839" s="123"/>
      <c r="AU4839" s="123"/>
      <c r="AV4839" s="123"/>
      <c r="AW4839" s="123"/>
      <c r="AX4839" s="128"/>
      <c r="AY4839" s="29"/>
      <c r="AZ4839" s="29"/>
      <c r="BA4839" s="29"/>
      <c r="BB4839" s="65"/>
      <c r="BC4839" s="49"/>
      <c r="BE4839" s="29"/>
      <c r="BF4839" s="29"/>
      <c r="BG4839" s="29"/>
      <c r="BH4839" s="29"/>
      <c r="BI4839" s="29"/>
      <c r="BJ4839" s="29"/>
      <c r="BK4839" s="29"/>
      <c r="BL4839" s="29"/>
      <c r="BM4839" s="29"/>
      <c r="BN4839" s="29"/>
      <c r="BO4839" s="29"/>
      <c r="BP4839" s="29"/>
      <c r="BQ4839" s="29"/>
      <c r="BR4839" s="29"/>
      <c r="BS4839" s="29"/>
      <c r="BT4839" s="29"/>
      <c r="BU4839" s="29"/>
      <c r="BV4839" s="29"/>
      <c r="BW4839" s="29"/>
      <c r="BX4839" s="29"/>
      <c r="BY4839" s="29"/>
      <c r="BZ4839" s="29"/>
      <c r="CA4839" s="29"/>
      <c r="CB4839" s="29"/>
      <c r="CC4839" s="29"/>
      <c r="CD4839" s="29"/>
      <c r="CE4839" s="29"/>
      <c r="CF4839" s="29"/>
      <c r="CG4839" s="29"/>
      <c r="CH4839" s="29"/>
      <c r="CI4839" s="29"/>
      <c r="CJ4839" s="29"/>
      <c r="CK4839" s="29"/>
      <c r="CL4839" s="29"/>
      <c r="CM4839" s="29"/>
      <c r="CN4839" s="29"/>
      <c r="CO4839" s="29"/>
      <c r="CP4839" s="29"/>
      <c r="CQ4839" s="29"/>
      <c r="CR4839" s="29"/>
      <c r="CS4839" s="29"/>
      <c r="CT4839" s="29"/>
      <c r="CU4839" s="29"/>
      <c r="CV4839" s="29"/>
      <c r="CW4839" s="29"/>
      <c r="CX4839" s="29"/>
      <c r="CY4839" s="29"/>
      <c r="CZ4839" s="29"/>
      <c r="DA4839" s="29"/>
      <c r="DB4839" s="29"/>
      <c r="DC4839" s="29"/>
      <c r="DD4839" s="29"/>
      <c r="DE4839" s="29"/>
      <c r="DF4839" s="29"/>
      <c r="DG4839" s="29"/>
      <c r="DH4839" s="29"/>
      <c r="DI4839" s="29"/>
      <c r="DJ4839" s="29"/>
      <c r="DK4839" s="29"/>
      <c r="DL4839" s="29"/>
      <c r="DM4839" s="29"/>
      <c r="DN4839" s="29"/>
      <c r="DO4839" s="29"/>
      <c r="DP4839" s="29"/>
      <c r="DQ4839" s="29"/>
      <c r="DR4839" s="29"/>
      <c r="DS4839" s="29"/>
      <c r="DT4839" s="29"/>
      <c r="DU4839" s="29"/>
      <c r="DV4839" s="29"/>
      <c r="DW4839" s="29"/>
      <c r="DX4839" s="29"/>
      <c r="DY4839" s="29"/>
      <c r="DZ4839" s="29"/>
      <c r="EA4839" s="29"/>
      <c r="EB4839" s="29"/>
      <c r="EC4839" s="29"/>
      <c r="ED4839" s="29"/>
      <c r="EE4839" s="29"/>
      <c r="EF4839" s="29"/>
      <c r="EG4839" s="29"/>
      <c r="EH4839" s="29"/>
      <c r="EI4839" s="29"/>
      <c r="EJ4839" s="29"/>
      <c r="EK4839" s="29"/>
      <c r="EL4839" s="29"/>
      <c r="EM4839" s="29"/>
      <c r="EN4839" s="29"/>
      <c r="EO4839" s="29"/>
      <c r="EP4839" s="29"/>
      <c r="EQ4839" s="29"/>
      <c r="ER4839" s="29"/>
      <c r="ES4839" s="29"/>
      <c r="ET4839" s="29"/>
      <c r="EU4839" s="29"/>
      <c r="EV4839" s="29"/>
      <c r="EW4839" s="29"/>
      <c r="EX4839" s="29"/>
      <c r="EY4839" s="29"/>
      <c r="EZ4839" s="29"/>
      <c r="FA4839" s="29"/>
      <c r="FB4839" s="29"/>
      <c r="FC4839" s="29"/>
      <c r="FD4839" s="29"/>
      <c r="FE4839" s="29"/>
      <c r="FF4839" s="29"/>
      <c r="FG4839" s="29"/>
      <c r="FH4839" s="29"/>
      <c r="FI4839" s="29"/>
      <c r="FJ4839" s="29"/>
      <c r="FK4839" s="29"/>
      <c r="FL4839" s="29"/>
      <c r="FM4839" s="29"/>
      <c r="FN4839" s="29"/>
      <c r="FO4839" s="29"/>
      <c r="FP4839" s="29"/>
      <c r="FQ4839" s="29"/>
      <c r="FR4839" s="29"/>
      <c r="FS4839" s="29"/>
      <c r="FT4839" s="29"/>
      <c r="FU4839" s="29"/>
      <c r="FV4839" s="29"/>
      <c r="FW4839" s="29"/>
      <c r="FX4839" s="29"/>
      <c r="FY4839" s="29"/>
      <c r="FZ4839" s="29"/>
      <c r="GA4839" s="29"/>
      <c r="GB4839" s="29"/>
      <c r="GC4839" s="29"/>
      <c r="GD4839" s="29"/>
      <c r="GE4839" s="29"/>
      <c r="GF4839" s="29"/>
      <c r="GG4839" s="29"/>
      <c r="GH4839" s="29"/>
      <c r="GI4839" s="29"/>
      <c r="GJ4839" s="29"/>
      <c r="GK4839" s="29"/>
      <c r="GL4839" s="29"/>
      <c r="GM4839" s="29"/>
      <c r="GN4839" s="29"/>
      <c r="GO4839" s="29"/>
      <c r="GP4839" s="29"/>
      <c r="GQ4839" s="29"/>
      <c r="GR4839" s="29"/>
      <c r="GS4839" s="29"/>
      <c r="GT4839" s="29"/>
      <c r="GU4839" s="29"/>
      <c r="GV4839" s="29"/>
      <c r="GW4839" s="29"/>
      <c r="GX4839" s="29"/>
      <c r="GY4839" s="29"/>
      <c r="GZ4839" s="29"/>
      <c r="HA4839" s="29"/>
      <c r="HB4839" s="29"/>
      <c r="HC4839" s="29"/>
      <c r="HD4839" s="29"/>
      <c r="HE4839" s="29"/>
      <c r="HF4839" s="29"/>
      <c r="HG4839" s="29"/>
      <c r="HH4839" s="29"/>
      <c r="HI4839" s="29"/>
      <c r="HJ4839" s="29"/>
      <c r="HK4839" s="29"/>
      <c r="HL4839" s="29"/>
      <c r="HM4839" s="29"/>
      <c r="HN4839" s="29"/>
      <c r="HO4839" s="29"/>
      <c r="HP4839" s="29"/>
      <c r="HQ4839" s="29"/>
      <c r="HR4839" s="29"/>
      <c r="HS4839" s="29"/>
      <c r="HT4839" s="29"/>
      <c r="HU4839" s="29"/>
      <c r="HV4839" s="29"/>
      <c r="HW4839" s="29"/>
      <c r="HX4839" s="29"/>
      <c r="HY4839" s="29"/>
      <c r="HZ4839" s="29"/>
      <c r="IA4839" s="29"/>
      <c r="IB4839" s="29"/>
      <c r="IC4839" s="29"/>
      <c r="ID4839" s="29"/>
      <c r="IE4839" s="29"/>
      <c r="IF4839" s="29"/>
      <c r="IG4839" s="29"/>
      <c r="IH4839" s="29"/>
      <c r="II4839" s="29"/>
      <c r="IJ4839" s="29"/>
      <c r="IK4839" s="29"/>
      <c r="IL4839" s="29"/>
      <c r="IM4839" s="29"/>
      <c r="IN4839" s="29"/>
      <c r="IO4839" s="29"/>
      <c r="IP4839" s="29"/>
      <c r="IQ4839" s="29"/>
    </row>
    <row r="4840" spans="1:251" s="42" customFormat="1" ht="18.75" customHeight="1">
      <c r="A4840" s="34"/>
      <c r="B4840" s="50"/>
      <c r="C4840" s="129" t="s">
        <v>920</v>
      </c>
      <c r="D4840" s="147"/>
      <c r="E4840" s="147"/>
      <c r="F4840" s="147"/>
      <c r="G4840" s="147"/>
      <c r="H4840" s="147"/>
      <c r="I4840" s="147"/>
      <c r="J4840" s="147"/>
      <c r="K4840" s="147"/>
      <c r="L4840" s="147"/>
      <c r="M4840" s="147"/>
      <c r="N4840" s="147"/>
      <c r="O4840" s="147"/>
      <c r="P4840" s="147"/>
      <c r="Q4840" s="147"/>
      <c r="R4840" s="147"/>
      <c r="S4840" s="147"/>
      <c r="T4840" s="147"/>
      <c r="U4840" s="147"/>
      <c r="V4840" s="147"/>
      <c r="W4840" s="147"/>
      <c r="X4840" s="147"/>
      <c r="Y4840" s="147"/>
      <c r="Z4840" s="148"/>
      <c r="AA4840" s="132">
        <v>998437</v>
      </c>
      <c r="AB4840" s="133"/>
      <c r="AC4840" s="133"/>
      <c r="AD4840" s="133"/>
      <c r="AE4840" s="133"/>
      <c r="AF4840" s="133"/>
      <c r="AG4840" s="133"/>
      <c r="AH4840" s="133"/>
      <c r="AI4840" s="134"/>
      <c r="AJ4840" s="132">
        <v>1050664</v>
      </c>
      <c r="AK4840" s="133"/>
      <c r="AL4840" s="133"/>
      <c r="AM4840" s="133"/>
      <c r="AN4840" s="133"/>
      <c r="AO4840" s="133"/>
      <c r="AP4840" s="133"/>
      <c r="AQ4840" s="133"/>
      <c r="AR4840" s="134"/>
      <c r="AS4840" s="135"/>
      <c r="AT4840" s="136"/>
      <c r="AU4840" s="136"/>
      <c r="AV4840" s="136"/>
      <c r="AW4840" s="136"/>
      <c r="AX4840" s="137"/>
      <c r="AY4840" s="29"/>
      <c r="AZ4840" s="29"/>
      <c r="BA4840" s="29"/>
      <c r="BB4840" s="29"/>
      <c r="BC4840" s="29"/>
      <c r="BD4840" s="29"/>
      <c r="BE4840" s="29"/>
      <c r="BF4840" s="29"/>
      <c r="BG4840" s="29"/>
      <c r="BH4840" s="29"/>
      <c r="BI4840" s="29"/>
      <c r="BJ4840" s="29"/>
      <c r="BK4840" s="29"/>
      <c r="BL4840" s="29"/>
      <c r="BM4840" s="29"/>
      <c r="BN4840" s="29"/>
      <c r="BO4840" s="29"/>
      <c r="BP4840" s="29"/>
      <c r="BQ4840" s="29"/>
      <c r="BR4840" s="29"/>
      <c r="BS4840" s="29"/>
      <c r="BT4840" s="29"/>
      <c r="BU4840" s="29"/>
      <c r="BV4840" s="29"/>
      <c r="BW4840" s="29"/>
      <c r="BX4840" s="29"/>
      <c r="BY4840" s="29"/>
      <c r="BZ4840" s="29"/>
      <c r="CA4840" s="29"/>
      <c r="CB4840" s="29"/>
      <c r="CC4840" s="29"/>
      <c r="CD4840" s="29"/>
      <c r="CE4840" s="29"/>
      <c r="CF4840" s="29"/>
      <c r="CG4840" s="29"/>
      <c r="CH4840" s="29"/>
      <c r="CI4840" s="29"/>
      <c r="CJ4840" s="29"/>
      <c r="CK4840" s="29"/>
      <c r="CL4840" s="29"/>
      <c r="CM4840" s="29"/>
      <c r="CN4840" s="29"/>
      <c r="CO4840" s="29"/>
      <c r="CP4840" s="29"/>
      <c r="CQ4840" s="29"/>
      <c r="CR4840" s="29"/>
      <c r="CS4840" s="29"/>
      <c r="CT4840" s="29"/>
      <c r="CU4840" s="29"/>
      <c r="CV4840" s="29"/>
      <c r="CW4840" s="29"/>
      <c r="CX4840" s="29"/>
      <c r="CY4840" s="29"/>
      <c r="CZ4840" s="29"/>
      <c r="DA4840" s="29"/>
      <c r="DB4840" s="29"/>
      <c r="DC4840" s="29"/>
      <c r="DD4840" s="29"/>
      <c r="DE4840" s="29"/>
      <c r="DF4840" s="29"/>
      <c r="DG4840" s="29"/>
      <c r="DH4840" s="29"/>
      <c r="DI4840" s="29"/>
      <c r="DJ4840" s="29"/>
      <c r="DK4840" s="29"/>
      <c r="DL4840" s="29"/>
      <c r="DM4840" s="29"/>
      <c r="DN4840" s="29"/>
      <c r="DO4840" s="29"/>
      <c r="DP4840" s="29"/>
      <c r="DQ4840" s="29"/>
      <c r="DR4840" s="29"/>
      <c r="DS4840" s="29"/>
      <c r="DT4840" s="29"/>
      <c r="DU4840" s="29"/>
      <c r="DV4840" s="29"/>
      <c r="DW4840" s="29"/>
      <c r="DX4840" s="29"/>
      <c r="DY4840" s="29"/>
      <c r="DZ4840" s="29"/>
      <c r="EA4840" s="29"/>
      <c r="EB4840" s="29"/>
      <c r="EC4840" s="29"/>
      <c r="ED4840" s="29"/>
      <c r="EE4840" s="29"/>
      <c r="EF4840" s="29"/>
      <c r="EG4840" s="29"/>
      <c r="EH4840" s="29"/>
      <c r="EI4840" s="29"/>
      <c r="EJ4840" s="29"/>
      <c r="EK4840" s="29"/>
      <c r="EL4840" s="29"/>
      <c r="EM4840" s="29"/>
      <c r="EN4840" s="29"/>
      <c r="EO4840" s="29"/>
      <c r="EP4840" s="29"/>
      <c r="EQ4840" s="29"/>
      <c r="ER4840" s="29"/>
      <c r="ES4840" s="29"/>
      <c r="ET4840" s="29"/>
      <c r="EU4840" s="29"/>
      <c r="EV4840" s="29"/>
      <c r="EW4840" s="29"/>
      <c r="EX4840" s="29"/>
      <c r="EY4840" s="29"/>
      <c r="EZ4840" s="29"/>
      <c r="FA4840" s="29"/>
      <c r="FB4840" s="29"/>
      <c r="FC4840" s="29"/>
      <c r="FD4840" s="29"/>
      <c r="FE4840" s="29"/>
      <c r="FF4840" s="29"/>
      <c r="FG4840" s="29"/>
      <c r="FH4840" s="29"/>
      <c r="FI4840" s="29"/>
      <c r="FJ4840" s="29"/>
      <c r="FK4840" s="29"/>
      <c r="FL4840" s="29"/>
      <c r="FM4840" s="29"/>
      <c r="FN4840" s="29"/>
      <c r="FO4840" s="29"/>
      <c r="FP4840" s="29"/>
      <c r="FQ4840" s="29"/>
      <c r="FR4840" s="29"/>
      <c r="FS4840" s="29"/>
      <c r="FT4840" s="29"/>
      <c r="FU4840" s="29"/>
      <c r="FV4840" s="29"/>
      <c r="FW4840" s="29"/>
      <c r="FX4840" s="29"/>
      <c r="FY4840" s="29"/>
      <c r="FZ4840" s="29"/>
      <c r="GA4840" s="29"/>
      <c r="GB4840" s="29"/>
      <c r="GC4840" s="29"/>
      <c r="GD4840" s="29"/>
      <c r="GE4840" s="29"/>
      <c r="GF4840" s="29"/>
      <c r="GG4840" s="29"/>
      <c r="GH4840" s="29"/>
      <c r="GI4840" s="29"/>
      <c r="GJ4840" s="29"/>
      <c r="GK4840" s="29"/>
      <c r="GL4840" s="29"/>
      <c r="GM4840" s="29"/>
      <c r="GN4840" s="29"/>
      <c r="GO4840" s="29"/>
      <c r="GP4840" s="29"/>
      <c r="GQ4840" s="29"/>
      <c r="GR4840" s="29"/>
      <c r="GS4840" s="29"/>
      <c r="GT4840" s="29"/>
      <c r="GU4840" s="29"/>
      <c r="GV4840" s="29"/>
      <c r="GW4840" s="29"/>
      <c r="GX4840" s="29"/>
      <c r="GY4840" s="29"/>
      <c r="GZ4840" s="29"/>
      <c r="HA4840" s="29"/>
      <c r="HB4840" s="29"/>
      <c r="HC4840" s="29"/>
      <c r="HD4840" s="29"/>
      <c r="HE4840" s="29"/>
      <c r="HF4840" s="29"/>
      <c r="HG4840" s="29"/>
      <c r="HH4840" s="29"/>
      <c r="HI4840" s="29"/>
      <c r="HJ4840" s="29"/>
      <c r="HK4840" s="29"/>
      <c r="HL4840" s="29"/>
      <c r="HM4840" s="29"/>
      <c r="HN4840" s="29"/>
      <c r="HO4840" s="29"/>
      <c r="HP4840" s="29"/>
      <c r="HQ4840" s="29"/>
      <c r="HR4840" s="29"/>
      <c r="HS4840" s="29"/>
      <c r="HT4840" s="29"/>
      <c r="HU4840" s="29"/>
      <c r="HV4840" s="29"/>
      <c r="HW4840" s="29"/>
      <c r="HX4840" s="29"/>
      <c r="HY4840" s="29"/>
      <c r="HZ4840" s="29"/>
      <c r="IA4840" s="29"/>
      <c r="IB4840" s="29"/>
      <c r="IC4840" s="29"/>
      <c r="ID4840" s="29"/>
      <c r="IE4840" s="29"/>
      <c r="IF4840" s="29"/>
      <c r="IG4840" s="29"/>
      <c r="IH4840" s="29"/>
      <c r="II4840" s="29"/>
      <c r="IJ4840" s="29"/>
      <c r="IK4840" s="29"/>
      <c r="IL4840" s="29"/>
      <c r="IM4840" s="29"/>
      <c r="IN4840" s="29"/>
      <c r="IO4840" s="29"/>
      <c r="IP4840" s="29"/>
      <c r="IQ4840" s="29"/>
    </row>
    <row r="4841" spans="1:251" s="42" customFormat="1" ht="18.75" customHeight="1">
      <c r="A4841" s="34"/>
      <c r="B4841" s="50"/>
      <c r="C4841" s="129" t="s">
        <v>921</v>
      </c>
      <c r="D4841" s="147"/>
      <c r="E4841" s="147"/>
      <c r="F4841" s="147"/>
      <c r="G4841" s="147"/>
      <c r="H4841" s="147"/>
      <c r="I4841" s="147"/>
      <c r="J4841" s="147"/>
      <c r="K4841" s="147"/>
      <c r="L4841" s="147"/>
      <c r="M4841" s="147"/>
      <c r="N4841" s="147"/>
      <c r="O4841" s="147"/>
      <c r="P4841" s="147"/>
      <c r="Q4841" s="147"/>
      <c r="R4841" s="147"/>
      <c r="S4841" s="147"/>
      <c r="T4841" s="147"/>
      <c r="U4841" s="147"/>
      <c r="V4841" s="147"/>
      <c r="W4841" s="147"/>
      <c r="X4841" s="147"/>
      <c r="Y4841" s="147"/>
      <c r="Z4841" s="148"/>
      <c r="AA4841" s="132">
        <v>264389</v>
      </c>
      <c r="AB4841" s="133"/>
      <c r="AC4841" s="133"/>
      <c r="AD4841" s="133"/>
      <c r="AE4841" s="133"/>
      <c r="AF4841" s="133"/>
      <c r="AG4841" s="133"/>
      <c r="AH4841" s="133"/>
      <c r="AI4841" s="134"/>
      <c r="AJ4841" s="132">
        <v>278645</v>
      </c>
      <c r="AK4841" s="133"/>
      <c r="AL4841" s="133"/>
      <c r="AM4841" s="133"/>
      <c r="AN4841" s="133"/>
      <c r="AO4841" s="133"/>
      <c r="AP4841" s="133"/>
      <c r="AQ4841" s="133"/>
      <c r="AR4841" s="134"/>
      <c r="AS4841" s="135"/>
      <c r="AT4841" s="136"/>
      <c r="AU4841" s="136"/>
      <c r="AV4841" s="136"/>
      <c r="AW4841" s="136"/>
      <c r="AX4841" s="137"/>
      <c r="AY4841" s="29"/>
      <c r="AZ4841" s="29"/>
      <c r="BA4841" s="29"/>
      <c r="BB4841" s="29"/>
      <c r="BC4841" s="29"/>
      <c r="BD4841" s="29"/>
      <c r="BE4841" s="29"/>
      <c r="BF4841" s="29"/>
      <c r="BG4841" s="29"/>
      <c r="BH4841" s="29"/>
      <c r="BI4841" s="29"/>
      <c r="BJ4841" s="29"/>
      <c r="BK4841" s="29"/>
      <c r="BL4841" s="29"/>
      <c r="BM4841" s="29"/>
      <c r="BN4841" s="29"/>
      <c r="BO4841" s="29"/>
      <c r="BP4841" s="29"/>
      <c r="BQ4841" s="29"/>
      <c r="BR4841" s="29"/>
      <c r="BS4841" s="29"/>
      <c r="BT4841" s="29"/>
      <c r="BU4841" s="29"/>
      <c r="BV4841" s="29"/>
      <c r="BW4841" s="29"/>
      <c r="BX4841" s="29"/>
      <c r="BY4841" s="29"/>
      <c r="BZ4841" s="29"/>
      <c r="CA4841" s="29"/>
      <c r="CB4841" s="29"/>
      <c r="CC4841" s="29"/>
      <c r="CD4841" s="29"/>
      <c r="CE4841" s="29"/>
      <c r="CF4841" s="29"/>
      <c r="CG4841" s="29"/>
      <c r="CH4841" s="29"/>
      <c r="CI4841" s="29"/>
      <c r="CJ4841" s="29"/>
      <c r="CK4841" s="29"/>
      <c r="CL4841" s="29"/>
      <c r="CM4841" s="29"/>
      <c r="CN4841" s="29"/>
      <c r="CO4841" s="29"/>
      <c r="CP4841" s="29"/>
      <c r="CQ4841" s="29"/>
      <c r="CR4841" s="29"/>
      <c r="CS4841" s="29"/>
      <c r="CT4841" s="29"/>
      <c r="CU4841" s="29"/>
      <c r="CV4841" s="29"/>
      <c r="CW4841" s="29"/>
      <c r="CX4841" s="29"/>
      <c r="CY4841" s="29"/>
      <c r="CZ4841" s="29"/>
      <c r="DA4841" s="29"/>
      <c r="DB4841" s="29"/>
      <c r="DC4841" s="29"/>
      <c r="DD4841" s="29"/>
      <c r="DE4841" s="29"/>
      <c r="DF4841" s="29"/>
      <c r="DG4841" s="29"/>
      <c r="DH4841" s="29"/>
      <c r="DI4841" s="29"/>
      <c r="DJ4841" s="29"/>
      <c r="DK4841" s="29"/>
      <c r="DL4841" s="29"/>
      <c r="DM4841" s="29"/>
      <c r="DN4841" s="29"/>
      <c r="DO4841" s="29"/>
      <c r="DP4841" s="29"/>
      <c r="DQ4841" s="29"/>
      <c r="DR4841" s="29"/>
      <c r="DS4841" s="29"/>
      <c r="DT4841" s="29"/>
      <c r="DU4841" s="29"/>
      <c r="DV4841" s="29"/>
      <c r="DW4841" s="29"/>
      <c r="DX4841" s="29"/>
      <c r="DY4841" s="29"/>
      <c r="DZ4841" s="29"/>
      <c r="EA4841" s="29"/>
      <c r="EB4841" s="29"/>
      <c r="EC4841" s="29"/>
      <c r="ED4841" s="29"/>
      <c r="EE4841" s="29"/>
      <c r="EF4841" s="29"/>
      <c r="EG4841" s="29"/>
      <c r="EH4841" s="29"/>
      <c r="EI4841" s="29"/>
      <c r="EJ4841" s="29"/>
      <c r="EK4841" s="29"/>
      <c r="EL4841" s="29"/>
      <c r="EM4841" s="29"/>
      <c r="EN4841" s="29"/>
      <c r="EO4841" s="29"/>
      <c r="EP4841" s="29"/>
      <c r="EQ4841" s="29"/>
      <c r="ER4841" s="29"/>
      <c r="ES4841" s="29"/>
      <c r="ET4841" s="29"/>
      <c r="EU4841" s="29"/>
      <c r="EV4841" s="29"/>
      <c r="EW4841" s="29"/>
      <c r="EX4841" s="29"/>
      <c r="EY4841" s="29"/>
      <c r="EZ4841" s="29"/>
      <c r="FA4841" s="29"/>
      <c r="FB4841" s="29"/>
      <c r="FC4841" s="29"/>
      <c r="FD4841" s="29"/>
      <c r="FE4841" s="29"/>
      <c r="FF4841" s="29"/>
      <c r="FG4841" s="29"/>
      <c r="FH4841" s="29"/>
      <c r="FI4841" s="29"/>
      <c r="FJ4841" s="29"/>
      <c r="FK4841" s="29"/>
      <c r="FL4841" s="29"/>
      <c r="FM4841" s="29"/>
      <c r="FN4841" s="29"/>
      <c r="FO4841" s="29"/>
      <c r="FP4841" s="29"/>
      <c r="FQ4841" s="29"/>
      <c r="FR4841" s="29"/>
      <c r="FS4841" s="29"/>
      <c r="FT4841" s="29"/>
      <c r="FU4841" s="29"/>
      <c r="FV4841" s="29"/>
      <c r="FW4841" s="29"/>
      <c r="FX4841" s="29"/>
      <c r="FY4841" s="29"/>
      <c r="FZ4841" s="29"/>
      <c r="GA4841" s="29"/>
      <c r="GB4841" s="29"/>
      <c r="GC4841" s="29"/>
      <c r="GD4841" s="29"/>
      <c r="GE4841" s="29"/>
      <c r="GF4841" s="29"/>
      <c r="GG4841" s="29"/>
      <c r="GH4841" s="29"/>
      <c r="GI4841" s="29"/>
      <c r="GJ4841" s="29"/>
      <c r="GK4841" s="29"/>
      <c r="GL4841" s="29"/>
      <c r="GM4841" s="29"/>
      <c r="GN4841" s="29"/>
      <c r="GO4841" s="29"/>
      <c r="GP4841" s="29"/>
      <c r="GQ4841" s="29"/>
      <c r="GR4841" s="29"/>
      <c r="GS4841" s="29"/>
      <c r="GT4841" s="29"/>
      <c r="GU4841" s="29"/>
      <c r="GV4841" s="29"/>
      <c r="GW4841" s="29"/>
      <c r="GX4841" s="29"/>
      <c r="GY4841" s="29"/>
      <c r="GZ4841" s="29"/>
      <c r="HA4841" s="29"/>
      <c r="HB4841" s="29"/>
      <c r="HC4841" s="29"/>
      <c r="HD4841" s="29"/>
      <c r="HE4841" s="29"/>
      <c r="HF4841" s="29"/>
      <c r="HG4841" s="29"/>
      <c r="HH4841" s="29"/>
      <c r="HI4841" s="29"/>
      <c r="HJ4841" s="29"/>
      <c r="HK4841" s="29"/>
      <c r="HL4841" s="29"/>
      <c r="HM4841" s="29"/>
      <c r="HN4841" s="29"/>
      <c r="HO4841" s="29"/>
      <c r="HP4841" s="29"/>
      <c r="HQ4841" s="29"/>
      <c r="HR4841" s="29"/>
      <c r="HS4841" s="29"/>
      <c r="HT4841" s="29"/>
      <c r="HU4841" s="29"/>
      <c r="HV4841" s="29"/>
      <c r="HW4841" s="29"/>
      <c r="HX4841" s="29"/>
      <c r="HY4841" s="29"/>
      <c r="HZ4841" s="29"/>
      <c r="IA4841" s="29"/>
      <c r="IB4841" s="29"/>
      <c r="IC4841" s="29"/>
      <c r="ID4841" s="29"/>
      <c r="IE4841" s="29"/>
      <c r="IF4841" s="29"/>
      <c r="IG4841" s="29"/>
      <c r="IH4841" s="29"/>
      <c r="II4841" s="29"/>
      <c r="IJ4841" s="29"/>
      <c r="IK4841" s="29"/>
      <c r="IL4841" s="29"/>
      <c r="IM4841" s="29"/>
      <c r="IN4841" s="29"/>
      <c r="IO4841" s="29"/>
      <c r="IP4841" s="29"/>
      <c r="IQ4841" s="29"/>
    </row>
    <row r="4842" spans="1:251" s="42" customFormat="1" ht="18.75" customHeight="1">
      <c r="A4842" s="34"/>
      <c r="B4842" s="50"/>
      <c r="C4842" s="129" t="s">
        <v>922</v>
      </c>
      <c r="D4842" s="147"/>
      <c r="E4842" s="147"/>
      <c r="F4842" s="147"/>
      <c r="G4842" s="147"/>
      <c r="H4842" s="147"/>
      <c r="I4842" s="147"/>
      <c r="J4842" s="147"/>
      <c r="K4842" s="147"/>
      <c r="L4842" s="147"/>
      <c r="M4842" s="147"/>
      <c r="N4842" s="147"/>
      <c r="O4842" s="147"/>
      <c r="P4842" s="147"/>
      <c r="Q4842" s="147"/>
      <c r="R4842" s="147"/>
      <c r="S4842" s="147"/>
      <c r="T4842" s="147"/>
      <c r="U4842" s="147"/>
      <c r="V4842" s="147"/>
      <c r="W4842" s="147"/>
      <c r="X4842" s="147"/>
      <c r="Y4842" s="147"/>
      <c r="Z4842" s="148"/>
      <c r="AA4842" s="132">
        <v>483842</v>
      </c>
      <c r="AB4842" s="133"/>
      <c r="AC4842" s="133"/>
      <c r="AD4842" s="133"/>
      <c r="AE4842" s="133"/>
      <c r="AF4842" s="133"/>
      <c r="AG4842" s="133"/>
      <c r="AH4842" s="133"/>
      <c r="AI4842" s="134"/>
      <c r="AJ4842" s="132">
        <v>414924</v>
      </c>
      <c r="AK4842" s="133"/>
      <c r="AL4842" s="133"/>
      <c r="AM4842" s="133"/>
      <c r="AN4842" s="133"/>
      <c r="AO4842" s="133"/>
      <c r="AP4842" s="133"/>
      <c r="AQ4842" s="133"/>
      <c r="AR4842" s="134"/>
      <c r="AS4842" s="135"/>
      <c r="AT4842" s="136"/>
      <c r="AU4842" s="136"/>
      <c r="AV4842" s="136"/>
      <c r="AW4842" s="136"/>
      <c r="AX4842" s="137"/>
      <c r="AY4842" s="29"/>
      <c r="AZ4842" s="29"/>
      <c r="BA4842" s="29"/>
      <c r="BB4842" s="29"/>
      <c r="BC4842" s="29"/>
      <c r="BD4842" s="29"/>
      <c r="BE4842" s="29"/>
      <c r="BF4842" s="29"/>
      <c r="BG4842" s="29"/>
      <c r="BH4842" s="29"/>
      <c r="BI4842" s="29"/>
      <c r="BJ4842" s="29"/>
      <c r="BK4842" s="29"/>
      <c r="BL4842" s="29"/>
      <c r="BM4842" s="29"/>
      <c r="BN4842" s="29"/>
      <c r="BO4842" s="29"/>
      <c r="BP4842" s="29"/>
      <c r="BQ4842" s="29"/>
      <c r="BR4842" s="29"/>
      <c r="BS4842" s="29"/>
      <c r="BT4842" s="29"/>
      <c r="BU4842" s="29"/>
      <c r="BV4842" s="29"/>
      <c r="BW4842" s="29"/>
      <c r="BX4842" s="29"/>
      <c r="BY4842" s="29"/>
      <c r="BZ4842" s="29"/>
      <c r="CA4842" s="29"/>
      <c r="CB4842" s="29"/>
      <c r="CC4842" s="29"/>
      <c r="CD4842" s="29"/>
      <c r="CE4842" s="29"/>
      <c r="CF4842" s="29"/>
      <c r="CG4842" s="29"/>
      <c r="CH4842" s="29"/>
      <c r="CI4842" s="29"/>
      <c r="CJ4842" s="29"/>
      <c r="CK4842" s="29"/>
      <c r="CL4842" s="29"/>
      <c r="CM4842" s="29"/>
      <c r="CN4842" s="29"/>
      <c r="CO4842" s="29"/>
      <c r="CP4842" s="29"/>
      <c r="CQ4842" s="29"/>
      <c r="CR4842" s="29"/>
      <c r="CS4842" s="29"/>
      <c r="CT4842" s="29"/>
      <c r="CU4842" s="29"/>
      <c r="CV4842" s="29"/>
      <c r="CW4842" s="29"/>
      <c r="CX4842" s="29"/>
      <c r="CY4842" s="29"/>
      <c r="CZ4842" s="29"/>
      <c r="DA4842" s="29"/>
      <c r="DB4842" s="29"/>
      <c r="DC4842" s="29"/>
      <c r="DD4842" s="29"/>
      <c r="DE4842" s="29"/>
      <c r="DF4842" s="29"/>
      <c r="DG4842" s="29"/>
      <c r="DH4842" s="29"/>
      <c r="DI4842" s="29"/>
      <c r="DJ4842" s="29"/>
      <c r="DK4842" s="29"/>
      <c r="DL4842" s="29"/>
      <c r="DM4842" s="29"/>
      <c r="DN4842" s="29"/>
      <c r="DO4842" s="29"/>
      <c r="DP4842" s="29"/>
      <c r="DQ4842" s="29"/>
      <c r="DR4842" s="29"/>
      <c r="DS4842" s="29"/>
      <c r="DT4842" s="29"/>
      <c r="DU4842" s="29"/>
      <c r="DV4842" s="29"/>
      <c r="DW4842" s="29"/>
      <c r="DX4842" s="29"/>
      <c r="DY4842" s="29"/>
      <c r="DZ4842" s="29"/>
      <c r="EA4842" s="29"/>
      <c r="EB4842" s="29"/>
      <c r="EC4842" s="29"/>
      <c r="ED4842" s="29"/>
      <c r="EE4842" s="29"/>
      <c r="EF4842" s="29"/>
      <c r="EG4842" s="29"/>
      <c r="EH4842" s="29"/>
      <c r="EI4842" s="29"/>
      <c r="EJ4842" s="29"/>
      <c r="EK4842" s="29"/>
      <c r="EL4842" s="29"/>
      <c r="EM4842" s="29"/>
      <c r="EN4842" s="29"/>
      <c r="EO4842" s="29"/>
      <c r="EP4842" s="29"/>
      <c r="EQ4842" s="29"/>
      <c r="ER4842" s="29"/>
      <c r="ES4842" s="29"/>
      <c r="ET4842" s="29"/>
      <c r="EU4842" s="29"/>
      <c r="EV4842" s="29"/>
      <c r="EW4842" s="29"/>
      <c r="EX4842" s="29"/>
      <c r="EY4842" s="29"/>
      <c r="EZ4842" s="29"/>
      <c r="FA4842" s="29"/>
      <c r="FB4842" s="29"/>
      <c r="FC4842" s="29"/>
      <c r="FD4842" s="29"/>
      <c r="FE4842" s="29"/>
      <c r="FF4842" s="29"/>
      <c r="FG4842" s="29"/>
      <c r="FH4842" s="29"/>
      <c r="FI4842" s="29"/>
      <c r="FJ4842" s="29"/>
      <c r="FK4842" s="29"/>
      <c r="FL4842" s="29"/>
      <c r="FM4842" s="29"/>
      <c r="FN4842" s="29"/>
      <c r="FO4842" s="29"/>
      <c r="FP4842" s="29"/>
      <c r="FQ4842" s="29"/>
      <c r="FR4842" s="29"/>
      <c r="FS4842" s="29"/>
      <c r="FT4842" s="29"/>
      <c r="FU4842" s="29"/>
      <c r="FV4842" s="29"/>
      <c r="FW4842" s="29"/>
      <c r="FX4842" s="29"/>
      <c r="FY4842" s="29"/>
      <c r="FZ4842" s="29"/>
      <c r="GA4842" s="29"/>
      <c r="GB4842" s="29"/>
      <c r="GC4842" s="29"/>
      <c r="GD4842" s="29"/>
      <c r="GE4842" s="29"/>
      <c r="GF4842" s="29"/>
      <c r="GG4842" s="29"/>
      <c r="GH4842" s="29"/>
      <c r="GI4842" s="29"/>
      <c r="GJ4842" s="29"/>
      <c r="GK4842" s="29"/>
      <c r="GL4842" s="29"/>
      <c r="GM4842" s="29"/>
      <c r="GN4842" s="29"/>
      <c r="GO4842" s="29"/>
      <c r="GP4842" s="29"/>
      <c r="GQ4842" s="29"/>
      <c r="GR4842" s="29"/>
      <c r="GS4842" s="29"/>
      <c r="GT4842" s="29"/>
      <c r="GU4842" s="29"/>
      <c r="GV4842" s="29"/>
      <c r="GW4842" s="29"/>
      <c r="GX4842" s="29"/>
      <c r="GY4842" s="29"/>
      <c r="GZ4842" s="29"/>
      <c r="HA4842" s="29"/>
      <c r="HB4842" s="29"/>
      <c r="HC4842" s="29"/>
      <c r="HD4842" s="29"/>
      <c r="HE4842" s="29"/>
      <c r="HF4842" s="29"/>
      <c r="HG4842" s="29"/>
      <c r="HH4842" s="29"/>
      <c r="HI4842" s="29"/>
      <c r="HJ4842" s="29"/>
      <c r="HK4842" s="29"/>
      <c r="HL4842" s="29"/>
      <c r="HM4842" s="29"/>
      <c r="HN4842" s="29"/>
      <c r="HO4842" s="29"/>
      <c r="HP4842" s="29"/>
      <c r="HQ4842" s="29"/>
      <c r="HR4842" s="29"/>
      <c r="HS4842" s="29"/>
      <c r="HT4842" s="29"/>
      <c r="HU4842" s="29"/>
      <c r="HV4842" s="29"/>
      <c r="HW4842" s="29"/>
      <c r="HX4842" s="29"/>
      <c r="HY4842" s="29"/>
      <c r="HZ4842" s="29"/>
      <c r="IA4842" s="29"/>
      <c r="IB4842" s="29"/>
      <c r="IC4842" s="29"/>
      <c r="ID4842" s="29"/>
      <c r="IE4842" s="29"/>
      <c r="IF4842" s="29"/>
      <c r="IG4842" s="29"/>
      <c r="IH4842" s="29"/>
      <c r="II4842" s="29"/>
      <c r="IJ4842" s="29"/>
      <c r="IK4842" s="29"/>
      <c r="IL4842" s="29"/>
      <c r="IM4842" s="29"/>
      <c r="IN4842" s="29"/>
      <c r="IO4842" s="29"/>
      <c r="IP4842" s="29"/>
      <c r="IQ4842" s="29"/>
    </row>
    <row r="4843" spans="1:251" s="42" customFormat="1" ht="18.75" customHeight="1">
      <c r="A4843" s="34"/>
      <c r="B4843" s="50"/>
      <c r="C4843" s="129" t="s">
        <v>923</v>
      </c>
      <c r="D4843" s="147"/>
      <c r="E4843" s="147"/>
      <c r="F4843" s="147"/>
      <c r="G4843" s="147"/>
      <c r="H4843" s="147"/>
      <c r="I4843" s="147"/>
      <c r="J4843" s="147"/>
      <c r="K4843" s="147"/>
      <c r="L4843" s="147"/>
      <c r="M4843" s="147"/>
      <c r="N4843" s="147"/>
      <c r="O4843" s="147"/>
      <c r="P4843" s="147"/>
      <c r="Q4843" s="147"/>
      <c r="R4843" s="147"/>
      <c r="S4843" s="147"/>
      <c r="T4843" s="147"/>
      <c r="U4843" s="147"/>
      <c r="V4843" s="147"/>
      <c r="W4843" s="147"/>
      <c r="X4843" s="147"/>
      <c r="Y4843" s="147"/>
      <c r="Z4843" s="148"/>
      <c r="AA4843" s="132">
        <v>61053</v>
      </c>
      <c r="AB4843" s="133"/>
      <c r="AC4843" s="133"/>
      <c r="AD4843" s="133"/>
      <c r="AE4843" s="133"/>
      <c r="AF4843" s="133"/>
      <c r="AG4843" s="133"/>
      <c r="AH4843" s="133"/>
      <c r="AI4843" s="134"/>
      <c r="AJ4843" s="132">
        <v>64241</v>
      </c>
      <c r="AK4843" s="133"/>
      <c r="AL4843" s="133"/>
      <c r="AM4843" s="133"/>
      <c r="AN4843" s="133"/>
      <c r="AO4843" s="133"/>
      <c r="AP4843" s="133"/>
      <c r="AQ4843" s="133"/>
      <c r="AR4843" s="134"/>
      <c r="AS4843" s="135"/>
      <c r="AT4843" s="136"/>
      <c r="AU4843" s="136"/>
      <c r="AV4843" s="136"/>
      <c r="AW4843" s="136"/>
      <c r="AX4843" s="137"/>
      <c r="AY4843" s="29"/>
      <c r="AZ4843" s="29"/>
      <c r="BA4843" s="29"/>
      <c r="BB4843" s="29"/>
      <c r="BC4843" s="29"/>
      <c r="BD4843" s="29"/>
      <c r="BE4843" s="29"/>
      <c r="BF4843" s="29"/>
      <c r="BG4843" s="29"/>
      <c r="BH4843" s="29"/>
      <c r="BI4843" s="29"/>
      <c r="BJ4843" s="29"/>
      <c r="BK4843" s="29"/>
      <c r="BL4843" s="29"/>
      <c r="BM4843" s="29"/>
      <c r="BN4843" s="29"/>
      <c r="BO4843" s="29"/>
      <c r="BP4843" s="29"/>
      <c r="BQ4843" s="29"/>
      <c r="BR4843" s="29"/>
      <c r="BS4843" s="29"/>
      <c r="BT4843" s="29"/>
      <c r="BU4843" s="29"/>
      <c r="BV4843" s="29"/>
      <c r="BW4843" s="29"/>
      <c r="BX4843" s="29"/>
      <c r="BY4843" s="29"/>
      <c r="BZ4843" s="29"/>
      <c r="CA4843" s="29"/>
      <c r="CB4843" s="29"/>
      <c r="CC4843" s="29"/>
      <c r="CD4843" s="29"/>
      <c r="CE4843" s="29"/>
      <c r="CF4843" s="29"/>
      <c r="CG4843" s="29"/>
      <c r="CH4843" s="29"/>
      <c r="CI4843" s="29"/>
      <c r="CJ4843" s="29"/>
      <c r="CK4843" s="29"/>
      <c r="CL4843" s="29"/>
      <c r="CM4843" s="29"/>
      <c r="CN4843" s="29"/>
      <c r="CO4843" s="29"/>
      <c r="CP4843" s="29"/>
      <c r="CQ4843" s="29"/>
      <c r="CR4843" s="29"/>
      <c r="CS4843" s="29"/>
      <c r="CT4843" s="29"/>
      <c r="CU4843" s="29"/>
      <c r="CV4843" s="29"/>
      <c r="CW4843" s="29"/>
      <c r="CX4843" s="29"/>
      <c r="CY4843" s="29"/>
      <c r="CZ4843" s="29"/>
      <c r="DA4843" s="29"/>
      <c r="DB4843" s="29"/>
      <c r="DC4843" s="29"/>
      <c r="DD4843" s="29"/>
      <c r="DE4843" s="29"/>
      <c r="DF4843" s="29"/>
      <c r="DG4843" s="29"/>
      <c r="DH4843" s="29"/>
      <c r="DI4843" s="29"/>
      <c r="DJ4843" s="29"/>
      <c r="DK4843" s="29"/>
      <c r="DL4843" s="29"/>
      <c r="DM4843" s="29"/>
      <c r="DN4843" s="29"/>
      <c r="DO4843" s="29"/>
      <c r="DP4843" s="29"/>
      <c r="DQ4843" s="29"/>
      <c r="DR4843" s="29"/>
      <c r="DS4843" s="29"/>
      <c r="DT4843" s="29"/>
      <c r="DU4843" s="29"/>
      <c r="DV4843" s="29"/>
      <c r="DW4843" s="29"/>
      <c r="DX4843" s="29"/>
      <c r="DY4843" s="29"/>
      <c r="DZ4843" s="29"/>
      <c r="EA4843" s="29"/>
      <c r="EB4843" s="29"/>
      <c r="EC4843" s="29"/>
      <c r="ED4843" s="29"/>
      <c r="EE4843" s="29"/>
      <c r="EF4843" s="29"/>
      <c r="EG4843" s="29"/>
      <c r="EH4843" s="29"/>
      <c r="EI4843" s="29"/>
      <c r="EJ4843" s="29"/>
      <c r="EK4843" s="29"/>
      <c r="EL4843" s="29"/>
      <c r="EM4843" s="29"/>
      <c r="EN4843" s="29"/>
      <c r="EO4843" s="29"/>
      <c r="EP4843" s="29"/>
      <c r="EQ4843" s="29"/>
      <c r="ER4843" s="29"/>
      <c r="ES4843" s="29"/>
      <c r="ET4843" s="29"/>
      <c r="EU4843" s="29"/>
      <c r="EV4843" s="29"/>
      <c r="EW4843" s="29"/>
      <c r="EX4843" s="29"/>
      <c r="EY4843" s="29"/>
      <c r="EZ4843" s="29"/>
      <c r="FA4843" s="29"/>
      <c r="FB4843" s="29"/>
      <c r="FC4843" s="29"/>
      <c r="FD4843" s="29"/>
      <c r="FE4843" s="29"/>
      <c r="FF4843" s="29"/>
      <c r="FG4843" s="29"/>
      <c r="FH4843" s="29"/>
      <c r="FI4843" s="29"/>
      <c r="FJ4843" s="29"/>
      <c r="FK4843" s="29"/>
      <c r="FL4843" s="29"/>
      <c r="FM4843" s="29"/>
      <c r="FN4843" s="29"/>
      <c r="FO4843" s="29"/>
      <c r="FP4843" s="29"/>
      <c r="FQ4843" s="29"/>
      <c r="FR4843" s="29"/>
      <c r="FS4843" s="29"/>
      <c r="FT4843" s="29"/>
      <c r="FU4843" s="29"/>
      <c r="FV4843" s="29"/>
      <c r="FW4843" s="29"/>
      <c r="FX4843" s="29"/>
      <c r="FY4843" s="29"/>
      <c r="FZ4843" s="29"/>
      <c r="GA4843" s="29"/>
      <c r="GB4843" s="29"/>
      <c r="GC4843" s="29"/>
      <c r="GD4843" s="29"/>
      <c r="GE4843" s="29"/>
      <c r="GF4843" s="29"/>
      <c r="GG4843" s="29"/>
      <c r="GH4843" s="29"/>
      <c r="GI4843" s="29"/>
      <c r="GJ4843" s="29"/>
      <c r="GK4843" s="29"/>
      <c r="GL4843" s="29"/>
      <c r="GM4843" s="29"/>
      <c r="GN4843" s="29"/>
      <c r="GO4843" s="29"/>
      <c r="GP4843" s="29"/>
      <c r="GQ4843" s="29"/>
      <c r="GR4843" s="29"/>
      <c r="GS4843" s="29"/>
      <c r="GT4843" s="29"/>
      <c r="GU4843" s="29"/>
      <c r="GV4843" s="29"/>
      <c r="GW4843" s="29"/>
      <c r="GX4843" s="29"/>
      <c r="GY4843" s="29"/>
      <c r="GZ4843" s="29"/>
      <c r="HA4843" s="29"/>
      <c r="HB4843" s="29"/>
      <c r="HC4843" s="29"/>
      <c r="HD4843" s="29"/>
      <c r="HE4843" s="29"/>
      <c r="HF4843" s="29"/>
      <c r="HG4843" s="29"/>
      <c r="HH4843" s="29"/>
      <c r="HI4843" s="29"/>
      <c r="HJ4843" s="29"/>
      <c r="HK4843" s="29"/>
      <c r="HL4843" s="29"/>
      <c r="HM4843" s="29"/>
      <c r="HN4843" s="29"/>
      <c r="HO4843" s="29"/>
      <c r="HP4843" s="29"/>
      <c r="HQ4843" s="29"/>
      <c r="HR4843" s="29"/>
      <c r="HS4843" s="29"/>
      <c r="HT4843" s="29"/>
      <c r="HU4843" s="29"/>
      <c r="HV4843" s="29"/>
      <c r="HW4843" s="29"/>
      <c r="HX4843" s="29"/>
      <c r="HY4843" s="29"/>
      <c r="HZ4843" s="29"/>
      <c r="IA4843" s="29"/>
      <c r="IB4843" s="29"/>
      <c r="IC4843" s="29"/>
      <c r="ID4843" s="29"/>
      <c r="IE4843" s="29"/>
      <c r="IF4843" s="29"/>
      <c r="IG4843" s="29"/>
      <c r="IH4843" s="29"/>
      <c r="II4843" s="29"/>
      <c r="IJ4843" s="29"/>
      <c r="IK4843" s="29"/>
      <c r="IL4843" s="29"/>
      <c r="IM4843" s="29"/>
      <c r="IN4843" s="29"/>
      <c r="IO4843" s="29"/>
      <c r="IP4843" s="29"/>
      <c r="IQ4843" s="29"/>
    </row>
    <row r="4844" spans="1:251" s="42" customFormat="1" ht="18.75" customHeight="1" thickBot="1">
      <c r="A4844" s="43"/>
      <c r="B4844" s="138" t="s">
        <v>244</v>
      </c>
      <c r="C4844" s="139"/>
      <c r="D4844" s="139"/>
      <c r="E4844" s="139"/>
      <c r="F4844" s="139"/>
      <c r="G4844" s="139"/>
      <c r="H4844" s="139"/>
      <c r="I4844" s="139"/>
      <c r="J4844" s="139"/>
      <c r="K4844" s="139"/>
      <c r="L4844" s="139"/>
      <c r="M4844" s="139"/>
      <c r="N4844" s="139"/>
      <c r="O4844" s="139"/>
      <c r="P4844" s="139"/>
      <c r="Q4844" s="139"/>
      <c r="R4844" s="139"/>
      <c r="S4844" s="139"/>
      <c r="T4844" s="139"/>
      <c r="U4844" s="139"/>
      <c r="V4844" s="139"/>
      <c r="W4844" s="139"/>
      <c r="X4844" s="139"/>
      <c r="Y4844" s="139"/>
      <c r="Z4844" s="140"/>
      <c r="AA4844" s="141">
        <f>SUM(AA4840:AI4843)</f>
        <v>1807721</v>
      </c>
      <c r="AB4844" s="142"/>
      <c r="AC4844" s="142"/>
      <c r="AD4844" s="142"/>
      <c r="AE4844" s="142"/>
      <c r="AF4844" s="142"/>
      <c r="AG4844" s="142"/>
      <c r="AH4844" s="142"/>
      <c r="AI4844" s="143"/>
      <c r="AJ4844" s="141">
        <f>SUM(AJ4840:AR4843)</f>
        <v>1808474</v>
      </c>
      <c r="AK4844" s="142"/>
      <c r="AL4844" s="142"/>
      <c r="AM4844" s="142"/>
      <c r="AN4844" s="142"/>
      <c r="AO4844" s="142"/>
      <c r="AP4844" s="142"/>
      <c r="AQ4844" s="142"/>
      <c r="AR4844" s="143"/>
      <c r="AS4844" s="144"/>
      <c r="AT4844" s="145"/>
      <c r="AU4844" s="145"/>
      <c r="AV4844" s="145"/>
      <c r="AW4844" s="145"/>
      <c r="AX4844" s="146"/>
      <c r="AY4844" s="29"/>
      <c r="AZ4844" s="29"/>
      <c r="BA4844" s="29"/>
      <c r="BB4844" s="29"/>
      <c r="BC4844" s="29"/>
      <c r="BD4844" s="29"/>
      <c r="BE4844" s="29"/>
      <c r="BF4844" s="29"/>
      <c r="BG4844" s="29"/>
      <c r="BH4844" s="29"/>
      <c r="BI4844" s="29"/>
      <c r="BJ4844" s="29"/>
      <c r="BK4844" s="29"/>
      <c r="BL4844" s="29"/>
      <c r="BM4844" s="29"/>
      <c r="BN4844" s="29"/>
      <c r="BO4844" s="29"/>
      <c r="BP4844" s="29"/>
      <c r="BQ4844" s="29"/>
      <c r="BR4844" s="29"/>
      <c r="BS4844" s="29"/>
      <c r="BT4844" s="29"/>
      <c r="BU4844" s="29"/>
      <c r="BV4844" s="29"/>
      <c r="BW4844" s="29"/>
      <c r="BX4844" s="29"/>
      <c r="BY4844" s="29"/>
      <c r="BZ4844" s="29"/>
      <c r="CA4844" s="29"/>
      <c r="CB4844" s="29"/>
      <c r="CC4844" s="29"/>
      <c r="CD4844" s="29"/>
      <c r="CE4844" s="29"/>
      <c r="CF4844" s="29"/>
      <c r="CG4844" s="29"/>
      <c r="CH4844" s="29"/>
      <c r="CI4844" s="29"/>
      <c r="CJ4844" s="29"/>
      <c r="CK4844" s="29"/>
      <c r="CL4844" s="29"/>
      <c r="CM4844" s="29"/>
      <c r="CN4844" s="29"/>
      <c r="CO4844" s="29"/>
      <c r="CP4844" s="29"/>
      <c r="CQ4844" s="29"/>
      <c r="CR4844" s="29"/>
      <c r="CS4844" s="29"/>
      <c r="CT4844" s="29"/>
      <c r="CU4844" s="29"/>
      <c r="CV4844" s="29"/>
      <c r="CW4844" s="29"/>
      <c r="CX4844" s="29"/>
      <c r="CY4844" s="29"/>
      <c r="CZ4844" s="29"/>
      <c r="DA4844" s="29"/>
      <c r="DB4844" s="29"/>
      <c r="DC4844" s="29"/>
      <c r="DD4844" s="29"/>
      <c r="DE4844" s="29"/>
      <c r="DF4844" s="29"/>
      <c r="DG4844" s="29"/>
      <c r="DH4844" s="29"/>
      <c r="DI4844" s="29"/>
      <c r="DJ4844" s="29"/>
      <c r="DK4844" s="29"/>
      <c r="DL4844" s="29"/>
      <c r="DM4844" s="29"/>
      <c r="DN4844" s="29"/>
      <c r="DO4844" s="29"/>
      <c r="DP4844" s="29"/>
      <c r="DQ4844" s="29"/>
      <c r="DR4844" s="29"/>
      <c r="DS4844" s="29"/>
      <c r="DT4844" s="29"/>
      <c r="DU4844" s="29"/>
      <c r="DV4844" s="29"/>
      <c r="DW4844" s="29"/>
      <c r="DX4844" s="29"/>
      <c r="DY4844" s="29"/>
      <c r="DZ4844" s="29"/>
      <c r="EA4844" s="29"/>
      <c r="EB4844" s="29"/>
      <c r="EC4844" s="29"/>
      <c r="ED4844" s="29"/>
      <c r="EE4844" s="29"/>
      <c r="EF4844" s="29"/>
      <c r="EG4844" s="29"/>
      <c r="EH4844" s="29"/>
      <c r="EI4844" s="29"/>
      <c r="EJ4844" s="29"/>
      <c r="EK4844" s="29"/>
      <c r="EL4844" s="29"/>
      <c r="EM4844" s="29"/>
      <c r="EN4844" s="29"/>
      <c r="EO4844" s="29"/>
      <c r="EP4844" s="29"/>
      <c r="EQ4844" s="29"/>
      <c r="ER4844" s="29"/>
      <c r="ES4844" s="29"/>
      <c r="ET4844" s="29"/>
      <c r="EU4844" s="29"/>
      <c r="EV4844" s="29"/>
      <c r="EW4844" s="29"/>
      <c r="EX4844" s="29"/>
      <c r="EY4844" s="29"/>
      <c r="EZ4844" s="29"/>
      <c r="FA4844" s="29"/>
      <c r="FB4844" s="29"/>
      <c r="FC4844" s="29"/>
      <c r="FD4844" s="29"/>
      <c r="FE4844" s="29"/>
      <c r="FF4844" s="29"/>
      <c r="FG4844" s="29"/>
      <c r="FH4844" s="29"/>
      <c r="FI4844" s="29"/>
      <c r="FJ4844" s="29"/>
      <c r="FK4844" s="29"/>
      <c r="FL4844" s="29"/>
      <c r="FM4844" s="29"/>
      <c r="FN4844" s="29"/>
      <c r="FO4844" s="29"/>
      <c r="FP4844" s="29"/>
      <c r="FQ4844" s="29"/>
      <c r="FR4844" s="29"/>
      <c r="FS4844" s="29"/>
      <c r="FT4844" s="29"/>
      <c r="FU4844" s="29"/>
      <c r="FV4844" s="29"/>
      <c r="FW4844" s="29"/>
      <c r="FX4844" s="29"/>
      <c r="FY4844" s="29"/>
      <c r="FZ4844" s="29"/>
      <c r="GA4844" s="29"/>
      <c r="GB4844" s="29"/>
      <c r="GC4844" s="29"/>
      <c r="GD4844" s="29"/>
      <c r="GE4844" s="29"/>
      <c r="GF4844" s="29"/>
      <c r="GG4844" s="29"/>
      <c r="GH4844" s="29"/>
      <c r="GI4844" s="29"/>
      <c r="GJ4844" s="29"/>
      <c r="GK4844" s="29"/>
      <c r="GL4844" s="29"/>
      <c r="GM4844" s="29"/>
      <c r="GN4844" s="29"/>
      <c r="GO4844" s="29"/>
      <c r="GP4844" s="29"/>
      <c r="GQ4844" s="29"/>
      <c r="GR4844" s="29"/>
      <c r="GS4844" s="29"/>
      <c r="GT4844" s="29"/>
      <c r="GU4844" s="29"/>
      <c r="GV4844" s="29"/>
      <c r="GW4844" s="29"/>
      <c r="GX4844" s="29"/>
      <c r="GY4844" s="29"/>
      <c r="GZ4844" s="29"/>
      <c r="HA4844" s="29"/>
      <c r="HB4844" s="29"/>
      <c r="HC4844" s="29"/>
      <c r="HD4844" s="29"/>
      <c r="HE4844" s="29"/>
      <c r="HF4844" s="29"/>
      <c r="HG4844" s="29"/>
      <c r="HH4844" s="29"/>
      <c r="HI4844" s="29"/>
      <c r="HJ4844" s="29"/>
      <c r="HK4844" s="29"/>
      <c r="HL4844" s="29"/>
      <c r="HM4844" s="29"/>
      <c r="HN4844" s="29"/>
      <c r="HO4844" s="29"/>
      <c r="HP4844" s="29"/>
      <c r="HQ4844" s="29"/>
      <c r="HR4844" s="29"/>
      <c r="HS4844" s="29"/>
      <c r="HT4844" s="29"/>
      <c r="HU4844" s="29"/>
      <c r="HV4844" s="29"/>
      <c r="HW4844" s="29"/>
      <c r="HX4844" s="29"/>
      <c r="HY4844" s="29"/>
      <c r="HZ4844" s="29"/>
      <c r="IA4844" s="29"/>
      <c r="IB4844" s="29"/>
      <c r="IC4844" s="29"/>
      <c r="ID4844" s="29"/>
      <c r="IE4844" s="29"/>
      <c r="IF4844" s="29"/>
      <c r="IG4844" s="29"/>
      <c r="IH4844" s="29"/>
      <c r="II4844" s="29"/>
      <c r="IJ4844" s="29"/>
      <c r="IK4844" s="29"/>
      <c r="IL4844" s="29"/>
      <c r="IM4844" s="29"/>
      <c r="IN4844" s="29"/>
      <c r="IO4844" s="29"/>
      <c r="IP4844" s="29"/>
      <c r="IQ4844" s="29"/>
    </row>
    <row r="4846" spans="1:251" ht="18.75">
      <c r="A4846" s="28" t="s">
        <v>234</v>
      </c>
      <c r="AW4846" s="30"/>
      <c r="AX4846" s="31"/>
      <c r="AY4846" s="30"/>
    </row>
    <row r="4848" spans="1:251" ht="18.75">
      <c r="B4848" s="109" t="s">
        <v>0</v>
      </c>
      <c r="C4848" s="150"/>
      <c r="D4848" s="150"/>
      <c r="E4848" s="150"/>
      <c r="F4848" s="150"/>
      <c r="G4848" s="150"/>
      <c r="H4848" s="150"/>
      <c r="I4848" s="150"/>
      <c r="J4848" s="150"/>
      <c r="K4848" s="150"/>
      <c r="L4848" s="150"/>
      <c r="M4848" s="150"/>
      <c r="N4848" s="150"/>
      <c r="O4848" s="150"/>
      <c r="P4848" s="150"/>
      <c r="Q4848" s="150"/>
      <c r="R4848" s="150"/>
      <c r="S4848" s="150"/>
      <c r="T4848" s="150"/>
      <c r="U4848" s="150"/>
      <c r="V4848" s="150"/>
      <c r="W4848" s="150"/>
      <c r="X4848" s="150"/>
      <c r="Y4848" s="150"/>
      <c r="Z4848" s="150"/>
      <c r="AA4848" s="150"/>
      <c r="AB4848" s="150"/>
      <c r="AC4848" s="150"/>
      <c r="AD4848" s="150"/>
      <c r="AE4848" s="150"/>
      <c r="AF4848" s="150"/>
      <c r="AG4848" s="150"/>
      <c r="AH4848" s="150"/>
      <c r="AI4848" s="150"/>
      <c r="AJ4848" s="150"/>
      <c r="AK4848" s="150"/>
      <c r="AL4848" s="150"/>
      <c r="AM4848" s="150"/>
      <c r="AN4848" s="150"/>
      <c r="AO4848" s="150"/>
      <c r="AP4848" s="150"/>
      <c r="AQ4848" s="150"/>
      <c r="AR4848" s="150"/>
      <c r="AS4848" s="150"/>
      <c r="AT4848" s="150"/>
      <c r="AU4848" s="150"/>
      <c r="AV4848" s="150"/>
      <c r="AW4848" s="150"/>
      <c r="AX4848" s="150"/>
    </row>
    <row r="4849" spans="1:113">
      <c r="Z4849" s="32"/>
      <c r="AD4849" s="32"/>
      <c r="AE4849" s="32"/>
      <c r="AF4849" s="32"/>
      <c r="AG4849" s="32"/>
      <c r="AH4849" s="32"/>
      <c r="AI4849" s="32"/>
      <c r="AO4849" s="32"/>
    </row>
    <row r="4850" spans="1:113" ht="13.5" thickBot="1">
      <c r="Z4850" s="32"/>
      <c r="AD4850" s="32"/>
      <c r="AE4850" s="32"/>
      <c r="AF4850" s="32"/>
      <c r="AG4850" s="32"/>
      <c r="AH4850" s="32"/>
      <c r="AI4850" s="32"/>
      <c r="AO4850" s="32"/>
      <c r="DI4850" s="26"/>
    </row>
    <row r="4851" spans="1:113" ht="24.75" customHeight="1" thickBot="1">
      <c r="B4851" s="111" t="s">
        <v>235</v>
      </c>
      <c r="C4851" s="112"/>
      <c r="D4851" s="112"/>
      <c r="E4851" s="112"/>
      <c r="F4851" s="112"/>
      <c r="G4851" s="112"/>
      <c r="H4851" s="113" t="s">
        <v>924</v>
      </c>
      <c r="I4851" s="114"/>
      <c r="J4851" s="114"/>
      <c r="K4851" s="114"/>
      <c r="L4851" s="114"/>
      <c r="M4851" s="114"/>
      <c r="N4851" s="114"/>
      <c r="O4851" s="114"/>
      <c r="P4851" s="114"/>
      <c r="Q4851" s="114"/>
      <c r="R4851" s="114"/>
      <c r="S4851" s="114"/>
      <c r="T4851" s="114"/>
      <c r="U4851" s="114"/>
      <c r="V4851" s="114"/>
      <c r="W4851" s="114"/>
      <c r="X4851" s="114"/>
      <c r="Y4851" s="114"/>
      <c r="Z4851" s="114"/>
      <c r="AA4851" s="114"/>
      <c r="AB4851" s="114"/>
      <c r="AC4851" s="114"/>
      <c r="AD4851" s="114"/>
      <c r="AE4851" s="114"/>
      <c r="AF4851" s="114"/>
      <c r="AG4851" s="114"/>
      <c r="AH4851" s="114"/>
      <c r="AI4851" s="114"/>
      <c r="AJ4851" s="114"/>
      <c r="AK4851" s="114"/>
      <c r="AL4851" s="114"/>
      <c r="AM4851" s="114"/>
      <c r="AN4851" s="114"/>
      <c r="AO4851" s="114"/>
      <c r="AP4851" s="114"/>
      <c r="AQ4851" s="114"/>
      <c r="AR4851" s="114"/>
      <c r="AS4851" s="114"/>
      <c r="AT4851" s="114"/>
      <c r="AU4851" s="114"/>
      <c r="AV4851" s="114"/>
      <c r="AW4851" s="114"/>
      <c r="AX4851" s="115"/>
      <c r="DI4851" s="26"/>
    </row>
    <row r="4852" spans="1:113" ht="14.25">
      <c r="B4852" s="33"/>
      <c r="C4852" s="33"/>
      <c r="D4852" s="33"/>
      <c r="E4852" s="33"/>
      <c r="F4852" s="33"/>
      <c r="G4852" s="33"/>
      <c r="H4852" s="34"/>
      <c r="I4852" s="34"/>
      <c r="J4852" s="34"/>
      <c r="K4852" s="34"/>
      <c r="L4852" s="35"/>
      <c r="M4852" s="35"/>
      <c r="N4852" s="35"/>
      <c r="O4852" s="35"/>
      <c r="P4852" s="34"/>
      <c r="Q4852" s="34"/>
      <c r="R4852" s="34"/>
      <c r="S4852" s="34"/>
      <c r="T4852" s="34"/>
      <c r="U4852" s="34"/>
      <c r="V4852" s="36"/>
      <c r="W4852" s="36"/>
      <c r="X4852" s="36"/>
      <c r="Y4852" s="36"/>
      <c r="Z4852" s="36"/>
      <c r="AA4852" s="36"/>
      <c r="AB4852" s="36"/>
      <c r="AC4852" s="36"/>
      <c r="AD4852" s="36"/>
      <c r="AE4852" s="36"/>
      <c r="AF4852" s="36"/>
      <c r="AG4852" s="36"/>
      <c r="AH4852" s="36"/>
      <c r="AI4852" s="36"/>
      <c r="AJ4852" s="36"/>
      <c r="AK4852" s="36"/>
      <c r="AL4852" s="36"/>
      <c r="AM4852" s="36"/>
      <c r="AN4852" s="36"/>
      <c r="AO4852" s="36"/>
      <c r="AP4852" s="36"/>
      <c r="AQ4852" s="36"/>
      <c r="AR4852" s="36"/>
      <c r="AS4852" s="36"/>
      <c r="AT4852" s="36"/>
      <c r="AU4852" s="36"/>
      <c r="AV4852" s="36"/>
      <c r="AW4852" s="36"/>
      <c r="AX4852" s="36"/>
      <c r="DI4852" s="26"/>
    </row>
    <row r="4853" spans="1:113" ht="15" thickBot="1">
      <c r="A4853" s="37"/>
      <c r="B4853" s="36" t="s">
        <v>237</v>
      </c>
      <c r="C4853" s="34"/>
      <c r="D4853" s="34"/>
      <c r="E4853" s="34"/>
      <c r="F4853" s="34"/>
      <c r="G4853" s="34"/>
      <c r="H4853" s="34"/>
      <c r="I4853" s="34"/>
      <c r="J4853" s="34"/>
      <c r="K4853" s="34"/>
      <c r="L4853" s="35"/>
      <c r="M4853" s="35"/>
      <c r="N4853" s="35"/>
      <c r="O4853" s="35"/>
      <c r="P4853" s="34"/>
      <c r="Q4853" s="34"/>
      <c r="R4853" s="34"/>
      <c r="S4853" s="34"/>
      <c r="T4853" s="34"/>
      <c r="U4853" s="34"/>
      <c r="V4853" s="36"/>
      <c r="W4853" s="36"/>
      <c r="X4853" s="36"/>
      <c r="Y4853" s="36"/>
      <c r="Z4853" s="36"/>
      <c r="AA4853" s="36"/>
      <c r="AB4853" s="36"/>
      <c r="AC4853" s="36"/>
      <c r="AD4853" s="36"/>
      <c r="AE4853" s="36"/>
      <c r="AF4853" s="36"/>
      <c r="AG4853" s="36"/>
      <c r="AH4853" s="36"/>
      <c r="AI4853" s="36"/>
      <c r="AJ4853" s="36"/>
      <c r="AK4853" s="36"/>
      <c r="AL4853" s="36"/>
      <c r="AM4853" s="36"/>
      <c r="AN4853" s="36"/>
      <c r="AO4853" s="36"/>
      <c r="AP4853" s="36"/>
      <c r="AQ4853" s="36"/>
      <c r="AR4853" s="36"/>
      <c r="AS4853" s="36"/>
      <c r="AT4853" s="36"/>
      <c r="AU4853" s="36"/>
      <c r="AV4853" s="36"/>
      <c r="AW4853" s="36"/>
      <c r="AX4853" s="36"/>
      <c r="DI4853" s="26"/>
    </row>
    <row r="4854" spans="1:113" ht="14.25">
      <c r="A4854" s="34"/>
      <c r="B4854" s="38"/>
      <c r="C4854" s="33"/>
      <c r="D4854" s="33"/>
      <c r="E4854" s="33"/>
      <c r="F4854" s="33"/>
      <c r="G4854" s="33"/>
      <c r="H4854" s="33"/>
      <c r="I4854" s="33"/>
      <c r="J4854" s="33"/>
      <c r="K4854" s="33"/>
      <c r="L4854" s="39"/>
      <c r="M4854" s="39"/>
      <c r="N4854" s="39"/>
      <c r="O4854" s="39"/>
      <c r="P4854" s="33"/>
      <c r="Q4854" s="33"/>
      <c r="R4854" s="33"/>
      <c r="S4854" s="33"/>
      <c r="T4854" s="33"/>
      <c r="U4854" s="33"/>
      <c r="V4854" s="40"/>
      <c r="W4854" s="40"/>
      <c r="X4854" s="40"/>
      <c r="Y4854" s="40"/>
      <c r="Z4854" s="40"/>
      <c r="AA4854" s="40"/>
      <c r="AB4854" s="40"/>
      <c r="AC4854" s="40"/>
      <c r="AD4854" s="40"/>
      <c r="AE4854" s="40"/>
      <c r="AF4854" s="40"/>
      <c r="AG4854" s="40"/>
      <c r="AH4854" s="40"/>
      <c r="AI4854" s="40"/>
      <c r="AJ4854" s="40"/>
      <c r="AK4854" s="40"/>
      <c r="AL4854" s="40"/>
      <c r="AM4854" s="40"/>
      <c r="AN4854" s="40"/>
      <c r="AO4854" s="40"/>
      <c r="AP4854" s="40"/>
      <c r="AQ4854" s="40"/>
      <c r="AR4854" s="40"/>
      <c r="AS4854" s="40"/>
      <c r="AT4854" s="40"/>
      <c r="AU4854" s="40"/>
      <c r="AV4854" s="40"/>
      <c r="AW4854" s="40"/>
      <c r="AX4854" s="41"/>
    </row>
    <row r="4855" spans="1:113" ht="12" customHeight="1">
      <c r="A4855" s="34"/>
      <c r="B4855" s="116" t="s">
        <v>925</v>
      </c>
      <c r="C4855" s="117"/>
      <c r="D4855" s="117"/>
      <c r="E4855" s="117"/>
      <c r="F4855" s="117"/>
      <c r="G4855" s="117"/>
      <c r="H4855" s="117"/>
      <c r="I4855" s="117"/>
      <c r="J4855" s="117"/>
      <c r="K4855" s="117"/>
      <c r="L4855" s="117"/>
      <c r="M4855" s="117"/>
      <c r="N4855" s="117"/>
      <c r="O4855" s="117"/>
      <c r="P4855" s="117"/>
      <c r="Q4855" s="117"/>
      <c r="R4855" s="117"/>
      <c r="S4855" s="117"/>
      <c r="T4855" s="117"/>
      <c r="U4855" s="117"/>
      <c r="V4855" s="117"/>
      <c r="W4855" s="117"/>
      <c r="X4855" s="117"/>
      <c r="Y4855" s="117"/>
      <c r="Z4855" s="117"/>
      <c r="AA4855" s="117"/>
      <c r="AB4855" s="117"/>
      <c r="AC4855" s="117"/>
      <c r="AD4855" s="117"/>
      <c r="AE4855" s="117"/>
      <c r="AF4855" s="117"/>
      <c r="AG4855" s="117"/>
      <c r="AH4855" s="117"/>
      <c r="AI4855" s="117"/>
      <c r="AJ4855" s="117"/>
      <c r="AK4855" s="117"/>
      <c r="AL4855" s="117"/>
      <c r="AM4855" s="117"/>
      <c r="AN4855" s="117"/>
      <c r="AO4855" s="117"/>
      <c r="AP4855" s="117"/>
      <c r="AQ4855" s="117"/>
      <c r="AR4855" s="117"/>
      <c r="AS4855" s="117"/>
      <c r="AT4855" s="117"/>
      <c r="AU4855" s="117"/>
      <c r="AV4855" s="117"/>
      <c r="AW4855" s="117"/>
      <c r="AX4855" s="118"/>
    </row>
    <row r="4856" spans="1:113" ht="12" customHeight="1">
      <c r="A4856" s="34"/>
      <c r="B4856" s="116"/>
      <c r="C4856" s="117"/>
      <c r="D4856" s="117"/>
      <c r="E4856" s="117"/>
      <c r="F4856" s="117"/>
      <c r="G4856" s="117"/>
      <c r="H4856" s="117"/>
      <c r="I4856" s="117"/>
      <c r="J4856" s="117"/>
      <c r="K4856" s="117"/>
      <c r="L4856" s="117"/>
      <c r="M4856" s="117"/>
      <c r="N4856" s="117"/>
      <c r="O4856" s="117"/>
      <c r="P4856" s="117"/>
      <c r="Q4856" s="117"/>
      <c r="R4856" s="117"/>
      <c r="S4856" s="117"/>
      <c r="T4856" s="117"/>
      <c r="U4856" s="117"/>
      <c r="V4856" s="117"/>
      <c r="W4856" s="117"/>
      <c r="X4856" s="117"/>
      <c r="Y4856" s="117"/>
      <c r="Z4856" s="117"/>
      <c r="AA4856" s="117"/>
      <c r="AB4856" s="117"/>
      <c r="AC4856" s="117"/>
      <c r="AD4856" s="117"/>
      <c r="AE4856" s="117"/>
      <c r="AF4856" s="117"/>
      <c r="AG4856" s="117"/>
      <c r="AH4856" s="117"/>
      <c r="AI4856" s="117"/>
      <c r="AJ4856" s="117"/>
      <c r="AK4856" s="117"/>
      <c r="AL4856" s="117"/>
      <c r="AM4856" s="117"/>
      <c r="AN4856" s="117"/>
      <c r="AO4856" s="117"/>
      <c r="AP4856" s="117"/>
      <c r="AQ4856" s="117"/>
      <c r="AR4856" s="117"/>
      <c r="AS4856" s="117"/>
      <c r="AT4856" s="117"/>
      <c r="AU4856" s="117"/>
      <c r="AV4856" s="117"/>
      <c r="AW4856" s="117"/>
      <c r="AX4856" s="118"/>
    </row>
    <row r="4857" spans="1:113" ht="12" customHeight="1">
      <c r="A4857" s="34"/>
      <c r="B4857" s="116"/>
      <c r="C4857" s="117"/>
      <c r="D4857" s="117"/>
      <c r="E4857" s="117"/>
      <c r="F4857" s="117"/>
      <c r="G4857" s="117"/>
      <c r="H4857" s="117"/>
      <c r="I4857" s="117"/>
      <c r="J4857" s="117"/>
      <c r="K4857" s="117"/>
      <c r="L4857" s="117"/>
      <c r="M4857" s="117"/>
      <c r="N4857" s="117"/>
      <c r="O4857" s="117"/>
      <c r="P4857" s="117"/>
      <c r="Q4857" s="117"/>
      <c r="R4857" s="117"/>
      <c r="S4857" s="117"/>
      <c r="T4857" s="117"/>
      <c r="U4857" s="117"/>
      <c r="V4857" s="117"/>
      <c r="W4857" s="117"/>
      <c r="X4857" s="117"/>
      <c r="Y4857" s="117"/>
      <c r="Z4857" s="117"/>
      <c r="AA4857" s="117"/>
      <c r="AB4857" s="117"/>
      <c r="AC4857" s="117"/>
      <c r="AD4857" s="117"/>
      <c r="AE4857" s="117"/>
      <c r="AF4857" s="117"/>
      <c r="AG4857" s="117"/>
      <c r="AH4857" s="117"/>
      <c r="AI4857" s="117"/>
      <c r="AJ4857" s="117"/>
      <c r="AK4857" s="117"/>
      <c r="AL4857" s="117"/>
      <c r="AM4857" s="117"/>
      <c r="AN4857" s="117"/>
      <c r="AO4857" s="117"/>
      <c r="AP4857" s="117"/>
      <c r="AQ4857" s="117"/>
      <c r="AR4857" s="117"/>
      <c r="AS4857" s="117"/>
      <c r="AT4857" s="117"/>
      <c r="AU4857" s="117"/>
      <c r="AV4857" s="117"/>
      <c r="AW4857" s="117"/>
      <c r="AX4857" s="118"/>
      <c r="BC4857" s="42"/>
    </row>
    <row r="4858" spans="1:113" ht="12" customHeight="1">
      <c r="A4858" s="34"/>
      <c r="B4858" s="116"/>
      <c r="C4858" s="117"/>
      <c r="D4858" s="117"/>
      <c r="E4858" s="117"/>
      <c r="F4858" s="117"/>
      <c r="G4858" s="117"/>
      <c r="H4858" s="117"/>
      <c r="I4858" s="117"/>
      <c r="J4858" s="117"/>
      <c r="K4858" s="117"/>
      <c r="L4858" s="117"/>
      <c r="M4858" s="117"/>
      <c r="N4858" s="117"/>
      <c r="O4858" s="117"/>
      <c r="P4858" s="117"/>
      <c r="Q4858" s="117"/>
      <c r="R4858" s="117"/>
      <c r="S4858" s="117"/>
      <c r="T4858" s="117"/>
      <c r="U4858" s="117"/>
      <c r="V4858" s="117"/>
      <c r="W4858" s="117"/>
      <c r="X4858" s="117"/>
      <c r="Y4858" s="117"/>
      <c r="Z4858" s="117"/>
      <c r="AA4858" s="117"/>
      <c r="AB4858" s="117"/>
      <c r="AC4858" s="117"/>
      <c r="AD4858" s="117"/>
      <c r="AE4858" s="117"/>
      <c r="AF4858" s="117"/>
      <c r="AG4858" s="117"/>
      <c r="AH4858" s="117"/>
      <c r="AI4858" s="117"/>
      <c r="AJ4858" s="117"/>
      <c r="AK4858" s="117"/>
      <c r="AL4858" s="117"/>
      <c r="AM4858" s="117"/>
      <c r="AN4858" s="117"/>
      <c r="AO4858" s="117"/>
      <c r="AP4858" s="117"/>
      <c r="AQ4858" s="117"/>
      <c r="AR4858" s="117"/>
      <c r="AS4858" s="117"/>
      <c r="AT4858" s="117"/>
      <c r="AU4858" s="117"/>
      <c r="AV4858" s="117"/>
      <c r="AW4858" s="117"/>
      <c r="AX4858" s="118"/>
    </row>
    <row r="4859" spans="1:113" ht="12" customHeight="1">
      <c r="A4859" s="34"/>
      <c r="B4859" s="116"/>
      <c r="C4859" s="117"/>
      <c r="D4859" s="117"/>
      <c r="E4859" s="117"/>
      <c r="F4859" s="117"/>
      <c r="G4859" s="117"/>
      <c r="H4859" s="117"/>
      <c r="I4859" s="117"/>
      <c r="J4859" s="117"/>
      <c r="K4859" s="117"/>
      <c r="L4859" s="117"/>
      <c r="M4859" s="117"/>
      <c r="N4859" s="117"/>
      <c r="O4859" s="117"/>
      <c r="P4859" s="117"/>
      <c r="Q4859" s="117"/>
      <c r="R4859" s="117"/>
      <c r="S4859" s="117"/>
      <c r="T4859" s="117"/>
      <c r="U4859" s="117"/>
      <c r="V4859" s="117"/>
      <c r="W4859" s="117"/>
      <c r="X4859" s="117"/>
      <c r="Y4859" s="117"/>
      <c r="Z4859" s="117"/>
      <c r="AA4859" s="117"/>
      <c r="AB4859" s="117"/>
      <c r="AC4859" s="117"/>
      <c r="AD4859" s="117"/>
      <c r="AE4859" s="117"/>
      <c r="AF4859" s="117"/>
      <c r="AG4859" s="117"/>
      <c r="AH4859" s="117"/>
      <c r="AI4859" s="117"/>
      <c r="AJ4859" s="117"/>
      <c r="AK4859" s="117"/>
      <c r="AL4859" s="117"/>
      <c r="AM4859" s="117"/>
      <c r="AN4859" s="117"/>
      <c r="AO4859" s="117"/>
      <c r="AP4859" s="117"/>
      <c r="AQ4859" s="117"/>
      <c r="AR4859" s="117"/>
      <c r="AS4859" s="117"/>
      <c r="AT4859" s="117"/>
      <c r="AU4859" s="117"/>
      <c r="AV4859" s="117"/>
      <c r="AW4859" s="117"/>
      <c r="AX4859" s="118"/>
    </row>
    <row r="4860" spans="1:113" ht="12" customHeight="1">
      <c r="A4860" s="34"/>
      <c r="B4860" s="116"/>
      <c r="C4860" s="117"/>
      <c r="D4860" s="117"/>
      <c r="E4860" s="117"/>
      <c r="F4860" s="117"/>
      <c r="G4860" s="117"/>
      <c r="H4860" s="117"/>
      <c r="I4860" s="117"/>
      <c r="J4860" s="117"/>
      <c r="K4860" s="117"/>
      <c r="L4860" s="117"/>
      <c r="M4860" s="117"/>
      <c r="N4860" s="117"/>
      <c r="O4860" s="117"/>
      <c r="P4860" s="117"/>
      <c r="Q4860" s="117"/>
      <c r="R4860" s="117"/>
      <c r="S4860" s="117"/>
      <c r="T4860" s="117"/>
      <c r="U4860" s="117"/>
      <c r="V4860" s="117"/>
      <c r="W4860" s="117"/>
      <c r="X4860" s="117"/>
      <c r="Y4860" s="117"/>
      <c r="Z4860" s="117"/>
      <c r="AA4860" s="117"/>
      <c r="AB4860" s="117"/>
      <c r="AC4860" s="117"/>
      <c r="AD4860" s="117"/>
      <c r="AE4860" s="117"/>
      <c r="AF4860" s="117"/>
      <c r="AG4860" s="117"/>
      <c r="AH4860" s="117"/>
      <c r="AI4860" s="117"/>
      <c r="AJ4860" s="117"/>
      <c r="AK4860" s="117"/>
      <c r="AL4860" s="117"/>
      <c r="AM4860" s="117"/>
      <c r="AN4860" s="117"/>
      <c r="AO4860" s="117"/>
      <c r="AP4860" s="117"/>
      <c r="AQ4860" s="117"/>
      <c r="AR4860" s="117"/>
      <c r="AS4860" s="117"/>
      <c r="AT4860" s="117"/>
      <c r="AU4860" s="117"/>
      <c r="AV4860" s="117"/>
      <c r="AW4860" s="117"/>
      <c r="AX4860" s="118"/>
    </row>
    <row r="4861" spans="1:113" ht="12" customHeight="1">
      <c r="A4861" s="34"/>
      <c r="B4861" s="116"/>
      <c r="C4861" s="117"/>
      <c r="D4861" s="117"/>
      <c r="E4861" s="117"/>
      <c r="F4861" s="117"/>
      <c r="G4861" s="117"/>
      <c r="H4861" s="117"/>
      <c r="I4861" s="117"/>
      <c r="J4861" s="117"/>
      <c r="K4861" s="117"/>
      <c r="L4861" s="117"/>
      <c r="M4861" s="117"/>
      <c r="N4861" s="117"/>
      <c r="O4861" s="117"/>
      <c r="P4861" s="117"/>
      <c r="Q4861" s="117"/>
      <c r="R4861" s="117"/>
      <c r="S4861" s="117"/>
      <c r="T4861" s="117"/>
      <c r="U4861" s="117"/>
      <c r="V4861" s="117"/>
      <c r="W4861" s="117"/>
      <c r="X4861" s="117"/>
      <c r="Y4861" s="117"/>
      <c r="Z4861" s="117"/>
      <c r="AA4861" s="117"/>
      <c r="AB4861" s="117"/>
      <c r="AC4861" s="117"/>
      <c r="AD4861" s="117"/>
      <c r="AE4861" s="117"/>
      <c r="AF4861" s="117"/>
      <c r="AG4861" s="117"/>
      <c r="AH4861" s="117"/>
      <c r="AI4861" s="117"/>
      <c r="AJ4861" s="117"/>
      <c r="AK4861" s="117"/>
      <c r="AL4861" s="117"/>
      <c r="AM4861" s="117"/>
      <c r="AN4861" s="117"/>
      <c r="AO4861" s="117"/>
      <c r="AP4861" s="117"/>
      <c r="AQ4861" s="117"/>
      <c r="AR4861" s="117"/>
      <c r="AS4861" s="117"/>
      <c r="AT4861" s="117"/>
      <c r="AU4861" s="117"/>
      <c r="AV4861" s="117"/>
      <c r="AW4861" s="117"/>
      <c r="AX4861" s="118"/>
    </row>
    <row r="4862" spans="1:113" ht="12" customHeight="1">
      <c r="A4862" s="34"/>
      <c r="B4862" s="116"/>
      <c r="C4862" s="117"/>
      <c r="D4862" s="117"/>
      <c r="E4862" s="117"/>
      <c r="F4862" s="117"/>
      <c r="G4862" s="117"/>
      <c r="H4862" s="117"/>
      <c r="I4862" s="117"/>
      <c r="J4862" s="117"/>
      <c r="K4862" s="117"/>
      <c r="L4862" s="117"/>
      <c r="M4862" s="117"/>
      <c r="N4862" s="117"/>
      <c r="O4862" s="117"/>
      <c r="P4862" s="117"/>
      <c r="Q4862" s="117"/>
      <c r="R4862" s="117"/>
      <c r="S4862" s="117"/>
      <c r="T4862" s="117"/>
      <c r="U4862" s="117"/>
      <c r="V4862" s="117"/>
      <c r="W4862" s="117"/>
      <c r="X4862" s="117"/>
      <c r="Y4862" s="117"/>
      <c r="Z4862" s="117"/>
      <c r="AA4862" s="117"/>
      <c r="AB4862" s="117"/>
      <c r="AC4862" s="117"/>
      <c r="AD4862" s="117"/>
      <c r="AE4862" s="117"/>
      <c r="AF4862" s="117"/>
      <c r="AG4862" s="117"/>
      <c r="AH4862" s="117"/>
      <c r="AI4862" s="117"/>
      <c r="AJ4862" s="117"/>
      <c r="AK4862" s="117"/>
      <c r="AL4862" s="117"/>
      <c r="AM4862" s="117"/>
      <c r="AN4862" s="117"/>
      <c r="AO4862" s="117"/>
      <c r="AP4862" s="117"/>
      <c r="AQ4862" s="117"/>
      <c r="AR4862" s="117"/>
      <c r="AS4862" s="117"/>
      <c r="AT4862" s="117"/>
      <c r="AU4862" s="117"/>
      <c r="AV4862" s="117"/>
      <c r="AW4862" s="117"/>
      <c r="AX4862" s="118"/>
    </row>
    <row r="4863" spans="1:113" ht="12" customHeight="1">
      <c r="A4863" s="34"/>
      <c r="B4863" s="116"/>
      <c r="C4863" s="117"/>
      <c r="D4863" s="117"/>
      <c r="E4863" s="117"/>
      <c r="F4863" s="117"/>
      <c r="G4863" s="117"/>
      <c r="H4863" s="117"/>
      <c r="I4863" s="117"/>
      <c r="J4863" s="117"/>
      <c r="K4863" s="117"/>
      <c r="L4863" s="117"/>
      <c r="M4863" s="117"/>
      <c r="N4863" s="117"/>
      <c r="O4863" s="117"/>
      <c r="P4863" s="117"/>
      <c r="Q4863" s="117"/>
      <c r="R4863" s="117"/>
      <c r="S4863" s="117"/>
      <c r="T4863" s="117"/>
      <c r="U4863" s="117"/>
      <c r="V4863" s="117"/>
      <c r="W4863" s="117"/>
      <c r="X4863" s="117"/>
      <c r="Y4863" s="117"/>
      <c r="Z4863" s="117"/>
      <c r="AA4863" s="117"/>
      <c r="AB4863" s="117"/>
      <c r="AC4863" s="117"/>
      <c r="AD4863" s="117"/>
      <c r="AE4863" s="117"/>
      <c r="AF4863" s="117"/>
      <c r="AG4863" s="117"/>
      <c r="AH4863" s="117"/>
      <c r="AI4863" s="117"/>
      <c r="AJ4863" s="117"/>
      <c r="AK4863" s="117"/>
      <c r="AL4863" s="117"/>
      <c r="AM4863" s="117"/>
      <c r="AN4863" s="117"/>
      <c r="AO4863" s="117"/>
      <c r="AP4863" s="117"/>
      <c r="AQ4863" s="117"/>
      <c r="AR4863" s="117"/>
      <c r="AS4863" s="117"/>
      <c r="AT4863" s="117"/>
      <c r="AU4863" s="117"/>
      <c r="AV4863" s="117"/>
      <c r="AW4863" s="117"/>
      <c r="AX4863" s="118"/>
    </row>
    <row r="4864" spans="1:113" ht="15" thickBot="1">
      <c r="A4864" s="43"/>
      <c r="B4864" s="44"/>
      <c r="C4864" s="45"/>
      <c r="D4864" s="45"/>
      <c r="E4864" s="45"/>
      <c r="F4864" s="45"/>
      <c r="G4864" s="45"/>
      <c r="H4864" s="45"/>
      <c r="I4864" s="45"/>
      <c r="J4864" s="45"/>
      <c r="K4864" s="45"/>
      <c r="L4864" s="45"/>
      <c r="M4864" s="45"/>
      <c r="N4864" s="45"/>
      <c r="O4864" s="45"/>
      <c r="P4864" s="45"/>
      <c r="Q4864" s="45"/>
      <c r="R4864" s="45"/>
      <c r="S4864" s="45"/>
      <c r="T4864" s="45"/>
      <c r="U4864" s="45"/>
      <c r="V4864" s="45"/>
      <c r="W4864" s="45"/>
      <c r="X4864" s="45"/>
      <c r="Y4864" s="45"/>
      <c r="Z4864" s="45"/>
      <c r="AA4864" s="45"/>
      <c r="AB4864" s="45"/>
      <c r="AC4864" s="45"/>
      <c r="AD4864" s="45"/>
      <c r="AE4864" s="45"/>
      <c r="AF4864" s="45"/>
      <c r="AG4864" s="45"/>
      <c r="AH4864" s="45"/>
      <c r="AI4864" s="45"/>
      <c r="AJ4864" s="45"/>
      <c r="AK4864" s="45"/>
      <c r="AL4864" s="45"/>
      <c r="AM4864" s="45"/>
      <c r="AN4864" s="45"/>
      <c r="AO4864" s="45"/>
      <c r="AP4864" s="45"/>
      <c r="AQ4864" s="45"/>
      <c r="AR4864" s="45"/>
      <c r="AS4864" s="45"/>
      <c r="AT4864" s="45"/>
      <c r="AU4864" s="45"/>
      <c r="AV4864" s="45"/>
      <c r="AW4864" s="45"/>
      <c r="AX4864" s="46"/>
    </row>
    <row r="4865" spans="1:251">
      <c r="B4865" s="47"/>
    </row>
    <row r="4866" spans="1:251" ht="15" thickBot="1">
      <c r="A4866" s="37"/>
      <c r="B4866" s="36" t="s">
        <v>238</v>
      </c>
      <c r="C4866" s="34"/>
      <c r="D4866" s="34"/>
      <c r="E4866" s="34"/>
      <c r="F4866" s="34"/>
      <c r="G4866" s="34"/>
      <c r="H4866" s="34"/>
      <c r="I4866" s="34"/>
      <c r="J4866" s="34"/>
      <c r="K4866" s="34"/>
      <c r="L4866" s="35"/>
      <c r="M4866" s="35"/>
      <c r="N4866" s="35"/>
      <c r="O4866" s="35"/>
      <c r="P4866" s="34"/>
      <c r="Q4866" s="34"/>
      <c r="R4866" s="34"/>
      <c r="S4866" s="34"/>
      <c r="T4866" s="34"/>
      <c r="U4866" s="34"/>
      <c r="V4866" s="36"/>
      <c r="W4866" s="36"/>
      <c r="X4866" s="36"/>
      <c r="Y4866" s="36"/>
      <c r="Z4866" s="36"/>
      <c r="AA4866" s="36"/>
      <c r="AB4866" s="36"/>
      <c r="AC4866" s="36"/>
      <c r="AD4866" s="36"/>
      <c r="AE4866" s="36"/>
      <c r="AF4866" s="36"/>
      <c r="AG4866" s="36"/>
      <c r="AH4866" s="36"/>
      <c r="AI4866" s="36"/>
      <c r="AJ4866" s="36"/>
      <c r="AK4866" s="36"/>
      <c r="AL4866" s="36"/>
      <c r="AM4866" s="36"/>
      <c r="AN4866" s="36"/>
      <c r="AO4866" s="36"/>
      <c r="AP4866" s="36"/>
      <c r="AQ4866" s="36"/>
      <c r="AR4866" s="36"/>
      <c r="AS4866" s="36"/>
      <c r="AT4866" s="36"/>
      <c r="AU4866" s="36"/>
      <c r="AV4866" s="36"/>
      <c r="AW4866" s="36"/>
      <c r="AX4866" s="36"/>
      <c r="DI4866" s="26"/>
    </row>
    <row r="4867" spans="1:251" ht="14.25">
      <c r="A4867" s="34"/>
      <c r="B4867" s="38"/>
      <c r="C4867" s="33"/>
      <c r="D4867" s="33"/>
      <c r="E4867" s="33"/>
      <c r="F4867" s="33"/>
      <c r="G4867" s="33"/>
      <c r="H4867" s="33"/>
      <c r="I4867" s="33"/>
      <c r="J4867" s="33"/>
      <c r="K4867" s="33"/>
      <c r="L4867" s="39"/>
      <c r="M4867" s="39"/>
      <c r="N4867" s="39"/>
      <c r="O4867" s="39"/>
      <c r="P4867" s="33"/>
      <c r="Q4867" s="33"/>
      <c r="R4867" s="33"/>
      <c r="S4867" s="33"/>
      <c r="T4867" s="33"/>
      <c r="U4867" s="33"/>
      <c r="V4867" s="40"/>
      <c r="W4867" s="40"/>
      <c r="X4867" s="40"/>
      <c r="Y4867" s="40"/>
      <c r="Z4867" s="40"/>
      <c r="AA4867" s="40"/>
      <c r="AB4867" s="40"/>
      <c r="AC4867" s="40"/>
      <c r="AD4867" s="40"/>
      <c r="AE4867" s="40"/>
      <c r="AF4867" s="40"/>
      <c r="AG4867" s="40"/>
      <c r="AH4867" s="40"/>
      <c r="AI4867" s="40"/>
      <c r="AJ4867" s="40"/>
      <c r="AK4867" s="40"/>
      <c r="AL4867" s="40"/>
      <c r="AM4867" s="40"/>
      <c r="AN4867" s="40"/>
      <c r="AO4867" s="40"/>
      <c r="AP4867" s="40"/>
      <c r="AQ4867" s="40"/>
      <c r="AR4867" s="40"/>
      <c r="AS4867" s="40"/>
      <c r="AT4867" s="40"/>
      <c r="AU4867" s="40"/>
      <c r="AV4867" s="40"/>
      <c r="AW4867" s="40"/>
      <c r="AX4867" s="41"/>
    </row>
    <row r="4868" spans="1:251" ht="12" customHeight="1">
      <c r="A4868" s="34"/>
      <c r="B4868" s="116" t="s">
        <v>926</v>
      </c>
      <c r="C4868" s="117"/>
      <c r="D4868" s="117"/>
      <c r="E4868" s="117"/>
      <c r="F4868" s="117"/>
      <c r="G4868" s="117"/>
      <c r="H4868" s="117"/>
      <c r="I4868" s="117"/>
      <c r="J4868" s="117"/>
      <c r="K4868" s="117"/>
      <c r="L4868" s="117"/>
      <c r="M4868" s="117"/>
      <c r="N4868" s="117"/>
      <c r="O4868" s="117"/>
      <c r="P4868" s="117"/>
      <c r="Q4868" s="117"/>
      <c r="R4868" s="117"/>
      <c r="S4868" s="117"/>
      <c r="T4868" s="117"/>
      <c r="U4868" s="117"/>
      <c r="V4868" s="117"/>
      <c r="W4868" s="117"/>
      <c r="X4868" s="117"/>
      <c r="Y4868" s="117"/>
      <c r="Z4868" s="117"/>
      <c r="AA4868" s="117"/>
      <c r="AB4868" s="117"/>
      <c r="AC4868" s="117"/>
      <c r="AD4868" s="117"/>
      <c r="AE4868" s="117"/>
      <c r="AF4868" s="117"/>
      <c r="AG4868" s="117"/>
      <c r="AH4868" s="117"/>
      <c r="AI4868" s="117"/>
      <c r="AJ4868" s="117"/>
      <c r="AK4868" s="117"/>
      <c r="AL4868" s="117"/>
      <c r="AM4868" s="117"/>
      <c r="AN4868" s="117"/>
      <c r="AO4868" s="117"/>
      <c r="AP4868" s="117"/>
      <c r="AQ4868" s="117"/>
      <c r="AR4868" s="117"/>
      <c r="AS4868" s="117"/>
      <c r="AT4868" s="117"/>
      <c r="AU4868" s="117"/>
      <c r="AV4868" s="117"/>
      <c r="AW4868" s="117"/>
      <c r="AX4868" s="118"/>
    </row>
    <row r="4869" spans="1:251" ht="12" customHeight="1">
      <c r="A4869" s="34"/>
      <c r="B4869" s="116"/>
      <c r="C4869" s="117"/>
      <c r="D4869" s="117"/>
      <c r="E4869" s="117"/>
      <c r="F4869" s="117"/>
      <c r="G4869" s="117"/>
      <c r="H4869" s="117"/>
      <c r="I4869" s="117"/>
      <c r="J4869" s="117"/>
      <c r="K4869" s="117"/>
      <c r="L4869" s="117"/>
      <c r="M4869" s="117"/>
      <c r="N4869" s="117"/>
      <c r="O4869" s="117"/>
      <c r="P4869" s="117"/>
      <c r="Q4869" s="117"/>
      <c r="R4869" s="117"/>
      <c r="S4869" s="117"/>
      <c r="T4869" s="117"/>
      <c r="U4869" s="117"/>
      <c r="V4869" s="117"/>
      <c r="W4869" s="117"/>
      <c r="X4869" s="117"/>
      <c r="Y4869" s="117"/>
      <c r="Z4869" s="117"/>
      <c r="AA4869" s="117"/>
      <c r="AB4869" s="117"/>
      <c r="AC4869" s="117"/>
      <c r="AD4869" s="117"/>
      <c r="AE4869" s="117"/>
      <c r="AF4869" s="117"/>
      <c r="AG4869" s="117"/>
      <c r="AH4869" s="117"/>
      <c r="AI4869" s="117"/>
      <c r="AJ4869" s="117"/>
      <c r="AK4869" s="117"/>
      <c r="AL4869" s="117"/>
      <c r="AM4869" s="117"/>
      <c r="AN4869" s="117"/>
      <c r="AO4869" s="117"/>
      <c r="AP4869" s="117"/>
      <c r="AQ4869" s="117"/>
      <c r="AR4869" s="117"/>
      <c r="AS4869" s="117"/>
      <c r="AT4869" s="117"/>
      <c r="AU4869" s="117"/>
      <c r="AV4869" s="117"/>
      <c r="AW4869" s="117"/>
      <c r="AX4869" s="118"/>
    </row>
    <row r="4870" spans="1:251" ht="12" customHeight="1">
      <c r="A4870" s="34"/>
      <c r="B4870" s="116"/>
      <c r="C4870" s="117"/>
      <c r="D4870" s="117"/>
      <c r="E4870" s="117"/>
      <c r="F4870" s="117"/>
      <c r="G4870" s="117"/>
      <c r="H4870" s="117"/>
      <c r="I4870" s="117"/>
      <c r="J4870" s="117"/>
      <c r="K4870" s="117"/>
      <c r="L4870" s="117"/>
      <c r="M4870" s="117"/>
      <c r="N4870" s="117"/>
      <c r="O4870" s="117"/>
      <c r="P4870" s="117"/>
      <c r="Q4870" s="117"/>
      <c r="R4870" s="117"/>
      <c r="S4870" s="117"/>
      <c r="T4870" s="117"/>
      <c r="U4870" s="117"/>
      <c r="V4870" s="117"/>
      <c r="W4870" s="117"/>
      <c r="X4870" s="117"/>
      <c r="Y4870" s="117"/>
      <c r="Z4870" s="117"/>
      <c r="AA4870" s="117"/>
      <c r="AB4870" s="117"/>
      <c r="AC4870" s="117"/>
      <c r="AD4870" s="117"/>
      <c r="AE4870" s="117"/>
      <c r="AF4870" s="117"/>
      <c r="AG4870" s="117"/>
      <c r="AH4870" s="117"/>
      <c r="AI4870" s="117"/>
      <c r="AJ4870" s="117"/>
      <c r="AK4870" s="117"/>
      <c r="AL4870" s="117"/>
      <c r="AM4870" s="117"/>
      <c r="AN4870" s="117"/>
      <c r="AO4870" s="117"/>
      <c r="AP4870" s="117"/>
      <c r="AQ4870" s="117"/>
      <c r="AR4870" s="117"/>
      <c r="AS4870" s="117"/>
      <c r="AT4870" s="117"/>
      <c r="AU4870" s="117"/>
      <c r="AV4870" s="117"/>
      <c r="AW4870" s="117"/>
      <c r="AX4870" s="118"/>
    </row>
    <row r="4871" spans="1:251" ht="12" customHeight="1">
      <c r="A4871" s="34"/>
      <c r="B4871" s="116"/>
      <c r="C4871" s="117"/>
      <c r="D4871" s="117"/>
      <c r="E4871" s="117"/>
      <c r="F4871" s="117"/>
      <c r="G4871" s="117"/>
      <c r="H4871" s="117"/>
      <c r="I4871" s="117"/>
      <c r="J4871" s="117"/>
      <c r="K4871" s="117"/>
      <c r="L4871" s="117"/>
      <c r="M4871" s="117"/>
      <c r="N4871" s="117"/>
      <c r="O4871" s="117"/>
      <c r="P4871" s="117"/>
      <c r="Q4871" s="117"/>
      <c r="R4871" s="117"/>
      <c r="S4871" s="117"/>
      <c r="T4871" s="117"/>
      <c r="U4871" s="117"/>
      <c r="V4871" s="117"/>
      <c r="W4871" s="117"/>
      <c r="X4871" s="117"/>
      <c r="Y4871" s="117"/>
      <c r="Z4871" s="117"/>
      <c r="AA4871" s="117"/>
      <c r="AB4871" s="117"/>
      <c r="AC4871" s="117"/>
      <c r="AD4871" s="117"/>
      <c r="AE4871" s="117"/>
      <c r="AF4871" s="117"/>
      <c r="AG4871" s="117"/>
      <c r="AH4871" s="117"/>
      <c r="AI4871" s="117"/>
      <c r="AJ4871" s="117"/>
      <c r="AK4871" s="117"/>
      <c r="AL4871" s="117"/>
      <c r="AM4871" s="117"/>
      <c r="AN4871" s="117"/>
      <c r="AO4871" s="117"/>
      <c r="AP4871" s="117"/>
      <c r="AQ4871" s="117"/>
      <c r="AR4871" s="117"/>
      <c r="AS4871" s="117"/>
      <c r="AT4871" s="117"/>
      <c r="AU4871" s="117"/>
      <c r="AV4871" s="117"/>
      <c r="AW4871" s="117"/>
      <c r="AX4871" s="118"/>
    </row>
    <row r="4872" spans="1:251" ht="15" thickBot="1">
      <c r="A4872" s="43"/>
      <c r="B4872" s="44"/>
      <c r="C4872" s="45"/>
      <c r="D4872" s="45"/>
      <c r="E4872" s="45"/>
      <c r="F4872" s="45"/>
      <c r="G4872" s="45"/>
      <c r="H4872" s="45"/>
      <c r="I4872" s="45"/>
      <c r="J4872" s="45"/>
      <c r="K4872" s="45"/>
      <c r="L4872" s="45"/>
      <c r="M4872" s="45"/>
      <c r="N4872" s="45"/>
      <c r="O4872" s="45"/>
      <c r="P4872" s="45"/>
      <c r="Q4872" s="45"/>
      <c r="R4872" s="45"/>
      <c r="S4872" s="45"/>
      <c r="T4872" s="45"/>
      <c r="U4872" s="45"/>
      <c r="V4872" s="45"/>
      <c r="W4872" s="45"/>
      <c r="X4872" s="45"/>
      <c r="Y4872" s="45"/>
      <c r="Z4872" s="45"/>
      <c r="AA4872" s="45"/>
      <c r="AB4872" s="45"/>
      <c r="AC4872" s="45"/>
      <c r="AD4872" s="45"/>
      <c r="AE4872" s="45"/>
      <c r="AF4872" s="45"/>
      <c r="AG4872" s="45"/>
      <c r="AH4872" s="45"/>
      <c r="AI4872" s="45"/>
      <c r="AJ4872" s="45"/>
      <c r="AK4872" s="45"/>
      <c r="AL4872" s="45"/>
      <c r="AM4872" s="45"/>
      <c r="AN4872" s="45"/>
      <c r="AO4872" s="45"/>
      <c r="AP4872" s="45"/>
      <c r="AQ4872" s="45"/>
      <c r="AR4872" s="45"/>
      <c r="AS4872" s="45"/>
      <c r="AT4872" s="45"/>
      <c r="AU4872" s="45"/>
      <c r="AV4872" s="45"/>
      <c r="AW4872" s="45"/>
      <c r="AX4872" s="46"/>
    </row>
    <row r="4873" spans="1:251">
      <c r="B4873" s="47"/>
    </row>
    <row r="4874" spans="1:251" ht="14.25">
      <c r="B4874" s="36" t="s">
        <v>240</v>
      </c>
      <c r="C4874" s="34"/>
      <c r="D4874" s="34"/>
      <c r="E4874" s="34"/>
      <c r="F4874" s="34"/>
      <c r="G4874" s="34"/>
      <c r="H4874" s="34"/>
      <c r="I4874" s="34"/>
      <c r="J4874" s="34"/>
      <c r="K4874" s="34"/>
      <c r="L4874" s="35"/>
      <c r="M4874" s="35"/>
      <c r="N4874" s="35"/>
      <c r="O4874" s="35"/>
      <c r="P4874" s="34"/>
      <c r="Q4874" s="34"/>
      <c r="R4874" s="34"/>
      <c r="S4874" s="34"/>
      <c r="T4874" s="34"/>
      <c r="U4874" s="34"/>
      <c r="V4874" s="36"/>
      <c r="W4874" s="36"/>
      <c r="X4874" s="36"/>
      <c r="Y4874" s="36"/>
      <c r="Z4874" s="36"/>
      <c r="AA4874" s="36"/>
      <c r="AB4874" s="36"/>
      <c r="AC4874" s="36"/>
      <c r="AD4874" s="36"/>
      <c r="AE4874" s="36"/>
      <c r="AF4874" s="36"/>
      <c r="AG4874" s="36"/>
      <c r="AH4874" s="36"/>
      <c r="AI4874" s="36"/>
      <c r="AJ4874" s="36"/>
      <c r="AK4874" s="36"/>
      <c r="AL4874" s="36"/>
      <c r="AM4874" s="36"/>
      <c r="AN4874" s="36"/>
      <c r="AO4874" s="36"/>
      <c r="AP4874" s="36"/>
      <c r="AQ4874" s="36"/>
      <c r="AR4874" s="36"/>
      <c r="AS4874" s="36"/>
      <c r="AT4874" s="36"/>
      <c r="AU4874" s="36"/>
      <c r="AV4874" s="36"/>
      <c r="AW4874" s="36"/>
      <c r="AX4874" s="36"/>
    </row>
    <row r="4875" spans="1:251" ht="15" thickBot="1">
      <c r="B4875" s="34"/>
      <c r="C4875" s="34"/>
      <c r="D4875" s="34"/>
      <c r="E4875" s="34"/>
      <c r="F4875" s="34"/>
      <c r="G4875" s="34"/>
      <c r="H4875" s="34"/>
      <c r="I4875" s="34"/>
      <c r="J4875" s="34"/>
      <c r="K4875" s="34"/>
      <c r="L4875" s="35"/>
      <c r="M4875" s="35"/>
      <c r="N4875" s="35"/>
      <c r="O4875" s="35"/>
      <c r="P4875" s="34"/>
      <c r="Q4875" s="34"/>
      <c r="R4875" s="34"/>
      <c r="S4875" s="34"/>
      <c r="T4875" s="34"/>
      <c r="U4875" s="34"/>
      <c r="V4875" s="36"/>
      <c r="W4875" s="36"/>
      <c r="X4875" s="36"/>
      <c r="Y4875" s="36"/>
      <c r="Z4875" s="36"/>
      <c r="AA4875" s="36"/>
      <c r="AB4875" s="36"/>
      <c r="AC4875" s="36"/>
      <c r="AD4875" s="36"/>
      <c r="AE4875" s="36"/>
      <c r="AF4875" s="36"/>
      <c r="AG4875" s="36"/>
      <c r="AH4875" s="36"/>
      <c r="AI4875" s="36"/>
      <c r="AJ4875" s="36"/>
      <c r="AK4875" s="36"/>
      <c r="AL4875" s="36"/>
      <c r="AM4875" s="36"/>
      <c r="AN4875" s="36"/>
      <c r="AO4875" s="36"/>
      <c r="AP4875" s="36"/>
      <c r="AQ4875" s="36"/>
      <c r="AR4875" s="36"/>
      <c r="AS4875" s="36"/>
      <c r="AT4875" s="36"/>
      <c r="AU4875" s="36"/>
      <c r="AV4875" s="36"/>
      <c r="AW4875" s="36"/>
      <c r="AX4875" s="48" t="s">
        <v>241</v>
      </c>
    </row>
    <row r="4876" spans="1:251" s="42" customFormat="1" ht="13.5" customHeight="1">
      <c r="A4876" s="34"/>
      <c r="B4876" s="119" t="s">
        <v>242</v>
      </c>
      <c r="C4876" s="120"/>
      <c r="D4876" s="120"/>
      <c r="E4876" s="120"/>
      <c r="F4876" s="120"/>
      <c r="G4876" s="120"/>
      <c r="H4876" s="120"/>
      <c r="I4876" s="120"/>
      <c r="J4876" s="120"/>
      <c r="K4876" s="120"/>
      <c r="L4876" s="120"/>
      <c r="M4876" s="120"/>
      <c r="N4876" s="120"/>
      <c r="O4876" s="120"/>
      <c r="P4876" s="120"/>
      <c r="Q4876" s="120"/>
      <c r="R4876" s="120"/>
      <c r="S4876" s="120"/>
      <c r="T4876" s="120"/>
      <c r="U4876" s="120"/>
      <c r="V4876" s="120"/>
      <c r="W4876" s="120"/>
      <c r="X4876" s="120"/>
      <c r="Y4876" s="120"/>
      <c r="Z4876" s="121"/>
      <c r="AA4876" s="125" t="s">
        <v>1062</v>
      </c>
      <c r="AB4876" s="120"/>
      <c r="AC4876" s="120"/>
      <c r="AD4876" s="120"/>
      <c r="AE4876" s="120"/>
      <c r="AF4876" s="120"/>
      <c r="AG4876" s="120"/>
      <c r="AH4876" s="120"/>
      <c r="AI4876" s="121"/>
      <c r="AJ4876" s="125" t="s">
        <v>1063</v>
      </c>
      <c r="AK4876" s="120"/>
      <c r="AL4876" s="120"/>
      <c r="AM4876" s="120"/>
      <c r="AN4876" s="120"/>
      <c r="AO4876" s="120"/>
      <c r="AP4876" s="120"/>
      <c r="AQ4876" s="120"/>
      <c r="AR4876" s="121"/>
      <c r="AS4876" s="125" t="s">
        <v>243</v>
      </c>
      <c r="AT4876" s="120"/>
      <c r="AU4876" s="120"/>
      <c r="AV4876" s="120"/>
      <c r="AW4876" s="120"/>
      <c r="AX4876" s="127"/>
      <c r="AY4876" s="29"/>
      <c r="AZ4876" s="29"/>
      <c r="BA4876" s="29"/>
      <c r="BB4876" s="29"/>
      <c r="BC4876" s="29"/>
      <c r="BD4876" s="29"/>
      <c r="BE4876" s="29"/>
      <c r="BF4876" s="29"/>
      <c r="BG4876" s="29"/>
      <c r="BH4876" s="29"/>
      <c r="BI4876" s="29"/>
      <c r="BJ4876" s="29"/>
      <c r="BK4876" s="29"/>
      <c r="BL4876" s="29"/>
      <c r="BM4876" s="29"/>
      <c r="BN4876" s="29"/>
      <c r="BO4876" s="29"/>
      <c r="BP4876" s="29"/>
      <c r="BQ4876" s="29"/>
      <c r="BR4876" s="29"/>
      <c r="BS4876" s="29"/>
      <c r="BT4876" s="29"/>
      <c r="BU4876" s="29"/>
      <c r="BV4876" s="29"/>
      <c r="BW4876" s="29"/>
      <c r="BX4876" s="29"/>
      <c r="BY4876" s="29"/>
      <c r="BZ4876" s="29"/>
      <c r="CA4876" s="29"/>
      <c r="CB4876" s="29"/>
      <c r="CC4876" s="29"/>
      <c r="CD4876" s="29"/>
      <c r="CE4876" s="29"/>
      <c r="CF4876" s="29"/>
      <c r="CG4876" s="29"/>
      <c r="CH4876" s="29"/>
      <c r="CI4876" s="29"/>
      <c r="CJ4876" s="29"/>
      <c r="CK4876" s="29"/>
      <c r="CL4876" s="29"/>
      <c r="CM4876" s="29"/>
      <c r="CN4876" s="29"/>
      <c r="CO4876" s="29"/>
      <c r="CP4876" s="29"/>
      <c r="CQ4876" s="29"/>
      <c r="CR4876" s="29"/>
      <c r="CS4876" s="29"/>
      <c r="CT4876" s="29"/>
      <c r="CU4876" s="29"/>
      <c r="CV4876" s="29"/>
      <c r="CW4876" s="29"/>
      <c r="CX4876" s="29"/>
      <c r="CY4876" s="29"/>
      <c r="CZ4876" s="29"/>
      <c r="DA4876" s="29"/>
      <c r="DB4876" s="29"/>
      <c r="DC4876" s="29"/>
      <c r="DD4876" s="29"/>
      <c r="DE4876" s="29"/>
      <c r="DF4876" s="29"/>
      <c r="DG4876" s="29"/>
      <c r="DH4876" s="29"/>
      <c r="DI4876" s="29"/>
      <c r="DJ4876" s="29"/>
      <c r="DK4876" s="29"/>
      <c r="DL4876" s="29"/>
      <c r="DM4876" s="29"/>
      <c r="DN4876" s="29"/>
      <c r="DO4876" s="29"/>
      <c r="DP4876" s="29"/>
      <c r="DQ4876" s="29"/>
      <c r="DR4876" s="29"/>
      <c r="DS4876" s="29"/>
      <c r="DT4876" s="29"/>
      <c r="DU4876" s="29"/>
      <c r="DV4876" s="29"/>
      <c r="DW4876" s="29"/>
      <c r="DX4876" s="29"/>
      <c r="DY4876" s="29"/>
      <c r="DZ4876" s="29"/>
      <c r="EA4876" s="29"/>
      <c r="EB4876" s="29"/>
      <c r="EC4876" s="29"/>
      <c r="ED4876" s="29"/>
      <c r="EE4876" s="29"/>
      <c r="EF4876" s="29"/>
      <c r="EG4876" s="29"/>
      <c r="EH4876" s="29"/>
      <c r="EI4876" s="29"/>
      <c r="EJ4876" s="29"/>
      <c r="EK4876" s="29"/>
      <c r="EL4876" s="29"/>
      <c r="EM4876" s="29"/>
      <c r="EN4876" s="29"/>
      <c r="EO4876" s="29"/>
      <c r="EP4876" s="29"/>
      <c r="EQ4876" s="29"/>
      <c r="ER4876" s="29"/>
      <c r="ES4876" s="29"/>
      <c r="ET4876" s="29"/>
      <c r="EU4876" s="29"/>
      <c r="EV4876" s="29"/>
      <c r="EW4876" s="29"/>
      <c r="EX4876" s="29"/>
      <c r="EY4876" s="29"/>
      <c r="EZ4876" s="29"/>
      <c r="FA4876" s="29"/>
      <c r="FB4876" s="29"/>
      <c r="FC4876" s="29"/>
      <c r="FD4876" s="29"/>
      <c r="FE4876" s="29"/>
      <c r="FF4876" s="29"/>
      <c r="FG4876" s="29"/>
      <c r="FH4876" s="29"/>
      <c r="FI4876" s="29"/>
      <c r="FJ4876" s="29"/>
      <c r="FK4876" s="29"/>
      <c r="FL4876" s="29"/>
      <c r="FM4876" s="29"/>
      <c r="FN4876" s="29"/>
      <c r="FO4876" s="29"/>
      <c r="FP4876" s="29"/>
      <c r="FQ4876" s="29"/>
      <c r="FR4876" s="29"/>
      <c r="FS4876" s="29"/>
      <c r="FT4876" s="29"/>
      <c r="FU4876" s="29"/>
      <c r="FV4876" s="29"/>
      <c r="FW4876" s="29"/>
      <c r="FX4876" s="29"/>
      <c r="FY4876" s="29"/>
      <c r="FZ4876" s="29"/>
      <c r="GA4876" s="29"/>
      <c r="GB4876" s="29"/>
      <c r="GC4876" s="29"/>
      <c r="GD4876" s="29"/>
      <c r="GE4876" s="29"/>
      <c r="GF4876" s="29"/>
      <c r="GG4876" s="29"/>
      <c r="GH4876" s="29"/>
      <c r="GI4876" s="29"/>
      <c r="GJ4876" s="29"/>
      <c r="GK4876" s="29"/>
      <c r="GL4876" s="29"/>
      <c r="GM4876" s="29"/>
      <c r="GN4876" s="29"/>
      <c r="GO4876" s="29"/>
      <c r="GP4876" s="29"/>
      <c r="GQ4876" s="29"/>
      <c r="GR4876" s="29"/>
      <c r="GS4876" s="29"/>
      <c r="GT4876" s="29"/>
      <c r="GU4876" s="29"/>
      <c r="GV4876" s="29"/>
      <c r="GW4876" s="29"/>
      <c r="GX4876" s="29"/>
      <c r="GY4876" s="29"/>
      <c r="GZ4876" s="29"/>
      <c r="HA4876" s="29"/>
      <c r="HB4876" s="29"/>
      <c r="HC4876" s="29"/>
      <c r="HD4876" s="29"/>
      <c r="HE4876" s="29"/>
      <c r="HF4876" s="29"/>
      <c r="HG4876" s="29"/>
      <c r="HH4876" s="29"/>
      <c r="HI4876" s="29"/>
      <c r="HJ4876" s="29"/>
      <c r="HK4876" s="29"/>
      <c r="HL4876" s="29"/>
      <c r="HM4876" s="29"/>
      <c r="HN4876" s="29"/>
      <c r="HO4876" s="29"/>
      <c r="HP4876" s="29"/>
      <c r="HQ4876" s="29"/>
      <c r="HR4876" s="29"/>
      <c r="HS4876" s="29"/>
      <c r="HT4876" s="29"/>
      <c r="HU4876" s="29"/>
      <c r="HV4876" s="29"/>
      <c r="HW4876" s="29"/>
      <c r="HX4876" s="29"/>
      <c r="HY4876" s="29"/>
      <c r="HZ4876" s="29"/>
      <c r="IA4876" s="29"/>
      <c r="IB4876" s="29"/>
      <c r="IC4876" s="29"/>
      <c r="ID4876" s="29"/>
      <c r="IE4876" s="29"/>
      <c r="IF4876" s="29"/>
      <c r="IG4876" s="29"/>
      <c r="IH4876" s="29"/>
      <c r="II4876" s="29"/>
      <c r="IJ4876" s="29"/>
      <c r="IK4876" s="29"/>
      <c r="IL4876" s="29"/>
      <c r="IM4876" s="29"/>
      <c r="IN4876" s="29"/>
      <c r="IO4876" s="29"/>
      <c r="IP4876" s="29"/>
      <c r="IQ4876" s="29"/>
    </row>
    <row r="4877" spans="1:251" s="42" customFormat="1" ht="13.5">
      <c r="A4877" s="34"/>
      <c r="B4877" s="122"/>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4"/>
      <c r="AA4877" s="126"/>
      <c r="AB4877" s="123"/>
      <c r="AC4877" s="123"/>
      <c r="AD4877" s="123"/>
      <c r="AE4877" s="123"/>
      <c r="AF4877" s="123"/>
      <c r="AG4877" s="123"/>
      <c r="AH4877" s="123"/>
      <c r="AI4877" s="124"/>
      <c r="AJ4877" s="126"/>
      <c r="AK4877" s="123"/>
      <c r="AL4877" s="123"/>
      <c r="AM4877" s="123"/>
      <c r="AN4877" s="123"/>
      <c r="AO4877" s="123"/>
      <c r="AP4877" s="123"/>
      <c r="AQ4877" s="123"/>
      <c r="AR4877" s="124"/>
      <c r="AS4877" s="126"/>
      <c r="AT4877" s="123"/>
      <c r="AU4877" s="123"/>
      <c r="AV4877" s="123"/>
      <c r="AW4877" s="123"/>
      <c r="AX4877" s="128"/>
      <c r="AY4877" s="29"/>
      <c r="AZ4877" s="29"/>
      <c r="BA4877" s="29"/>
      <c r="BB4877" s="65"/>
      <c r="BC4877" s="49"/>
      <c r="BE4877" s="29"/>
      <c r="BF4877" s="29"/>
      <c r="BG4877" s="29"/>
      <c r="BH4877" s="29"/>
      <c r="BI4877" s="29"/>
      <c r="BJ4877" s="29"/>
      <c r="BK4877" s="29"/>
      <c r="BL4877" s="29"/>
      <c r="BM4877" s="29"/>
      <c r="BN4877" s="29"/>
      <c r="BO4877" s="29"/>
      <c r="BP4877" s="29"/>
      <c r="BQ4877" s="29"/>
      <c r="BR4877" s="29"/>
      <c r="BS4877" s="29"/>
      <c r="BT4877" s="29"/>
      <c r="BU4877" s="29"/>
      <c r="BV4877" s="29"/>
      <c r="BW4877" s="29"/>
      <c r="BX4877" s="29"/>
      <c r="BY4877" s="29"/>
      <c r="BZ4877" s="29"/>
      <c r="CA4877" s="29"/>
      <c r="CB4877" s="29"/>
      <c r="CC4877" s="29"/>
      <c r="CD4877" s="29"/>
      <c r="CE4877" s="29"/>
      <c r="CF4877" s="29"/>
      <c r="CG4877" s="29"/>
      <c r="CH4877" s="29"/>
      <c r="CI4877" s="29"/>
      <c r="CJ4877" s="29"/>
      <c r="CK4877" s="29"/>
      <c r="CL4877" s="29"/>
      <c r="CM4877" s="29"/>
      <c r="CN4877" s="29"/>
      <c r="CO4877" s="29"/>
      <c r="CP4877" s="29"/>
      <c r="CQ4877" s="29"/>
      <c r="CR4877" s="29"/>
      <c r="CS4877" s="29"/>
      <c r="CT4877" s="29"/>
      <c r="CU4877" s="29"/>
      <c r="CV4877" s="29"/>
      <c r="CW4877" s="29"/>
      <c r="CX4877" s="29"/>
      <c r="CY4877" s="29"/>
      <c r="CZ4877" s="29"/>
      <c r="DA4877" s="29"/>
      <c r="DB4877" s="29"/>
      <c r="DC4877" s="29"/>
      <c r="DD4877" s="29"/>
      <c r="DE4877" s="29"/>
      <c r="DF4877" s="29"/>
      <c r="DG4877" s="29"/>
      <c r="DH4877" s="29"/>
      <c r="DI4877" s="29"/>
      <c r="DJ4877" s="29"/>
      <c r="DK4877" s="29"/>
      <c r="DL4877" s="29"/>
      <c r="DM4877" s="29"/>
      <c r="DN4877" s="29"/>
      <c r="DO4877" s="29"/>
      <c r="DP4877" s="29"/>
      <c r="DQ4877" s="29"/>
      <c r="DR4877" s="29"/>
      <c r="DS4877" s="29"/>
      <c r="DT4877" s="29"/>
      <c r="DU4877" s="29"/>
      <c r="DV4877" s="29"/>
      <c r="DW4877" s="29"/>
      <c r="DX4877" s="29"/>
      <c r="DY4877" s="29"/>
      <c r="DZ4877" s="29"/>
      <c r="EA4877" s="29"/>
      <c r="EB4877" s="29"/>
      <c r="EC4877" s="29"/>
      <c r="ED4877" s="29"/>
      <c r="EE4877" s="29"/>
      <c r="EF4877" s="29"/>
      <c r="EG4877" s="29"/>
      <c r="EH4877" s="29"/>
      <c r="EI4877" s="29"/>
      <c r="EJ4877" s="29"/>
      <c r="EK4877" s="29"/>
      <c r="EL4877" s="29"/>
      <c r="EM4877" s="29"/>
      <c r="EN4877" s="29"/>
      <c r="EO4877" s="29"/>
      <c r="EP4877" s="29"/>
      <c r="EQ4877" s="29"/>
      <c r="ER4877" s="29"/>
      <c r="ES4877" s="29"/>
      <c r="ET4877" s="29"/>
      <c r="EU4877" s="29"/>
      <c r="EV4877" s="29"/>
      <c r="EW4877" s="29"/>
      <c r="EX4877" s="29"/>
      <c r="EY4877" s="29"/>
      <c r="EZ4877" s="29"/>
      <c r="FA4877" s="29"/>
      <c r="FB4877" s="29"/>
      <c r="FC4877" s="29"/>
      <c r="FD4877" s="29"/>
      <c r="FE4877" s="29"/>
      <c r="FF4877" s="29"/>
      <c r="FG4877" s="29"/>
      <c r="FH4877" s="29"/>
      <c r="FI4877" s="29"/>
      <c r="FJ4877" s="29"/>
      <c r="FK4877" s="29"/>
      <c r="FL4877" s="29"/>
      <c r="FM4877" s="29"/>
      <c r="FN4877" s="29"/>
      <c r="FO4877" s="29"/>
      <c r="FP4877" s="29"/>
      <c r="FQ4877" s="29"/>
      <c r="FR4877" s="29"/>
      <c r="FS4877" s="29"/>
      <c r="FT4877" s="29"/>
      <c r="FU4877" s="29"/>
      <c r="FV4877" s="29"/>
      <c r="FW4877" s="29"/>
      <c r="FX4877" s="29"/>
      <c r="FY4877" s="29"/>
      <c r="FZ4877" s="29"/>
      <c r="GA4877" s="29"/>
      <c r="GB4877" s="29"/>
      <c r="GC4877" s="29"/>
      <c r="GD4877" s="29"/>
      <c r="GE4877" s="29"/>
      <c r="GF4877" s="29"/>
      <c r="GG4877" s="29"/>
      <c r="GH4877" s="29"/>
      <c r="GI4877" s="29"/>
      <c r="GJ4877" s="29"/>
      <c r="GK4877" s="29"/>
      <c r="GL4877" s="29"/>
      <c r="GM4877" s="29"/>
      <c r="GN4877" s="29"/>
      <c r="GO4877" s="29"/>
      <c r="GP4877" s="29"/>
      <c r="GQ4877" s="29"/>
      <c r="GR4877" s="29"/>
      <c r="GS4877" s="29"/>
      <c r="GT4877" s="29"/>
      <c r="GU4877" s="29"/>
      <c r="GV4877" s="29"/>
      <c r="GW4877" s="29"/>
      <c r="GX4877" s="29"/>
      <c r="GY4877" s="29"/>
      <c r="GZ4877" s="29"/>
      <c r="HA4877" s="29"/>
      <c r="HB4877" s="29"/>
      <c r="HC4877" s="29"/>
      <c r="HD4877" s="29"/>
      <c r="HE4877" s="29"/>
      <c r="HF4877" s="29"/>
      <c r="HG4877" s="29"/>
      <c r="HH4877" s="29"/>
      <c r="HI4877" s="29"/>
      <c r="HJ4877" s="29"/>
      <c r="HK4877" s="29"/>
      <c r="HL4877" s="29"/>
      <c r="HM4877" s="29"/>
      <c r="HN4877" s="29"/>
      <c r="HO4877" s="29"/>
      <c r="HP4877" s="29"/>
      <c r="HQ4877" s="29"/>
      <c r="HR4877" s="29"/>
      <c r="HS4877" s="29"/>
      <c r="HT4877" s="29"/>
      <c r="HU4877" s="29"/>
      <c r="HV4877" s="29"/>
      <c r="HW4877" s="29"/>
      <c r="HX4877" s="29"/>
      <c r="HY4877" s="29"/>
      <c r="HZ4877" s="29"/>
      <c r="IA4877" s="29"/>
      <c r="IB4877" s="29"/>
      <c r="IC4877" s="29"/>
      <c r="ID4877" s="29"/>
      <c r="IE4877" s="29"/>
      <c r="IF4877" s="29"/>
      <c r="IG4877" s="29"/>
      <c r="IH4877" s="29"/>
      <c r="II4877" s="29"/>
      <c r="IJ4877" s="29"/>
      <c r="IK4877" s="29"/>
      <c r="IL4877" s="29"/>
      <c r="IM4877" s="29"/>
      <c r="IN4877" s="29"/>
      <c r="IO4877" s="29"/>
      <c r="IP4877" s="29"/>
      <c r="IQ4877" s="29"/>
    </row>
    <row r="4878" spans="1:251" s="42" customFormat="1" ht="18.75" customHeight="1">
      <c r="A4878" s="34"/>
      <c r="B4878" s="50"/>
      <c r="C4878" s="129" t="s">
        <v>809</v>
      </c>
      <c r="D4878" s="147"/>
      <c r="E4878" s="147"/>
      <c r="F4878" s="147"/>
      <c r="G4878" s="147"/>
      <c r="H4878" s="147"/>
      <c r="I4878" s="147"/>
      <c r="J4878" s="147"/>
      <c r="K4878" s="147"/>
      <c r="L4878" s="147"/>
      <c r="M4878" s="147"/>
      <c r="N4878" s="147"/>
      <c r="O4878" s="147"/>
      <c r="P4878" s="147"/>
      <c r="Q4878" s="147"/>
      <c r="R4878" s="147"/>
      <c r="S4878" s="147"/>
      <c r="T4878" s="147"/>
      <c r="U4878" s="147"/>
      <c r="V4878" s="147"/>
      <c r="W4878" s="147"/>
      <c r="X4878" s="147"/>
      <c r="Y4878" s="147"/>
      <c r="Z4878" s="148"/>
      <c r="AA4878" s="132">
        <v>591270</v>
      </c>
      <c r="AB4878" s="133"/>
      <c r="AC4878" s="133"/>
      <c r="AD4878" s="133"/>
      <c r="AE4878" s="133"/>
      <c r="AF4878" s="133"/>
      <c r="AG4878" s="133"/>
      <c r="AH4878" s="133"/>
      <c r="AI4878" s="134"/>
      <c r="AJ4878" s="132">
        <v>492100</v>
      </c>
      <c r="AK4878" s="133"/>
      <c r="AL4878" s="133"/>
      <c r="AM4878" s="133"/>
      <c r="AN4878" s="133"/>
      <c r="AO4878" s="133"/>
      <c r="AP4878" s="133"/>
      <c r="AQ4878" s="133"/>
      <c r="AR4878" s="134"/>
      <c r="AS4878" s="135"/>
      <c r="AT4878" s="136"/>
      <c r="AU4878" s="136"/>
      <c r="AV4878" s="136"/>
      <c r="AW4878" s="136"/>
      <c r="AX4878" s="137"/>
      <c r="AY4878" s="29"/>
      <c r="AZ4878" s="29"/>
      <c r="BA4878" s="29"/>
      <c r="BB4878" s="29"/>
      <c r="BC4878" s="29"/>
      <c r="BD4878" s="29"/>
      <c r="BE4878" s="29"/>
      <c r="BF4878" s="29"/>
      <c r="BG4878" s="29"/>
      <c r="BH4878" s="29"/>
      <c r="BI4878" s="29"/>
      <c r="BJ4878" s="29"/>
      <c r="BK4878" s="29"/>
      <c r="BL4878" s="29"/>
      <c r="BM4878" s="29"/>
      <c r="BN4878" s="29"/>
      <c r="BO4878" s="29"/>
      <c r="BP4878" s="29"/>
      <c r="BQ4878" s="29"/>
      <c r="BR4878" s="29"/>
      <c r="BS4878" s="29"/>
      <c r="BT4878" s="29"/>
      <c r="BU4878" s="29"/>
      <c r="BV4878" s="29"/>
      <c r="BW4878" s="29"/>
      <c r="BX4878" s="29"/>
      <c r="BY4878" s="29"/>
      <c r="BZ4878" s="29"/>
      <c r="CA4878" s="29"/>
      <c r="CB4878" s="29"/>
      <c r="CC4878" s="29"/>
      <c r="CD4878" s="29"/>
      <c r="CE4878" s="29"/>
      <c r="CF4878" s="29"/>
      <c r="CG4878" s="29"/>
      <c r="CH4878" s="29"/>
      <c r="CI4878" s="29"/>
      <c r="CJ4878" s="29"/>
      <c r="CK4878" s="29"/>
      <c r="CL4878" s="29"/>
      <c r="CM4878" s="29"/>
      <c r="CN4878" s="29"/>
      <c r="CO4878" s="29"/>
      <c r="CP4878" s="29"/>
      <c r="CQ4878" s="29"/>
      <c r="CR4878" s="29"/>
      <c r="CS4878" s="29"/>
      <c r="CT4878" s="29"/>
      <c r="CU4878" s="29"/>
      <c r="CV4878" s="29"/>
      <c r="CW4878" s="29"/>
      <c r="CX4878" s="29"/>
      <c r="CY4878" s="29"/>
      <c r="CZ4878" s="29"/>
      <c r="DA4878" s="29"/>
      <c r="DB4878" s="29"/>
      <c r="DC4878" s="29"/>
      <c r="DD4878" s="29"/>
      <c r="DE4878" s="29"/>
      <c r="DF4878" s="29"/>
      <c r="DG4878" s="29"/>
      <c r="DH4878" s="29"/>
      <c r="DI4878" s="29"/>
      <c r="DJ4878" s="29"/>
      <c r="DK4878" s="29"/>
      <c r="DL4878" s="29"/>
      <c r="DM4878" s="29"/>
      <c r="DN4878" s="29"/>
      <c r="DO4878" s="29"/>
      <c r="DP4878" s="29"/>
      <c r="DQ4878" s="29"/>
      <c r="DR4878" s="29"/>
      <c r="DS4878" s="29"/>
      <c r="DT4878" s="29"/>
      <c r="DU4878" s="29"/>
      <c r="DV4878" s="29"/>
      <c r="DW4878" s="29"/>
      <c r="DX4878" s="29"/>
      <c r="DY4878" s="29"/>
      <c r="DZ4878" s="29"/>
      <c r="EA4878" s="29"/>
      <c r="EB4878" s="29"/>
      <c r="EC4878" s="29"/>
      <c r="ED4878" s="29"/>
      <c r="EE4878" s="29"/>
      <c r="EF4878" s="29"/>
      <c r="EG4878" s="29"/>
      <c r="EH4878" s="29"/>
      <c r="EI4878" s="29"/>
      <c r="EJ4878" s="29"/>
      <c r="EK4878" s="29"/>
      <c r="EL4878" s="29"/>
      <c r="EM4878" s="29"/>
      <c r="EN4878" s="29"/>
      <c r="EO4878" s="29"/>
      <c r="EP4878" s="29"/>
      <c r="EQ4878" s="29"/>
      <c r="ER4878" s="29"/>
      <c r="ES4878" s="29"/>
      <c r="ET4878" s="29"/>
      <c r="EU4878" s="29"/>
      <c r="EV4878" s="29"/>
      <c r="EW4878" s="29"/>
      <c r="EX4878" s="29"/>
      <c r="EY4878" s="29"/>
      <c r="EZ4878" s="29"/>
      <c r="FA4878" s="29"/>
      <c r="FB4878" s="29"/>
      <c r="FC4878" s="29"/>
      <c r="FD4878" s="29"/>
      <c r="FE4878" s="29"/>
      <c r="FF4878" s="29"/>
      <c r="FG4878" s="29"/>
      <c r="FH4878" s="29"/>
      <c r="FI4878" s="29"/>
      <c r="FJ4878" s="29"/>
      <c r="FK4878" s="29"/>
      <c r="FL4878" s="29"/>
      <c r="FM4878" s="29"/>
      <c r="FN4878" s="29"/>
      <c r="FO4878" s="29"/>
      <c r="FP4878" s="29"/>
      <c r="FQ4878" s="29"/>
      <c r="FR4878" s="29"/>
      <c r="FS4878" s="29"/>
      <c r="FT4878" s="29"/>
      <c r="FU4878" s="29"/>
      <c r="FV4878" s="29"/>
      <c r="FW4878" s="29"/>
      <c r="FX4878" s="29"/>
      <c r="FY4878" s="29"/>
      <c r="FZ4878" s="29"/>
      <c r="GA4878" s="29"/>
      <c r="GB4878" s="29"/>
      <c r="GC4878" s="29"/>
      <c r="GD4878" s="29"/>
      <c r="GE4878" s="29"/>
      <c r="GF4878" s="29"/>
      <c r="GG4878" s="29"/>
      <c r="GH4878" s="29"/>
      <c r="GI4878" s="29"/>
      <c r="GJ4878" s="29"/>
      <c r="GK4878" s="29"/>
      <c r="GL4878" s="29"/>
      <c r="GM4878" s="29"/>
      <c r="GN4878" s="29"/>
      <c r="GO4878" s="29"/>
      <c r="GP4878" s="29"/>
      <c r="GQ4878" s="29"/>
      <c r="GR4878" s="29"/>
      <c r="GS4878" s="29"/>
      <c r="GT4878" s="29"/>
      <c r="GU4878" s="29"/>
      <c r="GV4878" s="29"/>
      <c r="GW4878" s="29"/>
      <c r="GX4878" s="29"/>
      <c r="GY4878" s="29"/>
      <c r="GZ4878" s="29"/>
      <c r="HA4878" s="29"/>
      <c r="HB4878" s="29"/>
      <c r="HC4878" s="29"/>
      <c r="HD4878" s="29"/>
      <c r="HE4878" s="29"/>
      <c r="HF4878" s="29"/>
      <c r="HG4878" s="29"/>
      <c r="HH4878" s="29"/>
      <c r="HI4878" s="29"/>
      <c r="HJ4878" s="29"/>
      <c r="HK4878" s="29"/>
      <c r="HL4878" s="29"/>
      <c r="HM4878" s="29"/>
      <c r="HN4878" s="29"/>
      <c r="HO4878" s="29"/>
      <c r="HP4878" s="29"/>
      <c r="HQ4878" s="29"/>
      <c r="HR4878" s="29"/>
      <c r="HS4878" s="29"/>
      <c r="HT4878" s="29"/>
      <c r="HU4878" s="29"/>
      <c r="HV4878" s="29"/>
      <c r="HW4878" s="29"/>
      <c r="HX4878" s="29"/>
      <c r="HY4878" s="29"/>
      <c r="HZ4878" s="29"/>
      <c r="IA4878" s="29"/>
      <c r="IB4878" s="29"/>
      <c r="IC4878" s="29"/>
      <c r="ID4878" s="29"/>
      <c r="IE4878" s="29"/>
      <c r="IF4878" s="29"/>
      <c r="IG4878" s="29"/>
      <c r="IH4878" s="29"/>
      <c r="II4878" s="29"/>
      <c r="IJ4878" s="29"/>
      <c r="IK4878" s="29"/>
      <c r="IL4878" s="29"/>
      <c r="IM4878" s="29"/>
      <c r="IN4878" s="29"/>
      <c r="IO4878" s="29"/>
      <c r="IP4878" s="29"/>
      <c r="IQ4878" s="29"/>
    </row>
    <row r="4879" spans="1:251" s="42" customFormat="1" ht="18.75" customHeight="1">
      <c r="A4879" s="34"/>
      <c r="B4879" s="50"/>
      <c r="C4879" s="129" t="s">
        <v>812</v>
      </c>
      <c r="D4879" s="147"/>
      <c r="E4879" s="147"/>
      <c r="F4879" s="147"/>
      <c r="G4879" s="147"/>
      <c r="H4879" s="147"/>
      <c r="I4879" s="147"/>
      <c r="J4879" s="147"/>
      <c r="K4879" s="147"/>
      <c r="L4879" s="147"/>
      <c r="M4879" s="147"/>
      <c r="N4879" s="147"/>
      <c r="O4879" s="147"/>
      <c r="P4879" s="147"/>
      <c r="Q4879" s="147"/>
      <c r="R4879" s="147"/>
      <c r="S4879" s="147"/>
      <c r="T4879" s="147"/>
      <c r="U4879" s="147"/>
      <c r="V4879" s="147"/>
      <c r="W4879" s="147"/>
      <c r="X4879" s="147"/>
      <c r="Y4879" s="147"/>
      <c r="Z4879" s="148"/>
      <c r="AA4879" s="132">
        <v>43299</v>
      </c>
      <c r="AB4879" s="133"/>
      <c r="AC4879" s="133"/>
      <c r="AD4879" s="133"/>
      <c r="AE4879" s="133"/>
      <c r="AF4879" s="133"/>
      <c r="AG4879" s="133"/>
      <c r="AH4879" s="133"/>
      <c r="AI4879" s="134"/>
      <c r="AJ4879" s="132">
        <v>43299</v>
      </c>
      <c r="AK4879" s="133"/>
      <c r="AL4879" s="133"/>
      <c r="AM4879" s="133"/>
      <c r="AN4879" s="133"/>
      <c r="AO4879" s="133"/>
      <c r="AP4879" s="133"/>
      <c r="AQ4879" s="133"/>
      <c r="AR4879" s="134"/>
      <c r="AS4879" s="135"/>
      <c r="AT4879" s="136"/>
      <c r="AU4879" s="136"/>
      <c r="AV4879" s="136"/>
      <c r="AW4879" s="136"/>
      <c r="AX4879" s="137"/>
      <c r="AY4879" s="29"/>
      <c r="AZ4879" s="29"/>
      <c r="BA4879" s="29"/>
      <c r="BB4879" s="29"/>
      <c r="BC4879" s="29"/>
      <c r="BD4879" s="29"/>
      <c r="BE4879" s="29"/>
      <c r="BF4879" s="29"/>
      <c r="BG4879" s="29"/>
      <c r="BH4879" s="29"/>
      <c r="BI4879" s="29"/>
      <c r="BJ4879" s="29"/>
      <c r="BK4879" s="29"/>
      <c r="BL4879" s="29"/>
      <c r="BM4879" s="29"/>
      <c r="BN4879" s="29"/>
      <c r="BO4879" s="29"/>
      <c r="BP4879" s="29"/>
      <c r="BQ4879" s="29"/>
      <c r="BR4879" s="29"/>
      <c r="BS4879" s="29"/>
      <c r="BT4879" s="29"/>
      <c r="BU4879" s="29"/>
      <c r="BV4879" s="29"/>
      <c r="BW4879" s="29"/>
      <c r="BX4879" s="29"/>
      <c r="BY4879" s="29"/>
      <c r="BZ4879" s="29"/>
      <c r="CA4879" s="29"/>
      <c r="CB4879" s="29"/>
      <c r="CC4879" s="29"/>
      <c r="CD4879" s="29"/>
      <c r="CE4879" s="29"/>
      <c r="CF4879" s="29"/>
      <c r="CG4879" s="29"/>
      <c r="CH4879" s="29"/>
      <c r="CI4879" s="29"/>
      <c r="CJ4879" s="29"/>
      <c r="CK4879" s="29"/>
      <c r="CL4879" s="29"/>
      <c r="CM4879" s="29"/>
      <c r="CN4879" s="29"/>
      <c r="CO4879" s="29"/>
      <c r="CP4879" s="29"/>
      <c r="CQ4879" s="29"/>
      <c r="CR4879" s="29"/>
      <c r="CS4879" s="29"/>
      <c r="CT4879" s="29"/>
      <c r="CU4879" s="29"/>
      <c r="CV4879" s="29"/>
      <c r="CW4879" s="29"/>
      <c r="CX4879" s="29"/>
      <c r="CY4879" s="29"/>
      <c r="CZ4879" s="29"/>
      <c r="DA4879" s="29"/>
      <c r="DB4879" s="29"/>
      <c r="DC4879" s="29"/>
      <c r="DD4879" s="29"/>
      <c r="DE4879" s="29"/>
      <c r="DF4879" s="29"/>
      <c r="DG4879" s="29"/>
      <c r="DH4879" s="29"/>
      <c r="DI4879" s="29"/>
      <c r="DJ4879" s="29"/>
      <c r="DK4879" s="29"/>
      <c r="DL4879" s="29"/>
      <c r="DM4879" s="29"/>
      <c r="DN4879" s="29"/>
      <c r="DO4879" s="29"/>
      <c r="DP4879" s="29"/>
      <c r="DQ4879" s="29"/>
      <c r="DR4879" s="29"/>
      <c r="DS4879" s="29"/>
      <c r="DT4879" s="29"/>
      <c r="DU4879" s="29"/>
      <c r="DV4879" s="29"/>
      <c r="DW4879" s="29"/>
      <c r="DX4879" s="29"/>
      <c r="DY4879" s="29"/>
      <c r="DZ4879" s="29"/>
      <c r="EA4879" s="29"/>
      <c r="EB4879" s="29"/>
      <c r="EC4879" s="29"/>
      <c r="ED4879" s="29"/>
      <c r="EE4879" s="29"/>
      <c r="EF4879" s="29"/>
      <c r="EG4879" s="29"/>
      <c r="EH4879" s="29"/>
      <c r="EI4879" s="29"/>
      <c r="EJ4879" s="29"/>
      <c r="EK4879" s="29"/>
      <c r="EL4879" s="29"/>
      <c r="EM4879" s="29"/>
      <c r="EN4879" s="29"/>
      <c r="EO4879" s="29"/>
      <c r="EP4879" s="29"/>
      <c r="EQ4879" s="29"/>
      <c r="ER4879" s="29"/>
      <c r="ES4879" s="29"/>
      <c r="ET4879" s="29"/>
      <c r="EU4879" s="29"/>
      <c r="EV4879" s="29"/>
      <c r="EW4879" s="29"/>
      <c r="EX4879" s="29"/>
      <c r="EY4879" s="29"/>
      <c r="EZ4879" s="29"/>
      <c r="FA4879" s="29"/>
      <c r="FB4879" s="29"/>
      <c r="FC4879" s="29"/>
      <c r="FD4879" s="29"/>
      <c r="FE4879" s="29"/>
      <c r="FF4879" s="29"/>
      <c r="FG4879" s="29"/>
      <c r="FH4879" s="29"/>
      <c r="FI4879" s="29"/>
      <c r="FJ4879" s="29"/>
      <c r="FK4879" s="29"/>
      <c r="FL4879" s="29"/>
      <c r="FM4879" s="29"/>
      <c r="FN4879" s="29"/>
      <c r="FO4879" s="29"/>
      <c r="FP4879" s="29"/>
      <c r="FQ4879" s="29"/>
      <c r="FR4879" s="29"/>
      <c r="FS4879" s="29"/>
      <c r="FT4879" s="29"/>
      <c r="FU4879" s="29"/>
      <c r="FV4879" s="29"/>
      <c r="FW4879" s="29"/>
      <c r="FX4879" s="29"/>
      <c r="FY4879" s="29"/>
      <c r="FZ4879" s="29"/>
      <c r="GA4879" s="29"/>
      <c r="GB4879" s="29"/>
      <c r="GC4879" s="29"/>
      <c r="GD4879" s="29"/>
      <c r="GE4879" s="29"/>
      <c r="GF4879" s="29"/>
      <c r="GG4879" s="29"/>
      <c r="GH4879" s="29"/>
      <c r="GI4879" s="29"/>
      <c r="GJ4879" s="29"/>
      <c r="GK4879" s="29"/>
      <c r="GL4879" s="29"/>
      <c r="GM4879" s="29"/>
      <c r="GN4879" s="29"/>
      <c r="GO4879" s="29"/>
      <c r="GP4879" s="29"/>
      <c r="GQ4879" s="29"/>
      <c r="GR4879" s="29"/>
      <c r="GS4879" s="29"/>
      <c r="GT4879" s="29"/>
      <c r="GU4879" s="29"/>
      <c r="GV4879" s="29"/>
      <c r="GW4879" s="29"/>
      <c r="GX4879" s="29"/>
      <c r="GY4879" s="29"/>
      <c r="GZ4879" s="29"/>
      <c r="HA4879" s="29"/>
      <c r="HB4879" s="29"/>
      <c r="HC4879" s="29"/>
      <c r="HD4879" s="29"/>
      <c r="HE4879" s="29"/>
      <c r="HF4879" s="29"/>
      <c r="HG4879" s="29"/>
      <c r="HH4879" s="29"/>
      <c r="HI4879" s="29"/>
      <c r="HJ4879" s="29"/>
      <c r="HK4879" s="29"/>
      <c r="HL4879" s="29"/>
      <c r="HM4879" s="29"/>
      <c r="HN4879" s="29"/>
      <c r="HO4879" s="29"/>
      <c r="HP4879" s="29"/>
      <c r="HQ4879" s="29"/>
      <c r="HR4879" s="29"/>
      <c r="HS4879" s="29"/>
      <c r="HT4879" s="29"/>
      <c r="HU4879" s="29"/>
      <c r="HV4879" s="29"/>
      <c r="HW4879" s="29"/>
      <c r="HX4879" s="29"/>
      <c r="HY4879" s="29"/>
      <c r="HZ4879" s="29"/>
      <c r="IA4879" s="29"/>
      <c r="IB4879" s="29"/>
      <c r="IC4879" s="29"/>
      <c r="ID4879" s="29"/>
      <c r="IE4879" s="29"/>
      <c r="IF4879" s="29"/>
      <c r="IG4879" s="29"/>
      <c r="IH4879" s="29"/>
      <c r="II4879" s="29"/>
      <c r="IJ4879" s="29"/>
      <c r="IK4879" s="29"/>
      <c r="IL4879" s="29"/>
      <c r="IM4879" s="29"/>
      <c r="IN4879" s="29"/>
      <c r="IO4879" s="29"/>
      <c r="IP4879" s="29"/>
      <c r="IQ4879" s="29"/>
    </row>
    <row r="4880" spans="1:251" s="42" customFormat="1" ht="18.75" customHeight="1">
      <c r="A4880" s="34"/>
      <c r="B4880" s="50"/>
      <c r="C4880" s="129" t="s">
        <v>813</v>
      </c>
      <c r="D4880" s="147"/>
      <c r="E4880" s="147"/>
      <c r="F4880" s="147"/>
      <c r="G4880" s="147"/>
      <c r="H4880" s="147"/>
      <c r="I4880" s="147"/>
      <c r="J4880" s="147"/>
      <c r="K4880" s="147"/>
      <c r="L4880" s="147"/>
      <c r="M4880" s="147"/>
      <c r="N4880" s="147"/>
      <c r="O4880" s="147"/>
      <c r="P4880" s="147"/>
      <c r="Q4880" s="147"/>
      <c r="R4880" s="147"/>
      <c r="S4880" s="147"/>
      <c r="T4880" s="147"/>
      <c r="U4880" s="147"/>
      <c r="V4880" s="147"/>
      <c r="W4880" s="147"/>
      <c r="X4880" s="147"/>
      <c r="Y4880" s="147"/>
      <c r="Z4880" s="148"/>
      <c r="AA4880" s="132">
        <v>6584</v>
      </c>
      <c r="AB4880" s="133"/>
      <c r="AC4880" s="133"/>
      <c r="AD4880" s="133"/>
      <c r="AE4880" s="133"/>
      <c r="AF4880" s="133"/>
      <c r="AG4880" s="133"/>
      <c r="AH4880" s="133"/>
      <c r="AI4880" s="134"/>
      <c r="AJ4880" s="132">
        <v>13844</v>
      </c>
      <c r="AK4880" s="133"/>
      <c r="AL4880" s="133"/>
      <c r="AM4880" s="133"/>
      <c r="AN4880" s="133"/>
      <c r="AO4880" s="133"/>
      <c r="AP4880" s="133"/>
      <c r="AQ4880" s="133"/>
      <c r="AR4880" s="134"/>
      <c r="AS4880" s="135"/>
      <c r="AT4880" s="136"/>
      <c r="AU4880" s="136"/>
      <c r="AV4880" s="136"/>
      <c r="AW4880" s="136"/>
      <c r="AX4880" s="137"/>
      <c r="AY4880" s="29"/>
      <c r="AZ4880" s="29"/>
      <c r="BA4880" s="29"/>
      <c r="BB4880" s="29"/>
      <c r="BC4880" s="29"/>
      <c r="BD4880" s="29"/>
      <c r="BE4880" s="29"/>
      <c r="BF4880" s="29"/>
      <c r="BG4880" s="29"/>
      <c r="BH4880" s="29"/>
      <c r="BI4880" s="29"/>
      <c r="BJ4880" s="29"/>
      <c r="BK4880" s="29"/>
      <c r="BL4880" s="29"/>
      <c r="BM4880" s="29"/>
      <c r="BN4880" s="29"/>
      <c r="BO4880" s="29"/>
      <c r="BP4880" s="29"/>
      <c r="BQ4880" s="29"/>
      <c r="BR4880" s="29"/>
      <c r="BS4880" s="29"/>
      <c r="BT4880" s="29"/>
      <c r="BU4880" s="29"/>
      <c r="BV4880" s="29"/>
      <c r="BW4880" s="29"/>
      <c r="BX4880" s="29"/>
      <c r="BY4880" s="29"/>
      <c r="BZ4880" s="29"/>
      <c r="CA4880" s="29"/>
      <c r="CB4880" s="29"/>
      <c r="CC4880" s="29"/>
      <c r="CD4880" s="29"/>
      <c r="CE4880" s="29"/>
      <c r="CF4880" s="29"/>
      <c r="CG4880" s="29"/>
      <c r="CH4880" s="29"/>
      <c r="CI4880" s="29"/>
      <c r="CJ4880" s="29"/>
      <c r="CK4880" s="29"/>
      <c r="CL4880" s="29"/>
      <c r="CM4880" s="29"/>
      <c r="CN4880" s="29"/>
      <c r="CO4880" s="29"/>
      <c r="CP4880" s="29"/>
      <c r="CQ4880" s="29"/>
      <c r="CR4880" s="29"/>
      <c r="CS4880" s="29"/>
      <c r="CT4880" s="29"/>
      <c r="CU4880" s="29"/>
      <c r="CV4880" s="29"/>
      <c r="CW4880" s="29"/>
      <c r="CX4880" s="29"/>
      <c r="CY4880" s="29"/>
      <c r="CZ4880" s="29"/>
      <c r="DA4880" s="29"/>
      <c r="DB4880" s="29"/>
      <c r="DC4880" s="29"/>
      <c r="DD4880" s="29"/>
      <c r="DE4880" s="29"/>
      <c r="DF4880" s="29"/>
      <c r="DG4880" s="29"/>
      <c r="DH4880" s="29"/>
      <c r="DI4880" s="29"/>
      <c r="DJ4880" s="29"/>
      <c r="DK4880" s="29"/>
      <c r="DL4880" s="29"/>
      <c r="DM4880" s="29"/>
      <c r="DN4880" s="29"/>
      <c r="DO4880" s="29"/>
      <c r="DP4880" s="29"/>
      <c r="DQ4880" s="29"/>
      <c r="DR4880" s="29"/>
      <c r="DS4880" s="29"/>
      <c r="DT4880" s="29"/>
      <c r="DU4880" s="29"/>
      <c r="DV4880" s="29"/>
      <c r="DW4880" s="29"/>
      <c r="DX4880" s="29"/>
      <c r="DY4880" s="29"/>
      <c r="DZ4880" s="29"/>
      <c r="EA4880" s="29"/>
      <c r="EB4880" s="29"/>
      <c r="EC4880" s="29"/>
      <c r="ED4880" s="29"/>
      <c r="EE4880" s="29"/>
      <c r="EF4880" s="29"/>
      <c r="EG4880" s="29"/>
      <c r="EH4880" s="29"/>
      <c r="EI4880" s="29"/>
      <c r="EJ4880" s="29"/>
      <c r="EK4880" s="29"/>
      <c r="EL4880" s="29"/>
      <c r="EM4880" s="29"/>
      <c r="EN4880" s="29"/>
      <c r="EO4880" s="29"/>
      <c r="EP4880" s="29"/>
      <c r="EQ4880" s="29"/>
      <c r="ER4880" s="29"/>
      <c r="ES4880" s="29"/>
      <c r="ET4880" s="29"/>
      <c r="EU4880" s="29"/>
      <c r="EV4880" s="29"/>
      <c r="EW4880" s="29"/>
      <c r="EX4880" s="29"/>
      <c r="EY4880" s="29"/>
      <c r="EZ4880" s="29"/>
      <c r="FA4880" s="29"/>
      <c r="FB4880" s="29"/>
      <c r="FC4880" s="29"/>
      <c r="FD4880" s="29"/>
      <c r="FE4880" s="29"/>
      <c r="FF4880" s="29"/>
      <c r="FG4880" s="29"/>
      <c r="FH4880" s="29"/>
      <c r="FI4880" s="29"/>
      <c r="FJ4880" s="29"/>
      <c r="FK4880" s="29"/>
      <c r="FL4880" s="29"/>
      <c r="FM4880" s="29"/>
      <c r="FN4880" s="29"/>
      <c r="FO4880" s="29"/>
      <c r="FP4880" s="29"/>
      <c r="FQ4880" s="29"/>
      <c r="FR4880" s="29"/>
      <c r="FS4880" s="29"/>
      <c r="FT4880" s="29"/>
      <c r="FU4880" s="29"/>
      <c r="FV4880" s="29"/>
      <c r="FW4880" s="29"/>
      <c r="FX4880" s="29"/>
      <c r="FY4880" s="29"/>
      <c r="FZ4880" s="29"/>
      <c r="GA4880" s="29"/>
      <c r="GB4880" s="29"/>
      <c r="GC4880" s="29"/>
      <c r="GD4880" s="29"/>
      <c r="GE4880" s="29"/>
      <c r="GF4880" s="29"/>
      <c r="GG4880" s="29"/>
      <c r="GH4880" s="29"/>
      <c r="GI4880" s="29"/>
      <c r="GJ4880" s="29"/>
      <c r="GK4880" s="29"/>
      <c r="GL4880" s="29"/>
      <c r="GM4880" s="29"/>
      <c r="GN4880" s="29"/>
      <c r="GO4880" s="29"/>
      <c r="GP4880" s="29"/>
      <c r="GQ4880" s="29"/>
      <c r="GR4880" s="29"/>
      <c r="GS4880" s="29"/>
      <c r="GT4880" s="29"/>
      <c r="GU4880" s="29"/>
      <c r="GV4880" s="29"/>
      <c r="GW4880" s="29"/>
      <c r="GX4880" s="29"/>
      <c r="GY4880" s="29"/>
      <c r="GZ4880" s="29"/>
      <c r="HA4880" s="29"/>
      <c r="HB4880" s="29"/>
      <c r="HC4880" s="29"/>
      <c r="HD4880" s="29"/>
      <c r="HE4880" s="29"/>
      <c r="HF4880" s="29"/>
      <c r="HG4880" s="29"/>
      <c r="HH4880" s="29"/>
      <c r="HI4880" s="29"/>
      <c r="HJ4880" s="29"/>
      <c r="HK4880" s="29"/>
      <c r="HL4880" s="29"/>
      <c r="HM4880" s="29"/>
      <c r="HN4880" s="29"/>
      <c r="HO4880" s="29"/>
      <c r="HP4880" s="29"/>
      <c r="HQ4880" s="29"/>
      <c r="HR4880" s="29"/>
      <c r="HS4880" s="29"/>
      <c r="HT4880" s="29"/>
      <c r="HU4880" s="29"/>
      <c r="HV4880" s="29"/>
      <c r="HW4880" s="29"/>
      <c r="HX4880" s="29"/>
      <c r="HY4880" s="29"/>
      <c r="HZ4880" s="29"/>
      <c r="IA4880" s="29"/>
      <c r="IB4880" s="29"/>
      <c r="IC4880" s="29"/>
      <c r="ID4880" s="29"/>
      <c r="IE4880" s="29"/>
      <c r="IF4880" s="29"/>
      <c r="IG4880" s="29"/>
      <c r="IH4880" s="29"/>
      <c r="II4880" s="29"/>
      <c r="IJ4880" s="29"/>
      <c r="IK4880" s="29"/>
      <c r="IL4880" s="29"/>
      <c r="IM4880" s="29"/>
      <c r="IN4880" s="29"/>
      <c r="IO4880" s="29"/>
      <c r="IP4880" s="29"/>
      <c r="IQ4880" s="29"/>
    </row>
    <row r="4881" spans="1:251" s="42" customFormat="1" ht="18.75" customHeight="1" thickBot="1">
      <c r="A4881" s="43"/>
      <c r="B4881" s="138" t="s">
        <v>244</v>
      </c>
      <c r="C4881" s="139"/>
      <c r="D4881" s="139"/>
      <c r="E4881" s="139"/>
      <c r="F4881" s="139"/>
      <c r="G4881" s="139"/>
      <c r="H4881" s="139"/>
      <c r="I4881" s="139"/>
      <c r="J4881" s="139"/>
      <c r="K4881" s="139"/>
      <c r="L4881" s="139"/>
      <c r="M4881" s="139"/>
      <c r="N4881" s="139"/>
      <c r="O4881" s="139"/>
      <c r="P4881" s="139"/>
      <c r="Q4881" s="139"/>
      <c r="R4881" s="139"/>
      <c r="S4881" s="139"/>
      <c r="T4881" s="139"/>
      <c r="U4881" s="139"/>
      <c r="V4881" s="139"/>
      <c r="W4881" s="139"/>
      <c r="X4881" s="139"/>
      <c r="Y4881" s="139"/>
      <c r="Z4881" s="140"/>
      <c r="AA4881" s="141">
        <f>SUM(AA4878:AI4880)</f>
        <v>641153</v>
      </c>
      <c r="AB4881" s="142"/>
      <c r="AC4881" s="142"/>
      <c r="AD4881" s="142"/>
      <c r="AE4881" s="142"/>
      <c r="AF4881" s="142"/>
      <c r="AG4881" s="142"/>
      <c r="AH4881" s="142"/>
      <c r="AI4881" s="143"/>
      <c r="AJ4881" s="141">
        <f>SUM(AJ4878:AR4880)</f>
        <v>549243</v>
      </c>
      <c r="AK4881" s="142"/>
      <c r="AL4881" s="142"/>
      <c r="AM4881" s="142"/>
      <c r="AN4881" s="142"/>
      <c r="AO4881" s="142"/>
      <c r="AP4881" s="142"/>
      <c r="AQ4881" s="142"/>
      <c r="AR4881" s="143"/>
      <c r="AS4881" s="144"/>
      <c r="AT4881" s="145"/>
      <c r="AU4881" s="145"/>
      <c r="AV4881" s="145"/>
      <c r="AW4881" s="145"/>
      <c r="AX4881" s="146"/>
      <c r="AY4881" s="29"/>
      <c r="AZ4881" s="29"/>
      <c r="BA4881" s="29"/>
      <c r="BB4881" s="29"/>
      <c r="BC4881" s="29"/>
      <c r="BD4881" s="29"/>
      <c r="BE4881" s="29"/>
      <c r="BF4881" s="29"/>
      <c r="BG4881" s="29"/>
      <c r="BH4881" s="29"/>
      <c r="BI4881" s="29"/>
      <c r="BJ4881" s="29"/>
      <c r="BK4881" s="29"/>
      <c r="BL4881" s="29"/>
      <c r="BM4881" s="29"/>
      <c r="BN4881" s="29"/>
      <c r="BO4881" s="29"/>
      <c r="BP4881" s="29"/>
      <c r="BQ4881" s="29"/>
      <c r="BR4881" s="29"/>
      <c r="BS4881" s="29"/>
      <c r="BT4881" s="29"/>
      <c r="BU4881" s="29"/>
      <c r="BV4881" s="29"/>
      <c r="BW4881" s="29"/>
      <c r="BX4881" s="29"/>
      <c r="BY4881" s="29"/>
      <c r="BZ4881" s="29"/>
      <c r="CA4881" s="29"/>
      <c r="CB4881" s="29"/>
      <c r="CC4881" s="29"/>
      <c r="CD4881" s="29"/>
      <c r="CE4881" s="29"/>
      <c r="CF4881" s="29"/>
      <c r="CG4881" s="29"/>
      <c r="CH4881" s="29"/>
      <c r="CI4881" s="29"/>
      <c r="CJ4881" s="29"/>
      <c r="CK4881" s="29"/>
      <c r="CL4881" s="29"/>
      <c r="CM4881" s="29"/>
      <c r="CN4881" s="29"/>
      <c r="CO4881" s="29"/>
      <c r="CP4881" s="29"/>
      <c r="CQ4881" s="29"/>
      <c r="CR4881" s="29"/>
      <c r="CS4881" s="29"/>
      <c r="CT4881" s="29"/>
      <c r="CU4881" s="29"/>
      <c r="CV4881" s="29"/>
      <c r="CW4881" s="29"/>
      <c r="CX4881" s="29"/>
      <c r="CY4881" s="29"/>
      <c r="CZ4881" s="29"/>
      <c r="DA4881" s="29"/>
      <c r="DB4881" s="29"/>
      <c r="DC4881" s="29"/>
      <c r="DD4881" s="29"/>
      <c r="DE4881" s="29"/>
      <c r="DF4881" s="29"/>
      <c r="DG4881" s="29"/>
      <c r="DH4881" s="29"/>
      <c r="DI4881" s="29"/>
      <c r="DJ4881" s="29"/>
      <c r="DK4881" s="29"/>
      <c r="DL4881" s="29"/>
      <c r="DM4881" s="29"/>
      <c r="DN4881" s="29"/>
      <c r="DO4881" s="29"/>
      <c r="DP4881" s="29"/>
      <c r="DQ4881" s="29"/>
      <c r="DR4881" s="29"/>
      <c r="DS4881" s="29"/>
      <c r="DT4881" s="29"/>
      <c r="DU4881" s="29"/>
      <c r="DV4881" s="29"/>
      <c r="DW4881" s="29"/>
      <c r="DX4881" s="29"/>
      <c r="DY4881" s="29"/>
      <c r="DZ4881" s="29"/>
      <c r="EA4881" s="29"/>
      <c r="EB4881" s="29"/>
      <c r="EC4881" s="29"/>
      <c r="ED4881" s="29"/>
      <c r="EE4881" s="29"/>
      <c r="EF4881" s="29"/>
      <c r="EG4881" s="29"/>
      <c r="EH4881" s="29"/>
      <c r="EI4881" s="29"/>
      <c r="EJ4881" s="29"/>
      <c r="EK4881" s="29"/>
      <c r="EL4881" s="29"/>
      <c r="EM4881" s="29"/>
      <c r="EN4881" s="29"/>
      <c r="EO4881" s="29"/>
      <c r="EP4881" s="29"/>
      <c r="EQ4881" s="29"/>
      <c r="ER4881" s="29"/>
      <c r="ES4881" s="29"/>
      <c r="ET4881" s="29"/>
      <c r="EU4881" s="29"/>
      <c r="EV4881" s="29"/>
      <c r="EW4881" s="29"/>
      <c r="EX4881" s="29"/>
      <c r="EY4881" s="29"/>
      <c r="EZ4881" s="29"/>
      <c r="FA4881" s="29"/>
      <c r="FB4881" s="29"/>
      <c r="FC4881" s="29"/>
      <c r="FD4881" s="29"/>
      <c r="FE4881" s="29"/>
      <c r="FF4881" s="29"/>
      <c r="FG4881" s="29"/>
      <c r="FH4881" s="29"/>
      <c r="FI4881" s="29"/>
      <c r="FJ4881" s="29"/>
      <c r="FK4881" s="29"/>
      <c r="FL4881" s="29"/>
      <c r="FM4881" s="29"/>
      <c r="FN4881" s="29"/>
      <c r="FO4881" s="29"/>
      <c r="FP4881" s="29"/>
      <c r="FQ4881" s="29"/>
      <c r="FR4881" s="29"/>
      <c r="FS4881" s="29"/>
      <c r="FT4881" s="29"/>
      <c r="FU4881" s="29"/>
      <c r="FV4881" s="29"/>
      <c r="FW4881" s="29"/>
      <c r="FX4881" s="29"/>
      <c r="FY4881" s="29"/>
      <c r="FZ4881" s="29"/>
      <c r="GA4881" s="29"/>
      <c r="GB4881" s="29"/>
      <c r="GC4881" s="29"/>
      <c r="GD4881" s="29"/>
      <c r="GE4881" s="29"/>
      <c r="GF4881" s="29"/>
      <c r="GG4881" s="29"/>
      <c r="GH4881" s="29"/>
      <c r="GI4881" s="29"/>
      <c r="GJ4881" s="29"/>
      <c r="GK4881" s="29"/>
      <c r="GL4881" s="29"/>
      <c r="GM4881" s="29"/>
      <c r="GN4881" s="29"/>
      <c r="GO4881" s="29"/>
      <c r="GP4881" s="29"/>
      <c r="GQ4881" s="29"/>
      <c r="GR4881" s="29"/>
      <c r="GS4881" s="29"/>
      <c r="GT4881" s="29"/>
      <c r="GU4881" s="29"/>
      <c r="GV4881" s="29"/>
      <c r="GW4881" s="29"/>
      <c r="GX4881" s="29"/>
      <c r="GY4881" s="29"/>
      <c r="GZ4881" s="29"/>
      <c r="HA4881" s="29"/>
      <c r="HB4881" s="29"/>
      <c r="HC4881" s="29"/>
      <c r="HD4881" s="29"/>
      <c r="HE4881" s="29"/>
      <c r="HF4881" s="29"/>
      <c r="HG4881" s="29"/>
      <c r="HH4881" s="29"/>
      <c r="HI4881" s="29"/>
      <c r="HJ4881" s="29"/>
      <c r="HK4881" s="29"/>
      <c r="HL4881" s="29"/>
      <c r="HM4881" s="29"/>
      <c r="HN4881" s="29"/>
      <c r="HO4881" s="29"/>
      <c r="HP4881" s="29"/>
      <c r="HQ4881" s="29"/>
      <c r="HR4881" s="29"/>
      <c r="HS4881" s="29"/>
      <c r="HT4881" s="29"/>
      <c r="HU4881" s="29"/>
      <c r="HV4881" s="29"/>
      <c r="HW4881" s="29"/>
      <c r="HX4881" s="29"/>
      <c r="HY4881" s="29"/>
      <c r="HZ4881" s="29"/>
      <c r="IA4881" s="29"/>
      <c r="IB4881" s="29"/>
      <c r="IC4881" s="29"/>
      <c r="ID4881" s="29"/>
      <c r="IE4881" s="29"/>
      <c r="IF4881" s="29"/>
      <c r="IG4881" s="29"/>
      <c r="IH4881" s="29"/>
      <c r="II4881" s="29"/>
      <c r="IJ4881" s="29"/>
      <c r="IK4881" s="29"/>
      <c r="IL4881" s="29"/>
      <c r="IM4881" s="29"/>
      <c r="IN4881" s="29"/>
      <c r="IO4881" s="29"/>
      <c r="IP4881" s="29"/>
      <c r="IQ4881" s="29"/>
    </row>
    <row r="4883" spans="1:251" ht="18.75">
      <c r="A4883" s="28" t="s">
        <v>234</v>
      </c>
      <c r="AW4883" s="30"/>
      <c r="AX4883" s="31"/>
      <c r="AY4883" s="30"/>
    </row>
    <row r="4885" spans="1:251" ht="18.75">
      <c r="B4885" s="109" t="s">
        <v>0</v>
      </c>
      <c r="C4885" s="150"/>
      <c r="D4885" s="150"/>
      <c r="E4885" s="150"/>
      <c r="F4885" s="150"/>
      <c r="G4885" s="150"/>
      <c r="H4885" s="150"/>
      <c r="I4885" s="150"/>
      <c r="J4885" s="150"/>
      <c r="K4885" s="150"/>
      <c r="L4885" s="150"/>
      <c r="M4885" s="150"/>
      <c r="N4885" s="150"/>
      <c r="O4885" s="150"/>
      <c r="P4885" s="150"/>
      <c r="Q4885" s="150"/>
      <c r="R4885" s="150"/>
      <c r="S4885" s="150"/>
      <c r="T4885" s="150"/>
      <c r="U4885" s="150"/>
      <c r="V4885" s="150"/>
      <c r="W4885" s="150"/>
      <c r="X4885" s="150"/>
      <c r="Y4885" s="150"/>
      <c r="Z4885" s="150"/>
      <c r="AA4885" s="150"/>
      <c r="AB4885" s="150"/>
      <c r="AC4885" s="150"/>
      <c r="AD4885" s="150"/>
      <c r="AE4885" s="150"/>
      <c r="AF4885" s="150"/>
      <c r="AG4885" s="150"/>
      <c r="AH4885" s="150"/>
      <c r="AI4885" s="150"/>
      <c r="AJ4885" s="150"/>
      <c r="AK4885" s="150"/>
      <c r="AL4885" s="150"/>
      <c r="AM4885" s="150"/>
      <c r="AN4885" s="150"/>
      <c r="AO4885" s="150"/>
      <c r="AP4885" s="150"/>
      <c r="AQ4885" s="150"/>
      <c r="AR4885" s="150"/>
      <c r="AS4885" s="150"/>
      <c r="AT4885" s="150"/>
      <c r="AU4885" s="150"/>
      <c r="AV4885" s="150"/>
      <c r="AW4885" s="150"/>
      <c r="AX4885" s="150"/>
    </row>
    <row r="4886" spans="1:251">
      <c r="Z4886" s="32"/>
      <c r="AD4886" s="32"/>
      <c r="AE4886" s="32"/>
      <c r="AF4886" s="32"/>
      <c r="AG4886" s="32"/>
      <c r="AH4886" s="32"/>
      <c r="AI4886" s="32"/>
      <c r="AO4886" s="32"/>
    </row>
    <row r="4887" spans="1:251" ht="13.5" thickBot="1">
      <c r="Z4887" s="32"/>
      <c r="AD4887" s="32"/>
      <c r="AE4887" s="32"/>
      <c r="AF4887" s="32"/>
      <c r="AG4887" s="32"/>
      <c r="AH4887" s="32"/>
      <c r="AI4887" s="32"/>
      <c r="AO4887" s="32"/>
      <c r="DI4887" s="26"/>
    </row>
    <row r="4888" spans="1:251" ht="24.75" customHeight="1" thickBot="1">
      <c r="B4888" s="111" t="s">
        <v>235</v>
      </c>
      <c r="C4888" s="112"/>
      <c r="D4888" s="112"/>
      <c r="E4888" s="112"/>
      <c r="F4888" s="112"/>
      <c r="G4888" s="112"/>
      <c r="H4888" s="113" t="s">
        <v>927</v>
      </c>
      <c r="I4888" s="114"/>
      <c r="J4888" s="114"/>
      <c r="K4888" s="114"/>
      <c r="L4888" s="114"/>
      <c r="M4888" s="114"/>
      <c r="N4888" s="114"/>
      <c r="O4888" s="114"/>
      <c r="P4888" s="114"/>
      <c r="Q4888" s="114"/>
      <c r="R4888" s="114"/>
      <c r="S4888" s="114"/>
      <c r="T4888" s="114"/>
      <c r="U4888" s="114"/>
      <c r="V4888" s="114"/>
      <c r="W4888" s="114"/>
      <c r="X4888" s="114"/>
      <c r="Y4888" s="114"/>
      <c r="Z4888" s="114"/>
      <c r="AA4888" s="114"/>
      <c r="AB4888" s="114"/>
      <c r="AC4888" s="114"/>
      <c r="AD4888" s="114"/>
      <c r="AE4888" s="114"/>
      <c r="AF4888" s="114"/>
      <c r="AG4888" s="114"/>
      <c r="AH4888" s="114"/>
      <c r="AI4888" s="114"/>
      <c r="AJ4888" s="114"/>
      <c r="AK4888" s="114"/>
      <c r="AL4888" s="114"/>
      <c r="AM4888" s="114"/>
      <c r="AN4888" s="114"/>
      <c r="AO4888" s="114"/>
      <c r="AP4888" s="114"/>
      <c r="AQ4888" s="114"/>
      <c r="AR4888" s="114"/>
      <c r="AS4888" s="114"/>
      <c r="AT4888" s="114"/>
      <c r="AU4888" s="114"/>
      <c r="AV4888" s="114"/>
      <c r="AW4888" s="114"/>
      <c r="AX4888" s="115"/>
      <c r="DI4888" s="26"/>
    </row>
    <row r="4889" spans="1:251" ht="14.25">
      <c r="B4889" s="33"/>
      <c r="C4889" s="33"/>
      <c r="D4889" s="33"/>
      <c r="E4889" s="33"/>
      <c r="F4889" s="33"/>
      <c r="G4889" s="33"/>
      <c r="H4889" s="34"/>
      <c r="I4889" s="34"/>
      <c r="J4889" s="34"/>
      <c r="K4889" s="34"/>
      <c r="L4889" s="35"/>
      <c r="M4889" s="35"/>
      <c r="N4889" s="35"/>
      <c r="O4889" s="35"/>
      <c r="P4889" s="34"/>
      <c r="Q4889" s="34"/>
      <c r="R4889" s="34"/>
      <c r="S4889" s="34"/>
      <c r="T4889" s="34"/>
      <c r="U4889" s="34"/>
      <c r="V4889" s="36"/>
      <c r="W4889" s="36"/>
      <c r="X4889" s="36"/>
      <c r="Y4889" s="36"/>
      <c r="Z4889" s="36"/>
      <c r="AA4889" s="36"/>
      <c r="AB4889" s="36"/>
      <c r="AC4889" s="36"/>
      <c r="AD4889" s="36"/>
      <c r="AE4889" s="36"/>
      <c r="AF4889" s="36"/>
      <c r="AG4889" s="36"/>
      <c r="AH4889" s="36"/>
      <c r="AI4889" s="36"/>
      <c r="AJ4889" s="36"/>
      <c r="AK4889" s="36"/>
      <c r="AL4889" s="36"/>
      <c r="AM4889" s="36"/>
      <c r="AN4889" s="36"/>
      <c r="AO4889" s="36"/>
      <c r="AP4889" s="36"/>
      <c r="AQ4889" s="36"/>
      <c r="AR4889" s="36"/>
      <c r="AS4889" s="36"/>
      <c r="AT4889" s="36"/>
      <c r="AU4889" s="36"/>
      <c r="AV4889" s="36"/>
      <c r="AW4889" s="36"/>
      <c r="AX4889" s="36"/>
      <c r="DI4889" s="26"/>
    </row>
    <row r="4890" spans="1:251" ht="15" thickBot="1">
      <c r="A4890" s="37"/>
      <c r="B4890" s="36" t="s">
        <v>237</v>
      </c>
      <c r="C4890" s="34"/>
      <c r="D4890" s="34"/>
      <c r="E4890" s="34"/>
      <c r="F4890" s="34"/>
      <c r="G4890" s="34"/>
      <c r="H4890" s="34"/>
      <c r="I4890" s="34"/>
      <c r="J4890" s="34"/>
      <c r="K4890" s="34"/>
      <c r="L4890" s="35"/>
      <c r="M4890" s="35"/>
      <c r="N4890" s="35"/>
      <c r="O4890" s="35"/>
      <c r="P4890" s="34"/>
      <c r="Q4890" s="34"/>
      <c r="R4890" s="34"/>
      <c r="S4890" s="34"/>
      <c r="T4890" s="34"/>
      <c r="U4890" s="34"/>
      <c r="V4890" s="36"/>
      <c r="W4890" s="36"/>
      <c r="X4890" s="36"/>
      <c r="Y4890" s="36"/>
      <c r="Z4890" s="36"/>
      <c r="AA4890" s="36"/>
      <c r="AB4890" s="36"/>
      <c r="AC4890" s="36"/>
      <c r="AD4890" s="36"/>
      <c r="AE4890" s="36"/>
      <c r="AF4890" s="36"/>
      <c r="AG4890" s="36"/>
      <c r="AH4890" s="36"/>
      <c r="AI4890" s="36"/>
      <c r="AJ4890" s="36"/>
      <c r="AK4890" s="36"/>
      <c r="AL4890" s="36"/>
      <c r="AM4890" s="36"/>
      <c r="AN4890" s="36"/>
      <c r="AO4890" s="36"/>
      <c r="AP4890" s="36"/>
      <c r="AQ4890" s="36"/>
      <c r="AR4890" s="36"/>
      <c r="AS4890" s="36"/>
      <c r="AT4890" s="36"/>
      <c r="AU4890" s="36"/>
      <c r="AV4890" s="36"/>
      <c r="AW4890" s="36"/>
      <c r="AX4890" s="36"/>
      <c r="DI4890" s="26"/>
    </row>
    <row r="4891" spans="1:251" ht="14.25">
      <c r="A4891" s="34"/>
      <c r="B4891" s="38"/>
      <c r="C4891" s="33"/>
      <c r="D4891" s="33"/>
      <c r="E4891" s="33"/>
      <c r="F4891" s="33"/>
      <c r="G4891" s="33"/>
      <c r="H4891" s="33"/>
      <c r="I4891" s="33"/>
      <c r="J4891" s="33"/>
      <c r="K4891" s="33"/>
      <c r="L4891" s="39"/>
      <c r="M4891" s="39"/>
      <c r="N4891" s="39"/>
      <c r="O4891" s="39"/>
      <c r="P4891" s="33"/>
      <c r="Q4891" s="33"/>
      <c r="R4891" s="33"/>
      <c r="S4891" s="33"/>
      <c r="T4891" s="33"/>
      <c r="U4891" s="33"/>
      <c r="V4891" s="40"/>
      <c r="W4891" s="40"/>
      <c r="X4891" s="40"/>
      <c r="Y4891" s="40"/>
      <c r="Z4891" s="40"/>
      <c r="AA4891" s="40"/>
      <c r="AB4891" s="40"/>
      <c r="AC4891" s="40"/>
      <c r="AD4891" s="40"/>
      <c r="AE4891" s="40"/>
      <c r="AF4891" s="40"/>
      <c r="AG4891" s="40"/>
      <c r="AH4891" s="40"/>
      <c r="AI4891" s="40"/>
      <c r="AJ4891" s="40"/>
      <c r="AK4891" s="40"/>
      <c r="AL4891" s="40"/>
      <c r="AM4891" s="40"/>
      <c r="AN4891" s="40"/>
      <c r="AO4891" s="40"/>
      <c r="AP4891" s="40"/>
      <c r="AQ4891" s="40"/>
      <c r="AR4891" s="40"/>
      <c r="AS4891" s="40"/>
      <c r="AT4891" s="40"/>
      <c r="AU4891" s="40"/>
      <c r="AV4891" s="40"/>
      <c r="AW4891" s="40"/>
      <c r="AX4891" s="41"/>
    </row>
    <row r="4892" spans="1:251" ht="12" customHeight="1">
      <c r="A4892" s="34"/>
      <c r="B4892" s="116" t="s">
        <v>928</v>
      </c>
      <c r="C4892" s="117"/>
      <c r="D4892" s="117"/>
      <c r="E4892" s="117"/>
      <c r="F4892" s="117"/>
      <c r="G4892" s="117"/>
      <c r="H4892" s="117"/>
      <c r="I4892" s="117"/>
      <c r="J4892" s="117"/>
      <c r="K4892" s="117"/>
      <c r="L4892" s="117"/>
      <c r="M4892" s="117"/>
      <c r="N4892" s="117"/>
      <c r="O4892" s="117"/>
      <c r="P4892" s="117"/>
      <c r="Q4892" s="117"/>
      <c r="R4892" s="117"/>
      <c r="S4892" s="117"/>
      <c r="T4892" s="117"/>
      <c r="U4892" s="117"/>
      <c r="V4892" s="117"/>
      <c r="W4892" s="117"/>
      <c r="X4892" s="117"/>
      <c r="Y4892" s="117"/>
      <c r="Z4892" s="117"/>
      <c r="AA4892" s="117"/>
      <c r="AB4892" s="117"/>
      <c r="AC4892" s="117"/>
      <c r="AD4892" s="117"/>
      <c r="AE4892" s="117"/>
      <c r="AF4892" s="117"/>
      <c r="AG4892" s="117"/>
      <c r="AH4892" s="117"/>
      <c r="AI4892" s="117"/>
      <c r="AJ4892" s="117"/>
      <c r="AK4892" s="117"/>
      <c r="AL4892" s="117"/>
      <c r="AM4892" s="117"/>
      <c r="AN4892" s="117"/>
      <c r="AO4892" s="117"/>
      <c r="AP4892" s="117"/>
      <c r="AQ4892" s="117"/>
      <c r="AR4892" s="117"/>
      <c r="AS4892" s="117"/>
      <c r="AT4892" s="117"/>
      <c r="AU4892" s="117"/>
      <c r="AV4892" s="117"/>
      <c r="AW4892" s="117"/>
      <c r="AX4892" s="118"/>
    </row>
    <row r="4893" spans="1:251" ht="12" customHeight="1">
      <c r="A4893" s="34"/>
      <c r="B4893" s="116"/>
      <c r="C4893" s="117"/>
      <c r="D4893" s="117"/>
      <c r="E4893" s="117"/>
      <c r="F4893" s="117"/>
      <c r="G4893" s="117"/>
      <c r="H4893" s="117"/>
      <c r="I4893" s="117"/>
      <c r="J4893" s="117"/>
      <c r="K4893" s="117"/>
      <c r="L4893" s="117"/>
      <c r="M4893" s="117"/>
      <c r="N4893" s="117"/>
      <c r="O4893" s="117"/>
      <c r="P4893" s="117"/>
      <c r="Q4893" s="117"/>
      <c r="R4893" s="117"/>
      <c r="S4893" s="117"/>
      <c r="T4893" s="117"/>
      <c r="U4893" s="117"/>
      <c r="V4893" s="117"/>
      <c r="W4893" s="117"/>
      <c r="X4893" s="117"/>
      <c r="Y4893" s="117"/>
      <c r="Z4893" s="117"/>
      <c r="AA4893" s="117"/>
      <c r="AB4893" s="117"/>
      <c r="AC4893" s="117"/>
      <c r="AD4893" s="117"/>
      <c r="AE4893" s="117"/>
      <c r="AF4893" s="117"/>
      <c r="AG4893" s="117"/>
      <c r="AH4893" s="117"/>
      <c r="AI4893" s="117"/>
      <c r="AJ4893" s="117"/>
      <c r="AK4893" s="117"/>
      <c r="AL4893" s="117"/>
      <c r="AM4893" s="117"/>
      <c r="AN4893" s="117"/>
      <c r="AO4893" s="117"/>
      <c r="AP4893" s="117"/>
      <c r="AQ4893" s="117"/>
      <c r="AR4893" s="117"/>
      <c r="AS4893" s="117"/>
      <c r="AT4893" s="117"/>
      <c r="AU4893" s="117"/>
      <c r="AV4893" s="117"/>
      <c r="AW4893" s="117"/>
      <c r="AX4893" s="118"/>
      <c r="BC4893" s="42"/>
    </row>
    <row r="4894" spans="1:251" ht="12" customHeight="1">
      <c r="A4894" s="34"/>
      <c r="B4894" s="116"/>
      <c r="C4894" s="117"/>
      <c r="D4894" s="117"/>
      <c r="E4894" s="117"/>
      <c r="F4894" s="117"/>
      <c r="G4894" s="117"/>
      <c r="H4894" s="117"/>
      <c r="I4894" s="117"/>
      <c r="J4894" s="117"/>
      <c r="K4894" s="117"/>
      <c r="L4894" s="117"/>
      <c r="M4894" s="117"/>
      <c r="N4894" s="117"/>
      <c r="O4894" s="117"/>
      <c r="P4894" s="117"/>
      <c r="Q4894" s="117"/>
      <c r="R4894" s="117"/>
      <c r="S4894" s="117"/>
      <c r="T4894" s="117"/>
      <c r="U4894" s="117"/>
      <c r="V4894" s="117"/>
      <c r="W4894" s="117"/>
      <c r="X4894" s="117"/>
      <c r="Y4894" s="117"/>
      <c r="Z4894" s="117"/>
      <c r="AA4894" s="117"/>
      <c r="AB4894" s="117"/>
      <c r="AC4894" s="117"/>
      <c r="AD4894" s="117"/>
      <c r="AE4894" s="117"/>
      <c r="AF4894" s="117"/>
      <c r="AG4894" s="117"/>
      <c r="AH4894" s="117"/>
      <c r="AI4894" s="117"/>
      <c r="AJ4894" s="117"/>
      <c r="AK4894" s="117"/>
      <c r="AL4894" s="117"/>
      <c r="AM4894" s="117"/>
      <c r="AN4894" s="117"/>
      <c r="AO4894" s="117"/>
      <c r="AP4894" s="117"/>
      <c r="AQ4894" s="117"/>
      <c r="AR4894" s="117"/>
      <c r="AS4894" s="117"/>
      <c r="AT4894" s="117"/>
      <c r="AU4894" s="117"/>
      <c r="AV4894" s="117"/>
      <c r="AW4894" s="117"/>
      <c r="AX4894" s="118"/>
    </row>
    <row r="4895" spans="1:251" ht="12" customHeight="1">
      <c r="A4895" s="34"/>
      <c r="B4895" s="116"/>
      <c r="C4895" s="117"/>
      <c r="D4895" s="117"/>
      <c r="E4895" s="117"/>
      <c r="F4895" s="117"/>
      <c r="G4895" s="117"/>
      <c r="H4895" s="117"/>
      <c r="I4895" s="117"/>
      <c r="J4895" s="117"/>
      <c r="K4895" s="117"/>
      <c r="L4895" s="117"/>
      <c r="M4895" s="117"/>
      <c r="N4895" s="117"/>
      <c r="O4895" s="117"/>
      <c r="P4895" s="117"/>
      <c r="Q4895" s="117"/>
      <c r="R4895" s="117"/>
      <c r="S4895" s="117"/>
      <c r="T4895" s="117"/>
      <c r="U4895" s="117"/>
      <c r="V4895" s="117"/>
      <c r="W4895" s="117"/>
      <c r="X4895" s="117"/>
      <c r="Y4895" s="117"/>
      <c r="Z4895" s="117"/>
      <c r="AA4895" s="117"/>
      <c r="AB4895" s="117"/>
      <c r="AC4895" s="117"/>
      <c r="AD4895" s="117"/>
      <c r="AE4895" s="117"/>
      <c r="AF4895" s="117"/>
      <c r="AG4895" s="117"/>
      <c r="AH4895" s="117"/>
      <c r="AI4895" s="117"/>
      <c r="AJ4895" s="117"/>
      <c r="AK4895" s="117"/>
      <c r="AL4895" s="117"/>
      <c r="AM4895" s="117"/>
      <c r="AN4895" s="117"/>
      <c r="AO4895" s="117"/>
      <c r="AP4895" s="117"/>
      <c r="AQ4895" s="117"/>
      <c r="AR4895" s="117"/>
      <c r="AS4895" s="117"/>
      <c r="AT4895" s="117"/>
      <c r="AU4895" s="117"/>
      <c r="AV4895" s="117"/>
      <c r="AW4895" s="117"/>
      <c r="AX4895" s="118"/>
    </row>
    <row r="4896" spans="1:251" ht="12" customHeight="1">
      <c r="A4896" s="34"/>
      <c r="B4896" s="116"/>
      <c r="C4896" s="117"/>
      <c r="D4896" s="117"/>
      <c r="E4896" s="117"/>
      <c r="F4896" s="117"/>
      <c r="G4896" s="117"/>
      <c r="H4896" s="117"/>
      <c r="I4896" s="117"/>
      <c r="J4896" s="117"/>
      <c r="K4896" s="117"/>
      <c r="L4896" s="117"/>
      <c r="M4896" s="117"/>
      <c r="N4896" s="117"/>
      <c r="O4896" s="117"/>
      <c r="P4896" s="117"/>
      <c r="Q4896" s="117"/>
      <c r="R4896" s="117"/>
      <c r="S4896" s="117"/>
      <c r="T4896" s="117"/>
      <c r="U4896" s="117"/>
      <c r="V4896" s="117"/>
      <c r="W4896" s="117"/>
      <c r="X4896" s="117"/>
      <c r="Y4896" s="117"/>
      <c r="Z4896" s="117"/>
      <c r="AA4896" s="117"/>
      <c r="AB4896" s="117"/>
      <c r="AC4896" s="117"/>
      <c r="AD4896" s="117"/>
      <c r="AE4896" s="117"/>
      <c r="AF4896" s="117"/>
      <c r="AG4896" s="117"/>
      <c r="AH4896" s="117"/>
      <c r="AI4896" s="117"/>
      <c r="AJ4896" s="117"/>
      <c r="AK4896" s="117"/>
      <c r="AL4896" s="117"/>
      <c r="AM4896" s="117"/>
      <c r="AN4896" s="117"/>
      <c r="AO4896" s="117"/>
      <c r="AP4896" s="117"/>
      <c r="AQ4896" s="117"/>
      <c r="AR4896" s="117"/>
      <c r="AS4896" s="117"/>
      <c r="AT4896" s="117"/>
      <c r="AU4896" s="117"/>
      <c r="AV4896" s="117"/>
      <c r="AW4896" s="117"/>
      <c r="AX4896" s="118"/>
    </row>
    <row r="4897" spans="1:251" ht="15" thickBot="1">
      <c r="A4897" s="43"/>
      <c r="B4897" s="44"/>
      <c r="C4897" s="45"/>
      <c r="D4897" s="45"/>
      <c r="E4897" s="45"/>
      <c r="F4897" s="45"/>
      <c r="G4897" s="45"/>
      <c r="H4897" s="45"/>
      <c r="I4897" s="45"/>
      <c r="J4897" s="45"/>
      <c r="K4897" s="45"/>
      <c r="L4897" s="45"/>
      <c r="M4897" s="45"/>
      <c r="N4897" s="45"/>
      <c r="O4897" s="45"/>
      <c r="P4897" s="45"/>
      <c r="Q4897" s="45"/>
      <c r="R4897" s="45"/>
      <c r="S4897" s="45"/>
      <c r="T4897" s="45"/>
      <c r="U4897" s="45"/>
      <c r="V4897" s="45"/>
      <c r="W4897" s="45"/>
      <c r="X4897" s="45"/>
      <c r="Y4897" s="45"/>
      <c r="Z4897" s="45"/>
      <c r="AA4897" s="45"/>
      <c r="AB4897" s="45"/>
      <c r="AC4897" s="45"/>
      <c r="AD4897" s="45"/>
      <c r="AE4897" s="45"/>
      <c r="AF4897" s="45"/>
      <c r="AG4897" s="45"/>
      <c r="AH4897" s="45"/>
      <c r="AI4897" s="45"/>
      <c r="AJ4897" s="45"/>
      <c r="AK4897" s="45"/>
      <c r="AL4897" s="45"/>
      <c r="AM4897" s="45"/>
      <c r="AN4897" s="45"/>
      <c r="AO4897" s="45"/>
      <c r="AP4897" s="45"/>
      <c r="AQ4897" s="45"/>
      <c r="AR4897" s="45"/>
      <c r="AS4897" s="45"/>
      <c r="AT4897" s="45"/>
      <c r="AU4897" s="45"/>
      <c r="AV4897" s="45"/>
      <c r="AW4897" s="45"/>
      <c r="AX4897" s="46"/>
    </row>
    <row r="4898" spans="1:251">
      <c r="B4898" s="47"/>
    </row>
    <row r="4899" spans="1:251" ht="15" thickBot="1">
      <c r="A4899" s="37"/>
      <c r="B4899" s="36" t="s">
        <v>238</v>
      </c>
      <c r="C4899" s="34"/>
      <c r="D4899" s="34"/>
      <c r="E4899" s="34"/>
      <c r="F4899" s="34"/>
      <c r="G4899" s="34"/>
      <c r="H4899" s="34"/>
      <c r="I4899" s="34"/>
      <c r="J4899" s="34"/>
      <c r="K4899" s="34"/>
      <c r="L4899" s="35"/>
      <c r="M4899" s="35"/>
      <c r="N4899" s="35"/>
      <c r="O4899" s="35"/>
      <c r="P4899" s="34"/>
      <c r="Q4899" s="34"/>
      <c r="R4899" s="34"/>
      <c r="S4899" s="34"/>
      <c r="T4899" s="34"/>
      <c r="U4899" s="34"/>
      <c r="V4899" s="36"/>
      <c r="W4899" s="36"/>
      <c r="X4899" s="36"/>
      <c r="Y4899" s="36"/>
      <c r="Z4899" s="36"/>
      <c r="AA4899" s="36"/>
      <c r="AB4899" s="36"/>
      <c r="AC4899" s="36"/>
      <c r="AD4899" s="36"/>
      <c r="AE4899" s="36"/>
      <c r="AF4899" s="36"/>
      <c r="AG4899" s="36"/>
      <c r="AH4899" s="36"/>
      <c r="AI4899" s="36"/>
      <c r="AJ4899" s="36"/>
      <c r="AK4899" s="36"/>
      <c r="AL4899" s="36"/>
      <c r="AM4899" s="36"/>
      <c r="AN4899" s="36"/>
      <c r="AO4899" s="36"/>
      <c r="AP4899" s="36"/>
      <c r="AQ4899" s="36"/>
      <c r="AR4899" s="36"/>
      <c r="AS4899" s="36"/>
      <c r="AT4899" s="36"/>
      <c r="AU4899" s="36"/>
      <c r="AV4899" s="36"/>
      <c r="AW4899" s="36"/>
      <c r="AX4899" s="36"/>
      <c r="DI4899" s="26"/>
    </row>
    <row r="4900" spans="1:251" ht="14.25">
      <c r="A4900" s="34"/>
      <c r="B4900" s="38"/>
      <c r="C4900" s="33"/>
      <c r="D4900" s="33"/>
      <c r="E4900" s="33"/>
      <c r="F4900" s="33"/>
      <c r="G4900" s="33"/>
      <c r="H4900" s="33"/>
      <c r="I4900" s="33"/>
      <c r="J4900" s="33"/>
      <c r="K4900" s="33"/>
      <c r="L4900" s="39"/>
      <c r="M4900" s="39"/>
      <c r="N4900" s="39"/>
      <c r="O4900" s="39"/>
      <c r="P4900" s="33"/>
      <c r="Q4900" s="33"/>
      <c r="R4900" s="33"/>
      <c r="S4900" s="33"/>
      <c r="T4900" s="33"/>
      <c r="U4900" s="33"/>
      <c r="V4900" s="40"/>
      <c r="W4900" s="40"/>
      <c r="X4900" s="40"/>
      <c r="Y4900" s="40"/>
      <c r="Z4900" s="40"/>
      <c r="AA4900" s="40"/>
      <c r="AB4900" s="40"/>
      <c r="AC4900" s="40"/>
      <c r="AD4900" s="40"/>
      <c r="AE4900" s="40"/>
      <c r="AF4900" s="40"/>
      <c r="AG4900" s="40"/>
      <c r="AH4900" s="40"/>
      <c r="AI4900" s="40"/>
      <c r="AJ4900" s="40"/>
      <c r="AK4900" s="40"/>
      <c r="AL4900" s="40"/>
      <c r="AM4900" s="40"/>
      <c r="AN4900" s="40"/>
      <c r="AO4900" s="40"/>
      <c r="AP4900" s="40"/>
      <c r="AQ4900" s="40"/>
      <c r="AR4900" s="40"/>
      <c r="AS4900" s="40"/>
      <c r="AT4900" s="40"/>
      <c r="AU4900" s="40"/>
      <c r="AV4900" s="40"/>
      <c r="AW4900" s="40"/>
      <c r="AX4900" s="41"/>
    </row>
    <row r="4901" spans="1:251" ht="12" customHeight="1">
      <c r="A4901" s="34"/>
      <c r="B4901" s="116" t="s">
        <v>929</v>
      </c>
      <c r="C4901" s="117"/>
      <c r="D4901" s="117"/>
      <c r="E4901" s="117"/>
      <c r="F4901" s="117"/>
      <c r="G4901" s="117"/>
      <c r="H4901" s="117"/>
      <c r="I4901" s="117"/>
      <c r="J4901" s="117"/>
      <c r="K4901" s="117"/>
      <c r="L4901" s="117"/>
      <c r="M4901" s="117"/>
      <c r="N4901" s="117"/>
      <c r="O4901" s="117"/>
      <c r="P4901" s="117"/>
      <c r="Q4901" s="117"/>
      <c r="R4901" s="117"/>
      <c r="S4901" s="117"/>
      <c r="T4901" s="117"/>
      <c r="U4901" s="117"/>
      <c r="V4901" s="117"/>
      <c r="W4901" s="117"/>
      <c r="X4901" s="117"/>
      <c r="Y4901" s="117"/>
      <c r="Z4901" s="117"/>
      <c r="AA4901" s="117"/>
      <c r="AB4901" s="117"/>
      <c r="AC4901" s="117"/>
      <c r="AD4901" s="117"/>
      <c r="AE4901" s="117"/>
      <c r="AF4901" s="117"/>
      <c r="AG4901" s="117"/>
      <c r="AH4901" s="117"/>
      <c r="AI4901" s="117"/>
      <c r="AJ4901" s="117"/>
      <c r="AK4901" s="117"/>
      <c r="AL4901" s="117"/>
      <c r="AM4901" s="117"/>
      <c r="AN4901" s="117"/>
      <c r="AO4901" s="117"/>
      <c r="AP4901" s="117"/>
      <c r="AQ4901" s="117"/>
      <c r="AR4901" s="117"/>
      <c r="AS4901" s="117"/>
      <c r="AT4901" s="117"/>
      <c r="AU4901" s="117"/>
      <c r="AV4901" s="117"/>
      <c r="AW4901" s="117"/>
      <c r="AX4901" s="118"/>
    </row>
    <row r="4902" spans="1:251" ht="12" customHeight="1">
      <c r="A4902" s="34"/>
      <c r="B4902" s="116"/>
      <c r="C4902" s="117"/>
      <c r="D4902" s="117"/>
      <c r="E4902" s="117"/>
      <c r="F4902" s="117"/>
      <c r="G4902" s="117"/>
      <c r="H4902" s="117"/>
      <c r="I4902" s="117"/>
      <c r="J4902" s="117"/>
      <c r="K4902" s="117"/>
      <c r="L4902" s="117"/>
      <c r="M4902" s="117"/>
      <c r="N4902" s="117"/>
      <c r="O4902" s="117"/>
      <c r="P4902" s="117"/>
      <c r="Q4902" s="117"/>
      <c r="R4902" s="117"/>
      <c r="S4902" s="117"/>
      <c r="T4902" s="117"/>
      <c r="U4902" s="117"/>
      <c r="V4902" s="117"/>
      <c r="W4902" s="117"/>
      <c r="X4902" s="117"/>
      <c r="Y4902" s="117"/>
      <c r="Z4902" s="117"/>
      <c r="AA4902" s="117"/>
      <c r="AB4902" s="117"/>
      <c r="AC4902" s="117"/>
      <c r="AD4902" s="117"/>
      <c r="AE4902" s="117"/>
      <c r="AF4902" s="117"/>
      <c r="AG4902" s="117"/>
      <c r="AH4902" s="117"/>
      <c r="AI4902" s="117"/>
      <c r="AJ4902" s="117"/>
      <c r="AK4902" s="117"/>
      <c r="AL4902" s="117"/>
      <c r="AM4902" s="117"/>
      <c r="AN4902" s="117"/>
      <c r="AO4902" s="117"/>
      <c r="AP4902" s="117"/>
      <c r="AQ4902" s="117"/>
      <c r="AR4902" s="117"/>
      <c r="AS4902" s="117"/>
      <c r="AT4902" s="117"/>
      <c r="AU4902" s="117"/>
      <c r="AV4902" s="117"/>
      <c r="AW4902" s="117"/>
      <c r="AX4902" s="118"/>
    </row>
    <row r="4903" spans="1:251" ht="12" customHeight="1">
      <c r="A4903" s="34"/>
      <c r="B4903" s="116"/>
      <c r="C4903" s="117"/>
      <c r="D4903" s="117"/>
      <c r="E4903" s="117"/>
      <c r="F4903" s="117"/>
      <c r="G4903" s="117"/>
      <c r="H4903" s="117"/>
      <c r="I4903" s="117"/>
      <c r="J4903" s="117"/>
      <c r="K4903" s="117"/>
      <c r="L4903" s="117"/>
      <c r="M4903" s="117"/>
      <c r="N4903" s="117"/>
      <c r="O4903" s="117"/>
      <c r="P4903" s="117"/>
      <c r="Q4903" s="117"/>
      <c r="R4903" s="117"/>
      <c r="S4903" s="117"/>
      <c r="T4903" s="117"/>
      <c r="U4903" s="117"/>
      <c r="V4903" s="117"/>
      <c r="W4903" s="117"/>
      <c r="X4903" s="117"/>
      <c r="Y4903" s="117"/>
      <c r="Z4903" s="117"/>
      <c r="AA4903" s="117"/>
      <c r="AB4903" s="117"/>
      <c r="AC4903" s="117"/>
      <c r="AD4903" s="117"/>
      <c r="AE4903" s="117"/>
      <c r="AF4903" s="117"/>
      <c r="AG4903" s="117"/>
      <c r="AH4903" s="117"/>
      <c r="AI4903" s="117"/>
      <c r="AJ4903" s="117"/>
      <c r="AK4903" s="117"/>
      <c r="AL4903" s="117"/>
      <c r="AM4903" s="117"/>
      <c r="AN4903" s="117"/>
      <c r="AO4903" s="117"/>
      <c r="AP4903" s="117"/>
      <c r="AQ4903" s="117"/>
      <c r="AR4903" s="117"/>
      <c r="AS4903" s="117"/>
      <c r="AT4903" s="117"/>
      <c r="AU4903" s="117"/>
      <c r="AV4903" s="117"/>
      <c r="AW4903" s="117"/>
      <c r="AX4903" s="118"/>
    </row>
    <row r="4904" spans="1:251" ht="12" customHeight="1">
      <c r="A4904" s="34"/>
      <c r="B4904" s="116"/>
      <c r="C4904" s="117"/>
      <c r="D4904" s="117"/>
      <c r="E4904" s="117"/>
      <c r="F4904" s="117"/>
      <c r="G4904" s="117"/>
      <c r="H4904" s="117"/>
      <c r="I4904" s="117"/>
      <c r="J4904" s="117"/>
      <c r="K4904" s="117"/>
      <c r="L4904" s="117"/>
      <c r="M4904" s="117"/>
      <c r="N4904" s="117"/>
      <c r="O4904" s="117"/>
      <c r="P4904" s="117"/>
      <c r="Q4904" s="117"/>
      <c r="R4904" s="117"/>
      <c r="S4904" s="117"/>
      <c r="T4904" s="117"/>
      <c r="U4904" s="117"/>
      <c r="V4904" s="117"/>
      <c r="W4904" s="117"/>
      <c r="X4904" s="117"/>
      <c r="Y4904" s="117"/>
      <c r="Z4904" s="117"/>
      <c r="AA4904" s="117"/>
      <c r="AB4904" s="117"/>
      <c r="AC4904" s="117"/>
      <c r="AD4904" s="117"/>
      <c r="AE4904" s="117"/>
      <c r="AF4904" s="117"/>
      <c r="AG4904" s="117"/>
      <c r="AH4904" s="117"/>
      <c r="AI4904" s="117"/>
      <c r="AJ4904" s="117"/>
      <c r="AK4904" s="117"/>
      <c r="AL4904" s="117"/>
      <c r="AM4904" s="117"/>
      <c r="AN4904" s="117"/>
      <c r="AO4904" s="117"/>
      <c r="AP4904" s="117"/>
      <c r="AQ4904" s="117"/>
      <c r="AR4904" s="117"/>
      <c r="AS4904" s="117"/>
      <c r="AT4904" s="117"/>
      <c r="AU4904" s="117"/>
      <c r="AV4904" s="117"/>
      <c r="AW4904" s="117"/>
      <c r="AX4904" s="118"/>
      <c r="BC4904" s="42"/>
    </row>
    <row r="4905" spans="1:251" ht="12" customHeight="1">
      <c r="A4905" s="34"/>
      <c r="B4905" s="116"/>
      <c r="C4905" s="117"/>
      <c r="D4905" s="117"/>
      <c r="E4905" s="117"/>
      <c r="F4905" s="117"/>
      <c r="G4905" s="117"/>
      <c r="H4905" s="117"/>
      <c r="I4905" s="117"/>
      <c r="J4905" s="117"/>
      <c r="K4905" s="117"/>
      <c r="L4905" s="117"/>
      <c r="M4905" s="117"/>
      <c r="N4905" s="117"/>
      <c r="O4905" s="117"/>
      <c r="P4905" s="117"/>
      <c r="Q4905" s="117"/>
      <c r="R4905" s="117"/>
      <c r="S4905" s="117"/>
      <c r="T4905" s="117"/>
      <c r="U4905" s="117"/>
      <c r="V4905" s="117"/>
      <c r="W4905" s="117"/>
      <c r="X4905" s="117"/>
      <c r="Y4905" s="117"/>
      <c r="Z4905" s="117"/>
      <c r="AA4905" s="117"/>
      <c r="AB4905" s="117"/>
      <c r="AC4905" s="117"/>
      <c r="AD4905" s="117"/>
      <c r="AE4905" s="117"/>
      <c r="AF4905" s="117"/>
      <c r="AG4905" s="117"/>
      <c r="AH4905" s="117"/>
      <c r="AI4905" s="117"/>
      <c r="AJ4905" s="117"/>
      <c r="AK4905" s="117"/>
      <c r="AL4905" s="117"/>
      <c r="AM4905" s="117"/>
      <c r="AN4905" s="117"/>
      <c r="AO4905" s="117"/>
      <c r="AP4905" s="117"/>
      <c r="AQ4905" s="117"/>
      <c r="AR4905" s="117"/>
      <c r="AS4905" s="117"/>
      <c r="AT4905" s="117"/>
      <c r="AU4905" s="117"/>
      <c r="AV4905" s="117"/>
      <c r="AW4905" s="117"/>
      <c r="AX4905" s="118"/>
    </row>
    <row r="4906" spans="1:251" ht="15" thickBot="1">
      <c r="A4906" s="43"/>
      <c r="B4906" s="44"/>
      <c r="C4906" s="45"/>
      <c r="D4906" s="45"/>
      <c r="E4906" s="45"/>
      <c r="F4906" s="45"/>
      <c r="G4906" s="45"/>
      <c r="H4906" s="45"/>
      <c r="I4906" s="45"/>
      <c r="J4906" s="45"/>
      <c r="K4906" s="45"/>
      <c r="L4906" s="45"/>
      <c r="M4906" s="45"/>
      <c r="N4906" s="45"/>
      <c r="O4906" s="45"/>
      <c r="P4906" s="45"/>
      <c r="Q4906" s="45"/>
      <c r="R4906" s="45"/>
      <c r="S4906" s="45"/>
      <c r="T4906" s="45"/>
      <c r="U4906" s="45"/>
      <c r="V4906" s="45"/>
      <c r="W4906" s="45"/>
      <c r="X4906" s="45"/>
      <c r="Y4906" s="45"/>
      <c r="Z4906" s="45"/>
      <c r="AA4906" s="45"/>
      <c r="AB4906" s="45"/>
      <c r="AC4906" s="45"/>
      <c r="AD4906" s="45"/>
      <c r="AE4906" s="45"/>
      <c r="AF4906" s="45"/>
      <c r="AG4906" s="45"/>
      <c r="AH4906" s="45"/>
      <c r="AI4906" s="45"/>
      <c r="AJ4906" s="45"/>
      <c r="AK4906" s="45"/>
      <c r="AL4906" s="45"/>
      <c r="AM4906" s="45"/>
      <c r="AN4906" s="45"/>
      <c r="AO4906" s="45"/>
      <c r="AP4906" s="45"/>
      <c r="AQ4906" s="45"/>
      <c r="AR4906" s="45"/>
      <c r="AS4906" s="45"/>
      <c r="AT4906" s="45"/>
      <c r="AU4906" s="45"/>
      <c r="AV4906" s="45"/>
      <c r="AW4906" s="45"/>
      <c r="AX4906" s="46"/>
    </row>
    <row r="4907" spans="1:251">
      <c r="B4907" s="47"/>
    </row>
    <row r="4908" spans="1:251" ht="14.25">
      <c r="B4908" s="36" t="s">
        <v>240</v>
      </c>
      <c r="C4908" s="34"/>
      <c r="D4908" s="34"/>
      <c r="E4908" s="34"/>
      <c r="F4908" s="34"/>
      <c r="G4908" s="34"/>
      <c r="H4908" s="34"/>
      <c r="I4908" s="34"/>
      <c r="J4908" s="34"/>
      <c r="K4908" s="34"/>
      <c r="L4908" s="35"/>
      <c r="M4908" s="35"/>
      <c r="N4908" s="35"/>
      <c r="O4908" s="35"/>
      <c r="P4908" s="34"/>
      <c r="Q4908" s="34"/>
      <c r="R4908" s="34"/>
      <c r="S4908" s="34"/>
      <c r="T4908" s="34"/>
      <c r="U4908" s="34"/>
      <c r="V4908" s="36"/>
      <c r="W4908" s="36"/>
      <c r="X4908" s="36"/>
      <c r="Y4908" s="36"/>
      <c r="Z4908" s="36"/>
      <c r="AA4908" s="36"/>
      <c r="AB4908" s="36"/>
      <c r="AC4908" s="36"/>
      <c r="AD4908" s="36"/>
      <c r="AE4908" s="36"/>
      <c r="AF4908" s="36"/>
      <c r="AG4908" s="36"/>
      <c r="AH4908" s="36"/>
      <c r="AI4908" s="36"/>
      <c r="AJ4908" s="36"/>
      <c r="AK4908" s="36"/>
      <c r="AL4908" s="36"/>
      <c r="AM4908" s="36"/>
      <c r="AN4908" s="36"/>
      <c r="AO4908" s="36"/>
      <c r="AP4908" s="36"/>
      <c r="AQ4908" s="36"/>
      <c r="AR4908" s="36"/>
      <c r="AS4908" s="36"/>
      <c r="AT4908" s="36"/>
      <c r="AU4908" s="36"/>
      <c r="AV4908" s="36"/>
      <c r="AW4908" s="36"/>
      <c r="AX4908" s="36"/>
    </row>
    <row r="4909" spans="1:251" ht="15" thickBot="1">
      <c r="B4909" s="34"/>
      <c r="C4909" s="34"/>
      <c r="D4909" s="34"/>
      <c r="E4909" s="34"/>
      <c r="F4909" s="34"/>
      <c r="G4909" s="34"/>
      <c r="H4909" s="34"/>
      <c r="I4909" s="34"/>
      <c r="J4909" s="34"/>
      <c r="K4909" s="34"/>
      <c r="L4909" s="35"/>
      <c r="M4909" s="35"/>
      <c r="N4909" s="35"/>
      <c r="O4909" s="35"/>
      <c r="P4909" s="34"/>
      <c r="Q4909" s="34"/>
      <c r="R4909" s="34"/>
      <c r="S4909" s="34"/>
      <c r="T4909" s="34"/>
      <c r="U4909" s="34"/>
      <c r="V4909" s="36"/>
      <c r="W4909" s="36"/>
      <c r="X4909" s="36"/>
      <c r="Y4909" s="36"/>
      <c r="Z4909" s="36"/>
      <c r="AA4909" s="36"/>
      <c r="AB4909" s="36"/>
      <c r="AC4909" s="36"/>
      <c r="AD4909" s="36"/>
      <c r="AE4909" s="36"/>
      <c r="AF4909" s="36"/>
      <c r="AG4909" s="36"/>
      <c r="AH4909" s="36"/>
      <c r="AI4909" s="36"/>
      <c r="AJ4909" s="36"/>
      <c r="AK4909" s="36"/>
      <c r="AL4909" s="36"/>
      <c r="AM4909" s="36"/>
      <c r="AN4909" s="36"/>
      <c r="AO4909" s="36"/>
      <c r="AP4909" s="36"/>
      <c r="AQ4909" s="36"/>
      <c r="AR4909" s="36"/>
      <c r="AS4909" s="36"/>
      <c r="AT4909" s="36"/>
      <c r="AU4909" s="36"/>
      <c r="AV4909" s="36"/>
      <c r="AW4909" s="36"/>
      <c r="AX4909" s="48" t="s">
        <v>241</v>
      </c>
    </row>
    <row r="4910" spans="1:251" s="42" customFormat="1" ht="13.5" customHeight="1">
      <c r="A4910" s="34"/>
      <c r="B4910" s="119" t="s">
        <v>242</v>
      </c>
      <c r="C4910" s="120"/>
      <c r="D4910" s="120"/>
      <c r="E4910" s="120"/>
      <c r="F4910" s="120"/>
      <c r="G4910" s="120"/>
      <c r="H4910" s="120"/>
      <c r="I4910" s="120"/>
      <c r="J4910" s="120"/>
      <c r="K4910" s="120"/>
      <c r="L4910" s="120"/>
      <c r="M4910" s="120"/>
      <c r="N4910" s="120"/>
      <c r="O4910" s="120"/>
      <c r="P4910" s="120"/>
      <c r="Q4910" s="120"/>
      <c r="R4910" s="120"/>
      <c r="S4910" s="120"/>
      <c r="T4910" s="120"/>
      <c r="U4910" s="120"/>
      <c r="V4910" s="120"/>
      <c r="W4910" s="120"/>
      <c r="X4910" s="120"/>
      <c r="Y4910" s="120"/>
      <c r="Z4910" s="121"/>
      <c r="AA4910" s="125" t="s">
        <v>1062</v>
      </c>
      <c r="AB4910" s="120"/>
      <c r="AC4910" s="120"/>
      <c r="AD4910" s="120"/>
      <c r="AE4910" s="120"/>
      <c r="AF4910" s="120"/>
      <c r="AG4910" s="120"/>
      <c r="AH4910" s="120"/>
      <c r="AI4910" s="121"/>
      <c r="AJ4910" s="125" t="s">
        <v>1063</v>
      </c>
      <c r="AK4910" s="120"/>
      <c r="AL4910" s="120"/>
      <c r="AM4910" s="120"/>
      <c r="AN4910" s="120"/>
      <c r="AO4910" s="120"/>
      <c r="AP4910" s="120"/>
      <c r="AQ4910" s="120"/>
      <c r="AR4910" s="121"/>
      <c r="AS4910" s="125" t="s">
        <v>243</v>
      </c>
      <c r="AT4910" s="120"/>
      <c r="AU4910" s="120"/>
      <c r="AV4910" s="120"/>
      <c r="AW4910" s="120"/>
      <c r="AX4910" s="127"/>
      <c r="AY4910" s="29"/>
      <c r="AZ4910" s="29"/>
      <c r="BA4910" s="29"/>
      <c r="BB4910" s="29"/>
      <c r="BC4910" s="29"/>
      <c r="BD4910" s="29"/>
      <c r="BE4910" s="29"/>
      <c r="BF4910" s="29"/>
      <c r="BG4910" s="29"/>
      <c r="BH4910" s="29"/>
      <c r="BI4910" s="29"/>
      <c r="BJ4910" s="29"/>
      <c r="BK4910" s="29"/>
      <c r="BL4910" s="29"/>
      <c r="BM4910" s="29"/>
      <c r="BN4910" s="29"/>
      <c r="BO4910" s="29"/>
      <c r="BP4910" s="29"/>
      <c r="BQ4910" s="29"/>
      <c r="BR4910" s="29"/>
      <c r="BS4910" s="29"/>
      <c r="BT4910" s="29"/>
      <c r="BU4910" s="29"/>
      <c r="BV4910" s="29"/>
      <c r="BW4910" s="29"/>
      <c r="BX4910" s="29"/>
      <c r="BY4910" s="29"/>
      <c r="BZ4910" s="29"/>
      <c r="CA4910" s="29"/>
      <c r="CB4910" s="29"/>
      <c r="CC4910" s="29"/>
      <c r="CD4910" s="29"/>
      <c r="CE4910" s="29"/>
      <c r="CF4910" s="29"/>
      <c r="CG4910" s="29"/>
      <c r="CH4910" s="29"/>
      <c r="CI4910" s="29"/>
      <c r="CJ4910" s="29"/>
      <c r="CK4910" s="29"/>
      <c r="CL4910" s="29"/>
      <c r="CM4910" s="29"/>
      <c r="CN4910" s="29"/>
      <c r="CO4910" s="29"/>
      <c r="CP4910" s="29"/>
      <c r="CQ4910" s="29"/>
      <c r="CR4910" s="29"/>
      <c r="CS4910" s="29"/>
      <c r="CT4910" s="29"/>
      <c r="CU4910" s="29"/>
      <c r="CV4910" s="29"/>
      <c r="CW4910" s="29"/>
      <c r="CX4910" s="29"/>
      <c r="CY4910" s="29"/>
      <c r="CZ4910" s="29"/>
      <c r="DA4910" s="29"/>
      <c r="DB4910" s="29"/>
      <c r="DC4910" s="29"/>
      <c r="DD4910" s="29"/>
      <c r="DE4910" s="29"/>
      <c r="DF4910" s="29"/>
      <c r="DG4910" s="29"/>
      <c r="DH4910" s="29"/>
      <c r="DI4910" s="29"/>
      <c r="DJ4910" s="29"/>
      <c r="DK4910" s="29"/>
      <c r="DL4910" s="29"/>
      <c r="DM4910" s="29"/>
      <c r="DN4910" s="29"/>
      <c r="DO4910" s="29"/>
      <c r="DP4910" s="29"/>
      <c r="DQ4910" s="29"/>
      <c r="DR4910" s="29"/>
      <c r="DS4910" s="29"/>
      <c r="DT4910" s="29"/>
      <c r="DU4910" s="29"/>
      <c r="DV4910" s="29"/>
      <c r="DW4910" s="29"/>
      <c r="DX4910" s="29"/>
      <c r="DY4910" s="29"/>
      <c r="DZ4910" s="29"/>
      <c r="EA4910" s="29"/>
      <c r="EB4910" s="29"/>
      <c r="EC4910" s="29"/>
      <c r="ED4910" s="29"/>
      <c r="EE4910" s="29"/>
      <c r="EF4910" s="29"/>
      <c r="EG4910" s="29"/>
      <c r="EH4910" s="29"/>
      <c r="EI4910" s="29"/>
      <c r="EJ4910" s="29"/>
      <c r="EK4910" s="29"/>
      <c r="EL4910" s="29"/>
      <c r="EM4910" s="29"/>
      <c r="EN4910" s="29"/>
      <c r="EO4910" s="29"/>
      <c r="EP4910" s="29"/>
      <c r="EQ4910" s="29"/>
      <c r="ER4910" s="29"/>
      <c r="ES4910" s="29"/>
      <c r="ET4910" s="29"/>
      <c r="EU4910" s="29"/>
      <c r="EV4910" s="29"/>
      <c r="EW4910" s="29"/>
      <c r="EX4910" s="29"/>
      <c r="EY4910" s="29"/>
      <c r="EZ4910" s="29"/>
      <c r="FA4910" s="29"/>
      <c r="FB4910" s="29"/>
      <c r="FC4910" s="29"/>
      <c r="FD4910" s="29"/>
      <c r="FE4910" s="29"/>
      <c r="FF4910" s="29"/>
      <c r="FG4910" s="29"/>
      <c r="FH4910" s="29"/>
      <c r="FI4910" s="29"/>
      <c r="FJ4910" s="29"/>
      <c r="FK4910" s="29"/>
      <c r="FL4910" s="29"/>
      <c r="FM4910" s="29"/>
      <c r="FN4910" s="29"/>
      <c r="FO4910" s="29"/>
      <c r="FP4910" s="29"/>
      <c r="FQ4910" s="29"/>
      <c r="FR4910" s="29"/>
      <c r="FS4910" s="29"/>
      <c r="FT4910" s="29"/>
      <c r="FU4910" s="29"/>
      <c r="FV4910" s="29"/>
      <c r="FW4910" s="29"/>
      <c r="FX4910" s="29"/>
      <c r="FY4910" s="29"/>
      <c r="FZ4910" s="29"/>
      <c r="GA4910" s="29"/>
      <c r="GB4910" s="29"/>
      <c r="GC4910" s="29"/>
      <c r="GD4910" s="29"/>
      <c r="GE4910" s="29"/>
      <c r="GF4910" s="29"/>
      <c r="GG4910" s="29"/>
      <c r="GH4910" s="29"/>
      <c r="GI4910" s="29"/>
      <c r="GJ4910" s="29"/>
      <c r="GK4910" s="29"/>
      <c r="GL4910" s="29"/>
      <c r="GM4910" s="29"/>
      <c r="GN4910" s="29"/>
      <c r="GO4910" s="29"/>
      <c r="GP4910" s="29"/>
      <c r="GQ4910" s="29"/>
      <c r="GR4910" s="29"/>
      <c r="GS4910" s="29"/>
      <c r="GT4910" s="29"/>
      <c r="GU4910" s="29"/>
      <c r="GV4910" s="29"/>
      <c r="GW4910" s="29"/>
      <c r="GX4910" s="29"/>
      <c r="GY4910" s="29"/>
      <c r="GZ4910" s="29"/>
      <c r="HA4910" s="29"/>
      <c r="HB4910" s="29"/>
      <c r="HC4910" s="29"/>
      <c r="HD4910" s="29"/>
      <c r="HE4910" s="29"/>
      <c r="HF4910" s="29"/>
      <c r="HG4910" s="29"/>
      <c r="HH4910" s="29"/>
      <c r="HI4910" s="29"/>
      <c r="HJ4910" s="29"/>
      <c r="HK4910" s="29"/>
      <c r="HL4910" s="29"/>
      <c r="HM4910" s="29"/>
      <c r="HN4910" s="29"/>
      <c r="HO4910" s="29"/>
      <c r="HP4910" s="29"/>
      <c r="HQ4910" s="29"/>
      <c r="HR4910" s="29"/>
      <c r="HS4910" s="29"/>
      <c r="HT4910" s="29"/>
      <c r="HU4910" s="29"/>
      <c r="HV4910" s="29"/>
      <c r="HW4910" s="29"/>
      <c r="HX4910" s="29"/>
      <c r="HY4910" s="29"/>
      <c r="HZ4910" s="29"/>
      <c r="IA4910" s="29"/>
      <c r="IB4910" s="29"/>
      <c r="IC4910" s="29"/>
      <c r="ID4910" s="29"/>
      <c r="IE4910" s="29"/>
      <c r="IF4910" s="29"/>
      <c r="IG4910" s="29"/>
      <c r="IH4910" s="29"/>
      <c r="II4910" s="29"/>
      <c r="IJ4910" s="29"/>
      <c r="IK4910" s="29"/>
      <c r="IL4910" s="29"/>
      <c r="IM4910" s="29"/>
      <c r="IN4910" s="29"/>
      <c r="IO4910" s="29"/>
      <c r="IP4910" s="29"/>
      <c r="IQ4910" s="29"/>
    </row>
    <row r="4911" spans="1:251" s="42" customFormat="1" ht="13.5">
      <c r="A4911" s="34"/>
      <c r="B4911" s="122"/>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4"/>
      <c r="AA4911" s="126"/>
      <c r="AB4911" s="123"/>
      <c r="AC4911" s="123"/>
      <c r="AD4911" s="123"/>
      <c r="AE4911" s="123"/>
      <c r="AF4911" s="123"/>
      <c r="AG4911" s="123"/>
      <c r="AH4911" s="123"/>
      <c r="AI4911" s="124"/>
      <c r="AJ4911" s="126"/>
      <c r="AK4911" s="123"/>
      <c r="AL4911" s="123"/>
      <c r="AM4911" s="123"/>
      <c r="AN4911" s="123"/>
      <c r="AO4911" s="123"/>
      <c r="AP4911" s="123"/>
      <c r="AQ4911" s="123"/>
      <c r="AR4911" s="124"/>
      <c r="AS4911" s="126"/>
      <c r="AT4911" s="123"/>
      <c r="AU4911" s="123"/>
      <c r="AV4911" s="123"/>
      <c r="AW4911" s="123"/>
      <c r="AX4911" s="128"/>
      <c r="AY4911" s="29"/>
      <c r="AZ4911" s="29"/>
      <c r="BA4911" s="29"/>
      <c r="BB4911" s="65"/>
      <c r="BC4911" s="49"/>
      <c r="BE4911" s="29"/>
      <c r="BF4911" s="29"/>
      <c r="BG4911" s="29"/>
      <c r="BH4911" s="29"/>
      <c r="BI4911" s="29"/>
      <c r="BJ4911" s="29"/>
      <c r="BK4911" s="29"/>
      <c r="BL4911" s="29"/>
      <c r="BM4911" s="29"/>
      <c r="BN4911" s="29"/>
      <c r="BO4911" s="29"/>
      <c r="BP4911" s="29"/>
      <c r="BQ4911" s="29"/>
      <c r="BR4911" s="29"/>
      <c r="BS4911" s="29"/>
      <c r="BT4911" s="29"/>
      <c r="BU4911" s="29"/>
      <c r="BV4911" s="29"/>
      <c r="BW4911" s="29"/>
      <c r="BX4911" s="29"/>
      <c r="BY4911" s="29"/>
      <c r="BZ4911" s="29"/>
      <c r="CA4911" s="29"/>
      <c r="CB4911" s="29"/>
      <c r="CC4911" s="29"/>
      <c r="CD4911" s="29"/>
      <c r="CE4911" s="29"/>
      <c r="CF4911" s="29"/>
      <c r="CG4911" s="29"/>
      <c r="CH4911" s="29"/>
      <c r="CI4911" s="29"/>
      <c r="CJ4911" s="29"/>
      <c r="CK4911" s="29"/>
      <c r="CL4911" s="29"/>
      <c r="CM4911" s="29"/>
      <c r="CN4911" s="29"/>
      <c r="CO4911" s="29"/>
      <c r="CP4911" s="29"/>
      <c r="CQ4911" s="29"/>
      <c r="CR4911" s="29"/>
      <c r="CS4911" s="29"/>
      <c r="CT4911" s="29"/>
      <c r="CU4911" s="29"/>
      <c r="CV4911" s="29"/>
      <c r="CW4911" s="29"/>
      <c r="CX4911" s="29"/>
      <c r="CY4911" s="29"/>
      <c r="CZ4911" s="29"/>
      <c r="DA4911" s="29"/>
      <c r="DB4911" s="29"/>
      <c r="DC4911" s="29"/>
      <c r="DD4911" s="29"/>
      <c r="DE4911" s="29"/>
      <c r="DF4911" s="29"/>
      <c r="DG4911" s="29"/>
      <c r="DH4911" s="29"/>
      <c r="DI4911" s="29"/>
      <c r="DJ4911" s="29"/>
      <c r="DK4911" s="29"/>
      <c r="DL4911" s="29"/>
      <c r="DM4911" s="29"/>
      <c r="DN4911" s="29"/>
      <c r="DO4911" s="29"/>
      <c r="DP4911" s="29"/>
      <c r="DQ4911" s="29"/>
      <c r="DR4911" s="29"/>
      <c r="DS4911" s="29"/>
      <c r="DT4911" s="29"/>
      <c r="DU4911" s="29"/>
      <c r="DV4911" s="29"/>
      <c r="DW4911" s="29"/>
      <c r="DX4911" s="29"/>
      <c r="DY4911" s="29"/>
      <c r="DZ4911" s="29"/>
      <c r="EA4911" s="29"/>
      <c r="EB4911" s="29"/>
      <c r="EC4911" s="29"/>
      <c r="ED4911" s="29"/>
      <c r="EE4911" s="29"/>
      <c r="EF4911" s="29"/>
      <c r="EG4911" s="29"/>
      <c r="EH4911" s="29"/>
      <c r="EI4911" s="29"/>
      <c r="EJ4911" s="29"/>
      <c r="EK4911" s="29"/>
      <c r="EL4911" s="29"/>
      <c r="EM4911" s="29"/>
      <c r="EN4911" s="29"/>
      <c r="EO4911" s="29"/>
      <c r="EP4911" s="29"/>
      <c r="EQ4911" s="29"/>
      <c r="ER4911" s="29"/>
      <c r="ES4911" s="29"/>
      <c r="ET4911" s="29"/>
      <c r="EU4911" s="29"/>
      <c r="EV4911" s="29"/>
      <c r="EW4911" s="29"/>
      <c r="EX4911" s="29"/>
      <c r="EY4911" s="29"/>
      <c r="EZ4911" s="29"/>
      <c r="FA4911" s="29"/>
      <c r="FB4911" s="29"/>
      <c r="FC4911" s="29"/>
      <c r="FD4911" s="29"/>
      <c r="FE4911" s="29"/>
      <c r="FF4911" s="29"/>
      <c r="FG4911" s="29"/>
      <c r="FH4911" s="29"/>
      <c r="FI4911" s="29"/>
      <c r="FJ4911" s="29"/>
      <c r="FK4911" s="29"/>
      <c r="FL4911" s="29"/>
      <c r="FM4911" s="29"/>
      <c r="FN4911" s="29"/>
      <c r="FO4911" s="29"/>
      <c r="FP4911" s="29"/>
      <c r="FQ4911" s="29"/>
      <c r="FR4911" s="29"/>
      <c r="FS4911" s="29"/>
      <c r="FT4911" s="29"/>
      <c r="FU4911" s="29"/>
      <c r="FV4911" s="29"/>
      <c r="FW4911" s="29"/>
      <c r="FX4911" s="29"/>
      <c r="FY4911" s="29"/>
      <c r="FZ4911" s="29"/>
      <c r="GA4911" s="29"/>
      <c r="GB4911" s="29"/>
      <c r="GC4911" s="29"/>
      <c r="GD4911" s="29"/>
      <c r="GE4911" s="29"/>
      <c r="GF4911" s="29"/>
      <c r="GG4911" s="29"/>
      <c r="GH4911" s="29"/>
      <c r="GI4911" s="29"/>
      <c r="GJ4911" s="29"/>
      <c r="GK4911" s="29"/>
      <c r="GL4911" s="29"/>
      <c r="GM4911" s="29"/>
      <c r="GN4911" s="29"/>
      <c r="GO4911" s="29"/>
      <c r="GP4911" s="29"/>
      <c r="GQ4911" s="29"/>
      <c r="GR4911" s="29"/>
      <c r="GS4911" s="29"/>
      <c r="GT4911" s="29"/>
      <c r="GU4911" s="29"/>
      <c r="GV4911" s="29"/>
      <c r="GW4911" s="29"/>
      <c r="GX4911" s="29"/>
      <c r="GY4911" s="29"/>
      <c r="GZ4911" s="29"/>
      <c r="HA4911" s="29"/>
      <c r="HB4911" s="29"/>
      <c r="HC4911" s="29"/>
      <c r="HD4911" s="29"/>
      <c r="HE4911" s="29"/>
      <c r="HF4911" s="29"/>
      <c r="HG4911" s="29"/>
      <c r="HH4911" s="29"/>
      <c r="HI4911" s="29"/>
      <c r="HJ4911" s="29"/>
      <c r="HK4911" s="29"/>
      <c r="HL4911" s="29"/>
      <c r="HM4911" s="29"/>
      <c r="HN4911" s="29"/>
      <c r="HO4911" s="29"/>
      <c r="HP4911" s="29"/>
      <c r="HQ4911" s="29"/>
      <c r="HR4911" s="29"/>
      <c r="HS4911" s="29"/>
      <c r="HT4911" s="29"/>
      <c r="HU4911" s="29"/>
      <c r="HV4911" s="29"/>
      <c r="HW4911" s="29"/>
      <c r="HX4911" s="29"/>
      <c r="HY4911" s="29"/>
      <c r="HZ4911" s="29"/>
      <c r="IA4911" s="29"/>
      <c r="IB4911" s="29"/>
      <c r="IC4911" s="29"/>
      <c r="ID4911" s="29"/>
      <c r="IE4911" s="29"/>
      <c r="IF4911" s="29"/>
      <c r="IG4911" s="29"/>
      <c r="IH4911" s="29"/>
      <c r="II4911" s="29"/>
      <c r="IJ4911" s="29"/>
      <c r="IK4911" s="29"/>
      <c r="IL4911" s="29"/>
      <c r="IM4911" s="29"/>
      <c r="IN4911" s="29"/>
      <c r="IO4911" s="29"/>
      <c r="IP4911" s="29"/>
      <c r="IQ4911" s="29"/>
    </row>
    <row r="4912" spans="1:251" s="42" customFormat="1" ht="18.75" customHeight="1">
      <c r="A4912" s="34"/>
      <c r="B4912" s="50"/>
      <c r="C4912" s="129" t="s">
        <v>930</v>
      </c>
      <c r="D4912" s="147"/>
      <c r="E4912" s="147"/>
      <c r="F4912" s="147"/>
      <c r="G4912" s="147"/>
      <c r="H4912" s="147"/>
      <c r="I4912" s="147"/>
      <c r="J4912" s="147"/>
      <c r="K4912" s="147"/>
      <c r="L4912" s="147"/>
      <c r="M4912" s="147"/>
      <c r="N4912" s="147"/>
      <c r="O4912" s="147"/>
      <c r="P4912" s="147"/>
      <c r="Q4912" s="147"/>
      <c r="R4912" s="147"/>
      <c r="S4912" s="147"/>
      <c r="T4912" s="147"/>
      <c r="U4912" s="147"/>
      <c r="V4912" s="147"/>
      <c r="W4912" s="147"/>
      <c r="X4912" s="147"/>
      <c r="Y4912" s="147"/>
      <c r="Z4912" s="148"/>
      <c r="AA4912" s="132">
        <v>21972</v>
      </c>
      <c r="AB4912" s="133"/>
      <c r="AC4912" s="133"/>
      <c r="AD4912" s="133"/>
      <c r="AE4912" s="133"/>
      <c r="AF4912" s="133"/>
      <c r="AG4912" s="133"/>
      <c r="AH4912" s="133"/>
      <c r="AI4912" s="134"/>
      <c r="AJ4912" s="132">
        <v>22672</v>
      </c>
      <c r="AK4912" s="133"/>
      <c r="AL4912" s="133"/>
      <c r="AM4912" s="133"/>
      <c r="AN4912" s="133"/>
      <c r="AO4912" s="133"/>
      <c r="AP4912" s="133"/>
      <c r="AQ4912" s="133"/>
      <c r="AR4912" s="134"/>
      <c r="AS4912" s="135"/>
      <c r="AT4912" s="136"/>
      <c r="AU4912" s="136"/>
      <c r="AV4912" s="136"/>
      <c r="AW4912" s="136"/>
      <c r="AX4912" s="137"/>
      <c r="AY4912" s="29"/>
      <c r="AZ4912" s="29"/>
      <c r="BA4912" s="29"/>
      <c r="BB4912" s="29"/>
      <c r="BC4912" s="29"/>
      <c r="BD4912" s="29"/>
      <c r="BE4912" s="29"/>
      <c r="BF4912" s="29"/>
      <c r="BG4912" s="29"/>
      <c r="BH4912" s="29"/>
      <c r="BI4912" s="29"/>
      <c r="BJ4912" s="29"/>
      <c r="BK4912" s="29"/>
      <c r="BL4912" s="29"/>
      <c r="BM4912" s="29"/>
      <c r="BN4912" s="29"/>
      <c r="BO4912" s="29"/>
      <c r="BP4912" s="29"/>
      <c r="BQ4912" s="29"/>
      <c r="BR4912" s="29"/>
      <c r="BS4912" s="29"/>
      <c r="BT4912" s="29"/>
      <c r="BU4912" s="29"/>
      <c r="BV4912" s="29"/>
      <c r="BW4912" s="29"/>
      <c r="BX4912" s="29"/>
      <c r="BY4912" s="29"/>
      <c r="BZ4912" s="29"/>
      <c r="CA4912" s="29"/>
      <c r="CB4912" s="29"/>
      <c r="CC4912" s="29"/>
      <c r="CD4912" s="29"/>
      <c r="CE4912" s="29"/>
      <c r="CF4912" s="29"/>
      <c r="CG4912" s="29"/>
      <c r="CH4912" s="29"/>
      <c r="CI4912" s="29"/>
      <c r="CJ4912" s="29"/>
      <c r="CK4912" s="29"/>
      <c r="CL4912" s="29"/>
      <c r="CM4912" s="29"/>
      <c r="CN4912" s="29"/>
      <c r="CO4912" s="29"/>
      <c r="CP4912" s="29"/>
      <c r="CQ4912" s="29"/>
      <c r="CR4912" s="29"/>
      <c r="CS4912" s="29"/>
      <c r="CT4912" s="29"/>
      <c r="CU4912" s="29"/>
      <c r="CV4912" s="29"/>
      <c r="CW4912" s="29"/>
      <c r="CX4912" s="29"/>
      <c r="CY4912" s="29"/>
      <c r="CZ4912" s="29"/>
      <c r="DA4912" s="29"/>
      <c r="DB4912" s="29"/>
      <c r="DC4912" s="29"/>
      <c r="DD4912" s="29"/>
      <c r="DE4912" s="29"/>
      <c r="DF4912" s="29"/>
      <c r="DG4912" s="29"/>
      <c r="DH4912" s="29"/>
      <c r="DI4912" s="29"/>
      <c r="DJ4912" s="29"/>
      <c r="DK4912" s="29"/>
      <c r="DL4912" s="29"/>
      <c r="DM4912" s="29"/>
      <c r="DN4912" s="29"/>
      <c r="DO4912" s="29"/>
      <c r="DP4912" s="29"/>
      <c r="DQ4912" s="29"/>
      <c r="DR4912" s="29"/>
      <c r="DS4912" s="29"/>
      <c r="DT4912" s="29"/>
      <c r="DU4912" s="29"/>
      <c r="DV4912" s="29"/>
      <c r="DW4912" s="29"/>
      <c r="DX4912" s="29"/>
      <c r="DY4912" s="29"/>
      <c r="DZ4912" s="29"/>
      <c r="EA4912" s="29"/>
      <c r="EB4912" s="29"/>
      <c r="EC4912" s="29"/>
      <c r="ED4912" s="29"/>
      <c r="EE4912" s="29"/>
      <c r="EF4912" s="29"/>
      <c r="EG4912" s="29"/>
      <c r="EH4912" s="29"/>
      <c r="EI4912" s="29"/>
      <c r="EJ4912" s="29"/>
      <c r="EK4912" s="29"/>
      <c r="EL4912" s="29"/>
      <c r="EM4912" s="29"/>
      <c r="EN4912" s="29"/>
      <c r="EO4912" s="29"/>
      <c r="EP4912" s="29"/>
      <c r="EQ4912" s="29"/>
      <c r="ER4912" s="29"/>
      <c r="ES4912" s="29"/>
      <c r="ET4912" s="29"/>
      <c r="EU4912" s="29"/>
      <c r="EV4912" s="29"/>
      <c r="EW4912" s="29"/>
      <c r="EX4912" s="29"/>
      <c r="EY4912" s="29"/>
      <c r="EZ4912" s="29"/>
      <c r="FA4912" s="29"/>
      <c r="FB4912" s="29"/>
      <c r="FC4912" s="29"/>
      <c r="FD4912" s="29"/>
      <c r="FE4912" s="29"/>
      <c r="FF4912" s="29"/>
      <c r="FG4912" s="29"/>
      <c r="FH4912" s="29"/>
      <c r="FI4912" s="29"/>
      <c r="FJ4912" s="29"/>
      <c r="FK4912" s="29"/>
      <c r="FL4912" s="29"/>
      <c r="FM4912" s="29"/>
      <c r="FN4912" s="29"/>
      <c r="FO4912" s="29"/>
      <c r="FP4912" s="29"/>
      <c r="FQ4912" s="29"/>
      <c r="FR4912" s="29"/>
      <c r="FS4912" s="29"/>
      <c r="FT4912" s="29"/>
      <c r="FU4912" s="29"/>
      <c r="FV4912" s="29"/>
      <c r="FW4912" s="29"/>
      <c r="FX4912" s="29"/>
      <c r="FY4912" s="29"/>
      <c r="FZ4912" s="29"/>
      <c r="GA4912" s="29"/>
      <c r="GB4912" s="29"/>
      <c r="GC4912" s="29"/>
      <c r="GD4912" s="29"/>
      <c r="GE4912" s="29"/>
      <c r="GF4912" s="29"/>
      <c r="GG4912" s="29"/>
      <c r="GH4912" s="29"/>
      <c r="GI4912" s="29"/>
      <c r="GJ4912" s="29"/>
      <c r="GK4912" s="29"/>
      <c r="GL4912" s="29"/>
      <c r="GM4912" s="29"/>
      <c r="GN4912" s="29"/>
      <c r="GO4912" s="29"/>
      <c r="GP4912" s="29"/>
      <c r="GQ4912" s="29"/>
      <c r="GR4912" s="29"/>
      <c r="GS4912" s="29"/>
      <c r="GT4912" s="29"/>
      <c r="GU4912" s="29"/>
      <c r="GV4912" s="29"/>
      <c r="GW4912" s="29"/>
      <c r="GX4912" s="29"/>
      <c r="GY4912" s="29"/>
      <c r="GZ4912" s="29"/>
      <c r="HA4912" s="29"/>
      <c r="HB4912" s="29"/>
      <c r="HC4912" s="29"/>
      <c r="HD4912" s="29"/>
      <c r="HE4912" s="29"/>
      <c r="HF4912" s="29"/>
      <c r="HG4912" s="29"/>
      <c r="HH4912" s="29"/>
      <c r="HI4912" s="29"/>
      <c r="HJ4912" s="29"/>
      <c r="HK4912" s="29"/>
      <c r="HL4912" s="29"/>
      <c r="HM4912" s="29"/>
      <c r="HN4912" s="29"/>
      <c r="HO4912" s="29"/>
      <c r="HP4912" s="29"/>
      <c r="HQ4912" s="29"/>
      <c r="HR4912" s="29"/>
      <c r="HS4912" s="29"/>
      <c r="HT4912" s="29"/>
      <c r="HU4912" s="29"/>
      <c r="HV4912" s="29"/>
      <c r="HW4912" s="29"/>
      <c r="HX4912" s="29"/>
      <c r="HY4912" s="29"/>
      <c r="HZ4912" s="29"/>
      <c r="IA4912" s="29"/>
      <c r="IB4912" s="29"/>
      <c r="IC4912" s="29"/>
      <c r="ID4912" s="29"/>
      <c r="IE4912" s="29"/>
      <c r="IF4912" s="29"/>
      <c r="IG4912" s="29"/>
      <c r="IH4912" s="29"/>
      <c r="II4912" s="29"/>
      <c r="IJ4912" s="29"/>
      <c r="IK4912" s="29"/>
      <c r="IL4912" s="29"/>
      <c r="IM4912" s="29"/>
      <c r="IN4912" s="29"/>
      <c r="IO4912" s="29"/>
      <c r="IP4912" s="29"/>
      <c r="IQ4912" s="29"/>
    </row>
    <row r="4913" spans="1:251" s="42" customFormat="1" ht="18.75" customHeight="1">
      <c r="A4913" s="34"/>
      <c r="B4913" s="50"/>
      <c r="C4913" s="129" t="s">
        <v>931</v>
      </c>
      <c r="D4913" s="147"/>
      <c r="E4913" s="147"/>
      <c r="F4913" s="147"/>
      <c r="G4913" s="147"/>
      <c r="H4913" s="147"/>
      <c r="I4913" s="147"/>
      <c r="J4913" s="147"/>
      <c r="K4913" s="147"/>
      <c r="L4913" s="147"/>
      <c r="M4913" s="147"/>
      <c r="N4913" s="147"/>
      <c r="O4913" s="147"/>
      <c r="P4913" s="147"/>
      <c r="Q4913" s="147"/>
      <c r="R4913" s="147"/>
      <c r="S4913" s="147"/>
      <c r="T4913" s="147"/>
      <c r="U4913" s="147"/>
      <c r="V4913" s="147"/>
      <c r="W4913" s="147"/>
      <c r="X4913" s="147"/>
      <c r="Y4913" s="147"/>
      <c r="Z4913" s="148"/>
      <c r="AA4913" s="132">
        <v>3129</v>
      </c>
      <c r="AB4913" s="133"/>
      <c r="AC4913" s="133"/>
      <c r="AD4913" s="133"/>
      <c r="AE4913" s="133"/>
      <c r="AF4913" s="133"/>
      <c r="AG4913" s="133"/>
      <c r="AH4913" s="133"/>
      <c r="AI4913" s="134"/>
      <c r="AJ4913" s="132">
        <v>3749</v>
      </c>
      <c r="AK4913" s="133"/>
      <c r="AL4913" s="133"/>
      <c r="AM4913" s="133"/>
      <c r="AN4913" s="133"/>
      <c r="AO4913" s="133"/>
      <c r="AP4913" s="133"/>
      <c r="AQ4913" s="133"/>
      <c r="AR4913" s="134"/>
      <c r="AS4913" s="135"/>
      <c r="AT4913" s="136"/>
      <c r="AU4913" s="136"/>
      <c r="AV4913" s="136"/>
      <c r="AW4913" s="136"/>
      <c r="AX4913" s="137"/>
      <c r="AY4913" s="29"/>
      <c r="AZ4913" s="29"/>
      <c r="BA4913" s="29"/>
      <c r="BB4913" s="29"/>
      <c r="BC4913" s="29"/>
      <c r="BD4913" s="29"/>
      <c r="BE4913" s="29"/>
      <c r="BF4913" s="29"/>
      <c r="BG4913" s="29"/>
      <c r="BH4913" s="29"/>
      <c r="BI4913" s="29"/>
      <c r="BJ4913" s="29"/>
      <c r="BK4913" s="29"/>
      <c r="BL4913" s="29"/>
      <c r="BM4913" s="29"/>
      <c r="BN4913" s="29"/>
      <c r="BO4913" s="29"/>
      <c r="BP4913" s="29"/>
      <c r="BQ4913" s="29"/>
      <c r="BR4913" s="29"/>
      <c r="BS4913" s="29"/>
      <c r="BT4913" s="29"/>
      <c r="BU4913" s="29"/>
      <c r="BV4913" s="29"/>
      <c r="BW4913" s="29"/>
      <c r="BX4913" s="29"/>
      <c r="BY4913" s="29"/>
      <c r="BZ4913" s="29"/>
      <c r="CA4913" s="29"/>
      <c r="CB4913" s="29"/>
      <c r="CC4913" s="29"/>
      <c r="CD4913" s="29"/>
      <c r="CE4913" s="29"/>
      <c r="CF4913" s="29"/>
      <c r="CG4913" s="29"/>
      <c r="CH4913" s="29"/>
      <c r="CI4913" s="29"/>
      <c r="CJ4913" s="29"/>
      <c r="CK4913" s="29"/>
      <c r="CL4913" s="29"/>
      <c r="CM4913" s="29"/>
      <c r="CN4913" s="29"/>
      <c r="CO4913" s="29"/>
      <c r="CP4913" s="29"/>
      <c r="CQ4913" s="29"/>
      <c r="CR4913" s="29"/>
      <c r="CS4913" s="29"/>
      <c r="CT4913" s="29"/>
      <c r="CU4913" s="29"/>
      <c r="CV4913" s="29"/>
      <c r="CW4913" s="29"/>
      <c r="CX4913" s="29"/>
      <c r="CY4913" s="29"/>
      <c r="CZ4913" s="29"/>
      <c r="DA4913" s="29"/>
      <c r="DB4913" s="29"/>
      <c r="DC4913" s="29"/>
      <c r="DD4913" s="29"/>
      <c r="DE4913" s="29"/>
      <c r="DF4913" s="29"/>
      <c r="DG4913" s="29"/>
      <c r="DH4913" s="29"/>
      <c r="DI4913" s="29"/>
      <c r="DJ4913" s="29"/>
      <c r="DK4913" s="29"/>
      <c r="DL4913" s="29"/>
      <c r="DM4913" s="29"/>
      <c r="DN4913" s="29"/>
      <c r="DO4913" s="29"/>
      <c r="DP4913" s="29"/>
      <c r="DQ4913" s="29"/>
      <c r="DR4913" s="29"/>
      <c r="DS4913" s="29"/>
      <c r="DT4913" s="29"/>
      <c r="DU4913" s="29"/>
      <c r="DV4913" s="29"/>
      <c r="DW4913" s="29"/>
      <c r="DX4913" s="29"/>
      <c r="DY4913" s="29"/>
      <c r="DZ4913" s="29"/>
      <c r="EA4913" s="29"/>
      <c r="EB4913" s="29"/>
      <c r="EC4913" s="29"/>
      <c r="ED4913" s="29"/>
      <c r="EE4913" s="29"/>
      <c r="EF4913" s="29"/>
      <c r="EG4913" s="29"/>
      <c r="EH4913" s="29"/>
      <c r="EI4913" s="29"/>
      <c r="EJ4913" s="29"/>
      <c r="EK4913" s="29"/>
      <c r="EL4913" s="29"/>
      <c r="EM4913" s="29"/>
      <c r="EN4913" s="29"/>
      <c r="EO4913" s="29"/>
      <c r="EP4913" s="29"/>
      <c r="EQ4913" s="29"/>
      <c r="ER4913" s="29"/>
      <c r="ES4913" s="29"/>
      <c r="ET4913" s="29"/>
      <c r="EU4913" s="29"/>
      <c r="EV4913" s="29"/>
      <c r="EW4913" s="29"/>
      <c r="EX4913" s="29"/>
      <c r="EY4913" s="29"/>
      <c r="EZ4913" s="29"/>
      <c r="FA4913" s="29"/>
      <c r="FB4913" s="29"/>
      <c r="FC4913" s="29"/>
      <c r="FD4913" s="29"/>
      <c r="FE4913" s="29"/>
      <c r="FF4913" s="29"/>
      <c r="FG4913" s="29"/>
      <c r="FH4913" s="29"/>
      <c r="FI4913" s="29"/>
      <c r="FJ4913" s="29"/>
      <c r="FK4913" s="29"/>
      <c r="FL4913" s="29"/>
      <c r="FM4913" s="29"/>
      <c r="FN4913" s="29"/>
      <c r="FO4913" s="29"/>
      <c r="FP4913" s="29"/>
      <c r="FQ4913" s="29"/>
      <c r="FR4913" s="29"/>
      <c r="FS4913" s="29"/>
      <c r="FT4913" s="29"/>
      <c r="FU4913" s="29"/>
      <c r="FV4913" s="29"/>
      <c r="FW4913" s="29"/>
      <c r="FX4913" s="29"/>
      <c r="FY4913" s="29"/>
      <c r="FZ4913" s="29"/>
      <c r="GA4913" s="29"/>
      <c r="GB4913" s="29"/>
      <c r="GC4913" s="29"/>
      <c r="GD4913" s="29"/>
      <c r="GE4913" s="29"/>
      <c r="GF4913" s="29"/>
      <c r="GG4913" s="29"/>
      <c r="GH4913" s="29"/>
      <c r="GI4913" s="29"/>
      <c r="GJ4913" s="29"/>
      <c r="GK4913" s="29"/>
      <c r="GL4913" s="29"/>
      <c r="GM4913" s="29"/>
      <c r="GN4913" s="29"/>
      <c r="GO4913" s="29"/>
      <c r="GP4913" s="29"/>
      <c r="GQ4913" s="29"/>
      <c r="GR4913" s="29"/>
      <c r="GS4913" s="29"/>
      <c r="GT4913" s="29"/>
      <c r="GU4913" s="29"/>
      <c r="GV4913" s="29"/>
      <c r="GW4913" s="29"/>
      <c r="GX4913" s="29"/>
      <c r="GY4913" s="29"/>
      <c r="GZ4913" s="29"/>
      <c r="HA4913" s="29"/>
      <c r="HB4913" s="29"/>
      <c r="HC4913" s="29"/>
      <c r="HD4913" s="29"/>
      <c r="HE4913" s="29"/>
      <c r="HF4913" s="29"/>
      <c r="HG4913" s="29"/>
      <c r="HH4913" s="29"/>
      <c r="HI4913" s="29"/>
      <c r="HJ4913" s="29"/>
      <c r="HK4913" s="29"/>
      <c r="HL4913" s="29"/>
      <c r="HM4913" s="29"/>
      <c r="HN4913" s="29"/>
      <c r="HO4913" s="29"/>
      <c r="HP4913" s="29"/>
      <c r="HQ4913" s="29"/>
      <c r="HR4913" s="29"/>
      <c r="HS4913" s="29"/>
      <c r="HT4913" s="29"/>
      <c r="HU4913" s="29"/>
      <c r="HV4913" s="29"/>
      <c r="HW4913" s="29"/>
      <c r="HX4913" s="29"/>
      <c r="HY4913" s="29"/>
      <c r="HZ4913" s="29"/>
      <c r="IA4913" s="29"/>
      <c r="IB4913" s="29"/>
      <c r="IC4913" s="29"/>
      <c r="ID4913" s="29"/>
      <c r="IE4913" s="29"/>
      <c r="IF4913" s="29"/>
      <c r="IG4913" s="29"/>
      <c r="IH4913" s="29"/>
      <c r="II4913" s="29"/>
      <c r="IJ4913" s="29"/>
      <c r="IK4913" s="29"/>
      <c r="IL4913" s="29"/>
      <c r="IM4913" s="29"/>
      <c r="IN4913" s="29"/>
      <c r="IO4913" s="29"/>
      <c r="IP4913" s="29"/>
      <c r="IQ4913" s="29"/>
    </row>
    <row r="4914" spans="1:251" s="42" customFormat="1" ht="18.75" customHeight="1">
      <c r="A4914" s="34"/>
      <c r="B4914" s="50"/>
      <c r="C4914" s="129" t="s">
        <v>932</v>
      </c>
      <c r="D4914" s="147"/>
      <c r="E4914" s="147"/>
      <c r="F4914" s="147"/>
      <c r="G4914" s="147"/>
      <c r="H4914" s="147"/>
      <c r="I4914" s="147"/>
      <c r="J4914" s="147"/>
      <c r="K4914" s="147"/>
      <c r="L4914" s="147"/>
      <c r="M4914" s="147"/>
      <c r="N4914" s="147"/>
      <c r="O4914" s="147"/>
      <c r="P4914" s="147"/>
      <c r="Q4914" s="147"/>
      <c r="R4914" s="147"/>
      <c r="S4914" s="147"/>
      <c r="T4914" s="147"/>
      <c r="U4914" s="147"/>
      <c r="V4914" s="147"/>
      <c r="W4914" s="147"/>
      <c r="X4914" s="147"/>
      <c r="Y4914" s="147"/>
      <c r="Z4914" s="148"/>
      <c r="AA4914" s="132">
        <v>581</v>
      </c>
      <c r="AB4914" s="133"/>
      <c r="AC4914" s="133"/>
      <c r="AD4914" s="133"/>
      <c r="AE4914" s="133"/>
      <c r="AF4914" s="133"/>
      <c r="AG4914" s="133"/>
      <c r="AH4914" s="133"/>
      <c r="AI4914" s="134"/>
      <c r="AJ4914" s="132">
        <v>612</v>
      </c>
      <c r="AK4914" s="133"/>
      <c r="AL4914" s="133"/>
      <c r="AM4914" s="133"/>
      <c r="AN4914" s="133"/>
      <c r="AO4914" s="133"/>
      <c r="AP4914" s="133"/>
      <c r="AQ4914" s="133"/>
      <c r="AR4914" s="134"/>
      <c r="AS4914" s="135"/>
      <c r="AT4914" s="136"/>
      <c r="AU4914" s="136"/>
      <c r="AV4914" s="136"/>
      <c r="AW4914" s="136"/>
      <c r="AX4914" s="137"/>
      <c r="AY4914" s="29"/>
      <c r="AZ4914" s="29"/>
      <c r="BA4914" s="29"/>
      <c r="BB4914" s="29"/>
      <c r="BC4914" s="29"/>
      <c r="BD4914" s="29"/>
      <c r="BE4914" s="29"/>
      <c r="BF4914" s="29"/>
      <c r="BG4914" s="29"/>
      <c r="BH4914" s="29"/>
      <c r="BI4914" s="29"/>
      <c r="BJ4914" s="29"/>
      <c r="BK4914" s="29"/>
      <c r="BL4914" s="29"/>
      <c r="BM4914" s="29"/>
      <c r="BN4914" s="29"/>
      <c r="BO4914" s="29"/>
      <c r="BP4914" s="29"/>
      <c r="BQ4914" s="29"/>
      <c r="BR4914" s="29"/>
      <c r="BS4914" s="29"/>
      <c r="BT4914" s="29"/>
      <c r="BU4914" s="29"/>
      <c r="BV4914" s="29"/>
      <c r="BW4914" s="29"/>
      <c r="BX4914" s="29"/>
      <c r="BY4914" s="29"/>
      <c r="BZ4914" s="29"/>
      <c r="CA4914" s="29"/>
      <c r="CB4914" s="29"/>
      <c r="CC4914" s="29"/>
      <c r="CD4914" s="29"/>
      <c r="CE4914" s="29"/>
      <c r="CF4914" s="29"/>
      <c r="CG4914" s="29"/>
      <c r="CH4914" s="29"/>
      <c r="CI4914" s="29"/>
      <c r="CJ4914" s="29"/>
      <c r="CK4914" s="29"/>
      <c r="CL4914" s="29"/>
      <c r="CM4914" s="29"/>
      <c r="CN4914" s="29"/>
      <c r="CO4914" s="29"/>
      <c r="CP4914" s="29"/>
      <c r="CQ4914" s="29"/>
      <c r="CR4914" s="29"/>
      <c r="CS4914" s="29"/>
      <c r="CT4914" s="29"/>
      <c r="CU4914" s="29"/>
      <c r="CV4914" s="29"/>
      <c r="CW4914" s="29"/>
      <c r="CX4914" s="29"/>
      <c r="CY4914" s="29"/>
      <c r="CZ4914" s="29"/>
      <c r="DA4914" s="29"/>
      <c r="DB4914" s="29"/>
      <c r="DC4914" s="29"/>
      <c r="DD4914" s="29"/>
      <c r="DE4914" s="29"/>
      <c r="DF4914" s="29"/>
      <c r="DG4914" s="29"/>
      <c r="DH4914" s="29"/>
      <c r="DI4914" s="29"/>
      <c r="DJ4914" s="29"/>
      <c r="DK4914" s="29"/>
      <c r="DL4914" s="29"/>
      <c r="DM4914" s="29"/>
      <c r="DN4914" s="29"/>
      <c r="DO4914" s="29"/>
      <c r="DP4914" s="29"/>
      <c r="DQ4914" s="29"/>
      <c r="DR4914" s="29"/>
      <c r="DS4914" s="29"/>
      <c r="DT4914" s="29"/>
      <c r="DU4914" s="29"/>
      <c r="DV4914" s="29"/>
      <c r="DW4914" s="29"/>
      <c r="DX4914" s="29"/>
      <c r="DY4914" s="29"/>
      <c r="DZ4914" s="29"/>
      <c r="EA4914" s="29"/>
      <c r="EB4914" s="29"/>
      <c r="EC4914" s="29"/>
      <c r="ED4914" s="29"/>
      <c r="EE4914" s="29"/>
      <c r="EF4914" s="29"/>
      <c r="EG4914" s="29"/>
      <c r="EH4914" s="29"/>
      <c r="EI4914" s="29"/>
      <c r="EJ4914" s="29"/>
      <c r="EK4914" s="29"/>
      <c r="EL4914" s="29"/>
      <c r="EM4914" s="29"/>
      <c r="EN4914" s="29"/>
      <c r="EO4914" s="29"/>
      <c r="EP4914" s="29"/>
      <c r="EQ4914" s="29"/>
      <c r="ER4914" s="29"/>
      <c r="ES4914" s="29"/>
      <c r="ET4914" s="29"/>
      <c r="EU4914" s="29"/>
      <c r="EV4914" s="29"/>
      <c r="EW4914" s="29"/>
      <c r="EX4914" s="29"/>
      <c r="EY4914" s="29"/>
      <c r="EZ4914" s="29"/>
      <c r="FA4914" s="29"/>
      <c r="FB4914" s="29"/>
      <c r="FC4914" s="29"/>
      <c r="FD4914" s="29"/>
      <c r="FE4914" s="29"/>
      <c r="FF4914" s="29"/>
      <c r="FG4914" s="29"/>
      <c r="FH4914" s="29"/>
      <c r="FI4914" s="29"/>
      <c r="FJ4914" s="29"/>
      <c r="FK4914" s="29"/>
      <c r="FL4914" s="29"/>
      <c r="FM4914" s="29"/>
      <c r="FN4914" s="29"/>
      <c r="FO4914" s="29"/>
      <c r="FP4914" s="29"/>
      <c r="FQ4914" s="29"/>
      <c r="FR4914" s="29"/>
      <c r="FS4914" s="29"/>
      <c r="FT4914" s="29"/>
      <c r="FU4914" s="29"/>
      <c r="FV4914" s="29"/>
      <c r="FW4914" s="29"/>
      <c r="FX4914" s="29"/>
      <c r="FY4914" s="29"/>
      <c r="FZ4914" s="29"/>
      <c r="GA4914" s="29"/>
      <c r="GB4914" s="29"/>
      <c r="GC4914" s="29"/>
      <c r="GD4914" s="29"/>
      <c r="GE4914" s="29"/>
      <c r="GF4914" s="29"/>
      <c r="GG4914" s="29"/>
      <c r="GH4914" s="29"/>
      <c r="GI4914" s="29"/>
      <c r="GJ4914" s="29"/>
      <c r="GK4914" s="29"/>
      <c r="GL4914" s="29"/>
      <c r="GM4914" s="29"/>
      <c r="GN4914" s="29"/>
      <c r="GO4914" s="29"/>
      <c r="GP4914" s="29"/>
      <c r="GQ4914" s="29"/>
      <c r="GR4914" s="29"/>
      <c r="GS4914" s="29"/>
      <c r="GT4914" s="29"/>
      <c r="GU4914" s="29"/>
      <c r="GV4914" s="29"/>
      <c r="GW4914" s="29"/>
      <c r="GX4914" s="29"/>
      <c r="GY4914" s="29"/>
      <c r="GZ4914" s="29"/>
      <c r="HA4914" s="29"/>
      <c r="HB4914" s="29"/>
      <c r="HC4914" s="29"/>
      <c r="HD4914" s="29"/>
      <c r="HE4914" s="29"/>
      <c r="HF4914" s="29"/>
      <c r="HG4914" s="29"/>
      <c r="HH4914" s="29"/>
      <c r="HI4914" s="29"/>
      <c r="HJ4914" s="29"/>
      <c r="HK4914" s="29"/>
      <c r="HL4914" s="29"/>
      <c r="HM4914" s="29"/>
      <c r="HN4914" s="29"/>
      <c r="HO4914" s="29"/>
      <c r="HP4914" s="29"/>
      <c r="HQ4914" s="29"/>
      <c r="HR4914" s="29"/>
      <c r="HS4914" s="29"/>
      <c r="HT4914" s="29"/>
      <c r="HU4914" s="29"/>
      <c r="HV4914" s="29"/>
      <c r="HW4914" s="29"/>
      <c r="HX4914" s="29"/>
      <c r="HY4914" s="29"/>
      <c r="HZ4914" s="29"/>
      <c r="IA4914" s="29"/>
      <c r="IB4914" s="29"/>
      <c r="IC4914" s="29"/>
      <c r="ID4914" s="29"/>
      <c r="IE4914" s="29"/>
      <c r="IF4914" s="29"/>
      <c r="IG4914" s="29"/>
      <c r="IH4914" s="29"/>
      <c r="II4914" s="29"/>
      <c r="IJ4914" s="29"/>
      <c r="IK4914" s="29"/>
      <c r="IL4914" s="29"/>
      <c r="IM4914" s="29"/>
      <c r="IN4914" s="29"/>
      <c r="IO4914" s="29"/>
      <c r="IP4914" s="29"/>
      <c r="IQ4914" s="29"/>
    </row>
    <row r="4915" spans="1:251" s="42" customFormat="1" ht="18.75" customHeight="1">
      <c r="A4915" s="34"/>
      <c r="B4915" s="50"/>
      <c r="C4915" s="129" t="s">
        <v>933</v>
      </c>
      <c r="D4915" s="147"/>
      <c r="E4915" s="147"/>
      <c r="F4915" s="147"/>
      <c r="G4915" s="147"/>
      <c r="H4915" s="147"/>
      <c r="I4915" s="147"/>
      <c r="J4915" s="147"/>
      <c r="K4915" s="147"/>
      <c r="L4915" s="147"/>
      <c r="M4915" s="147"/>
      <c r="N4915" s="147"/>
      <c r="O4915" s="147"/>
      <c r="P4915" s="147"/>
      <c r="Q4915" s="147"/>
      <c r="R4915" s="147"/>
      <c r="S4915" s="147"/>
      <c r="T4915" s="147"/>
      <c r="U4915" s="147"/>
      <c r="V4915" s="147"/>
      <c r="W4915" s="147"/>
      <c r="X4915" s="147"/>
      <c r="Y4915" s="147"/>
      <c r="Z4915" s="148"/>
      <c r="AA4915" s="132">
        <v>15432</v>
      </c>
      <c r="AB4915" s="133"/>
      <c r="AC4915" s="133"/>
      <c r="AD4915" s="133"/>
      <c r="AE4915" s="133"/>
      <c r="AF4915" s="133"/>
      <c r="AG4915" s="133"/>
      <c r="AH4915" s="133"/>
      <c r="AI4915" s="134"/>
      <c r="AJ4915" s="132">
        <v>10470</v>
      </c>
      <c r="AK4915" s="133"/>
      <c r="AL4915" s="133"/>
      <c r="AM4915" s="133"/>
      <c r="AN4915" s="133"/>
      <c r="AO4915" s="133"/>
      <c r="AP4915" s="133"/>
      <c r="AQ4915" s="133"/>
      <c r="AR4915" s="134"/>
      <c r="AS4915" s="135"/>
      <c r="AT4915" s="136"/>
      <c r="AU4915" s="136"/>
      <c r="AV4915" s="136"/>
      <c r="AW4915" s="136"/>
      <c r="AX4915" s="137"/>
      <c r="AY4915" s="29"/>
      <c r="AZ4915" s="29"/>
      <c r="BA4915" s="29"/>
      <c r="BB4915" s="29"/>
      <c r="BC4915" s="29"/>
      <c r="BD4915" s="29"/>
      <c r="BE4915" s="29"/>
      <c r="BF4915" s="29"/>
      <c r="BG4915" s="29"/>
      <c r="BH4915" s="29"/>
      <c r="BI4915" s="29"/>
      <c r="BJ4915" s="29"/>
      <c r="BK4915" s="29"/>
      <c r="BL4915" s="29"/>
      <c r="BM4915" s="29"/>
      <c r="BN4915" s="29"/>
      <c r="BO4915" s="29"/>
      <c r="BP4915" s="29"/>
      <c r="BQ4915" s="29"/>
      <c r="BR4915" s="29"/>
      <c r="BS4915" s="29"/>
      <c r="BT4915" s="29"/>
      <c r="BU4915" s="29"/>
      <c r="BV4915" s="29"/>
      <c r="BW4915" s="29"/>
      <c r="BX4915" s="29"/>
      <c r="BY4915" s="29"/>
      <c r="BZ4915" s="29"/>
      <c r="CA4915" s="29"/>
      <c r="CB4915" s="29"/>
      <c r="CC4915" s="29"/>
      <c r="CD4915" s="29"/>
      <c r="CE4915" s="29"/>
      <c r="CF4915" s="29"/>
      <c r="CG4915" s="29"/>
      <c r="CH4915" s="29"/>
      <c r="CI4915" s="29"/>
      <c r="CJ4915" s="29"/>
      <c r="CK4915" s="29"/>
      <c r="CL4915" s="29"/>
      <c r="CM4915" s="29"/>
      <c r="CN4915" s="29"/>
      <c r="CO4915" s="29"/>
      <c r="CP4915" s="29"/>
      <c r="CQ4915" s="29"/>
      <c r="CR4915" s="29"/>
      <c r="CS4915" s="29"/>
      <c r="CT4915" s="29"/>
      <c r="CU4915" s="29"/>
      <c r="CV4915" s="29"/>
      <c r="CW4915" s="29"/>
      <c r="CX4915" s="29"/>
      <c r="CY4915" s="29"/>
      <c r="CZ4915" s="29"/>
      <c r="DA4915" s="29"/>
      <c r="DB4915" s="29"/>
      <c r="DC4915" s="29"/>
      <c r="DD4915" s="29"/>
      <c r="DE4915" s="29"/>
      <c r="DF4915" s="29"/>
      <c r="DG4915" s="29"/>
      <c r="DH4915" s="29"/>
      <c r="DI4915" s="29"/>
      <c r="DJ4915" s="29"/>
      <c r="DK4915" s="29"/>
      <c r="DL4915" s="29"/>
      <c r="DM4915" s="29"/>
      <c r="DN4915" s="29"/>
      <c r="DO4915" s="29"/>
      <c r="DP4915" s="29"/>
      <c r="DQ4915" s="29"/>
      <c r="DR4915" s="29"/>
      <c r="DS4915" s="29"/>
      <c r="DT4915" s="29"/>
      <c r="DU4915" s="29"/>
      <c r="DV4915" s="29"/>
      <c r="DW4915" s="29"/>
      <c r="DX4915" s="29"/>
      <c r="DY4915" s="29"/>
      <c r="DZ4915" s="29"/>
      <c r="EA4915" s="29"/>
      <c r="EB4915" s="29"/>
      <c r="EC4915" s="29"/>
      <c r="ED4915" s="29"/>
      <c r="EE4915" s="29"/>
      <c r="EF4915" s="29"/>
      <c r="EG4915" s="29"/>
      <c r="EH4915" s="29"/>
      <c r="EI4915" s="29"/>
      <c r="EJ4915" s="29"/>
      <c r="EK4915" s="29"/>
      <c r="EL4915" s="29"/>
      <c r="EM4915" s="29"/>
      <c r="EN4915" s="29"/>
      <c r="EO4915" s="29"/>
      <c r="EP4915" s="29"/>
      <c r="EQ4915" s="29"/>
      <c r="ER4915" s="29"/>
      <c r="ES4915" s="29"/>
      <c r="ET4915" s="29"/>
      <c r="EU4915" s="29"/>
      <c r="EV4915" s="29"/>
      <c r="EW4915" s="29"/>
      <c r="EX4915" s="29"/>
      <c r="EY4915" s="29"/>
      <c r="EZ4915" s="29"/>
      <c r="FA4915" s="29"/>
      <c r="FB4915" s="29"/>
      <c r="FC4915" s="29"/>
      <c r="FD4915" s="29"/>
      <c r="FE4915" s="29"/>
      <c r="FF4915" s="29"/>
      <c r="FG4915" s="29"/>
      <c r="FH4915" s="29"/>
      <c r="FI4915" s="29"/>
      <c r="FJ4915" s="29"/>
      <c r="FK4915" s="29"/>
      <c r="FL4915" s="29"/>
      <c r="FM4915" s="29"/>
      <c r="FN4915" s="29"/>
      <c r="FO4915" s="29"/>
      <c r="FP4915" s="29"/>
      <c r="FQ4915" s="29"/>
      <c r="FR4915" s="29"/>
      <c r="FS4915" s="29"/>
      <c r="FT4915" s="29"/>
      <c r="FU4915" s="29"/>
      <c r="FV4915" s="29"/>
      <c r="FW4915" s="29"/>
      <c r="FX4915" s="29"/>
      <c r="FY4915" s="29"/>
      <c r="FZ4915" s="29"/>
      <c r="GA4915" s="29"/>
      <c r="GB4915" s="29"/>
      <c r="GC4915" s="29"/>
      <c r="GD4915" s="29"/>
      <c r="GE4915" s="29"/>
      <c r="GF4915" s="29"/>
      <c r="GG4915" s="29"/>
      <c r="GH4915" s="29"/>
      <c r="GI4915" s="29"/>
      <c r="GJ4915" s="29"/>
      <c r="GK4915" s="29"/>
      <c r="GL4915" s="29"/>
      <c r="GM4915" s="29"/>
      <c r="GN4915" s="29"/>
      <c r="GO4915" s="29"/>
      <c r="GP4915" s="29"/>
      <c r="GQ4915" s="29"/>
      <c r="GR4915" s="29"/>
      <c r="GS4915" s="29"/>
      <c r="GT4915" s="29"/>
      <c r="GU4915" s="29"/>
      <c r="GV4915" s="29"/>
      <c r="GW4915" s="29"/>
      <c r="GX4915" s="29"/>
      <c r="GY4915" s="29"/>
      <c r="GZ4915" s="29"/>
      <c r="HA4915" s="29"/>
      <c r="HB4915" s="29"/>
      <c r="HC4915" s="29"/>
      <c r="HD4915" s="29"/>
      <c r="HE4915" s="29"/>
      <c r="HF4915" s="29"/>
      <c r="HG4915" s="29"/>
      <c r="HH4915" s="29"/>
      <c r="HI4915" s="29"/>
      <c r="HJ4915" s="29"/>
      <c r="HK4915" s="29"/>
      <c r="HL4915" s="29"/>
      <c r="HM4915" s="29"/>
      <c r="HN4915" s="29"/>
      <c r="HO4915" s="29"/>
      <c r="HP4915" s="29"/>
      <c r="HQ4915" s="29"/>
      <c r="HR4915" s="29"/>
      <c r="HS4915" s="29"/>
      <c r="HT4915" s="29"/>
      <c r="HU4915" s="29"/>
      <c r="HV4915" s="29"/>
      <c r="HW4915" s="29"/>
      <c r="HX4915" s="29"/>
      <c r="HY4915" s="29"/>
      <c r="HZ4915" s="29"/>
      <c r="IA4915" s="29"/>
      <c r="IB4915" s="29"/>
      <c r="IC4915" s="29"/>
      <c r="ID4915" s="29"/>
      <c r="IE4915" s="29"/>
      <c r="IF4915" s="29"/>
      <c r="IG4915" s="29"/>
      <c r="IH4915" s="29"/>
      <c r="II4915" s="29"/>
      <c r="IJ4915" s="29"/>
      <c r="IK4915" s="29"/>
      <c r="IL4915" s="29"/>
      <c r="IM4915" s="29"/>
      <c r="IN4915" s="29"/>
      <c r="IO4915" s="29"/>
      <c r="IP4915" s="29"/>
      <c r="IQ4915" s="29"/>
    </row>
    <row r="4916" spans="1:251" s="42" customFormat="1" ht="18.75" customHeight="1">
      <c r="A4916" s="34"/>
      <c r="B4916" s="50"/>
      <c r="C4916" s="129" t="s">
        <v>934</v>
      </c>
      <c r="D4916" s="147"/>
      <c r="E4916" s="147"/>
      <c r="F4916" s="147"/>
      <c r="G4916" s="147"/>
      <c r="H4916" s="147"/>
      <c r="I4916" s="147"/>
      <c r="J4916" s="147"/>
      <c r="K4916" s="147"/>
      <c r="L4916" s="147"/>
      <c r="M4916" s="147"/>
      <c r="N4916" s="147"/>
      <c r="O4916" s="147"/>
      <c r="P4916" s="147"/>
      <c r="Q4916" s="147"/>
      <c r="R4916" s="147"/>
      <c r="S4916" s="147"/>
      <c r="T4916" s="147"/>
      <c r="U4916" s="147"/>
      <c r="V4916" s="147"/>
      <c r="W4916" s="147"/>
      <c r="X4916" s="147"/>
      <c r="Y4916" s="147"/>
      <c r="Z4916" s="148"/>
      <c r="AA4916" s="132">
        <v>7797</v>
      </c>
      <c r="AB4916" s="133"/>
      <c r="AC4916" s="133"/>
      <c r="AD4916" s="133"/>
      <c r="AE4916" s="133"/>
      <c r="AF4916" s="133"/>
      <c r="AG4916" s="133"/>
      <c r="AH4916" s="133"/>
      <c r="AI4916" s="134"/>
      <c r="AJ4916" s="132">
        <v>7829</v>
      </c>
      <c r="AK4916" s="133"/>
      <c r="AL4916" s="133"/>
      <c r="AM4916" s="133"/>
      <c r="AN4916" s="133"/>
      <c r="AO4916" s="133"/>
      <c r="AP4916" s="133"/>
      <c r="AQ4916" s="133"/>
      <c r="AR4916" s="134"/>
      <c r="AS4916" s="135"/>
      <c r="AT4916" s="136"/>
      <c r="AU4916" s="136"/>
      <c r="AV4916" s="136"/>
      <c r="AW4916" s="136"/>
      <c r="AX4916" s="137"/>
      <c r="AY4916" s="29"/>
      <c r="AZ4916" s="29"/>
      <c r="BA4916" s="29"/>
      <c r="BB4916" s="29"/>
      <c r="BC4916" s="29"/>
      <c r="BD4916" s="29"/>
      <c r="BE4916" s="29"/>
      <c r="BF4916" s="29"/>
      <c r="BG4916" s="29"/>
      <c r="BH4916" s="29"/>
      <c r="BI4916" s="29"/>
      <c r="BJ4916" s="29"/>
      <c r="BK4916" s="29"/>
      <c r="BL4916" s="29"/>
      <c r="BM4916" s="29"/>
      <c r="BN4916" s="29"/>
      <c r="BO4916" s="29"/>
      <c r="BP4916" s="29"/>
      <c r="BQ4916" s="29"/>
      <c r="BR4916" s="29"/>
      <c r="BS4916" s="29"/>
      <c r="BT4916" s="29"/>
      <c r="BU4916" s="29"/>
      <c r="BV4916" s="29"/>
      <c r="BW4916" s="29"/>
      <c r="BX4916" s="29"/>
      <c r="BY4916" s="29"/>
      <c r="BZ4916" s="29"/>
      <c r="CA4916" s="29"/>
      <c r="CB4916" s="29"/>
      <c r="CC4916" s="29"/>
      <c r="CD4916" s="29"/>
      <c r="CE4916" s="29"/>
      <c r="CF4916" s="29"/>
      <c r="CG4916" s="29"/>
      <c r="CH4916" s="29"/>
      <c r="CI4916" s="29"/>
      <c r="CJ4916" s="29"/>
      <c r="CK4916" s="29"/>
      <c r="CL4916" s="29"/>
      <c r="CM4916" s="29"/>
      <c r="CN4916" s="29"/>
      <c r="CO4916" s="29"/>
      <c r="CP4916" s="29"/>
      <c r="CQ4916" s="29"/>
      <c r="CR4916" s="29"/>
      <c r="CS4916" s="29"/>
      <c r="CT4916" s="29"/>
      <c r="CU4916" s="29"/>
      <c r="CV4916" s="29"/>
      <c r="CW4916" s="29"/>
      <c r="CX4916" s="29"/>
      <c r="CY4916" s="29"/>
      <c r="CZ4916" s="29"/>
      <c r="DA4916" s="29"/>
      <c r="DB4916" s="29"/>
      <c r="DC4916" s="29"/>
      <c r="DD4916" s="29"/>
      <c r="DE4916" s="29"/>
      <c r="DF4916" s="29"/>
      <c r="DG4916" s="29"/>
      <c r="DH4916" s="29"/>
      <c r="DI4916" s="29"/>
      <c r="DJ4916" s="29"/>
      <c r="DK4916" s="29"/>
      <c r="DL4916" s="29"/>
      <c r="DM4916" s="29"/>
      <c r="DN4916" s="29"/>
      <c r="DO4916" s="29"/>
      <c r="DP4916" s="29"/>
      <c r="DQ4916" s="29"/>
      <c r="DR4916" s="29"/>
      <c r="DS4916" s="29"/>
      <c r="DT4916" s="29"/>
      <c r="DU4916" s="29"/>
      <c r="DV4916" s="29"/>
      <c r="DW4916" s="29"/>
      <c r="DX4916" s="29"/>
      <c r="DY4916" s="29"/>
      <c r="DZ4916" s="29"/>
      <c r="EA4916" s="29"/>
      <c r="EB4916" s="29"/>
      <c r="EC4916" s="29"/>
      <c r="ED4916" s="29"/>
      <c r="EE4916" s="29"/>
      <c r="EF4916" s="29"/>
      <c r="EG4916" s="29"/>
      <c r="EH4916" s="29"/>
      <c r="EI4916" s="29"/>
      <c r="EJ4916" s="29"/>
      <c r="EK4916" s="29"/>
      <c r="EL4916" s="29"/>
      <c r="EM4916" s="29"/>
      <c r="EN4916" s="29"/>
      <c r="EO4916" s="29"/>
      <c r="EP4916" s="29"/>
      <c r="EQ4916" s="29"/>
      <c r="ER4916" s="29"/>
      <c r="ES4916" s="29"/>
      <c r="ET4916" s="29"/>
      <c r="EU4916" s="29"/>
      <c r="EV4916" s="29"/>
      <c r="EW4916" s="29"/>
      <c r="EX4916" s="29"/>
      <c r="EY4916" s="29"/>
      <c r="EZ4916" s="29"/>
      <c r="FA4916" s="29"/>
      <c r="FB4916" s="29"/>
      <c r="FC4916" s="29"/>
      <c r="FD4916" s="29"/>
      <c r="FE4916" s="29"/>
      <c r="FF4916" s="29"/>
      <c r="FG4916" s="29"/>
      <c r="FH4916" s="29"/>
      <c r="FI4916" s="29"/>
      <c r="FJ4916" s="29"/>
      <c r="FK4916" s="29"/>
      <c r="FL4916" s="29"/>
      <c r="FM4916" s="29"/>
      <c r="FN4916" s="29"/>
      <c r="FO4916" s="29"/>
      <c r="FP4916" s="29"/>
      <c r="FQ4916" s="29"/>
      <c r="FR4916" s="29"/>
      <c r="FS4916" s="29"/>
      <c r="FT4916" s="29"/>
      <c r="FU4916" s="29"/>
      <c r="FV4916" s="29"/>
      <c r="FW4916" s="29"/>
      <c r="FX4916" s="29"/>
      <c r="FY4916" s="29"/>
      <c r="FZ4916" s="29"/>
      <c r="GA4916" s="29"/>
      <c r="GB4916" s="29"/>
      <c r="GC4916" s="29"/>
      <c r="GD4916" s="29"/>
      <c r="GE4916" s="29"/>
      <c r="GF4916" s="29"/>
      <c r="GG4916" s="29"/>
      <c r="GH4916" s="29"/>
      <c r="GI4916" s="29"/>
      <c r="GJ4916" s="29"/>
      <c r="GK4916" s="29"/>
      <c r="GL4916" s="29"/>
      <c r="GM4916" s="29"/>
      <c r="GN4916" s="29"/>
      <c r="GO4916" s="29"/>
      <c r="GP4916" s="29"/>
      <c r="GQ4916" s="29"/>
      <c r="GR4916" s="29"/>
      <c r="GS4916" s="29"/>
      <c r="GT4916" s="29"/>
      <c r="GU4916" s="29"/>
      <c r="GV4916" s="29"/>
      <c r="GW4916" s="29"/>
      <c r="GX4916" s="29"/>
      <c r="GY4916" s="29"/>
      <c r="GZ4916" s="29"/>
      <c r="HA4916" s="29"/>
      <c r="HB4916" s="29"/>
      <c r="HC4916" s="29"/>
      <c r="HD4916" s="29"/>
      <c r="HE4916" s="29"/>
      <c r="HF4916" s="29"/>
      <c r="HG4916" s="29"/>
      <c r="HH4916" s="29"/>
      <c r="HI4916" s="29"/>
      <c r="HJ4916" s="29"/>
      <c r="HK4916" s="29"/>
      <c r="HL4916" s="29"/>
      <c r="HM4916" s="29"/>
      <c r="HN4916" s="29"/>
      <c r="HO4916" s="29"/>
      <c r="HP4916" s="29"/>
      <c r="HQ4916" s="29"/>
      <c r="HR4916" s="29"/>
      <c r="HS4916" s="29"/>
      <c r="HT4916" s="29"/>
      <c r="HU4916" s="29"/>
      <c r="HV4916" s="29"/>
      <c r="HW4916" s="29"/>
      <c r="HX4916" s="29"/>
      <c r="HY4916" s="29"/>
      <c r="HZ4916" s="29"/>
      <c r="IA4916" s="29"/>
      <c r="IB4916" s="29"/>
      <c r="IC4916" s="29"/>
      <c r="ID4916" s="29"/>
      <c r="IE4916" s="29"/>
      <c r="IF4916" s="29"/>
      <c r="IG4916" s="29"/>
      <c r="IH4916" s="29"/>
      <c r="II4916" s="29"/>
      <c r="IJ4916" s="29"/>
      <c r="IK4916" s="29"/>
      <c r="IL4916" s="29"/>
      <c r="IM4916" s="29"/>
      <c r="IN4916" s="29"/>
      <c r="IO4916" s="29"/>
      <c r="IP4916" s="29"/>
      <c r="IQ4916" s="29"/>
    </row>
    <row r="4917" spans="1:251" s="42" customFormat="1" ht="18.75" customHeight="1">
      <c r="A4917" s="34"/>
      <c r="B4917" s="50"/>
      <c r="C4917" s="129" t="s">
        <v>935</v>
      </c>
      <c r="D4917" s="147"/>
      <c r="E4917" s="147"/>
      <c r="F4917" s="147"/>
      <c r="G4917" s="147"/>
      <c r="H4917" s="147"/>
      <c r="I4917" s="147"/>
      <c r="J4917" s="147"/>
      <c r="K4917" s="147"/>
      <c r="L4917" s="147"/>
      <c r="M4917" s="147"/>
      <c r="N4917" s="147"/>
      <c r="O4917" s="147"/>
      <c r="P4917" s="147"/>
      <c r="Q4917" s="147"/>
      <c r="R4917" s="147"/>
      <c r="S4917" s="147"/>
      <c r="T4917" s="147"/>
      <c r="U4917" s="147"/>
      <c r="V4917" s="147"/>
      <c r="W4917" s="147"/>
      <c r="X4917" s="147"/>
      <c r="Y4917" s="147"/>
      <c r="Z4917" s="148"/>
      <c r="AA4917" s="132">
        <v>1496</v>
      </c>
      <c r="AB4917" s="133"/>
      <c r="AC4917" s="133"/>
      <c r="AD4917" s="133"/>
      <c r="AE4917" s="133"/>
      <c r="AF4917" s="133"/>
      <c r="AG4917" s="133"/>
      <c r="AH4917" s="133"/>
      <c r="AI4917" s="134"/>
      <c r="AJ4917" s="132">
        <v>1496</v>
      </c>
      <c r="AK4917" s="133"/>
      <c r="AL4917" s="133"/>
      <c r="AM4917" s="133"/>
      <c r="AN4917" s="133"/>
      <c r="AO4917" s="133"/>
      <c r="AP4917" s="133"/>
      <c r="AQ4917" s="133"/>
      <c r="AR4917" s="134"/>
      <c r="AS4917" s="135"/>
      <c r="AT4917" s="136"/>
      <c r="AU4917" s="136"/>
      <c r="AV4917" s="136"/>
      <c r="AW4917" s="136"/>
      <c r="AX4917" s="137"/>
      <c r="AY4917" s="29"/>
      <c r="AZ4917" s="29"/>
      <c r="BA4917" s="29"/>
      <c r="BB4917" s="29"/>
      <c r="BC4917" s="29"/>
      <c r="BD4917" s="29"/>
      <c r="BE4917" s="29"/>
      <c r="BF4917" s="29"/>
      <c r="BG4917" s="29"/>
      <c r="BH4917" s="29"/>
      <c r="BI4917" s="29"/>
      <c r="BJ4917" s="29"/>
      <c r="BK4917" s="29"/>
      <c r="BL4917" s="29"/>
      <c r="BM4917" s="29"/>
      <c r="BN4917" s="29"/>
      <c r="BO4917" s="29"/>
      <c r="BP4917" s="29"/>
      <c r="BQ4917" s="29"/>
      <c r="BR4917" s="29"/>
      <c r="BS4917" s="29"/>
      <c r="BT4917" s="29"/>
      <c r="BU4917" s="29"/>
      <c r="BV4917" s="29"/>
      <c r="BW4917" s="29"/>
      <c r="BX4917" s="29"/>
      <c r="BY4917" s="29"/>
      <c r="BZ4917" s="29"/>
      <c r="CA4917" s="29"/>
      <c r="CB4917" s="29"/>
      <c r="CC4917" s="29"/>
      <c r="CD4917" s="29"/>
      <c r="CE4917" s="29"/>
      <c r="CF4917" s="29"/>
      <c r="CG4917" s="29"/>
      <c r="CH4917" s="29"/>
      <c r="CI4917" s="29"/>
      <c r="CJ4917" s="29"/>
      <c r="CK4917" s="29"/>
      <c r="CL4917" s="29"/>
      <c r="CM4917" s="29"/>
      <c r="CN4917" s="29"/>
      <c r="CO4917" s="29"/>
      <c r="CP4917" s="29"/>
      <c r="CQ4917" s="29"/>
      <c r="CR4917" s="29"/>
      <c r="CS4917" s="29"/>
      <c r="CT4917" s="29"/>
      <c r="CU4917" s="29"/>
      <c r="CV4917" s="29"/>
      <c r="CW4917" s="29"/>
      <c r="CX4917" s="29"/>
      <c r="CY4917" s="29"/>
      <c r="CZ4917" s="29"/>
      <c r="DA4917" s="29"/>
      <c r="DB4917" s="29"/>
      <c r="DC4917" s="29"/>
      <c r="DD4917" s="29"/>
      <c r="DE4917" s="29"/>
      <c r="DF4917" s="29"/>
      <c r="DG4917" s="29"/>
      <c r="DH4917" s="29"/>
      <c r="DI4917" s="29"/>
      <c r="DJ4917" s="29"/>
      <c r="DK4917" s="29"/>
      <c r="DL4917" s="29"/>
      <c r="DM4917" s="29"/>
      <c r="DN4917" s="29"/>
      <c r="DO4917" s="29"/>
      <c r="DP4917" s="29"/>
      <c r="DQ4917" s="29"/>
      <c r="DR4917" s="29"/>
      <c r="DS4917" s="29"/>
      <c r="DT4917" s="29"/>
      <c r="DU4917" s="29"/>
      <c r="DV4917" s="29"/>
      <c r="DW4917" s="29"/>
      <c r="DX4917" s="29"/>
      <c r="DY4917" s="29"/>
      <c r="DZ4917" s="29"/>
      <c r="EA4917" s="29"/>
      <c r="EB4917" s="29"/>
      <c r="EC4917" s="29"/>
      <c r="ED4917" s="29"/>
      <c r="EE4917" s="29"/>
      <c r="EF4917" s="29"/>
      <c r="EG4917" s="29"/>
      <c r="EH4917" s="29"/>
      <c r="EI4917" s="29"/>
      <c r="EJ4917" s="29"/>
      <c r="EK4917" s="29"/>
      <c r="EL4917" s="29"/>
      <c r="EM4917" s="29"/>
      <c r="EN4917" s="29"/>
      <c r="EO4917" s="29"/>
      <c r="EP4917" s="29"/>
      <c r="EQ4917" s="29"/>
      <c r="ER4917" s="29"/>
      <c r="ES4917" s="29"/>
      <c r="ET4917" s="29"/>
      <c r="EU4917" s="29"/>
      <c r="EV4917" s="29"/>
      <c r="EW4917" s="29"/>
      <c r="EX4917" s="29"/>
      <c r="EY4917" s="29"/>
      <c r="EZ4917" s="29"/>
      <c r="FA4917" s="29"/>
      <c r="FB4917" s="29"/>
      <c r="FC4917" s="29"/>
      <c r="FD4917" s="29"/>
      <c r="FE4917" s="29"/>
      <c r="FF4917" s="29"/>
      <c r="FG4917" s="29"/>
      <c r="FH4917" s="29"/>
      <c r="FI4917" s="29"/>
      <c r="FJ4917" s="29"/>
      <c r="FK4917" s="29"/>
      <c r="FL4917" s="29"/>
      <c r="FM4917" s="29"/>
      <c r="FN4917" s="29"/>
      <c r="FO4917" s="29"/>
      <c r="FP4917" s="29"/>
      <c r="FQ4917" s="29"/>
      <c r="FR4917" s="29"/>
      <c r="FS4917" s="29"/>
      <c r="FT4917" s="29"/>
      <c r="FU4917" s="29"/>
      <c r="FV4917" s="29"/>
      <c r="FW4917" s="29"/>
      <c r="FX4917" s="29"/>
      <c r="FY4917" s="29"/>
      <c r="FZ4917" s="29"/>
      <c r="GA4917" s="29"/>
      <c r="GB4917" s="29"/>
      <c r="GC4917" s="29"/>
      <c r="GD4917" s="29"/>
      <c r="GE4917" s="29"/>
      <c r="GF4917" s="29"/>
      <c r="GG4917" s="29"/>
      <c r="GH4917" s="29"/>
      <c r="GI4917" s="29"/>
      <c r="GJ4917" s="29"/>
      <c r="GK4917" s="29"/>
      <c r="GL4917" s="29"/>
      <c r="GM4917" s="29"/>
      <c r="GN4917" s="29"/>
      <c r="GO4917" s="29"/>
      <c r="GP4917" s="29"/>
      <c r="GQ4917" s="29"/>
      <c r="GR4917" s="29"/>
      <c r="GS4917" s="29"/>
      <c r="GT4917" s="29"/>
      <c r="GU4917" s="29"/>
      <c r="GV4917" s="29"/>
      <c r="GW4917" s="29"/>
      <c r="GX4917" s="29"/>
      <c r="GY4917" s="29"/>
      <c r="GZ4917" s="29"/>
      <c r="HA4917" s="29"/>
      <c r="HB4917" s="29"/>
      <c r="HC4917" s="29"/>
      <c r="HD4917" s="29"/>
      <c r="HE4917" s="29"/>
      <c r="HF4917" s="29"/>
      <c r="HG4917" s="29"/>
      <c r="HH4917" s="29"/>
      <c r="HI4917" s="29"/>
      <c r="HJ4917" s="29"/>
      <c r="HK4917" s="29"/>
      <c r="HL4917" s="29"/>
      <c r="HM4917" s="29"/>
      <c r="HN4917" s="29"/>
      <c r="HO4917" s="29"/>
      <c r="HP4917" s="29"/>
      <c r="HQ4917" s="29"/>
      <c r="HR4917" s="29"/>
      <c r="HS4917" s="29"/>
      <c r="HT4917" s="29"/>
      <c r="HU4917" s="29"/>
      <c r="HV4917" s="29"/>
      <c r="HW4917" s="29"/>
      <c r="HX4917" s="29"/>
      <c r="HY4917" s="29"/>
      <c r="HZ4917" s="29"/>
      <c r="IA4917" s="29"/>
      <c r="IB4917" s="29"/>
      <c r="IC4917" s="29"/>
      <c r="ID4917" s="29"/>
      <c r="IE4917" s="29"/>
      <c r="IF4917" s="29"/>
      <c r="IG4917" s="29"/>
      <c r="IH4917" s="29"/>
      <c r="II4917" s="29"/>
      <c r="IJ4917" s="29"/>
      <c r="IK4917" s="29"/>
      <c r="IL4917" s="29"/>
      <c r="IM4917" s="29"/>
      <c r="IN4917" s="29"/>
      <c r="IO4917" s="29"/>
      <c r="IP4917" s="29"/>
      <c r="IQ4917" s="29"/>
    </row>
    <row r="4918" spans="1:251" s="42" customFormat="1" ht="18.75" customHeight="1">
      <c r="A4918" s="34"/>
      <c r="B4918" s="50"/>
      <c r="C4918" s="129" t="s">
        <v>936</v>
      </c>
      <c r="D4918" s="147"/>
      <c r="E4918" s="147"/>
      <c r="F4918" s="147"/>
      <c r="G4918" s="147"/>
      <c r="H4918" s="147"/>
      <c r="I4918" s="147"/>
      <c r="J4918" s="147"/>
      <c r="K4918" s="147"/>
      <c r="L4918" s="147"/>
      <c r="M4918" s="147"/>
      <c r="N4918" s="147"/>
      <c r="O4918" s="147"/>
      <c r="P4918" s="147"/>
      <c r="Q4918" s="147"/>
      <c r="R4918" s="147"/>
      <c r="S4918" s="147"/>
      <c r="T4918" s="147"/>
      <c r="U4918" s="147"/>
      <c r="V4918" s="147"/>
      <c r="W4918" s="147"/>
      <c r="X4918" s="147"/>
      <c r="Y4918" s="147"/>
      <c r="Z4918" s="148"/>
      <c r="AA4918" s="132">
        <v>495</v>
      </c>
      <c r="AB4918" s="133"/>
      <c r="AC4918" s="133"/>
      <c r="AD4918" s="133"/>
      <c r="AE4918" s="133"/>
      <c r="AF4918" s="133"/>
      <c r="AG4918" s="133"/>
      <c r="AH4918" s="133"/>
      <c r="AI4918" s="134"/>
      <c r="AJ4918" s="132">
        <v>149</v>
      </c>
      <c r="AK4918" s="133"/>
      <c r="AL4918" s="133"/>
      <c r="AM4918" s="133"/>
      <c r="AN4918" s="133"/>
      <c r="AO4918" s="133"/>
      <c r="AP4918" s="133"/>
      <c r="AQ4918" s="133"/>
      <c r="AR4918" s="134"/>
      <c r="AS4918" s="135"/>
      <c r="AT4918" s="136"/>
      <c r="AU4918" s="136"/>
      <c r="AV4918" s="136"/>
      <c r="AW4918" s="136"/>
      <c r="AX4918" s="137"/>
      <c r="AY4918" s="29"/>
      <c r="AZ4918" s="29"/>
      <c r="BA4918" s="29"/>
      <c r="BB4918" s="29"/>
      <c r="BC4918" s="29"/>
      <c r="BD4918" s="29"/>
      <c r="BE4918" s="29"/>
      <c r="BF4918" s="29"/>
      <c r="BG4918" s="29"/>
      <c r="BH4918" s="29"/>
      <c r="BI4918" s="29"/>
      <c r="BJ4918" s="29"/>
      <c r="BK4918" s="29"/>
      <c r="BL4918" s="29"/>
      <c r="BM4918" s="29"/>
      <c r="BN4918" s="29"/>
      <c r="BO4918" s="29"/>
      <c r="BP4918" s="29"/>
      <c r="BQ4918" s="29"/>
      <c r="BR4918" s="29"/>
      <c r="BS4918" s="29"/>
      <c r="BT4918" s="29"/>
      <c r="BU4918" s="29"/>
      <c r="BV4918" s="29"/>
      <c r="BW4918" s="29"/>
      <c r="BX4918" s="29"/>
      <c r="BY4918" s="29"/>
      <c r="BZ4918" s="29"/>
      <c r="CA4918" s="29"/>
      <c r="CB4918" s="29"/>
      <c r="CC4918" s="29"/>
      <c r="CD4918" s="29"/>
      <c r="CE4918" s="29"/>
      <c r="CF4918" s="29"/>
      <c r="CG4918" s="29"/>
      <c r="CH4918" s="29"/>
      <c r="CI4918" s="29"/>
      <c r="CJ4918" s="29"/>
      <c r="CK4918" s="29"/>
      <c r="CL4918" s="29"/>
      <c r="CM4918" s="29"/>
      <c r="CN4918" s="29"/>
      <c r="CO4918" s="29"/>
      <c r="CP4918" s="29"/>
      <c r="CQ4918" s="29"/>
      <c r="CR4918" s="29"/>
      <c r="CS4918" s="29"/>
      <c r="CT4918" s="29"/>
      <c r="CU4918" s="29"/>
      <c r="CV4918" s="29"/>
      <c r="CW4918" s="29"/>
      <c r="CX4918" s="29"/>
      <c r="CY4918" s="29"/>
      <c r="CZ4918" s="29"/>
      <c r="DA4918" s="29"/>
      <c r="DB4918" s="29"/>
      <c r="DC4918" s="29"/>
      <c r="DD4918" s="29"/>
      <c r="DE4918" s="29"/>
      <c r="DF4918" s="29"/>
      <c r="DG4918" s="29"/>
      <c r="DH4918" s="29"/>
      <c r="DI4918" s="29"/>
      <c r="DJ4918" s="29"/>
      <c r="DK4918" s="29"/>
      <c r="DL4918" s="29"/>
      <c r="DM4918" s="29"/>
      <c r="DN4918" s="29"/>
      <c r="DO4918" s="29"/>
      <c r="DP4918" s="29"/>
      <c r="DQ4918" s="29"/>
      <c r="DR4918" s="29"/>
      <c r="DS4918" s="29"/>
      <c r="DT4918" s="29"/>
      <c r="DU4918" s="29"/>
      <c r="DV4918" s="29"/>
      <c r="DW4918" s="29"/>
      <c r="DX4918" s="29"/>
      <c r="DY4918" s="29"/>
      <c r="DZ4918" s="29"/>
      <c r="EA4918" s="29"/>
      <c r="EB4918" s="29"/>
      <c r="EC4918" s="29"/>
      <c r="ED4918" s="29"/>
      <c r="EE4918" s="29"/>
      <c r="EF4918" s="29"/>
      <c r="EG4918" s="29"/>
      <c r="EH4918" s="29"/>
      <c r="EI4918" s="29"/>
      <c r="EJ4918" s="29"/>
      <c r="EK4918" s="29"/>
      <c r="EL4918" s="29"/>
      <c r="EM4918" s="29"/>
      <c r="EN4918" s="29"/>
      <c r="EO4918" s="29"/>
      <c r="EP4918" s="29"/>
      <c r="EQ4918" s="29"/>
      <c r="ER4918" s="29"/>
      <c r="ES4918" s="29"/>
      <c r="ET4918" s="29"/>
      <c r="EU4918" s="29"/>
      <c r="EV4918" s="29"/>
      <c r="EW4918" s="29"/>
      <c r="EX4918" s="29"/>
      <c r="EY4918" s="29"/>
      <c r="EZ4918" s="29"/>
      <c r="FA4918" s="29"/>
      <c r="FB4918" s="29"/>
      <c r="FC4918" s="29"/>
      <c r="FD4918" s="29"/>
      <c r="FE4918" s="29"/>
      <c r="FF4918" s="29"/>
      <c r="FG4918" s="29"/>
      <c r="FH4918" s="29"/>
      <c r="FI4918" s="29"/>
      <c r="FJ4918" s="29"/>
      <c r="FK4918" s="29"/>
      <c r="FL4918" s="29"/>
      <c r="FM4918" s="29"/>
      <c r="FN4918" s="29"/>
      <c r="FO4918" s="29"/>
      <c r="FP4918" s="29"/>
      <c r="FQ4918" s="29"/>
      <c r="FR4918" s="29"/>
      <c r="FS4918" s="29"/>
      <c r="FT4918" s="29"/>
      <c r="FU4918" s="29"/>
      <c r="FV4918" s="29"/>
      <c r="FW4918" s="29"/>
      <c r="FX4918" s="29"/>
      <c r="FY4918" s="29"/>
      <c r="FZ4918" s="29"/>
      <c r="GA4918" s="29"/>
      <c r="GB4918" s="29"/>
      <c r="GC4918" s="29"/>
      <c r="GD4918" s="29"/>
      <c r="GE4918" s="29"/>
      <c r="GF4918" s="29"/>
      <c r="GG4918" s="29"/>
      <c r="GH4918" s="29"/>
      <c r="GI4918" s="29"/>
      <c r="GJ4918" s="29"/>
      <c r="GK4918" s="29"/>
      <c r="GL4918" s="29"/>
      <c r="GM4918" s="29"/>
      <c r="GN4918" s="29"/>
      <c r="GO4918" s="29"/>
      <c r="GP4918" s="29"/>
      <c r="GQ4918" s="29"/>
      <c r="GR4918" s="29"/>
      <c r="GS4918" s="29"/>
      <c r="GT4918" s="29"/>
      <c r="GU4918" s="29"/>
      <c r="GV4918" s="29"/>
      <c r="GW4918" s="29"/>
      <c r="GX4918" s="29"/>
      <c r="GY4918" s="29"/>
      <c r="GZ4918" s="29"/>
      <c r="HA4918" s="29"/>
      <c r="HB4918" s="29"/>
      <c r="HC4918" s="29"/>
      <c r="HD4918" s="29"/>
      <c r="HE4918" s="29"/>
      <c r="HF4918" s="29"/>
      <c r="HG4918" s="29"/>
      <c r="HH4918" s="29"/>
      <c r="HI4918" s="29"/>
      <c r="HJ4918" s="29"/>
      <c r="HK4918" s="29"/>
      <c r="HL4918" s="29"/>
      <c r="HM4918" s="29"/>
      <c r="HN4918" s="29"/>
      <c r="HO4918" s="29"/>
      <c r="HP4918" s="29"/>
      <c r="HQ4918" s="29"/>
      <c r="HR4918" s="29"/>
      <c r="HS4918" s="29"/>
      <c r="HT4918" s="29"/>
      <c r="HU4918" s="29"/>
      <c r="HV4918" s="29"/>
      <c r="HW4918" s="29"/>
      <c r="HX4918" s="29"/>
      <c r="HY4918" s="29"/>
      <c r="HZ4918" s="29"/>
      <c r="IA4918" s="29"/>
      <c r="IB4918" s="29"/>
      <c r="IC4918" s="29"/>
      <c r="ID4918" s="29"/>
      <c r="IE4918" s="29"/>
      <c r="IF4918" s="29"/>
      <c r="IG4918" s="29"/>
      <c r="IH4918" s="29"/>
      <c r="II4918" s="29"/>
      <c r="IJ4918" s="29"/>
      <c r="IK4918" s="29"/>
      <c r="IL4918" s="29"/>
      <c r="IM4918" s="29"/>
      <c r="IN4918" s="29"/>
      <c r="IO4918" s="29"/>
      <c r="IP4918" s="29"/>
      <c r="IQ4918" s="29"/>
    </row>
    <row r="4919" spans="1:251" s="42" customFormat="1" ht="18.75" customHeight="1">
      <c r="A4919" s="34"/>
      <c r="B4919" s="50"/>
      <c r="C4919" s="129" t="s">
        <v>937</v>
      </c>
      <c r="D4919" s="147"/>
      <c r="E4919" s="147"/>
      <c r="F4919" s="147"/>
      <c r="G4919" s="147"/>
      <c r="H4919" s="147"/>
      <c r="I4919" s="147"/>
      <c r="J4919" s="147"/>
      <c r="K4919" s="147"/>
      <c r="L4919" s="147"/>
      <c r="M4919" s="147"/>
      <c r="N4919" s="147"/>
      <c r="O4919" s="147"/>
      <c r="P4919" s="147"/>
      <c r="Q4919" s="147"/>
      <c r="R4919" s="147"/>
      <c r="S4919" s="147"/>
      <c r="T4919" s="147"/>
      <c r="U4919" s="147"/>
      <c r="V4919" s="147"/>
      <c r="W4919" s="147"/>
      <c r="X4919" s="147"/>
      <c r="Y4919" s="147"/>
      <c r="Z4919" s="148"/>
      <c r="AA4919" s="132">
        <v>22240</v>
      </c>
      <c r="AB4919" s="133"/>
      <c r="AC4919" s="133"/>
      <c r="AD4919" s="133"/>
      <c r="AE4919" s="133"/>
      <c r="AF4919" s="133"/>
      <c r="AG4919" s="133"/>
      <c r="AH4919" s="133"/>
      <c r="AI4919" s="134"/>
      <c r="AJ4919" s="132">
        <v>8283</v>
      </c>
      <c r="AK4919" s="133"/>
      <c r="AL4919" s="133"/>
      <c r="AM4919" s="133"/>
      <c r="AN4919" s="133"/>
      <c r="AO4919" s="133"/>
      <c r="AP4919" s="133"/>
      <c r="AQ4919" s="133"/>
      <c r="AR4919" s="134"/>
      <c r="AS4919" s="135"/>
      <c r="AT4919" s="136"/>
      <c r="AU4919" s="136"/>
      <c r="AV4919" s="136"/>
      <c r="AW4919" s="136"/>
      <c r="AX4919" s="137"/>
      <c r="AY4919" s="29"/>
      <c r="AZ4919" s="29"/>
      <c r="BA4919" s="29"/>
      <c r="BB4919" s="29"/>
      <c r="BC4919" s="29"/>
      <c r="BD4919" s="29"/>
      <c r="BE4919" s="29"/>
      <c r="BF4919" s="29"/>
      <c r="BG4919" s="29"/>
      <c r="BH4919" s="29"/>
      <c r="BI4919" s="29"/>
      <c r="BJ4919" s="29"/>
      <c r="BK4919" s="29"/>
      <c r="BL4919" s="29"/>
      <c r="BM4919" s="29"/>
      <c r="BN4919" s="29"/>
      <c r="BO4919" s="29"/>
      <c r="BP4919" s="29"/>
      <c r="BQ4919" s="29"/>
      <c r="BR4919" s="29"/>
      <c r="BS4919" s="29"/>
      <c r="BT4919" s="29"/>
      <c r="BU4919" s="29"/>
      <c r="BV4919" s="29"/>
      <c r="BW4919" s="29"/>
      <c r="BX4919" s="29"/>
      <c r="BY4919" s="29"/>
      <c r="BZ4919" s="29"/>
      <c r="CA4919" s="29"/>
      <c r="CB4919" s="29"/>
      <c r="CC4919" s="29"/>
      <c r="CD4919" s="29"/>
      <c r="CE4919" s="29"/>
      <c r="CF4919" s="29"/>
      <c r="CG4919" s="29"/>
      <c r="CH4919" s="29"/>
      <c r="CI4919" s="29"/>
      <c r="CJ4919" s="29"/>
      <c r="CK4919" s="29"/>
      <c r="CL4919" s="29"/>
      <c r="CM4919" s="29"/>
      <c r="CN4919" s="29"/>
      <c r="CO4919" s="29"/>
      <c r="CP4919" s="29"/>
      <c r="CQ4919" s="29"/>
      <c r="CR4919" s="29"/>
      <c r="CS4919" s="29"/>
      <c r="CT4919" s="29"/>
      <c r="CU4919" s="29"/>
      <c r="CV4919" s="29"/>
      <c r="CW4919" s="29"/>
      <c r="CX4919" s="29"/>
      <c r="CY4919" s="29"/>
      <c r="CZ4919" s="29"/>
      <c r="DA4919" s="29"/>
      <c r="DB4919" s="29"/>
      <c r="DC4919" s="29"/>
      <c r="DD4919" s="29"/>
      <c r="DE4919" s="29"/>
      <c r="DF4919" s="29"/>
      <c r="DG4919" s="29"/>
      <c r="DH4919" s="29"/>
      <c r="DI4919" s="29"/>
      <c r="DJ4919" s="29"/>
      <c r="DK4919" s="29"/>
      <c r="DL4919" s="29"/>
      <c r="DM4919" s="29"/>
      <c r="DN4919" s="29"/>
      <c r="DO4919" s="29"/>
      <c r="DP4919" s="29"/>
      <c r="DQ4919" s="29"/>
      <c r="DR4919" s="29"/>
      <c r="DS4919" s="29"/>
      <c r="DT4919" s="29"/>
      <c r="DU4919" s="29"/>
      <c r="DV4919" s="29"/>
      <c r="DW4919" s="29"/>
      <c r="DX4919" s="29"/>
      <c r="DY4919" s="29"/>
      <c r="DZ4919" s="29"/>
      <c r="EA4919" s="29"/>
      <c r="EB4919" s="29"/>
      <c r="EC4919" s="29"/>
      <c r="ED4919" s="29"/>
      <c r="EE4919" s="29"/>
      <c r="EF4919" s="29"/>
      <c r="EG4919" s="29"/>
      <c r="EH4919" s="29"/>
      <c r="EI4919" s="29"/>
      <c r="EJ4919" s="29"/>
      <c r="EK4919" s="29"/>
      <c r="EL4919" s="29"/>
      <c r="EM4919" s="29"/>
      <c r="EN4919" s="29"/>
      <c r="EO4919" s="29"/>
      <c r="EP4919" s="29"/>
      <c r="EQ4919" s="29"/>
      <c r="ER4919" s="29"/>
      <c r="ES4919" s="29"/>
      <c r="ET4919" s="29"/>
      <c r="EU4919" s="29"/>
      <c r="EV4919" s="29"/>
      <c r="EW4919" s="29"/>
      <c r="EX4919" s="29"/>
      <c r="EY4919" s="29"/>
      <c r="EZ4919" s="29"/>
      <c r="FA4919" s="29"/>
      <c r="FB4919" s="29"/>
      <c r="FC4919" s="29"/>
      <c r="FD4919" s="29"/>
      <c r="FE4919" s="29"/>
      <c r="FF4919" s="29"/>
      <c r="FG4919" s="29"/>
      <c r="FH4919" s="29"/>
      <c r="FI4919" s="29"/>
      <c r="FJ4919" s="29"/>
      <c r="FK4919" s="29"/>
      <c r="FL4919" s="29"/>
      <c r="FM4919" s="29"/>
      <c r="FN4919" s="29"/>
      <c r="FO4919" s="29"/>
      <c r="FP4919" s="29"/>
      <c r="FQ4919" s="29"/>
      <c r="FR4919" s="29"/>
      <c r="FS4919" s="29"/>
      <c r="FT4919" s="29"/>
      <c r="FU4919" s="29"/>
      <c r="FV4919" s="29"/>
      <c r="FW4919" s="29"/>
      <c r="FX4919" s="29"/>
      <c r="FY4919" s="29"/>
      <c r="FZ4919" s="29"/>
      <c r="GA4919" s="29"/>
      <c r="GB4919" s="29"/>
      <c r="GC4919" s="29"/>
      <c r="GD4919" s="29"/>
      <c r="GE4919" s="29"/>
      <c r="GF4919" s="29"/>
      <c r="GG4919" s="29"/>
      <c r="GH4919" s="29"/>
      <c r="GI4919" s="29"/>
      <c r="GJ4919" s="29"/>
      <c r="GK4919" s="29"/>
      <c r="GL4919" s="29"/>
      <c r="GM4919" s="29"/>
      <c r="GN4919" s="29"/>
      <c r="GO4919" s="29"/>
      <c r="GP4919" s="29"/>
      <c r="GQ4919" s="29"/>
      <c r="GR4919" s="29"/>
      <c r="GS4919" s="29"/>
      <c r="GT4919" s="29"/>
      <c r="GU4919" s="29"/>
      <c r="GV4919" s="29"/>
      <c r="GW4919" s="29"/>
      <c r="GX4919" s="29"/>
      <c r="GY4919" s="29"/>
      <c r="GZ4919" s="29"/>
      <c r="HA4919" s="29"/>
      <c r="HB4919" s="29"/>
      <c r="HC4919" s="29"/>
      <c r="HD4919" s="29"/>
      <c r="HE4919" s="29"/>
      <c r="HF4919" s="29"/>
      <c r="HG4919" s="29"/>
      <c r="HH4919" s="29"/>
      <c r="HI4919" s="29"/>
      <c r="HJ4919" s="29"/>
      <c r="HK4919" s="29"/>
      <c r="HL4919" s="29"/>
      <c r="HM4919" s="29"/>
      <c r="HN4919" s="29"/>
      <c r="HO4919" s="29"/>
      <c r="HP4919" s="29"/>
      <c r="HQ4919" s="29"/>
      <c r="HR4919" s="29"/>
      <c r="HS4919" s="29"/>
      <c r="HT4919" s="29"/>
      <c r="HU4919" s="29"/>
      <c r="HV4919" s="29"/>
      <c r="HW4919" s="29"/>
      <c r="HX4919" s="29"/>
      <c r="HY4919" s="29"/>
      <c r="HZ4919" s="29"/>
      <c r="IA4919" s="29"/>
      <c r="IB4919" s="29"/>
      <c r="IC4919" s="29"/>
      <c r="ID4919" s="29"/>
      <c r="IE4919" s="29"/>
      <c r="IF4919" s="29"/>
      <c r="IG4919" s="29"/>
      <c r="IH4919" s="29"/>
      <c r="II4919" s="29"/>
      <c r="IJ4919" s="29"/>
      <c r="IK4919" s="29"/>
      <c r="IL4919" s="29"/>
      <c r="IM4919" s="29"/>
      <c r="IN4919" s="29"/>
      <c r="IO4919" s="29"/>
      <c r="IP4919" s="29"/>
      <c r="IQ4919" s="29"/>
    </row>
    <row r="4920" spans="1:251" s="42" customFormat="1" ht="18.75" customHeight="1">
      <c r="A4920" s="34"/>
      <c r="B4920" s="50"/>
      <c r="C4920" s="129" t="s">
        <v>938</v>
      </c>
      <c r="D4920" s="147"/>
      <c r="E4920" s="147"/>
      <c r="F4920" s="147"/>
      <c r="G4920" s="147"/>
      <c r="H4920" s="147"/>
      <c r="I4920" s="147"/>
      <c r="J4920" s="147"/>
      <c r="K4920" s="147"/>
      <c r="L4920" s="147"/>
      <c r="M4920" s="147"/>
      <c r="N4920" s="147"/>
      <c r="O4920" s="147"/>
      <c r="P4920" s="147"/>
      <c r="Q4920" s="147"/>
      <c r="R4920" s="147"/>
      <c r="S4920" s="147"/>
      <c r="T4920" s="147"/>
      <c r="U4920" s="147"/>
      <c r="V4920" s="147"/>
      <c r="W4920" s="147"/>
      <c r="X4920" s="147"/>
      <c r="Y4920" s="147"/>
      <c r="Z4920" s="148"/>
      <c r="AA4920" s="132">
        <v>941</v>
      </c>
      <c r="AB4920" s="133"/>
      <c r="AC4920" s="133"/>
      <c r="AD4920" s="133"/>
      <c r="AE4920" s="133"/>
      <c r="AF4920" s="133"/>
      <c r="AG4920" s="133"/>
      <c r="AH4920" s="133"/>
      <c r="AI4920" s="134"/>
      <c r="AJ4920" s="132">
        <v>0</v>
      </c>
      <c r="AK4920" s="133"/>
      <c r="AL4920" s="133"/>
      <c r="AM4920" s="133"/>
      <c r="AN4920" s="133"/>
      <c r="AO4920" s="133"/>
      <c r="AP4920" s="133"/>
      <c r="AQ4920" s="133"/>
      <c r="AR4920" s="134"/>
      <c r="AS4920" s="135"/>
      <c r="AT4920" s="136"/>
      <c r="AU4920" s="136"/>
      <c r="AV4920" s="136"/>
      <c r="AW4920" s="136"/>
      <c r="AX4920" s="137"/>
      <c r="AY4920" s="29"/>
      <c r="AZ4920" s="29"/>
      <c r="BA4920" s="29"/>
      <c r="BB4920" s="29"/>
      <c r="BC4920" s="29"/>
      <c r="BD4920" s="29"/>
      <c r="BE4920" s="29"/>
      <c r="BF4920" s="29"/>
      <c r="BG4920" s="29"/>
      <c r="BH4920" s="29"/>
      <c r="BI4920" s="29"/>
      <c r="BJ4920" s="29"/>
      <c r="BK4920" s="29"/>
      <c r="BL4920" s="29"/>
      <c r="BM4920" s="29"/>
      <c r="BN4920" s="29"/>
      <c r="BO4920" s="29"/>
      <c r="BP4920" s="29"/>
      <c r="BQ4920" s="29"/>
      <c r="BR4920" s="29"/>
      <c r="BS4920" s="29"/>
      <c r="BT4920" s="29"/>
      <c r="BU4920" s="29"/>
      <c r="BV4920" s="29"/>
      <c r="BW4920" s="29"/>
      <c r="BX4920" s="29"/>
      <c r="BY4920" s="29"/>
      <c r="BZ4920" s="29"/>
      <c r="CA4920" s="29"/>
      <c r="CB4920" s="29"/>
      <c r="CC4920" s="29"/>
      <c r="CD4920" s="29"/>
      <c r="CE4920" s="29"/>
      <c r="CF4920" s="29"/>
      <c r="CG4920" s="29"/>
      <c r="CH4920" s="29"/>
      <c r="CI4920" s="29"/>
      <c r="CJ4920" s="29"/>
      <c r="CK4920" s="29"/>
      <c r="CL4920" s="29"/>
      <c r="CM4920" s="29"/>
      <c r="CN4920" s="29"/>
      <c r="CO4920" s="29"/>
      <c r="CP4920" s="29"/>
      <c r="CQ4920" s="29"/>
      <c r="CR4920" s="29"/>
      <c r="CS4920" s="29"/>
      <c r="CT4920" s="29"/>
      <c r="CU4920" s="29"/>
      <c r="CV4920" s="29"/>
      <c r="CW4920" s="29"/>
      <c r="CX4920" s="29"/>
      <c r="CY4920" s="29"/>
      <c r="CZ4920" s="29"/>
      <c r="DA4920" s="29"/>
      <c r="DB4920" s="29"/>
      <c r="DC4920" s="29"/>
      <c r="DD4920" s="29"/>
      <c r="DE4920" s="29"/>
      <c r="DF4920" s="29"/>
      <c r="DG4920" s="29"/>
      <c r="DH4920" s="29"/>
      <c r="DI4920" s="29"/>
      <c r="DJ4920" s="29"/>
      <c r="DK4920" s="29"/>
      <c r="DL4920" s="29"/>
      <c r="DM4920" s="29"/>
      <c r="DN4920" s="29"/>
      <c r="DO4920" s="29"/>
      <c r="DP4920" s="29"/>
      <c r="DQ4920" s="29"/>
      <c r="DR4920" s="29"/>
      <c r="DS4920" s="29"/>
      <c r="DT4920" s="29"/>
      <c r="DU4920" s="29"/>
      <c r="DV4920" s="29"/>
      <c r="DW4920" s="29"/>
      <c r="DX4920" s="29"/>
      <c r="DY4920" s="29"/>
      <c r="DZ4920" s="29"/>
      <c r="EA4920" s="29"/>
      <c r="EB4920" s="29"/>
      <c r="EC4920" s="29"/>
      <c r="ED4920" s="29"/>
      <c r="EE4920" s="29"/>
      <c r="EF4920" s="29"/>
      <c r="EG4920" s="29"/>
      <c r="EH4920" s="29"/>
      <c r="EI4920" s="29"/>
      <c r="EJ4920" s="29"/>
      <c r="EK4920" s="29"/>
      <c r="EL4920" s="29"/>
      <c r="EM4920" s="29"/>
      <c r="EN4920" s="29"/>
      <c r="EO4920" s="29"/>
      <c r="EP4920" s="29"/>
      <c r="EQ4920" s="29"/>
      <c r="ER4920" s="29"/>
      <c r="ES4920" s="29"/>
      <c r="ET4920" s="29"/>
      <c r="EU4920" s="29"/>
      <c r="EV4920" s="29"/>
      <c r="EW4920" s="29"/>
      <c r="EX4920" s="29"/>
      <c r="EY4920" s="29"/>
      <c r="EZ4920" s="29"/>
      <c r="FA4920" s="29"/>
      <c r="FB4920" s="29"/>
      <c r="FC4920" s="29"/>
      <c r="FD4920" s="29"/>
      <c r="FE4920" s="29"/>
      <c r="FF4920" s="29"/>
      <c r="FG4920" s="29"/>
      <c r="FH4920" s="29"/>
      <c r="FI4920" s="29"/>
      <c r="FJ4920" s="29"/>
      <c r="FK4920" s="29"/>
      <c r="FL4920" s="29"/>
      <c r="FM4920" s="29"/>
      <c r="FN4920" s="29"/>
      <c r="FO4920" s="29"/>
      <c r="FP4920" s="29"/>
      <c r="FQ4920" s="29"/>
      <c r="FR4920" s="29"/>
      <c r="FS4920" s="29"/>
      <c r="FT4920" s="29"/>
      <c r="FU4920" s="29"/>
      <c r="FV4920" s="29"/>
      <c r="FW4920" s="29"/>
      <c r="FX4920" s="29"/>
      <c r="FY4920" s="29"/>
      <c r="FZ4920" s="29"/>
      <c r="GA4920" s="29"/>
      <c r="GB4920" s="29"/>
      <c r="GC4920" s="29"/>
      <c r="GD4920" s="29"/>
      <c r="GE4920" s="29"/>
      <c r="GF4920" s="29"/>
      <c r="GG4920" s="29"/>
      <c r="GH4920" s="29"/>
      <c r="GI4920" s="29"/>
      <c r="GJ4920" s="29"/>
      <c r="GK4920" s="29"/>
      <c r="GL4920" s="29"/>
      <c r="GM4920" s="29"/>
      <c r="GN4920" s="29"/>
      <c r="GO4920" s="29"/>
      <c r="GP4920" s="29"/>
      <c r="GQ4920" s="29"/>
      <c r="GR4920" s="29"/>
      <c r="GS4920" s="29"/>
      <c r="GT4920" s="29"/>
      <c r="GU4920" s="29"/>
      <c r="GV4920" s="29"/>
      <c r="GW4920" s="29"/>
      <c r="GX4920" s="29"/>
      <c r="GY4920" s="29"/>
      <c r="GZ4920" s="29"/>
      <c r="HA4920" s="29"/>
      <c r="HB4920" s="29"/>
      <c r="HC4920" s="29"/>
      <c r="HD4920" s="29"/>
      <c r="HE4920" s="29"/>
      <c r="HF4920" s="29"/>
      <c r="HG4920" s="29"/>
      <c r="HH4920" s="29"/>
      <c r="HI4920" s="29"/>
      <c r="HJ4920" s="29"/>
      <c r="HK4920" s="29"/>
      <c r="HL4920" s="29"/>
      <c r="HM4920" s="29"/>
      <c r="HN4920" s="29"/>
      <c r="HO4920" s="29"/>
      <c r="HP4920" s="29"/>
      <c r="HQ4920" s="29"/>
      <c r="HR4920" s="29"/>
      <c r="HS4920" s="29"/>
      <c r="HT4920" s="29"/>
      <c r="HU4920" s="29"/>
      <c r="HV4920" s="29"/>
      <c r="HW4920" s="29"/>
      <c r="HX4920" s="29"/>
      <c r="HY4920" s="29"/>
      <c r="HZ4920" s="29"/>
      <c r="IA4920" s="29"/>
      <c r="IB4920" s="29"/>
      <c r="IC4920" s="29"/>
      <c r="ID4920" s="29"/>
      <c r="IE4920" s="29"/>
      <c r="IF4920" s="29"/>
      <c r="IG4920" s="29"/>
      <c r="IH4920" s="29"/>
      <c r="II4920" s="29"/>
      <c r="IJ4920" s="29"/>
      <c r="IK4920" s="29"/>
      <c r="IL4920" s="29"/>
      <c r="IM4920" s="29"/>
      <c r="IN4920" s="29"/>
      <c r="IO4920" s="29"/>
      <c r="IP4920" s="29"/>
      <c r="IQ4920" s="29"/>
    </row>
    <row r="4921" spans="1:251" s="42" customFormat="1" ht="18.75" customHeight="1">
      <c r="A4921" s="34"/>
      <c r="B4921" s="50"/>
      <c r="C4921" s="129" t="s">
        <v>939</v>
      </c>
      <c r="D4921" s="147"/>
      <c r="E4921" s="147"/>
      <c r="F4921" s="147"/>
      <c r="G4921" s="147"/>
      <c r="H4921" s="147"/>
      <c r="I4921" s="147"/>
      <c r="J4921" s="147"/>
      <c r="K4921" s="147"/>
      <c r="L4921" s="147"/>
      <c r="M4921" s="147"/>
      <c r="N4921" s="147"/>
      <c r="O4921" s="147"/>
      <c r="P4921" s="147"/>
      <c r="Q4921" s="147"/>
      <c r="R4921" s="147"/>
      <c r="S4921" s="147"/>
      <c r="T4921" s="147"/>
      <c r="U4921" s="147"/>
      <c r="V4921" s="147"/>
      <c r="W4921" s="147"/>
      <c r="X4921" s="147"/>
      <c r="Y4921" s="147"/>
      <c r="Z4921" s="148"/>
      <c r="AA4921" s="132">
        <v>84096</v>
      </c>
      <c r="AB4921" s="133"/>
      <c r="AC4921" s="133"/>
      <c r="AD4921" s="133"/>
      <c r="AE4921" s="133"/>
      <c r="AF4921" s="133"/>
      <c r="AG4921" s="133"/>
      <c r="AH4921" s="133"/>
      <c r="AI4921" s="134"/>
      <c r="AJ4921" s="132">
        <v>88677</v>
      </c>
      <c r="AK4921" s="133"/>
      <c r="AL4921" s="133"/>
      <c r="AM4921" s="133"/>
      <c r="AN4921" s="133"/>
      <c r="AO4921" s="133"/>
      <c r="AP4921" s="133"/>
      <c r="AQ4921" s="133"/>
      <c r="AR4921" s="134"/>
      <c r="AS4921" s="135"/>
      <c r="AT4921" s="136"/>
      <c r="AU4921" s="136"/>
      <c r="AV4921" s="136"/>
      <c r="AW4921" s="136"/>
      <c r="AX4921" s="137"/>
      <c r="AY4921" s="29"/>
      <c r="AZ4921" s="29"/>
      <c r="BA4921" s="29"/>
      <c r="BB4921" s="29"/>
      <c r="BC4921" s="29"/>
      <c r="BD4921" s="29"/>
      <c r="BE4921" s="29"/>
      <c r="BF4921" s="29"/>
      <c r="BG4921" s="29"/>
      <c r="BH4921" s="29"/>
      <c r="BI4921" s="29"/>
      <c r="BJ4921" s="29"/>
      <c r="BK4921" s="29"/>
      <c r="BL4921" s="29"/>
      <c r="BM4921" s="29"/>
      <c r="BN4921" s="29"/>
      <c r="BO4921" s="29"/>
      <c r="BP4921" s="29"/>
      <c r="BQ4921" s="29"/>
      <c r="BR4921" s="29"/>
      <c r="BS4921" s="29"/>
      <c r="BT4921" s="29"/>
      <c r="BU4921" s="29"/>
      <c r="BV4921" s="29"/>
      <c r="BW4921" s="29"/>
      <c r="BX4921" s="29"/>
      <c r="BY4921" s="29"/>
      <c r="BZ4921" s="29"/>
      <c r="CA4921" s="29"/>
      <c r="CB4921" s="29"/>
      <c r="CC4921" s="29"/>
      <c r="CD4921" s="29"/>
      <c r="CE4921" s="29"/>
      <c r="CF4921" s="29"/>
      <c r="CG4921" s="29"/>
      <c r="CH4921" s="29"/>
      <c r="CI4921" s="29"/>
      <c r="CJ4921" s="29"/>
      <c r="CK4921" s="29"/>
      <c r="CL4921" s="29"/>
      <c r="CM4921" s="29"/>
      <c r="CN4921" s="29"/>
      <c r="CO4921" s="29"/>
      <c r="CP4921" s="29"/>
      <c r="CQ4921" s="29"/>
      <c r="CR4921" s="29"/>
      <c r="CS4921" s="29"/>
      <c r="CT4921" s="29"/>
      <c r="CU4921" s="29"/>
      <c r="CV4921" s="29"/>
      <c r="CW4921" s="29"/>
      <c r="CX4921" s="29"/>
      <c r="CY4921" s="29"/>
      <c r="CZ4921" s="29"/>
      <c r="DA4921" s="29"/>
      <c r="DB4921" s="29"/>
      <c r="DC4921" s="29"/>
      <c r="DD4921" s="29"/>
      <c r="DE4921" s="29"/>
      <c r="DF4921" s="29"/>
      <c r="DG4921" s="29"/>
      <c r="DH4921" s="29"/>
      <c r="DI4921" s="29"/>
      <c r="DJ4921" s="29"/>
      <c r="DK4921" s="29"/>
      <c r="DL4921" s="29"/>
      <c r="DM4921" s="29"/>
      <c r="DN4921" s="29"/>
      <c r="DO4921" s="29"/>
      <c r="DP4921" s="29"/>
      <c r="DQ4921" s="29"/>
      <c r="DR4921" s="29"/>
      <c r="DS4921" s="29"/>
      <c r="DT4921" s="29"/>
      <c r="DU4921" s="29"/>
      <c r="DV4921" s="29"/>
      <c r="DW4921" s="29"/>
      <c r="DX4921" s="29"/>
      <c r="DY4921" s="29"/>
      <c r="DZ4921" s="29"/>
      <c r="EA4921" s="29"/>
      <c r="EB4921" s="29"/>
      <c r="EC4921" s="29"/>
      <c r="ED4921" s="29"/>
      <c r="EE4921" s="29"/>
      <c r="EF4921" s="29"/>
      <c r="EG4921" s="29"/>
      <c r="EH4921" s="29"/>
      <c r="EI4921" s="29"/>
      <c r="EJ4921" s="29"/>
      <c r="EK4921" s="29"/>
      <c r="EL4921" s="29"/>
      <c r="EM4921" s="29"/>
      <c r="EN4921" s="29"/>
      <c r="EO4921" s="29"/>
      <c r="EP4921" s="29"/>
      <c r="EQ4921" s="29"/>
      <c r="ER4921" s="29"/>
      <c r="ES4921" s="29"/>
      <c r="ET4921" s="29"/>
      <c r="EU4921" s="29"/>
      <c r="EV4921" s="29"/>
      <c r="EW4921" s="29"/>
      <c r="EX4921" s="29"/>
      <c r="EY4921" s="29"/>
      <c r="EZ4921" s="29"/>
      <c r="FA4921" s="29"/>
      <c r="FB4921" s="29"/>
      <c r="FC4921" s="29"/>
      <c r="FD4921" s="29"/>
      <c r="FE4921" s="29"/>
      <c r="FF4921" s="29"/>
      <c r="FG4921" s="29"/>
      <c r="FH4921" s="29"/>
      <c r="FI4921" s="29"/>
      <c r="FJ4921" s="29"/>
      <c r="FK4921" s="29"/>
      <c r="FL4921" s="29"/>
      <c r="FM4921" s="29"/>
      <c r="FN4921" s="29"/>
      <c r="FO4921" s="29"/>
      <c r="FP4921" s="29"/>
      <c r="FQ4921" s="29"/>
      <c r="FR4921" s="29"/>
      <c r="FS4921" s="29"/>
      <c r="FT4921" s="29"/>
      <c r="FU4921" s="29"/>
      <c r="FV4921" s="29"/>
      <c r="FW4921" s="29"/>
      <c r="FX4921" s="29"/>
      <c r="FY4921" s="29"/>
      <c r="FZ4921" s="29"/>
      <c r="GA4921" s="29"/>
      <c r="GB4921" s="29"/>
      <c r="GC4921" s="29"/>
      <c r="GD4921" s="29"/>
      <c r="GE4921" s="29"/>
      <c r="GF4921" s="29"/>
      <c r="GG4921" s="29"/>
      <c r="GH4921" s="29"/>
      <c r="GI4921" s="29"/>
      <c r="GJ4921" s="29"/>
      <c r="GK4921" s="29"/>
      <c r="GL4921" s="29"/>
      <c r="GM4921" s="29"/>
      <c r="GN4921" s="29"/>
      <c r="GO4921" s="29"/>
      <c r="GP4921" s="29"/>
      <c r="GQ4921" s="29"/>
      <c r="GR4921" s="29"/>
      <c r="GS4921" s="29"/>
      <c r="GT4921" s="29"/>
      <c r="GU4921" s="29"/>
      <c r="GV4921" s="29"/>
      <c r="GW4921" s="29"/>
      <c r="GX4921" s="29"/>
      <c r="GY4921" s="29"/>
      <c r="GZ4921" s="29"/>
      <c r="HA4921" s="29"/>
      <c r="HB4921" s="29"/>
      <c r="HC4921" s="29"/>
      <c r="HD4921" s="29"/>
      <c r="HE4921" s="29"/>
      <c r="HF4921" s="29"/>
      <c r="HG4921" s="29"/>
      <c r="HH4921" s="29"/>
      <c r="HI4921" s="29"/>
      <c r="HJ4921" s="29"/>
      <c r="HK4921" s="29"/>
      <c r="HL4921" s="29"/>
      <c r="HM4921" s="29"/>
      <c r="HN4921" s="29"/>
      <c r="HO4921" s="29"/>
      <c r="HP4921" s="29"/>
      <c r="HQ4921" s="29"/>
      <c r="HR4921" s="29"/>
      <c r="HS4921" s="29"/>
      <c r="HT4921" s="29"/>
      <c r="HU4921" s="29"/>
      <c r="HV4921" s="29"/>
      <c r="HW4921" s="29"/>
      <c r="HX4921" s="29"/>
      <c r="HY4921" s="29"/>
      <c r="HZ4921" s="29"/>
      <c r="IA4921" s="29"/>
      <c r="IB4921" s="29"/>
      <c r="IC4921" s="29"/>
      <c r="ID4921" s="29"/>
      <c r="IE4921" s="29"/>
      <c r="IF4921" s="29"/>
      <c r="IG4921" s="29"/>
      <c r="IH4921" s="29"/>
      <c r="II4921" s="29"/>
      <c r="IJ4921" s="29"/>
      <c r="IK4921" s="29"/>
      <c r="IL4921" s="29"/>
      <c r="IM4921" s="29"/>
      <c r="IN4921" s="29"/>
      <c r="IO4921" s="29"/>
      <c r="IP4921" s="29"/>
      <c r="IQ4921" s="29"/>
    </row>
    <row r="4922" spans="1:251" s="42" customFormat="1" ht="18.75" customHeight="1">
      <c r="A4922" s="34"/>
      <c r="B4922" s="50"/>
      <c r="C4922" s="129" t="s">
        <v>940</v>
      </c>
      <c r="D4922" s="147"/>
      <c r="E4922" s="147"/>
      <c r="F4922" s="147"/>
      <c r="G4922" s="147"/>
      <c r="H4922" s="147"/>
      <c r="I4922" s="147"/>
      <c r="J4922" s="147"/>
      <c r="K4922" s="147"/>
      <c r="L4922" s="147"/>
      <c r="M4922" s="147"/>
      <c r="N4922" s="147"/>
      <c r="O4922" s="147"/>
      <c r="P4922" s="147"/>
      <c r="Q4922" s="147"/>
      <c r="R4922" s="147"/>
      <c r="S4922" s="147"/>
      <c r="T4922" s="147"/>
      <c r="U4922" s="147"/>
      <c r="V4922" s="147"/>
      <c r="W4922" s="147"/>
      <c r="X4922" s="147"/>
      <c r="Y4922" s="147"/>
      <c r="Z4922" s="148"/>
      <c r="AA4922" s="132">
        <v>2436</v>
      </c>
      <c r="AB4922" s="133"/>
      <c r="AC4922" s="133"/>
      <c r="AD4922" s="133"/>
      <c r="AE4922" s="133"/>
      <c r="AF4922" s="133"/>
      <c r="AG4922" s="133"/>
      <c r="AH4922" s="133"/>
      <c r="AI4922" s="134"/>
      <c r="AJ4922" s="132">
        <v>2818</v>
      </c>
      <c r="AK4922" s="133"/>
      <c r="AL4922" s="133"/>
      <c r="AM4922" s="133"/>
      <c r="AN4922" s="133"/>
      <c r="AO4922" s="133"/>
      <c r="AP4922" s="133"/>
      <c r="AQ4922" s="133"/>
      <c r="AR4922" s="134"/>
      <c r="AS4922" s="135"/>
      <c r="AT4922" s="136"/>
      <c r="AU4922" s="136"/>
      <c r="AV4922" s="136"/>
      <c r="AW4922" s="136"/>
      <c r="AX4922" s="137"/>
      <c r="AY4922" s="29"/>
      <c r="AZ4922" s="29"/>
      <c r="BA4922" s="29"/>
      <c r="BB4922" s="29"/>
      <c r="BC4922" s="29"/>
      <c r="BD4922" s="29"/>
      <c r="BE4922" s="29"/>
      <c r="BF4922" s="29"/>
      <c r="BG4922" s="29"/>
      <c r="BH4922" s="29"/>
      <c r="BI4922" s="29"/>
      <c r="BJ4922" s="29"/>
      <c r="BK4922" s="29"/>
      <c r="BL4922" s="29"/>
      <c r="BM4922" s="29"/>
      <c r="BN4922" s="29"/>
      <c r="BO4922" s="29"/>
      <c r="BP4922" s="29"/>
      <c r="BQ4922" s="29"/>
      <c r="BR4922" s="29"/>
      <c r="BS4922" s="29"/>
      <c r="BT4922" s="29"/>
      <c r="BU4922" s="29"/>
      <c r="BV4922" s="29"/>
      <c r="BW4922" s="29"/>
      <c r="BX4922" s="29"/>
      <c r="BY4922" s="29"/>
      <c r="BZ4922" s="29"/>
      <c r="CA4922" s="29"/>
      <c r="CB4922" s="29"/>
      <c r="CC4922" s="29"/>
      <c r="CD4922" s="29"/>
      <c r="CE4922" s="29"/>
      <c r="CF4922" s="29"/>
      <c r="CG4922" s="29"/>
      <c r="CH4922" s="29"/>
      <c r="CI4922" s="29"/>
      <c r="CJ4922" s="29"/>
      <c r="CK4922" s="29"/>
      <c r="CL4922" s="29"/>
      <c r="CM4922" s="29"/>
      <c r="CN4922" s="29"/>
      <c r="CO4922" s="29"/>
      <c r="CP4922" s="29"/>
      <c r="CQ4922" s="29"/>
      <c r="CR4922" s="29"/>
      <c r="CS4922" s="29"/>
      <c r="CT4922" s="29"/>
      <c r="CU4922" s="29"/>
      <c r="CV4922" s="29"/>
      <c r="CW4922" s="29"/>
      <c r="CX4922" s="29"/>
      <c r="CY4922" s="29"/>
      <c r="CZ4922" s="29"/>
      <c r="DA4922" s="29"/>
      <c r="DB4922" s="29"/>
      <c r="DC4922" s="29"/>
      <c r="DD4922" s="29"/>
      <c r="DE4922" s="29"/>
      <c r="DF4922" s="29"/>
      <c r="DG4922" s="29"/>
      <c r="DH4922" s="29"/>
      <c r="DI4922" s="29"/>
      <c r="DJ4922" s="29"/>
      <c r="DK4922" s="29"/>
      <c r="DL4922" s="29"/>
      <c r="DM4922" s="29"/>
      <c r="DN4922" s="29"/>
      <c r="DO4922" s="29"/>
      <c r="DP4922" s="29"/>
      <c r="DQ4922" s="29"/>
      <c r="DR4922" s="29"/>
      <c r="DS4922" s="29"/>
      <c r="DT4922" s="29"/>
      <c r="DU4922" s="29"/>
      <c r="DV4922" s="29"/>
      <c r="DW4922" s="29"/>
      <c r="DX4922" s="29"/>
      <c r="DY4922" s="29"/>
      <c r="DZ4922" s="29"/>
      <c r="EA4922" s="29"/>
      <c r="EB4922" s="29"/>
      <c r="EC4922" s="29"/>
      <c r="ED4922" s="29"/>
      <c r="EE4922" s="29"/>
      <c r="EF4922" s="29"/>
      <c r="EG4922" s="29"/>
      <c r="EH4922" s="29"/>
      <c r="EI4922" s="29"/>
      <c r="EJ4922" s="29"/>
      <c r="EK4922" s="29"/>
      <c r="EL4922" s="29"/>
      <c r="EM4922" s="29"/>
      <c r="EN4922" s="29"/>
      <c r="EO4922" s="29"/>
      <c r="EP4922" s="29"/>
      <c r="EQ4922" s="29"/>
      <c r="ER4922" s="29"/>
      <c r="ES4922" s="29"/>
      <c r="ET4922" s="29"/>
      <c r="EU4922" s="29"/>
      <c r="EV4922" s="29"/>
      <c r="EW4922" s="29"/>
      <c r="EX4922" s="29"/>
      <c r="EY4922" s="29"/>
      <c r="EZ4922" s="29"/>
      <c r="FA4922" s="29"/>
      <c r="FB4922" s="29"/>
      <c r="FC4922" s="29"/>
      <c r="FD4922" s="29"/>
      <c r="FE4922" s="29"/>
      <c r="FF4922" s="29"/>
      <c r="FG4922" s="29"/>
      <c r="FH4922" s="29"/>
      <c r="FI4922" s="29"/>
      <c r="FJ4922" s="29"/>
      <c r="FK4922" s="29"/>
      <c r="FL4922" s="29"/>
      <c r="FM4922" s="29"/>
      <c r="FN4922" s="29"/>
      <c r="FO4922" s="29"/>
      <c r="FP4922" s="29"/>
      <c r="FQ4922" s="29"/>
      <c r="FR4922" s="29"/>
      <c r="FS4922" s="29"/>
      <c r="FT4922" s="29"/>
      <c r="FU4922" s="29"/>
      <c r="FV4922" s="29"/>
      <c r="FW4922" s="29"/>
      <c r="FX4922" s="29"/>
      <c r="FY4922" s="29"/>
      <c r="FZ4922" s="29"/>
      <c r="GA4922" s="29"/>
      <c r="GB4922" s="29"/>
      <c r="GC4922" s="29"/>
      <c r="GD4922" s="29"/>
      <c r="GE4922" s="29"/>
      <c r="GF4922" s="29"/>
      <c r="GG4922" s="29"/>
      <c r="GH4922" s="29"/>
      <c r="GI4922" s="29"/>
      <c r="GJ4922" s="29"/>
      <c r="GK4922" s="29"/>
      <c r="GL4922" s="29"/>
      <c r="GM4922" s="29"/>
      <c r="GN4922" s="29"/>
      <c r="GO4922" s="29"/>
      <c r="GP4922" s="29"/>
      <c r="GQ4922" s="29"/>
      <c r="GR4922" s="29"/>
      <c r="GS4922" s="29"/>
      <c r="GT4922" s="29"/>
      <c r="GU4922" s="29"/>
      <c r="GV4922" s="29"/>
      <c r="GW4922" s="29"/>
      <c r="GX4922" s="29"/>
      <c r="GY4922" s="29"/>
      <c r="GZ4922" s="29"/>
      <c r="HA4922" s="29"/>
      <c r="HB4922" s="29"/>
      <c r="HC4922" s="29"/>
      <c r="HD4922" s="29"/>
      <c r="HE4922" s="29"/>
      <c r="HF4922" s="29"/>
      <c r="HG4922" s="29"/>
      <c r="HH4922" s="29"/>
      <c r="HI4922" s="29"/>
      <c r="HJ4922" s="29"/>
      <c r="HK4922" s="29"/>
      <c r="HL4922" s="29"/>
      <c r="HM4922" s="29"/>
      <c r="HN4922" s="29"/>
      <c r="HO4922" s="29"/>
      <c r="HP4922" s="29"/>
      <c r="HQ4922" s="29"/>
      <c r="HR4922" s="29"/>
      <c r="HS4922" s="29"/>
      <c r="HT4922" s="29"/>
      <c r="HU4922" s="29"/>
      <c r="HV4922" s="29"/>
      <c r="HW4922" s="29"/>
      <c r="HX4922" s="29"/>
      <c r="HY4922" s="29"/>
      <c r="HZ4922" s="29"/>
      <c r="IA4922" s="29"/>
      <c r="IB4922" s="29"/>
      <c r="IC4922" s="29"/>
      <c r="ID4922" s="29"/>
      <c r="IE4922" s="29"/>
      <c r="IF4922" s="29"/>
      <c r="IG4922" s="29"/>
      <c r="IH4922" s="29"/>
      <c r="II4922" s="29"/>
      <c r="IJ4922" s="29"/>
      <c r="IK4922" s="29"/>
      <c r="IL4922" s="29"/>
      <c r="IM4922" s="29"/>
      <c r="IN4922" s="29"/>
      <c r="IO4922" s="29"/>
      <c r="IP4922" s="29"/>
      <c r="IQ4922" s="29"/>
    </row>
    <row r="4923" spans="1:251" s="42" customFormat="1" ht="18.75" customHeight="1" thickBot="1">
      <c r="A4923" s="43"/>
      <c r="B4923" s="138" t="s">
        <v>244</v>
      </c>
      <c r="C4923" s="139"/>
      <c r="D4923" s="139"/>
      <c r="E4923" s="139"/>
      <c r="F4923" s="139"/>
      <c r="G4923" s="139"/>
      <c r="H4923" s="139"/>
      <c r="I4923" s="139"/>
      <c r="J4923" s="139"/>
      <c r="K4923" s="139"/>
      <c r="L4923" s="139"/>
      <c r="M4923" s="139"/>
      <c r="N4923" s="139"/>
      <c r="O4923" s="139"/>
      <c r="P4923" s="139"/>
      <c r="Q4923" s="139"/>
      <c r="R4923" s="139"/>
      <c r="S4923" s="139"/>
      <c r="T4923" s="139"/>
      <c r="U4923" s="139"/>
      <c r="V4923" s="139"/>
      <c r="W4923" s="139"/>
      <c r="X4923" s="139"/>
      <c r="Y4923" s="139"/>
      <c r="Z4923" s="140"/>
      <c r="AA4923" s="141">
        <f>SUM(AA4912:AI4922)</f>
        <v>160615</v>
      </c>
      <c r="AB4923" s="142"/>
      <c r="AC4923" s="142"/>
      <c r="AD4923" s="142"/>
      <c r="AE4923" s="142"/>
      <c r="AF4923" s="142"/>
      <c r="AG4923" s="142"/>
      <c r="AH4923" s="142"/>
      <c r="AI4923" s="143"/>
      <c r="AJ4923" s="141">
        <f>SUM(AJ4912:AR4922)</f>
        <v>146755</v>
      </c>
      <c r="AK4923" s="142"/>
      <c r="AL4923" s="142"/>
      <c r="AM4923" s="142"/>
      <c r="AN4923" s="142"/>
      <c r="AO4923" s="142"/>
      <c r="AP4923" s="142"/>
      <c r="AQ4923" s="142"/>
      <c r="AR4923" s="143"/>
      <c r="AS4923" s="144"/>
      <c r="AT4923" s="145"/>
      <c r="AU4923" s="145"/>
      <c r="AV4923" s="145"/>
      <c r="AW4923" s="145"/>
      <c r="AX4923" s="146"/>
      <c r="AY4923" s="29"/>
      <c r="AZ4923" s="29"/>
      <c r="BA4923" s="29"/>
      <c r="BB4923" s="29"/>
      <c r="BC4923" s="29"/>
      <c r="BD4923" s="29"/>
      <c r="BE4923" s="29"/>
      <c r="BF4923" s="29"/>
      <c r="BG4923" s="29"/>
      <c r="BH4923" s="29"/>
      <c r="BI4923" s="29"/>
      <c r="BJ4923" s="29"/>
      <c r="BK4923" s="29"/>
      <c r="BL4923" s="29"/>
      <c r="BM4923" s="29"/>
      <c r="BN4923" s="29"/>
      <c r="BO4923" s="29"/>
      <c r="BP4923" s="29"/>
      <c r="BQ4923" s="29"/>
      <c r="BR4923" s="29"/>
      <c r="BS4923" s="29"/>
      <c r="BT4923" s="29"/>
      <c r="BU4923" s="29"/>
      <c r="BV4923" s="29"/>
      <c r="BW4923" s="29"/>
      <c r="BX4923" s="29"/>
      <c r="BY4923" s="29"/>
      <c r="BZ4923" s="29"/>
      <c r="CA4923" s="29"/>
      <c r="CB4923" s="29"/>
      <c r="CC4923" s="29"/>
      <c r="CD4923" s="29"/>
      <c r="CE4923" s="29"/>
      <c r="CF4923" s="29"/>
      <c r="CG4923" s="29"/>
      <c r="CH4923" s="29"/>
      <c r="CI4923" s="29"/>
      <c r="CJ4923" s="29"/>
      <c r="CK4923" s="29"/>
      <c r="CL4923" s="29"/>
      <c r="CM4923" s="29"/>
      <c r="CN4923" s="29"/>
      <c r="CO4923" s="29"/>
      <c r="CP4923" s="29"/>
      <c r="CQ4923" s="29"/>
      <c r="CR4923" s="29"/>
      <c r="CS4923" s="29"/>
      <c r="CT4923" s="29"/>
      <c r="CU4923" s="29"/>
      <c r="CV4923" s="29"/>
      <c r="CW4923" s="29"/>
      <c r="CX4923" s="29"/>
      <c r="CY4923" s="29"/>
      <c r="CZ4923" s="29"/>
      <c r="DA4923" s="29"/>
      <c r="DB4923" s="29"/>
      <c r="DC4923" s="29"/>
      <c r="DD4923" s="29"/>
      <c r="DE4923" s="29"/>
      <c r="DF4923" s="29"/>
      <c r="DG4923" s="29"/>
      <c r="DH4923" s="29"/>
      <c r="DI4923" s="29"/>
      <c r="DJ4923" s="29"/>
      <c r="DK4923" s="29"/>
      <c r="DL4923" s="29"/>
      <c r="DM4923" s="29"/>
      <c r="DN4923" s="29"/>
      <c r="DO4923" s="29"/>
      <c r="DP4923" s="29"/>
      <c r="DQ4923" s="29"/>
      <c r="DR4923" s="29"/>
      <c r="DS4923" s="29"/>
      <c r="DT4923" s="29"/>
      <c r="DU4923" s="29"/>
      <c r="DV4923" s="29"/>
      <c r="DW4923" s="29"/>
      <c r="DX4923" s="29"/>
      <c r="DY4923" s="29"/>
      <c r="DZ4923" s="29"/>
      <c r="EA4923" s="29"/>
      <c r="EB4923" s="29"/>
      <c r="EC4923" s="29"/>
      <c r="ED4923" s="29"/>
      <c r="EE4923" s="29"/>
      <c r="EF4923" s="29"/>
      <c r="EG4923" s="29"/>
      <c r="EH4923" s="29"/>
      <c r="EI4923" s="29"/>
      <c r="EJ4923" s="29"/>
      <c r="EK4923" s="29"/>
      <c r="EL4923" s="29"/>
      <c r="EM4923" s="29"/>
      <c r="EN4923" s="29"/>
      <c r="EO4923" s="29"/>
      <c r="EP4923" s="29"/>
      <c r="EQ4923" s="29"/>
      <c r="ER4923" s="29"/>
      <c r="ES4923" s="29"/>
      <c r="ET4923" s="29"/>
      <c r="EU4923" s="29"/>
      <c r="EV4923" s="29"/>
      <c r="EW4923" s="29"/>
      <c r="EX4923" s="29"/>
      <c r="EY4923" s="29"/>
      <c r="EZ4923" s="29"/>
      <c r="FA4923" s="29"/>
      <c r="FB4923" s="29"/>
      <c r="FC4923" s="29"/>
      <c r="FD4923" s="29"/>
      <c r="FE4923" s="29"/>
      <c r="FF4923" s="29"/>
      <c r="FG4923" s="29"/>
      <c r="FH4923" s="29"/>
      <c r="FI4923" s="29"/>
      <c r="FJ4923" s="29"/>
      <c r="FK4923" s="29"/>
      <c r="FL4923" s="29"/>
      <c r="FM4923" s="29"/>
      <c r="FN4923" s="29"/>
      <c r="FO4923" s="29"/>
      <c r="FP4923" s="29"/>
      <c r="FQ4923" s="29"/>
      <c r="FR4923" s="29"/>
      <c r="FS4923" s="29"/>
      <c r="FT4923" s="29"/>
      <c r="FU4923" s="29"/>
      <c r="FV4923" s="29"/>
      <c r="FW4923" s="29"/>
      <c r="FX4923" s="29"/>
      <c r="FY4923" s="29"/>
      <c r="FZ4923" s="29"/>
      <c r="GA4923" s="29"/>
      <c r="GB4923" s="29"/>
      <c r="GC4923" s="29"/>
      <c r="GD4923" s="29"/>
      <c r="GE4923" s="29"/>
      <c r="GF4923" s="29"/>
      <c r="GG4923" s="29"/>
      <c r="GH4923" s="29"/>
      <c r="GI4923" s="29"/>
      <c r="GJ4923" s="29"/>
      <c r="GK4923" s="29"/>
      <c r="GL4923" s="29"/>
      <c r="GM4923" s="29"/>
      <c r="GN4923" s="29"/>
      <c r="GO4923" s="29"/>
      <c r="GP4923" s="29"/>
      <c r="GQ4923" s="29"/>
      <c r="GR4923" s="29"/>
      <c r="GS4923" s="29"/>
      <c r="GT4923" s="29"/>
      <c r="GU4923" s="29"/>
      <c r="GV4923" s="29"/>
      <c r="GW4923" s="29"/>
      <c r="GX4923" s="29"/>
      <c r="GY4923" s="29"/>
      <c r="GZ4923" s="29"/>
      <c r="HA4923" s="29"/>
      <c r="HB4923" s="29"/>
      <c r="HC4923" s="29"/>
      <c r="HD4923" s="29"/>
      <c r="HE4923" s="29"/>
      <c r="HF4923" s="29"/>
      <c r="HG4923" s="29"/>
      <c r="HH4923" s="29"/>
      <c r="HI4923" s="29"/>
      <c r="HJ4923" s="29"/>
      <c r="HK4923" s="29"/>
      <c r="HL4923" s="29"/>
      <c r="HM4923" s="29"/>
      <c r="HN4923" s="29"/>
      <c r="HO4923" s="29"/>
      <c r="HP4923" s="29"/>
      <c r="HQ4923" s="29"/>
      <c r="HR4923" s="29"/>
      <c r="HS4923" s="29"/>
      <c r="HT4923" s="29"/>
      <c r="HU4923" s="29"/>
      <c r="HV4923" s="29"/>
      <c r="HW4923" s="29"/>
      <c r="HX4923" s="29"/>
      <c r="HY4923" s="29"/>
      <c r="HZ4923" s="29"/>
      <c r="IA4923" s="29"/>
      <c r="IB4923" s="29"/>
      <c r="IC4923" s="29"/>
      <c r="ID4923" s="29"/>
      <c r="IE4923" s="29"/>
      <c r="IF4923" s="29"/>
      <c r="IG4923" s="29"/>
      <c r="IH4923" s="29"/>
      <c r="II4923" s="29"/>
      <c r="IJ4923" s="29"/>
      <c r="IK4923" s="29"/>
      <c r="IL4923" s="29"/>
      <c r="IM4923" s="29"/>
      <c r="IN4923" s="29"/>
      <c r="IO4923" s="29"/>
      <c r="IP4923" s="29"/>
      <c r="IQ4923" s="29"/>
    </row>
    <row r="4925" spans="1:251" ht="18.75">
      <c r="A4925" s="28" t="s">
        <v>234</v>
      </c>
      <c r="AW4925" s="30"/>
      <c r="AX4925" s="31"/>
      <c r="AY4925" s="30"/>
    </row>
    <row r="4927" spans="1:251" ht="18.75">
      <c r="B4927" s="109" t="s">
        <v>0</v>
      </c>
      <c r="C4927" s="150"/>
      <c r="D4927" s="150"/>
      <c r="E4927" s="150"/>
      <c r="F4927" s="150"/>
      <c r="G4927" s="150"/>
      <c r="H4927" s="150"/>
      <c r="I4927" s="150"/>
      <c r="J4927" s="150"/>
      <c r="K4927" s="150"/>
      <c r="L4927" s="150"/>
      <c r="M4927" s="150"/>
      <c r="N4927" s="150"/>
      <c r="O4927" s="150"/>
      <c r="P4927" s="150"/>
      <c r="Q4927" s="150"/>
      <c r="R4927" s="150"/>
      <c r="S4927" s="150"/>
      <c r="T4927" s="150"/>
      <c r="U4927" s="150"/>
      <c r="V4927" s="150"/>
      <c r="W4927" s="150"/>
      <c r="X4927" s="150"/>
      <c r="Y4927" s="150"/>
      <c r="Z4927" s="150"/>
      <c r="AA4927" s="150"/>
      <c r="AB4927" s="150"/>
      <c r="AC4927" s="150"/>
      <c r="AD4927" s="150"/>
      <c r="AE4927" s="150"/>
      <c r="AF4927" s="150"/>
      <c r="AG4927" s="150"/>
      <c r="AH4927" s="150"/>
      <c r="AI4927" s="150"/>
      <c r="AJ4927" s="150"/>
      <c r="AK4927" s="150"/>
      <c r="AL4927" s="150"/>
      <c r="AM4927" s="150"/>
      <c r="AN4927" s="150"/>
      <c r="AO4927" s="150"/>
      <c r="AP4927" s="150"/>
      <c r="AQ4927" s="150"/>
      <c r="AR4927" s="150"/>
      <c r="AS4927" s="150"/>
      <c r="AT4927" s="150"/>
      <c r="AU4927" s="150"/>
      <c r="AV4927" s="150"/>
      <c r="AW4927" s="150"/>
      <c r="AX4927" s="150"/>
    </row>
    <row r="4928" spans="1:251">
      <c r="Z4928" s="32"/>
      <c r="AD4928" s="32"/>
      <c r="AE4928" s="32"/>
      <c r="AF4928" s="32"/>
      <c r="AG4928" s="32"/>
      <c r="AH4928" s="32"/>
      <c r="AI4928" s="32"/>
      <c r="AO4928" s="32"/>
    </row>
    <row r="4929" spans="1:113" ht="13.5" thickBot="1">
      <c r="Z4929" s="32"/>
      <c r="AD4929" s="32"/>
      <c r="AE4929" s="32"/>
      <c r="AF4929" s="32"/>
      <c r="AG4929" s="32"/>
      <c r="AH4929" s="32"/>
      <c r="AI4929" s="32"/>
      <c r="AO4929" s="32"/>
      <c r="DI4929" s="26"/>
    </row>
    <row r="4930" spans="1:113" ht="24.75" customHeight="1" thickBot="1">
      <c r="B4930" s="111" t="s">
        <v>235</v>
      </c>
      <c r="C4930" s="112"/>
      <c r="D4930" s="112"/>
      <c r="E4930" s="112"/>
      <c r="F4930" s="112"/>
      <c r="G4930" s="112"/>
      <c r="H4930" s="113" t="s">
        <v>941</v>
      </c>
      <c r="I4930" s="114"/>
      <c r="J4930" s="114"/>
      <c r="K4930" s="114"/>
      <c r="L4930" s="114"/>
      <c r="M4930" s="114"/>
      <c r="N4930" s="114"/>
      <c r="O4930" s="114"/>
      <c r="P4930" s="114"/>
      <c r="Q4930" s="114"/>
      <c r="R4930" s="114"/>
      <c r="S4930" s="114"/>
      <c r="T4930" s="114"/>
      <c r="U4930" s="114"/>
      <c r="V4930" s="114"/>
      <c r="W4930" s="114"/>
      <c r="X4930" s="114"/>
      <c r="Y4930" s="114"/>
      <c r="Z4930" s="114"/>
      <c r="AA4930" s="114"/>
      <c r="AB4930" s="114"/>
      <c r="AC4930" s="114"/>
      <c r="AD4930" s="114"/>
      <c r="AE4930" s="114"/>
      <c r="AF4930" s="114"/>
      <c r="AG4930" s="114"/>
      <c r="AH4930" s="114"/>
      <c r="AI4930" s="114"/>
      <c r="AJ4930" s="114"/>
      <c r="AK4930" s="114"/>
      <c r="AL4930" s="114"/>
      <c r="AM4930" s="114"/>
      <c r="AN4930" s="114"/>
      <c r="AO4930" s="114"/>
      <c r="AP4930" s="114"/>
      <c r="AQ4930" s="114"/>
      <c r="AR4930" s="114"/>
      <c r="AS4930" s="114"/>
      <c r="AT4930" s="114"/>
      <c r="AU4930" s="114"/>
      <c r="AV4930" s="114"/>
      <c r="AW4930" s="114"/>
      <c r="AX4930" s="115"/>
      <c r="DI4930" s="26"/>
    </row>
    <row r="4931" spans="1:113" ht="14.25">
      <c r="B4931" s="33"/>
      <c r="C4931" s="33"/>
      <c r="D4931" s="33"/>
      <c r="E4931" s="33"/>
      <c r="F4931" s="33"/>
      <c r="G4931" s="33"/>
      <c r="H4931" s="34"/>
      <c r="I4931" s="34"/>
      <c r="J4931" s="34"/>
      <c r="K4931" s="34"/>
      <c r="L4931" s="35"/>
      <c r="M4931" s="35"/>
      <c r="N4931" s="35"/>
      <c r="O4931" s="35"/>
      <c r="P4931" s="34"/>
      <c r="Q4931" s="34"/>
      <c r="R4931" s="34"/>
      <c r="S4931" s="34"/>
      <c r="T4931" s="34"/>
      <c r="U4931" s="34"/>
      <c r="V4931" s="36"/>
      <c r="W4931" s="36"/>
      <c r="X4931" s="36"/>
      <c r="Y4931" s="36"/>
      <c r="Z4931" s="36"/>
      <c r="AA4931" s="36"/>
      <c r="AB4931" s="36"/>
      <c r="AC4931" s="36"/>
      <c r="AD4931" s="36"/>
      <c r="AE4931" s="36"/>
      <c r="AF4931" s="36"/>
      <c r="AG4931" s="36"/>
      <c r="AH4931" s="36"/>
      <c r="AI4931" s="36"/>
      <c r="AJ4931" s="36"/>
      <c r="AK4931" s="36"/>
      <c r="AL4931" s="36"/>
      <c r="AM4931" s="36"/>
      <c r="AN4931" s="36"/>
      <c r="AO4931" s="36"/>
      <c r="AP4931" s="36"/>
      <c r="AQ4931" s="36"/>
      <c r="AR4931" s="36"/>
      <c r="AS4931" s="36"/>
      <c r="AT4931" s="36"/>
      <c r="AU4931" s="36"/>
      <c r="AV4931" s="36"/>
      <c r="AW4931" s="36"/>
      <c r="AX4931" s="36"/>
      <c r="DI4931" s="26"/>
    </row>
    <row r="4932" spans="1:113" ht="15" thickBot="1">
      <c r="A4932" s="37"/>
      <c r="B4932" s="36" t="s">
        <v>237</v>
      </c>
      <c r="C4932" s="34"/>
      <c r="D4932" s="34"/>
      <c r="E4932" s="34"/>
      <c r="F4932" s="34"/>
      <c r="G4932" s="34"/>
      <c r="H4932" s="34"/>
      <c r="I4932" s="34"/>
      <c r="J4932" s="34"/>
      <c r="K4932" s="34"/>
      <c r="L4932" s="35"/>
      <c r="M4932" s="35"/>
      <c r="N4932" s="35"/>
      <c r="O4932" s="35"/>
      <c r="P4932" s="34"/>
      <c r="Q4932" s="34"/>
      <c r="R4932" s="34"/>
      <c r="S4932" s="34"/>
      <c r="T4932" s="34"/>
      <c r="U4932" s="34"/>
      <c r="V4932" s="36"/>
      <c r="W4932" s="36"/>
      <c r="X4932" s="36"/>
      <c r="Y4932" s="36"/>
      <c r="Z4932" s="36"/>
      <c r="AA4932" s="36"/>
      <c r="AB4932" s="36"/>
      <c r="AC4932" s="36"/>
      <c r="AD4932" s="36"/>
      <c r="AE4932" s="36"/>
      <c r="AF4932" s="36"/>
      <c r="AG4932" s="36"/>
      <c r="AH4932" s="36"/>
      <c r="AI4932" s="36"/>
      <c r="AJ4932" s="36"/>
      <c r="AK4932" s="36"/>
      <c r="AL4932" s="36"/>
      <c r="AM4932" s="36"/>
      <c r="AN4932" s="36"/>
      <c r="AO4932" s="36"/>
      <c r="AP4932" s="36"/>
      <c r="AQ4932" s="36"/>
      <c r="AR4932" s="36"/>
      <c r="AS4932" s="36"/>
      <c r="AT4932" s="36"/>
      <c r="AU4932" s="36"/>
      <c r="AV4932" s="36"/>
      <c r="AW4932" s="36"/>
      <c r="AX4932" s="36"/>
      <c r="DI4932" s="26"/>
    </row>
    <row r="4933" spans="1:113" ht="14.25">
      <c r="A4933" s="34"/>
      <c r="B4933" s="38"/>
      <c r="C4933" s="33"/>
      <c r="D4933" s="33"/>
      <c r="E4933" s="33"/>
      <c r="F4933" s="33"/>
      <c r="G4933" s="33"/>
      <c r="H4933" s="33"/>
      <c r="I4933" s="33"/>
      <c r="J4933" s="33"/>
      <c r="K4933" s="33"/>
      <c r="L4933" s="39"/>
      <c r="M4933" s="39"/>
      <c r="N4933" s="39"/>
      <c r="O4933" s="39"/>
      <c r="P4933" s="33"/>
      <c r="Q4933" s="33"/>
      <c r="R4933" s="33"/>
      <c r="S4933" s="33"/>
      <c r="T4933" s="33"/>
      <c r="U4933" s="33"/>
      <c r="V4933" s="40"/>
      <c r="W4933" s="40"/>
      <c r="X4933" s="40"/>
      <c r="Y4933" s="40"/>
      <c r="Z4933" s="40"/>
      <c r="AA4933" s="40"/>
      <c r="AB4933" s="40"/>
      <c r="AC4933" s="40"/>
      <c r="AD4933" s="40"/>
      <c r="AE4933" s="40"/>
      <c r="AF4933" s="40"/>
      <c r="AG4933" s="40"/>
      <c r="AH4933" s="40"/>
      <c r="AI4933" s="40"/>
      <c r="AJ4933" s="40"/>
      <c r="AK4933" s="40"/>
      <c r="AL4933" s="40"/>
      <c r="AM4933" s="40"/>
      <c r="AN4933" s="40"/>
      <c r="AO4933" s="40"/>
      <c r="AP4933" s="40"/>
      <c r="AQ4933" s="40"/>
      <c r="AR4933" s="40"/>
      <c r="AS4933" s="40"/>
      <c r="AT4933" s="40"/>
      <c r="AU4933" s="40"/>
      <c r="AV4933" s="40"/>
      <c r="AW4933" s="40"/>
      <c r="AX4933" s="41"/>
    </row>
    <row r="4934" spans="1:113" ht="12" customHeight="1">
      <c r="A4934" s="34"/>
      <c r="B4934" s="116" t="s">
        <v>942</v>
      </c>
      <c r="C4934" s="117"/>
      <c r="D4934" s="117"/>
      <c r="E4934" s="117"/>
      <c r="F4934" s="117"/>
      <c r="G4934" s="117"/>
      <c r="H4934" s="117"/>
      <c r="I4934" s="117"/>
      <c r="J4934" s="117"/>
      <c r="K4934" s="117"/>
      <c r="L4934" s="117"/>
      <c r="M4934" s="117"/>
      <c r="N4934" s="117"/>
      <c r="O4934" s="117"/>
      <c r="P4934" s="117"/>
      <c r="Q4934" s="117"/>
      <c r="R4934" s="117"/>
      <c r="S4934" s="117"/>
      <c r="T4934" s="117"/>
      <c r="U4934" s="117"/>
      <c r="V4934" s="117"/>
      <c r="W4934" s="117"/>
      <c r="X4934" s="117"/>
      <c r="Y4934" s="117"/>
      <c r="Z4934" s="117"/>
      <c r="AA4934" s="117"/>
      <c r="AB4934" s="117"/>
      <c r="AC4934" s="117"/>
      <c r="AD4934" s="117"/>
      <c r="AE4934" s="117"/>
      <c r="AF4934" s="117"/>
      <c r="AG4934" s="117"/>
      <c r="AH4934" s="117"/>
      <c r="AI4934" s="117"/>
      <c r="AJ4934" s="117"/>
      <c r="AK4934" s="117"/>
      <c r="AL4934" s="117"/>
      <c r="AM4934" s="117"/>
      <c r="AN4934" s="117"/>
      <c r="AO4934" s="117"/>
      <c r="AP4934" s="117"/>
      <c r="AQ4934" s="117"/>
      <c r="AR4934" s="117"/>
      <c r="AS4934" s="117"/>
      <c r="AT4934" s="117"/>
      <c r="AU4934" s="117"/>
      <c r="AV4934" s="117"/>
      <c r="AW4934" s="117"/>
      <c r="AX4934" s="118"/>
    </row>
    <row r="4935" spans="1:113" ht="12" customHeight="1">
      <c r="A4935" s="34"/>
      <c r="B4935" s="116"/>
      <c r="C4935" s="117"/>
      <c r="D4935" s="117"/>
      <c r="E4935" s="117"/>
      <c r="F4935" s="117"/>
      <c r="G4935" s="117"/>
      <c r="H4935" s="117"/>
      <c r="I4935" s="117"/>
      <c r="J4935" s="117"/>
      <c r="K4935" s="117"/>
      <c r="L4935" s="117"/>
      <c r="M4935" s="117"/>
      <c r="N4935" s="117"/>
      <c r="O4935" s="117"/>
      <c r="P4935" s="117"/>
      <c r="Q4935" s="117"/>
      <c r="R4935" s="117"/>
      <c r="S4935" s="117"/>
      <c r="T4935" s="117"/>
      <c r="U4935" s="117"/>
      <c r="V4935" s="117"/>
      <c r="W4935" s="117"/>
      <c r="X4935" s="117"/>
      <c r="Y4935" s="117"/>
      <c r="Z4935" s="117"/>
      <c r="AA4935" s="117"/>
      <c r="AB4935" s="117"/>
      <c r="AC4935" s="117"/>
      <c r="AD4935" s="117"/>
      <c r="AE4935" s="117"/>
      <c r="AF4935" s="117"/>
      <c r="AG4935" s="117"/>
      <c r="AH4935" s="117"/>
      <c r="AI4935" s="117"/>
      <c r="AJ4935" s="117"/>
      <c r="AK4935" s="117"/>
      <c r="AL4935" s="117"/>
      <c r="AM4935" s="117"/>
      <c r="AN4935" s="117"/>
      <c r="AO4935" s="117"/>
      <c r="AP4935" s="117"/>
      <c r="AQ4935" s="117"/>
      <c r="AR4935" s="117"/>
      <c r="AS4935" s="117"/>
      <c r="AT4935" s="117"/>
      <c r="AU4935" s="117"/>
      <c r="AV4935" s="117"/>
      <c r="AW4935" s="117"/>
      <c r="AX4935" s="118"/>
      <c r="BC4935" s="42"/>
    </row>
    <row r="4936" spans="1:113" ht="12" customHeight="1">
      <c r="A4936" s="34"/>
      <c r="B4936" s="116"/>
      <c r="C4936" s="117"/>
      <c r="D4936" s="117"/>
      <c r="E4936" s="117"/>
      <c r="F4936" s="117"/>
      <c r="G4936" s="117"/>
      <c r="H4936" s="117"/>
      <c r="I4936" s="117"/>
      <c r="J4936" s="117"/>
      <c r="K4936" s="117"/>
      <c r="L4936" s="117"/>
      <c r="M4936" s="117"/>
      <c r="N4936" s="117"/>
      <c r="O4936" s="117"/>
      <c r="P4936" s="117"/>
      <c r="Q4936" s="117"/>
      <c r="R4936" s="117"/>
      <c r="S4936" s="117"/>
      <c r="T4936" s="117"/>
      <c r="U4936" s="117"/>
      <c r="V4936" s="117"/>
      <c r="W4936" s="117"/>
      <c r="X4936" s="117"/>
      <c r="Y4936" s="117"/>
      <c r="Z4936" s="117"/>
      <c r="AA4936" s="117"/>
      <c r="AB4936" s="117"/>
      <c r="AC4936" s="117"/>
      <c r="AD4936" s="117"/>
      <c r="AE4936" s="117"/>
      <c r="AF4936" s="117"/>
      <c r="AG4936" s="117"/>
      <c r="AH4936" s="117"/>
      <c r="AI4936" s="117"/>
      <c r="AJ4936" s="117"/>
      <c r="AK4936" s="117"/>
      <c r="AL4936" s="117"/>
      <c r="AM4936" s="117"/>
      <c r="AN4936" s="117"/>
      <c r="AO4936" s="117"/>
      <c r="AP4936" s="117"/>
      <c r="AQ4936" s="117"/>
      <c r="AR4936" s="117"/>
      <c r="AS4936" s="117"/>
      <c r="AT4936" s="117"/>
      <c r="AU4936" s="117"/>
      <c r="AV4936" s="117"/>
      <c r="AW4936" s="117"/>
      <c r="AX4936" s="118"/>
    </row>
    <row r="4937" spans="1:113" ht="12" customHeight="1">
      <c r="A4937" s="34"/>
      <c r="B4937" s="116"/>
      <c r="C4937" s="117"/>
      <c r="D4937" s="117"/>
      <c r="E4937" s="117"/>
      <c r="F4937" s="117"/>
      <c r="G4937" s="117"/>
      <c r="H4937" s="117"/>
      <c r="I4937" s="117"/>
      <c r="J4937" s="117"/>
      <c r="K4937" s="117"/>
      <c r="L4937" s="117"/>
      <c r="M4937" s="117"/>
      <c r="N4937" s="117"/>
      <c r="O4937" s="117"/>
      <c r="P4937" s="117"/>
      <c r="Q4937" s="117"/>
      <c r="R4937" s="117"/>
      <c r="S4937" s="117"/>
      <c r="T4937" s="117"/>
      <c r="U4937" s="117"/>
      <c r="V4937" s="117"/>
      <c r="W4937" s="117"/>
      <c r="X4937" s="117"/>
      <c r="Y4937" s="117"/>
      <c r="Z4937" s="117"/>
      <c r="AA4937" s="117"/>
      <c r="AB4937" s="117"/>
      <c r="AC4937" s="117"/>
      <c r="AD4937" s="117"/>
      <c r="AE4937" s="117"/>
      <c r="AF4937" s="117"/>
      <c r="AG4937" s="117"/>
      <c r="AH4937" s="117"/>
      <c r="AI4937" s="117"/>
      <c r="AJ4937" s="117"/>
      <c r="AK4937" s="117"/>
      <c r="AL4937" s="117"/>
      <c r="AM4937" s="117"/>
      <c r="AN4937" s="117"/>
      <c r="AO4937" s="117"/>
      <c r="AP4937" s="117"/>
      <c r="AQ4937" s="117"/>
      <c r="AR4937" s="117"/>
      <c r="AS4937" s="117"/>
      <c r="AT4937" s="117"/>
      <c r="AU4937" s="117"/>
      <c r="AV4937" s="117"/>
      <c r="AW4937" s="117"/>
      <c r="AX4937" s="118"/>
    </row>
    <row r="4938" spans="1:113" ht="12" customHeight="1">
      <c r="A4938" s="34"/>
      <c r="B4938" s="116"/>
      <c r="C4938" s="117"/>
      <c r="D4938" s="117"/>
      <c r="E4938" s="117"/>
      <c r="F4938" s="117"/>
      <c r="G4938" s="117"/>
      <c r="H4938" s="117"/>
      <c r="I4938" s="117"/>
      <c r="J4938" s="117"/>
      <c r="K4938" s="117"/>
      <c r="L4938" s="117"/>
      <c r="M4938" s="117"/>
      <c r="N4938" s="117"/>
      <c r="O4938" s="117"/>
      <c r="P4938" s="117"/>
      <c r="Q4938" s="117"/>
      <c r="R4938" s="117"/>
      <c r="S4938" s="117"/>
      <c r="T4938" s="117"/>
      <c r="U4938" s="117"/>
      <c r="V4938" s="117"/>
      <c r="W4938" s="117"/>
      <c r="X4938" s="117"/>
      <c r="Y4938" s="117"/>
      <c r="Z4938" s="117"/>
      <c r="AA4938" s="117"/>
      <c r="AB4938" s="117"/>
      <c r="AC4938" s="117"/>
      <c r="AD4938" s="117"/>
      <c r="AE4938" s="117"/>
      <c r="AF4938" s="117"/>
      <c r="AG4938" s="117"/>
      <c r="AH4938" s="117"/>
      <c r="AI4938" s="117"/>
      <c r="AJ4938" s="117"/>
      <c r="AK4938" s="117"/>
      <c r="AL4938" s="117"/>
      <c r="AM4938" s="117"/>
      <c r="AN4938" s="117"/>
      <c r="AO4938" s="117"/>
      <c r="AP4938" s="117"/>
      <c r="AQ4938" s="117"/>
      <c r="AR4938" s="117"/>
      <c r="AS4938" s="117"/>
      <c r="AT4938" s="117"/>
      <c r="AU4938" s="117"/>
      <c r="AV4938" s="117"/>
      <c r="AW4938" s="117"/>
      <c r="AX4938" s="118"/>
    </row>
    <row r="4939" spans="1:113" ht="15" thickBot="1">
      <c r="A4939" s="43"/>
      <c r="B4939" s="44"/>
      <c r="C4939" s="45"/>
      <c r="D4939" s="45"/>
      <c r="E4939" s="45"/>
      <c r="F4939" s="45"/>
      <c r="G4939" s="45"/>
      <c r="H4939" s="45"/>
      <c r="I4939" s="45"/>
      <c r="J4939" s="45"/>
      <c r="K4939" s="45"/>
      <c r="L4939" s="45"/>
      <c r="M4939" s="45"/>
      <c r="N4939" s="45"/>
      <c r="O4939" s="45"/>
      <c r="P4939" s="45"/>
      <c r="Q4939" s="45"/>
      <c r="R4939" s="45"/>
      <c r="S4939" s="45"/>
      <c r="T4939" s="45"/>
      <c r="U4939" s="45"/>
      <c r="V4939" s="45"/>
      <c r="W4939" s="45"/>
      <c r="X4939" s="45"/>
      <c r="Y4939" s="45"/>
      <c r="Z4939" s="45"/>
      <c r="AA4939" s="45"/>
      <c r="AB4939" s="45"/>
      <c r="AC4939" s="45"/>
      <c r="AD4939" s="45"/>
      <c r="AE4939" s="45"/>
      <c r="AF4939" s="45"/>
      <c r="AG4939" s="45"/>
      <c r="AH4939" s="45"/>
      <c r="AI4939" s="45"/>
      <c r="AJ4939" s="45"/>
      <c r="AK4939" s="45"/>
      <c r="AL4939" s="45"/>
      <c r="AM4939" s="45"/>
      <c r="AN4939" s="45"/>
      <c r="AO4939" s="45"/>
      <c r="AP4939" s="45"/>
      <c r="AQ4939" s="45"/>
      <c r="AR4939" s="45"/>
      <c r="AS4939" s="45"/>
      <c r="AT4939" s="45"/>
      <c r="AU4939" s="45"/>
      <c r="AV4939" s="45"/>
      <c r="AW4939" s="45"/>
      <c r="AX4939" s="46"/>
    </row>
    <row r="4940" spans="1:113">
      <c r="B4940" s="47"/>
    </row>
    <row r="4941" spans="1:113" ht="15" thickBot="1">
      <c r="A4941" s="37"/>
      <c r="B4941" s="36" t="s">
        <v>238</v>
      </c>
      <c r="C4941" s="34"/>
      <c r="D4941" s="34"/>
      <c r="E4941" s="34"/>
      <c r="F4941" s="34"/>
      <c r="G4941" s="34"/>
      <c r="H4941" s="34"/>
      <c r="I4941" s="34"/>
      <c r="J4941" s="34"/>
      <c r="K4941" s="34"/>
      <c r="L4941" s="35"/>
      <c r="M4941" s="35"/>
      <c r="N4941" s="35"/>
      <c r="O4941" s="35"/>
      <c r="P4941" s="34"/>
      <c r="Q4941" s="34"/>
      <c r="R4941" s="34"/>
      <c r="S4941" s="34"/>
      <c r="T4941" s="34"/>
      <c r="U4941" s="34"/>
      <c r="V4941" s="36"/>
      <c r="W4941" s="36"/>
      <c r="X4941" s="36"/>
      <c r="Y4941" s="36"/>
      <c r="Z4941" s="36"/>
      <c r="AA4941" s="36"/>
      <c r="AB4941" s="36"/>
      <c r="AC4941" s="36"/>
      <c r="AD4941" s="36"/>
      <c r="AE4941" s="36"/>
      <c r="AF4941" s="36"/>
      <c r="AG4941" s="36"/>
      <c r="AH4941" s="36"/>
      <c r="AI4941" s="36"/>
      <c r="AJ4941" s="36"/>
      <c r="AK4941" s="36"/>
      <c r="AL4941" s="36"/>
      <c r="AM4941" s="36"/>
      <c r="AN4941" s="36"/>
      <c r="AO4941" s="36"/>
      <c r="AP4941" s="36"/>
      <c r="AQ4941" s="36"/>
      <c r="AR4941" s="36"/>
      <c r="AS4941" s="36"/>
      <c r="AT4941" s="36"/>
      <c r="AU4941" s="36"/>
      <c r="AV4941" s="36"/>
      <c r="AW4941" s="36"/>
      <c r="AX4941" s="36"/>
      <c r="DI4941" s="26"/>
    </row>
    <row r="4942" spans="1:113" ht="14.25">
      <c r="A4942" s="34"/>
      <c r="B4942" s="38"/>
      <c r="C4942" s="33"/>
      <c r="D4942" s="33"/>
      <c r="E4942" s="33"/>
      <c r="F4942" s="33"/>
      <c r="G4942" s="33"/>
      <c r="H4942" s="33"/>
      <c r="I4942" s="33"/>
      <c r="J4942" s="33"/>
      <c r="K4942" s="33"/>
      <c r="L4942" s="39"/>
      <c r="M4942" s="39"/>
      <c r="N4942" s="39"/>
      <c r="O4942" s="39"/>
      <c r="P4942" s="33"/>
      <c r="Q4942" s="33"/>
      <c r="R4942" s="33"/>
      <c r="S4942" s="33"/>
      <c r="T4942" s="33"/>
      <c r="U4942" s="33"/>
      <c r="V4942" s="40"/>
      <c r="W4942" s="40"/>
      <c r="X4942" s="40"/>
      <c r="Y4942" s="40"/>
      <c r="Z4942" s="40"/>
      <c r="AA4942" s="40"/>
      <c r="AB4942" s="40"/>
      <c r="AC4942" s="40"/>
      <c r="AD4942" s="40"/>
      <c r="AE4942" s="40"/>
      <c r="AF4942" s="40"/>
      <c r="AG4942" s="40"/>
      <c r="AH4942" s="40"/>
      <c r="AI4942" s="40"/>
      <c r="AJ4942" s="40"/>
      <c r="AK4942" s="40"/>
      <c r="AL4942" s="40"/>
      <c r="AM4942" s="40"/>
      <c r="AN4942" s="40"/>
      <c r="AO4942" s="40"/>
      <c r="AP4942" s="40"/>
      <c r="AQ4942" s="40"/>
      <c r="AR4942" s="40"/>
      <c r="AS4942" s="40"/>
      <c r="AT4942" s="40"/>
      <c r="AU4942" s="40"/>
      <c r="AV4942" s="40"/>
      <c r="AW4942" s="40"/>
      <c r="AX4942" s="41"/>
    </row>
    <row r="4943" spans="1:113" ht="12" customHeight="1">
      <c r="A4943" s="34"/>
      <c r="B4943" s="116" t="s">
        <v>943</v>
      </c>
      <c r="C4943" s="117"/>
      <c r="D4943" s="117"/>
      <c r="E4943" s="117"/>
      <c r="F4943" s="117"/>
      <c r="G4943" s="117"/>
      <c r="H4943" s="117"/>
      <c r="I4943" s="117"/>
      <c r="J4943" s="117"/>
      <c r="K4943" s="117"/>
      <c r="L4943" s="117"/>
      <c r="M4943" s="117"/>
      <c r="N4943" s="117"/>
      <c r="O4943" s="117"/>
      <c r="P4943" s="117"/>
      <c r="Q4943" s="117"/>
      <c r="R4943" s="117"/>
      <c r="S4943" s="117"/>
      <c r="T4943" s="117"/>
      <c r="U4943" s="117"/>
      <c r="V4943" s="117"/>
      <c r="W4943" s="117"/>
      <c r="X4943" s="117"/>
      <c r="Y4943" s="117"/>
      <c r="Z4943" s="117"/>
      <c r="AA4943" s="117"/>
      <c r="AB4943" s="117"/>
      <c r="AC4943" s="117"/>
      <c r="AD4943" s="117"/>
      <c r="AE4943" s="117"/>
      <c r="AF4943" s="117"/>
      <c r="AG4943" s="117"/>
      <c r="AH4943" s="117"/>
      <c r="AI4943" s="117"/>
      <c r="AJ4943" s="117"/>
      <c r="AK4943" s="117"/>
      <c r="AL4943" s="117"/>
      <c r="AM4943" s="117"/>
      <c r="AN4943" s="117"/>
      <c r="AO4943" s="117"/>
      <c r="AP4943" s="117"/>
      <c r="AQ4943" s="117"/>
      <c r="AR4943" s="117"/>
      <c r="AS4943" s="117"/>
      <c r="AT4943" s="117"/>
      <c r="AU4943" s="117"/>
      <c r="AV4943" s="117"/>
      <c r="AW4943" s="117"/>
      <c r="AX4943" s="118"/>
    </row>
    <row r="4944" spans="1:113" ht="12" customHeight="1">
      <c r="A4944" s="34"/>
      <c r="B4944" s="116"/>
      <c r="C4944" s="117"/>
      <c r="D4944" s="117"/>
      <c r="E4944" s="117"/>
      <c r="F4944" s="117"/>
      <c r="G4944" s="117"/>
      <c r="H4944" s="117"/>
      <c r="I4944" s="117"/>
      <c r="J4944" s="117"/>
      <c r="K4944" s="117"/>
      <c r="L4944" s="117"/>
      <c r="M4944" s="117"/>
      <c r="N4944" s="117"/>
      <c r="O4944" s="117"/>
      <c r="P4944" s="117"/>
      <c r="Q4944" s="117"/>
      <c r="R4944" s="117"/>
      <c r="S4944" s="117"/>
      <c r="T4944" s="117"/>
      <c r="U4944" s="117"/>
      <c r="V4944" s="117"/>
      <c r="W4944" s="117"/>
      <c r="X4944" s="117"/>
      <c r="Y4944" s="117"/>
      <c r="Z4944" s="117"/>
      <c r="AA4944" s="117"/>
      <c r="AB4944" s="117"/>
      <c r="AC4944" s="117"/>
      <c r="AD4944" s="117"/>
      <c r="AE4944" s="117"/>
      <c r="AF4944" s="117"/>
      <c r="AG4944" s="117"/>
      <c r="AH4944" s="117"/>
      <c r="AI4944" s="117"/>
      <c r="AJ4944" s="117"/>
      <c r="AK4944" s="117"/>
      <c r="AL4944" s="117"/>
      <c r="AM4944" s="117"/>
      <c r="AN4944" s="117"/>
      <c r="AO4944" s="117"/>
      <c r="AP4944" s="117"/>
      <c r="AQ4944" s="117"/>
      <c r="AR4944" s="117"/>
      <c r="AS4944" s="117"/>
      <c r="AT4944" s="117"/>
      <c r="AU4944" s="117"/>
      <c r="AV4944" s="117"/>
      <c r="AW4944" s="117"/>
      <c r="AX4944" s="118"/>
    </row>
    <row r="4945" spans="1:251" ht="12" customHeight="1">
      <c r="A4945" s="34"/>
      <c r="B4945" s="116"/>
      <c r="C4945" s="117"/>
      <c r="D4945" s="117"/>
      <c r="E4945" s="117"/>
      <c r="F4945" s="117"/>
      <c r="G4945" s="117"/>
      <c r="H4945" s="117"/>
      <c r="I4945" s="117"/>
      <c r="J4945" s="117"/>
      <c r="K4945" s="117"/>
      <c r="L4945" s="117"/>
      <c r="M4945" s="117"/>
      <c r="N4945" s="117"/>
      <c r="O4945" s="117"/>
      <c r="P4945" s="117"/>
      <c r="Q4945" s="117"/>
      <c r="R4945" s="117"/>
      <c r="S4945" s="117"/>
      <c r="T4945" s="117"/>
      <c r="U4945" s="117"/>
      <c r="V4945" s="117"/>
      <c r="W4945" s="117"/>
      <c r="X4945" s="117"/>
      <c r="Y4945" s="117"/>
      <c r="Z4945" s="117"/>
      <c r="AA4945" s="117"/>
      <c r="AB4945" s="117"/>
      <c r="AC4945" s="117"/>
      <c r="AD4945" s="117"/>
      <c r="AE4945" s="117"/>
      <c r="AF4945" s="117"/>
      <c r="AG4945" s="117"/>
      <c r="AH4945" s="117"/>
      <c r="AI4945" s="117"/>
      <c r="AJ4945" s="117"/>
      <c r="AK4945" s="117"/>
      <c r="AL4945" s="117"/>
      <c r="AM4945" s="117"/>
      <c r="AN4945" s="117"/>
      <c r="AO4945" s="117"/>
      <c r="AP4945" s="117"/>
      <c r="AQ4945" s="117"/>
      <c r="AR4945" s="117"/>
      <c r="AS4945" s="117"/>
      <c r="AT4945" s="117"/>
      <c r="AU4945" s="117"/>
      <c r="AV4945" s="117"/>
      <c r="AW4945" s="117"/>
      <c r="AX4945" s="118"/>
    </row>
    <row r="4946" spans="1:251" ht="12" customHeight="1">
      <c r="A4946" s="34"/>
      <c r="B4946" s="116"/>
      <c r="C4946" s="117"/>
      <c r="D4946" s="117"/>
      <c r="E4946" s="117"/>
      <c r="F4946" s="117"/>
      <c r="G4946" s="117"/>
      <c r="H4946" s="117"/>
      <c r="I4946" s="117"/>
      <c r="J4946" s="117"/>
      <c r="K4946" s="117"/>
      <c r="L4946" s="117"/>
      <c r="M4946" s="117"/>
      <c r="N4946" s="117"/>
      <c r="O4946" s="117"/>
      <c r="P4946" s="117"/>
      <c r="Q4946" s="117"/>
      <c r="R4946" s="117"/>
      <c r="S4946" s="117"/>
      <c r="T4946" s="117"/>
      <c r="U4946" s="117"/>
      <c r="V4946" s="117"/>
      <c r="W4946" s="117"/>
      <c r="X4946" s="117"/>
      <c r="Y4946" s="117"/>
      <c r="Z4946" s="117"/>
      <c r="AA4946" s="117"/>
      <c r="AB4946" s="117"/>
      <c r="AC4946" s="117"/>
      <c r="AD4946" s="117"/>
      <c r="AE4946" s="117"/>
      <c r="AF4946" s="117"/>
      <c r="AG4946" s="117"/>
      <c r="AH4946" s="117"/>
      <c r="AI4946" s="117"/>
      <c r="AJ4946" s="117"/>
      <c r="AK4946" s="117"/>
      <c r="AL4946" s="117"/>
      <c r="AM4946" s="117"/>
      <c r="AN4946" s="117"/>
      <c r="AO4946" s="117"/>
      <c r="AP4946" s="117"/>
      <c r="AQ4946" s="117"/>
      <c r="AR4946" s="117"/>
      <c r="AS4946" s="117"/>
      <c r="AT4946" s="117"/>
      <c r="AU4946" s="117"/>
      <c r="AV4946" s="117"/>
      <c r="AW4946" s="117"/>
      <c r="AX4946" s="118"/>
    </row>
    <row r="4947" spans="1:251" ht="12" customHeight="1">
      <c r="A4947" s="34"/>
      <c r="B4947" s="116"/>
      <c r="C4947" s="117"/>
      <c r="D4947" s="117"/>
      <c r="E4947" s="117"/>
      <c r="F4947" s="117"/>
      <c r="G4947" s="117"/>
      <c r="H4947" s="117"/>
      <c r="I4947" s="117"/>
      <c r="J4947" s="117"/>
      <c r="K4947" s="117"/>
      <c r="L4947" s="117"/>
      <c r="M4947" s="117"/>
      <c r="N4947" s="117"/>
      <c r="O4947" s="117"/>
      <c r="P4947" s="117"/>
      <c r="Q4947" s="117"/>
      <c r="R4947" s="117"/>
      <c r="S4947" s="117"/>
      <c r="T4947" s="117"/>
      <c r="U4947" s="117"/>
      <c r="V4947" s="117"/>
      <c r="W4947" s="117"/>
      <c r="X4947" s="117"/>
      <c r="Y4947" s="117"/>
      <c r="Z4947" s="117"/>
      <c r="AA4947" s="117"/>
      <c r="AB4947" s="117"/>
      <c r="AC4947" s="117"/>
      <c r="AD4947" s="117"/>
      <c r="AE4947" s="117"/>
      <c r="AF4947" s="117"/>
      <c r="AG4947" s="117"/>
      <c r="AH4947" s="117"/>
      <c r="AI4947" s="117"/>
      <c r="AJ4947" s="117"/>
      <c r="AK4947" s="117"/>
      <c r="AL4947" s="117"/>
      <c r="AM4947" s="117"/>
      <c r="AN4947" s="117"/>
      <c r="AO4947" s="117"/>
      <c r="AP4947" s="117"/>
      <c r="AQ4947" s="117"/>
      <c r="AR4947" s="117"/>
      <c r="AS4947" s="117"/>
      <c r="AT4947" s="117"/>
      <c r="AU4947" s="117"/>
      <c r="AV4947" s="117"/>
      <c r="AW4947" s="117"/>
      <c r="AX4947" s="118"/>
    </row>
    <row r="4948" spans="1:251" ht="12" customHeight="1">
      <c r="A4948" s="34"/>
      <c r="B4948" s="116"/>
      <c r="C4948" s="117"/>
      <c r="D4948" s="117"/>
      <c r="E4948" s="117"/>
      <c r="F4948" s="117"/>
      <c r="G4948" s="117"/>
      <c r="H4948" s="117"/>
      <c r="I4948" s="117"/>
      <c r="J4948" s="117"/>
      <c r="K4948" s="117"/>
      <c r="L4948" s="117"/>
      <c r="M4948" s="117"/>
      <c r="N4948" s="117"/>
      <c r="O4948" s="117"/>
      <c r="P4948" s="117"/>
      <c r="Q4948" s="117"/>
      <c r="R4948" s="117"/>
      <c r="S4948" s="117"/>
      <c r="T4948" s="117"/>
      <c r="U4948" s="117"/>
      <c r="V4948" s="117"/>
      <c r="W4948" s="117"/>
      <c r="X4948" s="117"/>
      <c r="Y4948" s="117"/>
      <c r="Z4948" s="117"/>
      <c r="AA4948" s="117"/>
      <c r="AB4948" s="117"/>
      <c r="AC4948" s="117"/>
      <c r="AD4948" s="117"/>
      <c r="AE4948" s="117"/>
      <c r="AF4948" s="117"/>
      <c r="AG4948" s="117"/>
      <c r="AH4948" s="117"/>
      <c r="AI4948" s="117"/>
      <c r="AJ4948" s="117"/>
      <c r="AK4948" s="117"/>
      <c r="AL4948" s="117"/>
      <c r="AM4948" s="117"/>
      <c r="AN4948" s="117"/>
      <c r="AO4948" s="117"/>
      <c r="AP4948" s="117"/>
      <c r="AQ4948" s="117"/>
      <c r="AR4948" s="117"/>
      <c r="AS4948" s="117"/>
      <c r="AT4948" s="117"/>
      <c r="AU4948" s="117"/>
      <c r="AV4948" s="117"/>
      <c r="AW4948" s="117"/>
      <c r="AX4948" s="118"/>
    </row>
    <row r="4949" spans="1:251" ht="15" thickBot="1">
      <c r="A4949" s="43"/>
      <c r="B4949" s="44"/>
      <c r="C4949" s="45"/>
      <c r="D4949" s="45"/>
      <c r="E4949" s="45"/>
      <c r="F4949" s="45"/>
      <c r="G4949" s="45"/>
      <c r="H4949" s="45"/>
      <c r="I4949" s="45"/>
      <c r="J4949" s="45"/>
      <c r="K4949" s="45"/>
      <c r="L4949" s="45"/>
      <c r="M4949" s="45"/>
      <c r="N4949" s="45"/>
      <c r="O4949" s="45"/>
      <c r="P4949" s="45"/>
      <c r="Q4949" s="45"/>
      <c r="R4949" s="45"/>
      <c r="S4949" s="45"/>
      <c r="T4949" s="45"/>
      <c r="U4949" s="45"/>
      <c r="V4949" s="45"/>
      <c r="W4949" s="45"/>
      <c r="X4949" s="45"/>
      <c r="Y4949" s="45"/>
      <c r="Z4949" s="45"/>
      <c r="AA4949" s="45"/>
      <c r="AB4949" s="45"/>
      <c r="AC4949" s="45"/>
      <c r="AD4949" s="45"/>
      <c r="AE4949" s="45"/>
      <c r="AF4949" s="45"/>
      <c r="AG4949" s="45"/>
      <c r="AH4949" s="45"/>
      <c r="AI4949" s="45"/>
      <c r="AJ4949" s="45"/>
      <c r="AK4949" s="45"/>
      <c r="AL4949" s="45"/>
      <c r="AM4949" s="45"/>
      <c r="AN4949" s="45"/>
      <c r="AO4949" s="45"/>
      <c r="AP4949" s="45"/>
      <c r="AQ4949" s="45"/>
      <c r="AR4949" s="45"/>
      <c r="AS4949" s="45"/>
      <c r="AT4949" s="45"/>
      <c r="AU4949" s="45"/>
      <c r="AV4949" s="45"/>
      <c r="AW4949" s="45"/>
      <c r="AX4949" s="46"/>
    </row>
    <row r="4950" spans="1:251">
      <c r="B4950" s="47"/>
    </row>
    <row r="4951" spans="1:251" ht="14.25">
      <c r="B4951" s="36" t="s">
        <v>240</v>
      </c>
      <c r="C4951" s="34"/>
      <c r="D4951" s="34"/>
      <c r="E4951" s="34"/>
      <c r="F4951" s="34"/>
      <c r="G4951" s="34"/>
      <c r="H4951" s="34"/>
      <c r="I4951" s="34"/>
      <c r="J4951" s="34"/>
      <c r="K4951" s="34"/>
      <c r="L4951" s="35"/>
      <c r="M4951" s="35"/>
      <c r="N4951" s="35"/>
      <c r="O4951" s="35"/>
      <c r="P4951" s="34"/>
      <c r="Q4951" s="34"/>
      <c r="R4951" s="34"/>
      <c r="S4951" s="34"/>
      <c r="T4951" s="34"/>
      <c r="U4951" s="34"/>
      <c r="V4951" s="36"/>
      <c r="W4951" s="36"/>
      <c r="X4951" s="36"/>
      <c r="Y4951" s="36"/>
      <c r="Z4951" s="36"/>
      <c r="AA4951" s="36"/>
      <c r="AB4951" s="36"/>
      <c r="AC4951" s="36"/>
      <c r="AD4951" s="36"/>
      <c r="AE4951" s="36"/>
      <c r="AF4951" s="36"/>
      <c r="AG4951" s="36"/>
      <c r="AH4951" s="36"/>
      <c r="AI4951" s="36"/>
      <c r="AJ4951" s="36"/>
      <c r="AK4951" s="36"/>
      <c r="AL4951" s="36"/>
      <c r="AM4951" s="36"/>
      <c r="AN4951" s="36"/>
      <c r="AO4951" s="36"/>
      <c r="AP4951" s="36"/>
      <c r="AQ4951" s="36"/>
      <c r="AR4951" s="36"/>
      <c r="AS4951" s="36"/>
      <c r="AT4951" s="36"/>
      <c r="AU4951" s="36"/>
      <c r="AV4951" s="36"/>
      <c r="AW4951" s="36"/>
      <c r="AX4951" s="36"/>
    </row>
    <row r="4952" spans="1:251" ht="15" thickBot="1">
      <c r="B4952" s="34"/>
      <c r="C4952" s="34"/>
      <c r="D4952" s="34"/>
      <c r="E4952" s="34"/>
      <c r="F4952" s="34"/>
      <c r="G4952" s="34"/>
      <c r="H4952" s="34"/>
      <c r="I4952" s="34"/>
      <c r="J4952" s="34"/>
      <c r="K4952" s="34"/>
      <c r="L4952" s="35"/>
      <c r="M4952" s="35"/>
      <c r="N4952" s="35"/>
      <c r="O4952" s="35"/>
      <c r="P4952" s="34"/>
      <c r="Q4952" s="34"/>
      <c r="R4952" s="34"/>
      <c r="S4952" s="34"/>
      <c r="T4952" s="34"/>
      <c r="U4952" s="34"/>
      <c r="V4952" s="36"/>
      <c r="W4952" s="36"/>
      <c r="X4952" s="36"/>
      <c r="Y4952" s="36"/>
      <c r="Z4952" s="36"/>
      <c r="AA4952" s="36"/>
      <c r="AB4952" s="36"/>
      <c r="AC4952" s="36"/>
      <c r="AD4952" s="36"/>
      <c r="AE4952" s="36"/>
      <c r="AF4952" s="36"/>
      <c r="AG4952" s="36"/>
      <c r="AH4952" s="36"/>
      <c r="AI4952" s="36"/>
      <c r="AJ4952" s="36"/>
      <c r="AK4952" s="36"/>
      <c r="AL4952" s="36"/>
      <c r="AM4952" s="36"/>
      <c r="AN4952" s="36"/>
      <c r="AO4952" s="36"/>
      <c r="AP4952" s="36"/>
      <c r="AQ4952" s="36"/>
      <c r="AR4952" s="36"/>
      <c r="AS4952" s="36"/>
      <c r="AT4952" s="36"/>
      <c r="AU4952" s="36"/>
      <c r="AV4952" s="36"/>
      <c r="AW4952" s="36"/>
      <c r="AX4952" s="48" t="s">
        <v>241</v>
      </c>
    </row>
    <row r="4953" spans="1:251" s="42" customFormat="1" ht="13.5" customHeight="1">
      <c r="A4953" s="34"/>
      <c r="B4953" s="119" t="s">
        <v>242</v>
      </c>
      <c r="C4953" s="120"/>
      <c r="D4953" s="120"/>
      <c r="E4953" s="120"/>
      <c r="F4953" s="120"/>
      <c r="G4953" s="120"/>
      <c r="H4953" s="120"/>
      <c r="I4953" s="120"/>
      <c r="J4953" s="120"/>
      <c r="K4953" s="120"/>
      <c r="L4953" s="120"/>
      <c r="M4953" s="120"/>
      <c r="N4953" s="120"/>
      <c r="O4953" s="120"/>
      <c r="P4953" s="120"/>
      <c r="Q4953" s="120"/>
      <c r="R4953" s="120"/>
      <c r="S4953" s="120"/>
      <c r="T4953" s="120"/>
      <c r="U4953" s="120"/>
      <c r="V4953" s="120"/>
      <c r="W4953" s="120"/>
      <c r="X4953" s="120"/>
      <c r="Y4953" s="120"/>
      <c r="Z4953" s="121"/>
      <c r="AA4953" s="125" t="s">
        <v>1062</v>
      </c>
      <c r="AB4953" s="120"/>
      <c r="AC4953" s="120"/>
      <c r="AD4953" s="120"/>
      <c r="AE4953" s="120"/>
      <c r="AF4953" s="120"/>
      <c r="AG4953" s="120"/>
      <c r="AH4953" s="120"/>
      <c r="AI4953" s="121"/>
      <c r="AJ4953" s="125" t="s">
        <v>1063</v>
      </c>
      <c r="AK4953" s="120"/>
      <c r="AL4953" s="120"/>
      <c r="AM4953" s="120"/>
      <c r="AN4953" s="120"/>
      <c r="AO4953" s="120"/>
      <c r="AP4953" s="120"/>
      <c r="AQ4953" s="120"/>
      <c r="AR4953" s="121"/>
      <c r="AS4953" s="125" t="s">
        <v>243</v>
      </c>
      <c r="AT4953" s="120"/>
      <c r="AU4953" s="120"/>
      <c r="AV4953" s="120"/>
      <c r="AW4953" s="120"/>
      <c r="AX4953" s="127"/>
      <c r="AY4953" s="29"/>
      <c r="AZ4953" s="29"/>
      <c r="BA4953" s="29"/>
      <c r="BB4953" s="29"/>
      <c r="BC4953" s="29"/>
      <c r="BD4953" s="29"/>
      <c r="BE4953" s="29"/>
      <c r="BF4953" s="29"/>
      <c r="BG4953" s="29"/>
      <c r="BH4953" s="29"/>
      <c r="BI4953" s="29"/>
      <c r="BJ4953" s="29"/>
      <c r="BK4953" s="29"/>
      <c r="BL4953" s="29"/>
      <c r="BM4953" s="29"/>
      <c r="BN4953" s="29"/>
      <c r="BO4953" s="29"/>
      <c r="BP4953" s="29"/>
      <c r="BQ4953" s="29"/>
      <c r="BR4953" s="29"/>
      <c r="BS4953" s="29"/>
      <c r="BT4953" s="29"/>
      <c r="BU4953" s="29"/>
      <c r="BV4953" s="29"/>
      <c r="BW4953" s="29"/>
      <c r="BX4953" s="29"/>
      <c r="BY4953" s="29"/>
      <c r="BZ4953" s="29"/>
      <c r="CA4953" s="29"/>
      <c r="CB4953" s="29"/>
      <c r="CC4953" s="29"/>
      <c r="CD4953" s="29"/>
      <c r="CE4953" s="29"/>
      <c r="CF4953" s="29"/>
      <c r="CG4953" s="29"/>
      <c r="CH4953" s="29"/>
      <c r="CI4953" s="29"/>
      <c r="CJ4953" s="29"/>
      <c r="CK4953" s="29"/>
      <c r="CL4953" s="29"/>
      <c r="CM4953" s="29"/>
      <c r="CN4953" s="29"/>
      <c r="CO4953" s="29"/>
      <c r="CP4953" s="29"/>
      <c r="CQ4953" s="29"/>
      <c r="CR4953" s="29"/>
      <c r="CS4953" s="29"/>
      <c r="CT4953" s="29"/>
      <c r="CU4953" s="29"/>
      <c r="CV4953" s="29"/>
      <c r="CW4953" s="29"/>
      <c r="CX4953" s="29"/>
      <c r="CY4953" s="29"/>
      <c r="CZ4953" s="29"/>
      <c r="DA4953" s="29"/>
      <c r="DB4953" s="29"/>
      <c r="DC4953" s="29"/>
      <c r="DD4953" s="29"/>
      <c r="DE4953" s="29"/>
      <c r="DF4953" s="29"/>
      <c r="DG4953" s="29"/>
      <c r="DH4953" s="29"/>
      <c r="DI4953" s="29"/>
      <c r="DJ4953" s="29"/>
      <c r="DK4953" s="29"/>
      <c r="DL4953" s="29"/>
      <c r="DM4953" s="29"/>
      <c r="DN4953" s="29"/>
      <c r="DO4953" s="29"/>
      <c r="DP4953" s="29"/>
      <c r="DQ4953" s="29"/>
      <c r="DR4953" s="29"/>
      <c r="DS4953" s="29"/>
      <c r="DT4953" s="29"/>
      <c r="DU4953" s="29"/>
      <c r="DV4953" s="29"/>
      <c r="DW4953" s="29"/>
      <c r="DX4953" s="29"/>
      <c r="DY4953" s="29"/>
      <c r="DZ4953" s="29"/>
      <c r="EA4953" s="29"/>
      <c r="EB4953" s="29"/>
      <c r="EC4953" s="29"/>
      <c r="ED4953" s="29"/>
      <c r="EE4953" s="29"/>
      <c r="EF4953" s="29"/>
      <c r="EG4953" s="29"/>
      <c r="EH4953" s="29"/>
      <c r="EI4953" s="29"/>
      <c r="EJ4953" s="29"/>
      <c r="EK4953" s="29"/>
      <c r="EL4953" s="29"/>
      <c r="EM4953" s="29"/>
      <c r="EN4953" s="29"/>
      <c r="EO4953" s="29"/>
      <c r="EP4953" s="29"/>
      <c r="EQ4953" s="29"/>
      <c r="ER4953" s="29"/>
      <c r="ES4953" s="29"/>
      <c r="ET4953" s="29"/>
      <c r="EU4953" s="29"/>
      <c r="EV4953" s="29"/>
      <c r="EW4953" s="29"/>
      <c r="EX4953" s="29"/>
      <c r="EY4953" s="29"/>
      <c r="EZ4953" s="29"/>
      <c r="FA4953" s="29"/>
      <c r="FB4953" s="29"/>
      <c r="FC4953" s="29"/>
      <c r="FD4953" s="29"/>
      <c r="FE4953" s="29"/>
      <c r="FF4953" s="29"/>
      <c r="FG4953" s="29"/>
      <c r="FH4953" s="29"/>
      <c r="FI4953" s="29"/>
      <c r="FJ4953" s="29"/>
      <c r="FK4953" s="29"/>
      <c r="FL4953" s="29"/>
      <c r="FM4953" s="29"/>
      <c r="FN4953" s="29"/>
      <c r="FO4953" s="29"/>
      <c r="FP4953" s="29"/>
      <c r="FQ4953" s="29"/>
      <c r="FR4953" s="29"/>
      <c r="FS4953" s="29"/>
      <c r="FT4953" s="29"/>
      <c r="FU4953" s="29"/>
      <c r="FV4953" s="29"/>
      <c r="FW4953" s="29"/>
      <c r="FX4953" s="29"/>
      <c r="FY4953" s="29"/>
      <c r="FZ4953" s="29"/>
      <c r="GA4953" s="29"/>
      <c r="GB4953" s="29"/>
      <c r="GC4953" s="29"/>
      <c r="GD4953" s="29"/>
      <c r="GE4953" s="29"/>
      <c r="GF4953" s="29"/>
      <c r="GG4953" s="29"/>
      <c r="GH4953" s="29"/>
      <c r="GI4953" s="29"/>
      <c r="GJ4953" s="29"/>
      <c r="GK4953" s="29"/>
      <c r="GL4953" s="29"/>
      <c r="GM4953" s="29"/>
      <c r="GN4953" s="29"/>
      <c r="GO4953" s="29"/>
      <c r="GP4953" s="29"/>
      <c r="GQ4953" s="29"/>
      <c r="GR4953" s="29"/>
      <c r="GS4953" s="29"/>
      <c r="GT4953" s="29"/>
      <c r="GU4953" s="29"/>
      <c r="GV4953" s="29"/>
      <c r="GW4953" s="29"/>
      <c r="GX4953" s="29"/>
      <c r="GY4953" s="29"/>
      <c r="GZ4953" s="29"/>
      <c r="HA4953" s="29"/>
      <c r="HB4953" s="29"/>
      <c r="HC4953" s="29"/>
      <c r="HD4953" s="29"/>
      <c r="HE4953" s="29"/>
      <c r="HF4953" s="29"/>
      <c r="HG4953" s="29"/>
      <c r="HH4953" s="29"/>
      <c r="HI4953" s="29"/>
      <c r="HJ4953" s="29"/>
      <c r="HK4953" s="29"/>
      <c r="HL4953" s="29"/>
      <c r="HM4953" s="29"/>
      <c r="HN4953" s="29"/>
      <c r="HO4953" s="29"/>
      <c r="HP4953" s="29"/>
      <c r="HQ4953" s="29"/>
      <c r="HR4953" s="29"/>
      <c r="HS4953" s="29"/>
      <c r="HT4953" s="29"/>
      <c r="HU4953" s="29"/>
      <c r="HV4953" s="29"/>
      <c r="HW4953" s="29"/>
      <c r="HX4953" s="29"/>
      <c r="HY4953" s="29"/>
      <c r="HZ4953" s="29"/>
      <c r="IA4953" s="29"/>
      <c r="IB4953" s="29"/>
      <c r="IC4953" s="29"/>
      <c r="ID4953" s="29"/>
      <c r="IE4953" s="29"/>
      <c r="IF4953" s="29"/>
      <c r="IG4953" s="29"/>
      <c r="IH4953" s="29"/>
      <c r="II4953" s="29"/>
      <c r="IJ4953" s="29"/>
      <c r="IK4953" s="29"/>
      <c r="IL4953" s="29"/>
      <c r="IM4953" s="29"/>
      <c r="IN4953" s="29"/>
      <c r="IO4953" s="29"/>
      <c r="IP4953" s="29"/>
      <c r="IQ4953" s="29"/>
    </row>
    <row r="4954" spans="1:251" s="42" customFormat="1" ht="13.5">
      <c r="A4954" s="34"/>
      <c r="B4954" s="122"/>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4"/>
      <c r="AA4954" s="126"/>
      <c r="AB4954" s="123"/>
      <c r="AC4954" s="123"/>
      <c r="AD4954" s="123"/>
      <c r="AE4954" s="123"/>
      <c r="AF4954" s="123"/>
      <c r="AG4954" s="123"/>
      <c r="AH4954" s="123"/>
      <c r="AI4954" s="124"/>
      <c r="AJ4954" s="126"/>
      <c r="AK4954" s="123"/>
      <c r="AL4954" s="123"/>
      <c r="AM4954" s="123"/>
      <c r="AN4954" s="123"/>
      <c r="AO4954" s="123"/>
      <c r="AP4954" s="123"/>
      <c r="AQ4954" s="123"/>
      <c r="AR4954" s="124"/>
      <c r="AS4954" s="126"/>
      <c r="AT4954" s="123"/>
      <c r="AU4954" s="123"/>
      <c r="AV4954" s="123"/>
      <c r="AW4954" s="123"/>
      <c r="AX4954" s="128"/>
      <c r="AY4954" s="29"/>
      <c r="AZ4954" s="29"/>
      <c r="BA4954" s="29"/>
      <c r="BB4954" s="65"/>
      <c r="BC4954" s="49"/>
      <c r="BE4954" s="29"/>
      <c r="BF4954" s="29"/>
      <c r="BG4954" s="29"/>
      <c r="BH4954" s="29"/>
      <c r="BI4954" s="29"/>
      <c r="BJ4954" s="29"/>
      <c r="BK4954" s="29"/>
      <c r="BL4954" s="29"/>
      <c r="BM4954" s="29"/>
      <c r="BN4954" s="29"/>
      <c r="BO4954" s="29"/>
      <c r="BP4954" s="29"/>
      <c r="BQ4954" s="29"/>
      <c r="BR4954" s="29"/>
      <c r="BS4954" s="29"/>
      <c r="BT4954" s="29"/>
      <c r="BU4954" s="29"/>
      <c r="BV4954" s="29"/>
      <c r="BW4954" s="29"/>
      <c r="BX4954" s="29"/>
      <c r="BY4954" s="29"/>
      <c r="BZ4954" s="29"/>
      <c r="CA4954" s="29"/>
      <c r="CB4954" s="29"/>
      <c r="CC4954" s="29"/>
      <c r="CD4954" s="29"/>
      <c r="CE4954" s="29"/>
      <c r="CF4954" s="29"/>
      <c r="CG4954" s="29"/>
      <c r="CH4954" s="29"/>
      <c r="CI4954" s="29"/>
      <c r="CJ4954" s="29"/>
      <c r="CK4954" s="29"/>
      <c r="CL4954" s="29"/>
      <c r="CM4954" s="29"/>
      <c r="CN4954" s="29"/>
      <c r="CO4954" s="29"/>
      <c r="CP4954" s="29"/>
      <c r="CQ4954" s="29"/>
      <c r="CR4954" s="29"/>
      <c r="CS4954" s="29"/>
      <c r="CT4954" s="29"/>
      <c r="CU4954" s="29"/>
      <c r="CV4954" s="29"/>
      <c r="CW4954" s="29"/>
      <c r="CX4954" s="29"/>
      <c r="CY4954" s="29"/>
      <c r="CZ4954" s="29"/>
      <c r="DA4954" s="29"/>
      <c r="DB4954" s="29"/>
      <c r="DC4954" s="29"/>
      <c r="DD4954" s="29"/>
      <c r="DE4954" s="29"/>
      <c r="DF4954" s="29"/>
      <c r="DG4954" s="29"/>
      <c r="DH4954" s="29"/>
      <c r="DI4954" s="29"/>
      <c r="DJ4954" s="29"/>
      <c r="DK4954" s="29"/>
      <c r="DL4954" s="29"/>
      <c r="DM4954" s="29"/>
      <c r="DN4954" s="29"/>
      <c r="DO4954" s="29"/>
      <c r="DP4954" s="29"/>
      <c r="DQ4954" s="29"/>
      <c r="DR4954" s="29"/>
      <c r="DS4954" s="29"/>
      <c r="DT4954" s="29"/>
      <c r="DU4954" s="29"/>
      <c r="DV4954" s="29"/>
      <c r="DW4954" s="29"/>
      <c r="DX4954" s="29"/>
      <c r="DY4954" s="29"/>
      <c r="DZ4954" s="29"/>
      <c r="EA4954" s="29"/>
      <c r="EB4954" s="29"/>
      <c r="EC4954" s="29"/>
      <c r="ED4954" s="29"/>
      <c r="EE4954" s="29"/>
      <c r="EF4954" s="29"/>
      <c r="EG4954" s="29"/>
      <c r="EH4954" s="29"/>
      <c r="EI4954" s="29"/>
      <c r="EJ4954" s="29"/>
      <c r="EK4954" s="29"/>
      <c r="EL4954" s="29"/>
      <c r="EM4954" s="29"/>
      <c r="EN4954" s="29"/>
      <c r="EO4954" s="29"/>
      <c r="EP4954" s="29"/>
      <c r="EQ4954" s="29"/>
      <c r="ER4954" s="29"/>
      <c r="ES4954" s="29"/>
      <c r="ET4954" s="29"/>
      <c r="EU4954" s="29"/>
      <c r="EV4954" s="29"/>
      <c r="EW4954" s="29"/>
      <c r="EX4954" s="29"/>
      <c r="EY4954" s="29"/>
      <c r="EZ4954" s="29"/>
      <c r="FA4954" s="29"/>
      <c r="FB4954" s="29"/>
      <c r="FC4954" s="29"/>
      <c r="FD4954" s="29"/>
      <c r="FE4954" s="29"/>
      <c r="FF4954" s="29"/>
      <c r="FG4954" s="29"/>
      <c r="FH4954" s="29"/>
      <c r="FI4954" s="29"/>
      <c r="FJ4954" s="29"/>
      <c r="FK4954" s="29"/>
      <c r="FL4954" s="29"/>
      <c r="FM4954" s="29"/>
      <c r="FN4954" s="29"/>
      <c r="FO4954" s="29"/>
      <c r="FP4954" s="29"/>
      <c r="FQ4954" s="29"/>
      <c r="FR4954" s="29"/>
      <c r="FS4954" s="29"/>
      <c r="FT4954" s="29"/>
      <c r="FU4954" s="29"/>
      <c r="FV4954" s="29"/>
      <c r="FW4954" s="29"/>
      <c r="FX4954" s="29"/>
      <c r="FY4954" s="29"/>
      <c r="FZ4954" s="29"/>
      <c r="GA4954" s="29"/>
      <c r="GB4954" s="29"/>
      <c r="GC4954" s="29"/>
      <c r="GD4954" s="29"/>
      <c r="GE4954" s="29"/>
      <c r="GF4954" s="29"/>
      <c r="GG4954" s="29"/>
      <c r="GH4954" s="29"/>
      <c r="GI4954" s="29"/>
      <c r="GJ4954" s="29"/>
      <c r="GK4954" s="29"/>
      <c r="GL4954" s="29"/>
      <c r="GM4954" s="29"/>
      <c r="GN4954" s="29"/>
      <c r="GO4954" s="29"/>
      <c r="GP4954" s="29"/>
      <c r="GQ4954" s="29"/>
      <c r="GR4954" s="29"/>
      <c r="GS4954" s="29"/>
      <c r="GT4954" s="29"/>
      <c r="GU4954" s="29"/>
      <c r="GV4954" s="29"/>
      <c r="GW4954" s="29"/>
      <c r="GX4954" s="29"/>
      <c r="GY4954" s="29"/>
      <c r="GZ4954" s="29"/>
      <c r="HA4954" s="29"/>
      <c r="HB4954" s="29"/>
      <c r="HC4954" s="29"/>
      <c r="HD4954" s="29"/>
      <c r="HE4954" s="29"/>
      <c r="HF4954" s="29"/>
      <c r="HG4954" s="29"/>
      <c r="HH4954" s="29"/>
      <c r="HI4954" s="29"/>
      <c r="HJ4954" s="29"/>
      <c r="HK4954" s="29"/>
      <c r="HL4954" s="29"/>
      <c r="HM4954" s="29"/>
      <c r="HN4954" s="29"/>
      <c r="HO4954" s="29"/>
      <c r="HP4954" s="29"/>
      <c r="HQ4954" s="29"/>
      <c r="HR4954" s="29"/>
      <c r="HS4954" s="29"/>
      <c r="HT4954" s="29"/>
      <c r="HU4954" s="29"/>
      <c r="HV4954" s="29"/>
      <c r="HW4954" s="29"/>
      <c r="HX4954" s="29"/>
      <c r="HY4954" s="29"/>
      <c r="HZ4954" s="29"/>
      <c r="IA4954" s="29"/>
      <c r="IB4954" s="29"/>
      <c r="IC4954" s="29"/>
      <c r="ID4954" s="29"/>
      <c r="IE4954" s="29"/>
      <c r="IF4954" s="29"/>
      <c r="IG4954" s="29"/>
      <c r="IH4954" s="29"/>
      <c r="II4954" s="29"/>
      <c r="IJ4954" s="29"/>
      <c r="IK4954" s="29"/>
      <c r="IL4954" s="29"/>
      <c r="IM4954" s="29"/>
      <c r="IN4954" s="29"/>
      <c r="IO4954" s="29"/>
      <c r="IP4954" s="29"/>
      <c r="IQ4954" s="29"/>
    </row>
    <row r="4955" spans="1:251" s="42" customFormat="1" ht="18.75" customHeight="1">
      <c r="A4955" s="34"/>
      <c r="B4955" s="50"/>
      <c r="C4955" s="129" t="s">
        <v>944</v>
      </c>
      <c r="D4955" s="147"/>
      <c r="E4955" s="147"/>
      <c r="F4955" s="147"/>
      <c r="G4955" s="147"/>
      <c r="H4955" s="147"/>
      <c r="I4955" s="147"/>
      <c r="J4955" s="147"/>
      <c r="K4955" s="147"/>
      <c r="L4955" s="147"/>
      <c r="M4955" s="147"/>
      <c r="N4955" s="147"/>
      <c r="O4955" s="147"/>
      <c r="P4955" s="147"/>
      <c r="Q4955" s="147"/>
      <c r="R4955" s="147"/>
      <c r="S4955" s="147"/>
      <c r="T4955" s="147"/>
      <c r="U4955" s="147"/>
      <c r="V4955" s="147"/>
      <c r="W4955" s="147"/>
      <c r="X4955" s="147"/>
      <c r="Y4955" s="147"/>
      <c r="Z4955" s="148"/>
      <c r="AA4955" s="132">
        <v>203876</v>
      </c>
      <c r="AB4955" s="133"/>
      <c r="AC4955" s="133"/>
      <c r="AD4955" s="133"/>
      <c r="AE4955" s="133"/>
      <c r="AF4955" s="133"/>
      <c r="AG4955" s="133"/>
      <c r="AH4955" s="133"/>
      <c r="AI4955" s="134"/>
      <c r="AJ4955" s="132">
        <v>166566</v>
      </c>
      <c r="AK4955" s="133"/>
      <c r="AL4955" s="133"/>
      <c r="AM4955" s="133"/>
      <c r="AN4955" s="133"/>
      <c r="AO4955" s="133"/>
      <c r="AP4955" s="133"/>
      <c r="AQ4955" s="133"/>
      <c r="AR4955" s="134"/>
      <c r="AS4955" s="135"/>
      <c r="AT4955" s="136"/>
      <c r="AU4955" s="136"/>
      <c r="AV4955" s="136"/>
      <c r="AW4955" s="136"/>
      <c r="AX4955" s="137"/>
      <c r="AY4955" s="29"/>
      <c r="AZ4955" s="29"/>
      <c r="BA4955" s="29"/>
      <c r="BB4955" s="29"/>
      <c r="BC4955" s="29"/>
      <c r="BD4955" s="29"/>
      <c r="BE4955" s="29"/>
      <c r="BF4955" s="29"/>
      <c r="BG4955" s="29"/>
      <c r="BH4955" s="29"/>
      <c r="BI4955" s="29"/>
      <c r="BJ4955" s="29"/>
      <c r="BK4955" s="29"/>
      <c r="BL4955" s="29"/>
      <c r="BM4955" s="29"/>
      <c r="BN4955" s="29"/>
      <c r="BO4955" s="29"/>
      <c r="BP4955" s="29"/>
      <c r="BQ4955" s="29"/>
      <c r="BR4955" s="29"/>
      <c r="BS4955" s="29"/>
      <c r="BT4955" s="29"/>
      <c r="BU4955" s="29"/>
      <c r="BV4955" s="29"/>
      <c r="BW4955" s="29"/>
      <c r="BX4955" s="29"/>
      <c r="BY4955" s="29"/>
      <c r="BZ4955" s="29"/>
      <c r="CA4955" s="29"/>
      <c r="CB4955" s="29"/>
      <c r="CC4955" s="29"/>
      <c r="CD4955" s="29"/>
      <c r="CE4955" s="29"/>
      <c r="CF4955" s="29"/>
      <c r="CG4955" s="29"/>
      <c r="CH4955" s="29"/>
      <c r="CI4955" s="29"/>
      <c r="CJ4955" s="29"/>
      <c r="CK4955" s="29"/>
      <c r="CL4955" s="29"/>
      <c r="CM4955" s="29"/>
      <c r="CN4955" s="29"/>
      <c r="CO4955" s="29"/>
      <c r="CP4955" s="29"/>
      <c r="CQ4955" s="29"/>
      <c r="CR4955" s="29"/>
      <c r="CS4955" s="29"/>
      <c r="CT4955" s="29"/>
      <c r="CU4955" s="29"/>
      <c r="CV4955" s="29"/>
      <c r="CW4955" s="29"/>
      <c r="CX4955" s="29"/>
      <c r="CY4955" s="29"/>
      <c r="CZ4955" s="29"/>
      <c r="DA4955" s="29"/>
      <c r="DB4955" s="29"/>
      <c r="DC4955" s="29"/>
      <c r="DD4955" s="29"/>
      <c r="DE4955" s="29"/>
      <c r="DF4955" s="29"/>
      <c r="DG4955" s="29"/>
      <c r="DH4955" s="29"/>
      <c r="DI4955" s="29"/>
      <c r="DJ4955" s="29"/>
      <c r="DK4955" s="29"/>
      <c r="DL4955" s="29"/>
      <c r="DM4955" s="29"/>
      <c r="DN4955" s="29"/>
      <c r="DO4955" s="29"/>
      <c r="DP4955" s="29"/>
      <c r="DQ4955" s="29"/>
      <c r="DR4955" s="29"/>
      <c r="DS4955" s="29"/>
      <c r="DT4955" s="29"/>
      <c r="DU4955" s="29"/>
      <c r="DV4955" s="29"/>
      <c r="DW4955" s="29"/>
      <c r="DX4955" s="29"/>
      <c r="DY4955" s="29"/>
      <c r="DZ4955" s="29"/>
      <c r="EA4955" s="29"/>
      <c r="EB4955" s="29"/>
      <c r="EC4955" s="29"/>
      <c r="ED4955" s="29"/>
      <c r="EE4955" s="29"/>
      <c r="EF4955" s="29"/>
      <c r="EG4955" s="29"/>
      <c r="EH4955" s="29"/>
      <c r="EI4955" s="29"/>
      <c r="EJ4955" s="29"/>
      <c r="EK4955" s="29"/>
      <c r="EL4955" s="29"/>
      <c r="EM4955" s="29"/>
      <c r="EN4955" s="29"/>
      <c r="EO4955" s="29"/>
      <c r="EP4955" s="29"/>
      <c r="EQ4955" s="29"/>
      <c r="ER4955" s="29"/>
      <c r="ES4955" s="29"/>
      <c r="ET4955" s="29"/>
      <c r="EU4955" s="29"/>
      <c r="EV4955" s="29"/>
      <c r="EW4955" s="29"/>
      <c r="EX4955" s="29"/>
      <c r="EY4955" s="29"/>
      <c r="EZ4955" s="29"/>
      <c r="FA4955" s="29"/>
      <c r="FB4955" s="29"/>
      <c r="FC4955" s="29"/>
      <c r="FD4955" s="29"/>
      <c r="FE4955" s="29"/>
      <c r="FF4955" s="29"/>
      <c r="FG4955" s="29"/>
      <c r="FH4955" s="29"/>
      <c r="FI4955" s="29"/>
      <c r="FJ4955" s="29"/>
      <c r="FK4955" s="29"/>
      <c r="FL4955" s="29"/>
      <c r="FM4955" s="29"/>
      <c r="FN4955" s="29"/>
      <c r="FO4955" s="29"/>
      <c r="FP4955" s="29"/>
      <c r="FQ4955" s="29"/>
      <c r="FR4955" s="29"/>
      <c r="FS4955" s="29"/>
      <c r="FT4955" s="29"/>
      <c r="FU4955" s="29"/>
      <c r="FV4955" s="29"/>
      <c r="FW4955" s="29"/>
      <c r="FX4955" s="29"/>
      <c r="FY4955" s="29"/>
      <c r="FZ4955" s="29"/>
      <c r="GA4955" s="29"/>
      <c r="GB4955" s="29"/>
      <c r="GC4955" s="29"/>
      <c r="GD4955" s="29"/>
      <c r="GE4955" s="29"/>
      <c r="GF4955" s="29"/>
      <c r="GG4955" s="29"/>
      <c r="GH4955" s="29"/>
      <c r="GI4955" s="29"/>
      <c r="GJ4955" s="29"/>
      <c r="GK4955" s="29"/>
      <c r="GL4955" s="29"/>
      <c r="GM4955" s="29"/>
      <c r="GN4955" s="29"/>
      <c r="GO4955" s="29"/>
      <c r="GP4955" s="29"/>
      <c r="GQ4955" s="29"/>
      <c r="GR4955" s="29"/>
      <c r="GS4955" s="29"/>
      <c r="GT4955" s="29"/>
      <c r="GU4955" s="29"/>
      <c r="GV4955" s="29"/>
      <c r="GW4955" s="29"/>
      <c r="GX4955" s="29"/>
      <c r="GY4955" s="29"/>
      <c r="GZ4955" s="29"/>
      <c r="HA4955" s="29"/>
      <c r="HB4955" s="29"/>
      <c r="HC4955" s="29"/>
      <c r="HD4955" s="29"/>
      <c r="HE4955" s="29"/>
      <c r="HF4955" s="29"/>
      <c r="HG4955" s="29"/>
      <c r="HH4955" s="29"/>
      <c r="HI4955" s="29"/>
      <c r="HJ4955" s="29"/>
      <c r="HK4955" s="29"/>
      <c r="HL4955" s="29"/>
      <c r="HM4955" s="29"/>
      <c r="HN4955" s="29"/>
      <c r="HO4955" s="29"/>
      <c r="HP4955" s="29"/>
      <c r="HQ4955" s="29"/>
      <c r="HR4955" s="29"/>
      <c r="HS4955" s="29"/>
      <c r="HT4955" s="29"/>
      <c r="HU4955" s="29"/>
      <c r="HV4955" s="29"/>
      <c r="HW4955" s="29"/>
      <c r="HX4955" s="29"/>
      <c r="HY4955" s="29"/>
      <c r="HZ4955" s="29"/>
      <c r="IA4955" s="29"/>
      <c r="IB4955" s="29"/>
      <c r="IC4955" s="29"/>
      <c r="ID4955" s="29"/>
      <c r="IE4955" s="29"/>
      <c r="IF4955" s="29"/>
      <c r="IG4955" s="29"/>
      <c r="IH4955" s="29"/>
      <c r="II4955" s="29"/>
      <c r="IJ4955" s="29"/>
      <c r="IK4955" s="29"/>
      <c r="IL4955" s="29"/>
      <c r="IM4955" s="29"/>
      <c r="IN4955" s="29"/>
      <c r="IO4955" s="29"/>
      <c r="IP4955" s="29"/>
      <c r="IQ4955" s="29"/>
    </row>
    <row r="4956" spans="1:251" s="42" customFormat="1" ht="18.75" customHeight="1">
      <c r="A4956" s="34"/>
      <c r="B4956" s="50"/>
      <c r="C4956" s="129" t="s">
        <v>945</v>
      </c>
      <c r="D4956" s="147"/>
      <c r="E4956" s="147"/>
      <c r="F4956" s="147"/>
      <c r="G4956" s="147"/>
      <c r="H4956" s="147"/>
      <c r="I4956" s="147"/>
      <c r="J4956" s="147"/>
      <c r="K4956" s="147"/>
      <c r="L4956" s="147"/>
      <c r="M4956" s="147"/>
      <c r="N4956" s="147"/>
      <c r="O4956" s="147"/>
      <c r="P4956" s="147"/>
      <c r="Q4956" s="147"/>
      <c r="R4956" s="147"/>
      <c r="S4956" s="147"/>
      <c r="T4956" s="147"/>
      <c r="U4956" s="147"/>
      <c r="V4956" s="147"/>
      <c r="W4956" s="147"/>
      <c r="X4956" s="147"/>
      <c r="Y4956" s="147"/>
      <c r="Z4956" s="148"/>
      <c r="AA4956" s="132">
        <v>14829</v>
      </c>
      <c r="AB4956" s="133"/>
      <c r="AC4956" s="133"/>
      <c r="AD4956" s="133"/>
      <c r="AE4956" s="133"/>
      <c r="AF4956" s="133"/>
      <c r="AG4956" s="133"/>
      <c r="AH4956" s="133"/>
      <c r="AI4956" s="134"/>
      <c r="AJ4956" s="132">
        <v>8738</v>
      </c>
      <c r="AK4956" s="133"/>
      <c r="AL4956" s="133"/>
      <c r="AM4956" s="133"/>
      <c r="AN4956" s="133"/>
      <c r="AO4956" s="133"/>
      <c r="AP4956" s="133"/>
      <c r="AQ4956" s="133"/>
      <c r="AR4956" s="134"/>
      <c r="AS4956" s="135"/>
      <c r="AT4956" s="136"/>
      <c r="AU4956" s="136"/>
      <c r="AV4956" s="136"/>
      <c r="AW4956" s="136"/>
      <c r="AX4956" s="137"/>
      <c r="AY4956" s="29"/>
      <c r="AZ4956" s="29"/>
      <c r="BA4956" s="29"/>
      <c r="BB4956" s="29"/>
      <c r="BC4956" s="29"/>
      <c r="BD4956" s="29"/>
      <c r="BE4956" s="29"/>
      <c r="BF4956" s="29"/>
      <c r="BG4956" s="29"/>
      <c r="BH4956" s="29"/>
      <c r="BI4956" s="29"/>
      <c r="BJ4956" s="29"/>
      <c r="BK4956" s="29"/>
      <c r="BL4956" s="29"/>
      <c r="BM4956" s="29"/>
      <c r="BN4956" s="29"/>
      <c r="BO4956" s="29"/>
      <c r="BP4956" s="29"/>
      <c r="BQ4956" s="29"/>
      <c r="BR4956" s="29"/>
      <c r="BS4956" s="29"/>
      <c r="BT4956" s="29"/>
      <c r="BU4956" s="29"/>
      <c r="BV4956" s="29"/>
      <c r="BW4956" s="29"/>
      <c r="BX4956" s="29"/>
      <c r="BY4956" s="29"/>
      <c r="BZ4956" s="29"/>
      <c r="CA4956" s="29"/>
      <c r="CB4956" s="29"/>
      <c r="CC4956" s="29"/>
      <c r="CD4956" s="29"/>
      <c r="CE4956" s="29"/>
      <c r="CF4956" s="29"/>
      <c r="CG4956" s="29"/>
      <c r="CH4956" s="29"/>
      <c r="CI4956" s="29"/>
      <c r="CJ4956" s="29"/>
      <c r="CK4956" s="29"/>
      <c r="CL4956" s="29"/>
      <c r="CM4956" s="29"/>
      <c r="CN4956" s="29"/>
      <c r="CO4956" s="29"/>
      <c r="CP4956" s="29"/>
      <c r="CQ4956" s="29"/>
      <c r="CR4956" s="29"/>
      <c r="CS4956" s="29"/>
      <c r="CT4956" s="29"/>
      <c r="CU4956" s="29"/>
      <c r="CV4956" s="29"/>
      <c r="CW4956" s="29"/>
      <c r="CX4956" s="29"/>
      <c r="CY4956" s="29"/>
      <c r="CZ4956" s="29"/>
      <c r="DA4956" s="29"/>
      <c r="DB4956" s="29"/>
      <c r="DC4956" s="29"/>
      <c r="DD4956" s="29"/>
      <c r="DE4956" s="29"/>
      <c r="DF4956" s="29"/>
      <c r="DG4956" s="29"/>
      <c r="DH4956" s="29"/>
      <c r="DI4956" s="29"/>
      <c r="DJ4956" s="29"/>
      <c r="DK4956" s="29"/>
      <c r="DL4956" s="29"/>
      <c r="DM4956" s="29"/>
      <c r="DN4956" s="29"/>
      <c r="DO4956" s="29"/>
      <c r="DP4956" s="29"/>
      <c r="DQ4956" s="29"/>
      <c r="DR4956" s="29"/>
      <c r="DS4956" s="29"/>
      <c r="DT4956" s="29"/>
      <c r="DU4956" s="29"/>
      <c r="DV4956" s="29"/>
      <c r="DW4956" s="29"/>
      <c r="DX4956" s="29"/>
      <c r="DY4956" s="29"/>
      <c r="DZ4956" s="29"/>
      <c r="EA4956" s="29"/>
      <c r="EB4956" s="29"/>
      <c r="EC4956" s="29"/>
      <c r="ED4956" s="29"/>
      <c r="EE4956" s="29"/>
      <c r="EF4956" s="29"/>
      <c r="EG4956" s="29"/>
      <c r="EH4956" s="29"/>
      <c r="EI4956" s="29"/>
      <c r="EJ4956" s="29"/>
      <c r="EK4956" s="29"/>
      <c r="EL4956" s="29"/>
      <c r="EM4956" s="29"/>
      <c r="EN4956" s="29"/>
      <c r="EO4956" s="29"/>
      <c r="EP4956" s="29"/>
      <c r="EQ4956" s="29"/>
      <c r="ER4956" s="29"/>
      <c r="ES4956" s="29"/>
      <c r="ET4956" s="29"/>
      <c r="EU4956" s="29"/>
      <c r="EV4956" s="29"/>
      <c r="EW4956" s="29"/>
      <c r="EX4956" s="29"/>
      <c r="EY4956" s="29"/>
      <c r="EZ4956" s="29"/>
      <c r="FA4956" s="29"/>
      <c r="FB4956" s="29"/>
      <c r="FC4956" s="29"/>
      <c r="FD4956" s="29"/>
      <c r="FE4956" s="29"/>
      <c r="FF4956" s="29"/>
      <c r="FG4956" s="29"/>
      <c r="FH4956" s="29"/>
      <c r="FI4956" s="29"/>
      <c r="FJ4956" s="29"/>
      <c r="FK4956" s="29"/>
      <c r="FL4956" s="29"/>
      <c r="FM4956" s="29"/>
      <c r="FN4956" s="29"/>
      <c r="FO4956" s="29"/>
      <c r="FP4956" s="29"/>
      <c r="FQ4956" s="29"/>
      <c r="FR4956" s="29"/>
      <c r="FS4956" s="29"/>
      <c r="FT4956" s="29"/>
      <c r="FU4956" s="29"/>
      <c r="FV4956" s="29"/>
      <c r="FW4956" s="29"/>
      <c r="FX4956" s="29"/>
      <c r="FY4956" s="29"/>
      <c r="FZ4956" s="29"/>
      <c r="GA4956" s="29"/>
      <c r="GB4956" s="29"/>
      <c r="GC4956" s="29"/>
      <c r="GD4956" s="29"/>
      <c r="GE4956" s="29"/>
      <c r="GF4956" s="29"/>
      <c r="GG4956" s="29"/>
      <c r="GH4956" s="29"/>
      <c r="GI4956" s="29"/>
      <c r="GJ4956" s="29"/>
      <c r="GK4956" s="29"/>
      <c r="GL4956" s="29"/>
      <c r="GM4956" s="29"/>
      <c r="GN4956" s="29"/>
      <c r="GO4956" s="29"/>
      <c r="GP4956" s="29"/>
      <c r="GQ4956" s="29"/>
      <c r="GR4956" s="29"/>
      <c r="GS4956" s="29"/>
      <c r="GT4956" s="29"/>
      <c r="GU4956" s="29"/>
      <c r="GV4956" s="29"/>
      <c r="GW4956" s="29"/>
      <c r="GX4956" s="29"/>
      <c r="GY4956" s="29"/>
      <c r="GZ4956" s="29"/>
      <c r="HA4956" s="29"/>
      <c r="HB4956" s="29"/>
      <c r="HC4956" s="29"/>
      <c r="HD4956" s="29"/>
      <c r="HE4956" s="29"/>
      <c r="HF4956" s="29"/>
      <c r="HG4956" s="29"/>
      <c r="HH4956" s="29"/>
      <c r="HI4956" s="29"/>
      <c r="HJ4956" s="29"/>
      <c r="HK4956" s="29"/>
      <c r="HL4956" s="29"/>
      <c r="HM4956" s="29"/>
      <c r="HN4956" s="29"/>
      <c r="HO4956" s="29"/>
      <c r="HP4956" s="29"/>
      <c r="HQ4956" s="29"/>
      <c r="HR4956" s="29"/>
      <c r="HS4956" s="29"/>
      <c r="HT4956" s="29"/>
      <c r="HU4956" s="29"/>
      <c r="HV4956" s="29"/>
      <c r="HW4956" s="29"/>
      <c r="HX4956" s="29"/>
      <c r="HY4956" s="29"/>
      <c r="HZ4956" s="29"/>
      <c r="IA4956" s="29"/>
      <c r="IB4956" s="29"/>
      <c r="IC4956" s="29"/>
      <c r="ID4956" s="29"/>
      <c r="IE4956" s="29"/>
      <c r="IF4956" s="29"/>
      <c r="IG4956" s="29"/>
      <c r="IH4956" s="29"/>
      <c r="II4956" s="29"/>
      <c r="IJ4956" s="29"/>
      <c r="IK4956" s="29"/>
      <c r="IL4956" s="29"/>
      <c r="IM4956" s="29"/>
      <c r="IN4956" s="29"/>
      <c r="IO4956" s="29"/>
      <c r="IP4956" s="29"/>
      <c r="IQ4956" s="29"/>
    </row>
    <row r="4957" spans="1:251" s="42" customFormat="1" ht="18.75" customHeight="1">
      <c r="A4957" s="34"/>
      <c r="B4957" s="50"/>
      <c r="C4957" s="129" t="s">
        <v>946</v>
      </c>
      <c r="D4957" s="147"/>
      <c r="E4957" s="147"/>
      <c r="F4957" s="147"/>
      <c r="G4957" s="147"/>
      <c r="H4957" s="147"/>
      <c r="I4957" s="147"/>
      <c r="J4957" s="147"/>
      <c r="K4957" s="147"/>
      <c r="L4957" s="147"/>
      <c r="M4957" s="147"/>
      <c r="N4957" s="147"/>
      <c r="O4957" s="147"/>
      <c r="P4957" s="147"/>
      <c r="Q4957" s="147"/>
      <c r="R4957" s="147"/>
      <c r="S4957" s="147"/>
      <c r="T4957" s="147"/>
      <c r="U4957" s="147"/>
      <c r="V4957" s="147"/>
      <c r="W4957" s="147"/>
      <c r="X4957" s="147"/>
      <c r="Y4957" s="147"/>
      <c r="Z4957" s="148"/>
      <c r="AA4957" s="132">
        <v>43308</v>
      </c>
      <c r="AB4957" s="133"/>
      <c r="AC4957" s="133"/>
      <c r="AD4957" s="133"/>
      <c r="AE4957" s="133"/>
      <c r="AF4957" s="133"/>
      <c r="AG4957" s="133"/>
      <c r="AH4957" s="133"/>
      <c r="AI4957" s="134"/>
      <c r="AJ4957" s="132">
        <v>43858</v>
      </c>
      <c r="AK4957" s="133"/>
      <c r="AL4957" s="133"/>
      <c r="AM4957" s="133"/>
      <c r="AN4957" s="133"/>
      <c r="AO4957" s="133"/>
      <c r="AP4957" s="133"/>
      <c r="AQ4957" s="133"/>
      <c r="AR4957" s="134"/>
      <c r="AS4957" s="135"/>
      <c r="AT4957" s="136"/>
      <c r="AU4957" s="136"/>
      <c r="AV4957" s="136"/>
      <c r="AW4957" s="136"/>
      <c r="AX4957" s="137"/>
      <c r="AY4957" s="29"/>
      <c r="AZ4957" s="29"/>
      <c r="BA4957" s="29"/>
      <c r="BB4957" s="29"/>
      <c r="BC4957" s="29"/>
      <c r="BD4957" s="29"/>
      <c r="BE4957" s="29"/>
      <c r="BF4957" s="29"/>
      <c r="BG4957" s="29"/>
      <c r="BH4957" s="29"/>
      <c r="BI4957" s="29"/>
      <c r="BJ4957" s="29"/>
      <c r="BK4957" s="29"/>
      <c r="BL4957" s="29"/>
      <c r="BM4957" s="29"/>
      <c r="BN4957" s="29"/>
      <c r="BO4957" s="29"/>
      <c r="BP4957" s="29"/>
      <c r="BQ4957" s="29"/>
      <c r="BR4957" s="29"/>
      <c r="BS4957" s="29"/>
      <c r="BT4957" s="29"/>
      <c r="BU4957" s="29"/>
      <c r="BV4957" s="29"/>
      <c r="BW4957" s="29"/>
      <c r="BX4957" s="29"/>
      <c r="BY4957" s="29"/>
      <c r="BZ4957" s="29"/>
      <c r="CA4957" s="29"/>
      <c r="CB4957" s="29"/>
      <c r="CC4957" s="29"/>
      <c r="CD4957" s="29"/>
      <c r="CE4957" s="29"/>
      <c r="CF4957" s="29"/>
      <c r="CG4957" s="29"/>
      <c r="CH4957" s="29"/>
      <c r="CI4957" s="29"/>
      <c r="CJ4957" s="29"/>
      <c r="CK4957" s="29"/>
      <c r="CL4957" s="29"/>
      <c r="CM4957" s="29"/>
      <c r="CN4957" s="29"/>
      <c r="CO4957" s="29"/>
      <c r="CP4957" s="29"/>
      <c r="CQ4957" s="29"/>
      <c r="CR4957" s="29"/>
      <c r="CS4957" s="29"/>
      <c r="CT4957" s="29"/>
      <c r="CU4957" s="29"/>
      <c r="CV4957" s="29"/>
      <c r="CW4957" s="29"/>
      <c r="CX4957" s="29"/>
      <c r="CY4957" s="29"/>
      <c r="CZ4957" s="29"/>
      <c r="DA4957" s="29"/>
      <c r="DB4957" s="29"/>
      <c r="DC4957" s="29"/>
      <c r="DD4957" s="29"/>
      <c r="DE4957" s="29"/>
      <c r="DF4957" s="29"/>
      <c r="DG4957" s="29"/>
      <c r="DH4957" s="29"/>
      <c r="DI4957" s="29"/>
      <c r="DJ4957" s="29"/>
      <c r="DK4957" s="29"/>
      <c r="DL4957" s="29"/>
      <c r="DM4957" s="29"/>
      <c r="DN4957" s="29"/>
      <c r="DO4957" s="29"/>
      <c r="DP4957" s="29"/>
      <c r="DQ4957" s="29"/>
      <c r="DR4957" s="29"/>
      <c r="DS4957" s="29"/>
      <c r="DT4957" s="29"/>
      <c r="DU4957" s="29"/>
      <c r="DV4957" s="29"/>
      <c r="DW4957" s="29"/>
      <c r="DX4957" s="29"/>
      <c r="DY4957" s="29"/>
      <c r="DZ4957" s="29"/>
      <c r="EA4957" s="29"/>
      <c r="EB4957" s="29"/>
      <c r="EC4957" s="29"/>
      <c r="ED4957" s="29"/>
      <c r="EE4957" s="29"/>
      <c r="EF4957" s="29"/>
      <c r="EG4957" s="29"/>
      <c r="EH4957" s="29"/>
      <c r="EI4957" s="29"/>
      <c r="EJ4957" s="29"/>
      <c r="EK4957" s="29"/>
      <c r="EL4957" s="29"/>
      <c r="EM4957" s="29"/>
      <c r="EN4957" s="29"/>
      <c r="EO4957" s="29"/>
      <c r="EP4957" s="29"/>
      <c r="EQ4957" s="29"/>
      <c r="ER4957" s="29"/>
      <c r="ES4957" s="29"/>
      <c r="ET4957" s="29"/>
      <c r="EU4957" s="29"/>
      <c r="EV4957" s="29"/>
      <c r="EW4957" s="29"/>
      <c r="EX4957" s="29"/>
      <c r="EY4957" s="29"/>
      <c r="EZ4957" s="29"/>
      <c r="FA4957" s="29"/>
      <c r="FB4957" s="29"/>
      <c r="FC4957" s="29"/>
      <c r="FD4957" s="29"/>
      <c r="FE4957" s="29"/>
      <c r="FF4957" s="29"/>
      <c r="FG4957" s="29"/>
      <c r="FH4957" s="29"/>
      <c r="FI4957" s="29"/>
      <c r="FJ4957" s="29"/>
      <c r="FK4957" s="29"/>
      <c r="FL4957" s="29"/>
      <c r="FM4957" s="29"/>
      <c r="FN4957" s="29"/>
      <c r="FO4957" s="29"/>
      <c r="FP4957" s="29"/>
      <c r="FQ4957" s="29"/>
      <c r="FR4957" s="29"/>
      <c r="FS4957" s="29"/>
      <c r="FT4957" s="29"/>
      <c r="FU4957" s="29"/>
      <c r="FV4957" s="29"/>
      <c r="FW4957" s="29"/>
      <c r="FX4957" s="29"/>
      <c r="FY4957" s="29"/>
      <c r="FZ4957" s="29"/>
      <c r="GA4957" s="29"/>
      <c r="GB4957" s="29"/>
      <c r="GC4957" s="29"/>
      <c r="GD4957" s="29"/>
      <c r="GE4957" s="29"/>
      <c r="GF4957" s="29"/>
      <c r="GG4957" s="29"/>
      <c r="GH4957" s="29"/>
      <c r="GI4957" s="29"/>
      <c r="GJ4957" s="29"/>
      <c r="GK4957" s="29"/>
      <c r="GL4957" s="29"/>
      <c r="GM4957" s="29"/>
      <c r="GN4957" s="29"/>
      <c r="GO4957" s="29"/>
      <c r="GP4957" s="29"/>
      <c r="GQ4957" s="29"/>
      <c r="GR4957" s="29"/>
      <c r="GS4957" s="29"/>
      <c r="GT4957" s="29"/>
      <c r="GU4957" s="29"/>
      <c r="GV4957" s="29"/>
      <c r="GW4957" s="29"/>
      <c r="GX4957" s="29"/>
      <c r="GY4957" s="29"/>
      <c r="GZ4957" s="29"/>
      <c r="HA4957" s="29"/>
      <c r="HB4957" s="29"/>
      <c r="HC4957" s="29"/>
      <c r="HD4957" s="29"/>
      <c r="HE4957" s="29"/>
      <c r="HF4957" s="29"/>
      <c r="HG4957" s="29"/>
      <c r="HH4957" s="29"/>
      <c r="HI4957" s="29"/>
      <c r="HJ4957" s="29"/>
      <c r="HK4957" s="29"/>
      <c r="HL4957" s="29"/>
      <c r="HM4957" s="29"/>
      <c r="HN4957" s="29"/>
      <c r="HO4957" s="29"/>
      <c r="HP4957" s="29"/>
      <c r="HQ4957" s="29"/>
      <c r="HR4957" s="29"/>
      <c r="HS4957" s="29"/>
      <c r="HT4957" s="29"/>
      <c r="HU4957" s="29"/>
      <c r="HV4957" s="29"/>
      <c r="HW4957" s="29"/>
      <c r="HX4957" s="29"/>
      <c r="HY4957" s="29"/>
      <c r="HZ4957" s="29"/>
      <c r="IA4957" s="29"/>
      <c r="IB4957" s="29"/>
      <c r="IC4957" s="29"/>
      <c r="ID4957" s="29"/>
      <c r="IE4957" s="29"/>
      <c r="IF4957" s="29"/>
      <c r="IG4957" s="29"/>
      <c r="IH4957" s="29"/>
      <c r="II4957" s="29"/>
      <c r="IJ4957" s="29"/>
      <c r="IK4957" s="29"/>
      <c r="IL4957" s="29"/>
      <c r="IM4957" s="29"/>
      <c r="IN4957" s="29"/>
      <c r="IO4957" s="29"/>
      <c r="IP4957" s="29"/>
      <c r="IQ4957" s="29"/>
    </row>
    <row r="4958" spans="1:251" s="42" customFormat="1" ht="18.75" customHeight="1">
      <c r="A4958" s="34"/>
      <c r="B4958" s="50"/>
      <c r="C4958" s="129" t="s">
        <v>947</v>
      </c>
      <c r="D4958" s="147"/>
      <c r="E4958" s="147"/>
      <c r="F4958" s="147"/>
      <c r="G4958" s="147"/>
      <c r="H4958" s="147"/>
      <c r="I4958" s="147"/>
      <c r="J4958" s="147"/>
      <c r="K4958" s="147"/>
      <c r="L4958" s="147"/>
      <c r="M4958" s="147"/>
      <c r="N4958" s="147"/>
      <c r="O4958" s="147"/>
      <c r="P4958" s="147"/>
      <c r="Q4958" s="147"/>
      <c r="R4958" s="147"/>
      <c r="S4958" s="147"/>
      <c r="T4958" s="147"/>
      <c r="U4958" s="147"/>
      <c r="V4958" s="147"/>
      <c r="W4958" s="147"/>
      <c r="X4958" s="147"/>
      <c r="Y4958" s="147"/>
      <c r="Z4958" s="148"/>
      <c r="AA4958" s="132">
        <v>1675</v>
      </c>
      <c r="AB4958" s="133"/>
      <c r="AC4958" s="133"/>
      <c r="AD4958" s="133"/>
      <c r="AE4958" s="133"/>
      <c r="AF4958" s="133"/>
      <c r="AG4958" s="133"/>
      <c r="AH4958" s="133"/>
      <c r="AI4958" s="134"/>
      <c r="AJ4958" s="132">
        <v>1675</v>
      </c>
      <c r="AK4958" s="133"/>
      <c r="AL4958" s="133"/>
      <c r="AM4958" s="133"/>
      <c r="AN4958" s="133"/>
      <c r="AO4958" s="133"/>
      <c r="AP4958" s="133"/>
      <c r="AQ4958" s="133"/>
      <c r="AR4958" s="134"/>
      <c r="AS4958" s="135"/>
      <c r="AT4958" s="136"/>
      <c r="AU4958" s="136"/>
      <c r="AV4958" s="136"/>
      <c r="AW4958" s="136"/>
      <c r="AX4958" s="137"/>
      <c r="AY4958" s="29"/>
      <c r="AZ4958" s="29"/>
      <c r="BA4958" s="29"/>
      <c r="BB4958" s="29"/>
      <c r="BC4958" s="29"/>
      <c r="BD4958" s="29"/>
      <c r="BE4958" s="29"/>
      <c r="BF4958" s="29"/>
      <c r="BG4958" s="29"/>
      <c r="BH4958" s="29"/>
      <c r="BI4958" s="29"/>
      <c r="BJ4958" s="29"/>
      <c r="BK4958" s="29"/>
      <c r="BL4958" s="29"/>
      <c r="BM4958" s="29"/>
      <c r="BN4958" s="29"/>
      <c r="BO4958" s="29"/>
      <c r="BP4958" s="29"/>
      <c r="BQ4958" s="29"/>
      <c r="BR4958" s="29"/>
      <c r="BS4958" s="29"/>
      <c r="BT4958" s="29"/>
      <c r="BU4958" s="29"/>
      <c r="BV4958" s="29"/>
      <c r="BW4958" s="29"/>
      <c r="BX4958" s="29"/>
      <c r="BY4958" s="29"/>
      <c r="BZ4958" s="29"/>
      <c r="CA4958" s="29"/>
      <c r="CB4958" s="29"/>
      <c r="CC4958" s="29"/>
      <c r="CD4958" s="29"/>
      <c r="CE4958" s="29"/>
      <c r="CF4958" s="29"/>
      <c r="CG4958" s="29"/>
      <c r="CH4958" s="29"/>
      <c r="CI4958" s="29"/>
      <c r="CJ4958" s="29"/>
      <c r="CK4958" s="29"/>
      <c r="CL4958" s="29"/>
      <c r="CM4958" s="29"/>
      <c r="CN4958" s="29"/>
      <c r="CO4958" s="29"/>
      <c r="CP4958" s="29"/>
      <c r="CQ4958" s="29"/>
      <c r="CR4958" s="29"/>
      <c r="CS4958" s="29"/>
      <c r="CT4958" s="29"/>
      <c r="CU4958" s="29"/>
      <c r="CV4958" s="29"/>
      <c r="CW4958" s="29"/>
      <c r="CX4958" s="29"/>
      <c r="CY4958" s="29"/>
      <c r="CZ4958" s="29"/>
      <c r="DA4958" s="29"/>
      <c r="DB4958" s="29"/>
      <c r="DC4958" s="29"/>
      <c r="DD4958" s="29"/>
      <c r="DE4958" s="29"/>
      <c r="DF4958" s="29"/>
      <c r="DG4958" s="29"/>
      <c r="DH4958" s="29"/>
      <c r="DI4958" s="29"/>
      <c r="DJ4958" s="29"/>
      <c r="DK4958" s="29"/>
      <c r="DL4958" s="29"/>
      <c r="DM4958" s="29"/>
      <c r="DN4958" s="29"/>
      <c r="DO4958" s="29"/>
      <c r="DP4958" s="29"/>
      <c r="DQ4958" s="29"/>
      <c r="DR4958" s="29"/>
      <c r="DS4958" s="29"/>
      <c r="DT4958" s="29"/>
      <c r="DU4958" s="29"/>
      <c r="DV4958" s="29"/>
      <c r="DW4958" s="29"/>
      <c r="DX4958" s="29"/>
      <c r="DY4958" s="29"/>
      <c r="DZ4958" s="29"/>
      <c r="EA4958" s="29"/>
      <c r="EB4958" s="29"/>
      <c r="EC4958" s="29"/>
      <c r="ED4958" s="29"/>
      <c r="EE4958" s="29"/>
      <c r="EF4958" s="29"/>
      <c r="EG4958" s="29"/>
      <c r="EH4958" s="29"/>
      <c r="EI4958" s="29"/>
      <c r="EJ4958" s="29"/>
      <c r="EK4958" s="29"/>
      <c r="EL4958" s="29"/>
      <c r="EM4958" s="29"/>
      <c r="EN4958" s="29"/>
      <c r="EO4958" s="29"/>
      <c r="EP4958" s="29"/>
      <c r="EQ4958" s="29"/>
      <c r="ER4958" s="29"/>
      <c r="ES4958" s="29"/>
      <c r="ET4958" s="29"/>
      <c r="EU4958" s="29"/>
      <c r="EV4958" s="29"/>
      <c r="EW4958" s="29"/>
      <c r="EX4958" s="29"/>
      <c r="EY4958" s="29"/>
      <c r="EZ4958" s="29"/>
      <c r="FA4958" s="29"/>
      <c r="FB4958" s="29"/>
      <c r="FC4958" s="29"/>
      <c r="FD4958" s="29"/>
      <c r="FE4958" s="29"/>
      <c r="FF4958" s="29"/>
      <c r="FG4958" s="29"/>
      <c r="FH4958" s="29"/>
      <c r="FI4958" s="29"/>
      <c r="FJ4958" s="29"/>
      <c r="FK4958" s="29"/>
      <c r="FL4958" s="29"/>
      <c r="FM4958" s="29"/>
      <c r="FN4958" s="29"/>
      <c r="FO4958" s="29"/>
      <c r="FP4958" s="29"/>
      <c r="FQ4958" s="29"/>
      <c r="FR4958" s="29"/>
      <c r="FS4958" s="29"/>
      <c r="FT4958" s="29"/>
      <c r="FU4958" s="29"/>
      <c r="FV4958" s="29"/>
      <c r="FW4958" s="29"/>
      <c r="FX4958" s="29"/>
      <c r="FY4958" s="29"/>
      <c r="FZ4958" s="29"/>
      <c r="GA4958" s="29"/>
      <c r="GB4958" s="29"/>
      <c r="GC4958" s="29"/>
      <c r="GD4958" s="29"/>
      <c r="GE4958" s="29"/>
      <c r="GF4958" s="29"/>
      <c r="GG4958" s="29"/>
      <c r="GH4958" s="29"/>
      <c r="GI4958" s="29"/>
      <c r="GJ4958" s="29"/>
      <c r="GK4958" s="29"/>
      <c r="GL4958" s="29"/>
      <c r="GM4958" s="29"/>
      <c r="GN4958" s="29"/>
      <c r="GO4958" s="29"/>
      <c r="GP4958" s="29"/>
      <c r="GQ4958" s="29"/>
      <c r="GR4958" s="29"/>
      <c r="GS4958" s="29"/>
      <c r="GT4958" s="29"/>
      <c r="GU4958" s="29"/>
      <c r="GV4958" s="29"/>
      <c r="GW4958" s="29"/>
      <c r="GX4958" s="29"/>
      <c r="GY4958" s="29"/>
      <c r="GZ4958" s="29"/>
      <c r="HA4958" s="29"/>
      <c r="HB4958" s="29"/>
      <c r="HC4958" s="29"/>
      <c r="HD4958" s="29"/>
      <c r="HE4958" s="29"/>
      <c r="HF4958" s="29"/>
      <c r="HG4958" s="29"/>
      <c r="HH4958" s="29"/>
      <c r="HI4958" s="29"/>
      <c r="HJ4958" s="29"/>
      <c r="HK4958" s="29"/>
      <c r="HL4958" s="29"/>
      <c r="HM4958" s="29"/>
      <c r="HN4958" s="29"/>
      <c r="HO4958" s="29"/>
      <c r="HP4958" s="29"/>
      <c r="HQ4958" s="29"/>
      <c r="HR4958" s="29"/>
      <c r="HS4958" s="29"/>
      <c r="HT4958" s="29"/>
      <c r="HU4958" s="29"/>
      <c r="HV4958" s="29"/>
      <c r="HW4958" s="29"/>
      <c r="HX4958" s="29"/>
      <c r="HY4958" s="29"/>
      <c r="HZ4958" s="29"/>
      <c r="IA4958" s="29"/>
      <c r="IB4958" s="29"/>
      <c r="IC4958" s="29"/>
      <c r="ID4958" s="29"/>
      <c r="IE4958" s="29"/>
      <c r="IF4958" s="29"/>
      <c r="IG4958" s="29"/>
      <c r="IH4958" s="29"/>
      <c r="II4958" s="29"/>
      <c r="IJ4958" s="29"/>
      <c r="IK4958" s="29"/>
      <c r="IL4958" s="29"/>
      <c r="IM4958" s="29"/>
      <c r="IN4958" s="29"/>
      <c r="IO4958" s="29"/>
      <c r="IP4958" s="29"/>
      <c r="IQ4958" s="29"/>
    </row>
    <row r="4959" spans="1:251" s="42" customFormat="1" ht="18.75" customHeight="1">
      <c r="A4959" s="34"/>
      <c r="B4959" s="50"/>
      <c r="C4959" s="129" t="s">
        <v>948</v>
      </c>
      <c r="D4959" s="147"/>
      <c r="E4959" s="147"/>
      <c r="F4959" s="147"/>
      <c r="G4959" s="147"/>
      <c r="H4959" s="147"/>
      <c r="I4959" s="147"/>
      <c r="J4959" s="147"/>
      <c r="K4959" s="147"/>
      <c r="L4959" s="147"/>
      <c r="M4959" s="147"/>
      <c r="N4959" s="147"/>
      <c r="O4959" s="147"/>
      <c r="P4959" s="147"/>
      <c r="Q4959" s="147"/>
      <c r="R4959" s="147"/>
      <c r="S4959" s="147"/>
      <c r="T4959" s="147"/>
      <c r="U4959" s="147"/>
      <c r="V4959" s="147"/>
      <c r="W4959" s="147"/>
      <c r="X4959" s="147"/>
      <c r="Y4959" s="147"/>
      <c r="Z4959" s="148"/>
      <c r="AA4959" s="132">
        <v>8663</v>
      </c>
      <c r="AB4959" s="133"/>
      <c r="AC4959" s="133"/>
      <c r="AD4959" s="133"/>
      <c r="AE4959" s="133"/>
      <c r="AF4959" s="133"/>
      <c r="AG4959" s="133"/>
      <c r="AH4959" s="133"/>
      <c r="AI4959" s="134"/>
      <c r="AJ4959" s="132">
        <v>9147</v>
      </c>
      <c r="AK4959" s="133"/>
      <c r="AL4959" s="133"/>
      <c r="AM4959" s="133"/>
      <c r="AN4959" s="133"/>
      <c r="AO4959" s="133"/>
      <c r="AP4959" s="133"/>
      <c r="AQ4959" s="133"/>
      <c r="AR4959" s="134"/>
      <c r="AS4959" s="135"/>
      <c r="AT4959" s="136"/>
      <c r="AU4959" s="136"/>
      <c r="AV4959" s="136"/>
      <c r="AW4959" s="136"/>
      <c r="AX4959" s="137"/>
      <c r="AY4959" s="29"/>
      <c r="AZ4959" s="29"/>
      <c r="BA4959" s="29"/>
      <c r="BB4959" s="29"/>
      <c r="BC4959" s="29"/>
      <c r="BD4959" s="29"/>
      <c r="BE4959" s="29"/>
      <c r="BF4959" s="29"/>
      <c r="BG4959" s="29"/>
      <c r="BH4959" s="29"/>
      <c r="BI4959" s="29"/>
      <c r="BJ4959" s="29"/>
      <c r="BK4959" s="29"/>
      <c r="BL4959" s="29"/>
      <c r="BM4959" s="29"/>
      <c r="BN4959" s="29"/>
      <c r="BO4959" s="29"/>
      <c r="BP4959" s="29"/>
      <c r="BQ4959" s="29"/>
      <c r="BR4959" s="29"/>
      <c r="BS4959" s="29"/>
      <c r="BT4959" s="29"/>
      <c r="BU4959" s="29"/>
      <c r="BV4959" s="29"/>
      <c r="BW4959" s="29"/>
      <c r="BX4959" s="29"/>
      <c r="BY4959" s="29"/>
      <c r="BZ4959" s="29"/>
      <c r="CA4959" s="29"/>
      <c r="CB4959" s="29"/>
      <c r="CC4959" s="29"/>
      <c r="CD4959" s="29"/>
      <c r="CE4959" s="29"/>
      <c r="CF4959" s="29"/>
      <c r="CG4959" s="29"/>
      <c r="CH4959" s="29"/>
      <c r="CI4959" s="29"/>
      <c r="CJ4959" s="29"/>
      <c r="CK4959" s="29"/>
      <c r="CL4959" s="29"/>
      <c r="CM4959" s="29"/>
      <c r="CN4959" s="29"/>
      <c r="CO4959" s="29"/>
      <c r="CP4959" s="29"/>
      <c r="CQ4959" s="29"/>
      <c r="CR4959" s="29"/>
      <c r="CS4959" s="29"/>
      <c r="CT4959" s="29"/>
      <c r="CU4959" s="29"/>
      <c r="CV4959" s="29"/>
      <c r="CW4959" s="29"/>
      <c r="CX4959" s="29"/>
      <c r="CY4959" s="29"/>
      <c r="CZ4959" s="29"/>
      <c r="DA4959" s="29"/>
      <c r="DB4959" s="29"/>
      <c r="DC4959" s="29"/>
      <c r="DD4959" s="29"/>
      <c r="DE4959" s="29"/>
      <c r="DF4959" s="29"/>
      <c r="DG4959" s="29"/>
      <c r="DH4959" s="29"/>
      <c r="DI4959" s="29"/>
      <c r="DJ4959" s="29"/>
      <c r="DK4959" s="29"/>
      <c r="DL4959" s="29"/>
      <c r="DM4959" s="29"/>
      <c r="DN4959" s="29"/>
      <c r="DO4959" s="29"/>
      <c r="DP4959" s="29"/>
      <c r="DQ4959" s="29"/>
      <c r="DR4959" s="29"/>
      <c r="DS4959" s="29"/>
      <c r="DT4959" s="29"/>
      <c r="DU4959" s="29"/>
      <c r="DV4959" s="29"/>
      <c r="DW4959" s="29"/>
      <c r="DX4959" s="29"/>
      <c r="DY4959" s="29"/>
      <c r="DZ4959" s="29"/>
      <c r="EA4959" s="29"/>
      <c r="EB4959" s="29"/>
      <c r="EC4959" s="29"/>
      <c r="ED4959" s="29"/>
      <c r="EE4959" s="29"/>
      <c r="EF4959" s="29"/>
      <c r="EG4959" s="29"/>
      <c r="EH4959" s="29"/>
      <c r="EI4959" s="29"/>
      <c r="EJ4959" s="29"/>
      <c r="EK4959" s="29"/>
      <c r="EL4959" s="29"/>
      <c r="EM4959" s="29"/>
      <c r="EN4959" s="29"/>
      <c r="EO4959" s="29"/>
      <c r="EP4959" s="29"/>
      <c r="EQ4959" s="29"/>
      <c r="ER4959" s="29"/>
      <c r="ES4959" s="29"/>
      <c r="ET4959" s="29"/>
      <c r="EU4959" s="29"/>
      <c r="EV4959" s="29"/>
      <c r="EW4959" s="29"/>
      <c r="EX4959" s="29"/>
      <c r="EY4959" s="29"/>
      <c r="EZ4959" s="29"/>
      <c r="FA4959" s="29"/>
      <c r="FB4959" s="29"/>
      <c r="FC4959" s="29"/>
      <c r="FD4959" s="29"/>
      <c r="FE4959" s="29"/>
      <c r="FF4959" s="29"/>
      <c r="FG4959" s="29"/>
      <c r="FH4959" s="29"/>
      <c r="FI4959" s="29"/>
      <c r="FJ4959" s="29"/>
      <c r="FK4959" s="29"/>
      <c r="FL4959" s="29"/>
      <c r="FM4959" s="29"/>
      <c r="FN4959" s="29"/>
      <c r="FO4959" s="29"/>
      <c r="FP4959" s="29"/>
      <c r="FQ4959" s="29"/>
      <c r="FR4959" s="29"/>
      <c r="FS4959" s="29"/>
      <c r="FT4959" s="29"/>
      <c r="FU4959" s="29"/>
      <c r="FV4959" s="29"/>
      <c r="FW4959" s="29"/>
      <c r="FX4959" s="29"/>
      <c r="FY4959" s="29"/>
      <c r="FZ4959" s="29"/>
      <c r="GA4959" s="29"/>
      <c r="GB4959" s="29"/>
      <c r="GC4959" s="29"/>
      <c r="GD4959" s="29"/>
      <c r="GE4959" s="29"/>
      <c r="GF4959" s="29"/>
      <c r="GG4959" s="29"/>
      <c r="GH4959" s="29"/>
      <c r="GI4959" s="29"/>
      <c r="GJ4959" s="29"/>
      <c r="GK4959" s="29"/>
      <c r="GL4959" s="29"/>
      <c r="GM4959" s="29"/>
      <c r="GN4959" s="29"/>
      <c r="GO4959" s="29"/>
      <c r="GP4959" s="29"/>
      <c r="GQ4959" s="29"/>
      <c r="GR4959" s="29"/>
      <c r="GS4959" s="29"/>
      <c r="GT4959" s="29"/>
      <c r="GU4959" s="29"/>
      <c r="GV4959" s="29"/>
      <c r="GW4959" s="29"/>
      <c r="GX4959" s="29"/>
      <c r="GY4959" s="29"/>
      <c r="GZ4959" s="29"/>
      <c r="HA4959" s="29"/>
      <c r="HB4959" s="29"/>
      <c r="HC4959" s="29"/>
      <c r="HD4959" s="29"/>
      <c r="HE4959" s="29"/>
      <c r="HF4959" s="29"/>
      <c r="HG4959" s="29"/>
      <c r="HH4959" s="29"/>
      <c r="HI4959" s="29"/>
      <c r="HJ4959" s="29"/>
      <c r="HK4959" s="29"/>
      <c r="HL4959" s="29"/>
      <c r="HM4959" s="29"/>
      <c r="HN4959" s="29"/>
      <c r="HO4959" s="29"/>
      <c r="HP4959" s="29"/>
      <c r="HQ4959" s="29"/>
      <c r="HR4959" s="29"/>
      <c r="HS4959" s="29"/>
      <c r="HT4959" s="29"/>
      <c r="HU4959" s="29"/>
      <c r="HV4959" s="29"/>
      <c r="HW4959" s="29"/>
      <c r="HX4959" s="29"/>
      <c r="HY4959" s="29"/>
      <c r="HZ4959" s="29"/>
      <c r="IA4959" s="29"/>
      <c r="IB4959" s="29"/>
      <c r="IC4959" s="29"/>
      <c r="ID4959" s="29"/>
      <c r="IE4959" s="29"/>
      <c r="IF4959" s="29"/>
      <c r="IG4959" s="29"/>
      <c r="IH4959" s="29"/>
      <c r="II4959" s="29"/>
      <c r="IJ4959" s="29"/>
      <c r="IK4959" s="29"/>
      <c r="IL4959" s="29"/>
      <c r="IM4959" s="29"/>
      <c r="IN4959" s="29"/>
      <c r="IO4959" s="29"/>
      <c r="IP4959" s="29"/>
      <c r="IQ4959" s="29"/>
    </row>
    <row r="4960" spans="1:251" s="42" customFormat="1" ht="18.75" customHeight="1">
      <c r="A4960" s="34"/>
      <c r="B4960" s="50"/>
      <c r="C4960" s="129" t="s">
        <v>949</v>
      </c>
      <c r="D4960" s="147"/>
      <c r="E4960" s="147"/>
      <c r="F4960" s="147"/>
      <c r="G4960" s="147"/>
      <c r="H4960" s="147"/>
      <c r="I4960" s="147"/>
      <c r="J4960" s="147"/>
      <c r="K4960" s="147"/>
      <c r="L4960" s="147"/>
      <c r="M4960" s="147"/>
      <c r="N4960" s="147"/>
      <c r="O4960" s="147"/>
      <c r="P4960" s="147"/>
      <c r="Q4960" s="147"/>
      <c r="R4960" s="147"/>
      <c r="S4960" s="147"/>
      <c r="T4960" s="147"/>
      <c r="U4960" s="147"/>
      <c r="V4960" s="147"/>
      <c r="W4960" s="147"/>
      <c r="X4960" s="147"/>
      <c r="Y4960" s="147"/>
      <c r="Z4960" s="148"/>
      <c r="AA4960" s="132">
        <v>480</v>
      </c>
      <c r="AB4960" s="133"/>
      <c r="AC4960" s="133"/>
      <c r="AD4960" s="133"/>
      <c r="AE4960" s="133"/>
      <c r="AF4960" s="133"/>
      <c r="AG4960" s="133"/>
      <c r="AH4960" s="133"/>
      <c r="AI4960" s="134"/>
      <c r="AJ4960" s="132">
        <v>429</v>
      </c>
      <c r="AK4960" s="133"/>
      <c r="AL4960" s="133"/>
      <c r="AM4960" s="133"/>
      <c r="AN4960" s="133"/>
      <c r="AO4960" s="133"/>
      <c r="AP4960" s="133"/>
      <c r="AQ4960" s="133"/>
      <c r="AR4960" s="134"/>
      <c r="AS4960" s="135"/>
      <c r="AT4960" s="136"/>
      <c r="AU4960" s="136"/>
      <c r="AV4960" s="136"/>
      <c r="AW4960" s="136"/>
      <c r="AX4960" s="137"/>
      <c r="AY4960" s="29"/>
      <c r="AZ4960" s="29"/>
      <c r="BA4960" s="29"/>
      <c r="BB4960" s="29"/>
      <c r="BC4960" s="29"/>
      <c r="BD4960" s="29"/>
      <c r="BE4960" s="29"/>
      <c r="BF4960" s="29"/>
      <c r="BG4960" s="29"/>
      <c r="BH4960" s="29"/>
      <c r="BI4960" s="29"/>
      <c r="BJ4960" s="29"/>
      <c r="BK4960" s="29"/>
      <c r="BL4960" s="29"/>
      <c r="BM4960" s="29"/>
      <c r="BN4960" s="29"/>
      <c r="BO4960" s="29"/>
      <c r="BP4960" s="29"/>
      <c r="BQ4960" s="29"/>
      <c r="BR4960" s="29"/>
      <c r="BS4960" s="29"/>
      <c r="BT4960" s="29"/>
      <c r="BU4960" s="29"/>
      <c r="BV4960" s="29"/>
      <c r="BW4960" s="29"/>
      <c r="BX4960" s="29"/>
      <c r="BY4960" s="29"/>
      <c r="BZ4960" s="29"/>
      <c r="CA4960" s="29"/>
      <c r="CB4960" s="29"/>
      <c r="CC4960" s="29"/>
      <c r="CD4960" s="29"/>
      <c r="CE4960" s="29"/>
      <c r="CF4960" s="29"/>
      <c r="CG4960" s="29"/>
      <c r="CH4960" s="29"/>
      <c r="CI4960" s="29"/>
      <c r="CJ4960" s="29"/>
      <c r="CK4960" s="29"/>
      <c r="CL4960" s="29"/>
      <c r="CM4960" s="29"/>
      <c r="CN4960" s="29"/>
      <c r="CO4960" s="29"/>
      <c r="CP4960" s="29"/>
      <c r="CQ4960" s="29"/>
      <c r="CR4960" s="29"/>
      <c r="CS4960" s="29"/>
      <c r="CT4960" s="29"/>
      <c r="CU4960" s="29"/>
      <c r="CV4960" s="29"/>
      <c r="CW4960" s="29"/>
      <c r="CX4960" s="29"/>
      <c r="CY4960" s="29"/>
      <c r="CZ4960" s="29"/>
      <c r="DA4960" s="29"/>
      <c r="DB4960" s="29"/>
      <c r="DC4960" s="29"/>
      <c r="DD4960" s="29"/>
      <c r="DE4960" s="29"/>
      <c r="DF4960" s="29"/>
      <c r="DG4960" s="29"/>
      <c r="DH4960" s="29"/>
      <c r="DI4960" s="29"/>
      <c r="DJ4960" s="29"/>
      <c r="DK4960" s="29"/>
      <c r="DL4960" s="29"/>
      <c r="DM4960" s="29"/>
      <c r="DN4960" s="29"/>
      <c r="DO4960" s="29"/>
      <c r="DP4960" s="29"/>
      <c r="DQ4960" s="29"/>
      <c r="DR4960" s="29"/>
      <c r="DS4960" s="29"/>
      <c r="DT4960" s="29"/>
      <c r="DU4960" s="29"/>
      <c r="DV4960" s="29"/>
      <c r="DW4960" s="29"/>
      <c r="DX4960" s="29"/>
      <c r="DY4960" s="29"/>
      <c r="DZ4960" s="29"/>
      <c r="EA4960" s="29"/>
      <c r="EB4960" s="29"/>
      <c r="EC4960" s="29"/>
      <c r="ED4960" s="29"/>
      <c r="EE4960" s="29"/>
      <c r="EF4960" s="29"/>
      <c r="EG4960" s="29"/>
      <c r="EH4960" s="29"/>
      <c r="EI4960" s="29"/>
      <c r="EJ4960" s="29"/>
      <c r="EK4960" s="29"/>
      <c r="EL4960" s="29"/>
      <c r="EM4960" s="29"/>
      <c r="EN4960" s="29"/>
      <c r="EO4960" s="29"/>
      <c r="EP4960" s="29"/>
      <c r="EQ4960" s="29"/>
      <c r="ER4960" s="29"/>
      <c r="ES4960" s="29"/>
      <c r="ET4960" s="29"/>
      <c r="EU4960" s="29"/>
      <c r="EV4960" s="29"/>
      <c r="EW4960" s="29"/>
      <c r="EX4960" s="29"/>
      <c r="EY4960" s="29"/>
      <c r="EZ4960" s="29"/>
      <c r="FA4960" s="29"/>
      <c r="FB4960" s="29"/>
      <c r="FC4960" s="29"/>
      <c r="FD4960" s="29"/>
      <c r="FE4960" s="29"/>
      <c r="FF4960" s="29"/>
      <c r="FG4960" s="29"/>
      <c r="FH4960" s="29"/>
      <c r="FI4960" s="29"/>
      <c r="FJ4960" s="29"/>
      <c r="FK4960" s="29"/>
      <c r="FL4960" s="29"/>
      <c r="FM4960" s="29"/>
      <c r="FN4960" s="29"/>
      <c r="FO4960" s="29"/>
      <c r="FP4960" s="29"/>
      <c r="FQ4960" s="29"/>
      <c r="FR4960" s="29"/>
      <c r="FS4960" s="29"/>
      <c r="FT4960" s="29"/>
      <c r="FU4960" s="29"/>
      <c r="FV4960" s="29"/>
      <c r="FW4960" s="29"/>
      <c r="FX4960" s="29"/>
      <c r="FY4960" s="29"/>
      <c r="FZ4960" s="29"/>
      <c r="GA4960" s="29"/>
      <c r="GB4960" s="29"/>
      <c r="GC4960" s="29"/>
      <c r="GD4960" s="29"/>
      <c r="GE4960" s="29"/>
      <c r="GF4960" s="29"/>
      <c r="GG4960" s="29"/>
      <c r="GH4960" s="29"/>
      <c r="GI4960" s="29"/>
      <c r="GJ4960" s="29"/>
      <c r="GK4960" s="29"/>
      <c r="GL4960" s="29"/>
      <c r="GM4960" s="29"/>
      <c r="GN4960" s="29"/>
      <c r="GO4960" s="29"/>
      <c r="GP4960" s="29"/>
      <c r="GQ4960" s="29"/>
      <c r="GR4960" s="29"/>
      <c r="GS4960" s="29"/>
      <c r="GT4960" s="29"/>
      <c r="GU4960" s="29"/>
      <c r="GV4960" s="29"/>
      <c r="GW4960" s="29"/>
      <c r="GX4960" s="29"/>
      <c r="GY4960" s="29"/>
      <c r="GZ4960" s="29"/>
      <c r="HA4960" s="29"/>
      <c r="HB4960" s="29"/>
      <c r="HC4960" s="29"/>
      <c r="HD4960" s="29"/>
      <c r="HE4960" s="29"/>
      <c r="HF4960" s="29"/>
      <c r="HG4960" s="29"/>
      <c r="HH4960" s="29"/>
      <c r="HI4960" s="29"/>
      <c r="HJ4960" s="29"/>
      <c r="HK4960" s="29"/>
      <c r="HL4960" s="29"/>
      <c r="HM4960" s="29"/>
      <c r="HN4960" s="29"/>
      <c r="HO4960" s="29"/>
      <c r="HP4960" s="29"/>
      <c r="HQ4960" s="29"/>
      <c r="HR4960" s="29"/>
      <c r="HS4960" s="29"/>
      <c r="HT4960" s="29"/>
      <c r="HU4960" s="29"/>
      <c r="HV4960" s="29"/>
      <c r="HW4960" s="29"/>
      <c r="HX4960" s="29"/>
      <c r="HY4960" s="29"/>
      <c r="HZ4960" s="29"/>
      <c r="IA4960" s="29"/>
      <c r="IB4960" s="29"/>
      <c r="IC4960" s="29"/>
      <c r="ID4960" s="29"/>
      <c r="IE4960" s="29"/>
      <c r="IF4960" s="29"/>
      <c r="IG4960" s="29"/>
      <c r="IH4960" s="29"/>
      <c r="II4960" s="29"/>
      <c r="IJ4960" s="29"/>
      <c r="IK4960" s="29"/>
      <c r="IL4960" s="29"/>
      <c r="IM4960" s="29"/>
      <c r="IN4960" s="29"/>
      <c r="IO4960" s="29"/>
      <c r="IP4960" s="29"/>
      <c r="IQ4960" s="29"/>
    </row>
    <row r="4961" spans="1:251" s="42" customFormat="1" ht="18.75" customHeight="1">
      <c r="A4961" s="34"/>
      <c r="B4961" s="50"/>
      <c r="C4961" s="129" t="s">
        <v>950</v>
      </c>
      <c r="D4961" s="147"/>
      <c r="E4961" s="147"/>
      <c r="F4961" s="147"/>
      <c r="G4961" s="147"/>
      <c r="H4961" s="147"/>
      <c r="I4961" s="147"/>
      <c r="J4961" s="147"/>
      <c r="K4961" s="147"/>
      <c r="L4961" s="147"/>
      <c r="M4961" s="147"/>
      <c r="N4961" s="147"/>
      <c r="O4961" s="147"/>
      <c r="P4961" s="147"/>
      <c r="Q4961" s="147"/>
      <c r="R4961" s="147"/>
      <c r="S4961" s="147"/>
      <c r="T4961" s="147"/>
      <c r="U4961" s="147"/>
      <c r="V4961" s="147"/>
      <c r="W4961" s="147"/>
      <c r="X4961" s="147"/>
      <c r="Y4961" s="147"/>
      <c r="Z4961" s="148"/>
      <c r="AA4961" s="132">
        <v>131745</v>
      </c>
      <c r="AB4961" s="133"/>
      <c r="AC4961" s="133"/>
      <c r="AD4961" s="133"/>
      <c r="AE4961" s="133"/>
      <c r="AF4961" s="133"/>
      <c r="AG4961" s="133"/>
      <c r="AH4961" s="133"/>
      <c r="AI4961" s="134"/>
      <c r="AJ4961" s="132">
        <v>132256</v>
      </c>
      <c r="AK4961" s="133"/>
      <c r="AL4961" s="133"/>
      <c r="AM4961" s="133"/>
      <c r="AN4961" s="133"/>
      <c r="AO4961" s="133"/>
      <c r="AP4961" s="133"/>
      <c r="AQ4961" s="133"/>
      <c r="AR4961" s="134"/>
      <c r="AS4961" s="135"/>
      <c r="AT4961" s="136"/>
      <c r="AU4961" s="136"/>
      <c r="AV4961" s="136"/>
      <c r="AW4961" s="136"/>
      <c r="AX4961" s="137"/>
      <c r="AY4961" s="29"/>
      <c r="AZ4961" s="29"/>
      <c r="BA4961" s="29"/>
      <c r="BB4961" s="29"/>
      <c r="BC4961" s="29"/>
      <c r="BD4961" s="29"/>
      <c r="BE4961" s="29"/>
      <c r="BF4961" s="29"/>
      <c r="BG4961" s="29"/>
      <c r="BH4961" s="29"/>
      <c r="BI4961" s="29"/>
      <c r="BJ4961" s="29"/>
      <c r="BK4961" s="29"/>
      <c r="BL4961" s="29"/>
      <c r="BM4961" s="29"/>
      <c r="BN4961" s="29"/>
      <c r="BO4961" s="29"/>
      <c r="BP4961" s="29"/>
      <c r="BQ4961" s="29"/>
      <c r="BR4961" s="29"/>
      <c r="BS4961" s="29"/>
      <c r="BT4961" s="29"/>
      <c r="BU4961" s="29"/>
      <c r="BV4961" s="29"/>
      <c r="BW4961" s="29"/>
      <c r="BX4961" s="29"/>
      <c r="BY4961" s="29"/>
      <c r="BZ4961" s="29"/>
      <c r="CA4961" s="29"/>
      <c r="CB4961" s="29"/>
      <c r="CC4961" s="29"/>
      <c r="CD4961" s="29"/>
      <c r="CE4961" s="29"/>
      <c r="CF4961" s="29"/>
      <c r="CG4961" s="29"/>
      <c r="CH4961" s="29"/>
      <c r="CI4961" s="29"/>
      <c r="CJ4961" s="29"/>
      <c r="CK4961" s="29"/>
      <c r="CL4961" s="29"/>
      <c r="CM4961" s="29"/>
      <c r="CN4961" s="29"/>
      <c r="CO4961" s="29"/>
      <c r="CP4961" s="29"/>
      <c r="CQ4961" s="29"/>
      <c r="CR4961" s="29"/>
      <c r="CS4961" s="29"/>
      <c r="CT4961" s="29"/>
      <c r="CU4961" s="29"/>
      <c r="CV4961" s="29"/>
      <c r="CW4961" s="29"/>
      <c r="CX4961" s="29"/>
      <c r="CY4961" s="29"/>
      <c r="CZ4961" s="29"/>
      <c r="DA4961" s="29"/>
      <c r="DB4961" s="29"/>
      <c r="DC4961" s="29"/>
      <c r="DD4961" s="29"/>
      <c r="DE4961" s="29"/>
      <c r="DF4961" s="29"/>
      <c r="DG4961" s="29"/>
      <c r="DH4961" s="29"/>
      <c r="DI4961" s="29"/>
      <c r="DJ4961" s="29"/>
      <c r="DK4961" s="29"/>
      <c r="DL4961" s="29"/>
      <c r="DM4961" s="29"/>
      <c r="DN4961" s="29"/>
      <c r="DO4961" s="29"/>
      <c r="DP4961" s="29"/>
      <c r="DQ4961" s="29"/>
      <c r="DR4961" s="29"/>
      <c r="DS4961" s="29"/>
      <c r="DT4961" s="29"/>
      <c r="DU4961" s="29"/>
      <c r="DV4961" s="29"/>
      <c r="DW4961" s="29"/>
      <c r="DX4961" s="29"/>
      <c r="DY4961" s="29"/>
      <c r="DZ4961" s="29"/>
      <c r="EA4961" s="29"/>
      <c r="EB4961" s="29"/>
      <c r="EC4961" s="29"/>
      <c r="ED4961" s="29"/>
      <c r="EE4961" s="29"/>
      <c r="EF4961" s="29"/>
      <c r="EG4961" s="29"/>
      <c r="EH4961" s="29"/>
      <c r="EI4961" s="29"/>
      <c r="EJ4961" s="29"/>
      <c r="EK4961" s="29"/>
      <c r="EL4961" s="29"/>
      <c r="EM4961" s="29"/>
      <c r="EN4961" s="29"/>
      <c r="EO4961" s="29"/>
      <c r="EP4961" s="29"/>
      <c r="EQ4961" s="29"/>
      <c r="ER4961" s="29"/>
      <c r="ES4961" s="29"/>
      <c r="ET4961" s="29"/>
      <c r="EU4961" s="29"/>
      <c r="EV4961" s="29"/>
      <c r="EW4961" s="29"/>
      <c r="EX4961" s="29"/>
      <c r="EY4961" s="29"/>
      <c r="EZ4961" s="29"/>
      <c r="FA4961" s="29"/>
      <c r="FB4961" s="29"/>
      <c r="FC4961" s="29"/>
      <c r="FD4961" s="29"/>
      <c r="FE4961" s="29"/>
      <c r="FF4961" s="29"/>
      <c r="FG4961" s="29"/>
      <c r="FH4961" s="29"/>
      <c r="FI4961" s="29"/>
      <c r="FJ4961" s="29"/>
      <c r="FK4961" s="29"/>
      <c r="FL4961" s="29"/>
      <c r="FM4961" s="29"/>
      <c r="FN4961" s="29"/>
      <c r="FO4961" s="29"/>
      <c r="FP4961" s="29"/>
      <c r="FQ4961" s="29"/>
      <c r="FR4961" s="29"/>
      <c r="FS4961" s="29"/>
      <c r="FT4961" s="29"/>
      <c r="FU4961" s="29"/>
      <c r="FV4961" s="29"/>
      <c r="FW4961" s="29"/>
      <c r="FX4961" s="29"/>
      <c r="FY4961" s="29"/>
      <c r="FZ4961" s="29"/>
      <c r="GA4961" s="29"/>
      <c r="GB4961" s="29"/>
      <c r="GC4961" s="29"/>
      <c r="GD4961" s="29"/>
      <c r="GE4961" s="29"/>
      <c r="GF4961" s="29"/>
      <c r="GG4961" s="29"/>
      <c r="GH4961" s="29"/>
      <c r="GI4961" s="29"/>
      <c r="GJ4961" s="29"/>
      <c r="GK4961" s="29"/>
      <c r="GL4961" s="29"/>
      <c r="GM4961" s="29"/>
      <c r="GN4961" s="29"/>
      <c r="GO4961" s="29"/>
      <c r="GP4961" s="29"/>
      <c r="GQ4961" s="29"/>
      <c r="GR4961" s="29"/>
      <c r="GS4961" s="29"/>
      <c r="GT4961" s="29"/>
      <c r="GU4961" s="29"/>
      <c r="GV4961" s="29"/>
      <c r="GW4961" s="29"/>
      <c r="GX4961" s="29"/>
      <c r="GY4961" s="29"/>
      <c r="GZ4961" s="29"/>
      <c r="HA4961" s="29"/>
      <c r="HB4961" s="29"/>
      <c r="HC4961" s="29"/>
      <c r="HD4961" s="29"/>
      <c r="HE4961" s="29"/>
      <c r="HF4961" s="29"/>
      <c r="HG4961" s="29"/>
      <c r="HH4961" s="29"/>
      <c r="HI4961" s="29"/>
      <c r="HJ4961" s="29"/>
      <c r="HK4961" s="29"/>
      <c r="HL4961" s="29"/>
      <c r="HM4961" s="29"/>
      <c r="HN4961" s="29"/>
      <c r="HO4961" s="29"/>
      <c r="HP4961" s="29"/>
      <c r="HQ4961" s="29"/>
      <c r="HR4961" s="29"/>
      <c r="HS4961" s="29"/>
      <c r="HT4961" s="29"/>
      <c r="HU4961" s="29"/>
      <c r="HV4961" s="29"/>
      <c r="HW4961" s="29"/>
      <c r="HX4961" s="29"/>
      <c r="HY4961" s="29"/>
      <c r="HZ4961" s="29"/>
      <c r="IA4961" s="29"/>
      <c r="IB4961" s="29"/>
      <c r="IC4961" s="29"/>
      <c r="ID4961" s="29"/>
      <c r="IE4961" s="29"/>
      <c r="IF4961" s="29"/>
      <c r="IG4961" s="29"/>
      <c r="IH4961" s="29"/>
      <c r="II4961" s="29"/>
      <c r="IJ4961" s="29"/>
      <c r="IK4961" s="29"/>
      <c r="IL4961" s="29"/>
      <c r="IM4961" s="29"/>
      <c r="IN4961" s="29"/>
      <c r="IO4961" s="29"/>
      <c r="IP4961" s="29"/>
      <c r="IQ4961" s="29"/>
    </row>
    <row r="4962" spans="1:251" s="42" customFormat="1" ht="18.75" customHeight="1">
      <c r="A4962" s="34"/>
      <c r="B4962" s="50"/>
      <c r="C4962" s="129" t="s">
        <v>951</v>
      </c>
      <c r="D4962" s="147"/>
      <c r="E4962" s="147"/>
      <c r="F4962" s="147"/>
      <c r="G4962" s="147"/>
      <c r="H4962" s="147"/>
      <c r="I4962" s="147"/>
      <c r="J4962" s="147"/>
      <c r="K4962" s="147"/>
      <c r="L4962" s="147"/>
      <c r="M4962" s="147"/>
      <c r="N4962" s="147"/>
      <c r="O4962" s="147"/>
      <c r="P4962" s="147"/>
      <c r="Q4962" s="147"/>
      <c r="R4962" s="147"/>
      <c r="S4962" s="147"/>
      <c r="T4962" s="147"/>
      <c r="U4962" s="147"/>
      <c r="V4962" s="147"/>
      <c r="W4962" s="147"/>
      <c r="X4962" s="147"/>
      <c r="Y4962" s="147"/>
      <c r="Z4962" s="148"/>
      <c r="AA4962" s="132">
        <v>21027</v>
      </c>
      <c r="AB4962" s="133"/>
      <c r="AC4962" s="133"/>
      <c r="AD4962" s="133"/>
      <c r="AE4962" s="133"/>
      <c r="AF4962" s="133"/>
      <c r="AG4962" s="133"/>
      <c r="AH4962" s="133"/>
      <c r="AI4962" s="134"/>
      <c r="AJ4962" s="132">
        <v>18271</v>
      </c>
      <c r="AK4962" s="133"/>
      <c r="AL4962" s="133"/>
      <c r="AM4962" s="133"/>
      <c r="AN4962" s="133"/>
      <c r="AO4962" s="133"/>
      <c r="AP4962" s="133"/>
      <c r="AQ4962" s="133"/>
      <c r="AR4962" s="134"/>
      <c r="AS4962" s="135"/>
      <c r="AT4962" s="136"/>
      <c r="AU4962" s="136"/>
      <c r="AV4962" s="136"/>
      <c r="AW4962" s="136"/>
      <c r="AX4962" s="137"/>
      <c r="AY4962" s="29"/>
      <c r="AZ4962" s="29"/>
      <c r="BA4962" s="29"/>
      <c r="BB4962" s="29"/>
      <c r="BC4962" s="29"/>
      <c r="BD4962" s="29"/>
      <c r="BE4962" s="29"/>
      <c r="BF4962" s="29"/>
      <c r="BG4962" s="29"/>
      <c r="BH4962" s="29"/>
      <c r="BI4962" s="29"/>
      <c r="BJ4962" s="29"/>
      <c r="BK4962" s="29"/>
      <c r="BL4962" s="29"/>
      <c r="BM4962" s="29"/>
      <c r="BN4962" s="29"/>
      <c r="BO4962" s="29"/>
      <c r="BP4962" s="29"/>
      <c r="BQ4962" s="29"/>
      <c r="BR4962" s="29"/>
      <c r="BS4962" s="29"/>
      <c r="BT4962" s="29"/>
      <c r="BU4962" s="29"/>
      <c r="BV4962" s="29"/>
      <c r="BW4962" s="29"/>
      <c r="BX4962" s="29"/>
      <c r="BY4962" s="29"/>
      <c r="BZ4962" s="29"/>
      <c r="CA4962" s="29"/>
      <c r="CB4962" s="29"/>
      <c r="CC4962" s="29"/>
      <c r="CD4962" s="29"/>
      <c r="CE4962" s="29"/>
      <c r="CF4962" s="29"/>
      <c r="CG4962" s="29"/>
      <c r="CH4962" s="29"/>
      <c r="CI4962" s="29"/>
      <c r="CJ4962" s="29"/>
      <c r="CK4962" s="29"/>
      <c r="CL4962" s="29"/>
      <c r="CM4962" s="29"/>
      <c r="CN4962" s="29"/>
      <c r="CO4962" s="29"/>
      <c r="CP4962" s="29"/>
      <c r="CQ4962" s="29"/>
      <c r="CR4962" s="29"/>
      <c r="CS4962" s="29"/>
      <c r="CT4962" s="29"/>
      <c r="CU4962" s="29"/>
      <c r="CV4962" s="29"/>
      <c r="CW4962" s="29"/>
      <c r="CX4962" s="29"/>
      <c r="CY4962" s="29"/>
      <c r="CZ4962" s="29"/>
      <c r="DA4962" s="29"/>
      <c r="DB4962" s="29"/>
      <c r="DC4962" s="29"/>
      <c r="DD4962" s="29"/>
      <c r="DE4962" s="29"/>
      <c r="DF4962" s="29"/>
      <c r="DG4962" s="29"/>
      <c r="DH4962" s="29"/>
      <c r="DI4962" s="29"/>
      <c r="DJ4962" s="29"/>
      <c r="DK4962" s="29"/>
      <c r="DL4962" s="29"/>
      <c r="DM4962" s="29"/>
      <c r="DN4962" s="29"/>
      <c r="DO4962" s="29"/>
      <c r="DP4962" s="29"/>
      <c r="DQ4962" s="29"/>
      <c r="DR4962" s="29"/>
      <c r="DS4962" s="29"/>
      <c r="DT4962" s="29"/>
      <c r="DU4962" s="29"/>
      <c r="DV4962" s="29"/>
      <c r="DW4962" s="29"/>
      <c r="DX4962" s="29"/>
      <c r="DY4962" s="29"/>
      <c r="DZ4962" s="29"/>
      <c r="EA4962" s="29"/>
      <c r="EB4962" s="29"/>
      <c r="EC4962" s="29"/>
      <c r="ED4962" s="29"/>
      <c r="EE4962" s="29"/>
      <c r="EF4962" s="29"/>
      <c r="EG4962" s="29"/>
      <c r="EH4962" s="29"/>
      <c r="EI4962" s="29"/>
      <c r="EJ4962" s="29"/>
      <c r="EK4962" s="29"/>
      <c r="EL4962" s="29"/>
      <c r="EM4962" s="29"/>
      <c r="EN4962" s="29"/>
      <c r="EO4962" s="29"/>
      <c r="EP4962" s="29"/>
      <c r="EQ4962" s="29"/>
      <c r="ER4962" s="29"/>
      <c r="ES4962" s="29"/>
      <c r="ET4962" s="29"/>
      <c r="EU4962" s="29"/>
      <c r="EV4962" s="29"/>
      <c r="EW4962" s="29"/>
      <c r="EX4962" s="29"/>
      <c r="EY4962" s="29"/>
      <c r="EZ4962" s="29"/>
      <c r="FA4962" s="29"/>
      <c r="FB4962" s="29"/>
      <c r="FC4962" s="29"/>
      <c r="FD4962" s="29"/>
      <c r="FE4962" s="29"/>
      <c r="FF4962" s="29"/>
      <c r="FG4962" s="29"/>
      <c r="FH4962" s="29"/>
      <c r="FI4962" s="29"/>
      <c r="FJ4962" s="29"/>
      <c r="FK4962" s="29"/>
      <c r="FL4962" s="29"/>
      <c r="FM4962" s="29"/>
      <c r="FN4962" s="29"/>
      <c r="FO4962" s="29"/>
      <c r="FP4962" s="29"/>
      <c r="FQ4962" s="29"/>
      <c r="FR4962" s="29"/>
      <c r="FS4962" s="29"/>
      <c r="FT4962" s="29"/>
      <c r="FU4962" s="29"/>
      <c r="FV4962" s="29"/>
      <c r="FW4962" s="29"/>
      <c r="FX4962" s="29"/>
      <c r="FY4962" s="29"/>
      <c r="FZ4962" s="29"/>
      <c r="GA4962" s="29"/>
      <c r="GB4962" s="29"/>
      <c r="GC4962" s="29"/>
      <c r="GD4962" s="29"/>
      <c r="GE4962" s="29"/>
      <c r="GF4962" s="29"/>
      <c r="GG4962" s="29"/>
      <c r="GH4962" s="29"/>
      <c r="GI4962" s="29"/>
      <c r="GJ4962" s="29"/>
      <c r="GK4962" s="29"/>
      <c r="GL4962" s="29"/>
      <c r="GM4962" s="29"/>
      <c r="GN4962" s="29"/>
      <c r="GO4962" s="29"/>
      <c r="GP4962" s="29"/>
      <c r="GQ4962" s="29"/>
      <c r="GR4962" s="29"/>
      <c r="GS4962" s="29"/>
      <c r="GT4962" s="29"/>
      <c r="GU4962" s="29"/>
      <c r="GV4962" s="29"/>
      <c r="GW4962" s="29"/>
      <c r="GX4962" s="29"/>
      <c r="GY4962" s="29"/>
      <c r="GZ4962" s="29"/>
      <c r="HA4962" s="29"/>
      <c r="HB4962" s="29"/>
      <c r="HC4962" s="29"/>
      <c r="HD4962" s="29"/>
      <c r="HE4962" s="29"/>
      <c r="HF4962" s="29"/>
      <c r="HG4962" s="29"/>
      <c r="HH4962" s="29"/>
      <c r="HI4962" s="29"/>
      <c r="HJ4962" s="29"/>
      <c r="HK4962" s="29"/>
      <c r="HL4962" s="29"/>
      <c r="HM4962" s="29"/>
      <c r="HN4962" s="29"/>
      <c r="HO4962" s="29"/>
      <c r="HP4962" s="29"/>
      <c r="HQ4962" s="29"/>
      <c r="HR4962" s="29"/>
      <c r="HS4962" s="29"/>
      <c r="HT4962" s="29"/>
      <c r="HU4962" s="29"/>
      <c r="HV4962" s="29"/>
      <c r="HW4962" s="29"/>
      <c r="HX4962" s="29"/>
      <c r="HY4962" s="29"/>
      <c r="HZ4962" s="29"/>
      <c r="IA4962" s="29"/>
      <c r="IB4962" s="29"/>
      <c r="IC4962" s="29"/>
      <c r="ID4962" s="29"/>
      <c r="IE4962" s="29"/>
      <c r="IF4962" s="29"/>
      <c r="IG4962" s="29"/>
      <c r="IH4962" s="29"/>
      <c r="II4962" s="29"/>
      <c r="IJ4962" s="29"/>
      <c r="IK4962" s="29"/>
      <c r="IL4962" s="29"/>
      <c r="IM4962" s="29"/>
      <c r="IN4962" s="29"/>
      <c r="IO4962" s="29"/>
      <c r="IP4962" s="29"/>
      <c r="IQ4962" s="29"/>
    </row>
    <row r="4963" spans="1:251" s="42" customFormat="1" ht="18.75" customHeight="1">
      <c r="A4963" s="34"/>
      <c r="B4963" s="50"/>
      <c r="C4963" s="129" t="s">
        <v>952</v>
      </c>
      <c r="D4963" s="147"/>
      <c r="E4963" s="147"/>
      <c r="F4963" s="147"/>
      <c r="G4963" s="147"/>
      <c r="H4963" s="147"/>
      <c r="I4963" s="147"/>
      <c r="J4963" s="147"/>
      <c r="K4963" s="147"/>
      <c r="L4963" s="147"/>
      <c r="M4963" s="147"/>
      <c r="N4963" s="147"/>
      <c r="O4963" s="147"/>
      <c r="P4963" s="147"/>
      <c r="Q4963" s="147"/>
      <c r="R4963" s="147"/>
      <c r="S4963" s="147"/>
      <c r="T4963" s="147"/>
      <c r="U4963" s="147"/>
      <c r="V4963" s="147"/>
      <c r="W4963" s="147"/>
      <c r="X4963" s="147"/>
      <c r="Y4963" s="147"/>
      <c r="Z4963" s="148"/>
      <c r="AA4963" s="132">
        <v>12049</v>
      </c>
      <c r="AB4963" s="133"/>
      <c r="AC4963" s="133"/>
      <c r="AD4963" s="133"/>
      <c r="AE4963" s="133"/>
      <c r="AF4963" s="133"/>
      <c r="AG4963" s="133"/>
      <c r="AH4963" s="133"/>
      <c r="AI4963" s="134"/>
      <c r="AJ4963" s="132">
        <v>10585</v>
      </c>
      <c r="AK4963" s="133"/>
      <c r="AL4963" s="133"/>
      <c r="AM4963" s="133"/>
      <c r="AN4963" s="133"/>
      <c r="AO4963" s="133"/>
      <c r="AP4963" s="133"/>
      <c r="AQ4963" s="133"/>
      <c r="AR4963" s="134"/>
      <c r="AS4963" s="135"/>
      <c r="AT4963" s="136"/>
      <c r="AU4963" s="136"/>
      <c r="AV4963" s="136"/>
      <c r="AW4963" s="136"/>
      <c r="AX4963" s="137"/>
      <c r="AY4963" s="29"/>
      <c r="AZ4963" s="29"/>
      <c r="BA4963" s="29"/>
      <c r="BB4963" s="29"/>
      <c r="BC4963" s="29"/>
      <c r="BD4963" s="29"/>
      <c r="BE4963" s="29"/>
      <c r="BF4963" s="29"/>
      <c r="BG4963" s="29"/>
      <c r="BH4963" s="29"/>
      <c r="BI4963" s="29"/>
      <c r="BJ4963" s="29"/>
      <c r="BK4963" s="29"/>
      <c r="BL4963" s="29"/>
      <c r="BM4963" s="29"/>
      <c r="BN4963" s="29"/>
      <c r="BO4963" s="29"/>
      <c r="BP4963" s="29"/>
      <c r="BQ4963" s="29"/>
      <c r="BR4963" s="29"/>
      <c r="BS4963" s="29"/>
      <c r="BT4963" s="29"/>
      <c r="BU4963" s="29"/>
      <c r="BV4963" s="29"/>
      <c r="BW4963" s="29"/>
      <c r="BX4963" s="29"/>
      <c r="BY4963" s="29"/>
      <c r="BZ4963" s="29"/>
      <c r="CA4963" s="29"/>
      <c r="CB4963" s="29"/>
      <c r="CC4963" s="29"/>
      <c r="CD4963" s="29"/>
      <c r="CE4963" s="29"/>
      <c r="CF4963" s="29"/>
      <c r="CG4963" s="29"/>
      <c r="CH4963" s="29"/>
      <c r="CI4963" s="29"/>
      <c r="CJ4963" s="29"/>
      <c r="CK4963" s="29"/>
      <c r="CL4963" s="29"/>
      <c r="CM4963" s="29"/>
      <c r="CN4963" s="29"/>
      <c r="CO4963" s="29"/>
      <c r="CP4963" s="29"/>
      <c r="CQ4963" s="29"/>
      <c r="CR4963" s="29"/>
      <c r="CS4963" s="29"/>
      <c r="CT4963" s="29"/>
      <c r="CU4963" s="29"/>
      <c r="CV4963" s="29"/>
      <c r="CW4963" s="29"/>
      <c r="CX4963" s="29"/>
      <c r="CY4963" s="29"/>
      <c r="CZ4963" s="29"/>
      <c r="DA4963" s="29"/>
      <c r="DB4963" s="29"/>
      <c r="DC4963" s="29"/>
      <c r="DD4963" s="29"/>
      <c r="DE4963" s="29"/>
      <c r="DF4963" s="29"/>
      <c r="DG4963" s="29"/>
      <c r="DH4963" s="29"/>
      <c r="DI4963" s="29"/>
      <c r="DJ4963" s="29"/>
      <c r="DK4963" s="29"/>
      <c r="DL4963" s="29"/>
      <c r="DM4963" s="29"/>
      <c r="DN4963" s="29"/>
      <c r="DO4963" s="29"/>
      <c r="DP4963" s="29"/>
      <c r="DQ4963" s="29"/>
      <c r="DR4963" s="29"/>
      <c r="DS4963" s="29"/>
      <c r="DT4963" s="29"/>
      <c r="DU4963" s="29"/>
      <c r="DV4963" s="29"/>
      <c r="DW4963" s="29"/>
      <c r="DX4963" s="29"/>
      <c r="DY4963" s="29"/>
      <c r="DZ4963" s="29"/>
      <c r="EA4963" s="29"/>
      <c r="EB4963" s="29"/>
      <c r="EC4963" s="29"/>
      <c r="ED4963" s="29"/>
      <c r="EE4963" s="29"/>
      <c r="EF4963" s="29"/>
      <c r="EG4963" s="29"/>
      <c r="EH4963" s="29"/>
      <c r="EI4963" s="29"/>
      <c r="EJ4963" s="29"/>
      <c r="EK4963" s="29"/>
      <c r="EL4963" s="29"/>
      <c r="EM4963" s="29"/>
      <c r="EN4963" s="29"/>
      <c r="EO4963" s="29"/>
      <c r="EP4963" s="29"/>
      <c r="EQ4963" s="29"/>
      <c r="ER4963" s="29"/>
      <c r="ES4963" s="29"/>
      <c r="ET4963" s="29"/>
      <c r="EU4963" s="29"/>
      <c r="EV4963" s="29"/>
      <c r="EW4963" s="29"/>
      <c r="EX4963" s="29"/>
      <c r="EY4963" s="29"/>
      <c r="EZ4963" s="29"/>
      <c r="FA4963" s="29"/>
      <c r="FB4963" s="29"/>
      <c r="FC4963" s="29"/>
      <c r="FD4963" s="29"/>
      <c r="FE4963" s="29"/>
      <c r="FF4963" s="29"/>
      <c r="FG4963" s="29"/>
      <c r="FH4963" s="29"/>
      <c r="FI4963" s="29"/>
      <c r="FJ4963" s="29"/>
      <c r="FK4963" s="29"/>
      <c r="FL4963" s="29"/>
      <c r="FM4963" s="29"/>
      <c r="FN4963" s="29"/>
      <c r="FO4963" s="29"/>
      <c r="FP4963" s="29"/>
      <c r="FQ4963" s="29"/>
      <c r="FR4963" s="29"/>
      <c r="FS4963" s="29"/>
      <c r="FT4963" s="29"/>
      <c r="FU4963" s="29"/>
      <c r="FV4963" s="29"/>
      <c r="FW4963" s="29"/>
      <c r="FX4963" s="29"/>
      <c r="FY4963" s="29"/>
      <c r="FZ4963" s="29"/>
      <c r="GA4963" s="29"/>
      <c r="GB4963" s="29"/>
      <c r="GC4963" s="29"/>
      <c r="GD4963" s="29"/>
      <c r="GE4963" s="29"/>
      <c r="GF4963" s="29"/>
      <c r="GG4963" s="29"/>
      <c r="GH4963" s="29"/>
      <c r="GI4963" s="29"/>
      <c r="GJ4963" s="29"/>
      <c r="GK4963" s="29"/>
      <c r="GL4963" s="29"/>
      <c r="GM4963" s="29"/>
      <c r="GN4963" s="29"/>
      <c r="GO4963" s="29"/>
      <c r="GP4963" s="29"/>
      <c r="GQ4963" s="29"/>
      <c r="GR4963" s="29"/>
      <c r="GS4963" s="29"/>
      <c r="GT4963" s="29"/>
      <c r="GU4963" s="29"/>
      <c r="GV4963" s="29"/>
      <c r="GW4963" s="29"/>
      <c r="GX4963" s="29"/>
      <c r="GY4963" s="29"/>
      <c r="GZ4963" s="29"/>
      <c r="HA4963" s="29"/>
      <c r="HB4963" s="29"/>
      <c r="HC4963" s="29"/>
      <c r="HD4963" s="29"/>
      <c r="HE4963" s="29"/>
      <c r="HF4963" s="29"/>
      <c r="HG4963" s="29"/>
      <c r="HH4963" s="29"/>
      <c r="HI4963" s="29"/>
      <c r="HJ4963" s="29"/>
      <c r="HK4963" s="29"/>
      <c r="HL4963" s="29"/>
      <c r="HM4963" s="29"/>
      <c r="HN4963" s="29"/>
      <c r="HO4963" s="29"/>
      <c r="HP4963" s="29"/>
      <c r="HQ4963" s="29"/>
      <c r="HR4963" s="29"/>
      <c r="HS4963" s="29"/>
      <c r="HT4963" s="29"/>
      <c r="HU4963" s="29"/>
      <c r="HV4963" s="29"/>
      <c r="HW4963" s="29"/>
      <c r="HX4963" s="29"/>
      <c r="HY4963" s="29"/>
      <c r="HZ4963" s="29"/>
      <c r="IA4963" s="29"/>
      <c r="IB4963" s="29"/>
      <c r="IC4963" s="29"/>
      <c r="ID4963" s="29"/>
      <c r="IE4963" s="29"/>
      <c r="IF4963" s="29"/>
      <c r="IG4963" s="29"/>
      <c r="IH4963" s="29"/>
      <c r="II4963" s="29"/>
      <c r="IJ4963" s="29"/>
      <c r="IK4963" s="29"/>
      <c r="IL4963" s="29"/>
      <c r="IM4963" s="29"/>
      <c r="IN4963" s="29"/>
      <c r="IO4963" s="29"/>
      <c r="IP4963" s="29"/>
      <c r="IQ4963" s="29"/>
    </row>
    <row r="4964" spans="1:251" s="42" customFormat="1" ht="18.75" customHeight="1" thickBot="1">
      <c r="A4964" s="43"/>
      <c r="B4964" s="138" t="s">
        <v>244</v>
      </c>
      <c r="C4964" s="139"/>
      <c r="D4964" s="139"/>
      <c r="E4964" s="139"/>
      <c r="F4964" s="139"/>
      <c r="G4964" s="139"/>
      <c r="H4964" s="139"/>
      <c r="I4964" s="139"/>
      <c r="J4964" s="139"/>
      <c r="K4964" s="139"/>
      <c r="L4964" s="139"/>
      <c r="M4964" s="139"/>
      <c r="N4964" s="139"/>
      <c r="O4964" s="139"/>
      <c r="P4964" s="139"/>
      <c r="Q4964" s="139"/>
      <c r="R4964" s="139"/>
      <c r="S4964" s="139"/>
      <c r="T4964" s="139"/>
      <c r="U4964" s="139"/>
      <c r="V4964" s="139"/>
      <c r="W4964" s="139"/>
      <c r="X4964" s="139"/>
      <c r="Y4964" s="139"/>
      <c r="Z4964" s="140"/>
      <c r="AA4964" s="141">
        <f>SUM(AA4955:AI4963)</f>
        <v>437652</v>
      </c>
      <c r="AB4964" s="142"/>
      <c r="AC4964" s="142"/>
      <c r="AD4964" s="142"/>
      <c r="AE4964" s="142"/>
      <c r="AF4964" s="142"/>
      <c r="AG4964" s="142"/>
      <c r="AH4964" s="142"/>
      <c r="AI4964" s="143"/>
      <c r="AJ4964" s="141">
        <f>SUM(AJ4955:AR4963)</f>
        <v>391525</v>
      </c>
      <c r="AK4964" s="142"/>
      <c r="AL4964" s="142"/>
      <c r="AM4964" s="142"/>
      <c r="AN4964" s="142"/>
      <c r="AO4964" s="142"/>
      <c r="AP4964" s="142"/>
      <c r="AQ4964" s="142"/>
      <c r="AR4964" s="143"/>
      <c r="AS4964" s="144"/>
      <c r="AT4964" s="145"/>
      <c r="AU4964" s="145"/>
      <c r="AV4964" s="145"/>
      <c r="AW4964" s="145"/>
      <c r="AX4964" s="146"/>
      <c r="AY4964" s="29"/>
      <c r="AZ4964" s="29"/>
      <c r="BA4964" s="29"/>
      <c r="BB4964" s="29"/>
      <c r="BC4964" s="29"/>
      <c r="BD4964" s="29"/>
      <c r="BE4964" s="29"/>
      <c r="BF4964" s="29"/>
      <c r="BG4964" s="29"/>
      <c r="BH4964" s="29"/>
      <c r="BI4964" s="29"/>
      <c r="BJ4964" s="29"/>
      <c r="BK4964" s="29"/>
      <c r="BL4964" s="29"/>
      <c r="BM4964" s="29"/>
      <c r="BN4964" s="29"/>
      <c r="BO4964" s="29"/>
      <c r="BP4964" s="29"/>
      <c r="BQ4964" s="29"/>
      <c r="BR4964" s="29"/>
      <c r="BS4964" s="29"/>
      <c r="BT4964" s="29"/>
      <c r="BU4964" s="29"/>
      <c r="BV4964" s="29"/>
      <c r="BW4964" s="29"/>
      <c r="BX4964" s="29"/>
      <c r="BY4964" s="29"/>
      <c r="BZ4964" s="29"/>
      <c r="CA4964" s="29"/>
      <c r="CB4964" s="29"/>
      <c r="CC4964" s="29"/>
      <c r="CD4964" s="29"/>
      <c r="CE4964" s="29"/>
      <c r="CF4964" s="29"/>
      <c r="CG4964" s="29"/>
      <c r="CH4964" s="29"/>
      <c r="CI4964" s="29"/>
      <c r="CJ4964" s="29"/>
      <c r="CK4964" s="29"/>
      <c r="CL4964" s="29"/>
      <c r="CM4964" s="29"/>
      <c r="CN4964" s="29"/>
      <c r="CO4964" s="29"/>
      <c r="CP4964" s="29"/>
      <c r="CQ4964" s="29"/>
      <c r="CR4964" s="29"/>
      <c r="CS4964" s="29"/>
      <c r="CT4964" s="29"/>
      <c r="CU4964" s="29"/>
      <c r="CV4964" s="29"/>
      <c r="CW4964" s="29"/>
      <c r="CX4964" s="29"/>
      <c r="CY4964" s="29"/>
      <c r="CZ4964" s="29"/>
      <c r="DA4964" s="29"/>
      <c r="DB4964" s="29"/>
      <c r="DC4964" s="29"/>
      <c r="DD4964" s="29"/>
      <c r="DE4964" s="29"/>
      <c r="DF4964" s="29"/>
      <c r="DG4964" s="29"/>
      <c r="DH4964" s="29"/>
      <c r="DI4964" s="29"/>
      <c r="DJ4964" s="29"/>
      <c r="DK4964" s="29"/>
      <c r="DL4964" s="29"/>
      <c r="DM4964" s="29"/>
      <c r="DN4964" s="29"/>
      <c r="DO4964" s="29"/>
      <c r="DP4964" s="29"/>
      <c r="DQ4964" s="29"/>
      <c r="DR4964" s="29"/>
      <c r="DS4964" s="29"/>
      <c r="DT4964" s="29"/>
      <c r="DU4964" s="29"/>
      <c r="DV4964" s="29"/>
      <c r="DW4964" s="29"/>
      <c r="DX4964" s="29"/>
      <c r="DY4964" s="29"/>
      <c r="DZ4964" s="29"/>
      <c r="EA4964" s="29"/>
      <c r="EB4964" s="29"/>
      <c r="EC4964" s="29"/>
      <c r="ED4964" s="29"/>
      <c r="EE4964" s="29"/>
      <c r="EF4964" s="29"/>
      <c r="EG4964" s="29"/>
      <c r="EH4964" s="29"/>
      <c r="EI4964" s="29"/>
      <c r="EJ4964" s="29"/>
      <c r="EK4964" s="29"/>
      <c r="EL4964" s="29"/>
      <c r="EM4964" s="29"/>
      <c r="EN4964" s="29"/>
      <c r="EO4964" s="29"/>
      <c r="EP4964" s="29"/>
      <c r="EQ4964" s="29"/>
      <c r="ER4964" s="29"/>
      <c r="ES4964" s="29"/>
      <c r="ET4964" s="29"/>
      <c r="EU4964" s="29"/>
      <c r="EV4964" s="29"/>
      <c r="EW4964" s="29"/>
      <c r="EX4964" s="29"/>
      <c r="EY4964" s="29"/>
      <c r="EZ4964" s="29"/>
      <c r="FA4964" s="29"/>
      <c r="FB4964" s="29"/>
      <c r="FC4964" s="29"/>
      <c r="FD4964" s="29"/>
      <c r="FE4964" s="29"/>
      <c r="FF4964" s="29"/>
      <c r="FG4964" s="29"/>
      <c r="FH4964" s="29"/>
      <c r="FI4964" s="29"/>
      <c r="FJ4964" s="29"/>
      <c r="FK4964" s="29"/>
      <c r="FL4964" s="29"/>
      <c r="FM4964" s="29"/>
      <c r="FN4964" s="29"/>
      <c r="FO4964" s="29"/>
      <c r="FP4964" s="29"/>
      <c r="FQ4964" s="29"/>
      <c r="FR4964" s="29"/>
      <c r="FS4964" s="29"/>
      <c r="FT4964" s="29"/>
      <c r="FU4964" s="29"/>
      <c r="FV4964" s="29"/>
      <c r="FW4964" s="29"/>
      <c r="FX4964" s="29"/>
      <c r="FY4964" s="29"/>
      <c r="FZ4964" s="29"/>
      <c r="GA4964" s="29"/>
      <c r="GB4964" s="29"/>
      <c r="GC4964" s="29"/>
      <c r="GD4964" s="29"/>
      <c r="GE4964" s="29"/>
      <c r="GF4964" s="29"/>
      <c r="GG4964" s="29"/>
      <c r="GH4964" s="29"/>
      <c r="GI4964" s="29"/>
      <c r="GJ4964" s="29"/>
      <c r="GK4964" s="29"/>
      <c r="GL4964" s="29"/>
      <c r="GM4964" s="29"/>
      <c r="GN4964" s="29"/>
      <c r="GO4964" s="29"/>
      <c r="GP4964" s="29"/>
      <c r="GQ4964" s="29"/>
      <c r="GR4964" s="29"/>
      <c r="GS4964" s="29"/>
      <c r="GT4964" s="29"/>
      <c r="GU4964" s="29"/>
      <c r="GV4964" s="29"/>
      <c r="GW4964" s="29"/>
      <c r="GX4964" s="29"/>
      <c r="GY4964" s="29"/>
      <c r="GZ4964" s="29"/>
      <c r="HA4964" s="29"/>
      <c r="HB4964" s="29"/>
      <c r="HC4964" s="29"/>
      <c r="HD4964" s="29"/>
      <c r="HE4964" s="29"/>
      <c r="HF4964" s="29"/>
      <c r="HG4964" s="29"/>
      <c r="HH4964" s="29"/>
      <c r="HI4964" s="29"/>
      <c r="HJ4964" s="29"/>
      <c r="HK4964" s="29"/>
      <c r="HL4964" s="29"/>
      <c r="HM4964" s="29"/>
      <c r="HN4964" s="29"/>
      <c r="HO4964" s="29"/>
      <c r="HP4964" s="29"/>
      <c r="HQ4964" s="29"/>
      <c r="HR4964" s="29"/>
      <c r="HS4964" s="29"/>
      <c r="HT4964" s="29"/>
      <c r="HU4964" s="29"/>
      <c r="HV4964" s="29"/>
      <c r="HW4964" s="29"/>
      <c r="HX4964" s="29"/>
      <c r="HY4964" s="29"/>
      <c r="HZ4964" s="29"/>
      <c r="IA4964" s="29"/>
      <c r="IB4964" s="29"/>
      <c r="IC4964" s="29"/>
      <c r="ID4964" s="29"/>
      <c r="IE4964" s="29"/>
      <c r="IF4964" s="29"/>
      <c r="IG4964" s="29"/>
      <c r="IH4964" s="29"/>
      <c r="II4964" s="29"/>
      <c r="IJ4964" s="29"/>
      <c r="IK4964" s="29"/>
      <c r="IL4964" s="29"/>
      <c r="IM4964" s="29"/>
      <c r="IN4964" s="29"/>
      <c r="IO4964" s="29"/>
      <c r="IP4964" s="29"/>
      <c r="IQ4964" s="29"/>
    </row>
    <row r="4966" spans="1:251" ht="18.75">
      <c r="A4966" s="28" t="s">
        <v>234</v>
      </c>
      <c r="AW4966" s="30"/>
      <c r="AX4966" s="31"/>
      <c r="AY4966" s="30"/>
    </row>
    <row r="4968" spans="1:251" ht="18.75">
      <c r="B4968" s="109" t="s">
        <v>0</v>
      </c>
      <c r="C4968" s="150"/>
      <c r="D4968" s="150"/>
      <c r="E4968" s="150"/>
      <c r="F4968" s="150"/>
      <c r="G4968" s="150"/>
      <c r="H4968" s="150"/>
      <c r="I4968" s="150"/>
      <c r="J4968" s="150"/>
      <c r="K4968" s="150"/>
      <c r="L4968" s="150"/>
      <c r="M4968" s="150"/>
      <c r="N4968" s="150"/>
      <c r="O4968" s="150"/>
      <c r="P4968" s="150"/>
      <c r="Q4968" s="150"/>
      <c r="R4968" s="150"/>
      <c r="S4968" s="150"/>
      <c r="T4968" s="150"/>
      <c r="U4968" s="150"/>
      <c r="V4968" s="150"/>
      <c r="W4968" s="150"/>
      <c r="X4968" s="150"/>
      <c r="Y4968" s="150"/>
      <c r="Z4968" s="150"/>
      <c r="AA4968" s="150"/>
      <c r="AB4968" s="150"/>
      <c r="AC4968" s="150"/>
      <c r="AD4968" s="150"/>
      <c r="AE4968" s="150"/>
      <c r="AF4968" s="150"/>
      <c r="AG4968" s="150"/>
      <c r="AH4968" s="150"/>
      <c r="AI4968" s="150"/>
      <c r="AJ4968" s="150"/>
      <c r="AK4968" s="150"/>
      <c r="AL4968" s="150"/>
      <c r="AM4968" s="150"/>
      <c r="AN4968" s="150"/>
      <c r="AO4968" s="150"/>
      <c r="AP4968" s="150"/>
      <c r="AQ4968" s="150"/>
      <c r="AR4968" s="150"/>
      <c r="AS4968" s="150"/>
      <c r="AT4968" s="150"/>
      <c r="AU4968" s="150"/>
      <c r="AV4968" s="150"/>
      <c r="AW4968" s="150"/>
      <c r="AX4968" s="150"/>
    </row>
    <row r="4969" spans="1:251">
      <c r="Z4969" s="32"/>
      <c r="AD4969" s="32"/>
      <c r="AE4969" s="32"/>
      <c r="AF4969" s="32"/>
      <c r="AG4969" s="32"/>
      <c r="AH4969" s="32"/>
      <c r="AI4969" s="32"/>
      <c r="AO4969" s="32"/>
    </row>
    <row r="4970" spans="1:251" ht="13.5" thickBot="1">
      <c r="Z4970" s="32"/>
      <c r="AD4970" s="32"/>
      <c r="AE4970" s="32"/>
      <c r="AF4970" s="32"/>
      <c r="AG4970" s="32"/>
      <c r="AH4970" s="32"/>
      <c r="AI4970" s="32"/>
      <c r="AO4970" s="32"/>
      <c r="DI4970" s="26"/>
    </row>
    <row r="4971" spans="1:251" ht="24.75" customHeight="1" thickBot="1">
      <c r="B4971" s="111" t="s">
        <v>235</v>
      </c>
      <c r="C4971" s="112"/>
      <c r="D4971" s="112"/>
      <c r="E4971" s="112"/>
      <c r="F4971" s="112"/>
      <c r="G4971" s="112"/>
      <c r="H4971" s="113" t="s">
        <v>953</v>
      </c>
      <c r="I4971" s="114"/>
      <c r="J4971" s="114"/>
      <c r="K4971" s="114"/>
      <c r="L4971" s="114"/>
      <c r="M4971" s="114"/>
      <c r="N4971" s="114"/>
      <c r="O4971" s="114"/>
      <c r="P4971" s="114"/>
      <c r="Q4971" s="114"/>
      <c r="R4971" s="114"/>
      <c r="S4971" s="114"/>
      <c r="T4971" s="114"/>
      <c r="U4971" s="114"/>
      <c r="V4971" s="114"/>
      <c r="W4971" s="114"/>
      <c r="X4971" s="114"/>
      <c r="Y4971" s="114"/>
      <c r="Z4971" s="114"/>
      <c r="AA4971" s="114"/>
      <c r="AB4971" s="114"/>
      <c r="AC4971" s="114"/>
      <c r="AD4971" s="114"/>
      <c r="AE4971" s="114"/>
      <c r="AF4971" s="114"/>
      <c r="AG4971" s="114"/>
      <c r="AH4971" s="114"/>
      <c r="AI4971" s="114"/>
      <c r="AJ4971" s="114"/>
      <c r="AK4971" s="114"/>
      <c r="AL4971" s="114"/>
      <c r="AM4971" s="114"/>
      <c r="AN4971" s="114"/>
      <c r="AO4971" s="114"/>
      <c r="AP4971" s="114"/>
      <c r="AQ4971" s="114"/>
      <c r="AR4971" s="114"/>
      <c r="AS4971" s="114"/>
      <c r="AT4971" s="114"/>
      <c r="AU4971" s="114"/>
      <c r="AV4971" s="114"/>
      <c r="AW4971" s="114"/>
      <c r="AX4971" s="115"/>
      <c r="DI4971" s="26"/>
    </row>
    <row r="4972" spans="1:251" ht="14.25">
      <c r="B4972" s="33"/>
      <c r="C4972" s="33"/>
      <c r="D4972" s="33"/>
      <c r="E4972" s="33"/>
      <c r="F4972" s="33"/>
      <c r="G4972" s="33"/>
      <c r="H4972" s="34"/>
      <c r="I4972" s="34"/>
      <c r="J4972" s="34"/>
      <c r="K4972" s="34"/>
      <c r="L4972" s="35"/>
      <c r="M4972" s="35"/>
      <c r="N4972" s="35"/>
      <c r="O4972" s="35"/>
      <c r="P4972" s="34"/>
      <c r="Q4972" s="34"/>
      <c r="R4972" s="34"/>
      <c r="S4972" s="34"/>
      <c r="T4972" s="34"/>
      <c r="U4972" s="34"/>
      <c r="V4972" s="36"/>
      <c r="W4972" s="36"/>
      <c r="X4972" s="36"/>
      <c r="Y4972" s="36"/>
      <c r="Z4972" s="36"/>
      <c r="AA4972" s="36"/>
      <c r="AB4972" s="36"/>
      <c r="AC4972" s="36"/>
      <c r="AD4972" s="36"/>
      <c r="AE4972" s="36"/>
      <c r="AF4972" s="36"/>
      <c r="AG4972" s="36"/>
      <c r="AH4972" s="36"/>
      <c r="AI4972" s="36"/>
      <c r="AJ4972" s="36"/>
      <c r="AK4972" s="36"/>
      <c r="AL4972" s="36"/>
      <c r="AM4972" s="36"/>
      <c r="AN4972" s="36"/>
      <c r="AO4972" s="36"/>
      <c r="AP4972" s="36"/>
      <c r="AQ4972" s="36"/>
      <c r="AR4972" s="36"/>
      <c r="AS4972" s="36"/>
      <c r="AT4972" s="36"/>
      <c r="AU4972" s="36"/>
      <c r="AV4972" s="36"/>
      <c r="AW4972" s="36"/>
      <c r="AX4972" s="36"/>
      <c r="DI4972" s="26"/>
    </row>
    <row r="4973" spans="1:251" ht="15" thickBot="1">
      <c r="A4973" s="37"/>
      <c r="B4973" s="36" t="s">
        <v>237</v>
      </c>
      <c r="C4973" s="34"/>
      <c r="D4973" s="34"/>
      <c r="E4973" s="34"/>
      <c r="F4973" s="34"/>
      <c r="G4973" s="34"/>
      <c r="H4973" s="34"/>
      <c r="I4973" s="34"/>
      <c r="J4973" s="34"/>
      <c r="K4973" s="34"/>
      <c r="L4973" s="35"/>
      <c r="M4973" s="35"/>
      <c r="N4973" s="35"/>
      <c r="O4973" s="35"/>
      <c r="P4973" s="34"/>
      <c r="Q4973" s="34"/>
      <c r="R4973" s="34"/>
      <c r="S4973" s="34"/>
      <c r="T4973" s="34"/>
      <c r="U4973" s="34"/>
      <c r="V4973" s="36"/>
      <c r="W4973" s="36"/>
      <c r="X4973" s="36"/>
      <c r="Y4973" s="36"/>
      <c r="Z4973" s="36"/>
      <c r="AA4973" s="36"/>
      <c r="AB4973" s="36"/>
      <c r="AC4973" s="36"/>
      <c r="AD4973" s="36"/>
      <c r="AE4973" s="36"/>
      <c r="AF4973" s="36"/>
      <c r="AG4973" s="36"/>
      <c r="AH4973" s="36"/>
      <c r="AI4973" s="36"/>
      <c r="AJ4973" s="36"/>
      <c r="AK4973" s="36"/>
      <c r="AL4973" s="36"/>
      <c r="AM4973" s="36"/>
      <c r="AN4973" s="36"/>
      <c r="AO4973" s="36"/>
      <c r="AP4973" s="36"/>
      <c r="AQ4973" s="36"/>
      <c r="AR4973" s="36"/>
      <c r="AS4973" s="36"/>
      <c r="AT4973" s="36"/>
      <c r="AU4973" s="36"/>
      <c r="AV4973" s="36"/>
      <c r="AW4973" s="36"/>
      <c r="AX4973" s="36"/>
      <c r="DI4973" s="26"/>
    </row>
    <row r="4974" spans="1:251" ht="14.25">
      <c r="A4974" s="34"/>
      <c r="B4974" s="38"/>
      <c r="C4974" s="33"/>
      <c r="D4974" s="33"/>
      <c r="E4974" s="33"/>
      <c r="F4974" s="33"/>
      <c r="G4974" s="33"/>
      <c r="H4974" s="33"/>
      <c r="I4974" s="33"/>
      <c r="J4974" s="33"/>
      <c r="K4974" s="33"/>
      <c r="L4974" s="39"/>
      <c r="M4974" s="39"/>
      <c r="N4974" s="39"/>
      <c r="O4974" s="39"/>
      <c r="P4974" s="33"/>
      <c r="Q4974" s="33"/>
      <c r="R4974" s="33"/>
      <c r="S4974" s="33"/>
      <c r="T4974" s="33"/>
      <c r="U4974" s="33"/>
      <c r="V4974" s="40"/>
      <c r="W4974" s="40"/>
      <c r="X4974" s="40"/>
      <c r="Y4974" s="40"/>
      <c r="Z4974" s="40"/>
      <c r="AA4974" s="40"/>
      <c r="AB4974" s="40"/>
      <c r="AC4974" s="40"/>
      <c r="AD4974" s="40"/>
      <c r="AE4974" s="40"/>
      <c r="AF4974" s="40"/>
      <c r="AG4974" s="40"/>
      <c r="AH4974" s="40"/>
      <c r="AI4974" s="40"/>
      <c r="AJ4974" s="40"/>
      <c r="AK4974" s="40"/>
      <c r="AL4974" s="40"/>
      <c r="AM4974" s="40"/>
      <c r="AN4974" s="40"/>
      <c r="AO4974" s="40"/>
      <c r="AP4974" s="40"/>
      <c r="AQ4974" s="40"/>
      <c r="AR4974" s="40"/>
      <c r="AS4974" s="40"/>
      <c r="AT4974" s="40"/>
      <c r="AU4974" s="40"/>
      <c r="AV4974" s="40"/>
      <c r="AW4974" s="40"/>
      <c r="AX4974" s="41"/>
    </row>
    <row r="4975" spans="1:251" ht="12" customHeight="1">
      <c r="A4975" s="34"/>
      <c r="B4975" s="116" t="s">
        <v>954</v>
      </c>
      <c r="C4975" s="117"/>
      <c r="D4975" s="117"/>
      <c r="E4975" s="117"/>
      <c r="F4975" s="117"/>
      <c r="G4975" s="117"/>
      <c r="H4975" s="117"/>
      <c r="I4975" s="117"/>
      <c r="J4975" s="117"/>
      <c r="K4975" s="117"/>
      <c r="L4975" s="117"/>
      <c r="M4975" s="117"/>
      <c r="N4975" s="117"/>
      <c r="O4975" s="117"/>
      <c r="P4975" s="117"/>
      <c r="Q4975" s="117"/>
      <c r="R4975" s="117"/>
      <c r="S4975" s="117"/>
      <c r="T4975" s="117"/>
      <c r="U4975" s="117"/>
      <c r="V4975" s="117"/>
      <c r="W4975" s="117"/>
      <c r="X4975" s="117"/>
      <c r="Y4975" s="117"/>
      <c r="Z4975" s="117"/>
      <c r="AA4975" s="117"/>
      <c r="AB4975" s="117"/>
      <c r="AC4975" s="117"/>
      <c r="AD4975" s="117"/>
      <c r="AE4975" s="117"/>
      <c r="AF4975" s="117"/>
      <c r="AG4975" s="117"/>
      <c r="AH4975" s="117"/>
      <c r="AI4975" s="117"/>
      <c r="AJ4975" s="117"/>
      <c r="AK4975" s="117"/>
      <c r="AL4975" s="117"/>
      <c r="AM4975" s="117"/>
      <c r="AN4975" s="117"/>
      <c r="AO4975" s="117"/>
      <c r="AP4975" s="117"/>
      <c r="AQ4975" s="117"/>
      <c r="AR4975" s="117"/>
      <c r="AS4975" s="117"/>
      <c r="AT4975" s="117"/>
      <c r="AU4975" s="117"/>
      <c r="AV4975" s="117"/>
      <c r="AW4975" s="117"/>
      <c r="AX4975" s="118"/>
    </row>
    <row r="4976" spans="1:251" ht="12" customHeight="1">
      <c r="A4976" s="34"/>
      <c r="B4976" s="116"/>
      <c r="C4976" s="117"/>
      <c r="D4976" s="117"/>
      <c r="E4976" s="117"/>
      <c r="F4976" s="117"/>
      <c r="G4976" s="117"/>
      <c r="H4976" s="117"/>
      <c r="I4976" s="117"/>
      <c r="J4976" s="117"/>
      <c r="K4976" s="117"/>
      <c r="L4976" s="117"/>
      <c r="M4976" s="117"/>
      <c r="N4976" s="117"/>
      <c r="O4976" s="117"/>
      <c r="P4976" s="117"/>
      <c r="Q4976" s="117"/>
      <c r="R4976" s="117"/>
      <c r="S4976" s="117"/>
      <c r="T4976" s="117"/>
      <c r="U4976" s="117"/>
      <c r="V4976" s="117"/>
      <c r="W4976" s="117"/>
      <c r="X4976" s="117"/>
      <c r="Y4976" s="117"/>
      <c r="Z4976" s="117"/>
      <c r="AA4976" s="117"/>
      <c r="AB4976" s="117"/>
      <c r="AC4976" s="117"/>
      <c r="AD4976" s="117"/>
      <c r="AE4976" s="117"/>
      <c r="AF4976" s="117"/>
      <c r="AG4976" s="117"/>
      <c r="AH4976" s="117"/>
      <c r="AI4976" s="117"/>
      <c r="AJ4976" s="117"/>
      <c r="AK4976" s="117"/>
      <c r="AL4976" s="117"/>
      <c r="AM4976" s="117"/>
      <c r="AN4976" s="117"/>
      <c r="AO4976" s="117"/>
      <c r="AP4976" s="117"/>
      <c r="AQ4976" s="117"/>
      <c r="AR4976" s="117"/>
      <c r="AS4976" s="117"/>
      <c r="AT4976" s="117"/>
      <c r="AU4976" s="117"/>
      <c r="AV4976" s="117"/>
      <c r="AW4976" s="117"/>
      <c r="AX4976" s="118"/>
    </row>
    <row r="4977" spans="1:113" ht="12" customHeight="1">
      <c r="A4977" s="34"/>
      <c r="B4977" s="116"/>
      <c r="C4977" s="117"/>
      <c r="D4977" s="117"/>
      <c r="E4977" s="117"/>
      <c r="F4977" s="117"/>
      <c r="G4977" s="117"/>
      <c r="H4977" s="117"/>
      <c r="I4977" s="117"/>
      <c r="J4977" s="117"/>
      <c r="K4977" s="117"/>
      <c r="L4977" s="117"/>
      <c r="M4977" s="117"/>
      <c r="N4977" s="117"/>
      <c r="O4977" s="117"/>
      <c r="P4977" s="117"/>
      <c r="Q4977" s="117"/>
      <c r="R4977" s="117"/>
      <c r="S4977" s="117"/>
      <c r="T4977" s="117"/>
      <c r="U4977" s="117"/>
      <c r="V4977" s="117"/>
      <c r="W4977" s="117"/>
      <c r="X4977" s="117"/>
      <c r="Y4977" s="117"/>
      <c r="Z4977" s="117"/>
      <c r="AA4977" s="117"/>
      <c r="AB4977" s="117"/>
      <c r="AC4977" s="117"/>
      <c r="AD4977" s="117"/>
      <c r="AE4977" s="117"/>
      <c r="AF4977" s="117"/>
      <c r="AG4977" s="117"/>
      <c r="AH4977" s="117"/>
      <c r="AI4977" s="117"/>
      <c r="AJ4977" s="117"/>
      <c r="AK4977" s="117"/>
      <c r="AL4977" s="117"/>
      <c r="AM4977" s="117"/>
      <c r="AN4977" s="117"/>
      <c r="AO4977" s="117"/>
      <c r="AP4977" s="117"/>
      <c r="AQ4977" s="117"/>
      <c r="AR4977" s="117"/>
      <c r="AS4977" s="117"/>
      <c r="AT4977" s="117"/>
      <c r="AU4977" s="117"/>
      <c r="AV4977" s="117"/>
      <c r="AW4977" s="117"/>
      <c r="AX4977" s="118"/>
      <c r="BC4977" s="42"/>
    </row>
    <row r="4978" spans="1:113" ht="12" customHeight="1">
      <c r="A4978" s="34"/>
      <c r="B4978" s="116"/>
      <c r="C4978" s="117"/>
      <c r="D4978" s="117"/>
      <c r="E4978" s="117"/>
      <c r="F4978" s="117"/>
      <c r="G4978" s="117"/>
      <c r="H4978" s="117"/>
      <c r="I4978" s="117"/>
      <c r="J4978" s="117"/>
      <c r="K4978" s="117"/>
      <c r="L4978" s="117"/>
      <c r="M4978" s="117"/>
      <c r="N4978" s="117"/>
      <c r="O4978" s="117"/>
      <c r="P4978" s="117"/>
      <c r="Q4978" s="117"/>
      <c r="R4978" s="117"/>
      <c r="S4978" s="117"/>
      <c r="T4978" s="117"/>
      <c r="U4978" s="117"/>
      <c r="V4978" s="117"/>
      <c r="W4978" s="117"/>
      <c r="X4978" s="117"/>
      <c r="Y4978" s="117"/>
      <c r="Z4978" s="117"/>
      <c r="AA4978" s="117"/>
      <c r="AB4978" s="117"/>
      <c r="AC4978" s="117"/>
      <c r="AD4978" s="117"/>
      <c r="AE4978" s="117"/>
      <c r="AF4978" s="117"/>
      <c r="AG4978" s="117"/>
      <c r="AH4978" s="117"/>
      <c r="AI4978" s="117"/>
      <c r="AJ4978" s="117"/>
      <c r="AK4978" s="117"/>
      <c r="AL4978" s="117"/>
      <c r="AM4978" s="117"/>
      <c r="AN4978" s="117"/>
      <c r="AO4978" s="117"/>
      <c r="AP4978" s="117"/>
      <c r="AQ4978" s="117"/>
      <c r="AR4978" s="117"/>
      <c r="AS4978" s="117"/>
      <c r="AT4978" s="117"/>
      <c r="AU4978" s="117"/>
      <c r="AV4978" s="117"/>
      <c r="AW4978" s="117"/>
      <c r="AX4978" s="118"/>
    </row>
    <row r="4979" spans="1:113" ht="12" customHeight="1">
      <c r="A4979" s="34"/>
      <c r="B4979" s="116"/>
      <c r="C4979" s="117"/>
      <c r="D4979" s="117"/>
      <c r="E4979" s="117"/>
      <c r="F4979" s="117"/>
      <c r="G4979" s="117"/>
      <c r="H4979" s="117"/>
      <c r="I4979" s="117"/>
      <c r="J4979" s="117"/>
      <c r="K4979" s="117"/>
      <c r="L4979" s="117"/>
      <c r="M4979" s="117"/>
      <c r="N4979" s="117"/>
      <c r="O4979" s="117"/>
      <c r="P4979" s="117"/>
      <c r="Q4979" s="117"/>
      <c r="R4979" s="117"/>
      <c r="S4979" s="117"/>
      <c r="T4979" s="117"/>
      <c r="U4979" s="117"/>
      <c r="V4979" s="117"/>
      <c r="W4979" s="117"/>
      <c r="X4979" s="117"/>
      <c r="Y4979" s="117"/>
      <c r="Z4979" s="117"/>
      <c r="AA4979" s="117"/>
      <c r="AB4979" s="117"/>
      <c r="AC4979" s="117"/>
      <c r="AD4979" s="117"/>
      <c r="AE4979" s="117"/>
      <c r="AF4979" s="117"/>
      <c r="AG4979" s="117"/>
      <c r="AH4979" s="117"/>
      <c r="AI4979" s="117"/>
      <c r="AJ4979" s="117"/>
      <c r="AK4979" s="117"/>
      <c r="AL4979" s="117"/>
      <c r="AM4979" s="117"/>
      <c r="AN4979" s="117"/>
      <c r="AO4979" s="117"/>
      <c r="AP4979" s="117"/>
      <c r="AQ4979" s="117"/>
      <c r="AR4979" s="117"/>
      <c r="AS4979" s="117"/>
      <c r="AT4979" s="117"/>
      <c r="AU4979" s="117"/>
      <c r="AV4979" s="117"/>
      <c r="AW4979" s="117"/>
      <c r="AX4979" s="118"/>
    </row>
    <row r="4980" spans="1:113" ht="15" thickBot="1">
      <c r="A4980" s="43"/>
      <c r="B4980" s="44"/>
      <c r="C4980" s="45"/>
      <c r="D4980" s="45"/>
      <c r="E4980" s="45"/>
      <c r="F4980" s="45"/>
      <c r="G4980" s="45"/>
      <c r="H4980" s="45"/>
      <c r="I4980" s="45"/>
      <c r="J4980" s="45"/>
      <c r="K4980" s="45"/>
      <c r="L4980" s="45"/>
      <c r="M4980" s="45"/>
      <c r="N4980" s="45"/>
      <c r="O4980" s="45"/>
      <c r="P4980" s="45"/>
      <c r="Q4980" s="45"/>
      <c r="R4980" s="45"/>
      <c r="S4980" s="45"/>
      <c r="T4980" s="45"/>
      <c r="U4980" s="45"/>
      <c r="V4980" s="45"/>
      <c r="W4980" s="45"/>
      <c r="X4980" s="45"/>
      <c r="Y4980" s="45"/>
      <c r="Z4980" s="45"/>
      <c r="AA4980" s="45"/>
      <c r="AB4980" s="45"/>
      <c r="AC4980" s="45"/>
      <c r="AD4980" s="45"/>
      <c r="AE4980" s="45"/>
      <c r="AF4980" s="45"/>
      <c r="AG4980" s="45"/>
      <c r="AH4980" s="45"/>
      <c r="AI4980" s="45"/>
      <c r="AJ4980" s="45"/>
      <c r="AK4980" s="45"/>
      <c r="AL4980" s="45"/>
      <c r="AM4980" s="45"/>
      <c r="AN4980" s="45"/>
      <c r="AO4980" s="45"/>
      <c r="AP4980" s="45"/>
      <c r="AQ4980" s="45"/>
      <c r="AR4980" s="45"/>
      <c r="AS4980" s="45"/>
      <c r="AT4980" s="45"/>
      <c r="AU4980" s="45"/>
      <c r="AV4980" s="45"/>
      <c r="AW4980" s="45"/>
      <c r="AX4980" s="46"/>
    </row>
    <row r="4981" spans="1:113">
      <c r="B4981" s="47"/>
    </row>
    <row r="4982" spans="1:113" ht="15" thickBot="1">
      <c r="A4982" s="37"/>
      <c r="B4982" s="36" t="s">
        <v>238</v>
      </c>
      <c r="C4982" s="34"/>
      <c r="D4982" s="34"/>
      <c r="E4982" s="34"/>
      <c r="F4982" s="34"/>
      <c r="G4982" s="34"/>
      <c r="H4982" s="34"/>
      <c r="I4982" s="34"/>
      <c r="J4982" s="34"/>
      <c r="K4982" s="34"/>
      <c r="L4982" s="35"/>
      <c r="M4982" s="35"/>
      <c r="N4982" s="35"/>
      <c r="O4982" s="35"/>
      <c r="P4982" s="34"/>
      <c r="Q4982" s="34"/>
      <c r="R4982" s="34"/>
      <c r="S4982" s="34"/>
      <c r="T4982" s="34"/>
      <c r="U4982" s="34"/>
      <c r="V4982" s="36"/>
      <c r="W4982" s="36"/>
      <c r="X4982" s="36"/>
      <c r="Y4982" s="36"/>
      <c r="Z4982" s="36"/>
      <c r="AA4982" s="36"/>
      <c r="AB4982" s="36"/>
      <c r="AC4982" s="36"/>
      <c r="AD4982" s="36"/>
      <c r="AE4982" s="36"/>
      <c r="AF4982" s="36"/>
      <c r="AG4982" s="36"/>
      <c r="AH4982" s="36"/>
      <c r="AI4982" s="36"/>
      <c r="AJ4982" s="36"/>
      <c r="AK4982" s="36"/>
      <c r="AL4982" s="36"/>
      <c r="AM4982" s="36"/>
      <c r="AN4982" s="36"/>
      <c r="AO4982" s="36"/>
      <c r="AP4982" s="36"/>
      <c r="AQ4982" s="36"/>
      <c r="AR4982" s="36"/>
      <c r="AS4982" s="36"/>
      <c r="AT4982" s="36"/>
      <c r="AU4982" s="36"/>
      <c r="AV4982" s="36"/>
      <c r="AW4982" s="36"/>
      <c r="AX4982" s="36"/>
      <c r="DI4982" s="26"/>
    </row>
    <row r="4983" spans="1:113" ht="14.25">
      <c r="A4983" s="34"/>
      <c r="B4983" s="38"/>
      <c r="C4983" s="33"/>
      <c r="D4983" s="33"/>
      <c r="E4983" s="33"/>
      <c r="F4983" s="33"/>
      <c r="G4983" s="33"/>
      <c r="H4983" s="33"/>
      <c r="I4983" s="33"/>
      <c r="J4983" s="33"/>
      <c r="K4983" s="33"/>
      <c r="L4983" s="39"/>
      <c r="M4983" s="39"/>
      <c r="N4983" s="39"/>
      <c r="O4983" s="39"/>
      <c r="P4983" s="33"/>
      <c r="Q4983" s="33"/>
      <c r="R4983" s="33"/>
      <c r="S4983" s="33"/>
      <c r="T4983" s="33"/>
      <c r="U4983" s="33"/>
      <c r="V4983" s="40"/>
      <c r="W4983" s="40"/>
      <c r="X4983" s="40"/>
      <c r="Y4983" s="40"/>
      <c r="Z4983" s="40"/>
      <c r="AA4983" s="40"/>
      <c r="AB4983" s="40"/>
      <c r="AC4983" s="40"/>
      <c r="AD4983" s="40"/>
      <c r="AE4983" s="40"/>
      <c r="AF4983" s="40"/>
      <c r="AG4983" s="40"/>
      <c r="AH4983" s="40"/>
      <c r="AI4983" s="40"/>
      <c r="AJ4983" s="40"/>
      <c r="AK4983" s="40"/>
      <c r="AL4983" s="40"/>
      <c r="AM4983" s="40"/>
      <c r="AN4983" s="40"/>
      <c r="AO4983" s="40"/>
      <c r="AP4983" s="40"/>
      <c r="AQ4983" s="40"/>
      <c r="AR4983" s="40"/>
      <c r="AS4983" s="40"/>
      <c r="AT4983" s="40"/>
      <c r="AU4983" s="40"/>
      <c r="AV4983" s="40"/>
      <c r="AW4983" s="40"/>
      <c r="AX4983" s="41"/>
    </row>
    <row r="4984" spans="1:113" ht="12" customHeight="1">
      <c r="A4984" s="34"/>
      <c r="B4984" s="116" t="s">
        <v>955</v>
      </c>
      <c r="C4984" s="117"/>
      <c r="D4984" s="117"/>
      <c r="E4984" s="117"/>
      <c r="F4984" s="117"/>
      <c r="G4984" s="117"/>
      <c r="H4984" s="117"/>
      <c r="I4984" s="117"/>
      <c r="J4984" s="117"/>
      <c r="K4984" s="117"/>
      <c r="L4984" s="117"/>
      <c r="M4984" s="117"/>
      <c r="N4984" s="117"/>
      <c r="O4984" s="117"/>
      <c r="P4984" s="117"/>
      <c r="Q4984" s="117"/>
      <c r="R4984" s="117"/>
      <c r="S4984" s="117"/>
      <c r="T4984" s="117"/>
      <c r="U4984" s="117"/>
      <c r="V4984" s="117"/>
      <c r="W4984" s="117"/>
      <c r="X4984" s="117"/>
      <c r="Y4984" s="117"/>
      <c r="Z4984" s="117"/>
      <c r="AA4984" s="117"/>
      <c r="AB4984" s="117"/>
      <c r="AC4984" s="117"/>
      <c r="AD4984" s="117"/>
      <c r="AE4984" s="117"/>
      <c r="AF4984" s="117"/>
      <c r="AG4984" s="117"/>
      <c r="AH4984" s="117"/>
      <c r="AI4984" s="117"/>
      <c r="AJ4984" s="117"/>
      <c r="AK4984" s="117"/>
      <c r="AL4984" s="117"/>
      <c r="AM4984" s="117"/>
      <c r="AN4984" s="117"/>
      <c r="AO4984" s="117"/>
      <c r="AP4984" s="117"/>
      <c r="AQ4984" s="117"/>
      <c r="AR4984" s="117"/>
      <c r="AS4984" s="117"/>
      <c r="AT4984" s="117"/>
      <c r="AU4984" s="117"/>
      <c r="AV4984" s="117"/>
      <c r="AW4984" s="117"/>
      <c r="AX4984" s="118"/>
    </row>
    <row r="4985" spans="1:113" ht="12" customHeight="1">
      <c r="A4985" s="34"/>
      <c r="B4985" s="116"/>
      <c r="C4985" s="117"/>
      <c r="D4985" s="117"/>
      <c r="E4985" s="117"/>
      <c r="F4985" s="117"/>
      <c r="G4985" s="117"/>
      <c r="H4985" s="117"/>
      <c r="I4985" s="117"/>
      <c r="J4985" s="117"/>
      <c r="K4985" s="117"/>
      <c r="L4985" s="117"/>
      <c r="M4985" s="117"/>
      <c r="N4985" s="117"/>
      <c r="O4985" s="117"/>
      <c r="P4985" s="117"/>
      <c r="Q4985" s="117"/>
      <c r="R4985" s="117"/>
      <c r="S4985" s="117"/>
      <c r="T4985" s="117"/>
      <c r="U4985" s="117"/>
      <c r="V4985" s="117"/>
      <c r="W4985" s="117"/>
      <c r="X4985" s="117"/>
      <c r="Y4985" s="117"/>
      <c r="Z4985" s="117"/>
      <c r="AA4985" s="117"/>
      <c r="AB4985" s="117"/>
      <c r="AC4985" s="117"/>
      <c r="AD4985" s="117"/>
      <c r="AE4985" s="117"/>
      <c r="AF4985" s="117"/>
      <c r="AG4985" s="117"/>
      <c r="AH4985" s="117"/>
      <c r="AI4985" s="117"/>
      <c r="AJ4985" s="117"/>
      <c r="AK4985" s="117"/>
      <c r="AL4985" s="117"/>
      <c r="AM4985" s="117"/>
      <c r="AN4985" s="117"/>
      <c r="AO4985" s="117"/>
      <c r="AP4985" s="117"/>
      <c r="AQ4985" s="117"/>
      <c r="AR4985" s="117"/>
      <c r="AS4985" s="117"/>
      <c r="AT4985" s="117"/>
      <c r="AU4985" s="117"/>
      <c r="AV4985" s="117"/>
      <c r="AW4985" s="117"/>
      <c r="AX4985" s="118"/>
    </row>
    <row r="4986" spans="1:113" ht="12" customHeight="1">
      <c r="A4986" s="34"/>
      <c r="B4986" s="116"/>
      <c r="C4986" s="117"/>
      <c r="D4986" s="117"/>
      <c r="E4986" s="117"/>
      <c r="F4986" s="117"/>
      <c r="G4986" s="117"/>
      <c r="H4986" s="117"/>
      <c r="I4986" s="117"/>
      <c r="J4986" s="117"/>
      <c r="K4986" s="117"/>
      <c r="L4986" s="117"/>
      <c r="M4986" s="117"/>
      <c r="N4986" s="117"/>
      <c r="O4986" s="117"/>
      <c r="P4986" s="117"/>
      <c r="Q4986" s="117"/>
      <c r="R4986" s="117"/>
      <c r="S4986" s="117"/>
      <c r="T4986" s="117"/>
      <c r="U4986" s="117"/>
      <c r="V4986" s="117"/>
      <c r="W4986" s="117"/>
      <c r="X4986" s="117"/>
      <c r="Y4986" s="117"/>
      <c r="Z4986" s="117"/>
      <c r="AA4986" s="117"/>
      <c r="AB4986" s="117"/>
      <c r="AC4986" s="117"/>
      <c r="AD4986" s="117"/>
      <c r="AE4986" s="117"/>
      <c r="AF4986" s="117"/>
      <c r="AG4986" s="117"/>
      <c r="AH4986" s="117"/>
      <c r="AI4986" s="117"/>
      <c r="AJ4986" s="117"/>
      <c r="AK4986" s="117"/>
      <c r="AL4986" s="117"/>
      <c r="AM4986" s="117"/>
      <c r="AN4986" s="117"/>
      <c r="AO4986" s="117"/>
      <c r="AP4986" s="117"/>
      <c r="AQ4986" s="117"/>
      <c r="AR4986" s="117"/>
      <c r="AS4986" s="117"/>
      <c r="AT4986" s="117"/>
      <c r="AU4986" s="117"/>
      <c r="AV4986" s="117"/>
      <c r="AW4986" s="117"/>
      <c r="AX4986" s="118"/>
      <c r="BC4986" s="42"/>
    </row>
    <row r="4987" spans="1:113" ht="12" customHeight="1">
      <c r="A4987" s="34"/>
      <c r="B4987" s="116"/>
      <c r="C4987" s="117"/>
      <c r="D4987" s="117"/>
      <c r="E4987" s="117"/>
      <c r="F4987" s="117"/>
      <c r="G4987" s="117"/>
      <c r="H4987" s="117"/>
      <c r="I4987" s="117"/>
      <c r="J4987" s="117"/>
      <c r="K4987" s="117"/>
      <c r="L4987" s="117"/>
      <c r="M4987" s="117"/>
      <c r="N4987" s="117"/>
      <c r="O4987" s="117"/>
      <c r="P4987" s="117"/>
      <c r="Q4987" s="117"/>
      <c r="R4987" s="117"/>
      <c r="S4987" s="117"/>
      <c r="T4987" s="117"/>
      <c r="U4987" s="117"/>
      <c r="V4987" s="117"/>
      <c r="W4987" s="117"/>
      <c r="X4987" s="117"/>
      <c r="Y4987" s="117"/>
      <c r="Z4987" s="117"/>
      <c r="AA4987" s="117"/>
      <c r="AB4987" s="117"/>
      <c r="AC4987" s="117"/>
      <c r="AD4987" s="117"/>
      <c r="AE4987" s="117"/>
      <c r="AF4987" s="117"/>
      <c r="AG4987" s="117"/>
      <c r="AH4987" s="117"/>
      <c r="AI4987" s="117"/>
      <c r="AJ4987" s="117"/>
      <c r="AK4987" s="117"/>
      <c r="AL4987" s="117"/>
      <c r="AM4987" s="117"/>
      <c r="AN4987" s="117"/>
      <c r="AO4987" s="117"/>
      <c r="AP4987" s="117"/>
      <c r="AQ4987" s="117"/>
      <c r="AR4987" s="117"/>
      <c r="AS4987" s="117"/>
      <c r="AT4987" s="117"/>
      <c r="AU4987" s="117"/>
      <c r="AV4987" s="117"/>
      <c r="AW4987" s="117"/>
      <c r="AX4987" s="118"/>
    </row>
    <row r="4988" spans="1:113" ht="12" customHeight="1">
      <c r="A4988" s="34"/>
      <c r="B4988" s="116"/>
      <c r="C4988" s="117"/>
      <c r="D4988" s="117"/>
      <c r="E4988" s="117"/>
      <c r="F4988" s="117"/>
      <c r="G4988" s="117"/>
      <c r="H4988" s="117"/>
      <c r="I4988" s="117"/>
      <c r="J4988" s="117"/>
      <c r="K4988" s="117"/>
      <c r="L4988" s="117"/>
      <c r="M4988" s="117"/>
      <c r="N4988" s="117"/>
      <c r="O4988" s="117"/>
      <c r="P4988" s="117"/>
      <c r="Q4988" s="117"/>
      <c r="R4988" s="117"/>
      <c r="S4988" s="117"/>
      <c r="T4988" s="117"/>
      <c r="U4988" s="117"/>
      <c r="V4988" s="117"/>
      <c r="W4988" s="117"/>
      <c r="X4988" s="117"/>
      <c r="Y4988" s="117"/>
      <c r="Z4988" s="117"/>
      <c r="AA4988" s="117"/>
      <c r="AB4988" s="117"/>
      <c r="AC4988" s="117"/>
      <c r="AD4988" s="117"/>
      <c r="AE4988" s="117"/>
      <c r="AF4988" s="117"/>
      <c r="AG4988" s="117"/>
      <c r="AH4988" s="117"/>
      <c r="AI4988" s="117"/>
      <c r="AJ4988" s="117"/>
      <c r="AK4988" s="117"/>
      <c r="AL4988" s="117"/>
      <c r="AM4988" s="117"/>
      <c r="AN4988" s="117"/>
      <c r="AO4988" s="117"/>
      <c r="AP4988" s="117"/>
      <c r="AQ4988" s="117"/>
      <c r="AR4988" s="117"/>
      <c r="AS4988" s="117"/>
      <c r="AT4988" s="117"/>
      <c r="AU4988" s="117"/>
      <c r="AV4988" s="117"/>
      <c r="AW4988" s="117"/>
      <c r="AX4988" s="118"/>
    </row>
    <row r="4989" spans="1:113" ht="15" thickBot="1">
      <c r="A4989" s="43"/>
      <c r="B4989" s="44"/>
      <c r="C4989" s="45"/>
      <c r="D4989" s="45"/>
      <c r="E4989" s="45"/>
      <c r="F4989" s="45"/>
      <c r="G4989" s="45"/>
      <c r="H4989" s="45"/>
      <c r="I4989" s="45"/>
      <c r="J4989" s="45"/>
      <c r="K4989" s="45"/>
      <c r="L4989" s="45"/>
      <c r="M4989" s="45"/>
      <c r="N4989" s="45"/>
      <c r="O4989" s="45"/>
      <c r="P4989" s="45"/>
      <c r="Q4989" s="45"/>
      <c r="R4989" s="45"/>
      <c r="S4989" s="45"/>
      <c r="T4989" s="45"/>
      <c r="U4989" s="45"/>
      <c r="V4989" s="45"/>
      <c r="W4989" s="45"/>
      <c r="X4989" s="45"/>
      <c r="Y4989" s="45"/>
      <c r="Z4989" s="45"/>
      <c r="AA4989" s="45"/>
      <c r="AB4989" s="45"/>
      <c r="AC4989" s="45"/>
      <c r="AD4989" s="45"/>
      <c r="AE4989" s="45"/>
      <c r="AF4989" s="45"/>
      <c r="AG4989" s="45"/>
      <c r="AH4989" s="45"/>
      <c r="AI4989" s="45"/>
      <c r="AJ4989" s="45"/>
      <c r="AK4989" s="45"/>
      <c r="AL4989" s="45"/>
      <c r="AM4989" s="45"/>
      <c r="AN4989" s="45"/>
      <c r="AO4989" s="45"/>
      <c r="AP4989" s="45"/>
      <c r="AQ4989" s="45"/>
      <c r="AR4989" s="45"/>
      <c r="AS4989" s="45"/>
      <c r="AT4989" s="45"/>
      <c r="AU4989" s="45"/>
      <c r="AV4989" s="45"/>
      <c r="AW4989" s="45"/>
      <c r="AX4989" s="46"/>
    </row>
    <row r="4990" spans="1:113">
      <c r="B4990" s="47"/>
    </row>
    <row r="4991" spans="1:113" ht="14.25">
      <c r="B4991" s="36" t="s">
        <v>240</v>
      </c>
      <c r="C4991" s="34"/>
      <c r="D4991" s="34"/>
      <c r="E4991" s="34"/>
      <c r="F4991" s="34"/>
      <c r="G4991" s="34"/>
      <c r="H4991" s="34"/>
      <c r="I4991" s="34"/>
      <c r="J4991" s="34"/>
      <c r="K4991" s="34"/>
      <c r="L4991" s="35"/>
      <c r="M4991" s="35"/>
      <c r="N4991" s="35"/>
      <c r="O4991" s="35"/>
      <c r="P4991" s="34"/>
      <c r="Q4991" s="34"/>
      <c r="R4991" s="34"/>
      <c r="S4991" s="34"/>
      <c r="T4991" s="34"/>
      <c r="U4991" s="34"/>
      <c r="V4991" s="36"/>
      <c r="W4991" s="36"/>
      <c r="X4991" s="36"/>
      <c r="Y4991" s="36"/>
      <c r="Z4991" s="36"/>
      <c r="AA4991" s="36"/>
      <c r="AB4991" s="36"/>
      <c r="AC4991" s="36"/>
      <c r="AD4991" s="36"/>
      <c r="AE4991" s="36"/>
      <c r="AF4991" s="36"/>
      <c r="AG4991" s="36"/>
      <c r="AH4991" s="36"/>
      <c r="AI4991" s="36"/>
      <c r="AJ4991" s="36"/>
      <c r="AK4991" s="36"/>
      <c r="AL4991" s="36"/>
      <c r="AM4991" s="36"/>
      <c r="AN4991" s="36"/>
      <c r="AO4991" s="36"/>
      <c r="AP4991" s="36"/>
      <c r="AQ4991" s="36"/>
      <c r="AR4991" s="36"/>
      <c r="AS4991" s="36"/>
      <c r="AT4991" s="36"/>
      <c r="AU4991" s="36"/>
      <c r="AV4991" s="36"/>
      <c r="AW4991" s="36"/>
      <c r="AX4991" s="36"/>
    </row>
    <row r="4992" spans="1:113" ht="15" thickBot="1">
      <c r="B4992" s="34"/>
      <c r="C4992" s="34"/>
      <c r="D4992" s="34"/>
      <c r="E4992" s="34"/>
      <c r="F4992" s="34"/>
      <c r="G4992" s="34"/>
      <c r="H4992" s="34"/>
      <c r="I4992" s="34"/>
      <c r="J4992" s="34"/>
      <c r="K4992" s="34"/>
      <c r="L4992" s="35"/>
      <c r="M4992" s="35"/>
      <c r="N4992" s="35"/>
      <c r="O4992" s="35"/>
      <c r="P4992" s="34"/>
      <c r="Q4992" s="34"/>
      <c r="R4992" s="34"/>
      <c r="S4992" s="34"/>
      <c r="T4992" s="34"/>
      <c r="U4992" s="34"/>
      <c r="V4992" s="36"/>
      <c r="W4992" s="36"/>
      <c r="X4992" s="36"/>
      <c r="Y4992" s="36"/>
      <c r="Z4992" s="36"/>
      <c r="AA4992" s="36"/>
      <c r="AB4992" s="36"/>
      <c r="AC4992" s="36"/>
      <c r="AD4992" s="36"/>
      <c r="AE4992" s="36"/>
      <c r="AF4992" s="36"/>
      <c r="AG4992" s="36"/>
      <c r="AH4992" s="36"/>
      <c r="AI4992" s="36"/>
      <c r="AJ4992" s="36"/>
      <c r="AK4992" s="36"/>
      <c r="AL4992" s="36"/>
      <c r="AM4992" s="36"/>
      <c r="AN4992" s="36"/>
      <c r="AO4992" s="36"/>
      <c r="AP4992" s="36"/>
      <c r="AQ4992" s="36"/>
      <c r="AR4992" s="36"/>
      <c r="AS4992" s="36"/>
      <c r="AT4992" s="36"/>
      <c r="AU4992" s="36"/>
      <c r="AV4992" s="36"/>
      <c r="AW4992" s="36"/>
      <c r="AX4992" s="48" t="s">
        <v>241</v>
      </c>
    </row>
    <row r="4993" spans="1:251" s="42" customFormat="1" ht="13.5" customHeight="1">
      <c r="A4993" s="34"/>
      <c r="B4993" s="119" t="s">
        <v>242</v>
      </c>
      <c r="C4993" s="120"/>
      <c r="D4993" s="120"/>
      <c r="E4993" s="120"/>
      <c r="F4993" s="120"/>
      <c r="G4993" s="120"/>
      <c r="H4993" s="120"/>
      <c r="I4993" s="120"/>
      <c r="J4993" s="120"/>
      <c r="K4993" s="120"/>
      <c r="L4993" s="120"/>
      <c r="M4993" s="120"/>
      <c r="N4993" s="120"/>
      <c r="O4993" s="120"/>
      <c r="P4993" s="120"/>
      <c r="Q4993" s="120"/>
      <c r="R4993" s="120"/>
      <c r="S4993" s="120"/>
      <c r="T4993" s="120"/>
      <c r="U4993" s="120"/>
      <c r="V4993" s="120"/>
      <c r="W4993" s="120"/>
      <c r="X4993" s="120"/>
      <c r="Y4993" s="120"/>
      <c r="Z4993" s="121"/>
      <c r="AA4993" s="125" t="s">
        <v>1062</v>
      </c>
      <c r="AB4993" s="120"/>
      <c r="AC4993" s="120"/>
      <c r="AD4993" s="120"/>
      <c r="AE4993" s="120"/>
      <c r="AF4993" s="120"/>
      <c r="AG4993" s="120"/>
      <c r="AH4993" s="120"/>
      <c r="AI4993" s="121"/>
      <c r="AJ4993" s="125" t="s">
        <v>1063</v>
      </c>
      <c r="AK4993" s="120"/>
      <c r="AL4993" s="120"/>
      <c r="AM4993" s="120"/>
      <c r="AN4993" s="120"/>
      <c r="AO4993" s="120"/>
      <c r="AP4993" s="120"/>
      <c r="AQ4993" s="120"/>
      <c r="AR4993" s="121"/>
      <c r="AS4993" s="125" t="s">
        <v>243</v>
      </c>
      <c r="AT4993" s="120"/>
      <c r="AU4993" s="120"/>
      <c r="AV4993" s="120"/>
      <c r="AW4993" s="120"/>
      <c r="AX4993" s="127"/>
      <c r="AY4993" s="29"/>
      <c r="AZ4993" s="29"/>
      <c r="BA4993" s="29"/>
      <c r="BB4993" s="29"/>
      <c r="BC4993" s="29"/>
      <c r="BD4993" s="29"/>
      <c r="BE4993" s="29"/>
      <c r="BF4993" s="29"/>
      <c r="BG4993" s="29"/>
      <c r="BH4993" s="29"/>
      <c r="BI4993" s="29"/>
      <c r="BJ4993" s="29"/>
      <c r="BK4993" s="29"/>
      <c r="BL4993" s="29"/>
      <c r="BM4993" s="29"/>
      <c r="BN4993" s="29"/>
      <c r="BO4993" s="29"/>
      <c r="BP4993" s="29"/>
      <c r="BQ4993" s="29"/>
      <c r="BR4993" s="29"/>
      <c r="BS4993" s="29"/>
      <c r="BT4993" s="29"/>
      <c r="BU4993" s="29"/>
      <c r="BV4993" s="29"/>
      <c r="BW4993" s="29"/>
      <c r="BX4993" s="29"/>
      <c r="BY4993" s="29"/>
      <c r="BZ4993" s="29"/>
      <c r="CA4993" s="29"/>
      <c r="CB4993" s="29"/>
      <c r="CC4993" s="29"/>
      <c r="CD4993" s="29"/>
      <c r="CE4993" s="29"/>
      <c r="CF4993" s="29"/>
      <c r="CG4993" s="29"/>
      <c r="CH4993" s="29"/>
      <c r="CI4993" s="29"/>
      <c r="CJ4993" s="29"/>
      <c r="CK4993" s="29"/>
      <c r="CL4993" s="29"/>
      <c r="CM4993" s="29"/>
      <c r="CN4993" s="29"/>
      <c r="CO4993" s="29"/>
      <c r="CP4993" s="29"/>
      <c r="CQ4993" s="29"/>
      <c r="CR4993" s="29"/>
      <c r="CS4993" s="29"/>
      <c r="CT4993" s="29"/>
      <c r="CU4993" s="29"/>
      <c r="CV4993" s="29"/>
      <c r="CW4993" s="29"/>
      <c r="CX4993" s="29"/>
      <c r="CY4993" s="29"/>
      <c r="CZ4993" s="29"/>
      <c r="DA4993" s="29"/>
      <c r="DB4993" s="29"/>
      <c r="DC4993" s="29"/>
      <c r="DD4993" s="29"/>
      <c r="DE4993" s="29"/>
      <c r="DF4993" s="29"/>
      <c r="DG4993" s="29"/>
      <c r="DH4993" s="29"/>
      <c r="DI4993" s="29"/>
      <c r="DJ4993" s="29"/>
      <c r="DK4993" s="29"/>
      <c r="DL4993" s="29"/>
      <c r="DM4993" s="29"/>
      <c r="DN4993" s="29"/>
      <c r="DO4993" s="29"/>
      <c r="DP4993" s="29"/>
      <c r="DQ4993" s="29"/>
      <c r="DR4993" s="29"/>
      <c r="DS4993" s="29"/>
      <c r="DT4993" s="29"/>
      <c r="DU4993" s="29"/>
      <c r="DV4993" s="29"/>
      <c r="DW4993" s="29"/>
      <c r="DX4993" s="29"/>
      <c r="DY4993" s="29"/>
      <c r="DZ4993" s="29"/>
      <c r="EA4993" s="29"/>
      <c r="EB4993" s="29"/>
      <c r="EC4993" s="29"/>
      <c r="ED4993" s="29"/>
      <c r="EE4993" s="29"/>
      <c r="EF4993" s="29"/>
      <c r="EG4993" s="29"/>
      <c r="EH4993" s="29"/>
      <c r="EI4993" s="29"/>
      <c r="EJ4993" s="29"/>
      <c r="EK4993" s="29"/>
      <c r="EL4993" s="29"/>
      <c r="EM4993" s="29"/>
      <c r="EN4993" s="29"/>
      <c r="EO4993" s="29"/>
      <c r="EP4993" s="29"/>
      <c r="EQ4993" s="29"/>
      <c r="ER4993" s="29"/>
      <c r="ES4993" s="29"/>
      <c r="ET4993" s="29"/>
      <c r="EU4993" s="29"/>
      <c r="EV4993" s="29"/>
      <c r="EW4993" s="29"/>
      <c r="EX4993" s="29"/>
      <c r="EY4993" s="29"/>
      <c r="EZ4993" s="29"/>
      <c r="FA4993" s="29"/>
      <c r="FB4993" s="29"/>
      <c r="FC4993" s="29"/>
      <c r="FD4993" s="29"/>
      <c r="FE4993" s="29"/>
      <c r="FF4993" s="29"/>
      <c r="FG4993" s="29"/>
      <c r="FH4993" s="29"/>
      <c r="FI4993" s="29"/>
      <c r="FJ4993" s="29"/>
      <c r="FK4993" s="29"/>
      <c r="FL4993" s="29"/>
      <c r="FM4993" s="29"/>
      <c r="FN4993" s="29"/>
      <c r="FO4993" s="29"/>
      <c r="FP4993" s="29"/>
      <c r="FQ4993" s="29"/>
      <c r="FR4993" s="29"/>
      <c r="FS4993" s="29"/>
      <c r="FT4993" s="29"/>
      <c r="FU4993" s="29"/>
      <c r="FV4993" s="29"/>
      <c r="FW4993" s="29"/>
      <c r="FX4993" s="29"/>
      <c r="FY4993" s="29"/>
      <c r="FZ4993" s="29"/>
      <c r="GA4993" s="29"/>
      <c r="GB4993" s="29"/>
      <c r="GC4993" s="29"/>
      <c r="GD4993" s="29"/>
      <c r="GE4993" s="29"/>
      <c r="GF4993" s="29"/>
      <c r="GG4993" s="29"/>
      <c r="GH4993" s="29"/>
      <c r="GI4993" s="29"/>
      <c r="GJ4993" s="29"/>
      <c r="GK4993" s="29"/>
      <c r="GL4993" s="29"/>
      <c r="GM4993" s="29"/>
      <c r="GN4993" s="29"/>
      <c r="GO4993" s="29"/>
      <c r="GP4993" s="29"/>
      <c r="GQ4993" s="29"/>
      <c r="GR4993" s="29"/>
      <c r="GS4993" s="29"/>
      <c r="GT4993" s="29"/>
      <c r="GU4993" s="29"/>
      <c r="GV4993" s="29"/>
      <c r="GW4993" s="29"/>
      <c r="GX4993" s="29"/>
      <c r="GY4993" s="29"/>
      <c r="GZ4993" s="29"/>
      <c r="HA4993" s="29"/>
      <c r="HB4993" s="29"/>
      <c r="HC4993" s="29"/>
      <c r="HD4993" s="29"/>
      <c r="HE4993" s="29"/>
      <c r="HF4993" s="29"/>
      <c r="HG4993" s="29"/>
      <c r="HH4993" s="29"/>
      <c r="HI4993" s="29"/>
      <c r="HJ4993" s="29"/>
      <c r="HK4993" s="29"/>
      <c r="HL4993" s="29"/>
      <c r="HM4993" s="29"/>
      <c r="HN4993" s="29"/>
      <c r="HO4993" s="29"/>
      <c r="HP4993" s="29"/>
      <c r="HQ4993" s="29"/>
      <c r="HR4993" s="29"/>
      <c r="HS4993" s="29"/>
      <c r="HT4993" s="29"/>
      <c r="HU4993" s="29"/>
      <c r="HV4993" s="29"/>
      <c r="HW4993" s="29"/>
      <c r="HX4993" s="29"/>
      <c r="HY4993" s="29"/>
      <c r="HZ4993" s="29"/>
      <c r="IA4993" s="29"/>
      <c r="IB4993" s="29"/>
      <c r="IC4993" s="29"/>
      <c r="ID4993" s="29"/>
      <c r="IE4993" s="29"/>
      <c r="IF4993" s="29"/>
      <c r="IG4993" s="29"/>
      <c r="IH4993" s="29"/>
      <c r="II4993" s="29"/>
      <c r="IJ4993" s="29"/>
      <c r="IK4993" s="29"/>
      <c r="IL4993" s="29"/>
      <c r="IM4993" s="29"/>
      <c r="IN4993" s="29"/>
      <c r="IO4993" s="29"/>
      <c r="IP4993" s="29"/>
      <c r="IQ4993" s="29"/>
    </row>
    <row r="4994" spans="1:251" s="42" customFormat="1" ht="13.5">
      <c r="A4994" s="34"/>
      <c r="B4994" s="122"/>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4"/>
      <c r="AA4994" s="126"/>
      <c r="AB4994" s="123"/>
      <c r="AC4994" s="123"/>
      <c r="AD4994" s="123"/>
      <c r="AE4994" s="123"/>
      <c r="AF4994" s="123"/>
      <c r="AG4994" s="123"/>
      <c r="AH4994" s="123"/>
      <c r="AI4994" s="124"/>
      <c r="AJ4994" s="126"/>
      <c r="AK4994" s="123"/>
      <c r="AL4994" s="123"/>
      <c r="AM4994" s="123"/>
      <c r="AN4994" s="123"/>
      <c r="AO4994" s="123"/>
      <c r="AP4994" s="123"/>
      <c r="AQ4994" s="123"/>
      <c r="AR4994" s="124"/>
      <c r="AS4994" s="126"/>
      <c r="AT4994" s="123"/>
      <c r="AU4994" s="123"/>
      <c r="AV4994" s="123"/>
      <c r="AW4994" s="123"/>
      <c r="AX4994" s="128"/>
      <c r="AY4994" s="29"/>
      <c r="AZ4994" s="29"/>
      <c r="BA4994" s="29"/>
      <c r="BB4994" s="65"/>
      <c r="BC4994" s="49"/>
      <c r="BE4994" s="29"/>
      <c r="BF4994" s="29"/>
      <c r="BG4994" s="29"/>
      <c r="BH4994" s="29"/>
      <c r="BI4994" s="29"/>
      <c r="BJ4994" s="29"/>
      <c r="BK4994" s="29"/>
      <c r="BL4994" s="29"/>
      <c r="BM4994" s="29"/>
      <c r="BN4994" s="29"/>
      <c r="BO4994" s="29"/>
      <c r="BP4994" s="29"/>
      <c r="BQ4994" s="29"/>
      <c r="BR4994" s="29"/>
      <c r="BS4994" s="29"/>
      <c r="BT4994" s="29"/>
      <c r="BU4994" s="29"/>
      <c r="BV4994" s="29"/>
      <c r="BW4994" s="29"/>
      <c r="BX4994" s="29"/>
      <c r="BY4994" s="29"/>
      <c r="BZ4994" s="29"/>
      <c r="CA4994" s="29"/>
      <c r="CB4994" s="29"/>
      <c r="CC4994" s="29"/>
      <c r="CD4994" s="29"/>
      <c r="CE4994" s="29"/>
      <c r="CF4994" s="29"/>
      <c r="CG4994" s="29"/>
      <c r="CH4994" s="29"/>
      <c r="CI4994" s="29"/>
      <c r="CJ4994" s="29"/>
      <c r="CK4994" s="29"/>
      <c r="CL4994" s="29"/>
      <c r="CM4994" s="29"/>
      <c r="CN4994" s="29"/>
      <c r="CO4994" s="29"/>
      <c r="CP4994" s="29"/>
      <c r="CQ4994" s="29"/>
      <c r="CR4994" s="29"/>
      <c r="CS4994" s="29"/>
      <c r="CT4994" s="29"/>
      <c r="CU4994" s="29"/>
      <c r="CV4994" s="29"/>
      <c r="CW4994" s="29"/>
      <c r="CX4994" s="29"/>
      <c r="CY4994" s="29"/>
      <c r="CZ4994" s="29"/>
      <c r="DA4994" s="29"/>
      <c r="DB4994" s="29"/>
      <c r="DC4994" s="29"/>
      <c r="DD4994" s="29"/>
      <c r="DE4994" s="29"/>
      <c r="DF4994" s="29"/>
      <c r="DG4994" s="29"/>
      <c r="DH4994" s="29"/>
      <c r="DI4994" s="29"/>
      <c r="DJ4994" s="29"/>
      <c r="DK4994" s="29"/>
      <c r="DL4994" s="29"/>
      <c r="DM4994" s="29"/>
      <c r="DN4994" s="29"/>
      <c r="DO4994" s="29"/>
      <c r="DP4994" s="29"/>
      <c r="DQ4994" s="29"/>
      <c r="DR4994" s="29"/>
      <c r="DS4994" s="29"/>
      <c r="DT4994" s="29"/>
      <c r="DU4994" s="29"/>
      <c r="DV4994" s="29"/>
      <c r="DW4994" s="29"/>
      <c r="DX4994" s="29"/>
      <c r="DY4994" s="29"/>
      <c r="DZ4994" s="29"/>
      <c r="EA4994" s="29"/>
      <c r="EB4994" s="29"/>
      <c r="EC4994" s="29"/>
      <c r="ED4994" s="29"/>
      <c r="EE4994" s="29"/>
      <c r="EF4994" s="29"/>
      <c r="EG4994" s="29"/>
      <c r="EH4994" s="29"/>
      <c r="EI4994" s="29"/>
      <c r="EJ4994" s="29"/>
      <c r="EK4994" s="29"/>
      <c r="EL4994" s="29"/>
      <c r="EM4994" s="29"/>
      <c r="EN4994" s="29"/>
      <c r="EO4994" s="29"/>
      <c r="EP4994" s="29"/>
      <c r="EQ4994" s="29"/>
      <c r="ER4994" s="29"/>
      <c r="ES4994" s="29"/>
      <c r="ET4994" s="29"/>
      <c r="EU4994" s="29"/>
      <c r="EV4994" s="29"/>
      <c r="EW4994" s="29"/>
      <c r="EX4994" s="29"/>
      <c r="EY4994" s="29"/>
      <c r="EZ4994" s="29"/>
      <c r="FA4994" s="29"/>
      <c r="FB4994" s="29"/>
      <c r="FC4994" s="29"/>
      <c r="FD4994" s="29"/>
      <c r="FE4994" s="29"/>
      <c r="FF4994" s="29"/>
      <c r="FG4994" s="29"/>
      <c r="FH4994" s="29"/>
      <c r="FI4994" s="29"/>
      <c r="FJ4994" s="29"/>
      <c r="FK4994" s="29"/>
      <c r="FL4994" s="29"/>
      <c r="FM4994" s="29"/>
      <c r="FN4994" s="29"/>
      <c r="FO4994" s="29"/>
      <c r="FP4994" s="29"/>
      <c r="FQ4994" s="29"/>
      <c r="FR4994" s="29"/>
      <c r="FS4994" s="29"/>
      <c r="FT4994" s="29"/>
      <c r="FU4994" s="29"/>
      <c r="FV4994" s="29"/>
      <c r="FW4994" s="29"/>
      <c r="FX4994" s="29"/>
      <c r="FY4994" s="29"/>
      <c r="FZ4994" s="29"/>
      <c r="GA4994" s="29"/>
      <c r="GB4994" s="29"/>
      <c r="GC4994" s="29"/>
      <c r="GD4994" s="29"/>
      <c r="GE4994" s="29"/>
      <c r="GF4994" s="29"/>
      <c r="GG4994" s="29"/>
      <c r="GH4994" s="29"/>
      <c r="GI4994" s="29"/>
      <c r="GJ4994" s="29"/>
      <c r="GK4994" s="29"/>
      <c r="GL4994" s="29"/>
      <c r="GM4994" s="29"/>
      <c r="GN4994" s="29"/>
      <c r="GO4994" s="29"/>
      <c r="GP4994" s="29"/>
      <c r="GQ4994" s="29"/>
      <c r="GR4994" s="29"/>
      <c r="GS4994" s="29"/>
      <c r="GT4994" s="29"/>
      <c r="GU4994" s="29"/>
      <c r="GV4994" s="29"/>
      <c r="GW4994" s="29"/>
      <c r="GX4994" s="29"/>
      <c r="GY4994" s="29"/>
      <c r="GZ4994" s="29"/>
      <c r="HA4994" s="29"/>
      <c r="HB4994" s="29"/>
      <c r="HC4994" s="29"/>
      <c r="HD4994" s="29"/>
      <c r="HE4994" s="29"/>
      <c r="HF4994" s="29"/>
      <c r="HG4994" s="29"/>
      <c r="HH4994" s="29"/>
      <c r="HI4994" s="29"/>
      <c r="HJ4994" s="29"/>
      <c r="HK4994" s="29"/>
      <c r="HL4994" s="29"/>
      <c r="HM4994" s="29"/>
      <c r="HN4994" s="29"/>
      <c r="HO4994" s="29"/>
      <c r="HP4994" s="29"/>
      <c r="HQ4994" s="29"/>
      <c r="HR4994" s="29"/>
      <c r="HS4994" s="29"/>
      <c r="HT4994" s="29"/>
      <c r="HU4994" s="29"/>
      <c r="HV4994" s="29"/>
      <c r="HW4994" s="29"/>
      <c r="HX4994" s="29"/>
      <c r="HY4994" s="29"/>
      <c r="HZ4994" s="29"/>
      <c r="IA4994" s="29"/>
      <c r="IB4994" s="29"/>
      <c r="IC4994" s="29"/>
      <c r="ID4994" s="29"/>
      <c r="IE4994" s="29"/>
      <c r="IF4994" s="29"/>
      <c r="IG4994" s="29"/>
      <c r="IH4994" s="29"/>
      <c r="II4994" s="29"/>
      <c r="IJ4994" s="29"/>
      <c r="IK4994" s="29"/>
      <c r="IL4994" s="29"/>
      <c r="IM4994" s="29"/>
      <c r="IN4994" s="29"/>
      <c r="IO4994" s="29"/>
      <c r="IP4994" s="29"/>
      <c r="IQ4994" s="29"/>
    </row>
    <row r="4995" spans="1:251" s="42" customFormat="1" ht="18.75" customHeight="1">
      <c r="A4995" s="34"/>
      <c r="B4995" s="50"/>
      <c r="C4995" s="129" t="s">
        <v>956</v>
      </c>
      <c r="D4995" s="147"/>
      <c r="E4995" s="147"/>
      <c r="F4995" s="147"/>
      <c r="G4995" s="147"/>
      <c r="H4995" s="147"/>
      <c r="I4995" s="147"/>
      <c r="J4995" s="147"/>
      <c r="K4995" s="147"/>
      <c r="L4995" s="147"/>
      <c r="M4995" s="147"/>
      <c r="N4995" s="147"/>
      <c r="O4995" s="147"/>
      <c r="P4995" s="147"/>
      <c r="Q4995" s="147"/>
      <c r="R4995" s="147"/>
      <c r="S4995" s="147"/>
      <c r="T4995" s="147"/>
      <c r="U4995" s="147"/>
      <c r="V4995" s="147"/>
      <c r="W4995" s="147"/>
      <c r="X4995" s="147"/>
      <c r="Y4995" s="147"/>
      <c r="Z4995" s="148"/>
      <c r="AA4995" s="132">
        <v>267960</v>
      </c>
      <c r="AB4995" s="133"/>
      <c r="AC4995" s="133"/>
      <c r="AD4995" s="133"/>
      <c r="AE4995" s="133"/>
      <c r="AF4995" s="133"/>
      <c r="AG4995" s="133"/>
      <c r="AH4995" s="133"/>
      <c r="AI4995" s="134"/>
      <c r="AJ4995" s="132">
        <v>169092</v>
      </c>
      <c r="AK4995" s="133"/>
      <c r="AL4995" s="133"/>
      <c r="AM4995" s="133"/>
      <c r="AN4995" s="133"/>
      <c r="AO4995" s="133"/>
      <c r="AP4995" s="133"/>
      <c r="AQ4995" s="133"/>
      <c r="AR4995" s="134"/>
      <c r="AS4995" s="135"/>
      <c r="AT4995" s="136"/>
      <c r="AU4995" s="136"/>
      <c r="AV4995" s="136"/>
      <c r="AW4995" s="136"/>
      <c r="AX4995" s="137"/>
      <c r="AY4995" s="29"/>
      <c r="AZ4995" s="29"/>
      <c r="BA4995" s="29"/>
      <c r="BB4995" s="29"/>
      <c r="BC4995" s="29"/>
      <c r="BD4995" s="29"/>
      <c r="BE4995" s="29"/>
      <c r="BF4995" s="29"/>
      <c r="BG4995" s="29"/>
      <c r="BH4995" s="29"/>
      <c r="BI4995" s="29"/>
      <c r="BJ4995" s="29"/>
      <c r="BK4995" s="29"/>
      <c r="BL4995" s="29"/>
      <c r="BM4995" s="29"/>
      <c r="BN4995" s="29"/>
      <c r="BO4995" s="29"/>
      <c r="BP4995" s="29"/>
      <c r="BQ4995" s="29"/>
      <c r="BR4995" s="29"/>
      <c r="BS4995" s="29"/>
      <c r="BT4995" s="29"/>
      <c r="BU4995" s="29"/>
      <c r="BV4995" s="29"/>
      <c r="BW4995" s="29"/>
      <c r="BX4995" s="29"/>
      <c r="BY4995" s="29"/>
      <c r="BZ4995" s="29"/>
      <c r="CA4995" s="29"/>
      <c r="CB4995" s="29"/>
      <c r="CC4995" s="29"/>
      <c r="CD4995" s="29"/>
      <c r="CE4995" s="29"/>
      <c r="CF4995" s="29"/>
      <c r="CG4995" s="29"/>
      <c r="CH4995" s="29"/>
      <c r="CI4995" s="29"/>
      <c r="CJ4995" s="29"/>
      <c r="CK4995" s="29"/>
      <c r="CL4995" s="29"/>
      <c r="CM4995" s="29"/>
      <c r="CN4995" s="29"/>
      <c r="CO4995" s="29"/>
      <c r="CP4995" s="29"/>
      <c r="CQ4995" s="29"/>
      <c r="CR4995" s="29"/>
      <c r="CS4995" s="29"/>
      <c r="CT4995" s="29"/>
      <c r="CU4995" s="29"/>
      <c r="CV4995" s="29"/>
      <c r="CW4995" s="29"/>
      <c r="CX4995" s="29"/>
      <c r="CY4995" s="29"/>
      <c r="CZ4995" s="29"/>
      <c r="DA4995" s="29"/>
      <c r="DB4995" s="29"/>
      <c r="DC4995" s="29"/>
      <c r="DD4995" s="29"/>
      <c r="DE4995" s="29"/>
      <c r="DF4995" s="29"/>
      <c r="DG4995" s="29"/>
      <c r="DH4995" s="29"/>
      <c r="DI4995" s="29"/>
      <c r="DJ4995" s="29"/>
      <c r="DK4995" s="29"/>
      <c r="DL4995" s="29"/>
      <c r="DM4995" s="29"/>
      <c r="DN4995" s="29"/>
      <c r="DO4995" s="29"/>
      <c r="DP4995" s="29"/>
      <c r="DQ4995" s="29"/>
      <c r="DR4995" s="29"/>
      <c r="DS4995" s="29"/>
      <c r="DT4995" s="29"/>
      <c r="DU4995" s="29"/>
      <c r="DV4995" s="29"/>
      <c r="DW4995" s="29"/>
      <c r="DX4995" s="29"/>
      <c r="DY4995" s="29"/>
      <c r="DZ4995" s="29"/>
      <c r="EA4995" s="29"/>
      <c r="EB4995" s="29"/>
      <c r="EC4995" s="29"/>
      <c r="ED4995" s="29"/>
      <c r="EE4995" s="29"/>
      <c r="EF4995" s="29"/>
      <c r="EG4995" s="29"/>
      <c r="EH4995" s="29"/>
      <c r="EI4995" s="29"/>
      <c r="EJ4995" s="29"/>
      <c r="EK4995" s="29"/>
      <c r="EL4995" s="29"/>
      <c r="EM4995" s="29"/>
      <c r="EN4995" s="29"/>
      <c r="EO4995" s="29"/>
      <c r="EP4995" s="29"/>
      <c r="EQ4995" s="29"/>
      <c r="ER4995" s="29"/>
      <c r="ES4995" s="29"/>
      <c r="ET4995" s="29"/>
      <c r="EU4995" s="29"/>
      <c r="EV4995" s="29"/>
      <c r="EW4995" s="29"/>
      <c r="EX4995" s="29"/>
      <c r="EY4995" s="29"/>
      <c r="EZ4995" s="29"/>
      <c r="FA4995" s="29"/>
      <c r="FB4995" s="29"/>
      <c r="FC4995" s="29"/>
      <c r="FD4995" s="29"/>
      <c r="FE4995" s="29"/>
      <c r="FF4995" s="29"/>
      <c r="FG4995" s="29"/>
      <c r="FH4995" s="29"/>
      <c r="FI4995" s="29"/>
      <c r="FJ4995" s="29"/>
      <c r="FK4995" s="29"/>
      <c r="FL4995" s="29"/>
      <c r="FM4995" s="29"/>
      <c r="FN4995" s="29"/>
      <c r="FO4995" s="29"/>
      <c r="FP4995" s="29"/>
      <c r="FQ4995" s="29"/>
      <c r="FR4995" s="29"/>
      <c r="FS4995" s="29"/>
      <c r="FT4995" s="29"/>
      <c r="FU4995" s="29"/>
      <c r="FV4995" s="29"/>
      <c r="FW4995" s="29"/>
      <c r="FX4995" s="29"/>
      <c r="FY4995" s="29"/>
      <c r="FZ4995" s="29"/>
      <c r="GA4995" s="29"/>
      <c r="GB4995" s="29"/>
      <c r="GC4995" s="29"/>
      <c r="GD4995" s="29"/>
      <c r="GE4995" s="29"/>
      <c r="GF4995" s="29"/>
      <c r="GG4995" s="29"/>
      <c r="GH4995" s="29"/>
      <c r="GI4995" s="29"/>
      <c r="GJ4995" s="29"/>
      <c r="GK4995" s="29"/>
      <c r="GL4995" s="29"/>
      <c r="GM4995" s="29"/>
      <c r="GN4995" s="29"/>
      <c r="GO4995" s="29"/>
      <c r="GP4995" s="29"/>
      <c r="GQ4995" s="29"/>
      <c r="GR4995" s="29"/>
      <c r="GS4995" s="29"/>
      <c r="GT4995" s="29"/>
      <c r="GU4995" s="29"/>
      <c r="GV4995" s="29"/>
      <c r="GW4995" s="29"/>
      <c r="GX4995" s="29"/>
      <c r="GY4995" s="29"/>
      <c r="GZ4995" s="29"/>
      <c r="HA4995" s="29"/>
      <c r="HB4995" s="29"/>
      <c r="HC4995" s="29"/>
      <c r="HD4995" s="29"/>
      <c r="HE4995" s="29"/>
      <c r="HF4995" s="29"/>
      <c r="HG4995" s="29"/>
      <c r="HH4995" s="29"/>
      <c r="HI4995" s="29"/>
      <c r="HJ4995" s="29"/>
      <c r="HK4995" s="29"/>
      <c r="HL4995" s="29"/>
      <c r="HM4995" s="29"/>
      <c r="HN4995" s="29"/>
      <c r="HO4995" s="29"/>
      <c r="HP4995" s="29"/>
      <c r="HQ4995" s="29"/>
      <c r="HR4995" s="29"/>
      <c r="HS4995" s="29"/>
      <c r="HT4995" s="29"/>
      <c r="HU4995" s="29"/>
      <c r="HV4995" s="29"/>
      <c r="HW4995" s="29"/>
      <c r="HX4995" s="29"/>
      <c r="HY4995" s="29"/>
      <c r="HZ4995" s="29"/>
      <c r="IA4995" s="29"/>
      <c r="IB4995" s="29"/>
      <c r="IC4995" s="29"/>
      <c r="ID4995" s="29"/>
      <c r="IE4995" s="29"/>
      <c r="IF4995" s="29"/>
      <c r="IG4995" s="29"/>
      <c r="IH4995" s="29"/>
      <c r="II4995" s="29"/>
      <c r="IJ4995" s="29"/>
      <c r="IK4995" s="29"/>
      <c r="IL4995" s="29"/>
      <c r="IM4995" s="29"/>
      <c r="IN4995" s="29"/>
      <c r="IO4995" s="29"/>
      <c r="IP4995" s="29"/>
      <c r="IQ4995" s="29"/>
    </row>
    <row r="4996" spans="1:251" s="42" customFormat="1" ht="18.75" customHeight="1">
      <c r="A4996" s="34"/>
      <c r="B4996" s="50"/>
      <c r="C4996" s="129" t="s">
        <v>957</v>
      </c>
      <c r="D4996" s="147"/>
      <c r="E4996" s="147"/>
      <c r="F4996" s="147"/>
      <c r="G4996" s="147"/>
      <c r="H4996" s="147"/>
      <c r="I4996" s="147"/>
      <c r="J4996" s="147"/>
      <c r="K4996" s="147"/>
      <c r="L4996" s="147"/>
      <c r="M4996" s="147"/>
      <c r="N4996" s="147"/>
      <c r="O4996" s="147"/>
      <c r="P4996" s="147"/>
      <c r="Q4996" s="147"/>
      <c r="R4996" s="147"/>
      <c r="S4996" s="147"/>
      <c r="T4996" s="147"/>
      <c r="U4996" s="147"/>
      <c r="V4996" s="147"/>
      <c r="W4996" s="147"/>
      <c r="X4996" s="147"/>
      <c r="Y4996" s="147"/>
      <c r="Z4996" s="148"/>
      <c r="AA4996" s="132">
        <v>1573</v>
      </c>
      <c r="AB4996" s="133"/>
      <c r="AC4996" s="133"/>
      <c r="AD4996" s="133"/>
      <c r="AE4996" s="133"/>
      <c r="AF4996" s="133"/>
      <c r="AG4996" s="133"/>
      <c r="AH4996" s="133"/>
      <c r="AI4996" s="134"/>
      <c r="AJ4996" s="132">
        <v>2225</v>
      </c>
      <c r="AK4996" s="133"/>
      <c r="AL4996" s="133"/>
      <c r="AM4996" s="133"/>
      <c r="AN4996" s="133"/>
      <c r="AO4996" s="133"/>
      <c r="AP4996" s="133"/>
      <c r="AQ4996" s="133"/>
      <c r="AR4996" s="134"/>
      <c r="AS4996" s="135"/>
      <c r="AT4996" s="136"/>
      <c r="AU4996" s="136"/>
      <c r="AV4996" s="136"/>
      <c r="AW4996" s="136"/>
      <c r="AX4996" s="137"/>
      <c r="AY4996" s="29"/>
      <c r="AZ4996" s="29"/>
      <c r="BA4996" s="29"/>
      <c r="BB4996" s="29"/>
      <c r="BC4996" s="29"/>
      <c r="BD4996" s="29"/>
      <c r="BE4996" s="29"/>
      <c r="BF4996" s="29"/>
      <c r="BG4996" s="29"/>
      <c r="BH4996" s="29"/>
      <c r="BI4996" s="29"/>
      <c r="BJ4996" s="29"/>
      <c r="BK4996" s="29"/>
      <c r="BL4996" s="29"/>
      <c r="BM4996" s="29"/>
      <c r="BN4996" s="29"/>
      <c r="BO4996" s="29"/>
      <c r="BP4996" s="29"/>
      <c r="BQ4996" s="29"/>
      <c r="BR4996" s="29"/>
      <c r="BS4996" s="29"/>
      <c r="BT4996" s="29"/>
      <c r="BU4996" s="29"/>
      <c r="BV4996" s="29"/>
      <c r="BW4996" s="29"/>
      <c r="BX4996" s="29"/>
      <c r="BY4996" s="29"/>
      <c r="BZ4996" s="29"/>
      <c r="CA4996" s="29"/>
      <c r="CB4996" s="29"/>
      <c r="CC4996" s="29"/>
      <c r="CD4996" s="29"/>
      <c r="CE4996" s="29"/>
      <c r="CF4996" s="29"/>
      <c r="CG4996" s="29"/>
      <c r="CH4996" s="29"/>
      <c r="CI4996" s="29"/>
      <c r="CJ4996" s="29"/>
      <c r="CK4996" s="29"/>
      <c r="CL4996" s="29"/>
      <c r="CM4996" s="29"/>
      <c r="CN4996" s="29"/>
      <c r="CO4996" s="29"/>
      <c r="CP4996" s="29"/>
      <c r="CQ4996" s="29"/>
      <c r="CR4996" s="29"/>
      <c r="CS4996" s="29"/>
      <c r="CT4996" s="29"/>
      <c r="CU4996" s="29"/>
      <c r="CV4996" s="29"/>
      <c r="CW4996" s="29"/>
      <c r="CX4996" s="29"/>
      <c r="CY4996" s="29"/>
      <c r="CZ4996" s="29"/>
      <c r="DA4996" s="29"/>
      <c r="DB4996" s="29"/>
      <c r="DC4996" s="29"/>
      <c r="DD4996" s="29"/>
      <c r="DE4996" s="29"/>
      <c r="DF4996" s="29"/>
      <c r="DG4996" s="29"/>
      <c r="DH4996" s="29"/>
      <c r="DI4996" s="29"/>
      <c r="DJ4996" s="29"/>
      <c r="DK4996" s="29"/>
      <c r="DL4996" s="29"/>
      <c r="DM4996" s="29"/>
      <c r="DN4996" s="29"/>
      <c r="DO4996" s="29"/>
      <c r="DP4996" s="29"/>
      <c r="DQ4996" s="29"/>
      <c r="DR4996" s="29"/>
      <c r="DS4996" s="29"/>
      <c r="DT4996" s="29"/>
      <c r="DU4996" s="29"/>
      <c r="DV4996" s="29"/>
      <c r="DW4996" s="29"/>
      <c r="DX4996" s="29"/>
      <c r="DY4996" s="29"/>
      <c r="DZ4996" s="29"/>
      <c r="EA4996" s="29"/>
      <c r="EB4996" s="29"/>
      <c r="EC4996" s="29"/>
      <c r="ED4996" s="29"/>
      <c r="EE4996" s="29"/>
      <c r="EF4996" s="29"/>
      <c r="EG4996" s="29"/>
      <c r="EH4996" s="29"/>
      <c r="EI4996" s="29"/>
      <c r="EJ4996" s="29"/>
      <c r="EK4996" s="29"/>
      <c r="EL4996" s="29"/>
      <c r="EM4996" s="29"/>
      <c r="EN4996" s="29"/>
      <c r="EO4996" s="29"/>
      <c r="EP4996" s="29"/>
      <c r="EQ4996" s="29"/>
      <c r="ER4996" s="29"/>
      <c r="ES4996" s="29"/>
      <c r="ET4996" s="29"/>
      <c r="EU4996" s="29"/>
      <c r="EV4996" s="29"/>
      <c r="EW4996" s="29"/>
      <c r="EX4996" s="29"/>
      <c r="EY4996" s="29"/>
      <c r="EZ4996" s="29"/>
      <c r="FA4996" s="29"/>
      <c r="FB4996" s="29"/>
      <c r="FC4996" s="29"/>
      <c r="FD4996" s="29"/>
      <c r="FE4996" s="29"/>
      <c r="FF4996" s="29"/>
      <c r="FG4996" s="29"/>
      <c r="FH4996" s="29"/>
      <c r="FI4996" s="29"/>
      <c r="FJ4996" s="29"/>
      <c r="FK4996" s="29"/>
      <c r="FL4996" s="29"/>
      <c r="FM4996" s="29"/>
      <c r="FN4996" s="29"/>
      <c r="FO4996" s="29"/>
      <c r="FP4996" s="29"/>
      <c r="FQ4996" s="29"/>
      <c r="FR4996" s="29"/>
      <c r="FS4996" s="29"/>
      <c r="FT4996" s="29"/>
      <c r="FU4996" s="29"/>
      <c r="FV4996" s="29"/>
      <c r="FW4996" s="29"/>
      <c r="FX4996" s="29"/>
      <c r="FY4996" s="29"/>
      <c r="FZ4996" s="29"/>
      <c r="GA4996" s="29"/>
      <c r="GB4996" s="29"/>
      <c r="GC4996" s="29"/>
      <c r="GD4996" s="29"/>
      <c r="GE4996" s="29"/>
      <c r="GF4996" s="29"/>
      <c r="GG4996" s="29"/>
      <c r="GH4996" s="29"/>
      <c r="GI4996" s="29"/>
      <c r="GJ4996" s="29"/>
      <c r="GK4996" s="29"/>
      <c r="GL4996" s="29"/>
      <c r="GM4996" s="29"/>
      <c r="GN4996" s="29"/>
      <c r="GO4996" s="29"/>
      <c r="GP4996" s="29"/>
      <c r="GQ4996" s="29"/>
      <c r="GR4996" s="29"/>
      <c r="GS4996" s="29"/>
      <c r="GT4996" s="29"/>
      <c r="GU4996" s="29"/>
      <c r="GV4996" s="29"/>
      <c r="GW4996" s="29"/>
      <c r="GX4996" s="29"/>
      <c r="GY4996" s="29"/>
      <c r="GZ4996" s="29"/>
      <c r="HA4996" s="29"/>
      <c r="HB4996" s="29"/>
      <c r="HC4996" s="29"/>
      <c r="HD4996" s="29"/>
      <c r="HE4996" s="29"/>
      <c r="HF4996" s="29"/>
      <c r="HG4996" s="29"/>
      <c r="HH4996" s="29"/>
      <c r="HI4996" s="29"/>
      <c r="HJ4996" s="29"/>
      <c r="HK4996" s="29"/>
      <c r="HL4996" s="29"/>
      <c r="HM4996" s="29"/>
      <c r="HN4996" s="29"/>
      <c r="HO4996" s="29"/>
      <c r="HP4996" s="29"/>
      <c r="HQ4996" s="29"/>
      <c r="HR4996" s="29"/>
      <c r="HS4996" s="29"/>
      <c r="HT4996" s="29"/>
      <c r="HU4996" s="29"/>
      <c r="HV4996" s="29"/>
      <c r="HW4996" s="29"/>
      <c r="HX4996" s="29"/>
      <c r="HY4996" s="29"/>
      <c r="HZ4996" s="29"/>
      <c r="IA4996" s="29"/>
      <c r="IB4996" s="29"/>
      <c r="IC4996" s="29"/>
      <c r="ID4996" s="29"/>
      <c r="IE4996" s="29"/>
      <c r="IF4996" s="29"/>
      <c r="IG4996" s="29"/>
      <c r="IH4996" s="29"/>
      <c r="II4996" s="29"/>
      <c r="IJ4996" s="29"/>
      <c r="IK4996" s="29"/>
      <c r="IL4996" s="29"/>
      <c r="IM4996" s="29"/>
      <c r="IN4996" s="29"/>
      <c r="IO4996" s="29"/>
      <c r="IP4996" s="29"/>
      <c r="IQ4996" s="29"/>
    </row>
    <row r="4997" spans="1:251" s="42" customFormat="1" ht="18.75" customHeight="1">
      <c r="A4997" s="34"/>
      <c r="B4997" s="50"/>
      <c r="C4997" s="129" t="s">
        <v>958</v>
      </c>
      <c r="D4997" s="147"/>
      <c r="E4997" s="147"/>
      <c r="F4997" s="147"/>
      <c r="G4997" s="147"/>
      <c r="H4997" s="147"/>
      <c r="I4997" s="147"/>
      <c r="J4997" s="147"/>
      <c r="K4997" s="147"/>
      <c r="L4997" s="147"/>
      <c r="M4997" s="147"/>
      <c r="N4997" s="147"/>
      <c r="O4997" s="147"/>
      <c r="P4997" s="147"/>
      <c r="Q4997" s="147"/>
      <c r="R4997" s="147"/>
      <c r="S4997" s="147"/>
      <c r="T4997" s="147"/>
      <c r="U4997" s="147"/>
      <c r="V4997" s="147"/>
      <c r="W4997" s="147"/>
      <c r="X4997" s="147"/>
      <c r="Y4997" s="147"/>
      <c r="Z4997" s="148"/>
      <c r="AA4997" s="132">
        <v>751</v>
      </c>
      <c r="AB4997" s="133"/>
      <c r="AC4997" s="133"/>
      <c r="AD4997" s="133"/>
      <c r="AE4997" s="133"/>
      <c r="AF4997" s="133"/>
      <c r="AG4997" s="133"/>
      <c r="AH4997" s="133"/>
      <c r="AI4997" s="134"/>
      <c r="AJ4997" s="132">
        <v>7310</v>
      </c>
      <c r="AK4997" s="133"/>
      <c r="AL4997" s="133"/>
      <c r="AM4997" s="133"/>
      <c r="AN4997" s="133"/>
      <c r="AO4997" s="133"/>
      <c r="AP4997" s="133"/>
      <c r="AQ4997" s="133"/>
      <c r="AR4997" s="134"/>
      <c r="AS4997" s="135"/>
      <c r="AT4997" s="136"/>
      <c r="AU4997" s="136"/>
      <c r="AV4997" s="136"/>
      <c r="AW4997" s="136"/>
      <c r="AX4997" s="137"/>
      <c r="AY4997" s="29"/>
      <c r="AZ4997" s="29"/>
      <c r="BA4997" s="29"/>
      <c r="BB4997" s="29"/>
      <c r="BC4997" s="29"/>
      <c r="BD4997" s="29"/>
      <c r="BE4997" s="29"/>
      <c r="BF4997" s="29"/>
      <c r="BG4997" s="29"/>
      <c r="BH4997" s="29"/>
      <c r="BI4997" s="29"/>
      <c r="BJ4997" s="29"/>
      <c r="BK4997" s="29"/>
      <c r="BL4997" s="29"/>
      <c r="BM4997" s="29"/>
      <c r="BN4997" s="29"/>
      <c r="BO4997" s="29"/>
      <c r="BP4997" s="29"/>
      <c r="BQ4997" s="29"/>
      <c r="BR4997" s="29"/>
      <c r="BS4997" s="29"/>
      <c r="BT4997" s="29"/>
      <c r="BU4997" s="29"/>
      <c r="BV4997" s="29"/>
      <c r="BW4997" s="29"/>
      <c r="BX4997" s="29"/>
      <c r="BY4997" s="29"/>
      <c r="BZ4997" s="29"/>
      <c r="CA4997" s="29"/>
      <c r="CB4997" s="29"/>
      <c r="CC4997" s="29"/>
      <c r="CD4997" s="29"/>
      <c r="CE4997" s="29"/>
      <c r="CF4997" s="29"/>
      <c r="CG4997" s="29"/>
      <c r="CH4997" s="29"/>
      <c r="CI4997" s="29"/>
      <c r="CJ4997" s="29"/>
      <c r="CK4997" s="29"/>
      <c r="CL4997" s="29"/>
      <c r="CM4997" s="29"/>
      <c r="CN4997" s="29"/>
      <c r="CO4997" s="29"/>
      <c r="CP4997" s="29"/>
      <c r="CQ4997" s="29"/>
      <c r="CR4997" s="29"/>
      <c r="CS4997" s="29"/>
      <c r="CT4997" s="29"/>
      <c r="CU4997" s="29"/>
      <c r="CV4997" s="29"/>
      <c r="CW4997" s="29"/>
      <c r="CX4997" s="29"/>
      <c r="CY4997" s="29"/>
      <c r="CZ4997" s="29"/>
      <c r="DA4997" s="29"/>
      <c r="DB4997" s="29"/>
      <c r="DC4997" s="29"/>
      <c r="DD4997" s="29"/>
      <c r="DE4997" s="29"/>
      <c r="DF4997" s="29"/>
      <c r="DG4997" s="29"/>
      <c r="DH4997" s="29"/>
      <c r="DI4997" s="29"/>
      <c r="DJ4997" s="29"/>
      <c r="DK4997" s="29"/>
      <c r="DL4997" s="29"/>
      <c r="DM4997" s="29"/>
      <c r="DN4997" s="29"/>
      <c r="DO4997" s="29"/>
      <c r="DP4997" s="29"/>
      <c r="DQ4997" s="29"/>
      <c r="DR4997" s="29"/>
      <c r="DS4997" s="29"/>
      <c r="DT4997" s="29"/>
      <c r="DU4997" s="29"/>
      <c r="DV4997" s="29"/>
      <c r="DW4997" s="29"/>
      <c r="DX4997" s="29"/>
      <c r="DY4997" s="29"/>
      <c r="DZ4997" s="29"/>
      <c r="EA4997" s="29"/>
      <c r="EB4997" s="29"/>
      <c r="EC4997" s="29"/>
      <c r="ED4997" s="29"/>
      <c r="EE4997" s="29"/>
      <c r="EF4997" s="29"/>
      <c r="EG4997" s="29"/>
      <c r="EH4997" s="29"/>
      <c r="EI4997" s="29"/>
      <c r="EJ4997" s="29"/>
      <c r="EK4997" s="29"/>
      <c r="EL4997" s="29"/>
      <c r="EM4997" s="29"/>
      <c r="EN4997" s="29"/>
      <c r="EO4997" s="29"/>
      <c r="EP4997" s="29"/>
      <c r="EQ4997" s="29"/>
      <c r="ER4997" s="29"/>
      <c r="ES4997" s="29"/>
      <c r="ET4997" s="29"/>
      <c r="EU4997" s="29"/>
      <c r="EV4997" s="29"/>
      <c r="EW4997" s="29"/>
      <c r="EX4997" s="29"/>
      <c r="EY4997" s="29"/>
      <c r="EZ4997" s="29"/>
      <c r="FA4997" s="29"/>
      <c r="FB4997" s="29"/>
      <c r="FC4997" s="29"/>
      <c r="FD4997" s="29"/>
      <c r="FE4997" s="29"/>
      <c r="FF4997" s="29"/>
      <c r="FG4997" s="29"/>
      <c r="FH4997" s="29"/>
      <c r="FI4997" s="29"/>
      <c r="FJ4997" s="29"/>
      <c r="FK4997" s="29"/>
      <c r="FL4997" s="29"/>
      <c r="FM4997" s="29"/>
      <c r="FN4997" s="29"/>
      <c r="FO4997" s="29"/>
      <c r="FP4997" s="29"/>
      <c r="FQ4997" s="29"/>
      <c r="FR4997" s="29"/>
      <c r="FS4997" s="29"/>
      <c r="FT4997" s="29"/>
      <c r="FU4997" s="29"/>
      <c r="FV4997" s="29"/>
      <c r="FW4997" s="29"/>
      <c r="FX4997" s="29"/>
      <c r="FY4997" s="29"/>
      <c r="FZ4997" s="29"/>
      <c r="GA4997" s="29"/>
      <c r="GB4997" s="29"/>
      <c r="GC4997" s="29"/>
      <c r="GD4997" s="29"/>
      <c r="GE4997" s="29"/>
      <c r="GF4997" s="29"/>
      <c r="GG4997" s="29"/>
      <c r="GH4997" s="29"/>
      <c r="GI4997" s="29"/>
      <c r="GJ4997" s="29"/>
      <c r="GK4997" s="29"/>
      <c r="GL4997" s="29"/>
      <c r="GM4997" s="29"/>
      <c r="GN4997" s="29"/>
      <c r="GO4997" s="29"/>
      <c r="GP4997" s="29"/>
      <c r="GQ4997" s="29"/>
      <c r="GR4997" s="29"/>
      <c r="GS4997" s="29"/>
      <c r="GT4997" s="29"/>
      <c r="GU4997" s="29"/>
      <c r="GV4997" s="29"/>
      <c r="GW4997" s="29"/>
      <c r="GX4997" s="29"/>
      <c r="GY4997" s="29"/>
      <c r="GZ4997" s="29"/>
      <c r="HA4997" s="29"/>
      <c r="HB4997" s="29"/>
      <c r="HC4997" s="29"/>
      <c r="HD4997" s="29"/>
      <c r="HE4997" s="29"/>
      <c r="HF4997" s="29"/>
      <c r="HG4997" s="29"/>
      <c r="HH4997" s="29"/>
      <c r="HI4997" s="29"/>
      <c r="HJ4997" s="29"/>
      <c r="HK4997" s="29"/>
      <c r="HL4997" s="29"/>
      <c r="HM4997" s="29"/>
      <c r="HN4997" s="29"/>
      <c r="HO4997" s="29"/>
      <c r="HP4997" s="29"/>
      <c r="HQ4997" s="29"/>
      <c r="HR4997" s="29"/>
      <c r="HS4997" s="29"/>
      <c r="HT4997" s="29"/>
      <c r="HU4997" s="29"/>
      <c r="HV4997" s="29"/>
      <c r="HW4997" s="29"/>
      <c r="HX4997" s="29"/>
      <c r="HY4997" s="29"/>
      <c r="HZ4997" s="29"/>
      <c r="IA4997" s="29"/>
      <c r="IB4997" s="29"/>
      <c r="IC4997" s="29"/>
      <c r="ID4997" s="29"/>
      <c r="IE4997" s="29"/>
      <c r="IF4997" s="29"/>
      <c r="IG4997" s="29"/>
      <c r="IH4997" s="29"/>
      <c r="II4997" s="29"/>
      <c r="IJ4997" s="29"/>
      <c r="IK4997" s="29"/>
      <c r="IL4997" s="29"/>
      <c r="IM4997" s="29"/>
      <c r="IN4997" s="29"/>
      <c r="IO4997" s="29"/>
      <c r="IP4997" s="29"/>
      <c r="IQ4997" s="29"/>
    </row>
    <row r="4998" spans="1:251" s="42" customFormat="1" ht="18.75" customHeight="1">
      <c r="A4998" s="34"/>
      <c r="B4998" s="50"/>
      <c r="C4998" s="129" t="s">
        <v>959</v>
      </c>
      <c r="D4998" s="147"/>
      <c r="E4998" s="147"/>
      <c r="F4998" s="147"/>
      <c r="G4998" s="147"/>
      <c r="H4998" s="147"/>
      <c r="I4998" s="147"/>
      <c r="J4998" s="147"/>
      <c r="K4998" s="147"/>
      <c r="L4998" s="147"/>
      <c r="M4998" s="147"/>
      <c r="N4998" s="147"/>
      <c r="O4998" s="147"/>
      <c r="P4998" s="147"/>
      <c r="Q4998" s="147"/>
      <c r="R4998" s="147"/>
      <c r="S4998" s="147"/>
      <c r="T4998" s="147"/>
      <c r="U4998" s="147"/>
      <c r="V4998" s="147"/>
      <c r="W4998" s="147"/>
      <c r="X4998" s="147"/>
      <c r="Y4998" s="147"/>
      <c r="Z4998" s="148"/>
      <c r="AA4998" s="132">
        <v>3695</v>
      </c>
      <c r="AB4998" s="133"/>
      <c r="AC4998" s="133"/>
      <c r="AD4998" s="133"/>
      <c r="AE4998" s="133"/>
      <c r="AF4998" s="133"/>
      <c r="AG4998" s="133"/>
      <c r="AH4998" s="133"/>
      <c r="AI4998" s="134"/>
      <c r="AJ4998" s="132">
        <v>29115</v>
      </c>
      <c r="AK4998" s="133"/>
      <c r="AL4998" s="133"/>
      <c r="AM4998" s="133"/>
      <c r="AN4998" s="133"/>
      <c r="AO4998" s="133"/>
      <c r="AP4998" s="133"/>
      <c r="AQ4998" s="133"/>
      <c r="AR4998" s="134"/>
      <c r="AS4998" s="135"/>
      <c r="AT4998" s="136"/>
      <c r="AU4998" s="136"/>
      <c r="AV4998" s="136"/>
      <c r="AW4998" s="136"/>
      <c r="AX4998" s="137"/>
      <c r="AY4998" s="29"/>
      <c r="AZ4998" s="29"/>
      <c r="BA4998" s="29"/>
      <c r="BB4998" s="29"/>
      <c r="BC4998" s="29"/>
      <c r="BD4998" s="29"/>
      <c r="BE4998" s="29"/>
      <c r="BF4998" s="29"/>
      <c r="BG4998" s="29"/>
      <c r="BH4998" s="29"/>
      <c r="BI4998" s="29"/>
      <c r="BJ4998" s="29"/>
      <c r="BK4998" s="29"/>
      <c r="BL4998" s="29"/>
      <c r="BM4998" s="29"/>
      <c r="BN4998" s="29"/>
      <c r="BO4998" s="29"/>
      <c r="BP4998" s="29"/>
      <c r="BQ4998" s="29"/>
      <c r="BR4998" s="29"/>
      <c r="BS4998" s="29"/>
      <c r="BT4998" s="29"/>
      <c r="BU4998" s="29"/>
      <c r="BV4998" s="29"/>
      <c r="BW4998" s="29"/>
      <c r="BX4998" s="29"/>
      <c r="BY4998" s="29"/>
      <c r="BZ4998" s="29"/>
      <c r="CA4998" s="29"/>
      <c r="CB4998" s="29"/>
      <c r="CC4998" s="29"/>
      <c r="CD4998" s="29"/>
      <c r="CE4998" s="29"/>
      <c r="CF4998" s="29"/>
      <c r="CG4998" s="29"/>
      <c r="CH4998" s="29"/>
      <c r="CI4998" s="29"/>
      <c r="CJ4998" s="29"/>
      <c r="CK4998" s="29"/>
      <c r="CL4998" s="29"/>
      <c r="CM4998" s="29"/>
      <c r="CN4998" s="29"/>
      <c r="CO4998" s="29"/>
      <c r="CP4998" s="29"/>
      <c r="CQ4998" s="29"/>
      <c r="CR4998" s="29"/>
      <c r="CS4998" s="29"/>
      <c r="CT4998" s="29"/>
      <c r="CU4998" s="29"/>
      <c r="CV4998" s="29"/>
      <c r="CW4998" s="29"/>
      <c r="CX4998" s="29"/>
      <c r="CY4998" s="29"/>
      <c r="CZ4998" s="29"/>
      <c r="DA4998" s="29"/>
      <c r="DB4998" s="29"/>
      <c r="DC4998" s="29"/>
      <c r="DD4998" s="29"/>
      <c r="DE4998" s="29"/>
      <c r="DF4998" s="29"/>
      <c r="DG4998" s="29"/>
      <c r="DH4998" s="29"/>
      <c r="DI4998" s="29"/>
      <c r="DJ4998" s="29"/>
      <c r="DK4998" s="29"/>
      <c r="DL4998" s="29"/>
      <c r="DM4998" s="29"/>
      <c r="DN4998" s="29"/>
      <c r="DO4998" s="29"/>
      <c r="DP4998" s="29"/>
      <c r="DQ4998" s="29"/>
      <c r="DR4998" s="29"/>
      <c r="DS4998" s="29"/>
      <c r="DT4998" s="29"/>
      <c r="DU4998" s="29"/>
      <c r="DV4998" s="29"/>
      <c r="DW4998" s="29"/>
      <c r="DX4998" s="29"/>
      <c r="DY4998" s="29"/>
      <c r="DZ4998" s="29"/>
      <c r="EA4998" s="29"/>
      <c r="EB4998" s="29"/>
      <c r="EC4998" s="29"/>
      <c r="ED4998" s="29"/>
      <c r="EE4998" s="29"/>
      <c r="EF4998" s="29"/>
      <c r="EG4998" s="29"/>
      <c r="EH4998" s="29"/>
      <c r="EI4998" s="29"/>
      <c r="EJ4998" s="29"/>
      <c r="EK4998" s="29"/>
      <c r="EL4998" s="29"/>
      <c r="EM4998" s="29"/>
      <c r="EN4998" s="29"/>
      <c r="EO4998" s="29"/>
      <c r="EP4998" s="29"/>
      <c r="EQ4998" s="29"/>
      <c r="ER4998" s="29"/>
      <c r="ES4998" s="29"/>
      <c r="ET4998" s="29"/>
      <c r="EU4998" s="29"/>
      <c r="EV4998" s="29"/>
      <c r="EW4998" s="29"/>
      <c r="EX4998" s="29"/>
      <c r="EY4998" s="29"/>
      <c r="EZ4998" s="29"/>
      <c r="FA4998" s="29"/>
      <c r="FB4998" s="29"/>
      <c r="FC4998" s="29"/>
      <c r="FD4998" s="29"/>
      <c r="FE4998" s="29"/>
      <c r="FF4998" s="29"/>
      <c r="FG4998" s="29"/>
      <c r="FH4998" s="29"/>
      <c r="FI4998" s="29"/>
      <c r="FJ4998" s="29"/>
      <c r="FK4998" s="29"/>
      <c r="FL4998" s="29"/>
      <c r="FM4998" s="29"/>
      <c r="FN4998" s="29"/>
      <c r="FO4998" s="29"/>
      <c r="FP4998" s="29"/>
      <c r="FQ4998" s="29"/>
      <c r="FR4998" s="29"/>
      <c r="FS4998" s="29"/>
      <c r="FT4998" s="29"/>
      <c r="FU4998" s="29"/>
      <c r="FV4998" s="29"/>
      <c r="FW4998" s="29"/>
      <c r="FX4998" s="29"/>
      <c r="FY4998" s="29"/>
      <c r="FZ4998" s="29"/>
      <c r="GA4998" s="29"/>
      <c r="GB4998" s="29"/>
      <c r="GC4998" s="29"/>
      <c r="GD4998" s="29"/>
      <c r="GE4998" s="29"/>
      <c r="GF4998" s="29"/>
      <c r="GG4998" s="29"/>
      <c r="GH4998" s="29"/>
      <c r="GI4998" s="29"/>
      <c r="GJ4998" s="29"/>
      <c r="GK4998" s="29"/>
      <c r="GL4998" s="29"/>
      <c r="GM4998" s="29"/>
      <c r="GN4998" s="29"/>
      <c r="GO4998" s="29"/>
      <c r="GP4998" s="29"/>
      <c r="GQ4998" s="29"/>
      <c r="GR4998" s="29"/>
      <c r="GS4998" s="29"/>
      <c r="GT4998" s="29"/>
      <c r="GU4998" s="29"/>
      <c r="GV4998" s="29"/>
      <c r="GW4998" s="29"/>
      <c r="GX4998" s="29"/>
      <c r="GY4998" s="29"/>
      <c r="GZ4998" s="29"/>
      <c r="HA4998" s="29"/>
      <c r="HB4998" s="29"/>
      <c r="HC4998" s="29"/>
      <c r="HD4998" s="29"/>
      <c r="HE4998" s="29"/>
      <c r="HF4998" s="29"/>
      <c r="HG4998" s="29"/>
      <c r="HH4998" s="29"/>
      <c r="HI4998" s="29"/>
      <c r="HJ4998" s="29"/>
      <c r="HK4998" s="29"/>
      <c r="HL4998" s="29"/>
      <c r="HM4998" s="29"/>
      <c r="HN4998" s="29"/>
      <c r="HO4998" s="29"/>
      <c r="HP4998" s="29"/>
      <c r="HQ4998" s="29"/>
      <c r="HR4998" s="29"/>
      <c r="HS4998" s="29"/>
      <c r="HT4998" s="29"/>
      <c r="HU4998" s="29"/>
      <c r="HV4998" s="29"/>
      <c r="HW4998" s="29"/>
      <c r="HX4998" s="29"/>
      <c r="HY4998" s="29"/>
      <c r="HZ4998" s="29"/>
      <c r="IA4998" s="29"/>
      <c r="IB4998" s="29"/>
      <c r="IC4998" s="29"/>
      <c r="ID4998" s="29"/>
      <c r="IE4998" s="29"/>
      <c r="IF4998" s="29"/>
      <c r="IG4998" s="29"/>
      <c r="IH4998" s="29"/>
      <c r="II4998" s="29"/>
      <c r="IJ4998" s="29"/>
      <c r="IK4998" s="29"/>
      <c r="IL4998" s="29"/>
      <c r="IM4998" s="29"/>
      <c r="IN4998" s="29"/>
      <c r="IO4998" s="29"/>
      <c r="IP4998" s="29"/>
      <c r="IQ4998" s="29"/>
    </row>
    <row r="4999" spans="1:251" s="42" customFormat="1" ht="18.75" customHeight="1">
      <c r="A4999" s="34"/>
      <c r="B4999" s="50"/>
      <c r="C4999" s="129" t="s">
        <v>960</v>
      </c>
      <c r="D4999" s="147"/>
      <c r="E4999" s="147"/>
      <c r="F4999" s="147"/>
      <c r="G4999" s="147"/>
      <c r="H4999" s="147"/>
      <c r="I4999" s="147"/>
      <c r="J4999" s="147"/>
      <c r="K4999" s="147"/>
      <c r="L4999" s="147"/>
      <c r="M4999" s="147"/>
      <c r="N4999" s="147"/>
      <c r="O4999" s="147"/>
      <c r="P4999" s="147"/>
      <c r="Q4999" s="147"/>
      <c r="R4999" s="147"/>
      <c r="S4999" s="147"/>
      <c r="T4999" s="147"/>
      <c r="U4999" s="147"/>
      <c r="V4999" s="147"/>
      <c r="W4999" s="147"/>
      <c r="X4999" s="147"/>
      <c r="Y4999" s="147"/>
      <c r="Z4999" s="148"/>
      <c r="AA4999" s="132">
        <v>2878</v>
      </c>
      <c r="AB4999" s="133"/>
      <c r="AC4999" s="133"/>
      <c r="AD4999" s="133"/>
      <c r="AE4999" s="133"/>
      <c r="AF4999" s="133"/>
      <c r="AG4999" s="133"/>
      <c r="AH4999" s="133"/>
      <c r="AI4999" s="134"/>
      <c r="AJ4999" s="132">
        <v>20709</v>
      </c>
      <c r="AK4999" s="133"/>
      <c r="AL4999" s="133"/>
      <c r="AM4999" s="133"/>
      <c r="AN4999" s="133"/>
      <c r="AO4999" s="133"/>
      <c r="AP4999" s="133"/>
      <c r="AQ4999" s="133"/>
      <c r="AR4999" s="134"/>
      <c r="AS4999" s="135"/>
      <c r="AT4999" s="136"/>
      <c r="AU4999" s="136"/>
      <c r="AV4999" s="136"/>
      <c r="AW4999" s="136"/>
      <c r="AX4999" s="137"/>
      <c r="AY4999" s="29"/>
      <c r="AZ4999" s="29"/>
      <c r="BA4999" s="29"/>
      <c r="BB4999" s="29"/>
      <c r="BC4999" s="29"/>
      <c r="BD4999" s="29"/>
      <c r="BE4999" s="29"/>
      <c r="BF4999" s="29"/>
      <c r="BG4999" s="29"/>
      <c r="BH4999" s="29"/>
      <c r="BI4999" s="29"/>
      <c r="BJ4999" s="29"/>
      <c r="BK4999" s="29"/>
      <c r="BL4999" s="29"/>
      <c r="BM4999" s="29"/>
      <c r="BN4999" s="29"/>
      <c r="BO4999" s="29"/>
      <c r="BP4999" s="29"/>
      <c r="BQ4999" s="29"/>
      <c r="BR4999" s="29"/>
      <c r="BS4999" s="29"/>
      <c r="BT4999" s="29"/>
      <c r="BU4999" s="29"/>
      <c r="BV4999" s="29"/>
      <c r="BW4999" s="29"/>
      <c r="BX4999" s="29"/>
      <c r="BY4999" s="29"/>
      <c r="BZ4999" s="29"/>
      <c r="CA4999" s="29"/>
      <c r="CB4999" s="29"/>
      <c r="CC4999" s="29"/>
      <c r="CD4999" s="29"/>
      <c r="CE4999" s="29"/>
      <c r="CF4999" s="29"/>
      <c r="CG4999" s="29"/>
      <c r="CH4999" s="29"/>
      <c r="CI4999" s="29"/>
      <c r="CJ4999" s="29"/>
      <c r="CK4999" s="29"/>
      <c r="CL4999" s="29"/>
      <c r="CM4999" s="29"/>
      <c r="CN4999" s="29"/>
      <c r="CO4999" s="29"/>
      <c r="CP4999" s="29"/>
      <c r="CQ4999" s="29"/>
      <c r="CR4999" s="29"/>
      <c r="CS4999" s="29"/>
      <c r="CT4999" s="29"/>
      <c r="CU4999" s="29"/>
      <c r="CV4999" s="29"/>
      <c r="CW4999" s="29"/>
      <c r="CX4999" s="29"/>
      <c r="CY4999" s="29"/>
      <c r="CZ4999" s="29"/>
      <c r="DA4999" s="29"/>
      <c r="DB4999" s="29"/>
      <c r="DC4999" s="29"/>
      <c r="DD4999" s="29"/>
      <c r="DE4999" s="29"/>
      <c r="DF4999" s="29"/>
      <c r="DG4999" s="29"/>
      <c r="DH4999" s="29"/>
      <c r="DI4999" s="29"/>
      <c r="DJ4999" s="29"/>
      <c r="DK4999" s="29"/>
      <c r="DL4999" s="29"/>
      <c r="DM4999" s="29"/>
      <c r="DN4999" s="29"/>
      <c r="DO4999" s="29"/>
      <c r="DP4999" s="29"/>
      <c r="DQ4999" s="29"/>
      <c r="DR4999" s="29"/>
      <c r="DS4999" s="29"/>
      <c r="DT4999" s="29"/>
      <c r="DU4999" s="29"/>
      <c r="DV4999" s="29"/>
      <c r="DW4999" s="29"/>
      <c r="DX4999" s="29"/>
      <c r="DY4999" s="29"/>
      <c r="DZ4999" s="29"/>
      <c r="EA4999" s="29"/>
      <c r="EB4999" s="29"/>
      <c r="EC4999" s="29"/>
      <c r="ED4999" s="29"/>
      <c r="EE4999" s="29"/>
      <c r="EF4999" s="29"/>
      <c r="EG4999" s="29"/>
      <c r="EH4999" s="29"/>
      <c r="EI4999" s="29"/>
      <c r="EJ4999" s="29"/>
      <c r="EK4999" s="29"/>
      <c r="EL4999" s="29"/>
      <c r="EM4999" s="29"/>
      <c r="EN4999" s="29"/>
      <c r="EO4999" s="29"/>
      <c r="EP4999" s="29"/>
      <c r="EQ4999" s="29"/>
      <c r="ER4999" s="29"/>
      <c r="ES4999" s="29"/>
      <c r="ET4999" s="29"/>
      <c r="EU4999" s="29"/>
      <c r="EV4999" s="29"/>
      <c r="EW4999" s="29"/>
      <c r="EX4999" s="29"/>
      <c r="EY4999" s="29"/>
      <c r="EZ4999" s="29"/>
      <c r="FA4999" s="29"/>
      <c r="FB4999" s="29"/>
      <c r="FC4999" s="29"/>
      <c r="FD4999" s="29"/>
      <c r="FE4999" s="29"/>
      <c r="FF4999" s="29"/>
      <c r="FG4999" s="29"/>
      <c r="FH4999" s="29"/>
      <c r="FI4999" s="29"/>
      <c r="FJ4999" s="29"/>
      <c r="FK4999" s="29"/>
      <c r="FL4999" s="29"/>
      <c r="FM4999" s="29"/>
      <c r="FN4999" s="29"/>
      <c r="FO4999" s="29"/>
      <c r="FP4999" s="29"/>
      <c r="FQ4999" s="29"/>
      <c r="FR4999" s="29"/>
      <c r="FS4999" s="29"/>
      <c r="FT4999" s="29"/>
      <c r="FU4999" s="29"/>
      <c r="FV4999" s="29"/>
      <c r="FW4999" s="29"/>
      <c r="FX4999" s="29"/>
      <c r="FY4999" s="29"/>
      <c r="FZ4999" s="29"/>
      <c r="GA4999" s="29"/>
      <c r="GB4999" s="29"/>
      <c r="GC4999" s="29"/>
      <c r="GD4999" s="29"/>
      <c r="GE4999" s="29"/>
      <c r="GF4999" s="29"/>
      <c r="GG4999" s="29"/>
      <c r="GH4999" s="29"/>
      <c r="GI4999" s="29"/>
      <c r="GJ4999" s="29"/>
      <c r="GK4999" s="29"/>
      <c r="GL4999" s="29"/>
      <c r="GM4999" s="29"/>
      <c r="GN4999" s="29"/>
      <c r="GO4999" s="29"/>
      <c r="GP4999" s="29"/>
      <c r="GQ4999" s="29"/>
      <c r="GR4999" s="29"/>
      <c r="GS4999" s="29"/>
      <c r="GT4999" s="29"/>
      <c r="GU4999" s="29"/>
      <c r="GV4999" s="29"/>
      <c r="GW4999" s="29"/>
      <c r="GX4999" s="29"/>
      <c r="GY4999" s="29"/>
      <c r="GZ4999" s="29"/>
      <c r="HA4999" s="29"/>
      <c r="HB4999" s="29"/>
      <c r="HC4999" s="29"/>
      <c r="HD4999" s="29"/>
      <c r="HE4999" s="29"/>
      <c r="HF4999" s="29"/>
      <c r="HG4999" s="29"/>
      <c r="HH4999" s="29"/>
      <c r="HI4999" s="29"/>
      <c r="HJ4999" s="29"/>
      <c r="HK4999" s="29"/>
      <c r="HL4999" s="29"/>
      <c r="HM4999" s="29"/>
      <c r="HN4999" s="29"/>
      <c r="HO4999" s="29"/>
      <c r="HP4999" s="29"/>
      <c r="HQ4999" s="29"/>
      <c r="HR4999" s="29"/>
      <c r="HS4999" s="29"/>
      <c r="HT4999" s="29"/>
      <c r="HU4999" s="29"/>
      <c r="HV4999" s="29"/>
      <c r="HW4999" s="29"/>
      <c r="HX4999" s="29"/>
      <c r="HY4999" s="29"/>
      <c r="HZ4999" s="29"/>
      <c r="IA4999" s="29"/>
      <c r="IB4999" s="29"/>
      <c r="IC4999" s="29"/>
      <c r="ID4999" s="29"/>
      <c r="IE4999" s="29"/>
      <c r="IF4999" s="29"/>
      <c r="IG4999" s="29"/>
      <c r="IH4999" s="29"/>
      <c r="II4999" s="29"/>
      <c r="IJ4999" s="29"/>
      <c r="IK4999" s="29"/>
      <c r="IL4999" s="29"/>
      <c r="IM4999" s="29"/>
      <c r="IN4999" s="29"/>
      <c r="IO4999" s="29"/>
      <c r="IP4999" s="29"/>
      <c r="IQ4999" s="29"/>
    </row>
    <row r="5000" spans="1:251" s="42" customFormat="1" ht="18.75" customHeight="1" thickBot="1">
      <c r="A5000" s="43"/>
      <c r="B5000" s="138" t="s">
        <v>244</v>
      </c>
      <c r="C5000" s="139"/>
      <c r="D5000" s="139"/>
      <c r="E5000" s="139"/>
      <c r="F5000" s="139"/>
      <c r="G5000" s="139"/>
      <c r="H5000" s="139"/>
      <c r="I5000" s="139"/>
      <c r="J5000" s="139"/>
      <c r="K5000" s="139"/>
      <c r="L5000" s="139"/>
      <c r="M5000" s="139"/>
      <c r="N5000" s="139"/>
      <c r="O5000" s="139"/>
      <c r="P5000" s="139"/>
      <c r="Q5000" s="139"/>
      <c r="R5000" s="139"/>
      <c r="S5000" s="139"/>
      <c r="T5000" s="139"/>
      <c r="U5000" s="139"/>
      <c r="V5000" s="139"/>
      <c r="W5000" s="139"/>
      <c r="X5000" s="139"/>
      <c r="Y5000" s="139"/>
      <c r="Z5000" s="140"/>
      <c r="AA5000" s="141">
        <f>SUM(AA4995:AI4999)</f>
        <v>276857</v>
      </c>
      <c r="AB5000" s="142"/>
      <c r="AC5000" s="142"/>
      <c r="AD5000" s="142"/>
      <c r="AE5000" s="142"/>
      <c r="AF5000" s="142"/>
      <c r="AG5000" s="142"/>
      <c r="AH5000" s="142"/>
      <c r="AI5000" s="143"/>
      <c r="AJ5000" s="141">
        <f>SUM(AJ4995:AR4999)</f>
        <v>228451</v>
      </c>
      <c r="AK5000" s="142"/>
      <c r="AL5000" s="142"/>
      <c r="AM5000" s="142"/>
      <c r="AN5000" s="142"/>
      <c r="AO5000" s="142"/>
      <c r="AP5000" s="142"/>
      <c r="AQ5000" s="142"/>
      <c r="AR5000" s="143"/>
      <c r="AS5000" s="144"/>
      <c r="AT5000" s="145"/>
      <c r="AU5000" s="145"/>
      <c r="AV5000" s="145"/>
      <c r="AW5000" s="145"/>
      <c r="AX5000" s="146"/>
      <c r="AY5000" s="29"/>
      <c r="AZ5000" s="29"/>
      <c r="BA5000" s="29"/>
      <c r="BB5000" s="29"/>
      <c r="BC5000" s="29"/>
      <c r="BD5000" s="29"/>
      <c r="BE5000" s="29"/>
      <c r="BF5000" s="29"/>
      <c r="BG5000" s="29"/>
      <c r="BH5000" s="29"/>
      <c r="BI5000" s="29"/>
      <c r="BJ5000" s="29"/>
      <c r="BK5000" s="29"/>
      <c r="BL5000" s="29"/>
      <c r="BM5000" s="29"/>
      <c r="BN5000" s="29"/>
      <c r="BO5000" s="29"/>
      <c r="BP5000" s="29"/>
      <c r="BQ5000" s="29"/>
      <c r="BR5000" s="29"/>
      <c r="BS5000" s="29"/>
      <c r="BT5000" s="29"/>
      <c r="BU5000" s="29"/>
      <c r="BV5000" s="29"/>
      <c r="BW5000" s="29"/>
      <c r="BX5000" s="29"/>
      <c r="BY5000" s="29"/>
      <c r="BZ5000" s="29"/>
      <c r="CA5000" s="29"/>
      <c r="CB5000" s="29"/>
      <c r="CC5000" s="29"/>
      <c r="CD5000" s="29"/>
      <c r="CE5000" s="29"/>
      <c r="CF5000" s="29"/>
      <c r="CG5000" s="29"/>
      <c r="CH5000" s="29"/>
      <c r="CI5000" s="29"/>
      <c r="CJ5000" s="29"/>
      <c r="CK5000" s="29"/>
      <c r="CL5000" s="29"/>
      <c r="CM5000" s="29"/>
      <c r="CN5000" s="29"/>
      <c r="CO5000" s="29"/>
      <c r="CP5000" s="29"/>
      <c r="CQ5000" s="29"/>
      <c r="CR5000" s="29"/>
      <c r="CS5000" s="29"/>
      <c r="CT5000" s="29"/>
      <c r="CU5000" s="29"/>
      <c r="CV5000" s="29"/>
      <c r="CW5000" s="29"/>
      <c r="CX5000" s="29"/>
      <c r="CY5000" s="29"/>
      <c r="CZ5000" s="29"/>
      <c r="DA5000" s="29"/>
      <c r="DB5000" s="29"/>
      <c r="DC5000" s="29"/>
      <c r="DD5000" s="29"/>
      <c r="DE5000" s="29"/>
      <c r="DF5000" s="29"/>
      <c r="DG5000" s="29"/>
      <c r="DH5000" s="29"/>
      <c r="DI5000" s="29"/>
      <c r="DJ5000" s="29"/>
      <c r="DK5000" s="29"/>
      <c r="DL5000" s="29"/>
      <c r="DM5000" s="29"/>
      <c r="DN5000" s="29"/>
      <c r="DO5000" s="29"/>
      <c r="DP5000" s="29"/>
      <c r="DQ5000" s="29"/>
      <c r="DR5000" s="29"/>
      <c r="DS5000" s="29"/>
      <c r="DT5000" s="29"/>
      <c r="DU5000" s="29"/>
      <c r="DV5000" s="29"/>
      <c r="DW5000" s="29"/>
      <c r="DX5000" s="29"/>
      <c r="DY5000" s="29"/>
      <c r="DZ5000" s="29"/>
      <c r="EA5000" s="29"/>
      <c r="EB5000" s="29"/>
      <c r="EC5000" s="29"/>
      <c r="ED5000" s="29"/>
      <c r="EE5000" s="29"/>
      <c r="EF5000" s="29"/>
      <c r="EG5000" s="29"/>
      <c r="EH5000" s="29"/>
      <c r="EI5000" s="29"/>
      <c r="EJ5000" s="29"/>
      <c r="EK5000" s="29"/>
      <c r="EL5000" s="29"/>
      <c r="EM5000" s="29"/>
      <c r="EN5000" s="29"/>
      <c r="EO5000" s="29"/>
      <c r="EP5000" s="29"/>
      <c r="EQ5000" s="29"/>
      <c r="ER5000" s="29"/>
      <c r="ES5000" s="29"/>
      <c r="ET5000" s="29"/>
      <c r="EU5000" s="29"/>
      <c r="EV5000" s="29"/>
      <c r="EW5000" s="29"/>
      <c r="EX5000" s="29"/>
      <c r="EY5000" s="29"/>
      <c r="EZ5000" s="29"/>
      <c r="FA5000" s="29"/>
      <c r="FB5000" s="29"/>
      <c r="FC5000" s="29"/>
      <c r="FD5000" s="29"/>
      <c r="FE5000" s="29"/>
      <c r="FF5000" s="29"/>
      <c r="FG5000" s="29"/>
      <c r="FH5000" s="29"/>
      <c r="FI5000" s="29"/>
      <c r="FJ5000" s="29"/>
      <c r="FK5000" s="29"/>
      <c r="FL5000" s="29"/>
      <c r="FM5000" s="29"/>
      <c r="FN5000" s="29"/>
      <c r="FO5000" s="29"/>
      <c r="FP5000" s="29"/>
      <c r="FQ5000" s="29"/>
      <c r="FR5000" s="29"/>
      <c r="FS5000" s="29"/>
      <c r="FT5000" s="29"/>
      <c r="FU5000" s="29"/>
      <c r="FV5000" s="29"/>
      <c r="FW5000" s="29"/>
      <c r="FX5000" s="29"/>
      <c r="FY5000" s="29"/>
      <c r="FZ5000" s="29"/>
      <c r="GA5000" s="29"/>
      <c r="GB5000" s="29"/>
      <c r="GC5000" s="29"/>
      <c r="GD5000" s="29"/>
      <c r="GE5000" s="29"/>
      <c r="GF5000" s="29"/>
      <c r="GG5000" s="29"/>
      <c r="GH5000" s="29"/>
      <c r="GI5000" s="29"/>
      <c r="GJ5000" s="29"/>
      <c r="GK5000" s="29"/>
      <c r="GL5000" s="29"/>
      <c r="GM5000" s="29"/>
      <c r="GN5000" s="29"/>
      <c r="GO5000" s="29"/>
      <c r="GP5000" s="29"/>
      <c r="GQ5000" s="29"/>
      <c r="GR5000" s="29"/>
      <c r="GS5000" s="29"/>
      <c r="GT5000" s="29"/>
      <c r="GU5000" s="29"/>
      <c r="GV5000" s="29"/>
      <c r="GW5000" s="29"/>
      <c r="GX5000" s="29"/>
      <c r="GY5000" s="29"/>
      <c r="GZ5000" s="29"/>
      <c r="HA5000" s="29"/>
      <c r="HB5000" s="29"/>
      <c r="HC5000" s="29"/>
      <c r="HD5000" s="29"/>
      <c r="HE5000" s="29"/>
      <c r="HF5000" s="29"/>
      <c r="HG5000" s="29"/>
      <c r="HH5000" s="29"/>
      <c r="HI5000" s="29"/>
      <c r="HJ5000" s="29"/>
      <c r="HK5000" s="29"/>
      <c r="HL5000" s="29"/>
      <c r="HM5000" s="29"/>
      <c r="HN5000" s="29"/>
      <c r="HO5000" s="29"/>
      <c r="HP5000" s="29"/>
      <c r="HQ5000" s="29"/>
      <c r="HR5000" s="29"/>
      <c r="HS5000" s="29"/>
      <c r="HT5000" s="29"/>
      <c r="HU5000" s="29"/>
      <c r="HV5000" s="29"/>
      <c r="HW5000" s="29"/>
      <c r="HX5000" s="29"/>
      <c r="HY5000" s="29"/>
      <c r="HZ5000" s="29"/>
      <c r="IA5000" s="29"/>
      <c r="IB5000" s="29"/>
      <c r="IC5000" s="29"/>
      <c r="ID5000" s="29"/>
      <c r="IE5000" s="29"/>
      <c r="IF5000" s="29"/>
      <c r="IG5000" s="29"/>
      <c r="IH5000" s="29"/>
      <c r="II5000" s="29"/>
      <c r="IJ5000" s="29"/>
      <c r="IK5000" s="29"/>
      <c r="IL5000" s="29"/>
      <c r="IM5000" s="29"/>
      <c r="IN5000" s="29"/>
      <c r="IO5000" s="29"/>
      <c r="IP5000" s="29"/>
      <c r="IQ5000" s="29"/>
    </row>
    <row r="5002" spans="1:251" ht="18.75">
      <c r="A5002" s="28" t="s">
        <v>234</v>
      </c>
      <c r="AW5002" s="30"/>
      <c r="AX5002" s="31"/>
      <c r="AY5002" s="30"/>
    </row>
    <row r="5004" spans="1:251" ht="18.75">
      <c r="B5004" s="109" t="s">
        <v>0</v>
      </c>
      <c r="C5004" s="150"/>
      <c r="D5004" s="150"/>
      <c r="E5004" s="150"/>
      <c r="F5004" s="150"/>
      <c r="G5004" s="150"/>
      <c r="H5004" s="150"/>
      <c r="I5004" s="150"/>
      <c r="J5004" s="150"/>
      <c r="K5004" s="150"/>
      <c r="L5004" s="150"/>
      <c r="M5004" s="150"/>
      <c r="N5004" s="150"/>
      <c r="O5004" s="150"/>
      <c r="P5004" s="150"/>
      <c r="Q5004" s="150"/>
      <c r="R5004" s="150"/>
      <c r="S5004" s="150"/>
      <c r="T5004" s="150"/>
      <c r="U5004" s="150"/>
      <c r="V5004" s="150"/>
      <c r="W5004" s="150"/>
      <c r="X5004" s="150"/>
      <c r="Y5004" s="150"/>
      <c r="Z5004" s="150"/>
      <c r="AA5004" s="150"/>
      <c r="AB5004" s="150"/>
      <c r="AC5004" s="150"/>
      <c r="AD5004" s="150"/>
      <c r="AE5004" s="150"/>
      <c r="AF5004" s="150"/>
      <c r="AG5004" s="150"/>
      <c r="AH5004" s="150"/>
      <c r="AI5004" s="150"/>
      <c r="AJ5004" s="150"/>
      <c r="AK5004" s="150"/>
      <c r="AL5004" s="150"/>
      <c r="AM5004" s="150"/>
      <c r="AN5004" s="150"/>
      <c r="AO5004" s="150"/>
      <c r="AP5004" s="150"/>
      <c r="AQ5004" s="150"/>
      <c r="AR5004" s="150"/>
      <c r="AS5004" s="150"/>
      <c r="AT5004" s="150"/>
      <c r="AU5004" s="150"/>
      <c r="AV5004" s="150"/>
      <c r="AW5004" s="150"/>
      <c r="AX5004" s="150"/>
    </row>
    <row r="5005" spans="1:251">
      <c r="Z5005" s="32"/>
      <c r="AD5005" s="32"/>
      <c r="AE5005" s="32"/>
      <c r="AF5005" s="32"/>
      <c r="AG5005" s="32"/>
      <c r="AH5005" s="32"/>
      <c r="AI5005" s="32"/>
      <c r="AO5005" s="32"/>
    </row>
    <row r="5006" spans="1:251" ht="13.5" thickBot="1">
      <c r="Z5006" s="32"/>
      <c r="AD5006" s="32"/>
      <c r="AE5006" s="32"/>
      <c r="AF5006" s="32"/>
      <c r="AG5006" s="32"/>
      <c r="AH5006" s="32"/>
      <c r="AI5006" s="32"/>
      <c r="AO5006" s="32"/>
      <c r="DI5006" s="26"/>
    </row>
    <row r="5007" spans="1:251" ht="24.75" customHeight="1" thickBot="1">
      <c r="B5007" s="111" t="s">
        <v>235</v>
      </c>
      <c r="C5007" s="112"/>
      <c r="D5007" s="112"/>
      <c r="E5007" s="112"/>
      <c r="F5007" s="112"/>
      <c r="G5007" s="112"/>
      <c r="H5007" s="113" t="s">
        <v>961</v>
      </c>
      <c r="I5007" s="114"/>
      <c r="J5007" s="114"/>
      <c r="K5007" s="114"/>
      <c r="L5007" s="114"/>
      <c r="M5007" s="114"/>
      <c r="N5007" s="114"/>
      <c r="O5007" s="114"/>
      <c r="P5007" s="114"/>
      <c r="Q5007" s="114"/>
      <c r="R5007" s="114"/>
      <c r="S5007" s="114"/>
      <c r="T5007" s="114"/>
      <c r="U5007" s="114"/>
      <c r="V5007" s="114"/>
      <c r="W5007" s="114"/>
      <c r="X5007" s="114"/>
      <c r="Y5007" s="114"/>
      <c r="Z5007" s="114"/>
      <c r="AA5007" s="114"/>
      <c r="AB5007" s="114"/>
      <c r="AC5007" s="114"/>
      <c r="AD5007" s="114"/>
      <c r="AE5007" s="114"/>
      <c r="AF5007" s="114"/>
      <c r="AG5007" s="114"/>
      <c r="AH5007" s="114"/>
      <c r="AI5007" s="114"/>
      <c r="AJ5007" s="114"/>
      <c r="AK5007" s="114"/>
      <c r="AL5007" s="114"/>
      <c r="AM5007" s="114"/>
      <c r="AN5007" s="114"/>
      <c r="AO5007" s="114"/>
      <c r="AP5007" s="114"/>
      <c r="AQ5007" s="114"/>
      <c r="AR5007" s="114"/>
      <c r="AS5007" s="114"/>
      <c r="AT5007" s="114"/>
      <c r="AU5007" s="114"/>
      <c r="AV5007" s="114"/>
      <c r="AW5007" s="114"/>
      <c r="AX5007" s="115"/>
      <c r="DI5007" s="26"/>
    </row>
    <row r="5008" spans="1:251" ht="14.25">
      <c r="B5008" s="33"/>
      <c r="C5008" s="33"/>
      <c r="D5008" s="33"/>
      <c r="E5008" s="33"/>
      <c r="F5008" s="33"/>
      <c r="G5008" s="33"/>
      <c r="H5008" s="34"/>
      <c r="I5008" s="34"/>
      <c r="J5008" s="34"/>
      <c r="K5008" s="34"/>
      <c r="L5008" s="35"/>
      <c r="M5008" s="35"/>
      <c r="N5008" s="35"/>
      <c r="O5008" s="35"/>
      <c r="P5008" s="34"/>
      <c r="Q5008" s="34"/>
      <c r="R5008" s="34"/>
      <c r="S5008" s="34"/>
      <c r="T5008" s="34"/>
      <c r="U5008" s="34"/>
      <c r="V5008" s="36"/>
      <c r="W5008" s="36"/>
      <c r="X5008" s="36"/>
      <c r="Y5008" s="36"/>
      <c r="Z5008" s="36"/>
      <c r="AA5008" s="36"/>
      <c r="AB5008" s="36"/>
      <c r="AC5008" s="36"/>
      <c r="AD5008" s="36"/>
      <c r="AE5008" s="36"/>
      <c r="AF5008" s="36"/>
      <c r="AG5008" s="36"/>
      <c r="AH5008" s="36"/>
      <c r="AI5008" s="36"/>
      <c r="AJ5008" s="36"/>
      <c r="AK5008" s="36"/>
      <c r="AL5008" s="36"/>
      <c r="AM5008" s="36"/>
      <c r="AN5008" s="36"/>
      <c r="AO5008" s="36"/>
      <c r="AP5008" s="36"/>
      <c r="AQ5008" s="36"/>
      <c r="AR5008" s="36"/>
      <c r="AS5008" s="36"/>
      <c r="AT5008" s="36"/>
      <c r="AU5008" s="36"/>
      <c r="AV5008" s="36"/>
      <c r="AW5008" s="36"/>
      <c r="AX5008" s="36"/>
      <c r="DI5008" s="26"/>
    </row>
    <row r="5009" spans="1:113" ht="15" thickBot="1">
      <c r="A5009" s="37"/>
      <c r="B5009" s="36" t="s">
        <v>237</v>
      </c>
      <c r="C5009" s="34"/>
      <c r="D5009" s="34"/>
      <c r="E5009" s="34"/>
      <c r="F5009" s="34"/>
      <c r="G5009" s="34"/>
      <c r="H5009" s="34"/>
      <c r="I5009" s="34"/>
      <c r="J5009" s="34"/>
      <c r="K5009" s="34"/>
      <c r="L5009" s="35"/>
      <c r="M5009" s="35"/>
      <c r="N5009" s="35"/>
      <c r="O5009" s="35"/>
      <c r="P5009" s="34"/>
      <c r="Q5009" s="34"/>
      <c r="R5009" s="34"/>
      <c r="S5009" s="34"/>
      <c r="T5009" s="34"/>
      <c r="U5009" s="34"/>
      <c r="V5009" s="36"/>
      <c r="W5009" s="36"/>
      <c r="X5009" s="36"/>
      <c r="Y5009" s="36"/>
      <c r="Z5009" s="36"/>
      <c r="AA5009" s="36"/>
      <c r="AB5009" s="36"/>
      <c r="AC5009" s="36"/>
      <c r="AD5009" s="36"/>
      <c r="AE5009" s="36"/>
      <c r="AF5009" s="36"/>
      <c r="AG5009" s="36"/>
      <c r="AH5009" s="36"/>
      <c r="AI5009" s="36"/>
      <c r="AJ5009" s="36"/>
      <c r="AK5009" s="36"/>
      <c r="AL5009" s="36"/>
      <c r="AM5009" s="36"/>
      <c r="AN5009" s="36"/>
      <c r="AO5009" s="36"/>
      <c r="AP5009" s="36"/>
      <c r="AQ5009" s="36"/>
      <c r="AR5009" s="36"/>
      <c r="AS5009" s="36"/>
      <c r="AT5009" s="36"/>
      <c r="AU5009" s="36"/>
      <c r="AV5009" s="36"/>
      <c r="AW5009" s="36"/>
      <c r="AX5009" s="36"/>
      <c r="DI5009" s="26"/>
    </row>
    <row r="5010" spans="1:113" ht="14.25">
      <c r="A5010" s="34"/>
      <c r="B5010" s="38"/>
      <c r="C5010" s="33"/>
      <c r="D5010" s="33"/>
      <c r="E5010" s="33"/>
      <c r="F5010" s="33"/>
      <c r="G5010" s="33"/>
      <c r="H5010" s="33"/>
      <c r="I5010" s="33"/>
      <c r="J5010" s="33"/>
      <c r="K5010" s="33"/>
      <c r="L5010" s="39"/>
      <c r="M5010" s="39"/>
      <c r="N5010" s="39"/>
      <c r="O5010" s="39"/>
      <c r="P5010" s="33"/>
      <c r="Q5010" s="33"/>
      <c r="R5010" s="33"/>
      <c r="S5010" s="33"/>
      <c r="T5010" s="33"/>
      <c r="U5010" s="33"/>
      <c r="V5010" s="40"/>
      <c r="W5010" s="40"/>
      <c r="X5010" s="40"/>
      <c r="Y5010" s="40"/>
      <c r="Z5010" s="40"/>
      <c r="AA5010" s="40"/>
      <c r="AB5010" s="40"/>
      <c r="AC5010" s="40"/>
      <c r="AD5010" s="40"/>
      <c r="AE5010" s="40"/>
      <c r="AF5010" s="40"/>
      <c r="AG5010" s="40"/>
      <c r="AH5010" s="40"/>
      <c r="AI5010" s="40"/>
      <c r="AJ5010" s="40"/>
      <c r="AK5010" s="40"/>
      <c r="AL5010" s="40"/>
      <c r="AM5010" s="40"/>
      <c r="AN5010" s="40"/>
      <c r="AO5010" s="40"/>
      <c r="AP5010" s="40"/>
      <c r="AQ5010" s="40"/>
      <c r="AR5010" s="40"/>
      <c r="AS5010" s="40"/>
      <c r="AT5010" s="40"/>
      <c r="AU5010" s="40"/>
      <c r="AV5010" s="40"/>
      <c r="AW5010" s="40"/>
      <c r="AX5010" s="41"/>
    </row>
    <row r="5011" spans="1:113" ht="12" customHeight="1">
      <c r="A5011" s="34"/>
      <c r="B5011" s="116" t="s">
        <v>962</v>
      </c>
      <c r="C5011" s="117"/>
      <c r="D5011" s="117"/>
      <c r="E5011" s="117"/>
      <c r="F5011" s="117"/>
      <c r="G5011" s="117"/>
      <c r="H5011" s="117"/>
      <c r="I5011" s="117"/>
      <c r="J5011" s="117"/>
      <c r="K5011" s="117"/>
      <c r="L5011" s="117"/>
      <c r="M5011" s="117"/>
      <c r="N5011" s="117"/>
      <c r="O5011" s="117"/>
      <c r="P5011" s="117"/>
      <c r="Q5011" s="117"/>
      <c r="R5011" s="117"/>
      <c r="S5011" s="117"/>
      <c r="T5011" s="117"/>
      <c r="U5011" s="117"/>
      <c r="V5011" s="117"/>
      <c r="W5011" s="117"/>
      <c r="X5011" s="117"/>
      <c r="Y5011" s="117"/>
      <c r="Z5011" s="117"/>
      <c r="AA5011" s="117"/>
      <c r="AB5011" s="117"/>
      <c r="AC5011" s="117"/>
      <c r="AD5011" s="117"/>
      <c r="AE5011" s="117"/>
      <c r="AF5011" s="117"/>
      <c r="AG5011" s="117"/>
      <c r="AH5011" s="117"/>
      <c r="AI5011" s="117"/>
      <c r="AJ5011" s="117"/>
      <c r="AK5011" s="117"/>
      <c r="AL5011" s="117"/>
      <c r="AM5011" s="117"/>
      <c r="AN5011" s="117"/>
      <c r="AO5011" s="117"/>
      <c r="AP5011" s="117"/>
      <c r="AQ5011" s="117"/>
      <c r="AR5011" s="117"/>
      <c r="AS5011" s="117"/>
      <c r="AT5011" s="117"/>
      <c r="AU5011" s="117"/>
      <c r="AV5011" s="117"/>
      <c r="AW5011" s="117"/>
      <c r="AX5011" s="118"/>
    </row>
    <row r="5012" spans="1:113" ht="12" customHeight="1">
      <c r="A5012" s="34"/>
      <c r="B5012" s="116"/>
      <c r="C5012" s="117"/>
      <c r="D5012" s="117"/>
      <c r="E5012" s="117"/>
      <c r="F5012" s="117"/>
      <c r="G5012" s="117"/>
      <c r="H5012" s="117"/>
      <c r="I5012" s="117"/>
      <c r="J5012" s="117"/>
      <c r="K5012" s="117"/>
      <c r="L5012" s="117"/>
      <c r="M5012" s="117"/>
      <c r="N5012" s="117"/>
      <c r="O5012" s="117"/>
      <c r="P5012" s="117"/>
      <c r="Q5012" s="117"/>
      <c r="R5012" s="117"/>
      <c r="S5012" s="117"/>
      <c r="T5012" s="117"/>
      <c r="U5012" s="117"/>
      <c r="V5012" s="117"/>
      <c r="W5012" s="117"/>
      <c r="X5012" s="117"/>
      <c r="Y5012" s="117"/>
      <c r="Z5012" s="117"/>
      <c r="AA5012" s="117"/>
      <c r="AB5012" s="117"/>
      <c r="AC5012" s="117"/>
      <c r="AD5012" s="117"/>
      <c r="AE5012" s="117"/>
      <c r="AF5012" s="117"/>
      <c r="AG5012" s="117"/>
      <c r="AH5012" s="117"/>
      <c r="AI5012" s="117"/>
      <c r="AJ5012" s="117"/>
      <c r="AK5012" s="117"/>
      <c r="AL5012" s="117"/>
      <c r="AM5012" s="117"/>
      <c r="AN5012" s="117"/>
      <c r="AO5012" s="117"/>
      <c r="AP5012" s="117"/>
      <c r="AQ5012" s="117"/>
      <c r="AR5012" s="117"/>
      <c r="AS5012" s="117"/>
      <c r="AT5012" s="117"/>
      <c r="AU5012" s="117"/>
      <c r="AV5012" s="117"/>
      <c r="AW5012" s="117"/>
      <c r="AX5012" s="118"/>
      <c r="BC5012" s="42"/>
    </row>
    <row r="5013" spans="1:113" ht="12" customHeight="1">
      <c r="A5013" s="34"/>
      <c r="B5013" s="116"/>
      <c r="C5013" s="117"/>
      <c r="D5013" s="117"/>
      <c r="E5013" s="117"/>
      <c r="F5013" s="117"/>
      <c r="G5013" s="117"/>
      <c r="H5013" s="117"/>
      <c r="I5013" s="117"/>
      <c r="J5013" s="117"/>
      <c r="K5013" s="117"/>
      <c r="L5013" s="117"/>
      <c r="M5013" s="117"/>
      <c r="N5013" s="117"/>
      <c r="O5013" s="117"/>
      <c r="P5013" s="117"/>
      <c r="Q5013" s="117"/>
      <c r="R5013" s="117"/>
      <c r="S5013" s="117"/>
      <c r="T5013" s="117"/>
      <c r="U5013" s="117"/>
      <c r="V5013" s="117"/>
      <c r="W5013" s="117"/>
      <c r="X5013" s="117"/>
      <c r="Y5013" s="117"/>
      <c r="Z5013" s="117"/>
      <c r="AA5013" s="117"/>
      <c r="AB5013" s="117"/>
      <c r="AC5013" s="117"/>
      <c r="AD5013" s="117"/>
      <c r="AE5013" s="117"/>
      <c r="AF5013" s="117"/>
      <c r="AG5013" s="117"/>
      <c r="AH5013" s="117"/>
      <c r="AI5013" s="117"/>
      <c r="AJ5013" s="117"/>
      <c r="AK5013" s="117"/>
      <c r="AL5013" s="117"/>
      <c r="AM5013" s="117"/>
      <c r="AN5013" s="117"/>
      <c r="AO5013" s="117"/>
      <c r="AP5013" s="117"/>
      <c r="AQ5013" s="117"/>
      <c r="AR5013" s="117"/>
      <c r="AS5013" s="117"/>
      <c r="AT5013" s="117"/>
      <c r="AU5013" s="117"/>
      <c r="AV5013" s="117"/>
      <c r="AW5013" s="117"/>
      <c r="AX5013" s="118"/>
    </row>
    <row r="5014" spans="1:113" ht="12" customHeight="1">
      <c r="A5014" s="34"/>
      <c r="B5014" s="116"/>
      <c r="C5014" s="117"/>
      <c r="D5014" s="117"/>
      <c r="E5014" s="117"/>
      <c r="F5014" s="117"/>
      <c r="G5014" s="117"/>
      <c r="H5014" s="117"/>
      <c r="I5014" s="117"/>
      <c r="J5014" s="117"/>
      <c r="K5014" s="117"/>
      <c r="L5014" s="117"/>
      <c r="M5014" s="117"/>
      <c r="N5014" s="117"/>
      <c r="O5014" s="117"/>
      <c r="P5014" s="117"/>
      <c r="Q5014" s="117"/>
      <c r="R5014" s="117"/>
      <c r="S5014" s="117"/>
      <c r="T5014" s="117"/>
      <c r="U5014" s="117"/>
      <c r="V5014" s="117"/>
      <c r="W5014" s="117"/>
      <c r="X5014" s="117"/>
      <c r="Y5014" s="117"/>
      <c r="Z5014" s="117"/>
      <c r="AA5014" s="117"/>
      <c r="AB5014" s="117"/>
      <c r="AC5014" s="117"/>
      <c r="AD5014" s="117"/>
      <c r="AE5014" s="117"/>
      <c r="AF5014" s="117"/>
      <c r="AG5014" s="117"/>
      <c r="AH5014" s="117"/>
      <c r="AI5014" s="117"/>
      <c r="AJ5014" s="117"/>
      <c r="AK5014" s="117"/>
      <c r="AL5014" s="117"/>
      <c r="AM5014" s="117"/>
      <c r="AN5014" s="117"/>
      <c r="AO5014" s="117"/>
      <c r="AP5014" s="117"/>
      <c r="AQ5014" s="117"/>
      <c r="AR5014" s="117"/>
      <c r="AS5014" s="117"/>
      <c r="AT5014" s="117"/>
      <c r="AU5014" s="117"/>
      <c r="AV5014" s="117"/>
      <c r="AW5014" s="117"/>
      <c r="AX5014" s="118"/>
    </row>
    <row r="5015" spans="1:113" ht="12" customHeight="1">
      <c r="A5015" s="34"/>
      <c r="B5015" s="116"/>
      <c r="C5015" s="117"/>
      <c r="D5015" s="117"/>
      <c r="E5015" s="117"/>
      <c r="F5015" s="117"/>
      <c r="G5015" s="117"/>
      <c r="H5015" s="117"/>
      <c r="I5015" s="117"/>
      <c r="J5015" s="117"/>
      <c r="K5015" s="117"/>
      <c r="L5015" s="117"/>
      <c r="M5015" s="117"/>
      <c r="N5015" s="117"/>
      <c r="O5015" s="117"/>
      <c r="P5015" s="117"/>
      <c r="Q5015" s="117"/>
      <c r="R5015" s="117"/>
      <c r="S5015" s="117"/>
      <c r="T5015" s="117"/>
      <c r="U5015" s="117"/>
      <c r="V5015" s="117"/>
      <c r="W5015" s="117"/>
      <c r="X5015" s="117"/>
      <c r="Y5015" s="117"/>
      <c r="Z5015" s="117"/>
      <c r="AA5015" s="117"/>
      <c r="AB5015" s="117"/>
      <c r="AC5015" s="117"/>
      <c r="AD5015" s="117"/>
      <c r="AE5015" s="117"/>
      <c r="AF5015" s="117"/>
      <c r="AG5015" s="117"/>
      <c r="AH5015" s="117"/>
      <c r="AI5015" s="117"/>
      <c r="AJ5015" s="117"/>
      <c r="AK5015" s="117"/>
      <c r="AL5015" s="117"/>
      <c r="AM5015" s="117"/>
      <c r="AN5015" s="117"/>
      <c r="AO5015" s="117"/>
      <c r="AP5015" s="117"/>
      <c r="AQ5015" s="117"/>
      <c r="AR5015" s="117"/>
      <c r="AS5015" s="117"/>
      <c r="AT5015" s="117"/>
      <c r="AU5015" s="117"/>
      <c r="AV5015" s="117"/>
      <c r="AW5015" s="117"/>
      <c r="AX5015" s="118"/>
    </row>
    <row r="5016" spans="1:113" ht="15" thickBot="1">
      <c r="A5016" s="43"/>
      <c r="B5016" s="44"/>
      <c r="C5016" s="45"/>
      <c r="D5016" s="45"/>
      <c r="E5016" s="45"/>
      <c r="F5016" s="45"/>
      <c r="G5016" s="45"/>
      <c r="H5016" s="45"/>
      <c r="I5016" s="45"/>
      <c r="J5016" s="45"/>
      <c r="K5016" s="45"/>
      <c r="L5016" s="45"/>
      <c r="M5016" s="45"/>
      <c r="N5016" s="45"/>
      <c r="O5016" s="45"/>
      <c r="P5016" s="45"/>
      <c r="Q5016" s="45"/>
      <c r="R5016" s="45"/>
      <c r="S5016" s="45"/>
      <c r="T5016" s="45"/>
      <c r="U5016" s="45"/>
      <c r="V5016" s="45"/>
      <c r="W5016" s="45"/>
      <c r="X5016" s="45"/>
      <c r="Y5016" s="45"/>
      <c r="Z5016" s="45"/>
      <c r="AA5016" s="45"/>
      <c r="AB5016" s="45"/>
      <c r="AC5016" s="45"/>
      <c r="AD5016" s="45"/>
      <c r="AE5016" s="45"/>
      <c r="AF5016" s="45"/>
      <c r="AG5016" s="45"/>
      <c r="AH5016" s="45"/>
      <c r="AI5016" s="45"/>
      <c r="AJ5016" s="45"/>
      <c r="AK5016" s="45"/>
      <c r="AL5016" s="45"/>
      <c r="AM5016" s="45"/>
      <c r="AN5016" s="45"/>
      <c r="AO5016" s="45"/>
      <c r="AP5016" s="45"/>
      <c r="AQ5016" s="45"/>
      <c r="AR5016" s="45"/>
      <c r="AS5016" s="45"/>
      <c r="AT5016" s="45"/>
      <c r="AU5016" s="45"/>
      <c r="AV5016" s="45"/>
      <c r="AW5016" s="45"/>
      <c r="AX5016" s="46"/>
    </row>
    <row r="5017" spans="1:113">
      <c r="B5017" s="47"/>
    </row>
    <row r="5018" spans="1:113" ht="15" thickBot="1">
      <c r="A5018" s="37"/>
      <c r="B5018" s="36" t="s">
        <v>238</v>
      </c>
      <c r="C5018" s="34"/>
      <c r="D5018" s="34"/>
      <c r="E5018" s="34"/>
      <c r="F5018" s="34"/>
      <c r="G5018" s="34"/>
      <c r="H5018" s="34"/>
      <c r="I5018" s="34"/>
      <c r="J5018" s="34"/>
      <c r="K5018" s="34"/>
      <c r="L5018" s="35"/>
      <c r="M5018" s="35"/>
      <c r="N5018" s="35"/>
      <c r="O5018" s="35"/>
      <c r="P5018" s="34"/>
      <c r="Q5018" s="34"/>
      <c r="R5018" s="34"/>
      <c r="S5018" s="34"/>
      <c r="T5018" s="34"/>
      <c r="U5018" s="34"/>
      <c r="V5018" s="36"/>
      <c r="W5018" s="36"/>
      <c r="X5018" s="36"/>
      <c r="Y5018" s="36"/>
      <c r="Z5018" s="36"/>
      <c r="AA5018" s="36"/>
      <c r="AB5018" s="36"/>
      <c r="AC5018" s="36"/>
      <c r="AD5018" s="36"/>
      <c r="AE5018" s="36"/>
      <c r="AF5018" s="36"/>
      <c r="AG5018" s="36"/>
      <c r="AH5018" s="36"/>
      <c r="AI5018" s="36"/>
      <c r="AJ5018" s="36"/>
      <c r="AK5018" s="36"/>
      <c r="AL5018" s="36"/>
      <c r="AM5018" s="36"/>
      <c r="AN5018" s="36"/>
      <c r="AO5018" s="36"/>
      <c r="AP5018" s="36"/>
      <c r="AQ5018" s="36"/>
      <c r="AR5018" s="36"/>
      <c r="AS5018" s="36"/>
      <c r="AT5018" s="36"/>
      <c r="AU5018" s="36"/>
      <c r="AV5018" s="36"/>
      <c r="AW5018" s="36"/>
      <c r="AX5018" s="36"/>
      <c r="DI5018" s="26"/>
    </row>
    <row r="5019" spans="1:113" ht="14.25">
      <c r="A5019" s="34"/>
      <c r="B5019" s="38"/>
      <c r="C5019" s="33"/>
      <c r="D5019" s="33"/>
      <c r="E5019" s="33"/>
      <c r="F5019" s="33"/>
      <c r="G5019" s="33"/>
      <c r="H5019" s="33"/>
      <c r="I5019" s="33"/>
      <c r="J5019" s="33"/>
      <c r="K5019" s="33"/>
      <c r="L5019" s="39"/>
      <c r="M5019" s="39"/>
      <c r="N5019" s="39"/>
      <c r="O5019" s="39"/>
      <c r="P5019" s="33"/>
      <c r="Q5019" s="33"/>
      <c r="R5019" s="33"/>
      <c r="S5019" s="33"/>
      <c r="T5019" s="33"/>
      <c r="U5019" s="33"/>
      <c r="V5019" s="40"/>
      <c r="W5019" s="40"/>
      <c r="X5019" s="40"/>
      <c r="Y5019" s="40"/>
      <c r="Z5019" s="40"/>
      <c r="AA5019" s="40"/>
      <c r="AB5019" s="40"/>
      <c r="AC5019" s="40"/>
      <c r="AD5019" s="40"/>
      <c r="AE5019" s="40"/>
      <c r="AF5019" s="40"/>
      <c r="AG5019" s="40"/>
      <c r="AH5019" s="40"/>
      <c r="AI5019" s="40"/>
      <c r="AJ5019" s="40"/>
      <c r="AK5019" s="40"/>
      <c r="AL5019" s="40"/>
      <c r="AM5019" s="40"/>
      <c r="AN5019" s="40"/>
      <c r="AO5019" s="40"/>
      <c r="AP5019" s="40"/>
      <c r="AQ5019" s="40"/>
      <c r="AR5019" s="40"/>
      <c r="AS5019" s="40"/>
      <c r="AT5019" s="40"/>
      <c r="AU5019" s="40"/>
      <c r="AV5019" s="40"/>
      <c r="AW5019" s="40"/>
      <c r="AX5019" s="41"/>
    </row>
    <row r="5020" spans="1:113" ht="12" customHeight="1">
      <c r="A5020" s="34"/>
      <c r="B5020" s="116" t="s">
        <v>1120</v>
      </c>
      <c r="C5020" s="117"/>
      <c r="D5020" s="117"/>
      <c r="E5020" s="117"/>
      <c r="F5020" s="117"/>
      <c r="G5020" s="117"/>
      <c r="H5020" s="117"/>
      <c r="I5020" s="117"/>
      <c r="J5020" s="117"/>
      <c r="K5020" s="117"/>
      <c r="L5020" s="117"/>
      <c r="M5020" s="117"/>
      <c r="N5020" s="117"/>
      <c r="O5020" s="117"/>
      <c r="P5020" s="117"/>
      <c r="Q5020" s="117"/>
      <c r="R5020" s="117"/>
      <c r="S5020" s="117"/>
      <c r="T5020" s="117"/>
      <c r="U5020" s="117"/>
      <c r="V5020" s="117"/>
      <c r="W5020" s="117"/>
      <c r="X5020" s="117"/>
      <c r="Y5020" s="117"/>
      <c r="Z5020" s="117"/>
      <c r="AA5020" s="117"/>
      <c r="AB5020" s="117"/>
      <c r="AC5020" s="117"/>
      <c r="AD5020" s="117"/>
      <c r="AE5020" s="117"/>
      <c r="AF5020" s="117"/>
      <c r="AG5020" s="117"/>
      <c r="AH5020" s="117"/>
      <c r="AI5020" s="117"/>
      <c r="AJ5020" s="117"/>
      <c r="AK5020" s="117"/>
      <c r="AL5020" s="117"/>
      <c r="AM5020" s="117"/>
      <c r="AN5020" s="117"/>
      <c r="AO5020" s="117"/>
      <c r="AP5020" s="117"/>
      <c r="AQ5020" s="117"/>
      <c r="AR5020" s="117"/>
      <c r="AS5020" s="117"/>
      <c r="AT5020" s="117"/>
      <c r="AU5020" s="117"/>
      <c r="AV5020" s="117"/>
      <c r="AW5020" s="117"/>
      <c r="AX5020" s="118"/>
    </row>
    <row r="5021" spans="1:113" ht="12" customHeight="1">
      <c r="A5021" s="34"/>
      <c r="B5021" s="116"/>
      <c r="C5021" s="117"/>
      <c r="D5021" s="117"/>
      <c r="E5021" s="117"/>
      <c r="F5021" s="117"/>
      <c r="G5021" s="117"/>
      <c r="H5021" s="117"/>
      <c r="I5021" s="117"/>
      <c r="J5021" s="117"/>
      <c r="K5021" s="117"/>
      <c r="L5021" s="117"/>
      <c r="M5021" s="117"/>
      <c r="N5021" s="117"/>
      <c r="O5021" s="117"/>
      <c r="P5021" s="117"/>
      <c r="Q5021" s="117"/>
      <c r="R5021" s="117"/>
      <c r="S5021" s="117"/>
      <c r="T5021" s="117"/>
      <c r="U5021" s="117"/>
      <c r="V5021" s="117"/>
      <c r="W5021" s="117"/>
      <c r="X5021" s="117"/>
      <c r="Y5021" s="117"/>
      <c r="Z5021" s="117"/>
      <c r="AA5021" s="117"/>
      <c r="AB5021" s="117"/>
      <c r="AC5021" s="117"/>
      <c r="AD5021" s="117"/>
      <c r="AE5021" s="117"/>
      <c r="AF5021" s="117"/>
      <c r="AG5021" s="117"/>
      <c r="AH5021" s="117"/>
      <c r="AI5021" s="117"/>
      <c r="AJ5021" s="117"/>
      <c r="AK5021" s="117"/>
      <c r="AL5021" s="117"/>
      <c r="AM5021" s="117"/>
      <c r="AN5021" s="117"/>
      <c r="AO5021" s="117"/>
      <c r="AP5021" s="117"/>
      <c r="AQ5021" s="117"/>
      <c r="AR5021" s="117"/>
      <c r="AS5021" s="117"/>
      <c r="AT5021" s="117"/>
      <c r="AU5021" s="117"/>
      <c r="AV5021" s="117"/>
      <c r="AW5021" s="117"/>
      <c r="AX5021" s="118"/>
    </row>
    <row r="5022" spans="1:113" ht="12" customHeight="1">
      <c r="A5022" s="34"/>
      <c r="B5022" s="116"/>
      <c r="C5022" s="117"/>
      <c r="D5022" s="117"/>
      <c r="E5022" s="117"/>
      <c r="F5022" s="117"/>
      <c r="G5022" s="117"/>
      <c r="H5022" s="117"/>
      <c r="I5022" s="117"/>
      <c r="J5022" s="117"/>
      <c r="K5022" s="117"/>
      <c r="L5022" s="117"/>
      <c r="M5022" s="117"/>
      <c r="N5022" s="117"/>
      <c r="O5022" s="117"/>
      <c r="P5022" s="117"/>
      <c r="Q5022" s="117"/>
      <c r="R5022" s="117"/>
      <c r="S5022" s="117"/>
      <c r="T5022" s="117"/>
      <c r="U5022" s="117"/>
      <c r="V5022" s="117"/>
      <c r="W5022" s="117"/>
      <c r="X5022" s="117"/>
      <c r="Y5022" s="117"/>
      <c r="Z5022" s="117"/>
      <c r="AA5022" s="117"/>
      <c r="AB5022" s="117"/>
      <c r="AC5022" s="117"/>
      <c r="AD5022" s="117"/>
      <c r="AE5022" s="117"/>
      <c r="AF5022" s="117"/>
      <c r="AG5022" s="117"/>
      <c r="AH5022" s="117"/>
      <c r="AI5022" s="117"/>
      <c r="AJ5022" s="117"/>
      <c r="AK5022" s="117"/>
      <c r="AL5022" s="117"/>
      <c r="AM5022" s="117"/>
      <c r="AN5022" s="117"/>
      <c r="AO5022" s="117"/>
      <c r="AP5022" s="117"/>
      <c r="AQ5022" s="117"/>
      <c r="AR5022" s="117"/>
      <c r="AS5022" s="117"/>
      <c r="AT5022" s="117"/>
      <c r="AU5022" s="117"/>
      <c r="AV5022" s="117"/>
      <c r="AW5022" s="117"/>
      <c r="AX5022" s="118"/>
    </row>
    <row r="5023" spans="1:113" ht="12" customHeight="1">
      <c r="A5023" s="34"/>
      <c r="B5023" s="116"/>
      <c r="C5023" s="117"/>
      <c r="D5023" s="117"/>
      <c r="E5023" s="117"/>
      <c r="F5023" s="117"/>
      <c r="G5023" s="117"/>
      <c r="H5023" s="117"/>
      <c r="I5023" s="117"/>
      <c r="J5023" s="117"/>
      <c r="K5023" s="117"/>
      <c r="L5023" s="117"/>
      <c r="M5023" s="117"/>
      <c r="N5023" s="117"/>
      <c r="O5023" s="117"/>
      <c r="P5023" s="117"/>
      <c r="Q5023" s="117"/>
      <c r="R5023" s="117"/>
      <c r="S5023" s="117"/>
      <c r="T5023" s="117"/>
      <c r="U5023" s="117"/>
      <c r="V5023" s="117"/>
      <c r="W5023" s="117"/>
      <c r="X5023" s="117"/>
      <c r="Y5023" s="117"/>
      <c r="Z5023" s="117"/>
      <c r="AA5023" s="117"/>
      <c r="AB5023" s="117"/>
      <c r="AC5023" s="117"/>
      <c r="AD5023" s="117"/>
      <c r="AE5023" s="117"/>
      <c r="AF5023" s="117"/>
      <c r="AG5023" s="117"/>
      <c r="AH5023" s="117"/>
      <c r="AI5023" s="117"/>
      <c r="AJ5023" s="117"/>
      <c r="AK5023" s="117"/>
      <c r="AL5023" s="117"/>
      <c r="AM5023" s="117"/>
      <c r="AN5023" s="117"/>
      <c r="AO5023" s="117"/>
      <c r="AP5023" s="117"/>
      <c r="AQ5023" s="117"/>
      <c r="AR5023" s="117"/>
      <c r="AS5023" s="117"/>
      <c r="AT5023" s="117"/>
      <c r="AU5023" s="117"/>
      <c r="AV5023" s="117"/>
      <c r="AW5023" s="117"/>
      <c r="AX5023" s="118"/>
    </row>
    <row r="5024" spans="1:113" ht="12" customHeight="1">
      <c r="A5024" s="34"/>
      <c r="B5024" s="116"/>
      <c r="C5024" s="117"/>
      <c r="D5024" s="117"/>
      <c r="E5024" s="117"/>
      <c r="F5024" s="117"/>
      <c r="G5024" s="117"/>
      <c r="H5024" s="117"/>
      <c r="I5024" s="117"/>
      <c r="J5024" s="117"/>
      <c r="K5024" s="117"/>
      <c r="L5024" s="117"/>
      <c r="M5024" s="117"/>
      <c r="N5024" s="117"/>
      <c r="O5024" s="117"/>
      <c r="P5024" s="117"/>
      <c r="Q5024" s="117"/>
      <c r="R5024" s="117"/>
      <c r="S5024" s="117"/>
      <c r="T5024" s="117"/>
      <c r="U5024" s="117"/>
      <c r="V5024" s="117"/>
      <c r="W5024" s="117"/>
      <c r="X5024" s="117"/>
      <c r="Y5024" s="117"/>
      <c r="Z5024" s="117"/>
      <c r="AA5024" s="117"/>
      <c r="AB5024" s="117"/>
      <c r="AC5024" s="117"/>
      <c r="AD5024" s="117"/>
      <c r="AE5024" s="117"/>
      <c r="AF5024" s="117"/>
      <c r="AG5024" s="117"/>
      <c r="AH5024" s="117"/>
      <c r="AI5024" s="117"/>
      <c r="AJ5024" s="117"/>
      <c r="AK5024" s="117"/>
      <c r="AL5024" s="117"/>
      <c r="AM5024" s="117"/>
      <c r="AN5024" s="117"/>
      <c r="AO5024" s="117"/>
      <c r="AP5024" s="117"/>
      <c r="AQ5024" s="117"/>
      <c r="AR5024" s="117"/>
      <c r="AS5024" s="117"/>
      <c r="AT5024" s="117"/>
      <c r="AU5024" s="117"/>
      <c r="AV5024" s="117"/>
      <c r="AW5024" s="117"/>
      <c r="AX5024" s="118"/>
    </row>
    <row r="5025" spans="1:251" ht="12" customHeight="1">
      <c r="A5025" s="34"/>
      <c r="B5025" s="116"/>
      <c r="C5025" s="117"/>
      <c r="D5025" s="117"/>
      <c r="E5025" s="117"/>
      <c r="F5025" s="117"/>
      <c r="G5025" s="117"/>
      <c r="H5025" s="117"/>
      <c r="I5025" s="117"/>
      <c r="J5025" s="117"/>
      <c r="K5025" s="117"/>
      <c r="L5025" s="117"/>
      <c r="M5025" s="117"/>
      <c r="N5025" s="117"/>
      <c r="O5025" s="117"/>
      <c r="P5025" s="117"/>
      <c r="Q5025" s="117"/>
      <c r="R5025" s="117"/>
      <c r="S5025" s="117"/>
      <c r="T5025" s="117"/>
      <c r="U5025" s="117"/>
      <c r="V5025" s="117"/>
      <c r="W5025" s="117"/>
      <c r="X5025" s="117"/>
      <c r="Y5025" s="117"/>
      <c r="Z5025" s="117"/>
      <c r="AA5025" s="117"/>
      <c r="AB5025" s="117"/>
      <c r="AC5025" s="117"/>
      <c r="AD5025" s="117"/>
      <c r="AE5025" s="117"/>
      <c r="AF5025" s="117"/>
      <c r="AG5025" s="117"/>
      <c r="AH5025" s="117"/>
      <c r="AI5025" s="117"/>
      <c r="AJ5025" s="117"/>
      <c r="AK5025" s="117"/>
      <c r="AL5025" s="117"/>
      <c r="AM5025" s="117"/>
      <c r="AN5025" s="117"/>
      <c r="AO5025" s="117"/>
      <c r="AP5025" s="117"/>
      <c r="AQ5025" s="117"/>
      <c r="AR5025" s="117"/>
      <c r="AS5025" s="117"/>
      <c r="AT5025" s="117"/>
      <c r="AU5025" s="117"/>
      <c r="AV5025" s="117"/>
      <c r="AW5025" s="117"/>
      <c r="AX5025" s="118"/>
    </row>
    <row r="5026" spans="1:251" ht="12" customHeight="1">
      <c r="A5026" s="34"/>
      <c r="B5026" s="116"/>
      <c r="C5026" s="117"/>
      <c r="D5026" s="117"/>
      <c r="E5026" s="117"/>
      <c r="F5026" s="117"/>
      <c r="G5026" s="117"/>
      <c r="H5026" s="117"/>
      <c r="I5026" s="117"/>
      <c r="J5026" s="117"/>
      <c r="K5026" s="117"/>
      <c r="L5026" s="117"/>
      <c r="M5026" s="117"/>
      <c r="N5026" s="117"/>
      <c r="O5026" s="117"/>
      <c r="P5026" s="117"/>
      <c r="Q5026" s="117"/>
      <c r="R5026" s="117"/>
      <c r="S5026" s="117"/>
      <c r="T5026" s="117"/>
      <c r="U5026" s="117"/>
      <c r="V5026" s="117"/>
      <c r="W5026" s="117"/>
      <c r="X5026" s="117"/>
      <c r="Y5026" s="117"/>
      <c r="Z5026" s="117"/>
      <c r="AA5026" s="117"/>
      <c r="AB5026" s="117"/>
      <c r="AC5026" s="117"/>
      <c r="AD5026" s="117"/>
      <c r="AE5026" s="117"/>
      <c r="AF5026" s="117"/>
      <c r="AG5026" s="117"/>
      <c r="AH5026" s="117"/>
      <c r="AI5026" s="117"/>
      <c r="AJ5026" s="117"/>
      <c r="AK5026" s="117"/>
      <c r="AL5026" s="117"/>
      <c r="AM5026" s="117"/>
      <c r="AN5026" s="117"/>
      <c r="AO5026" s="117"/>
      <c r="AP5026" s="117"/>
      <c r="AQ5026" s="117"/>
      <c r="AR5026" s="117"/>
      <c r="AS5026" s="117"/>
      <c r="AT5026" s="117"/>
      <c r="AU5026" s="117"/>
      <c r="AV5026" s="117"/>
      <c r="AW5026" s="117"/>
      <c r="AX5026" s="118"/>
    </row>
    <row r="5027" spans="1:251" ht="12" customHeight="1">
      <c r="A5027" s="34"/>
      <c r="B5027" s="116"/>
      <c r="C5027" s="117"/>
      <c r="D5027" s="117"/>
      <c r="E5027" s="117"/>
      <c r="F5027" s="117"/>
      <c r="G5027" s="117"/>
      <c r="H5027" s="117"/>
      <c r="I5027" s="117"/>
      <c r="J5027" s="117"/>
      <c r="K5027" s="117"/>
      <c r="L5027" s="117"/>
      <c r="M5027" s="117"/>
      <c r="N5027" s="117"/>
      <c r="O5027" s="117"/>
      <c r="P5027" s="117"/>
      <c r="Q5027" s="117"/>
      <c r="R5027" s="117"/>
      <c r="S5027" s="117"/>
      <c r="T5027" s="117"/>
      <c r="U5027" s="117"/>
      <c r="V5027" s="117"/>
      <c r="W5027" s="117"/>
      <c r="X5027" s="117"/>
      <c r="Y5027" s="117"/>
      <c r="Z5027" s="117"/>
      <c r="AA5027" s="117"/>
      <c r="AB5027" s="117"/>
      <c r="AC5027" s="117"/>
      <c r="AD5027" s="117"/>
      <c r="AE5027" s="117"/>
      <c r="AF5027" s="117"/>
      <c r="AG5027" s="117"/>
      <c r="AH5027" s="117"/>
      <c r="AI5027" s="117"/>
      <c r="AJ5027" s="117"/>
      <c r="AK5027" s="117"/>
      <c r="AL5027" s="117"/>
      <c r="AM5027" s="117"/>
      <c r="AN5027" s="117"/>
      <c r="AO5027" s="117"/>
      <c r="AP5027" s="117"/>
      <c r="AQ5027" s="117"/>
      <c r="AR5027" s="117"/>
      <c r="AS5027" s="117"/>
      <c r="AT5027" s="117"/>
      <c r="AU5027" s="117"/>
      <c r="AV5027" s="117"/>
      <c r="AW5027" s="117"/>
      <c r="AX5027" s="118"/>
    </row>
    <row r="5028" spans="1:251" ht="12" customHeight="1">
      <c r="A5028" s="34"/>
      <c r="B5028" s="116"/>
      <c r="C5028" s="117"/>
      <c r="D5028" s="117"/>
      <c r="E5028" s="117"/>
      <c r="F5028" s="117"/>
      <c r="G5028" s="117"/>
      <c r="H5028" s="117"/>
      <c r="I5028" s="117"/>
      <c r="J5028" s="117"/>
      <c r="K5028" s="117"/>
      <c r="L5028" s="117"/>
      <c r="M5028" s="117"/>
      <c r="N5028" s="117"/>
      <c r="O5028" s="117"/>
      <c r="P5028" s="117"/>
      <c r="Q5028" s="117"/>
      <c r="R5028" s="117"/>
      <c r="S5028" s="117"/>
      <c r="T5028" s="117"/>
      <c r="U5028" s="117"/>
      <c r="V5028" s="117"/>
      <c r="W5028" s="117"/>
      <c r="X5028" s="117"/>
      <c r="Y5028" s="117"/>
      <c r="Z5028" s="117"/>
      <c r="AA5028" s="117"/>
      <c r="AB5028" s="117"/>
      <c r="AC5028" s="117"/>
      <c r="AD5028" s="117"/>
      <c r="AE5028" s="117"/>
      <c r="AF5028" s="117"/>
      <c r="AG5028" s="117"/>
      <c r="AH5028" s="117"/>
      <c r="AI5028" s="117"/>
      <c r="AJ5028" s="117"/>
      <c r="AK5028" s="117"/>
      <c r="AL5028" s="117"/>
      <c r="AM5028" s="117"/>
      <c r="AN5028" s="117"/>
      <c r="AO5028" s="117"/>
      <c r="AP5028" s="117"/>
      <c r="AQ5028" s="117"/>
      <c r="AR5028" s="117"/>
      <c r="AS5028" s="117"/>
      <c r="AT5028" s="117"/>
      <c r="AU5028" s="117"/>
      <c r="AV5028" s="117"/>
      <c r="AW5028" s="117"/>
      <c r="AX5028" s="118"/>
    </row>
    <row r="5029" spans="1:251" ht="12" customHeight="1">
      <c r="A5029" s="34"/>
      <c r="B5029" s="116"/>
      <c r="C5029" s="117"/>
      <c r="D5029" s="117"/>
      <c r="E5029" s="117"/>
      <c r="F5029" s="117"/>
      <c r="G5029" s="117"/>
      <c r="H5029" s="117"/>
      <c r="I5029" s="117"/>
      <c r="J5029" s="117"/>
      <c r="K5029" s="117"/>
      <c r="L5029" s="117"/>
      <c r="M5029" s="117"/>
      <c r="N5029" s="117"/>
      <c r="O5029" s="117"/>
      <c r="P5029" s="117"/>
      <c r="Q5029" s="117"/>
      <c r="R5029" s="117"/>
      <c r="S5029" s="117"/>
      <c r="T5029" s="117"/>
      <c r="U5029" s="117"/>
      <c r="V5029" s="117"/>
      <c r="W5029" s="117"/>
      <c r="X5029" s="117"/>
      <c r="Y5029" s="117"/>
      <c r="Z5029" s="117"/>
      <c r="AA5029" s="117"/>
      <c r="AB5029" s="117"/>
      <c r="AC5029" s="117"/>
      <c r="AD5029" s="117"/>
      <c r="AE5029" s="117"/>
      <c r="AF5029" s="117"/>
      <c r="AG5029" s="117"/>
      <c r="AH5029" s="117"/>
      <c r="AI5029" s="117"/>
      <c r="AJ5029" s="117"/>
      <c r="AK5029" s="117"/>
      <c r="AL5029" s="117"/>
      <c r="AM5029" s="117"/>
      <c r="AN5029" s="117"/>
      <c r="AO5029" s="117"/>
      <c r="AP5029" s="117"/>
      <c r="AQ5029" s="117"/>
      <c r="AR5029" s="117"/>
      <c r="AS5029" s="117"/>
      <c r="AT5029" s="117"/>
      <c r="AU5029" s="117"/>
      <c r="AV5029" s="117"/>
      <c r="AW5029" s="117"/>
      <c r="AX5029" s="118"/>
    </row>
    <row r="5030" spans="1:251" ht="12" customHeight="1">
      <c r="A5030" s="34"/>
      <c r="B5030" s="116"/>
      <c r="C5030" s="117"/>
      <c r="D5030" s="117"/>
      <c r="E5030" s="117"/>
      <c r="F5030" s="117"/>
      <c r="G5030" s="117"/>
      <c r="H5030" s="117"/>
      <c r="I5030" s="117"/>
      <c r="J5030" s="117"/>
      <c r="K5030" s="117"/>
      <c r="L5030" s="117"/>
      <c r="M5030" s="117"/>
      <c r="N5030" s="117"/>
      <c r="O5030" s="117"/>
      <c r="P5030" s="117"/>
      <c r="Q5030" s="117"/>
      <c r="R5030" s="117"/>
      <c r="S5030" s="117"/>
      <c r="T5030" s="117"/>
      <c r="U5030" s="117"/>
      <c r="V5030" s="117"/>
      <c r="W5030" s="117"/>
      <c r="X5030" s="117"/>
      <c r="Y5030" s="117"/>
      <c r="Z5030" s="117"/>
      <c r="AA5030" s="117"/>
      <c r="AB5030" s="117"/>
      <c r="AC5030" s="117"/>
      <c r="AD5030" s="117"/>
      <c r="AE5030" s="117"/>
      <c r="AF5030" s="117"/>
      <c r="AG5030" s="117"/>
      <c r="AH5030" s="117"/>
      <c r="AI5030" s="117"/>
      <c r="AJ5030" s="117"/>
      <c r="AK5030" s="117"/>
      <c r="AL5030" s="117"/>
      <c r="AM5030" s="117"/>
      <c r="AN5030" s="117"/>
      <c r="AO5030" s="117"/>
      <c r="AP5030" s="117"/>
      <c r="AQ5030" s="117"/>
      <c r="AR5030" s="117"/>
      <c r="AS5030" s="117"/>
      <c r="AT5030" s="117"/>
      <c r="AU5030" s="117"/>
      <c r="AV5030" s="117"/>
      <c r="AW5030" s="117"/>
      <c r="AX5030" s="118"/>
    </row>
    <row r="5031" spans="1:251" ht="12" customHeight="1">
      <c r="A5031" s="34"/>
      <c r="B5031" s="116"/>
      <c r="C5031" s="117"/>
      <c r="D5031" s="117"/>
      <c r="E5031" s="117"/>
      <c r="F5031" s="117"/>
      <c r="G5031" s="117"/>
      <c r="H5031" s="117"/>
      <c r="I5031" s="117"/>
      <c r="J5031" s="117"/>
      <c r="K5031" s="117"/>
      <c r="L5031" s="117"/>
      <c r="M5031" s="117"/>
      <c r="N5031" s="117"/>
      <c r="O5031" s="117"/>
      <c r="P5031" s="117"/>
      <c r="Q5031" s="117"/>
      <c r="R5031" s="117"/>
      <c r="S5031" s="117"/>
      <c r="T5031" s="117"/>
      <c r="U5031" s="117"/>
      <c r="V5031" s="117"/>
      <c r="W5031" s="117"/>
      <c r="X5031" s="117"/>
      <c r="Y5031" s="117"/>
      <c r="Z5031" s="117"/>
      <c r="AA5031" s="117"/>
      <c r="AB5031" s="117"/>
      <c r="AC5031" s="117"/>
      <c r="AD5031" s="117"/>
      <c r="AE5031" s="117"/>
      <c r="AF5031" s="117"/>
      <c r="AG5031" s="117"/>
      <c r="AH5031" s="117"/>
      <c r="AI5031" s="117"/>
      <c r="AJ5031" s="117"/>
      <c r="AK5031" s="117"/>
      <c r="AL5031" s="117"/>
      <c r="AM5031" s="117"/>
      <c r="AN5031" s="117"/>
      <c r="AO5031" s="117"/>
      <c r="AP5031" s="117"/>
      <c r="AQ5031" s="117"/>
      <c r="AR5031" s="117"/>
      <c r="AS5031" s="117"/>
      <c r="AT5031" s="117"/>
      <c r="AU5031" s="117"/>
      <c r="AV5031" s="117"/>
      <c r="AW5031" s="117"/>
      <c r="AX5031" s="118"/>
    </row>
    <row r="5032" spans="1:251" ht="12" customHeight="1">
      <c r="A5032" s="34"/>
      <c r="B5032" s="116"/>
      <c r="C5032" s="117"/>
      <c r="D5032" s="117"/>
      <c r="E5032" s="117"/>
      <c r="F5032" s="117"/>
      <c r="G5032" s="117"/>
      <c r="H5032" s="117"/>
      <c r="I5032" s="117"/>
      <c r="J5032" s="117"/>
      <c r="K5032" s="117"/>
      <c r="L5032" s="117"/>
      <c r="M5032" s="117"/>
      <c r="N5032" s="117"/>
      <c r="O5032" s="117"/>
      <c r="P5032" s="117"/>
      <c r="Q5032" s="117"/>
      <c r="R5032" s="117"/>
      <c r="S5032" s="117"/>
      <c r="T5032" s="117"/>
      <c r="U5032" s="117"/>
      <c r="V5032" s="117"/>
      <c r="W5032" s="117"/>
      <c r="X5032" s="117"/>
      <c r="Y5032" s="117"/>
      <c r="Z5032" s="117"/>
      <c r="AA5032" s="117"/>
      <c r="AB5032" s="117"/>
      <c r="AC5032" s="117"/>
      <c r="AD5032" s="117"/>
      <c r="AE5032" s="117"/>
      <c r="AF5032" s="117"/>
      <c r="AG5032" s="117"/>
      <c r="AH5032" s="117"/>
      <c r="AI5032" s="117"/>
      <c r="AJ5032" s="117"/>
      <c r="AK5032" s="117"/>
      <c r="AL5032" s="117"/>
      <c r="AM5032" s="117"/>
      <c r="AN5032" s="117"/>
      <c r="AO5032" s="117"/>
      <c r="AP5032" s="117"/>
      <c r="AQ5032" s="117"/>
      <c r="AR5032" s="117"/>
      <c r="AS5032" s="117"/>
      <c r="AT5032" s="117"/>
      <c r="AU5032" s="117"/>
      <c r="AV5032" s="117"/>
      <c r="AW5032" s="117"/>
      <c r="AX5032" s="118"/>
      <c r="BC5032" s="42"/>
    </row>
    <row r="5033" spans="1:251" ht="12" customHeight="1">
      <c r="A5033" s="34"/>
      <c r="B5033" s="116"/>
      <c r="C5033" s="117"/>
      <c r="D5033" s="117"/>
      <c r="E5033" s="117"/>
      <c r="F5033" s="117"/>
      <c r="G5033" s="117"/>
      <c r="H5033" s="117"/>
      <c r="I5033" s="117"/>
      <c r="J5033" s="117"/>
      <c r="K5033" s="117"/>
      <c r="L5033" s="117"/>
      <c r="M5033" s="117"/>
      <c r="N5033" s="117"/>
      <c r="O5033" s="117"/>
      <c r="P5033" s="117"/>
      <c r="Q5033" s="117"/>
      <c r="R5033" s="117"/>
      <c r="S5033" s="117"/>
      <c r="T5033" s="117"/>
      <c r="U5033" s="117"/>
      <c r="V5033" s="117"/>
      <c r="W5033" s="117"/>
      <c r="X5033" s="117"/>
      <c r="Y5033" s="117"/>
      <c r="Z5033" s="117"/>
      <c r="AA5033" s="117"/>
      <c r="AB5033" s="117"/>
      <c r="AC5033" s="117"/>
      <c r="AD5033" s="117"/>
      <c r="AE5033" s="117"/>
      <c r="AF5033" s="117"/>
      <c r="AG5033" s="117"/>
      <c r="AH5033" s="117"/>
      <c r="AI5033" s="117"/>
      <c r="AJ5033" s="117"/>
      <c r="AK5033" s="117"/>
      <c r="AL5033" s="117"/>
      <c r="AM5033" s="117"/>
      <c r="AN5033" s="117"/>
      <c r="AO5033" s="117"/>
      <c r="AP5033" s="117"/>
      <c r="AQ5033" s="117"/>
      <c r="AR5033" s="117"/>
      <c r="AS5033" s="117"/>
      <c r="AT5033" s="117"/>
      <c r="AU5033" s="117"/>
      <c r="AV5033" s="117"/>
      <c r="AW5033" s="117"/>
      <c r="AX5033" s="118"/>
    </row>
    <row r="5034" spans="1:251" ht="12" customHeight="1">
      <c r="A5034" s="34"/>
      <c r="B5034" s="116"/>
      <c r="C5034" s="117"/>
      <c r="D5034" s="117"/>
      <c r="E5034" s="117"/>
      <c r="F5034" s="117"/>
      <c r="G5034" s="117"/>
      <c r="H5034" s="117"/>
      <c r="I5034" s="117"/>
      <c r="J5034" s="117"/>
      <c r="K5034" s="117"/>
      <c r="L5034" s="117"/>
      <c r="M5034" s="117"/>
      <c r="N5034" s="117"/>
      <c r="O5034" s="117"/>
      <c r="P5034" s="117"/>
      <c r="Q5034" s="117"/>
      <c r="R5034" s="117"/>
      <c r="S5034" s="117"/>
      <c r="T5034" s="117"/>
      <c r="U5034" s="117"/>
      <c r="V5034" s="117"/>
      <c r="W5034" s="117"/>
      <c r="X5034" s="117"/>
      <c r="Y5034" s="117"/>
      <c r="Z5034" s="117"/>
      <c r="AA5034" s="117"/>
      <c r="AB5034" s="117"/>
      <c r="AC5034" s="117"/>
      <c r="AD5034" s="117"/>
      <c r="AE5034" s="117"/>
      <c r="AF5034" s="117"/>
      <c r="AG5034" s="117"/>
      <c r="AH5034" s="117"/>
      <c r="AI5034" s="117"/>
      <c r="AJ5034" s="117"/>
      <c r="AK5034" s="117"/>
      <c r="AL5034" s="117"/>
      <c r="AM5034" s="117"/>
      <c r="AN5034" s="117"/>
      <c r="AO5034" s="117"/>
      <c r="AP5034" s="117"/>
      <c r="AQ5034" s="117"/>
      <c r="AR5034" s="117"/>
      <c r="AS5034" s="117"/>
      <c r="AT5034" s="117"/>
      <c r="AU5034" s="117"/>
      <c r="AV5034" s="117"/>
      <c r="AW5034" s="117"/>
      <c r="AX5034" s="118"/>
    </row>
    <row r="5035" spans="1:251" ht="12" customHeight="1">
      <c r="A5035" s="34"/>
      <c r="B5035" s="116"/>
      <c r="C5035" s="117"/>
      <c r="D5035" s="117"/>
      <c r="E5035" s="117"/>
      <c r="F5035" s="117"/>
      <c r="G5035" s="117"/>
      <c r="H5035" s="117"/>
      <c r="I5035" s="117"/>
      <c r="J5035" s="117"/>
      <c r="K5035" s="117"/>
      <c r="L5035" s="117"/>
      <c r="M5035" s="117"/>
      <c r="N5035" s="117"/>
      <c r="O5035" s="117"/>
      <c r="P5035" s="117"/>
      <c r="Q5035" s="117"/>
      <c r="R5035" s="117"/>
      <c r="S5035" s="117"/>
      <c r="T5035" s="117"/>
      <c r="U5035" s="117"/>
      <c r="V5035" s="117"/>
      <c r="W5035" s="117"/>
      <c r="X5035" s="117"/>
      <c r="Y5035" s="117"/>
      <c r="Z5035" s="117"/>
      <c r="AA5035" s="117"/>
      <c r="AB5035" s="117"/>
      <c r="AC5035" s="117"/>
      <c r="AD5035" s="117"/>
      <c r="AE5035" s="117"/>
      <c r="AF5035" s="117"/>
      <c r="AG5035" s="117"/>
      <c r="AH5035" s="117"/>
      <c r="AI5035" s="117"/>
      <c r="AJ5035" s="117"/>
      <c r="AK5035" s="117"/>
      <c r="AL5035" s="117"/>
      <c r="AM5035" s="117"/>
      <c r="AN5035" s="117"/>
      <c r="AO5035" s="117"/>
      <c r="AP5035" s="117"/>
      <c r="AQ5035" s="117"/>
      <c r="AR5035" s="117"/>
      <c r="AS5035" s="117"/>
      <c r="AT5035" s="117"/>
      <c r="AU5035" s="117"/>
      <c r="AV5035" s="117"/>
      <c r="AW5035" s="117"/>
      <c r="AX5035" s="118"/>
    </row>
    <row r="5036" spans="1:251" ht="15" thickBot="1">
      <c r="A5036" s="43"/>
      <c r="B5036" s="44"/>
      <c r="C5036" s="45"/>
      <c r="D5036" s="45"/>
      <c r="E5036" s="45"/>
      <c r="F5036" s="45"/>
      <c r="G5036" s="45"/>
      <c r="H5036" s="45"/>
      <c r="I5036" s="45"/>
      <c r="J5036" s="45"/>
      <c r="K5036" s="45"/>
      <c r="L5036" s="45"/>
      <c r="M5036" s="45"/>
      <c r="N5036" s="45"/>
      <c r="O5036" s="45"/>
      <c r="P5036" s="45"/>
      <c r="Q5036" s="45"/>
      <c r="R5036" s="45"/>
      <c r="S5036" s="45"/>
      <c r="T5036" s="45"/>
      <c r="U5036" s="45"/>
      <c r="V5036" s="45"/>
      <c r="W5036" s="45"/>
      <c r="X5036" s="45"/>
      <c r="Y5036" s="45"/>
      <c r="Z5036" s="45"/>
      <c r="AA5036" s="45"/>
      <c r="AB5036" s="45"/>
      <c r="AC5036" s="45"/>
      <c r="AD5036" s="45"/>
      <c r="AE5036" s="45"/>
      <c r="AF5036" s="45"/>
      <c r="AG5036" s="45"/>
      <c r="AH5036" s="45"/>
      <c r="AI5036" s="45"/>
      <c r="AJ5036" s="45"/>
      <c r="AK5036" s="45"/>
      <c r="AL5036" s="45"/>
      <c r="AM5036" s="45"/>
      <c r="AN5036" s="45"/>
      <c r="AO5036" s="45"/>
      <c r="AP5036" s="45"/>
      <c r="AQ5036" s="45"/>
      <c r="AR5036" s="45"/>
      <c r="AS5036" s="45"/>
      <c r="AT5036" s="45"/>
      <c r="AU5036" s="45"/>
      <c r="AV5036" s="45"/>
      <c r="AW5036" s="45"/>
      <c r="AX5036" s="46"/>
    </row>
    <row r="5037" spans="1:251">
      <c r="B5037" s="47"/>
    </row>
    <row r="5038" spans="1:251" ht="14.25">
      <c r="B5038" s="36" t="s">
        <v>240</v>
      </c>
      <c r="C5038" s="34"/>
      <c r="D5038" s="34"/>
      <c r="E5038" s="34"/>
      <c r="F5038" s="34"/>
      <c r="G5038" s="34"/>
      <c r="H5038" s="34"/>
      <c r="I5038" s="34"/>
      <c r="J5038" s="34"/>
      <c r="K5038" s="34"/>
      <c r="L5038" s="35"/>
      <c r="M5038" s="35"/>
      <c r="N5038" s="35"/>
      <c r="O5038" s="35"/>
      <c r="P5038" s="34"/>
      <c r="Q5038" s="34"/>
      <c r="R5038" s="34"/>
      <c r="S5038" s="34"/>
      <c r="T5038" s="34"/>
      <c r="U5038" s="34"/>
      <c r="V5038" s="36"/>
      <c r="W5038" s="36"/>
      <c r="X5038" s="36"/>
      <c r="Y5038" s="36"/>
      <c r="Z5038" s="36"/>
      <c r="AA5038" s="36"/>
      <c r="AB5038" s="36"/>
      <c r="AC5038" s="36"/>
      <c r="AD5038" s="36"/>
      <c r="AE5038" s="36"/>
      <c r="AF5038" s="36"/>
      <c r="AG5038" s="36"/>
      <c r="AH5038" s="36"/>
      <c r="AI5038" s="36"/>
      <c r="AJ5038" s="36"/>
      <c r="AK5038" s="36"/>
      <c r="AL5038" s="36"/>
      <c r="AM5038" s="36"/>
      <c r="AN5038" s="36"/>
      <c r="AO5038" s="36"/>
      <c r="AP5038" s="36"/>
      <c r="AQ5038" s="36"/>
      <c r="AR5038" s="36"/>
      <c r="AS5038" s="36"/>
      <c r="AT5038" s="36"/>
      <c r="AU5038" s="36"/>
      <c r="AV5038" s="36"/>
      <c r="AW5038" s="36"/>
      <c r="AX5038" s="36"/>
    </row>
    <row r="5039" spans="1:251" ht="15" thickBot="1">
      <c r="B5039" s="34"/>
      <c r="C5039" s="34"/>
      <c r="D5039" s="34"/>
      <c r="E5039" s="34"/>
      <c r="F5039" s="34"/>
      <c r="G5039" s="34"/>
      <c r="H5039" s="34"/>
      <c r="I5039" s="34"/>
      <c r="J5039" s="34"/>
      <c r="K5039" s="34"/>
      <c r="L5039" s="35"/>
      <c r="M5039" s="35"/>
      <c r="N5039" s="35"/>
      <c r="O5039" s="35"/>
      <c r="P5039" s="34"/>
      <c r="Q5039" s="34"/>
      <c r="R5039" s="34"/>
      <c r="S5039" s="34"/>
      <c r="T5039" s="34"/>
      <c r="U5039" s="34"/>
      <c r="V5039" s="36"/>
      <c r="W5039" s="36"/>
      <c r="X5039" s="36"/>
      <c r="Y5039" s="36"/>
      <c r="Z5039" s="36"/>
      <c r="AA5039" s="36"/>
      <c r="AB5039" s="36"/>
      <c r="AC5039" s="36"/>
      <c r="AD5039" s="36"/>
      <c r="AE5039" s="36"/>
      <c r="AF5039" s="36"/>
      <c r="AG5039" s="36"/>
      <c r="AH5039" s="36"/>
      <c r="AI5039" s="36"/>
      <c r="AJ5039" s="36"/>
      <c r="AK5039" s="36"/>
      <c r="AL5039" s="36"/>
      <c r="AM5039" s="36"/>
      <c r="AN5039" s="36"/>
      <c r="AO5039" s="36"/>
      <c r="AP5039" s="36"/>
      <c r="AQ5039" s="36"/>
      <c r="AR5039" s="36"/>
      <c r="AS5039" s="36"/>
      <c r="AT5039" s="36"/>
      <c r="AU5039" s="36"/>
      <c r="AV5039" s="36"/>
      <c r="AW5039" s="36"/>
      <c r="AX5039" s="48" t="s">
        <v>241</v>
      </c>
    </row>
    <row r="5040" spans="1:251" s="42" customFormat="1" ht="13.5" customHeight="1">
      <c r="A5040" s="34"/>
      <c r="B5040" s="119" t="s">
        <v>242</v>
      </c>
      <c r="C5040" s="120"/>
      <c r="D5040" s="120"/>
      <c r="E5040" s="120"/>
      <c r="F5040" s="120"/>
      <c r="G5040" s="120"/>
      <c r="H5040" s="120"/>
      <c r="I5040" s="120"/>
      <c r="J5040" s="120"/>
      <c r="K5040" s="120"/>
      <c r="L5040" s="120"/>
      <c r="M5040" s="120"/>
      <c r="N5040" s="120"/>
      <c r="O5040" s="120"/>
      <c r="P5040" s="120"/>
      <c r="Q5040" s="120"/>
      <c r="R5040" s="120"/>
      <c r="S5040" s="120"/>
      <c r="T5040" s="120"/>
      <c r="U5040" s="120"/>
      <c r="V5040" s="120"/>
      <c r="W5040" s="120"/>
      <c r="X5040" s="120"/>
      <c r="Y5040" s="120"/>
      <c r="Z5040" s="121"/>
      <c r="AA5040" s="125" t="s">
        <v>1062</v>
      </c>
      <c r="AB5040" s="120"/>
      <c r="AC5040" s="120"/>
      <c r="AD5040" s="120"/>
      <c r="AE5040" s="120"/>
      <c r="AF5040" s="120"/>
      <c r="AG5040" s="120"/>
      <c r="AH5040" s="120"/>
      <c r="AI5040" s="121"/>
      <c r="AJ5040" s="125" t="s">
        <v>1063</v>
      </c>
      <c r="AK5040" s="120"/>
      <c r="AL5040" s="120"/>
      <c r="AM5040" s="120"/>
      <c r="AN5040" s="120"/>
      <c r="AO5040" s="120"/>
      <c r="AP5040" s="120"/>
      <c r="AQ5040" s="120"/>
      <c r="AR5040" s="121"/>
      <c r="AS5040" s="125" t="s">
        <v>243</v>
      </c>
      <c r="AT5040" s="120"/>
      <c r="AU5040" s="120"/>
      <c r="AV5040" s="120"/>
      <c r="AW5040" s="120"/>
      <c r="AX5040" s="127"/>
      <c r="AY5040" s="29"/>
      <c r="AZ5040" s="29"/>
      <c r="BA5040" s="29"/>
      <c r="BB5040" s="29"/>
      <c r="BC5040" s="29"/>
      <c r="BD5040" s="29"/>
      <c r="BE5040" s="29"/>
      <c r="BF5040" s="29"/>
      <c r="BG5040" s="29"/>
      <c r="BH5040" s="29"/>
      <c r="BI5040" s="29"/>
      <c r="BJ5040" s="29"/>
      <c r="BK5040" s="29"/>
      <c r="BL5040" s="29"/>
      <c r="BM5040" s="29"/>
      <c r="BN5040" s="29"/>
      <c r="BO5040" s="29"/>
      <c r="BP5040" s="29"/>
      <c r="BQ5040" s="29"/>
      <c r="BR5040" s="29"/>
      <c r="BS5040" s="29"/>
      <c r="BT5040" s="29"/>
      <c r="BU5040" s="29"/>
      <c r="BV5040" s="29"/>
      <c r="BW5040" s="29"/>
      <c r="BX5040" s="29"/>
      <c r="BY5040" s="29"/>
      <c r="BZ5040" s="29"/>
      <c r="CA5040" s="29"/>
      <c r="CB5040" s="29"/>
      <c r="CC5040" s="29"/>
      <c r="CD5040" s="29"/>
      <c r="CE5040" s="29"/>
      <c r="CF5040" s="29"/>
      <c r="CG5040" s="29"/>
      <c r="CH5040" s="29"/>
      <c r="CI5040" s="29"/>
      <c r="CJ5040" s="29"/>
      <c r="CK5040" s="29"/>
      <c r="CL5040" s="29"/>
      <c r="CM5040" s="29"/>
      <c r="CN5040" s="29"/>
      <c r="CO5040" s="29"/>
      <c r="CP5040" s="29"/>
      <c r="CQ5040" s="29"/>
      <c r="CR5040" s="29"/>
      <c r="CS5040" s="29"/>
      <c r="CT5040" s="29"/>
      <c r="CU5040" s="29"/>
      <c r="CV5040" s="29"/>
      <c r="CW5040" s="29"/>
      <c r="CX5040" s="29"/>
      <c r="CY5040" s="29"/>
      <c r="CZ5040" s="29"/>
      <c r="DA5040" s="29"/>
      <c r="DB5040" s="29"/>
      <c r="DC5040" s="29"/>
      <c r="DD5040" s="29"/>
      <c r="DE5040" s="29"/>
      <c r="DF5040" s="29"/>
      <c r="DG5040" s="29"/>
      <c r="DH5040" s="29"/>
      <c r="DI5040" s="29"/>
      <c r="DJ5040" s="29"/>
      <c r="DK5040" s="29"/>
      <c r="DL5040" s="29"/>
      <c r="DM5040" s="29"/>
      <c r="DN5040" s="29"/>
      <c r="DO5040" s="29"/>
      <c r="DP5040" s="29"/>
      <c r="DQ5040" s="29"/>
      <c r="DR5040" s="29"/>
      <c r="DS5040" s="29"/>
      <c r="DT5040" s="29"/>
      <c r="DU5040" s="29"/>
      <c r="DV5040" s="29"/>
      <c r="DW5040" s="29"/>
      <c r="DX5040" s="29"/>
      <c r="DY5040" s="29"/>
      <c r="DZ5040" s="29"/>
      <c r="EA5040" s="29"/>
      <c r="EB5040" s="29"/>
      <c r="EC5040" s="29"/>
      <c r="ED5040" s="29"/>
      <c r="EE5040" s="29"/>
      <c r="EF5040" s="29"/>
      <c r="EG5040" s="29"/>
      <c r="EH5040" s="29"/>
      <c r="EI5040" s="29"/>
      <c r="EJ5040" s="29"/>
      <c r="EK5040" s="29"/>
      <c r="EL5040" s="29"/>
      <c r="EM5040" s="29"/>
      <c r="EN5040" s="29"/>
      <c r="EO5040" s="29"/>
      <c r="EP5040" s="29"/>
      <c r="EQ5040" s="29"/>
      <c r="ER5040" s="29"/>
      <c r="ES5040" s="29"/>
      <c r="ET5040" s="29"/>
      <c r="EU5040" s="29"/>
      <c r="EV5040" s="29"/>
      <c r="EW5040" s="29"/>
      <c r="EX5040" s="29"/>
      <c r="EY5040" s="29"/>
      <c r="EZ5040" s="29"/>
      <c r="FA5040" s="29"/>
      <c r="FB5040" s="29"/>
      <c r="FC5040" s="29"/>
      <c r="FD5040" s="29"/>
      <c r="FE5040" s="29"/>
      <c r="FF5040" s="29"/>
      <c r="FG5040" s="29"/>
      <c r="FH5040" s="29"/>
      <c r="FI5040" s="29"/>
      <c r="FJ5040" s="29"/>
      <c r="FK5040" s="29"/>
      <c r="FL5040" s="29"/>
      <c r="FM5040" s="29"/>
      <c r="FN5040" s="29"/>
      <c r="FO5040" s="29"/>
      <c r="FP5040" s="29"/>
      <c r="FQ5040" s="29"/>
      <c r="FR5040" s="29"/>
      <c r="FS5040" s="29"/>
      <c r="FT5040" s="29"/>
      <c r="FU5040" s="29"/>
      <c r="FV5040" s="29"/>
      <c r="FW5040" s="29"/>
      <c r="FX5040" s="29"/>
      <c r="FY5040" s="29"/>
      <c r="FZ5040" s="29"/>
      <c r="GA5040" s="29"/>
      <c r="GB5040" s="29"/>
      <c r="GC5040" s="29"/>
      <c r="GD5040" s="29"/>
      <c r="GE5040" s="29"/>
      <c r="GF5040" s="29"/>
      <c r="GG5040" s="29"/>
      <c r="GH5040" s="29"/>
      <c r="GI5040" s="29"/>
      <c r="GJ5040" s="29"/>
      <c r="GK5040" s="29"/>
      <c r="GL5040" s="29"/>
      <c r="GM5040" s="29"/>
      <c r="GN5040" s="29"/>
      <c r="GO5040" s="29"/>
      <c r="GP5040" s="29"/>
      <c r="GQ5040" s="29"/>
      <c r="GR5040" s="29"/>
      <c r="GS5040" s="29"/>
      <c r="GT5040" s="29"/>
      <c r="GU5040" s="29"/>
      <c r="GV5040" s="29"/>
      <c r="GW5040" s="29"/>
      <c r="GX5040" s="29"/>
      <c r="GY5040" s="29"/>
      <c r="GZ5040" s="29"/>
      <c r="HA5040" s="29"/>
      <c r="HB5040" s="29"/>
      <c r="HC5040" s="29"/>
      <c r="HD5040" s="29"/>
      <c r="HE5040" s="29"/>
      <c r="HF5040" s="29"/>
      <c r="HG5040" s="29"/>
      <c r="HH5040" s="29"/>
      <c r="HI5040" s="29"/>
      <c r="HJ5040" s="29"/>
      <c r="HK5040" s="29"/>
      <c r="HL5040" s="29"/>
      <c r="HM5040" s="29"/>
      <c r="HN5040" s="29"/>
      <c r="HO5040" s="29"/>
      <c r="HP5040" s="29"/>
      <c r="HQ5040" s="29"/>
      <c r="HR5040" s="29"/>
      <c r="HS5040" s="29"/>
      <c r="HT5040" s="29"/>
      <c r="HU5040" s="29"/>
      <c r="HV5040" s="29"/>
      <c r="HW5040" s="29"/>
      <c r="HX5040" s="29"/>
      <c r="HY5040" s="29"/>
      <c r="HZ5040" s="29"/>
      <c r="IA5040" s="29"/>
      <c r="IB5040" s="29"/>
      <c r="IC5040" s="29"/>
      <c r="ID5040" s="29"/>
      <c r="IE5040" s="29"/>
      <c r="IF5040" s="29"/>
      <c r="IG5040" s="29"/>
      <c r="IH5040" s="29"/>
      <c r="II5040" s="29"/>
      <c r="IJ5040" s="29"/>
      <c r="IK5040" s="29"/>
      <c r="IL5040" s="29"/>
      <c r="IM5040" s="29"/>
      <c r="IN5040" s="29"/>
      <c r="IO5040" s="29"/>
      <c r="IP5040" s="29"/>
      <c r="IQ5040" s="29"/>
    </row>
    <row r="5041" spans="1:251" s="42" customFormat="1" ht="13.5">
      <c r="A5041" s="34"/>
      <c r="B5041" s="122"/>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4"/>
      <c r="AA5041" s="126"/>
      <c r="AB5041" s="123"/>
      <c r="AC5041" s="123"/>
      <c r="AD5041" s="123"/>
      <c r="AE5041" s="123"/>
      <c r="AF5041" s="123"/>
      <c r="AG5041" s="123"/>
      <c r="AH5041" s="123"/>
      <c r="AI5041" s="124"/>
      <c r="AJ5041" s="126"/>
      <c r="AK5041" s="123"/>
      <c r="AL5041" s="123"/>
      <c r="AM5041" s="123"/>
      <c r="AN5041" s="123"/>
      <c r="AO5041" s="123"/>
      <c r="AP5041" s="123"/>
      <c r="AQ5041" s="123"/>
      <c r="AR5041" s="124"/>
      <c r="AS5041" s="126"/>
      <c r="AT5041" s="123"/>
      <c r="AU5041" s="123"/>
      <c r="AV5041" s="123"/>
      <c r="AW5041" s="123"/>
      <c r="AX5041" s="128"/>
      <c r="AY5041" s="29"/>
      <c r="AZ5041" s="29"/>
      <c r="BA5041" s="29"/>
      <c r="BB5041" s="65"/>
      <c r="BC5041" s="49"/>
      <c r="BE5041" s="29"/>
      <c r="BF5041" s="29"/>
      <c r="BG5041" s="29"/>
      <c r="BH5041" s="29"/>
      <c r="BI5041" s="29"/>
      <c r="BJ5041" s="29"/>
      <c r="BK5041" s="29"/>
      <c r="BL5041" s="29"/>
      <c r="BM5041" s="29"/>
      <c r="BN5041" s="29"/>
      <c r="BO5041" s="29"/>
      <c r="BP5041" s="29"/>
      <c r="BQ5041" s="29"/>
      <c r="BR5041" s="29"/>
      <c r="BS5041" s="29"/>
      <c r="BT5041" s="29"/>
      <c r="BU5041" s="29"/>
      <c r="BV5041" s="29"/>
      <c r="BW5041" s="29"/>
      <c r="BX5041" s="29"/>
      <c r="BY5041" s="29"/>
      <c r="BZ5041" s="29"/>
      <c r="CA5041" s="29"/>
      <c r="CB5041" s="29"/>
      <c r="CC5041" s="29"/>
      <c r="CD5041" s="29"/>
      <c r="CE5041" s="29"/>
      <c r="CF5041" s="29"/>
      <c r="CG5041" s="29"/>
      <c r="CH5041" s="29"/>
      <c r="CI5041" s="29"/>
      <c r="CJ5041" s="29"/>
      <c r="CK5041" s="29"/>
      <c r="CL5041" s="29"/>
      <c r="CM5041" s="29"/>
      <c r="CN5041" s="29"/>
      <c r="CO5041" s="29"/>
      <c r="CP5041" s="29"/>
      <c r="CQ5041" s="29"/>
      <c r="CR5041" s="29"/>
      <c r="CS5041" s="29"/>
      <c r="CT5041" s="29"/>
      <c r="CU5041" s="29"/>
      <c r="CV5041" s="29"/>
      <c r="CW5041" s="29"/>
      <c r="CX5041" s="29"/>
      <c r="CY5041" s="29"/>
      <c r="CZ5041" s="29"/>
      <c r="DA5041" s="29"/>
      <c r="DB5041" s="29"/>
      <c r="DC5041" s="29"/>
      <c r="DD5041" s="29"/>
      <c r="DE5041" s="29"/>
      <c r="DF5041" s="29"/>
      <c r="DG5041" s="29"/>
      <c r="DH5041" s="29"/>
      <c r="DI5041" s="29"/>
      <c r="DJ5041" s="29"/>
      <c r="DK5041" s="29"/>
      <c r="DL5041" s="29"/>
      <c r="DM5041" s="29"/>
      <c r="DN5041" s="29"/>
      <c r="DO5041" s="29"/>
      <c r="DP5041" s="29"/>
      <c r="DQ5041" s="29"/>
      <c r="DR5041" s="29"/>
      <c r="DS5041" s="29"/>
      <c r="DT5041" s="29"/>
      <c r="DU5041" s="29"/>
      <c r="DV5041" s="29"/>
      <c r="DW5041" s="29"/>
      <c r="DX5041" s="29"/>
      <c r="DY5041" s="29"/>
      <c r="DZ5041" s="29"/>
      <c r="EA5041" s="29"/>
      <c r="EB5041" s="29"/>
      <c r="EC5041" s="29"/>
      <c r="ED5041" s="29"/>
      <c r="EE5041" s="29"/>
      <c r="EF5041" s="29"/>
      <c r="EG5041" s="29"/>
      <c r="EH5041" s="29"/>
      <c r="EI5041" s="29"/>
      <c r="EJ5041" s="29"/>
      <c r="EK5041" s="29"/>
      <c r="EL5041" s="29"/>
      <c r="EM5041" s="29"/>
      <c r="EN5041" s="29"/>
      <c r="EO5041" s="29"/>
      <c r="EP5041" s="29"/>
      <c r="EQ5041" s="29"/>
      <c r="ER5041" s="29"/>
      <c r="ES5041" s="29"/>
      <c r="ET5041" s="29"/>
      <c r="EU5041" s="29"/>
      <c r="EV5041" s="29"/>
      <c r="EW5041" s="29"/>
      <c r="EX5041" s="29"/>
      <c r="EY5041" s="29"/>
      <c r="EZ5041" s="29"/>
      <c r="FA5041" s="29"/>
      <c r="FB5041" s="29"/>
      <c r="FC5041" s="29"/>
      <c r="FD5041" s="29"/>
      <c r="FE5041" s="29"/>
      <c r="FF5041" s="29"/>
      <c r="FG5041" s="29"/>
      <c r="FH5041" s="29"/>
      <c r="FI5041" s="29"/>
      <c r="FJ5041" s="29"/>
      <c r="FK5041" s="29"/>
      <c r="FL5041" s="29"/>
      <c r="FM5041" s="29"/>
      <c r="FN5041" s="29"/>
      <c r="FO5041" s="29"/>
      <c r="FP5041" s="29"/>
      <c r="FQ5041" s="29"/>
      <c r="FR5041" s="29"/>
      <c r="FS5041" s="29"/>
      <c r="FT5041" s="29"/>
      <c r="FU5041" s="29"/>
      <c r="FV5041" s="29"/>
      <c r="FW5041" s="29"/>
      <c r="FX5041" s="29"/>
      <c r="FY5041" s="29"/>
      <c r="FZ5041" s="29"/>
      <c r="GA5041" s="29"/>
      <c r="GB5041" s="29"/>
      <c r="GC5041" s="29"/>
      <c r="GD5041" s="29"/>
      <c r="GE5041" s="29"/>
      <c r="GF5041" s="29"/>
      <c r="GG5041" s="29"/>
      <c r="GH5041" s="29"/>
      <c r="GI5041" s="29"/>
      <c r="GJ5041" s="29"/>
      <c r="GK5041" s="29"/>
      <c r="GL5041" s="29"/>
      <c r="GM5041" s="29"/>
      <c r="GN5041" s="29"/>
      <c r="GO5041" s="29"/>
      <c r="GP5041" s="29"/>
      <c r="GQ5041" s="29"/>
      <c r="GR5041" s="29"/>
      <c r="GS5041" s="29"/>
      <c r="GT5041" s="29"/>
      <c r="GU5041" s="29"/>
      <c r="GV5041" s="29"/>
      <c r="GW5041" s="29"/>
      <c r="GX5041" s="29"/>
      <c r="GY5041" s="29"/>
      <c r="GZ5041" s="29"/>
      <c r="HA5041" s="29"/>
      <c r="HB5041" s="29"/>
      <c r="HC5041" s="29"/>
      <c r="HD5041" s="29"/>
      <c r="HE5041" s="29"/>
      <c r="HF5041" s="29"/>
      <c r="HG5041" s="29"/>
      <c r="HH5041" s="29"/>
      <c r="HI5041" s="29"/>
      <c r="HJ5041" s="29"/>
      <c r="HK5041" s="29"/>
      <c r="HL5041" s="29"/>
      <c r="HM5041" s="29"/>
      <c r="HN5041" s="29"/>
      <c r="HO5041" s="29"/>
      <c r="HP5041" s="29"/>
      <c r="HQ5041" s="29"/>
      <c r="HR5041" s="29"/>
      <c r="HS5041" s="29"/>
      <c r="HT5041" s="29"/>
      <c r="HU5041" s="29"/>
      <c r="HV5041" s="29"/>
      <c r="HW5041" s="29"/>
      <c r="HX5041" s="29"/>
      <c r="HY5041" s="29"/>
      <c r="HZ5041" s="29"/>
      <c r="IA5041" s="29"/>
      <c r="IB5041" s="29"/>
      <c r="IC5041" s="29"/>
      <c r="ID5041" s="29"/>
      <c r="IE5041" s="29"/>
      <c r="IF5041" s="29"/>
      <c r="IG5041" s="29"/>
      <c r="IH5041" s="29"/>
      <c r="II5041" s="29"/>
      <c r="IJ5041" s="29"/>
      <c r="IK5041" s="29"/>
      <c r="IL5041" s="29"/>
      <c r="IM5041" s="29"/>
      <c r="IN5041" s="29"/>
      <c r="IO5041" s="29"/>
      <c r="IP5041" s="29"/>
      <c r="IQ5041" s="29"/>
    </row>
    <row r="5042" spans="1:251" s="42" customFormat="1" ht="18.75" customHeight="1">
      <c r="A5042" s="34"/>
      <c r="B5042" s="50"/>
      <c r="C5042" s="129" t="s">
        <v>963</v>
      </c>
      <c r="D5042" s="147"/>
      <c r="E5042" s="147"/>
      <c r="F5042" s="147"/>
      <c r="G5042" s="147"/>
      <c r="H5042" s="147"/>
      <c r="I5042" s="147"/>
      <c r="J5042" s="147"/>
      <c r="K5042" s="147"/>
      <c r="L5042" s="147"/>
      <c r="M5042" s="147"/>
      <c r="N5042" s="147"/>
      <c r="O5042" s="147"/>
      <c r="P5042" s="147"/>
      <c r="Q5042" s="147"/>
      <c r="R5042" s="147"/>
      <c r="S5042" s="147"/>
      <c r="T5042" s="147"/>
      <c r="U5042" s="147"/>
      <c r="V5042" s="147"/>
      <c r="W5042" s="147"/>
      <c r="X5042" s="147"/>
      <c r="Y5042" s="147"/>
      <c r="Z5042" s="148"/>
      <c r="AA5042" s="132">
        <v>120171</v>
      </c>
      <c r="AB5042" s="133"/>
      <c r="AC5042" s="133"/>
      <c r="AD5042" s="133"/>
      <c r="AE5042" s="133"/>
      <c r="AF5042" s="133"/>
      <c r="AG5042" s="133"/>
      <c r="AH5042" s="133"/>
      <c r="AI5042" s="134"/>
      <c r="AJ5042" s="132">
        <v>280171</v>
      </c>
      <c r="AK5042" s="133"/>
      <c r="AL5042" s="133"/>
      <c r="AM5042" s="133"/>
      <c r="AN5042" s="133"/>
      <c r="AO5042" s="133"/>
      <c r="AP5042" s="133"/>
      <c r="AQ5042" s="133"/>
      <c r="AR5042" s="134"/>
      <c r="AS5042" s="135"/>
      <c r="AT5042" s="136"/>
      <c r="AU5042" s="136"/>
      <c r="AV5042" s="136"/>
      <c r="AW5042" s="136"/>
      <c r="AX5042" s="137"/>
      <c r="AY5042" s="29"/>
      <c r="AZ5042" s="29"/>
      <c r="BA5042" s="29"/>
      <c r="BB5042" s="29"/>
      <c r="BC5042" s="29"/>
      <c r="BD5042" s="29"/>
      <c r="BE5042" s="29"/>
      <c r="BF5042" s="29"/>
      <c r="BG5042" s="29"/>
      <c r="BH5042" s="29"/>
      <c r="BI5042" s="29"/>
      <c r="BJ5042" s="29"/>
      <c r="BK5042" s="29"/>
      <c r="BL5042" s="29"/>
      <c r="BM5042" s="29"/>
      <c r="BN5042" s="29"/>
      <c r="BO5042" s="29"/>
      <c r="BP5042" s="29"/>
      <c r="BQ5042" s="29"/>
      <c r="BR5042" s="29"/>
      <c r="BS5042" s="29"/>
      <c r="BT5042" s="29"/>
      <c r="BU5042" s="29"/>
      <c r="BV5042" s="29"/>
      <c r="BW5042" s="29"/>
      <c r="BX5042" s="29"/>
      <c r="BY5042" s="29"/>
      <c r="BZ5042" s="29"/>
      <c r="CA5042" s="29"/>
      <c r="CB5042" s="29"/>
      <c r="CC5042" s="29"/>
      <c r="CD5042" s="29"/>
      <c r="CE5042" s="29"/>
      <c r="CF5042" s="29"/>
      <c r="CG5042" s="29"/>
      <c r="CH5042" s="29"/>
      <c r="CI5042" s="29"/>
      <c r="CJ5042" s="29"/>
      <c r="CK5042" s="29"/>
      <c r="CL5042" s="29"/>
      <c r="CM5042" s="29"/>
      <c r="CN5042" s="29"/>
      <c r="CO5042" s="29"/>
      <c r="CP5042" s="29"/>
      <c r="CQ5042" s="29"/>
      <c r="CR5042" s="29"/>
      <c r="CS5042" s="29"/>
      <c r="CT5042" s="29"/>
      <c r="CU5042" s="29"/>
      <c r="CV5042" s="29"/>
      <c r="CW5042" s="29"/>
      <c r="CX5042" s="29"/>
      <c r="CY5042" s="29"/>
      <c r="CZ5042" s="29"/>
      <c r="DA5042" s="29"/>
      <c r="DB5042" s="29"/>
      <c r="DC5042" s="29"/>
      <c r="DD5042" s="29"/>
      <c r="DE5042" s="29"/>
      <c r="DF5042" s="29"/>
      <c r="DG5042" s="29"/>
      <c r="DH5042" s="29"/>
      <c r="DI5042" s="29"/>
      <c r="DJ5042" s="29"/>
      <c r="DK5042" s="29"/>
      <c r="DL5042" s="29"/>
      <c r="DM5042" s="29"/>
      <c r="DN5042" s="29"/>
      <c r="DO5042" s="29"/>
      <c r="DP5042" s="29"/>
      <c r="DQ5042" s="29"/>
      <c r="DR5042" s="29"/>
      <c r="DS5042" s="29"/>
      <c r="DT5042" s="29"/>
      <c r="DU5042" s="29"/>
      <c r="DV5042" s="29"/>
      <c r="DW5042" s="29"/>
      <c r="DX5042" s="29"/>
      <c r="DY5042" s="29"/>
      <c r="DZ5042" s="29"/>
      <c r="EA5042" s="29"/>
      <c r="EB5042" s="29"/>
      <c r="EC5042" s="29"/>
      <c r="ED5042" s="29"/>
      <c r="EE5042" s="29"/>
      <c r="EF5042" s="29"/>
      <c r="EG5042" s="29"/>
      <c r="EH5042" s="29"/>
      <c r="EI5042" s="29"/>
      <c r="EJ5042" s="29"/>
      <c r="EK5042" s="29"/>
      <c r="EL5042" s="29"/>
      <c r="EM5042" s="29"/>
      <c r="EN5042" s="29"/>
      <c r="EO5042" s="29"/>
      <c r="EP5042" s="29"/>
      <c r="EQ5042" s="29"/>
      <c r="ER5042" s="29"/>
      <c r="ES5042" s="29"/>
      <c r="ET5042" s="29"/>
      <c r="EU5042" s="29"/>
      <c r="EV5042" s="29"/>
      <c r="EW5042" s="29"/>
      <c r="EX5042" s="29"/>
      <c r="EY5042" s="29"/>
      <c r="EZ5042" s="29"/>
      <c r="FA5042" s="29"/>
      <c r="FB5042" s="29"/>
      <c r="FC5042" s="29"/>
      <c r="FD5042" s="29"/>
      <c r="FE5042" s="29"/>
      <c r="FF5042" s="29"/>
      <c r="FG5042" s="29"/>
      <c r="FH5042" s="29"/>
      <c r="FI5042" s="29"/>
      <c r="FJ5042" s="29"/>
      <c r="FK5042" s="29"/>
      <c r="FL5042" s="29"/>
      <c r="FM5042" s="29"/>
      <c r="FN5042" s="29"/>
      <c r="FO5042" s="29"/>
      <c r="FP5042" s="29"/>
      <c r="FQ5042" s="29"/>
      <c r="FR5042" s="29"/>
      <c r="FS5042" s="29"/>
      <c r="FT5042" s="29"/>
      <c r="FU5042" s="29"/>
      <c r="FV5042" s="29"/>
      <c r="FW5042" s="29"/>
      <c r="FX5042" s="29"/>
      <c r="FY5042" s="29"/>
      <c r="FZ5042" s="29"/>
      <c r="GA5042" s="29"/>
      <c r="GB5042" s="29"/>
      <c r="GC5042" s="29"/>
      <c r="GD5042" s="29"/>
      <c r="GE5042" s="29"/>
      <c r="GF5042" s="29"/>
      <c r="GG5042" s="29"/>
      <c r="GH5042" s="29"/>
      <c r="GI5042" s="29"/>
      <c r="GJ5042" s="29"/>
      <c r="GK5042" s="29"/>
      <c r="GL5042" s="29"/>
      <c r="GM5042" s="29"/>
      <c r="GN5042" s="29"/>
      <c r="GO5042" s="29"/>
      <c r="GP5042" s="29"/>
      <c r="GQ5042" s="29"/>
      <c r="GR5042" s="29"/>
      <c r="GS5042" s="29"/>
      <c r="GT5042" s="29"/>
      <c r="GU5042" s="29"/>
      <c r="GV5042" s="29"/>
      <c r="GW5042" s="29"/>
      <c r="GX5042" s="29"/>
      <c r="GY5042" s="29"/>
      <c r="GZ5042" s="29"/>
      <c r="HA5042" s="29"/>
      <c r="HB5042" s="29"/>
      <c r="HC5042" s="29"/>
      <c r="HD5042" s="29"/>
      <c r="HE5042" s="29"/>
      <c r="HF5042" s="29"/>
      <c r="HG5042" s="29"/>
      <c r="HH5042" s="29"/>
      <c r="HI5042" s="29"/>
      <c r="HJ5042" s="29"/>
      <c r="HK5042" s="29"/>
      <c r="HL5042" s="29"/>
      <c r="HM5042" s="29"/>
      <c r="HN5042" s="29"/>
      <c r="HO5042" s="29"/>
      <c r="HP5042" s="29"/>
      <c r="HQ5042" s="29"/>
      <c r="HR5042" s="29"/>
      <c r="HS5042" s="29"/>
      <c r="HT5042" s="29"/>
      <c r="HU5042" s="29"/>
      <c r="HV5042" s="29"/>
      <c r="HW5042" s="29"/>
      <c r="HX5042" s="29"/>
      <c r="HY5042" s="29"/>
      <c r="HZ5042" s="29"/>
      <c r="IA5042" s="29"/>
      <c r="IB5042" s="29"/>
      <c r="IC5042" s="29"/>
      <c r="ID5042" s="29"/>
      <c r="IE5042" s="29"/>
      <c r="IF5042" s="29"/>
      <c r="IG5042" s="29"/>
      <c r="IH5042" s="29"/>
      <c r="II5042" s="29"/>
      <c r="IJ5042" s="29"/>
      <c r="IK5042" s="29"/>
      <c r="IL5042" s="29"/>
      <c r="IM5042" s="29"/>
      <c r="IN5042" s="29"/>
      <c r="IO5042" s="29"/>
      <c r="IP5042" s="29"/>
      <c r="IQ5042" s="29"/>
    </row>
    <row r="5043" spans="1:251" s="42" customFormat="1" ht="18.75" customHeight="1" thickBot="1">
      <c r="A5043" s="43"/>
      <c r="B5043" s="138" t="s">
        <v>244</v>
      </c>
      <c r="C5043" s="139"/>
      <c r="D5043" s="139"/>
      <c r="E5043" s="139"/>
      <c r="F5043" s="139"/>
      <c r="G5043" s="139"/>
      <c r="H5043" s="139"/>
      <c r="I5043" s="139"/>
      <c r="J5043" s="139"/>
      <c r="K5043" s="139"/>
      <c r="L5043" s="139"/>
      <c r="M5043" s="139"/>
      <c r="N5043" s="139"/>
      <c r="O5043" s="139"/>
      <c r="P5043" s="139"/>
      <c r="Q5043" s="139"/>
      <c r="R5043" s="139"/>
      <c r="S5043" s="139"/>
      <c r="T5043" s="139"/>
      <c r="U5043" s="139"/>
      <c r="V5043" s="139"/>
      <c r="W5043" s="139"/>
      <c r="X5043" s="139"/>
      <c r="Y5043" s="139"/>
      <c r="Z5043" s="140"/>
      <c r="AA5043" s="141">
        <f>SUM($AA$5042:$AA$5042)</f>
        <v>120171</v>
      </c>
      <c r="AB5043" s="142"/>
      <c r="AC5043" s="142"/>
      <c r="AD5043" s="142"/>
      <c r="AE5043" s="142"/>
      <c r="AF5043" s="142"/>
      <c r="AG5043" s="142"/>
      <c r="AH5043" s="142"/>
      <c r="AI5043" s="143"/>
      <c r="AJ5043" s="141">
        <f>SUM($AJ$5042:$AJ$5042)</f>
        <v>280171</v>
      </c>
      <c r="AK5043" s="142"/>
      <c r="AL5043" s="142"/>
      <c r="AM5043" s="142"/>
      <c r="AN5043" s="142"/>
      <c r="AO5043" s="142"/>
      <c r="AP5043" s="142"/>
      <c r="AQ5043" s="142"/>
      <c r="AR5043" s="143"/>
      <c r="AS5043" s="144"/>
      <c r="AT5043" s="145"/>
      <c r="AU5043" s="145"/>
      <c r="AV5043" s="145"/>
      <c r="AW5043" s="145"/>
      <c r="AX5043" s="146"/>
      <c r="AY5043" s="29"/>
      <c r="AZ5043" s="29"/>
      <c r="BA5043" s="29"/>
      <c r="BB5043" s="29"/>
      <c r="BC5043" s="29"/>
      <c r="BD5043" s="29"/>
      <c r="BE5043" s="29"/>
      <c r="BF5043" s="29"/>
      <c r="BG5043" s="29"/>
      <c r="BH5043" s="29"/>
      <c r="BI5043" s="29"/>
      <c r="BJ5043" s="29"/>
      <c r="BK5043" s="29"/>
      <c r="BL5043" s="29"/>
      <c r="BM5043" s="29"/>
      <c r="BN5043" s="29"/>
      <c r="BO5043" s="29"/>
      <c r="BP5043" s="29"/>
      <c r="BQ5043" s="29"/>
      <c r="BR5043" s="29"/>
      <c r="BS5043" s="29"/>
      <c r="BT5043" s="29"/>
      <c r="BU5043" s="29"/>
      <c r="BV5043" s="29"/>
      <c r="BW5043" s="29"/>
      <c r="BX5043" s="29"/>
      <c r="BY5043" s="29"/>
      <c r="BZ5043" s="29"/>
      <c r="CA5043" s="29"/>
      <c r="CB5043" s="29"/>
      <c r="CC5043" s="29"/>
      <c r="CD5043" s="29"/>
      <c r="CE5043" s="29"/>
      <c r="CF5043" s="29"/>
      <c r="CG5043" s="29"/>
      <c r="CH5043" s="29"/>
      <c r="CI5043" s="29"/>
      <c r="CJ5043" s="29"/>
      <c r="CK5043" s="29"/>
      <c r="CL5043" s="29"/>
      <c r="CM5043" s="29"/>
      <c r="CN5043" s="29"/>
      <c r="CO5043" s="29"/>
      <c r="CP5043" s="29"/>
      <c r="CQ5043" s="29"/>
      <c r="CR5043" s="29"/>
      <c r="CS5043" s="29"/>
      <c r="CT5043" s="29"/>
      <c r="CU5043" s="29"/>
      <c r="CV5043" s="29"/>
      <c r="CW5043" s="29"/>
      <c r="CX5043" s="29"/>
      <c r="CY5043" s="29"/>
      <c r="CZ5043" s="29"/>
      <c r="DA5043" s="29"/>
      <c r="DB5043" s="29"/>
      <c r="DC5043" s="29"/>
      <c r="DD5043" s="29"/>
      <c r="DE5043" s="29"/>
      <c r="DF5043" s="29"/>
      <c r="DG5043" s="29"/>
      <c r="DH5043" s="29"/>
      <c r="DI5043" s="29"/>
      <c r="DJ5043" s="29"/>
      <c r="DK5043" s="29"/>
      <c r="DL5043" s="29"/>
      <c r="DM5043" s="29"/>
      <c r="DN5043" s="29"/>
      <c r="DO5043" s="29"/>
      <c r="DP5043" s="29"/>
      <c r="DQ5043" s="29"/>
      <c r="DR5043" s="29"/>
      <c r="DS5043" s="29"/>
      <c r="DT5043" s="29"/>
      <c r="DU5043" s="29"/>
      <c r="DV5043" s="29"/>
      <c r="DW5043" s="29"/>
      <c r="DX5043" s="29"/>
      <c r="DY5043" s="29"/>
      <c r="DZ5043" s="29"/>
      <c r="EA5043" s="29"/>
      <c r="EB5043" s="29"/>
      <c r="EC5043" s="29"/>
      <c r="ED5043" s="29"/>
      <c r="EE5043" s="29"/>
      <c r="EF5043" s="29"/>
      <c r="EG5043" s="29"/>
      <c r="EH5043" s="29"/>
      <c r="EI5043" s="29"/>
      <c r="EJ5043" s="29"/>
      <c r="EK5043" s="29"/>
      <c r="EL5043" s="29"/>
      <c r="EM5043" s="29"/>
      <c r="EN5043" s="29"/>
      <c r="EO5043" s="29"/>
      <c r="EP5043" s="29"/>
      <c r="EQ5043" s="29"/>
      <c r="ER5043" s="29"/>
      <c r="ES5043" s="29"/>
      <c r="ET5043" s="29"/>
      <c r="EU5043" s="29"/>
      <c r="EV5043" s="29"/>
      <c r="EW5043" s="29"/>
      <c r="EX5043" s="29"/>
      <c r="EY5043" s="29"/>
      <c r="EZ5043" s="29"/>
      <c r="FA5043" s="29"/>
      <c r="FB5043" s="29"/>
      <c r="FC5043" s="29"/>
      <c r="FD5043" s="29"/>
      <c r="FE5043" s="29"/>
      <c r="FF5043" s="29"/>
      <c r="FG5043" s="29"/>
      <c r="FH5043" s="29"/>
      <c r="FI5043" s="29"/>
      <c r="FJ5043" s="29"/>
      <c r="FK5043" s="29"/>
      <c r="FL5043" s="29"/>
      <c r="FM5043" s="29"/>
      <c r="FN5043" s="29"/>
      <c r="FO5043" s="29"/>
      <c r="FP5043" s="29"/>
      <c r="FQ5043" s="29"/>
      <c r="FR5043" s="29"/>
      <c r="FS5043" s="29"/>
      <c r="FT5043" s="29"/>
      <c r="FU5043" s="29"/>
      <c r="FV5043" s="29"/>
      <c r="FW5043" s="29"/>
      <c r="FX5043" s="29"/>
      <c r="FY5043" s="29"/>
      <c r="FZ5043" s="29"/>
      <c r="GA5043" s="29"/>
      <c r="GB5043" s="29"/>
      <c r="GC5043" s="29"/>
      <c r="GD5043" s="29"/>
      <c r="GE5043" s="29"/>
      <c r="GF5043" s="29"/>
      <c r="GG5043" s="29"/>
      <c r="GH5043" s="29"/>
      <c r="GI5043" s="29"/>
      <c r="GJ5043" s="29"/>
      <c r="GK5043" s="29"/>
      <c r="GL5043" s="29"/>
      <c r="GM5043" s="29"/>
      <c r="GN5043" s="29"/>
      <c r="GO5043" s="29"/>
      <c r="GP5043" s="29"/>
      <c r="GQ5043" s="29"/>
      <c r="GR5043" s="29"/>
      <c r="GS5043" s="29"/>
      <c r="GT5043" s="29"/>
      <c r="GU5043" s="29"/>
      <c r="GV5043" s="29"/>
      <c r="GW5043" s="29"/>
      <c r="GX5043" s="29"/>
      <c r="GY5043" s="29"/>
      <c r="GZ5043" s="29"/>
      <c r="HA5043" s="29"/>
      <c r="HB5043" s="29"/>
      <c r="HC5043" s="29"/>
      <c r="HD5043" s="29"/>
      <c r="HE5043" s="29"/>
      <c r="HF5043" s="29"/>
      <c r="HG5043" s="29"/>
      <c r="HH5043" s="29"/>
      <c r="HI5043" s="29"/>
      <c r="HJ5043" s="29"/>
      <c r="HK5043" s="29"/>
      <c r="HL5043" s="29"/>
      <c r="HM5043" s="29"/>
      <c r="HN5043" s="29"/>
      <c r="HO5043" s="29"/>
      <c r="HP5043" s="29"/>
      <c r="HQ5043" s="29"/>
      <c r="HR5043" s="29"/>
      <c r="HS5043" s="29"/>
      <c r="HT5043" s="29"/>
      <c r="HU5043" s="29"/>
      <c r="HV5043" s="29"/>
      <c r="HW5043" s="29"/>
      <c r="HX5043" s="29"/>
      <c r="HY5043" s="29"/>
      <c r="HZ5043" s="29"/>
      <c r="IA5043" s="29"/>
      <c r="IB5043" s="29"/>
      <c r="IC5043" s="29"/>
      <c r="ID5043" s="29"/>
      <c r="IE5043" s="29"/>
      <c r="IF5043" s="29"/>
      <c r="IG5043" s="29"/>
      <c r="IH5043" s="29"/>
      <c r="II5043" s="29"/>
      <c r="IJ5043" s="29"/>
      <c r="IK5043" s="29"/>
      <c r="IL5043" s="29"/>
      <c r="IM5043" s="29"/>
      <c r="IN5043" s="29"/>
      <c r="IO5043" s="29"/>
      <c r="IP5043" s="29"/>
      <c r="IQ5043" s="29"/>
    </row>
    <row r="5045" spans="1:251" ht="18.75">
      <c r="A5045" s="28" t="s">
        <v>234</v>
      </c>
      <c r="AW5045" s="30"/>
      <c r="AX5045" s="31"/>
      <c r="AY5045" s="30"/>
    </row>
    <row r="5047" spans="1:251" ht="18.75">
      <c r="B5047" s="109" t="s">
        <v>0</v>
      </c>
      <c r="C5047" s="150"/>
      <c r="D5047" s="150"/>
      <c r="E5047" s="150"/>
      <c r="F5047" s="150"/>
      <c r="G5047" s="150"/>
      <c r="H5047" s="150"/>
      <c r="I5047" s="150"/>
      <c r="J5047" s="150"/>
      <c r="K5047" s="150"/>
      <c r="L5047" s="150"/>
      <c r="M5047" s="150"/>
      <c r="N5047" s="150"/>
      <c r="O5047" s="150"/>
      <c r="P5047" s="150"/>
      <c r="Q5047" s="150"/>
      <c r="R5047" s="150"/>
      <c r="S5047" s="150"/>
      <c r="T5047" s="150"/>
      <c r="U5047" s="150"/>
      <c r="V5047" s="150"/>
      <c r="W5047" s="150"/>
      <c r="X5047" s="150"/>
      <c r="Y5047" s="150"/>
      <c r="Z5047" s="150"/>
      <c r="AA5047" s="150"/>
      <c r="AB5047" s="150"/>
      <c r="AC5047" s="150"/>
      <c r="AD5047" s="150"/>
      <c r="AE5047" s="150"/>
      <c r="AF5047" s="150"/>
      <c r="AG5047" s="150"/>
      <c r="AH5047" s="150"/>
      <c r="AI5047" s="150"/>
      <c r="AJ5047" s="150"/>
      <c r="AK5047" s="150"/>
      <c r="AL5047" s="150"/>
      <c r="AM5047" s="150"/>
      <c r="AN5047" s="150"/>
      <c r="AO5047" s="150"/>
      <c r="AP5047" s="150"/>
      <c r="AQ5047" s="150"/>
      <c r="AR5047" s="150"/>
      <c r="AS5047" s="150"/>
      <c r="AT5047" s="150"/>
      <c r="AU5047" s="150"/>
      <c r="AV5047" s="150"/>
      <c r="AW5047" s="150"/>
      <c r="AX5047" s="150"/>
    </row>
    <row r="5048" spans="1:251">
      <c r="Z5048" s="32"/>
      <c r="AD5048" s="32"/>
      <c r="AE5048" s="32"/>
      <c r="AF5048" s="32"/>
      <c r="AG5048" s="32"/>
      <c r="AH5048" s="32"/>
      <c r="AI5048" s="32"/>
      <c r="AO5048" s="32"/>
    </row>
    <row r="5049" spans="1:251" ht="13.5" thickBot="1">
      <c r="Z5049" s="32"/>
      <c r="AD5049" s="32"/>
      <c r="AE5049" s="32"/>
      <c r="AF5049" s="32"/>
      <c r="AG5049" s="32"/>
      <c r="AH5049" s="32"/>
      <c r="AI5049" s="32"/>
      <c r="AO5049" s="32"/>
      <c r="DI5049" s="26"/>
    </row>
    <row r="5050" spans="1:251" ht="24.75" customHeight="1" thickBot="1">
      <c r="B5050" s="111" t="s">
        <v>235</v>
      </c>
      <c r="C5050" s="112"/>
      <c r="D5050" s="112"/>
      <c r="E5050" s="112"/>
      <c r="F5050" s="112"/>
      <c r="G5050" s="112"/>
      <c r="H5050" s="113" t="s">
        <v>964</v>
      </c>
      <c r="I5050" s="114"/>
      <c r="J5050" s="114"/>
      <c r="K5050" s="114"/>
      <c r="L5050" s="114"/>
      <c r="M5050" s="114"/>
      <c r="N5050" s="114"/>
      <c r="O5050" s="114"/>
      <c r="P5050" s="114"/>
      <c r="Q5050" s="114"/>
      <c r="R5050" s="114"/>
      <c r="S5050" s="114"/>
      <c r="T5050" s="114"/>
      <c r="U5050" s="114"/>
      <c r="V5050" s="114"/>
      <c r="W5050" s="114"/>
      <c r="X5050" s="114"/>
      <c r="Y5050" s="114"/>
      <c r="Z5050" s="114"/>
      <c r="AA5050" s="114"/>
      <c r="AB5050" s="114"/>
      <c r="AC5050" s="114"/>
      <c r="AD5050" s="114"/>
      <c r="AE5050" s="114"/>
      <c r="AF5050" s="114"/>
      <c r="AG5050" s="114"/>
      <c r="AH5050" s="114"/>
      <c r="AI5050" s="114"/>
      <c r="AJ5050" s="114"/>
      <c r="AK5050" s="114"/>
      <c r="AL5050" s="114"/>
      <c r="AM5050" s="114"/>
      <c r="AN5050" s="114"/>
      <c r="AO5050" s="114"/>
      <c r="AP5050" s="114"/>
      <c r="AQ5050" s="114"/>
      <c r="AR5050" s="114"/>
      <c r="AS5050" s="114"/>
      <c r="AT5050" s="114"/>
      <c r="AU5050" s="114"/>
      <c r="AV5050" s="114"/>
      <c r="AW5050" s="114"/>
      <c r="AX5050" s="115"/>
      <c r="DI5050" s="26"/>
    </row>
    <row r="5051" spans="1:251" ht="14.25">
      <c r="B5051" s="33"/>
      <c r="C5051" s="33"/>
      <c r="D5051" s="33"/>
      <c r="E5051" s="33"/>
      <c r="F5051" s="33"/>
      <c r="G5051" s="33"/>
      <c r="H5051" s="34"/>
      <c r="I5051" s="34"/>
      <c r="J5051" s="34"/>
      <c r="K5051" s="34"/>
      <c r="L5051" s="35"/>
      <c r="M5051" s="35"/>
      <c r="N5051" s="35"/>
      <c r="O5051" s="35"/>
      <c r="P5051" s="34"/>
      <c r="Q5051" s="34"/>
      <c r="R5051" s="34"/>
      <c r="S5051" s="34"/>
      <c r="T5051" s="34"/>
      <c r="U5051" s="34"/>
      <c r="V5051" s="36"/>
      <c r="W5051" s="36"/>
      <c r="X5051" s="36"/>
      <c r="Y5051" s="36"/>
      <c r="Z5051" s="36"/>
      <c r="AA5051" s="36"/>
      <c r="AB5051" s="36"/>
      <c r="AC5051" s="36"/>
      <c r="AD5051" s="36"/>
      <c r="AE5051" s="36"/>
      <c r="AF5051" s="36"/>
      <c r="AG5051" s="36"/>
      <c r="AH5051" s="36"/>
      <c r="AI5051" s="36"/>
      <c r="AJ5051" s="36"/>
      <c r="AK5051" s="36"/>
      <c r="AL5051" s="36"/>
      <c r="AM5051" s="36"/>
      <c r="AN5051" s="36"/>
      <c r="AO5051" s="36"/>
      <c r="AP5051" s="36"/>
      <c r="AQ5051" s="36"/>
      <c r="AR5051" s="36"/>
      <c r="AS5051" s="36"/>
      <c r="AT5051" s="36"/>
      <c r="AU5051" s="36"/>
      <c r="AV5051" s="36"/>
      <c r="AW5051" s="36"/>
      <c r="AX5051" s="36"/>
      <c r="DI5051" s="26"/>
    </row>
    <row r="5052" spans="1:251" ht="15" thickBot="1">
      <c r="A5052" s="37"/>
      <c r="B5052" s="36" t="s">
        <v>237</v>
      </c>
      <c r="C5052" s="34"/>
      <c r="D5052" s="34"/>
      <c r="E5052" s="34"/>
      <c r="F5052" s="34"/>
      <c r="G5052" s="34"/>
      <c r="H5052" s="34"/>
      <c r="I5052" s="34"/>
      <c r="J5052" s="34"/>
      <c r="K5052" s="34"/>
      <c r="L5052" s="35"/>
      <c r="M5052" s="35"/>
      <c r="N5052" s="35"/>
      <c r="O5052" s="35"/>
      <c r="P5052" s="34"/>
      <c r="Q5052" s="34"/>
      <c r="R5052" s="34"/>
      <c r="S5052" s="34"/>
      <c r="T5052" s="34"/>
      <c r="U5052" s="34"/>
      <c r="V5052" s="36"/>
      <c r="W5052" s="36"/>
      <c r="X5052" s="36"/>
      <c r="Y5052" s="36"/>
      <c r="Z5052" s="36"/>
      <c r="AA5052" s="36"/>
      <c r="AB5052" s="36"/>
      <c r="AC5052" s="36"/>
      <c r="AD5052" s="36"/>
      <c r="AE5052" s="36"/>
      <c r="AF5052" s="36"/>
      <c r="AG5052" s="36"/>
      <c r="AH5052" s="36"/>
      <c r="AI5052" s="36"/>
      <c r="AJ5052" s="36"/>
      <c r="AK5052" s="36"/>
      <c r="AL5052" s="36"/>
      <c r="AM5052" s="36"/>
      <c r="AN5052" s="36"/>
      <c r="AO5052" s="36"/>
      <c r="AP5052" s="36"/>
      <c r="AQ5052" s="36"/>
      <c r="AR5052" s="36"/>
      <c r="AS5052" s="36"/>
      <c r="AT5052" s="36"/>
      <c r="AU5052" s="36"/>
      <c r="AV5052" s="36"/>
      <c r="AW5052" s="36"/>
      <c r="AX5052" s="36"/>
      <c r="DI5052" s="26"/>
    </row>
    <row r="5053" spans="1:251" ht="14.25">
      <c r="A5053" s="34"/>
      <c r="B5053" s="38"/>
      <c r="C5053" s="33"/>
      <c r="D5053" s="33"/>
      <c r="E5053" s="33"/>
      <c r="F5053" s="33"/>
      <c r="G5053" s="33"/>
      <c r="H5053" s="33"/>
      <c r="I5053" s="33"/>
      <c r="J5053" s="33"/>
      <c r="K5053" s="33"/>
      <c r="L5053" s="39"/>
      <c r="M5053" s="39"/>
      <c r="N5053" s="39"/>
      <c r="O5053" s="39"/>
      <c r="P5053" s="33"/>
      <c r="Q5053" s="33"/>
      <c r="R5053" s="33"/>
      <c r="S5053" s="33"/>
      <c r="T5053" s="33"/>
      <c r="U5053" s="33"/>
      <c r="V5053" s="40"/>
      <c r="W5053" s="40"/>
      <c r="X5053" s="40"/>
      <c r="Y5053" s="40"/>
      <c r="Z5053" s="40"/>
      <c r="AA5053" s="40"/>
      <c r="AB5053" s="40"/>
      <c r="AC5053" s="40"/>
      <c r="AD5053" s="40"/>
      <c r="AE5053" s="40"/>
      <c r="AF5053" s="40"/>
      <c r="AG5053" s="40"/>
      <c r="AH5053" s="40"/>
      <c r="AI5053" s="40"/>
      <c r="AJ5053" s="40"/>
      <c r="AK5053" s="40"/>
      <c r="AL5053" s="40"/>
      <c r="AM5053" s="40"/>
      <c r="AN5053" s="40"/>
      <c r="AO5053" s="40"/>
      <c r="AP5053" s="40"/>
      <c r="AQ5053" s="40"/>
      <c r="AR5053" s="40"/>
      <c r="AS5053" s="40"/>
      <c r="AT5053" s="40"/>
      <c r="AU5053" s="40"/>
      <c r="AV5053" s="40"/>
      <c r="AW5053" s="40"/>
      <c r="AX5053" s="41"/>
    </row>
    <row r="5054" spans="1:251" ht="12" customHeight="1">
      <c r="A5054" s="34"/>
      <c r="B5054" s="116" t="s">
        <v>965</v>
      </c>
      <c r="C5054" s="117"/>
      <c r="D5054" s="117"/>
      <c r="E5054" s="117"/>
      <c r="F5054" s="117"/>
      <c r="G5054" s="117"/>
      <c r="H5054" s="117"/>
      <c r="I5054" s="117"/>
      <c r="J5054" s="117"/>
      <c r="K5054" s="117"/>
      <c r="L5054" s="117"/>
      <c r="M5054" s="117"/>
      <c r="N5054" s="117"/>
      <c r="O5054" s="117"/>
      <c r="P5054" s="117"/>
      <c r="Q5054" s="117"/>
      <c r="R5054" s="117"/>
      <c r="S5054" s="117"/>
      <c r="T5054" s="117"/>
      <c r="U5054" s="117"/>
      <c r="V5054" s="117"/>
      <c r="W5054" s="117"/>
      <c r="X5054" s="117"/>
      <c r="Y5054" s="117"/>
      <c r="Z5054" s="117"/>
      <c r="AA5054" s="117"/>
      <c r="AB5054" s="117"/>
      <c r="AC5054" s="117"/>
      <c r="AD5054" s="117"/>
      <c r="AE5054" s="117"/>
      <c r="AF5054" s="117"/>
      <c r="AG5054" s="117"/>
      <c r="AH5054" s="117"/>
      <c r="AI5054" s="117"/>
      <c r="AJ5054" s="117"/>
      <c r="AK5054" s="117"/>
      <c r="AL5054" s="117"/>
      <c r="AM5054" s="117"/>
      <c r="AN5054" s="117"/>
      <c r="AO5054" s="117"/>
      <c r="AP5054" s="117"/>
      <c r="AQ5054" s="117"/>
      <c r="AR5054" s="117"/>
      <c r="AS5054" s="117"/>
      <c r="AT5054" s="117"/>
      <c r="AU5054" s="117"/>
      <c r="AV5054" s="117"/>
      <c r="AW5054" s="117"/>
      <c r="AX5054" s="118"/>
    </row>
    <row r="5055" spans="1:251" ht="12" customHeight="1">
      <c r="A5055" s="34"/>
      <c r="B5055" s="116"/>
      <c r="C5055" s="117"/>
      <c r="D5055" s="117"/>
      <c r="E5055" s="117"/>
      <c r="F5055" s="117"/>
      <c r="G5055" s="117"/>
      <c r="H5055" s="117"/>
      <c r="I5055" s="117"/>
      <c r="J5055" s="117"/>
      <c r="K5055" s="117"/>
      <c r="L5055" s="117"/>
      <c r="M5055" s="117"/>
      <c r="N5055" s="117"/>
      <c r="O5055" s="117"/>
      <c r="P5055" s="117"/>
      <c r="Q5055" s="117"/>
      <c r="R5055" s="117"/>
      <c r="S5055" s="117"/>
      <c r="T5055" s="117"/>
      <c r="U5055" s="117"/>
      <c r="V5055" s="117"/>
      <c r="W5055" s="117"/>
      <c r="X5055" s="117"/>
      <c r="Y5055" s="117"/>
      <c r="Z5055" s="117"/>
      <c r="AA5055" s="117"/>
      <c r="AB5055" s="117"/>
      <c r="AC5055" s="117"/>
      <c r="AD5055" s="117"/>
      <c r="AE5055" s="117"/>
      <c r="AF5055" s="117"/>
      <c r="AG5055" s="117"/>
      <c r="AH5055" s="117"/>
      <c r="AI5055" s="117"/>
      <c r="AJ5055" s="117"/>
      <c r="AK5055" s="117"/>
      <c r="AL5055" s="117"/>
      <c r="AM5055" s="117"/>
      <c r="AN5055" s="117"/>
      <c r="AO5055" s="117"/>
      <c r="AP5055" s="117"/>
      <c r="AQ5055" s="117"/>
      <c r="AR5055" s="117"/>
      <c r="AS5055" s="117"/>
      <c r="AT5055" s="117"/>
      <c r="AU5055" s="117"/>
      <c r="AV5055" s="117"/>
      <c r="AW5055" s="117"/>
      <c r="AX5055" s="118"/>
    </row>
    <row r="5056" spans="1:251" ht="12" customHeight="1">
      <c r="A5056" s="34"/>
      <c r="B5056" s="116"/>
      <c r="C5056" s="117"/>
      <c r="D5056" s="117"/>
      <c r="E5056" s="117"/>
      <c r="F5056" s="117"/>
      <c r="G5056" s="117"/>
      <c r="H5056" s="117"/>
      <c r="I5056" s="117"/>
      <c r="J5056" s="117"/>
      <c r="K5056" s="117"/>
      <c r="L5056" s="117"/>
      <c r="M5056" s="117"/>
      <c r="N5056" s="117"/>
      <c r="O5056" s="117"/>
      <c r="P5056" s="117"/>
      <c r="Q5056" s="117"/>
      <c r="R5056" s="117"/>
      <c r="S5056" s="117"/>
      <c r="T5056" s="117"/>
      <c r="U5056" s="117"/>
      <c r="V5056" s="117"/>
      <c r="W5056" s="117"/>
      <c r="X5056" s="117"/>
      <c r="Y5056" s="117"/>
      <c r="Z5056" s="117"/>
      <c r="AA5056" s="117"/>
      <c r="AB5056" s="117"/>
      <c r="AC5056" s="117"/>
      <c r="AD5056" s="117"/>
      <c r="AE5056" s="117"/>
      <c r="AF5056" s="117"/>
      <c r="AG5056" s="117"/>
      <c r="AH5056" s="117"/>
      <c r="AI5056" s="117"/>
      <c r="AJ5056" s="117"/>
      <c r="AK5056" s="117"/>
      <c r="AL5056" s="117"/>
      <c r="AM5056" s="117"/>
      <c r="AN5056" s="117"/>
      <c r="AO5056" s="117"/>
      <c r="AP5056" s="117"/>
      <c r="AQ5056" s="117"/>
      <c r="AR5056" s="117"/>
      <c r="AS5056" s="117"/>
      <c r="AT5056" s="117"/>
      <c r="AU5056" s="117"/>
      <c r="AV5056" s="117"/>
      <c r="AW5056" s="117"/>
      <c r="AX5056" s="118"/>
      <c r="BC5056" s="42"/>
    </row>
    <row r="5057" spans="1:251" ht="12" customHeight="1">
      <c r="A5057" s="34"/>
      <c r="B5057" s="116"/>
      <c r="C5057" s="117"/>
      <c r="D5057" s="117"/>
      <c r="E5057" s="117"/>
      <c r="F5057" s="117"/>
      <c r="G5057" s="117"/>
      <c r="H5057" s="117"/>
      <c r="I5057" s="117"/>
      <c r="J5057" s="117"/>
      <c r="K5057" s="117"/>
      <c r="L5057" s="117"/>
      <c r="M5057" s="117"/>
      <c r="N5057" s="117"/>
      <c r="O5057" s="117"/>
      <c r="P5057" s="117"/>
      <c r="Q5057" s="117"/>
      <c r="R5057" s="117"/>
      <c r="S5057" s="117"/>
      <c r="T5057" s="117"/>
      <c r="U5057" s="117"/>
      <c r="V5057" s="117"/>
      <c r="W5057" s="117"/>
      <c r="X5057" s="117"/>
      <c r="Y5057" s="117"/>
      <c r="Z5057" s="117"/>
      <c r="AA5057" s="117"/>
      <c r="AB5057" s="117"/>
      <c r="AC5057" s="117"/>
      <c r="AD5057" s="117"/>
      <c r="AE5057" s="117"/>
      <c r="AF5057" s="117"/>
      <c r="AG5057" s="117"/>
      <c r="AH5057" s="117"/>
      <c r="AI5057" s="117"/>
      <c r="AJ5057" s="117"/>
      <c r="AK5057" s="117"/>
      <c r="AL5057" s="117"/>
      <c r="AM5057" s="117"/>
      <c r="AN5057" s="117"/>
      <c r="AO5057" s="117"/>
      <c r="AP5057" s="117"/>
      <c r="AQ5057" s="117"/>
      <c r="AR5057" s="117"/>
      <c r="AS5057" s="117"/>
      <c r="AT5057" s="117"/>
      <c r="AU5057" s="117"/>
      <c r="AV5057" s="117"/>
      <c r="AW5057" s="117"/>
      <c r="AX5057" s="118"/>
    </row>
    <row r="5058" spans="1:251" ht="12" customHeight="1">
      <c r="A5058" s="34"/>
      <c r="B5058" s="116"/>
      <c r="C5058" s="117"/>
      <c r="D5058" s="117"/>
      <c r="E5058" s="117"/>
      <c r="F5058" s="117"/>
      <c r="G5058" s="117"/>
      <c r="H5058" s="117"/>
      <c r="I5058" s="117"/>
      <c r="J5058" s="117"/>
      <c r="K5058" s="117"/>
      <c r="L5058" s="117"/>
      <c r="M5058" s="117"/>
      <c r="N5058" s="117"/>
      <c r="O5058" s="117"/>
      <c r="P5058" s="117"/>
      <c r="Q5058" s="117"/>
      <c r="R5058" s="117"/>
      <c r="S5058" s="117"/>
      <c r="T5058" s="117"/>
      <c r="U5058" s="117"/>
      <c r="V5058" s="117"/>
      <c r="W5058" s="117"/>
      <c r="X5058" s="117"/>
      <c r="Y5058" s="117"/>
      <c r="Z5058" s="117"/>
      <c r="AA5058" s="117"/>
      <c r="AB5058" s="117"/>
      <c r="AC5058" s="117"/>
      <c r="AD5058" s="117"/>
      <c r="AE5058" s="117"/>
      <c r="AF5058" s="117"/>
      <c r="AG5058" s="117"/>
      <c r="AH5058" s="117"/>
      <c r="AI5058" s="117"/>
      <c r="AJ5058" s="117"/>
      <c r="AK5058" s="117"/>
      <c r="AL5058" s="117"/>
      <c r="AM5058" s="117"/>
      <c r="AN5058" s="117"/>
      <c r="AO5058" s="117"/>
      <c r="AP5058" s="117"/>
      <c r="AQ5058" s="117"/>
      <c r="AR5058" s="117"/>
      <c r="AS5058" s="117"/>
      <c r="AT5058" s="117"/>
      <c r="AU5058" s="117"/>
      <c r="AV5058" s="117"/>
      <c r="AW5058" s="117"/>
      <c r="AX5058" s="118"/>
    </row>
    <row r="5059" spans="1:251" ht="15" thickBot="1">
      <c r="A5059" s="43"/>
      <c r="B5059" s="44"/>
      <c r="C5059" s="45"/>
      <c r="D5059" s="45"/>
      <c r="E5059" s="45"/>
      <c r="F5059" s="45"/>
      <c r="G5059" s="45"/>
      <c r="H5059" s="45"/>
      <c r="I5059" s="45"/>
      <c r="J5059" s="45"/>
      <c r="K5059" s="45"/>
      <c r="L5059" s="45"/>
      <c r="M5059" s="45"/>
      <c r="N5059" s="45"/>
      <c r="O5059" s="45"/>
      <c r="P5059" s="45"/>
      <c r="Q5059" s="45"/>
      <c r="R5059" s="45"/>
      <c r="S5059" s="45"/>
      <c r="T5059" s="45"/>
      <c r="U5059" s="45"/>
      <c r="V5059" s="45"/>
      <c r="W5059" s="45"/>
      <c r="X5059" s="45"/>
      <c r="Y5059" s="45"/>
      <c r="Z5059" s="45"/>
      <c r="AA5059" s="45"/>
      <c r="AB5059" s="45"/>
      <c r="AC5059" s="45"/>
      <c r="AD5059" s="45"/>
      <c r="AE5059" s="45"/>
      <c r="AF5059" s="45"/>
      <c r="AG5059" s="45"/>
      <c r="AH5059" s="45"/>
      <c r="AI5059" s="45"/>
      <c r="AJ5059" s="45"/>
      <c r="AK5059" s="45"/>
      <c r="AL5059" s="45"/>
      <c r="AM5059" s="45"/>
      <c r="AN5059" s="45"/>
      <c r="AO5059" s="45"/>
      <c r="AP5059" s="45"/>
      <c r="AQ5059" s="45"/>
      <c r="AR5059" s="45"/>
      <c r="AS5059" s="45"/>
      <c r="AT5059" s="45"/>
      <c r="AU5059" s="45"/>
      <c r="AV5059" s="45"/>
      <c r="AW5059" s="45"/>
      <c r="AX5059" s="46"/>
    </row>
    <row r="5060" spans="1:251">
      <c r="B5060" s="47"/>
    </row>
    <row r="5061" spans="1:251" ht="15" thickBot="1">
      <c r="A5061" s="37"/>
      <c r="B5061" s="36" t="s">
        <v>238</v>
      </c>
      <c r="C5061" s="34"/>
      <c r="D5061" s="34"/>
      <c r="E5061" s="34"/>
      <c r="F5061" s="34"/>
      <c r="G5061" s="34"/>
      <c r="H5061" s="34"/>
      <c r="I5061" s="34"/>
      <c r="J5061" s="34"/>
      <c r="K5061" s="34"/>
      <c r="L5061" s="35"/>
      <c r="M5061" s="35"/>
      <c r="N5061" s="35"/>
      <c r="O5061" s="35"/>
      <c r="P5061" s="34"/>
      <c r="Q5061" s="34"/>
      <c r="R5061" s="34"/>
      <c r="S5061" s="34"/>
      <c r="T5061" s="34"/>
      <c r="U5061" s="34"/>
      <c r="V5061" s="36"/>
      <c r="W5061" s="36"/>
      <c r="X5061" s="36"/>
      <c r="Y5061" s="36"/>
      <c r="Z5061" s="36"/>
      <c r="AA5061" s="36"/>
      <c r="AB5061" s="36"/>
      <c r="AC5061" s="36"/>
      <c r="AD5061" s="36"/>
      <c r="AE5061" s="36"/>
      <c r="AF5061" s="36"/>
      <c r="AG5061" s="36"/>
      <c r="AH5061" s="36"/>
      <c r="AI5061" s="36"/>
      <c r="AJ5061" s="36"/>
      <c r="AK5061" s="36"/>
      <c r="AL5061" s="36"/>
      <c r="AM5061" s="36"/>
      <c r="AN5061" s="36"/>
      <c r="AO5061" s="36"/>
      <c r="AP5061" s="36"/>
      <c r="AQ5061" s="36"/>
      <c r="AR5061" s="36"/>
      <c r="AS5061" s="36"/>
      <c r="AT5061" s="36"/>
      <c r="AU5061" s="36"/>
      <c r="AV5061" s="36"/>
      <c r="AW5061" s="36"/>
      <c r="AX5061" s="36"/>
      <c r="DI5061" s="26"/>
    </row>
    <row r="5062" spans="1:251" ht="14.25">
      <c r="A5062" s="34"/>
      <c r="B5062" s="38"/>
      <c r="C5062" s="33"/>
      <c r="D5062" s="33"/>
      <c r="E5062" s="33"/>
      <c r="F5062" s="33"/>
      <c r="G5062" s="33"/>
      <c r="H5062" s="33"/>
      <c r="I5062" s="33"/>
      <c r="J5062" s="33"/>
      <c r="K5062" s="33"/>
      <c r="L5062" s="39"/>
      <c r="M5062" s="39"/>
      <c r="N5062" s="39"/>
      <c r="O5062" s="39"/>
      <c r="P5062" s="33"/>
      <c r="Q5062" s="33"/>
      <c r="R5062" s="33"/>
      <c r="S5062" s="33"/>
      <c r="T5062" s="33"/>
      <c r="U5062" s="33"/>
      <c r="V5062" s="40"/>
      <c r="W5062" s="40"/>
      <c r="X5062" s="40"/>
      <c r="Y5062" s="40"/>
      <c r="Z5062" s="40"/>
      <c r="AA5062" s="40"/>
      <c r="AB5062" s="40"/>
      <c r="AC5062" s="40"/>
      <c r="AD5062" s="40"/>
      <c r="AE5062" s="40"/>
      <c r="AF5062" s="40"/>
      <c r="AG5062" s="40"/>
      <c r="AH5062" s="40"/>
      <c r="AI5062" s="40"/>
      <c r="AJ5062" s="40"/>
      <c r="AK5062" s="40"/>
      <c r="AL5062" s="40"/>
      <c r="AM5062" s="40"/>
      <c r="AN5062" s="40"/>
      <c r="AO5062" s="40"/>
      <c r="AP5062" s="40"/>
      <c r="AQ5062" s="40"/>
      <c r="AR5062" s="40"/>
      <c r="AS5062" s="40"/>
      <c r="AT5062" s="40"/>
      <c r="AU5062" s="40"/>
      <c r="AV5062" s="40"/>
      <c r="AW5062" s="40"/>
      <c r="AX5062" s="41"/>
    </row>
    <row r="5063" spans="1:251" ht="12" customHeight="1">
      <c r="A5063" s="34"/>
      <c r="B5063" s="116" t="s">
        <v>966</v>
      </c>
      <c r="C5063" s="117"/>
      <c r="D5063" s="117"/>
      <c r="E5063" s="117"/>
      <c r="F5063" s="117"/>
      <c r="G5063" s="117"/>
      <c r="H5063" s="117"/>
      <c r="I5063" s="117"/>
      <c r="J5063" s="117"/>
      <c r="K5063" s="117"/>
      <c r="L5063" s="117"/>
      <c r="M5063" s="117"/>
      <c r="N5063" s="117"/>
      <c r="O5063" s="117"/>
      <c r="P5063" s="117"/>
      <c r="Q5063" s="117"/>
      <c r="R5063" s="117"/>
      <c r="S5063" s="117"/>
      <c r="T5063" s="117"/>
      <c r="U5063" s="117"/>
      <c r="V5063" s="117"/>
      <c r="W5063" s="117"/>
      <c r="X5063" s="117"/>
      <c r="Y5063" s="117"/>
      <c r="Z5063" s="117"/>
      <c r="AA5063" s="117"/>
      <c r="AB5063" s="117"/>
      <c r="AC5063" s="117"/>
      <c r="AD5063" s="117"/>
      <c r="AE5063" s="117"/>
      <c r="AF5063" s="117"/>
      <c r="AG5063" s="117"/>
      <c r="AH5063" s="117"/>
      <c r="AI5063" s="117"/>
      <c r="AJ5063" s="117"/>
      <c r="AK5063" s="117"/>
      <c r="AL5063" s="117"/>
      <c r="AM5063" s="117"/>
      <c r="AN5063" s="117"/>
      <c r="AO5063" s="117"/>
      <c r="AP5063" s="117"/>
      <c r="AQ5063" s="117"/>
      <c r="AR5063" s="117"/>
      <c r="AS5063" s="117"/>
      <c r="AT5063" s="117"/>
      <c r="AU5063" s="117"/>
      <c r="AV5063" s="117"/>
      <c r="AW5063" s="117"/>
      <c r="AX5063" s="118"/>
    </row>
    <row r="5064" spans="1:251" ht="12" customHeight="1">
      <c r="A5064" s="34"/>
      <c r="B5064" s="116"/>
      <c r="C5064" s="117"/>
      <c r="D5064" s="117"/>
      <c r="E5064" s="117"/>
      <c r="F5064" s="117"/>
      <c r="G5064" s="117"/>
      <c r="H5064" s="117"/>
      <c r="I5064" s="117"/>
      <c r="J5064" s="117"/>
      <c r="K5064" s="117"/>
      <c r="L5064" s="117"/>
      <c r="M5064" s="117"/>
      <c r="N5064" s="117"/>
      <c r="O5064" s="117"/>
      <c r="P5064" s="117"/>
      <c r="Q5064" s="117"/>
      <c r="R5064" s="117"/>
      <c r="S5064" s="117"/>
      <c r="T5064" s="117"/>
      <c r="U5064" s="117"/>
      <c r="V5064" s="117"/>
      <c r="W5064" s="117"/>
      <c r="X5064" s="117"/>
      <c r="Y5064" s="117"/>
      <c r="Z5064" s="117"/>
      <c r="AA5064" s="117"/>
      <c r="AB5064" s="117"/>
      <c r="AC5064" s="117"/>
      <c r="AD5064" s="117"/>
      <c r="AE5064" s="117"/>
      <c r="AF5064" s="117"/>
      <c r="AG5064" s="117"/>
      <c r="AH5064" s="117"/>
      <c r="AI5064" s="117"/>
      <c r="AJ5064" s="117"/>
      <c r="AK5064" s="117"/>
      <c r="AL5064" s="117"/>
      <c r="AM5064" s="117"/>
      <c r="AN5064" s="117"/>
      <c r="AO5064" s="117"/>
      <c r="AP5064" s="117"/>
      <c r="AQ5064" s="117"/>
      <c r="AR5064" s="117"/>
      <c r="AS5064" s="117"/>
      <c r="AT5064" s="117"/>
      <c r="AU5064" s="117"/>
      <c r="AV5064" s="117"/>
      <c r="AW5064" s="117"/>
      <c r="AX5064" s="118"/>
    </row>
    <row r="5065" spans="1:251" ht="12" customHeight="1">
      <c r="A5065" s="34"/>
      <c r="B5065" s="116"/>
      <c r="C5065" s="117"/>
      <c r="D5065" s="117"/>
      <c r="E5065" s="117"/>
      <c r="F5065" s="117"/>
      <c r="G5065" s="117"/>
      <c r="H5065" s="117"/>
      <c r="I5065" s="117"/>
      <c r="J5065" s="117"/>
      <c r="K5065" s="117"/>
      <c r="L5065" s="117"/>
      <c r="M5065" s="117"/>
      <c r="N5065" s="117"/>
      <c r="O5065" s="117"/>
      <c r="P5065" s="117"/>
      <c r="Q5065" s="117"/>
      <c r="R5065" s="117"/>
      <c r="S5065" s="117"/>
      <c r="T5065" s="117"/>
      <c r="U5065" s="117"/>
      <c r="V5065" s="117"/>
      <c r="W5065" s="117"/>
      <c r="X5065" s="117"/>
      <c r="Y5065" s="117"/>
      <c r="Z5065" s="117"/>
      <c r="AA5065" s="117"/>
      <c r="AB5065" s="117"/>
      <c r="AC5065" s="117"/>
      <c r="AD5065" s="117"/>
      <c r="AE5065" s="117"/>
      <c r="AF5065" s="117"/>
      <c r="AG5065" s="117"/>
      <c r="AH5065" s="117"/>
      <c r="AI5065" s="117"/>
      <c r="AJ5065" s="117"/>
      <c r="AK5065" s="117"/>
      <c r="AL5065" s="117"/>
      <c r="AM5065" s="117"/>
      <c r="AN5065" s="117"/>
      <c r="AO5065" s="117"/>
      <c r="AP5065" s="117"/>
      <c r="AQ5065" s="117"/>
      <c r="AR5065" s="117"/>
      <c r="AS5065" s="117"/>
      <c r="AT5065" s="117"/>
      <c r="AU5065" s="117"/>
      <c r="AV5065" s="117"/>
      <c r="AW5065" s="117"/>
      <c r="AX5065" s="118"/>
      <c r="BC5065" s="42"/>
    </row>
    <row r="5066" spans="1:251" ht="12" customHeight="1">
      <c r="A5066" s="34"/>
      <c r="B5066" s="116"/>
      <c r="C5066" s="117"/>
      <c r="D5066" s="117"/>
      <c r="E5066" s="117"/>
      <c r="F5066" s="117"/>
      <c r="G5066" s="117"/>
      <c r="H5066" s="117"/>
      <c r="I5066" s="117"/>
      <c r="J5066" s="117"/>
      <c r="K5066" s="117"/>
      <c r="L5066" s="117"/>
      <c r="M5066" s="117"/>
      <c r="N5066" s="117"/>
      <c r="O5066" s="117"/>
      <c r="P5066" s="117"/>
      <c r="Q5066" s="117"/>
      <c r="R5066" s="117"/>
      <c r="S5066" s="117"/>
      <c r="T5066" s="117"/>
      <c r="U5066" s="117"/>
      <c r="V5066" s="117"/>
      <c r="W5066" s="117"/>
      <c r="X5066" s="117"/>
      <c r="Y5066" s="117"/>
      <c r="Z5066" s="117"/>
      <c r="AA5066" s="117"/>
      <c r="AB5066" s="117"/>
      <c r="AC5066" s="117"/>
      <c r="AD5066" s="117"/>
      <c r="AE5066" s="117"/>
      <c r="AF5066" s="117"/>
      <c r="AG5066" s="117"/>
      <c r="AH5066" s="117"/>
      <c r="AI5066" s="117"/>
      <c r="AJ5066" s="117"/>
      <c r="AK5066" s="117"/>
      <c r="AL5066" s="117"/>
      <c r="AM5066" s="117"/>
      <c r="AN5066" s="117"/>
      <c r="AO5066" s="117"/>
      <c r="AP5066" s="117"/>
      <c r="AQ5066" s="117"/>
      <c r="AR5066" s="117"/>
      <c r="AS5066" s="117"/>
      <c r="AT5066" s="117"/>
      <c r="AU5066" s="117"/>
      <c r="AV5066" s="117"/>
      <c r="AW5066" s="117"/>
      <c r="AX5066" s="118"/>
    </row>
    <row r="5067" spans="1:251" ht="12" customHeight="1">
      <c r="A5067" s="34"/>
      <c r="B5067" s="116"/>
      <c r="C5067" s="117"/>
      <c r="D5067" s="117"/>
      <c r="E5067" s="117"/>
      <c r="F5067" s="117"/>
      <c r="G5067" s="117"/>
      <c r="H5067" s="117"/>
      <c r="I5067" s="117"/>
      <c r="J5067" s="117"/>
      <c r="K5067" s="117"/>
      <c r="L5067" s="117"/>
      <c r="M5067" s="117"/>
      <c r="N5067" s="117"/>
      <c r="O5067" s="117"/>
      <c r="P5067" s="117"/>
      <c r="Q5067" s="117"/>
      <c r="R5067" s="117"/>
      <c r="S5067" s="117"/>
      <c r="T5067" s="117"/>
      <c r="U5067" s="117"/>
      <c r="V5067" s="117"/>
      <c r="W5067" s="117"/>
      <c r="X5067" s="117"/>
      <c r="Y5067" s="117"/>
      <c r="Z5067" s="117"/>
      <c r="AA5067" s="117"/>
      <c r="AB5067" s="117"/>
      <c r="AC5067" s="117"/>
      <c r="AD5067" s="117"/>
      <c r="AE5067" s="117"/>
      <c r="AF5067" s="117"/>
      <c r="AG5067" s="117"/>
      <c r="AH5067" s="117"/>
      <c r="AI5067" s="117"/>
      <c r="AJ5067" s="117"/>
      <c r="AK5067" s="117"/>
      <c r="AL5067" s="117"/>
      <c r="AM5067" s="117"/>
      <c r="AN5067" s="117"/>
      <c r="AO5067" s="117"/>
      <c r="AP5067" s="117"/>
      <c r="AQ5067" s="117"/>
      <c r="AR5067" s="117"/>
      <c r="AS5067" s="117"/>
      <c r="AT5067" s="117"/>
      <c r="AU5067" s="117"/>
      <c r="AV5067" s="117"/>
      <c r="AW5067" s="117"/>
      <c r="AX5067" s="118"/>
    </row>
    <row r="5068" spans="1:251" ht="15" thickBot="1">
      <c r="A5068" s="43"/>
      <c r="B5068" s="44"/>
      <c r="C5068" s="45"/>
      <c r="D5068" s="45"/>
      <c r="E5068" s="45"/>
      <c r="F5068" s="45"/>
      <c r="G5068" s="45"/>
      <c r="H5068" s="45"/>
      <c r="I5068" s="45"/>
      <c r="J5068" s="45"/>
      <c r="K5068" s="45"/>
      <c r="L5068" s="45"/>
      <c r="M5068" s="45"/>
      <c r="N5068" s="45"/>
      <c r="O5068" s="45"/>
      <c r="P5068" s="45"/>
      <c r="Q5068" s="45"/>
      <c r="R5068" s="45"/>
      <c r="S5068" s="45"/>
      <c r="T5068" s="45"/>
      <c r="U5068" s="45"/>
      <c r="V5068" s="45"/>
      <c r="W5068" s="45"/>
      <c r="X5068" s="45"/>
      <c r="Y5068" s="45"/>
      <c r="Z5068" s="45"/>
      <c r="AA5068" s="45"/>
      <c r="AB5068" s="45"/>
      <c r="AC5068" s="45"/>
      <c r="AD5068" s="45"/>
      <c r="AE5068" s="45"/>
      <c r="AF5068" s="45"/>
      <c r="AG5068" s="45"/>
      <c r="AH5068" s="45"/>
      <c r="AI5068" s="45"/>
      <c r="AJ5068" s="45"/>
      <c r="AK5068" s="45"/>
      <c r="AL5068" s="45"/>
      <c r="AM5068" s="45"/>
      <c r="AN5068" s="45"/>
      <c r="AO5068" s="45"/>
      <c r="AP5068" s="45"/>
      <c r="AQ5068" s="45"/>
      <c r="AR5068" s="45"/>
      <c r="AS5068" s="45"/>
      <c r="AT5068" s="45"/>
      <c r="AU5068" s="45"/>
      <c r="AV5068" s="45"/>
      <c r="AW5068" s="45"/>
      <c r="AX5068" s="46"/>
    </row>
    <row r="5069" spans="1:251">
      <c r="B5069" s="47"/>
    </row>
    <row r="5070" spans="1:251" ht="14.25">
      <c r="B5070" s="36" t="s">
        <v>240</v>
      </c>
      <c r="C5070" s="34"/>
      <c r="D5070" s="34"/>
      <c r="E5070" s="34"/>
      <c r="F5070" s="34"/>
      <c r="G5070" s="34"/>
      <c r="H5070" s="34"/>
      <c r="I5070" s="34"/>
      <c r="J5070" s="34"/>
      <c r="K5070" s="34"/>
      <c r="L5070" s="35"/>
      <c r="M5070" s="35"/>
      <c r="N5070" s="35"/>
      <c r="O5070" s="35"/>
      <c r="P5070" s="34"/>
      <c r="Q5070" s="34"/>
      <c r="R5070" s="34"/>
      <c r="S5070" s="34"/>
      <c r="T5070" s="34"/>
      <c r="U5070" s="34"/>
      <c r="V5070" s="36"/>
      <c r="W5070" s="36"/>
      <c r="X5070" s="36"/>
      <c r="Y5070" s="36"/>
      <c r="Z5070" s="36"/>
      <c r="AA5070" s="36"/>
      <c r="AB5070" s="36"/>
      <c r="AC5070" s="36"/>
      <c r="AD5070" s="36"/>
      <c r="AE5070" s="36"/>
      <c r="AF5070" s="36"/>
      <c r="AG5070" s="36"/>
      <c r="AH5070" s="36"/>
      <c r="AI5070" s="36"/>
      <c r="AJ5070" s="36"/>
      <c r="AK5070" s="36"/>
      <c r="AL5070" s="36"/>
      <c r="AM5070" s="36"/>
      <c r="AN5070" s="36"/>
      <c r="AO5070" s="36"/>
      <c r="AP5070" s="36"/>
      <c r="AQ5070" s="36"/>
      <c r="AR5070" s="36"/>
      <c r="AS5070" s="36"/>
      <c r="AT5070" s="36"/>
      <c r="AU5070" s="36"/>
      <c r="AV5070" s="36"/>
      <c r="AW5070" s="36"/>
      <c r="AX5070" s="36"/>
    </row>
    <row r="5071" spans="1:251" ht="15" thickBot="1">
      <c r="B5071" s="34"/>
      <c r="C5071" s="34"/>
      <c r="D5071" s="34"/>
      <c r="E5071" s="34"/>
      <c r="F5071" s="34"/>
      <c r="G5071" s="34"/>
      <c r="H5071" s="34"/>
      <c r="I5071" s="34"/>
      <c r="J5071" s="34"/>
      <c r="K5071" s="34"/>
      <c r="L5071" s="35"/>
      <c r="M5071" s="35"/>
      <c r="N5071" s="35"/>
      <c r="O5071" s="35"/>
      <c r="P5071" s="34"/>
      <c r="Q5071" s="34"/>
      <c r="R5071" s="34"/>
      <c r="S5071" s="34"/>
      <c r="T5071" s="34"/>
      <c r="U5071" s="34"/>
      <c r="V5071" s="36"/>
      <c r="W5071" s="36"/>
      <c r="X5071" s="36"/>
      <c r="Y5071" s="36"/>
      <c r="Z5071" s="36"/>
      <c r="AA5071" s="36"/>
      <c r="AB5071" s="36"/>
      <c r="AC5071" s="36"/>
      <c r="AD5071" s="36"/>
      <c r="AE5071" s="36"/>
      <c r="AF5071" s="36"/>
      <c r="AG5071" s="36"/>
      <c r="AH5071" s="36"/>
      <c r="AI5071" s="36"/>
      <c r="AJ5071" s="36"/>
      <c r="AK5071" s="36"/>
      <c r="AL5071" s="36"/>
      <c r="AM5071" s="36"/>
      <c r="AN5071" s="36"/>
      <c r="AO5071" s="36"/>
      <c r="AP5071" s="36"/>
      <c r="AQ5071" s="36"/>
      <c r="AR5071" s="36"/>
      <c r="AS5071" s="36"/>
      <c r="AT5071" s="36"/>
      <c r="AU5071" s="36"/>
      <c r="AV5071" s="36"/>
      <c r="AW5071" s="36"/>
      <c r="AX5071" s="48" t="s">
        <v>241</v>
      </c>
    </row>
    <row r="5072" spans="1:251" s="42" customFormat="1" ht="13.5" customHeight="1">
      <c r="A5072" s="34"/>
      <c r="B5072" s="119" t="s">
        <v>242</v>
      </c>
      <c r="C5072" s="120"/>
      <c r="D5072" s="120"/>
      <c r="E5072" s="120"/>
      <c r="F5072" s="120"/>
      <c r="G5072" s="120"/>
      <c r="H5072" s="120"/>
      <c r="I5072" s="120"/>
      <c r="J5072" s="120"/>
      <c r="K5072" s="120"/>
      <c r="L5072" s="120"/>
      <c r="M5072" s="120"/>
      <c r="N5072" s="120"/>
      <c r="O5072" s="120"/>
      <c r="P5072" s="120"/>
      <c r="Q5072" s="120"/>
      <c r="R5072" s="120"/>
      <c r="S5072" s="120"/>
      <c r="T5072" s="120"/>
      <c r="U5072" s="120"/>
      <c r="V5072" s="120"/>
      <c r="W5072" s="120"/>
      <c r="X5072" s="120"/>
      <c r="Y5072" s="120"/>
      <c r="Z5072" s="121"/>
      <c r="AA5072" s="125" t="s">
        <v>1062</v>
      </c>
      <c r="AB5072" s="120"/>
      <c r="AC5072" s="120"/>
      <c r="AD5072" s="120"/>
      <c r="AE5072" s="120"/>
      <c r="AF5072" s="120"/>
      <c r="AG5072" s="120"/>
      <c r="AH5072" s="120"/>
      <c r="AI5072" s="121"/>
      <c r="AJ5072" s="125" t="s">
        <v>1063</v>
      </c>
      <c r="AK5072" s="120"/>
      <c r="AL5072" s="120"/>
      <c r="AM5072" s="120"/>
      <c r="AN5072" s="120"/>
      <c r="AO5072" s="120"/>
      <c r="AP5072" s="120"/>
      <c r="AQ5072" s="120"/>
      <c r="AR5072" s="121"/>
      <c r="AS5072" s="125" t="s">
        <v>243</v>
      </c>
      <c r="AT5072" s="120"/>
      <c r="AU5072" s="120"/>
      <c r="AV5072" s="120"/>
      <c r="AW5072" s="120"/>
      <c r="AX5072" s="127"/>
      <c r="AY5072" s="29"/>
      <c r="AZ5072" s="29"/>
      <c r="BA5072" s="29"/>
      <c r="BB5072" s="29"/>
      <c r="BC5072" s="29"/>
      <c r="BD5072" s="29"/>
      <c r="BE5072" s="29"/>
      <c r="BF5072" s="29"/>
      <c r="BG5072" s="29"/>
      <c r="BH5072" s="29"/>
      <c r="BI5072" s="29"/>
      <c r="BJ5072" s="29"/>
      <c r="BK5072" s="29"/>
      <c r="BL5072" s="29"/>
      <c r="BM5072" s="29"/>
      <c r="BN5072" s="29"/>
      <c r="BO5072" s="29"/>
      <c r="BP5072" s="29"/>
      <c r="BQ5072" s="29"/>
      <c r="BR5072" s="29"/>
      <c r="BS5072" s="29"/>
      <c r="BT5072" s="29"/>
      <c r="BU5072" s="29"/>
      <c r="BV5072" s="29"/>
      <c r="BW5072" s="29"/>
      <c r="BX5072" s="29"/>
      <c r="BY5072" s="29"/>
      <c r="BZ5072" s="29"/>
      <c r="CA5072" s="29"/>
      <c r="CB5072" s="29"/>
      <c r="CC5072" s="29"/>
      <c r="CD5072" s="29"/>
      <c r="CE5072" s="29"/>
      <c r="CF5072" s="29"/>
      <c r="CG5072" s="29"/>
      <c r="CH5072" s="29"/>
      <c r="CI5072" s="29"/>
      <c r="CJ5072" s="29"/>
      <c r="CK5072" s="29"/>
      <c r="CL5072" s="29"/>
      <c r="CM5072" s="29"/>
      <c r="CN5072" s="29"/>
      <c r="CO5072" s="29"/>
      <c r="CP5072" s="29"/>
      <c r="CQ5072" s="29"/>
      <c r="CR5072" s="29"/>
      <c r="CS5072" s="29"/>
      <c r="CT5072" s="29"/>
      <c r="CU5072" s="29"/>
      <c r="CV5072" s="29"/>
      <c r="CW5072" s="29"/>
      <c r="CX5072" s="29"/>
      <c r="CY5072" s="29"/>
      <c r="CZ5072" s="29"/>
      <c r="DA5072" s="29"/>
      <c r="DB5072" s="29"/>
      <c r="DC5072" s="29"/>
      <c r="DD5072" s="29"/>
      <c r="DE5072" s="29"/>
      <c r="DF5072" s="29"/>
      <c r="DG5072" s="29"/>
      <c r="DH5072" s="29"/>
      <c r="DI5072" s="29"/>
      <c r="DJ5072" s="29"/>
      <c r="DK5072" s="29"/>
      <c r="DL5072" s="29"/>
      <c r="DM5072" s="29"/>
      <c r="DN5072" s="29"/>
      <c r="DO5072" s="29"/>
      <c r="DP5072" s="29"/>
      <c r="DQ5072" s="29"/>
      <c r="DR5072" s="29"/>
      <c r="DS5072" s="29"/>
      <c r="DT5072" s="29"/>
      <c r="DU5072" s="29"/>
      <c r="DV5072" s="29"/>
      <c r="DW5072" s="29"/>
      <c r="DX5072" s="29"/>
      <c r="DY5072" s="29"/>
      <c r="DZ5072" s="29"/>
      <c r="EA5072" s="29"/>
      <c r="EB5072" s="29"/>
      <c r="EC5072" s="29"/>
      <c r="ED5072" s="29"/>
      <c r="EE5072" s="29"/>
      <c r="EF5072" s="29"/>
      <c r="EG5072" s="29"/>
      <c r="EH5072" s="29"/>
      <c r="EI5072" s="29"/>
      <c r="EJ5072" s="29"/>
      <c r="EK5072" s="29"/>
      <c r="EL5072" s="29"/>
      <c r="EM5072" s="29"/>
      <c r="EN5072" s="29"/>
      <c r="EO5072" s="29"/>
      <c r="EP5072" s="29"/>
      <c r="EQ5072" s="29"/>
      <c r="ER5072" s="29"/>
      <c r="ES5072" s="29"/>
      <c r="ET5072" s="29"/>
      <c r="EU5072" s="29"/>
      <c r="EV5072" s="29"/>
      <c r="EW5072" s="29"/>
      <c r="EX5072" s="29"/>
      <c r="EY5072" s="29"/>
      <c r="EZ5072" s="29"/>
      <c r="FA5072" s="29"/>
      <c r="FB5072" s="29"/>
      <c r="FC5072" s="29"/>
      <c r="FD5072" s="29"/>
      <c r="FE5072" s="29"/>
      <c r="FF5072" s="29"/>
      <c r="FG5072" s="29"/>
      <c r="FH5072" s="29"/>
      <c r="FI5072" s="29"/>
      <c r="FJ5072" s="29"/>
      <c r="FK5072" s="29"/>
      <c r="FL5072" s="29"/>
      <c r="FM5072" s="29"/>
      <c r="FN5072" s="29"/>
      <c r="FO5072" s="29"/>
      <c r="FP5072" s="29"/>
      <c r="FQ5072" s="29"/>
      <c r="FR5072" s="29"/>
      <c r="FS5072" s="29"/>
      <c r="FT5072" s="29"/>
      <c r="FU5072" s="29"/>
      <c r="FV5072" s="29"/>
      <c r="FW5072" s="29"/>
      <c r="FX5072" s="29"/>
      <c r="FY5072" s="29"/>
      <c r="FZ5072" s="29"/>
      <c r="GA5072" s="29"/>
      <c r="GB5072" s="29"/>
      <c r="GC5072" s="29"/>
      <c r="GD5072" s="29"/>
      <c r="GE5072" s="29"/>
      <c r="GF5072" s="29"/>
      <c r="GG5072" s="29"/>
      <c r="GH5072" s="29"/>
      <c r="GI5072" s="29"/>
      <c r="GJ5072" s="29"/>
      <c r="GK5072" s="29"/>
      <c r="GL5072" s="29"/>
      <c r="GM5072" s="29"/>
      <c r="GN5072" s="29"/>
      <c r="GO5072" s="29"/>
      <c r="GP5072" s="29"/>
      <c r="GQ5072" s="29"/>
      <c r="GR5072" s="29"/>
      <c r="GS5072" s="29"/>
      <c r="GT5072" s="29"/>
      <c r="GU5072" s="29"/>
      <c r="GV5072" s="29"/>
      <c r="GW5072" s="29"/>
      <c r="GX5072" s="29"/>
      <c r="GY5072" s="29"/>
      <c r="GZ5072" s="29"/>
      <c r="HA5072" s="29"/>
      <c r="HB5072" s="29"/>
      <c r="HC5072" s="29"/>
      <c r="HD5072" s="29"/>
      <c r="HE5072" s="29"/>
      <c r="HF5072" s="29"/>
      <c r="HG5072" s="29"/>
      <c r="HH5072" s="29"/>
      <c r="HI5072" s="29"/>
      <c r="HJ5072" s="29"/>
      <c r="HK5072" s="29"/>
      <c r="HL5072" s="29"/>
      <c r="HM5072" s="29"/>
      <c r="HN5072" s="29"/>
      <c r="HO5072" s="29"/>
      <c r="HP5072" s="29"/>
      <c r="HQ5072" s="29"/>
      <c r="HR5072" s="29"/>
      <c r="HS5072" s="29"/>
      <c r="HT5072" s="29"/>
      <c r="HU5072" s="29"/>
      <c r="HV5072" s="29"/>
      <c r="HW5072" s="29"/>
      <c r="HX5072" s="29"/>
      <c r="HY5072" s="29"/>
      <c r="HZ5072" s="29"/>
      <c r="IA5072" s="29"/>
      <c r="IB5072" s="29"/>
      <c r="IC5072" s="29"/>
      <c r="ID5072" s="29"/>
      <c r="IE5072" s="29"/>
      <c r="IF5072" s="29"/>
      <c r="IG5072" s="29"/>
      <c r="IH5072" s="29"/>
      <c r="II5072" s="29"/>
      <c r="IJ5072" s="29"/>
      <c r="IK5072" s="29"/>
      <c r="IL5072" s="29"/>
      <c r="IM5072" s="29"/>
      <c r="IN5072" s="29"/>
      <c r="IO5072" s="29"/>
      <c r="IP5072" s="29"/>
      <c r="IQ5072" s="29"/>
    </row>
    <row r="5073" spans="1:251" s="42" customFormat="1" ht="13.5">
      <c r="A5073" s="34"/>
      <c r="B5073" s="122"/>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4"/>
      <c r="AA5073" s="126"/>
      <c r="AB5073" s="123"/>
      <c r="AC5073" s="123"/>
      <c r="AD5073" s="123"/>
      <c r="AE5073" s="123"/>
      <c r="AF5073" s="123"/>
      <c r="AG5073" s="123"/>
      <c r="AH5073" s="123"/>
      <c r="AI5073" s="124"/>
      <c r="AJ5073" s="126"/>
      <c r="AK5073" s="123"/>
      <c r="AL5073" s="123"/>
      <c r="AM5073" s="123"/>
      <c r="AN5073" s="123"/>
      <c r="AO5073" s="123"/>
      <c r="AP5073" s="123"/>
      <c r="AQ5073" s="123"/>
      <c r="AR5073" s="124"/>
      <c r="AS5073" s="126"/>
      <c r="AT5073" s="123"/>
      <c r="AU5073" s="123"/>
      <c r="AV5073" s="123"/>
      <c r="AW5073" s="123"/>
      <c r="AX5073" s="128"/>
      <c r="AY5073" s="29"/>
      <c r="AZ5073" s="29"/>
      <c r="BA5073" s="29"/>
      <c r="BB5073" s="65"/>
      <c r="BC5073" s="49"/>
      <c r="BE5073" s="29"/>
      <c r="BF5073" s="29"/>
      <c r="BG5073" s="29"/>
      <c r="BH5073" s="29"/>
      <c r="BI5073" s="29"/>
      <c r="BJ5073" s="29"/>
      <c r="BK5073" s="29"/>
      <c r="BL5073" s="29"/>
      <c r="BM5073" s="29"/>
      <c r="BN5073" s="29"/>
      <c r="BO5073" s="29"/>
      <c r="BP5073" s="29"/>
      <c r="BQ5073" s="29"/>
      <c r="BR5073" s="29"/>
      <c r="BS5073" s="29"/>
      <c r="BT5073" s="29"/>
      <c r="BU5073" s="29"/>
      <c r="BV5073" s="29"/>
      <c r="BW5073" s="29"/>
      <c r="BX5073" s="29"/>
      <c r="BY5073" s="29"/>
      <c r="BZ5073" s="29"/>
      <c r="CA5073" s="29"/>
      <c r="CB5073" s="29"/>
      <c r="CC5073" s="29"/>
      <c r="CD5073" s="29"/>
      <c r="CE5073" s="29"/>
      <c r="CF5073" s="29"/>
      <c r="CG5073" s="29"/>
      <c r="CH5073" s="29"/>
      <c r="CI5073" s="29"/>
      <c r="CJ5073" s="29"/>
      <c r="CK5073" s="29"/>
      <c r="CL5073" s="29"/>
      <c r="CM5073" s="29"/>
      <c r="CN5073" s="29"/>
      <c r="CO5073" s="29"/>
      <c r="CP5073" s="29"/>
      <c r="CQ5073" s="29"/>
      <c r="CR5073" s="29"/>
      <c r="CS5073" s="29"/>
      <c r="CT5073" s="29"/>
      <c r="CU5073" s="29"/>
      <c r="CV5073" s="29"/>
      <c r="CW5073" s="29"/>
      <c r="CX5073" s="29"/>
      <c r="CY5073" s="29"/>
      <c r="CZ5073" s="29"/>
      <c r="DA5073" s="29"/>
      <c r="DB5073" s="29"/>
      <c r="DC5073" s="29"/>
      <c r="DD5073" s="29"/>
      <c r="DE5073" s="29"/>
      <c r="DF5073" s="29"/>
      <c r="DG5073" s="29"/>
      <c r="DH5073" s="29"/>
      <c r="DI5073" s="29"/>
      <c r="DJ5073" s="29"/>
      <c r="DK5073" s="29"/>
      <c r="DL5073" s="29"/>
      <c r="DM5073" s="29"/>
      <c r="DN5073" s="29"/>
      <c r="DO5073" s="29"/>
      <c r="DP5073" s="29"/>
      <c r="DQ5073" s="29"/>
      <c r="DR5073" s="29"/>
      <c r="DS5073" s="29"/>
      <c r="DT5073" s="29"/>
      <c r="DU5073" s="29"/>
      <c r="DV5073" s="29"/>
      <c r="DW5073" s="29"/>
      <c r="DX5073" s="29"/>
      <c r="DY5073" s="29"/>
      <c r="DZ5073" s="29"/>
      <c r="EA5073" s="29"/>
      <c r="EB5073" s="29"/>
      <c r="EC5073" s="29"/>
      <c r="ED5073" s="29"/>
      <c r="EE5073" s="29"/>
      <c r="EF5073" s="29"/>
      <c r="EG5073" s="29"/>
      <c r="EH5073" s="29"/>
      <c r="EI5073" s="29"/>
      <c r="EJ5073" s="29"/>
      <c r="EK5073" s="29"/>
      <c r="EL5073" s="29"/>
      <c r="EM5073" s="29"/>
      <c r="EN5073" s="29"/>
      <c r="EO5073" s="29"/>
      <c r="EP5073" s="29"/>
      <c r="EQ5073" s="29"/>
      <c r="ER5073" s="29"/>
      <c r="ES5073" s="29"/>
      <c r="ET5073" s="29"/>
      <c r="EU5073" s="29"/>
      <c r="EV5073" s="29"/>
      <c r="EW5073" s="29"/>
      <c r="EX5073" s="29"/>
      <c r="EY5073" s="29"/>
      <c r="EZ5073" s="29"/>
      <c r="FA5073" s="29"/>
      <c r="FB5073" s="29"/>
      <c r="FC5073" s="29"/>
      <c r="FD5073" s="29"/>
      <c r="FE5073" s="29"/>
      <c r="FF5073" s="29"/>
      <c r="FG5073" s="29"/>
      <c r="FH5073" s="29"/>
      <c r="FI5073" s="29"/>
      <c r="FJ5073" s="29"/>
      <c r="FK5073" s="29"/>
      <c r="FL5073" s="29"/>
      <c r="FM5073" s="29"/>
      <c r="FN5073" s="29"/>
      <c r="FO5073" s="29"/>
      <c r="FP5073" s="29"/>
      <c r="FQ5073" s="29"/>
      <c r="FR5073" s="29"/>
      <c r="FS5073" s="29"/>
      <c r="FT5073" s="29"/>
      <c r="FU5073" s="29"/>
      <c r="FV5073" s="29"/>
      <c r="FW5073" s="29"/>
      <c r="FX5073" s="29"/>
      <c r="FY5073" s="29"/>
      <c r="FZ5073" s="29"/>
      <c r="GA5073" s="29"/>
      <c r="GB5073" s="29"/>
      <c r="GC5073" s="29"/>
      <c r="GD5073" s="29"/>
      <c r="GE5073" s="29"/>
      <c r="GF5073" s="29"/>
      <c r="GG5073" s="29"/>
      <c r="GH5073" s="29"/>
      <c r="GI5073" s="29"/>
      <c r="GJ5073" s="29"/>
      <c r="GK5073" s="29"/>
      <c r="GL5073" s="29"/>
      <c r="GM5073" s="29"/>
      <c r="GN5073" s="29"/>
      <c r="GO5073" s="29"/>
      <c r="GP5073" s="29"/>
      <c r="GQ5073" s="29"/>
      <c r="GR5073" s="29"/>
      <c r="GS5073" s="29"/>
      <c r="GT5073" s="29"/>
      <c r="GU5073" s="29"/>
      <c r="GV5073" s="29"/>
      <c r="GW5073" s="29"/>
      <c r="GX5073" s="29"/>
      <c r="GY5073" s="29"/>
      <c r="GZ5073" s="29"/>
      <c r="HA5073" s="29"/>
      <c r="HB5073" s="29"/>
      <c r="HC5073" s="29"/>
      <c r="HD5073" s="29"/>
      <c r="HE5073" s="29"/>
      <c r="HF5073" s="29"/>
      <c r="HG5073" s="29"/>
      <c r="HH5073" s="29"/>
      <c r="HI5073" s="29"/>
      <c r="HJ5073" s="29"/>
      <c r="HK5073" s="29"/>
      <c r="HL5073" s="29"/>
      <c r="HM5073" s="29"/>
      <c r="HN5073" s="29"/>
      <c r="HO5073" s="29"/>
      <c r="HP5073" s="29"/>
      <c r="HQ5073" s="29"/>
      <c r="HR5073" s="29"/>
      <c r="HS5073" s="29"/>
      <c r="HT5073" s="29"/>
      <c r="HU5073" s="29"/>
      <c r="HV5073" s="29"/>
      <c r="HW5073" s="29"/>
      <c r="HX5073" s="29"/>
      <c r="HY5073" s="29"/>
      <c r="HZ5073" s="29"/>
      <c r="IA5073" s="29"/>
      <c r="IB5073" s="29"/>
      <c r="IC5073" s="29"/>
      <c r="ID5073" s="29"/>
      <c r="IE5073" s="29"/>
      <c r="IF5073" s="29"/>
      <c r="IG5073" s="29"/>
      <c r="IH5073" s="29"/>
      <c r="II5073" s="29"/>
      <c r="IJ5073" s="29"/>
      <c r="IK5073" s="29"/>
      <c r="IL5073" s="29"/>
      <c r="IM5073" s="29"/>
      <c r="IN5073" s="29"/>
      <c r="IO5073" s="29"/>
      <c r="IP5073" s="29"/>
      <c r="IQ5073" s="29"/>
    </row>
    <row r="5074" spans="1:251" s="42" customFormat="1" ht="18.75" customHeight="1">
      <c r="A5074" s="34"/>
      <c r="B5074" s="50"/>
      <c r="C5074" s="129" t="s">
        <v>967</v>
      </c>
      <c r="D5074" s="147"/>
      <c r="E5074" s="147"/>
      <c r="F5074" s="147"/>
      <c r="G5074" s="147"/>
      <c r="H5074" s="147"/>
      <c r="I5074" s="147"/>
      <c r="J5074" s="147"/>
      <c r="K5074" s="147"/>
      <c r="L5074" s="147"/>
      <c r="M5074" s="147"/>
      <c r="N5074" s="147"/>
      <c r="O5074" s="147"/>
      <c r="P5074" s="147"/>
      <c r="Q5074" s="147"/>
      <c r="R5074" s="147"/>
      <c r="S5074" s="147"/>
      <c r="T5074" s="147"/>
      <c r="U5074" s="147"/>
      <c r="V5074" s="147"/>
      <c r="W5074" s="147"/>
      <c r="X5074" s="147"/>
      <c r="Y5074" s="147"/>
      <c r="Z5074" s="148"/>
      <c r="AA5074" s="132">
        <v>353347</v>
      </c>
      <c r="AB5074" s="133"/>
      <c r="AC5074" s="133"/>
      <c r="AD5074" s="133"/>
      <c r="AE5074" s="133"/>
      <c r="AF5074" s="133"/>
      <c r="AG5074" s="133"/>
      <c r="AH5074" s="133"/>
      <c r="AI5074" s="134"/>
      <c r="AJ5074" s="132">
        <v>552038</v>
      </c>
      <c r="AK5074" s="133"/>
      <c r="AL5074" s="133"/>
      <c r="AM5074" s="133"/>
      <c r="AN5074" s="133"/>
      <c r="AO5074" s="133"/>
      <c r="AP5074" s="133"/>
      <c r="AQ5074" s="133"/>
      <c r="AR5074" s="134"/>
      <c r="AS5074" s="135"/>
      <c r="AT5074" s="136"/>
      <c r="AU5074" s="136"/>
      <c r="AV5074" s="136"/>
      <c r="AW5074" s="136"/>
      <c r="AX5074" s="137"/>
      <c r="AY5074" s="29"/>
      <c r="AZ5074" s="29"/>
      <c r="BA5074" s="29"/>
      <c r="BB5074" s="29"/>
      <c r="BC5074" s="29"/>
      <c r="BD5074" s="29"/>
      <c r="BE5074" s="29"/>
      <c r="BF5074" s="29"/>
      <c r="BG5074" s="29"/>
      <c r="BH5074" s="29"/>
      <c r="BI5074" s="29"/>
      <c r="BJ5074" s="29"/>
      <c r="BK5074" s="29"/>
      <c r="BL5074" s="29"/>
      <c r="BM5074" s="29"/>
      <c r="BN5074" s="29"/>
      <c r="BO5074" s="29"/>
      <c r="BP5074" s="29"/>
      <c r="BQ5074" s="29"/>
      <c r="BR5074" s="29"/>
      <c r="BS5074" s="29"/>
      <c r="BT5074" s="29"/>
      <c r="BU5074" s="29"/>
      <c r="BV5074" s="29"/>
      <c r="BW5074" s="29"/>
      <c r="BX5074" s="29"/>
      <c r="BY5074" s="29"/>
      <c r="BZ5074" s="29"/>
      <c r="CA5074" s="29"/>
      <c r="CB5074" s="29"/>
      <c r="CC5074" s="29"/>
      <c r="CD5074" s="29"/>
      <c r="CE5074" s="29"/>
      <c r="CF5074" s="29"/>
      <c r="CG5074" s="29"/>
      <c r="CH5074" s="29"/>
      <c r="CI5074" s="29"/>
      <c r="CJ5074" s="29"/>
      <c r="CK5074" s="29"/>
      <c r="CL5074" s="29"/>
      <c r="CM5074" s="29"/>
      <c r="CN5074" s="29"/>
      <c r="CO5074" s="29"/>
      <c r="CP5074" s="29"/>
      <c r="CQ5074" s="29"/>
      <c r="CR5074" s="29"/>
      <c r="CS5074" s="29"/>
      <c r="CT5074" s="29"/>
      <c r="CU5074" s="29"/>
      <c r="CV5074" s="29"/>
      <c r="CW5074" s="29"/>
      <c r="CX5074" s="29"/>
      <c r="CY5074" s="29"/>
      <c r="CZ5074" s="29"/>
      <c r="DA5074" s="29"/>
      <c r="DB5074" s="29"/>
      <c r="DC5074" s="29"/>
      <c r="DD5074" s="29"/>
      <c r="DE5074" s="29"/>
      <c r="DF5074" s="29"/>
      <c r="DG5074" s="29"/>
      <c r="DH5074" s="29"/>
      <c r="DI5074" s="29"/>
      <c r="DJ5074" s="29"/>
      <c r="DK5074" s="29"/>
      <c r="DL5074" s="29"/>
      <c r="DM5074" s="29"/>
      <c r="DN5074" s="29"/>
      <c r="DO5074" s="29"/>
      <c r="DP5074" s="29"/>
      <c r="DQ5074" s="29"/>
      <c r="DR5074" s="29"/>
      <c r="DS5074" s="29"/>
      <c r="DT5074" s="29"/>
      <c r="DU5074" s="29"/>
      <c r="DV5074" s="29"/>
      <c r="DW5074" s="29"/>
      <c r="DX5074" s="29"/>
      <c r="DY5074" s="29"/>
      <c r="DZ5074" s="29"/>
      <c r="EA5074" s="29"/>
      <c r="EB5074" s="29"/>
      <c r="EC5074" s="29"/>
      <c r="ED5074" s="29"/>
      <c r="EE5074" s="29"/>
      <c r="EF5074" s="29"/>
      <c r="EG5074" s="29"/>
      <c r="EH5074" s="29"/>
      <c r="EI5074" s="29"/>
      <c r="EJ5074" s="29"/>
      <c r="EK5074" s="29"/>
      <c r="EL5074" s="29"/>
      <c r="EM5074" s="29"/>
      <c r="EN5074" s="29"/>
      <c r="EO5074" s="29"/>
      <c r="EP5074" s="29"/>
      <c r="EQ5074" s="29"/>
      <c r="ER5074" s="29"/>
      <c r="ES5074" s="29"/>
      <c r="ET5074" s="29"/>
      <c r="EU5074" s="29"/>
      <c r="EV5074" s="29"/>
      <c r="EW5074" s="29"/>
      <c r="EX5074" s="29"/>
      <c r="EY5074" s="29"/>
      <c r="EZ5074" s="29"/>
      <c r="FA5074" s="29"/>
      <c r="FB5074" s="29"/>
      <c r="FC5074" s="29"/>
      <c r="FD5074" s="29"/>
      <c r="FE5074" s="29"/>
      <c r="FF5074" s="29"/>
      <c r="FG5074" s="29"/>
      <c r="FH5074" s="29"/>
      <c r="FI5074" s="29"/>
      <c r="FJ5074" s="29"/>
      <c r="FK5074" s="29"/>
      <c r="FL5074" s="29"/>
      <c r="FM5074" s="29"/>
      <c r="FN5074" s="29"/>
      <c r="FO5074" s="29"/>
      <c r="FP5074" s="29"/>
      <c r="FQ5074" s="29"/>
      <c r="FR5074" s="29"/>
      <c r="FS5074" s="29"/>
      <c r="FT5074" s="29"/>
      <c r="FU5074" s="29"/>
      <c r="FV5074" s="29"/>
      <c r="FW5074" s="29"/>
      <c r="FX5074" s="29"/>
      <c r="FY5074" s="29"/>
      <c r="FZ5074" s="29"/>
      <c r="GA5074" s="29"/>
      <c r="GB5074" s="29"/>
      <c r="GC5074" s="29"/>
      <c r="GD5074" s="29"/>
      <c r="GE5074" s="29"/>
      <c r="GF5074" s="29"/>
      <c r="GG5074" s="29"/>
      <c r="GH5074" s="29"/>
      <c r="GI5074" s="29"/>
      <c r="GJ5074" s="29"/>
      <c r="GK5074" s="29"/>
      <c r="GL5074" s="29"/>
      <c r="GM5074" s="29"/>
      <c r="GN5074" s="29"/>
      <c r="GO5074" s="29"/>
      <c r="GP5074" s="29"/>
      <c r="GQ5074" s="29"/>
      <c r="GR5074" s="29"/>
      <c r="GS5074" s="29"/>
      <c r="GT5074" s="29"/>
      <c r="GU5074" s="29"/>
      <c r="GV5074" s="29"/>
      <c r="GW5074" s="29"/>
      <c r="GX5074" s="29"/>
      <c r="GY5074" s="29"/>
      <c r="GZ5074" s="29"/>
      <c r="HA5074" s="29"/>
      <c r="HB5074" s="29"/>
      <c r="HC5074" s="29"/>
      <c r="HD5074" s="29"/>
      <c r="HE5074" s="29"/>
      <c r="HF5074" s="29"/>
      <c r="HG5074" s="29"/>
      <c r="HH5074" s="29"/>
      <c r="HI5074" s="29"/>
      <c r="HJ5074" s="29"/>
      <c r="HK5074" s="29"/>
      <c r="HL5074" s="29"/>
      <c r="HM5074" s="29"/>
      <c r="HN5074" s="29"/>
      <c r="HO5074" s="29"/>
      <c r="HP5074" s="29"/>
      <c r="HQ5074" s="29"/>
      <c r="HR5074" s="29"/>
      <c r="HS5074" s="29"/>
      <c r="HT5074" s="29"/>
      <c r="HU5074" s="29"/>
      <c r="HV5074" s="29"/>
      <c r="HW5074" s="29"/>
      <c r="HX5074" s="29"/>
      <c r="HY5074" s="29"/>
      <c r="HZ5074" s="29"/>
      <c r="IA5074" s="29"/>
      <c r="IB5074" s="29"/>
      <c r="IC5074" s="29"/>
      <c r="ID5074" s="29"/>
      <c r="IE5074" s="29"/>
      <c r="IF5074" s="29"/>
      <c r="IG5074" s="29"/>
      <c r="IH5074" s="29"/>
      <c r="II5074" s="29"/>
      <c r="IJ5074" s="29"/>
      <c r="IK5074" s="29"/>
      <c r="IL5074" s="29"/>
      <c r="IM5074" s="29"/>
      <c r="IN5074" s="29"/>
      <c r="IO5074" s="29"/>
      <c r="IP5074" s="29"/>
      <c r="IQ5074" s="29"/>
    </row>
    <row r="5075" spans="1:251" s="42" customFormat="1" ht="18.75" customHeight="1">
      <c r="A5075" s="34"/>
      <c r="B5075" s="50"/>
      <c r="C5075" s="129" t="s">
        <v>968</v>
      </c>
      <c r="D5075" s="147"/>
      <c r="E5075" s="147"/>
      <c r="F5075" s="147"/>
      <c r="G5075" s="147"/>
      <c r="H5075" s="147"/>
      <c r="I5075" s="147"/>
      <c r="J5075" s="147"/>
      <c r="K5075" s="147"/>
      <c r="L5075" s="147"/>
      <c r="M5075" s="147"/>
      <c r="N5075" s="147"/>
      <c r="O5075" s="147"/>
      <c r="P5075" s="147"/>
      <c r="Q5075" s="147"/>
      <c r="R5075" s="147"/>
      <c r="S5075" s="147"/>
      <c r="T5075" s="147"/>
      <c r="U5075" s="147"/>
      <c r="V5075" s="147"/>
      <c r="W5075" s="147"/>
      <c r="X5075" s="147"/>
      <c r="Y5075" s="147"/>
      <c r="Z5075" s="148"/>
      <c r="AA5075" s="132">
        <v>22727</v>
      </c>
      <c r="AB5075" s="133"/>
      <c r="AC5075" s="133"/>
      <c r="AD5075" s="133"/>
      <c r="AE5075" s="133"/>
      <c r="AF5075" s="133"/>
      <c r="AG5075" s="133"/>
      <c r="AH5075" s="133"/>
      <c r="AI5075" s="134"/>
      <c r="AJ5075" s="132">
        <v>40578</v>
      </c>
      <c r="AK5075" s="133"/>
      <c r="AL5075" s="133"/>
      <c r="AM5075" s="133"/>
      <c r="AN5075" s="133"/>
      <c r="AO5075" s="133"/>
      <c r="AP5075" s="133"/>
      <c r="AQ5075" s="133"/>
      <c r="AR5075" s="134"/>
      <c r="AS5075" s="135"/>
      <c r="AT5075" s="136"/>
      <c r="AU5075" s="136"/>
      <c r="AV5075" s="136"/>
      <c r="AW5075" s="136"/>
      <c r="AX5075" s="137"/>
      <c r="AY5075" s="29"/>
      <c r="AZ5075" s="29"/>
      <c r="BA5075" s="29"/>
      <c r="BB5075" s="29"/>
      <c r="BC5075" s="29"/>
      <c r="BD5075" s="29"/>
      <c r="BE5075" s="29"/>
      <c r="BF5075" s="29"/>
      <c r="BG5075" s="29"/>
      <c r="BH5075" s="29"/>
      <c r="BI5075" s="29"/>
      <c r="BJ5075" s="29"/>
      <c r="BK5075" s="29"/>
      <c r="BL5075" s="29"/>
      <c r="BM5075" s="29"/>
      <c r="BN5075" s="29"/>
      <c r="BO5075" s="29"/>
      <c r="BP5075" s="29"/>
      <c r="BQ5075" s="29"/>
      <c r="BR5075" s="29"/>
      <c r="BS5075" s="29"/>
      <c r="BT5075" s="29"/>
      <c r="BU5075" s="29"/>
      <c r="BV5075" s="29"/>
      <c r="BW5075" s="29"/>
      <c r="BX5075" s="29"/>
      <c r="BY5075" s="29"/>
      <c r="BZ5075" s="29"/>
      <c r="CA5075" s="29"/>
      <c r="CB5075" s="29"/>
      <c r="CC5075" s="29"/>
      <c r="CD5075" s="29"/>
      <c r="CE5075" s="29"/>
      <c r="CF5075" s="29"/>
      <c r="CG5075" s="29"/>
      <c r="CH5075" s="29"/>
      <c r="CI5075" s="29"/>
      <c r="CJ5075" s="29"/>
      <c r="CK5075" s="29"/>
      <c r="CL5075" s="29"/>
      <c r="CM5075" s="29"/>
      <c r="CN5075" s="29"/>
      <c r="CO5075" s="29"/>
      <c r="CP5075" s="29"/>
      <c r="CQ5075" s="29"/>
      <c r="CR5075" s="29"/>
      <c r="CS5075" s="29"/>
      <c r="CT5075" s="29"/>
      <c r="CU5075" s="29"/>
      <c r="CV5075" s="29"/>
      <c r="CW5075" s="29"/>
      <c r="CX5075" s="29"/>
      <c r="CY5075" s="29"/>
      <c r="CZ5075" s="29"/>
      <c r="DA5075" s="29"/>
      <c r="DB5075" s="29"/>
      <c r="DC5075" s="29"/>
      <c r="DD5075" s="29"/>
      <c r="DE5075" s="29"/>
      <c r="DF5075" s="29"/>
      <c r="DG5075" s="29"/>
      <c r="DH5075" s="29"/>
      <c r="DI5075" s="29"/>
      <c r="DJ5075" s="29"/>
      <c r="DK5075" s="29"/>
      <c r="DL5075" s="29"/>
      <c r="DM5075" s="29"/>
      <c r="DN5075" s="29"/>
      <c r="DO5075" s="29"/>
      <c r="DP5075" s="29"/>
      <c r="DQ5075" s="29"/>
      <c r="DR5075" s="29"/>
      <c r="DS5075" s="29"/>
      <c r="DT5075" s="29"/>
      <c r="DU5075" s="29"/>
      <c r="DV5075" s="29"/>
      <c r="DW5075" s="29"/>
      <c r="DX5075" s="29"/>
      <c r="DY5075" s="29"/>
      <c r="DZ5075" s="29"/>
      <c r="EA5075" s="29"/>
      <c r="EB5075" s="29"/>
      <c r="EC5075" s="29"/>
      <c r="ED5075" s="29"/>
      <c r="EE5075" s="29"/>
      <c r="EF5075" s="29"/>
      <c r="EG5075" s="29"/>
      <c r="EH5075" s="29"/>
      <c r="EI5075" s="29"/>
      <c r="EJ5075" s="29"/>
      <c r="EK5075" s="29"/>
      <c r="EL5075" s="29"/>
      <c r="EM5075" s="29"/>
      <c r="EN5075" s="29"/>
      <c r="EO5075" s="29"/>
      <c r="EP5075" s="29"/>
      <c r="EQ5075" s="29"/>
      <c r="ER5075" s="29"/>
      <c r="ES5075" s="29"/>
      <c r="ET5075" s="29"/>
      <c r="EU5075" s="29"/>
      <c r="EV5075" s="29"/>
      <c r="EW5075" s="29"/>
      <c r="EX5075" s="29"/>
      <c r="EY5075" s="29"/>
      <c r="EZ5075" s="29"/>
      <c r="FA5075" s="29"/>
      <c r="FB5075" s="29"/>
      <c r="FC5075" s="29"/>
      <c r="FD5075" s="29"/>
      <c r="FE5075" s="29"/>
      <c r="FF5075" s="29"/>
      <c r="FG5075" s="29"/>
      <c r="FH5075" s="29"/>
      <c r="FI5075" s="29"/>
      <c r="FJ5075" s="29"/>
      <c r="FK5075" s="29"/>
      <c r="FL5075" s="29"/>
      <c r="FM5075" s="29"/>
      <c r="FN5075" s="29"/>
      <c r="FO5075" s="29"/>
      <c r="FP5075" s="29"/>
      <c r="FQ5075" s="29"/>
      <c r="FR5075" s="29"/>
      <c r="FS5075" s="29"/>
      <c r="FT5075" s="29"/>
      <c r="FU5075" s="29"/>
      <c r="FV5075" s="29"/>
      <c r="FW5075" s="29"/>
      <c r="FX5075" s="29"/>
      <c r="FY5075" s="29"/>
      <c r="FZ5075" s="29"/>
      <c r="GA5075" s="29"/>
      <c r="GB5075" s="29"/>
      <c r="GC5075" s="29"/>
      <c r="GD5075" s="29"/>
      <c r="GE5075" s="29"/>
      <c r="GF5075" s="29"/>
      <c r="GG5075" s="29"/>
      <c r="GH5075" s="29"/>
      <c r="GI5075" s="29"/>
      <c r="GJ5075" s="29"/>
      <c r="GK5075" s="29"/>
      <c r="GL5075" s="29"/>
      <c r="GM5075" s="29"/>
      <c r="GN5075" s="29"/>
      <c r="GO5075" s="29"/>
      <c r="GP5075" s="29"/>
      <c r="GQ5075" s="29"/>
      <c r="GR5075" s="29"/>
      <c r="GS5075" s="29"/>
      <c r="GT5075" s="29"/>
      <c r="GU5075" s="29"/>
      <c r="GV5075" s="29"/>
      <c r="GW5075" s="29"/>
      <c r="GX5075" s="29"/>
      <c r="GY5075" s="29"/>
      <c r="GZ5075" s="29"/>
      <c r="HA5075" s="29"/>
      <c r="HB5075" s="29"/>
      <c r="HC5075" s="29"/>
      <c r="HD5075" s="29"/>
      <c r="HE5075" s="29"/>
      <c r="HF5075" s="29"/>
      <c r="HG5075" s="29"/>
      <c r="HH5075" s="29"/>
      <c r="HI5075" s="29"/>
      <c r="HJ5075" s="29"/>
      <c r="HK5075" s="29"/>
      <c r="HL5075" s="29"/>
      <c r="HM5075" s="29"/>
      <c r="HN5075" s="29"/>
      <c r="HO5075" s="29"/>
      <c r="HP5075" s="29"/>
      <c r="HQ5075" s="29"/>
      <c r="HR5075" s="29"/>
      <c r="HS5075" s="29"/>
      <c r="HT5075" s="29"/>
      <c r="HU5075" s="29"/>
      <c r="HV5075" s="29"/>
      <c r="HW5075" s="29"/>
      <c r="HX5075" s="29"/>
      <c r="HY5075" s="29"/>
      <c r="HZ5075" s="29"/>
      <c r="IA5075" s="29"/>
      <c r="IB5075" s="29"/>
      <c r="IC5075" s="29"/>
      <c r="ID5075" s="29"/>
      <c r="IE5075" s="29"/>
      <c r="IF5075" s="29"/>
      <c r="IG5075" s="29"/>
      <c r="IH5075" s="29"/>
      <c r="II5075" s="29"/>
      <c r="IJ5075" s="29"/>
      <c r="IK5075" s="29"/>
      <c r="IL5075" s="29"/>
      <c r="IM5075" s="29"/>
      <c r="IN5075" s="29"/>
      <c r="IO5075" s="29"/>
      <c r="IP5075" s="29"/>
      <c r="IQ5075" s="29"/>
    </row>
    <row r="5076" spans="1:251" s="42" customFormat="1" ht="18.75" customHeight="1">
      <c r="A5076" s="34"/>
      <c r="B5076" s="50"/>
      <c r="C5076" s="129" t="s">
        <v>969</v>
      </c>
      <c r="D5076" s="147"/>
      <c r="E5076" s="147"/>
      <c r="F5076" s="147"/>
      <c r="G5076" s="147"/>
      <c r="H5076" s="147"/>
      <c r="I5076" s="147"/>
      <c r="J5076" s="147"/>
      <c r="K5076" s="147"/>
      <c r="L5076" s="147"/>
      <c r="M5076" s="147"/>
      <c r="N5076" s="147"/>
      <c r="O5076" s="147"/>
      <c r="P5076" s="147"/>
      <c r="Q5076" s="147"/>
      <c r="R5076" s="147"/>
      <c r="S5076" s="147"/>
      <c r="T5076" s="147"/>
      <c r="U5076" s="147"/>
      <c r="V5076" s="147"/>
      <c r="W5076" s="147"/>
      <c r="X5076" s="147"/>
      <c r="Y5076" s="147"/>
      <c r="Z5076" s="148"/>
      <c r="AA5076" s="132">
        <v>337728</v>
      </c>
      <c r="AB5076" s="133"/>
      <c r="AC5076" s="133"/>
      <c r="AD5076" s="133"/>
      <c r="AE5076" s="133"/>
      <c r="AF5076" s="133"/>
      <c r="AG5076" s="133"/>
      <c r="AH5076" s="133"/>
      <c r="AI5076" s="134"/>
      <c r="AJ5076" s="132">
        <v>365059</v>
      </c>
      <c r="AK5076" s="133"/>
      <c r="AL5076" s="133"/>
      <c r="AM5076" s="133"/>
      <c r="AN5076" s="133"/>
      <c r="AO5076" s="133"/>
      <c r="AP5076" s="133"/>
      <c r="AQ5076" s="133"/>
      <c r="AR5076" s="134"/>
      <c r="AS5076" s="135"/>
      <c r="AT5076" s="136"/>
      <c r="AU5076" s="136"/>
      <c r="AV5076" s="136"/>
      <c r="AW5076" s="136"/>
      <c r="AX5076" s="137"/>
      <c r="AY5076" s="29"/>
      <c r="AZ5076" s="29"/>
      <c r="BA5076" s="29"/>
      <c r="BB5076" s="29"/>
      <c r="BC5076" s="29"/>
      <c r="BD5076" s="29"/>
      <c r="BE5076" s="29"/>
      <c r="BF5076" s="29"/>
      <c r="BG5076" s="29"/>
      <c r="BH5076" s="29"/>
      <c r="BI5076" s="29"/>
      <c r="BJ5076" s="29"/>
      <c r="BK5076" s="29"/>
      <c r="BL5076" s="29"/>
      <c r="BM5076" s="29"/>
      <c r="BN5076" s="29"/>
      <c r="BO5076" s="29"/>
      <c r="BP5076" s="29"/>
      <c r="BQ5076" s="29"/>
      <c r="BR5076" s="29"/>
      <c r="BS5076" s="29"/>
      <c r="BT5076" s="29"/>
      <c r="BU5076" s="29"/>
      <c r="BV5076" s="29"/>
      <c r="BW5076" s="29"/>
      <c r="BX5076" s="29"/>
      <c r="BY5076" s="29"/>
      <c r="BZ5076" s="29"/>
      <c r="CA5076" s="29"/>
      <c r="CB5076" s="29"/>
      <c r="CC5076" s="29"/>
      <c r="CD5076" s="29"/>
      <c r="CE5076" s="29"/>
      <c r="CF5076" s="29"/>
      <c r="CG5076" s="29"/>
      <c r="CH5076" s="29"/>
      <c r="CI5076" s="29"/>
      <c r="CJ5076" s="29"/>
      <c r="CK5076" s="29"/>
      <c r="CL5076" s="29"/>
      <c r="CM5076" s="29"/>
      <c r="CN5076" s="29"/>
      <c r="CO5076" s="29"/>
      <c r="CP5076" s="29"/>
      <c r="CQ5076" s="29"/>
      <c r="CR5076" s="29"/>
      <c r="CS5076" s="29"/>
      <c r="CT5076" s="29"/>
      <c r="CU5076" s="29"/>
      <c r="CV5076" s="29"/>
      <c r="CW5076" s="29"/>
      <c r="CX5076" s="29"/>
      <c r="CY5076" s="29"/>
      <c r="CZ5076" s="29"/>
      <c r="DA5076" s="29"/>
      <c r="DB5076" s="29"/>
      <c r="DC5076" s="29"/>
      <c r="DD5076" s="29"/>
      <c r="DE5076" s="29"/>
      <c r="DF5076" s="29"/>
      <c r="DG5076" s="29"/>
      <c r="DH5076" s="29"/>
      <c r="DI5076" s="29"/>
      <c r="DJ5076" s="29"/>
      <c r="DK5076" s="29"/>
      <c r="DL5076" s="29"/>
      <c r="DM5076" s="29"/>
      <c r="DN5076" s="29"/>
      <c r="DO5076" s="29"/>
      <c r="DP5076" s="29"/>
      <c r="DQ5076" s="29"/>
      <c r="DR5076" s="29"/>
      <c r="DS5076" s="29"/>
      <c r="DT5076" s="29"/>
      <c r="DU5076" s="29"/>
      <c r="DV5076" s="29"/>
      <c r="DW5076" s="29"/>
      <c r="DX5076" s="29"/>
      <c r="DY5076" s="29"/>
      <c r="DZ5076" s="29"/>
      <c r="EA5076" s="29"/>
      <c r="EB5076" s="29"/>
      <c r="EC5076" s="29"/>
      <c r="ED5076" s="29"/>
      <c r="EE5076" s="29"/>
      <c r="EF5076" s="29"/>
      <c r="EG5076" s="29"/>
      <c r="EH5076" s="29"/>
      <c r="EI5076" s="29"/>
      <c r="EJ5076" s="29"/>
      <c r="EK5076" s="29"/>
      <c r="EL5076" s="29"/>
      <c r="EM5076" s="29"/>
      <c r="EN5076" s="29"/>
      <c r="EO5076" s="29"/>
      <c r="EP5076" s="29"/>
      <c r="EQ5076" s="29"/>
      <c r="ER5076" s="29"/>
      <c r="ES5076" s="29"/>
      <c r="ET5076" s="29"/>
      <c r="EU5076" s="29"/>
      <c r="EV5076" s="29"/>
      <c r="EW5076" s="29"/>
      <c r="EX5076" s="29"/>
      <c r="EY5076" s="29"/>
      <c r="EZ5076" s="29"/>
      <c r="FA5076" s="29"/>
      <c r="FB5076" s="29"/>
      <c r="FC5076" s="29"/>
      <c r="FD5076" s="29"/>
      <c r="FE5076" s="29"/>
      <c r="FF5076" s="29"/>
      <c r="FG5076" s="29"/>
      <c r="FH5076" s="29"/>
      <c r="FI5076" s="29"/>
      <c r="FJ5076" s="29"/>
      <c r="FK5076" s="29"/>
      <c r="FL5076" s="29"/>
      <c r="FM5076" s="29"/>
      <c r="FN5076" s="29"/>
      <c r="FO5076" s="29"/>
      <c r="FP5076" s="29"/>
      <c r="FQ5076" s="29"/>
      <c r="FR5076" s="29"/>
      <c r="FS5076" s="29"/>
      <c r="FT5076" s="29"/>
      <c r="FU5076" s="29"/>
      <c r="FV5076" s="29"/>
      <c r="FW5076" s="29"/>
      <c r="FX5076" s="29"/>
      <c r="FY5076" s="29"/>
      <c r="FZ5076" s="29"/>
      <c r="GA5076" s="29"/>
      <c r="GB5076" s="29"/>
      <c r="GC5076" s="29"/>
      <c r="GD5076" s="29"/>
      <c r="GE5076" s="29"/>
      <c r="GF5076" s="29"/>
      <c r="GG5076" s="29"/>
      <c r="GH5076" s="29"/>
      <c r="GI5076" s="29"/>
      <c r="GJ5076" s="29"/>
      <c r="GK5076" s="29"/>
      <c r="GL5076" s="29"/>
      <c r="GM5076" s="29"/>
      <c r="GN5076" s="29"/>
      <c r="GO5076" s="29"/>
      <c r="GP5076" s="29"/>
      <c r="GQ5076" s="29"/>
      <c r="GR5076" s="29"/>
      <c r="GS5076" s="29"/>
      <c r="GT5076" s="29"/>
      <c r="GU5076" s="29"/>
      <c r="GV5076" s="29"/>
      <c r="GW5076" s="29"/>
      <c r="GX5076" s="29"/>
      <c r="GY5076" s="29"/>
      <c r="GZ5076" s="29"/>
      <c r="HA5076" s="29"/>
      <c r="HB5076" s="29"/>
      <c r="HC5076" s="29"/>
      <c r="HD5076" s="29"/>
      <c r="HE5076" s="29"/>
      <c r="HF5076" s="29"/>
      <c r="HG5076" s="29"/>
      <c r="HH5076" s="29"/>
      <c r="HI5076" s="29"/>
      <c r="HJ5076" s="29"/>
      <c r="HK5076" s="29"/>
      <c r="HL5076" s="29"/>
      <c r="HM5076" s="29"/>
      <c r="HN5076" s="29"/>
      <c r="HO5076" s="29"/>
      <c r="HP5076" s="29"/>
      <c r="HQ5076" s="29"/>
      <c r="HR5076" s="29"/>
      <c r="HS5076" s="29"/>
      <c r="HT5076" s="29"/>
      <c r="HU5076" s="29"/>
      <c r="HV5076" s="29"/>
      <c r="HW5076" s="29"/>
      <c r="HX5076" s="29"/>
      <c r="HY5076" s="29"/>
      <c r="HZ5076" s="29"/>
      <c r="IA5076" s="29"/>
      <c r="IB5076" s="29"/>
      <c r="IC5076" s="29"/>
      <c r="ID5076" s="29"/>
      <c r="IE5076" s="29"/>
      <c r="IF5076" s="29"/>
      <c r="IG5076" s="29"/>
      <c r="IH5076" s="29"/>
      <c r="II5076" s="29"/>
      <c r="IJ5076" s="29"/>
      <c r="IK5076" s="29"/>
      <c r="IL5076" s="29"/>
      <c r="IM5076" s="29"/>
      <c r="IN5076" s="29"/>
      <c r="IO5076" s="29"/>
      <c r="IP5076" s="29"/>
      <c r="IQ5076" s="29"/>
    </row>
    <row r="5077" spans="1:251" s="42" customFormat="1" ht="18.75" customHeight="1">
      <c r="A5077" s="34"/>
      <c r="B5077" s="50"/>
      <c r="C5077" s="129" t="s">
        <v>970</v>
      </c>
      <c r="D5077" s="147"/>
      <c r="E5077" s="147"/>
      <c r="F5077" s="147"/>
      <c r="G5077" s="147"/>
      <c r="H5077" s="147"/>
      <c r="I5077" s="147"/>
      <c r="J5077" s="147"/>
      <c r="K5077" s="147"/>
      <c r="L5077" s="147"/>
      <c r="M5077" s="147"/>
      <c r="N5077" s="147"/>
      <c r="O5077" s="147"/>
      <c r="P5077" s="147"/>
      <c r="Q5077" s="147"/>
      <c r="R5077" s="147"/>
      <c r="S5077" s="147"/>
      <c r="T5077" s="147"/>
      <c r="U5077" s="147"/>
      <c r="V5077" s="147"/>
      <c r="W5077" s="147"/>
      <c r="X5077" s="147"/>
      <c r="Y5077" s="147"/>
      <c r="Z5077" s="148"/>
      <c r="AA5077" s="132">
        <v>36402</v>
      </c>
      <c r="AB5077" s="133"/>
      <c r="AC5077" s="133"/>
      <c r="AD5077" s="133"/>
      <c r="AE5077" s="133"/>
      <c r="AF5077" s="133"/>
      <c r="AG5077" s="133"/>
      <c r="AH5077" s="133"/>
      <c r="AI5077" s="134"/>
      <c r="AJ5077" s="132">
        <v>34541</v>
      </c>
      <c r="AK5077" s="133"/>
      <c r="AL5077" s="133"/>
      <c r="AM5077" s="133"/>
      <c r="AN5077" s="133"/>
      <c r="AO5077" s="133"/>
      <c r="AP5077" s="133"/>
      <c r="AQ5077" s="133"/>
      <c r="AR5077" s="134"/>
      <c r="AS5077" s="135"/>
      <c r="AT5077" s="136"/>
      <c r="AU5077" s="136"/>
      <c r="AV5077" s="136"/>
      <c r="AW5077" s="136"/>
      <c r="AX5077" s="137"/>
      <c r="AY5077" s="29"/>
      <c r="AZ5077" s="29"/>
      <c r="BA5077" s="29"/>
      <c r="BB5077" s="29"/>
      <c r="BC5077" s="29"/>
      <c r="BD5077" s="29"/>
      <c r="BE5077" s="29"/>
      <c r="BF5077" s="29"/>
      <c r="BG5077" s="29"/>
      <c r="BH5077" s="29"/>
      <c r="BI5077" s="29"/>
      <c r="BJ5077" s="29"/>
      <c r="BK5077" s="29"/>
      <c r="BL5077" s="29"/>
      <c r="BM5077" s="29"/>
      <c r="BN5077" s="29"/>
      <c r="BO5077" s="29"/>
      <c r="BP5077" s="29"/>
      <c r="BQ5077" s="29"/>
      <c r="BR5077" s="29"/>
      <c r="BS5077" s="29"/>
      <c r="BT5077" s="29"/>
      <c r="BU5077" s="29"/>
      <c r="BV5077" s="29"/>
      <c r="BW5077" s="29"/>
      <c r="BX5077" s="29"/>
      <c r="BY5077" s="29"/>
      <c r="BZ5077" s="29"/>
      <c r="CA5077" s="29"/>
      <c r="CB5077" s="29"/>
      <c r="CC5077" s="29"/>
      <c r="CD5077" s="29"/>
      <c r="CE5077" s="29"/>
      <c r="CF5077" s="29"/>
      <c r="CG5077" s="29"/>
      <c r="CH5077" s="29"/>
      <c r="CI5077" s="29"/>
      <c r="CJ5077" s="29"/>
      <c r="CK5077" s="29"/>
      <c r="CL5077" s="29"/>
      <c r="CM5077" s="29"/>
      <c r="CN5077" s="29"/>
      <c r="CO5077" s="29"/>
      <c r="CP5077" s="29"/>
      <c r="CQ5077" s="29"/>
      <c r="CR5077" s="29"/>
      <c r="CS5077" s="29"/>
      <c r="CT5077" s="29"/>
      <c r="CU5077" s="29"/>
      <c r="CV5077" s="29"/>
      <c r="CW5077" s="29"/>
      <c r="CX5077" s="29"/>
      <c r="CY5077" s="29"/>
      <c r="CZ5077" s="29"/>
      <c r="DA5077" s="29"/>
      <c r="DB5077" s="29"/>
      <c r="DC5077" s="29"/>
      <c r="DD5077" s="29"/>
      <c r="DE5077" s="29"/>
      <c r="DF5077" s="29"/>
      <c r="DG5077" s="29"/>
      <c r="DH5077" s="29"/>
      <c r="DI5077" s="29"/>
      <c r="DJ5077" s="29"/>
      <c r="DK5077" s="29"/>
      <c r="DL5077" s="29"/>
      <c r="DM5077" s="29"/>
      <c r="DN5077" s="29"/>
      <c r="DO5077" s="29"/>
      <c r="DP5077" s="29"/>
      <c r="DQ5077" s="29"/>
      <c r="DR5077" s="29"/>
      <c r="DS5077" s="29"/>
      <c r="DT5077" s="29"/>
      <c r="DU5077" s="29"/>
      <c r="DV5077" s="29"/>
      <c r="DW5077" s="29"/>
      <c r="DX5077" s="29"/>
      <c r="DY5077" s="29"/>
      <c r="DZ5077" s="29"/>
      <c r="EA5077" s="29"/>
      <c r="EB5077" s="29"/>
      <c r="EC5077" s="29"/>
      <c r="ED5077" s="29"/>
      <c r="EE5077" s="29"/>
      <c r="EF5077" s="29"/>
      <c r="EG5077" s="29"/>
      <c r="EH5077" s="29"/>
      <c r="EI5077" s="29"/>
      <c r="EJ5077" s="29"/>
      <c r="EK5077" s="29"/>
      <c r="EL5077" s="29"/>
      <c r="EM5077" s="29"/>
      <c r="EN5077" s="29"/>
      <c r="EO5077" s="29"/>
      <c r="EP5077" s="29"/>
      <c r="EQ5077" s="29"/>
      <c r="ER5077" s="29"/>
      <c r="ES5077" s="29"/>
      <c r="ET5077" s="29"/>
      <c r="EU5077" s="29"/>
      <c r="EV5077" s="29"/>
      <c r="EW5077" s="29"/>
      <c r="EX5077" s="29"/>
      <c r="EY5077" s="29"/>
      <c r="EZ5077" s="29"/>
      <c r="FA5077" s="29"/>
      <c r="FB5077" s="29"/>
      <c r="FC5077" s="29"/>
      <c r="FD5077" s="29"/>
      <c r="FE5077" s="29"/>
      <c r="FF5077" s="29"/>
      <c r="FG5077" s="29"/>
      <c r="FH5077" s="29"/>
      <c r="FI5077" s="29"/>
      <c r="FJ5077" s="29"/>
      <c r="FK5077" s="29"/>
      <c r="FL5077" s="29"/>
      <c r="FM5077" s="29"/>
      <c r="FN5077" s="29"/>
      <c r="FO5077" s="29"/>
      <c r="FP5077" s="29"/>
      <c r="FQ5077" s="29"/>
      <c r="FR5077" s="29"/>
      <c r="FS5077" s="29"/>
      <c r="FT5077" s="29"/>
      <c r="FU5077" s="29"/>
      <c r="FV5077" s="29"/>
      <c r="FW5077" s="29"/>
      <c r="FX5077" s="29"/>
      <c r="FY5077" s="29"/>
      <c r="FZ5077" s="29"/>
      <c r="GA5077" s="29"/>
      <c r="GB5077" s="29"/>
      <c r="GC5077" s="29"/>
      <c r="GD5077" s="29"/>
      <c r="GE5077" s="29"/>
      <c r="GF5077" s="29"/>
      <c r="GG5077" s="29"/>
      <c r="GH5077" s="29"/>
      <c r="GI5077" s="29"/>
      <c r="GJ5077" s="29"/>
      <c r="GK5077" s="29"/>
      <c r="GL5077" s="29"/>
      <c r="GM5077" s="29"/>
      <c r="GN5077" s="29"/>
      <c r="GO5077" s="29"/>
      <c r="GP5077" s="29"/>
      <c r="GQ5077" s="29"/>
      <c r="GR5077" s="29"/>
      <c r="GS5077" s="29"/>
      <c r="GT5077" s="29"/>
      <c r="GU5077" s="29"/>
      <c r="GV5077" s="29"/>
      <c r="GW5077" s="29"/>
      <c r="GX5077" s="29"/>
      <c r="GY5077" s="29"/>
      <c r="GZ5077" s="29"/>
      <c r="HA5077" s="29"/>
      <c r="HB5077" s="29"/>
      <c r="HC5077" s="29"/>
      <c r="HD5077" s="29"/>
      <c r="HE5077" s="29"/>
      <c r="HF5077" s="29"/>
      <c r="HG5077" s="29"/>
      <c r="HH5077" s="29"/>
      <c r="HI5077" s="29"/>
      <c r="HJ5077" s="29"/>
      <c r="HK5077" s="29"/>
      <c r="HL5077" s="29"/>
      <c r="HM5077" s="29"/>
      <c r="HN5077" s="29"/>
      <c r="HO5077" s="29"/>
      <c r="HP5077" s="29"/>
      <c r="HQ5077" s="29"/>
      <c r="HR5077" s="29"/>
      <c r="HS5077" s="29"/>
      <c r="HT5077" s="29"/>
      <c r="HU5077" s="29"/>
      <c r="HV5077" s="29"/>
      <c r="HW5077" s="29"/>
      <c r="HX5077" s="29"/>
      <c r="HY5077" s="29"/>
      <c r="HZ5077" s="29"/>
      <c r="IA5077" s="29"/>
      <c r="IB5077" s="29"/>
      <c r="IC5077" s="29"/>
      <c r="ID5077" s="29"/>
      <c r="IE5077" s="29"/>
      <c r="IF5077" s="29"/>
      <c r="IG5077" s="29"/>
      <c r="IH5077" s="29"/>
      <c r="II5077" s="29"/>
      <c r="IJ5077" s="29"/>
      <c r="IK5077" s="29"/>
      <c r="IL5077" s="29"/>
      <c r="IM5077" s="29"/>
      <c r="IN5077" s="29"/>
      <c r="IO5077" s="29"/>
      <c r="IP5077" s="29"/>
      <c r="IQ5077" s="29"/>
    </row>
    <row r="5078" spans="1:251" s="42" customFormat="1" ht="18.75" customHeight="1">
      <c r="A5078" s="34"/>
      <c r="B5078" s="50"/>
      <c r="C5078" s="129" t="s">
        <v>938</v>
      </c>
      <c r="D5078" s="130"/>
      <c r="E5078" s="130"/>
      <c r="F5078" s="130"/>
      <c r="G5078" s="130"/>
      <c r="H5078" s="130"/>
      <c r="I5078" s="130"/>
      <c r="J5078" s="130"/>
      <c r="K5078" s="130"/>
      <c r="L5078" s="130"/>
      <c r="M5078" s="130"/>
      <c r="N5078" s="130"/>
      <c r="O5078" s="130"/>
      <c r="P5078" s="130"/>
      <c r="Q5078" s="130"/>
      <c r="R5078" s="130"/>
      <c r="S5078" s="130"/>
      <c r="T5078" s="130"/>
      <c r="U5078" s="130"/>
      <c r="V5078" s="130"/>
      <c r="W5078" s="130"/>
      <c r="X5078" s="130"/>
      <c r="Y5078" s="130"/>
      <c r="Z5078" s="131"/>
      <c r="AA5078" s="132">
        <v>0</v>
      </c>
      <c r="AB5078" s="133"/>
      <c r="AC5078" s="133"/>
      <c r="AD5078" s="133"/>
      <c r="AE5078" s="133"/>
      <c r="AF5078" s="133"/>
      <c r="AG5078" s="133"/>
      <c r="AH5078" s="133"/>
      <c r="AI5078" s="134"/>
      <c r="AJ5078" s="132">
        <v>986</v>
      </c>
      <c r="AK5078" s="133"/>
      <c r="AL5078" s="133"/>
      <c r="AM5078" s="133"/>
      <c r="AN5078" s="133"/>
      <c r="AO5078" s="133"/>
      <c r="AP5078" s="133"/>
      <c r="AQ5078" s="133"/>
      <c r="AR5078" s="134"/>
      <c r="AS5078" s="135"/>
      <c r="AT5078" s="136"/>
      <c r="AU5078" s="136"/>
      <c r="AV5078" s="136"/>
      <c r="AW5078" s="136"/>
      <c r="AX5078" s="137"/>
      <c r="AY5078" s="29"/>
      <c r="AZ5078" s="29"/>
      <c r="BA5078" s="29"/>
      <c r="BB5078" s="29"/>
      <c r="BC5078" s="29"/>
      <c r="BD5078" s="29"/>
      <c r="BE5078" s="29"/>
      <c r="BF5078" s="29"/>
      <c r="BG5078" s="29"/>
      <c r="BH5078" s="29"/>
      <c r="BI5078" s="29"/>
      <c r="BJ5078" s="29"/>
      <c r="BK5078" s="29"/>
      <c r="BL5078" s="29"/>
      <c r="BM5078" s="29"/>
      <c r="BN5078" s="29"/>
      <c r="BO5078" s="29"/>
      <c r="BP5078" s="29"/>
      <c r="BQ5078" s="29"/>
      <c r="BR5078" s="29"/>
      <c r="BS5078" s="29"/>
      <c r="BT5078" s="29"/>
      <c r="BU5078" s="29"/>
      <c r="BV5078" s="29"/>
      <c r="BW5078" s="29"/>
      <c r="BX5078" s="29"/>
      <c r="BY5078" s="29"/>
      <c r="BZ5078" s="29"/>
      <c r="CA5078" s="29"/>
      <c r="CB5078" s="29"/>
      <c r="CC5078" s="29"/>
      <c r="CD5078" s="29"/>
      <c r="CE5078" s="29"/>
      <c r="CF5078" s="29"/>
      <c r="CG5078" s="29"/>
      <c r="CH5078" s="29"/>
      <c r="CI5078" s="29"/>
      <c r="CJ5078" s="29"/>
      <c r="CK5078" s="29"/>
      <c r="CL5078" s="29"/>
      <c r="CM5078" s="29"/>
      <c r="CN5078" s="29"/>
      <c r="CO5078" s="29"/>
      <c r="CP5078" s="29"/>
      <c r="CQ5078" s="29"/>
      <c r="CR5078" s="29"/>
      <c r="CS5078" s="29"/>
      <c r="CT5078" s="29"/>
      <c r="CU5078" s="29"/>
      <c r="CV5078" s="29"/>
      <c r="CW5078" s="29"/>
      <c r="CX5078" s="29"/>
      <c r="CY5078" s="29"/>
      <c r="CZ5078" s="29"/>
      <c r="DA5078" s="29"/>
      <c r="DB5078" s="29"/>
      <c r="DC5078" s="29"/>
      <c r="DD5078" s="29"/>
      <c r="DE5078" s="29"/>
      <c r="DF5078" s="29"/>
      <c r="DG5078" s="29"/>
      <c r="DH5078" s="29"/>
      <c r="DI5078" s="29"/>
      <c r="DJ5078" s="29"/>
      <c r="DK5078" s="29"/>
      <c r="DL5078" s="29"/>
      <c r="DM5078" s="29"/>
      <c r="DN5078" s="29"/>
      <c r="DO5078" s="29"/>
      <c r="DP5078" s="29"/>
      <c r="DQ5078" s="29"/>
      <c r="DR5078" s="29"/>
      <c r="DS5078" s="29"/>
      <c r="DT5078" s="29"/>
      <c r="DU5078" s="29"/>
      <c r="DV5078" s="29"/>
      <c r="DW5078" s="29"/>
      <c r="DX5078" s="29"/>
      <c r="DY5078" s="29"/>
      <c r="DZ5078" s="29"/>
      <c r="EA5078" s="29"/>
      <c r="EB5078" s="29"/>
      <c r="EC5078" s="29"/>
      <c r="ED5078" s="29"/>
      <c r="EE5078" s="29"/>
      <c r="EF5078" s="29"/>
      <c r="EG5078" s="29"/>
      <c r="EH5078" s="29"/>
      <c r="EI5078" s="29"/>
      <c r="EJ5078" s="29"/>
      <c r="EK5078" s="29"/>
      <c r="EL5078" s="29"/>
      <c r="EM5078" s="29"/>
      <c r="EN5078" s="29"/>
      <c r="EO5078" s="29"/>
      <c r="EP5078" s="29"/>
      <c r="EQ5078" s="29"/>
      <c r="ER5078" s="29"/>
      <c r="ES5078" s="29"/>
      <c r="ET5078" s="29"/>
      <c r="EU5078" s="29"/>
      <c r="EV5078" s="29"/>
      <c r="EW5078" s="29"/>
      <c r="EX5078" s="29"/>
      <c r="EY5078" s="29"/>
      <c r="EZ5078" s="29"/>
      <c r="FA5078" s="29"/>
      <c r="FB5078" s="29"/>
      <c r="FC5078" s="29"/>
      <c r="FD5078" s="29"/>
      <c r="FE5078" s="29"/>
      <c r="FF5078" s="29"/>
      <c r="FG5078" s="29"/>
      <c r="FH5078" s="29"/>
      <c r="FI5078" s="29"/>
      <c r="FJ5078" s="29"/>
      <c r="FK5078" s="29"/>
      <c r="FL5078" s="29"/>
      <c r="FM5078" s="29"/>
      <c r="FN5078" s="29"/>
      <c r="FO5078" s="29"/>
      <c r="FP5078" s="29"/>
      <c r="FQ5078" s="29"/>
      <c r="FR5078" s="29"/>
      <c r="FS5078" s="29"/>
      <c r="FT5078" s="29"/>
      <c r="FU5078" s="29"/>
      <c r="FV5078" s="29"/>
      <c r="FW5078" s="29"/>
      <c r="FX5078" s="29"/>
      <c r="FY5078" s="29"/>
      <c r="FZ5078" s="29"/>
      <c r="GA5078" s="29"/>
      <c r="GB5078" s="29"/>
      <c r="GC5078" s="29"/>
      <c r="GD5078" s="29"/>
      <c r="GE5078" s="29"/>
      <c r="GF5078" s="29"/>
      <c r="GG5078" s="29"/>
      <c r="GH5078" s="29"/>
      <c r="GI5078" s="29"/>
      <c r="GJ5078" s="29"/>
      <c r="GK5078" s="29"/>
      <c r="GL5078" s="29"/>
      <c r="GM5078" s="29"/>
      <c r="GN5078" s="29"/>
      <c r="GO5078" s="29"/>
      <c r="GP5078" s="29"/>
      <c r="GQ5078" s="29"/>
      <c r="GR5078" s="29"/>
      <c r="GS5078" s="29"/>
      <c r="GT5078" s="29"/>
      <c r="GU5078" s="29"/>
      <c r="GV5078" s="29"/>
      <c r="GW5078" s="29"/>
      <c r="GX5078" s="29"/>
      <c r="GY5078" s="29"/>
      <c r="GZ5078" s="29"/>
      <c r="HA5078" s="29"/>
      <c r="HB5078" s="29"/>
      <c r="HC5078" s="29"/>
      <c r="HD5078" s="29"/>
      <c r="HE5078" s="29"/>
      <c r="HF5078" s="29"/>
      <c r="HG5078" s="29"/>
      <c r="HH5078" s="29"/>
      <c r="HI5078" s="29"/>
      <c r="HJ5078" s="29"/>
      <c r="HK5078" s="29"/>
      <c r="HL5078" s="29"/>
      <c r="HM5078" s="29"/>
      <c r="HN5078" s="29"/>
      <c r="HO5078" s="29"/>
      <c r="HP5078" s="29"/>
      <c r="HQ5078" s="29"/>
      <c r="HR5078" s="29"/>
      <c r="HS5078" s="29"/>
      <c r="HT5078" s="29"/>
      <c r="HU5078" s="29"/>
      <c r="HV5078" s="29"/>
      <c r="HW5078" s="29"/>
      <c r="HX5078" s="29"/>
      <c r="HY5078" s="29"/>
      <c r="HZ5078" s="29"/>
      <c r="IA5078" s="29"/>
      <c r="IB5078" s="29"/>
      <c r="IC5078" s="29"/>
      <c r="ID5078" s="29"/>
      <c r="IE5078" s="29"/>
      <c r="IF5078" s="29"/>
      <c r="IG5078" s="29"/>
      <c r="IH5078" s="29"/>
      <c r="II5078" s="29"/>
      <c r="IJ5078" s="29"/>
      <c r="IK5078" s="29"/>
      <c r="IL5078" s="29"/>
      <c r="IM5078" s="29"/>
      <c r="IN5078" s="29"/>
      <c r="IO5078" s="29"/>
      <c r="IP5078" s="29"/>
      <c r="IQ5078" s="29"/>
    </row>
    <row r="5079" spans="1:251" s="42" customFormat="1" ht="18.75" customHeight="1" thickBot="1">
      <c r="A5079" s="43"/>
      <c r="B5079" s="138" t="s">
        <v>244</v>
      </c>
      <c r="C5079" s="139"/>
      <c r="D5079" s="139"/>
      <c r="E5079" s="139"/>
      <c r="F5079" s="139"/>
      <c r="G5079" s="139"/>
      <c r="H5079" s="139"/>
      <c r="I5079" s="139"/>
      <c r="J5079" s="139"/>
      <c r="K5079" s="139"/>
      <c r="L5079" s="139"/>
      <c r="M5079" s="139"/>
      <c r="N5079" s="139"/>
      <c r="O5079" s="139"/>
      <c r="P5079" s="139"/>
      <c r="Q5079" s="139"/>
      <c r="R5079" s="139"/>
      <c r="S5079" s="139"/>
      <c r="T5079" s="139"/>
      <c r="U5079" s="139"/>
      <c r="V5079" s="139"/>
      <c r="W5079" s="139"/>
      <c r="X5079" s="139"/>
      <c r="Y5079" s="139"/>
      <c r="Z5079" s="140"/>
      <c r="AA5079" s="141">
        <f>SUM(AA5074:AI5078)</f>
        <v>750204</v>
      </c>
      <c r="AB5079" s="142"/>
      <c r="AC5079" s="142"/>
      <c r="AD5079" s="142"/>
      <c r="AE5079" s="142"/>
      <c r="AF5079" s="142"/>
      <c r="AG5079" s="142"/>
      <c r="AH5079" s="142"/>
      <c r="AI5079" s="143"/>
      <c r="AJ5079" s="141">
        <f>SUM(AJ5074:AR5078)</f>
        <v>993202</v>
      </c>
      <c r="AK5079" s="142"/>
      <c r="AL5079" s="142"/>
      <c r="AM5079" s="142"/>
      <c r="AN5079" s="142"/>
      <c r="AO5079" s="142"/>
      <c r="AP5079" s="142"/>
      <c r="AQ5079" s="142"/>
      <c r="AR5079" s="143"/>
      <c r="AS5079" s="144"/>
      <c r="AT5079" s="145"/>
      <c r="AU5079" s="145"/>
      <c r="AV5079" s="145"/>
      <c r="AW5079" s="145"/>
      <c r="AX5079" s="146"/>
      <c r="AY5079" s="29"/>
      <c r="AZ5079" s="29"/>
      <c r="BA5079" s="29"/>
      <c r="BB5079" s="29"/>
      <c r="BC5079" s="29"/>
      <c r="BD5079" s="29"/>
      <c r="BE5079" s="29"/>
      <c r="BF5079" s="29"/>
      <c r="BG5079" s="29"/>
      <c r="BH5079" s="29"/>
      <c r="BI5079" s="29"/>
      <c r="BJ5079" s="29"/>
      <c r="BK5079" s="29"/>
      <c r="BL5079" s="29"/>
      <c r="BM5079" s="29"/>
      <c r="BN5079" s="29"/>
      <c r="BO5079" s="29"/>
      <c r="BP5079" s="29"/>
      <c r="BQ5079" s="29"/>
      <c r="BR5079" s="29"/>
      <c r="BS5079" s="29"/>
      <c r="BT5079" s="29"/>
      <c r="BU5079" s="29"/>
      <c r="BV5079" s="29"/>
      <c r="BW5079" s="29"/>
      <c r="BX5079" s="29"/>
      <c r="BY5079" s="29"/>
      <c r="BZ5079" s="29"/>
      <c r="CA5079" s="29"/>
      <c r="CB5079" s="29"/>
      <c r="CC5079" s="29"/>
      <c r="CD5079" s="29"/>
      <c r="CE5079" s="29"/>
      <c r="CF5079" s="29"/>
      <c r="CG5079" s="29"/>
      <c r="CH5079" s="29"/>
      <c r="CI5079" s="29"/>
      <c r="CJ5079" s="29"/>
      <c r="CK5079" s="29"/>
      <c r="CL5079" s="29"/>
      <c r="CM5079" s="29"/>
      <c r="CN5079" s="29"/>
      <c r="CO5079" s="29"/>
      <c r="CP5079" s="29"/>
      <c r="CQ5079" s="29"/>
      <c r="CR5079" s="29"/>
      <c r="CS5079" s="29"/>
      <c r="CT5079" s="29"/>
      <c r="CU5079" s="29"/>
      <c r="CV5079" s="29"/>
      <c r="CW5079" s="29"/>
      <c r="CX5079" s="29"/>
      <c r="CY5079" s="29"/>
      <c r="CZ5079" s="29"/>
      <c r="DA5079" s="29"/>
      <c r="DB5079" s="29"/>
      <c r="DC5079" s="29"/>
      <c r="DD5079" s="29"/>
      <c r="DE5079" s="29"/>
      <c r="DF5079" s="29"/>
      <c r="DG5079" s="29"/>
      <c r="DH5079" s="29"/>
      <c r="DI5079" s="29"/>
      <c r="DJ5079" s="29"/>
      <c r="DK5079" s="29"/>
      <c r="DL5079" s="29"/>
      <c r="DM5079" s="29"/>
      <c r="DN5079" s="29"/>
      <c r="DO5079" s="29"/>
      <c r="DP5079" s="29"/>
      <c r="DQ5079" s="29"/>
      <c r="DR5079" s="29"/>
      <c r="DS5079" s="29"/>
      <c r="DT5079" s="29"/>
      <c r="DU5079" s="29"/>
      <c r="DV5079" s="29"/>
      <c r="DW5079" s="29"/>
      <c r="DX5079" s="29"/>
      <c r="DY5079" s="29"/>
      <c r="DZ5079" s="29"/>
      <c r="EA5079" s="29"/>
      <c r="EB5079" s="29"/>
      <c r="EC5079" s="29"/>
      <c r="ED5079" s="29"/>
      <c r="EE5079" s="29"/>
      <c r="EF5079" s="29"/>
      <c r="EG5079" s="29"/>
      <c r="EH5079" s="29"/>
      <c r="EI5079" s="29"/>
      <c r="EJ5079" s="29"/>
      <c r="EK5079" s="29"/>
      <c r="EL5079" s="29"/>
      <c r="EM5079" s="29"/>
      <c r="EN5079" s="29"/>
      <c r="EO5079" s="29"/>
      <c r="EP5079" s="29"/>
      <c r="EQ5079" s="29"/>
      <c r="ER5079" s="29"/>
      <c r="ES5079" s="29"/>
      <c r="ET5079" s="29"/>
      <c r="EU5079" s="29"/>
      <c r="EV5079" s="29"/>
      <c r="EW5079" s="29"/>
      <c r="EX5079" s="29"/>
      <c r="EY5079" s="29"/>
      <c r="EZ5079" s="29"/>
      <c r="FA5079" s="29"/>
      <c r="FB5079" s="29"/>
      <c r="FC5079" s="29"/>
      <c r="FD5079" s="29"/>
      <c r="FE5079" s="29"/>
      <c r="FF5079" s="29"/>
      <c r="FG5079" s="29"/>
      <c r="FH5079" s="29"/>
      <c r="FI5079" s="29"/>
      <c r="FJ5079" s="29"/>
      <c r="FK5079" s="29"/>
      <c r="FL5079" s="29"/>
      <c r="FM5079" s="29"/>
      <c r="FN5079" s="29"/>
      <c r="FO5079" s="29"/>
      <c r="FP5079" s="29"/>
      <c r="FQ5079" s="29"/>
      <c r="FR5079" s="29"/>
      <c r="FS5079" s="29"/>
      <c r="FT5079" s="29"/>
      <c r="FU5079" s="29"/>
      <c r="FV5079" s="29"/>
      <c r="FW5079" s="29"/>
      <c r="FX5079" s="29"/>
      <c r="FY5079" s="29"/>
      <c r="FZ5079" s="29"/>
      <c r="GA5079" s="29"/>
      <c r="GB5079" s="29"/>
      <c r="GC5079" s="29"/>
      <c r="GD5079" s="29"/>
      <c r="GE5079" s="29"/>
      <c r="GF5079" s="29"/>
      <c r="GG5079" s="29"/>
      <c r="GH5079" s="29"/>
      <c r="GI5079" s="29"/>
      <c r="GJ5079" s="29"/>
      <c r="GK5079" s="29"/>
      <c r="GL5079" s="29"/>
      <c r="GM5079" s="29"/>
      <c r="GN5079" s="29"/>
      <c r="GO5079" s="29"/>
      <c r="GP5079" s="29"/>
      <c r="GQ5079" s="29"/>
      <c r="GR5079" s="29"/>
      <c r="GS5079" s="29"/>
      <c r="GT5079" s="29"/>
      <c r="GU5079" s="29"/>
      <c r="GV5079" s="29"/>
      <c r="GW5079" s="29"/>
      <c r="GX5079" s="29"/>
      <c r="GY5079" s="29"/>
      <c r="GZ5079" s="29"/>
      <c r="HA5079" s="29"/>
      <c r="HB5079" s="29"/>
      <c r="HC5079" s="29"/>
      <c r="HD5079" s="29"/>
      <c r="HE5079" s="29"/>
      <c r="HF5079" s="29"/>
      <c r="HG5079" s="29"/>
      <c r="HH5079" s="29"/>
      <c r="HI5079" s="29"/>
      <c r="HJ5079" s="29"/>
      <c r="HK5079" s="29"/>
      <c r="HL5079" s="29"/>
      <c r="HM5079" s="29"/>
      <c r="HN5079" s="29"/>
      <c r="HO5079" s="29"/>
      <c r="HP5079" s="29"/>
      <c r="HQ5079" s="29"/>
      <c r="HR5079" s="29"/>
      <c r="HS5079" s="29"/>
      <c r="HT5079" s="29"/>
      <c r="HU5079" s="29"/>
      <c r="HV5079" s="29"/>
      <c r="HW5079" s="29"/>
      <c r="HX5079" s="29"/>
      <c r="HY5079" s="29"/>
      <c r="HZ5079" s="29"/>
      <c r="IA5079" s="29"/>
      <c r="IB5079" s="29"/>
      <c r="IC5079" s="29"/>
      <c r="ID5079" s="29"/>
      <c r="IE5079" s="29"/>
      <c r="IF5079" s="29"/>
      <c r="IG5079" s="29"/>
      <c r="IH5079" s="29"/>
      <c r="II5079" s="29"/>
      <c r="IJ5079" s="29"/>
      <c r="IK5079" s="29"/>
      <c r="IL5079" s="29"/>
      <c r="IM5079" s="29"/>
      <c r="IN5079" s="29"/>
      <c r="IO5079" s="29"/>
      <c r="IP5079" s="29"/>
      <c r="IQ5079" s="29"/>
    </row>
    <row r="5081" spans="1:251" ht="18.75">
      <c r="A5081" s="28" t="s">
        <v>234</v>
      </c>
      <c r="AW5081" s="30"/>
      <c r="AX5081" s="31"/>
      <c r="AY5081" s="30"/>
    </row>
    <row r="5083" spans="1:251" ht="18.75">
      <c r="B5083" s="109" t="s">
        <v>0</v>
      </c>
      <c r="C5083" s="150"/>
      <c r="D5083" s="150"/>
      <c r="E5083" s="150"/>
      <c r="F5083" s="150"/>
      <c r="G5083" s="150"/>
      <c r="H5083" s="150"/>
      <c r="I5083" s="150"/>
      <c r="J5083" s="150"/>
      <c r="K5083" s="150"/>
      <c r="L5083" s="150"/>
      <c r="M5083" s="150"/>
      <c r="N5083" s="150"/>
      <c r="O5083" s="150"/>
      <c r="P5083" s="150"/>
      <c r="Q5083" s="150"/>
      <c r="R5083" s="150"/>
      <c r="S5083" s="150"/>
      <c r="T5083" s="150"/>
      <c r="U5083" s="150"/>
      <c r="V5083" s="150"/>
      <c r="W5083" s="150"/>
      <c r="X5083" s="150"/>
      <c r="Y5083" s="150"/>
      <c r="Z5083" s="150"/>
      <c r="AA5083" s="150"/>
      <c r="AB5083" s="150"/>
      <c r="AC5083" s="150"/>
      <c r="AD5083" s="150"/>
      <c r="AE5083" s="150"/>
      <c r="AF5083" s="150"/>
      <c r="AG5083" s="150"/>
      <c r="AH5083" s="150"/>
      <c r="AI5083" s="150"/>
      <c r="AJ5083" s="150"/>
      <c r="AK5083" s="150"/>
      <c r="AL5083" s="150"/>
      <c r="AM5083" s="150"/>
      <c r="AN5083" s="150"/>
      <c r="AO5083" s="150"/>
      <c r="AP5083" s="150"/>
      <c r="AQ5083" s="150"/>
      <c r="AR5083" s="150"/>
      <c r="AS5083" s="150"/>
      <c r="AT5083" s="150"/>
      <c r="AU5083" s="150"/>
      <c r="AV5083" s="150"/>
      <c r="AW5083" s="150"/>
      <c r="AX5083" s="150"/>
    </row>
    <row r="5084" spans="1:251">
      <c r="Z5084" s="32"/>
      <c r="AD5084" s="32"/>
      <c r="AE5084" s="32"/>
      <c r="AF5084" s="32"/>
      <c r="AG5084" s="32"/>
      <c r="AH5084" s="32"/>
      <c r="AI5084" s="32"/>
      <c r="AO5084" s="32"/>
    </row>
    <row r="5085" spans="1:251" ht="13.5" thickBot="1">
      <c r="Z5085" s="32"/>
      <c r="AD5085" s="32"/>
      <c r="AE5085" s="32"/>
      <c r="AF5085" s="32"/>
      <c r="AG5085" s="32"/>
      <c r="AH5085" s="32"/>
      <c r="AI5085" s="32"/>
      <c r="AO5085" s="32"/>
      <c r="DI5085" s="26"/>
    </row>
    <row r="5086" spans="1:251" ht="24.75" customHeight="1" thickBot="1">
      <c r="B5086" s="111" t="s">
        <v>235</v>
      </c>
      <c r="C5086" s="112"/>
      <c r="D5086" s="112"/>
      <c r="E5086" s="112"/>
      <c r="F5086" s="112"/>
      <c r="G5086" s="112"/>
      <c r="H5086" s="113" t="s">
        <v>971</v>
      </c>
      <c r="I5086" s="114"/>
      <c r="J5086" s="114"/>
      <c r="K5086" s="114"/>
      <c r="L5086" s="114"/>
      <c r="M5086" s="114"/>
      <c r="N5086" s="114"/>
      <c r="O5086" s="114"/>
      <c r="P5086" s="114"/>
      <c r="Q5086" s="114"/>
      <c r="R5086" s="114"/>
      <c r="S5086" s="114"/>
      <c r="T5086" s="114"/>
      <c r="U5086" s="114"/>
      <c r="V5086" s="114"/>
      <c r="W5086" s="114"/>
      <c r="X5086" s="114"/>
      <c r="Y5086" s="114"/>
      <c r="Z5086" s="114"/>
      <c r="AA5086" s="114"/>
      <c r="AB5086" s="114"/>
      <c r="AC5086" s="114"/>
      <c r="AD5086" s="114"/>
      <c r="AE5086" s="114"/>
      <c r="AF5086" s="114"/>
      <c r="AG5086" s="114"/>
      <c r="AH5086" s="114"/>
      <c r="AI5086" s="114"/>
      <c r="AJ5086" s="114"/>
      <c r="AK5086" s="114"/>
      <c r="AL5086" s="114"/>
      <c r="AM5086" s="114"/>
      <c r="AN5086" s="114"/>
      <c r="AO5086" s="114"/>
      <c r="AP5086" s="114"/>
      <c r="AQ5086" s="114"/>
      <c r="AR5086" s="114"/>
      <c r="AS5086" s="114"/>
      <c r="AT5086" s="114"/>
      <c r="AU5086" s="114"/>
      <c r="AV5086" s="114"/>
      <c r="AW5086" s="114"/>
      <c r="AX5086" s="115"/>
      <c r="DI5086" s="26"/>
    </row>
    <row r="5087" spans="1:251" ht="14.25">
      <c r="B5087" s="33"/>
      <c r="C5087" s="33"/>
      <c r="D5087" s="33"/>
      <c r="E5087" s="33"/>
      <c r="F5087" s="33"/>
      <c r="G5087" s="33"/>
      <c r="H5087" s="34"/>
      <c r="I5087" s="34"/>
      <c r="J5087" s="34"/>
      <c r="K5087" s="34"/>
      <c r="L5087" s="35"/>
      <c r="M5087" s="35"/>
      <c r="N5087" s="35"/>
      <c r="O5087" s="35"/>
      <c r="P5087" s="34"/>
      <c r="Q5087" s="34"/>
      <c r="R5087" s="34"/>
      <c r="S5087" s="34"/>
      <c r="T5087" s="34"/>
      <c r="U5087" s="34"/>
      <c r="V5087" s="36"/>
      <c r="W5087" s="36"/>
      <c r="X5087" s="36"/>
      <c r="Y5087" s="36"/>
      <c r="Z5087" s="36"/>
      <c r="AA5087" s="36"/>
      <c r="AB5087" s="36"/>
      <c r="AC5087" s="36"/>
      <c r="AD5087" s="36"/>
      <c r="AE5087" s="36"/>
      <c r="AF5087" s="36"/>
      <c r="AG5087" s="36"/>
      <c r="AH5087" s="36"/>
      <c r="AI5087" s="36"/>
      <c r="AJ5087" s="36"/>
      <c r="AK5087" s="36"/>
      <c r="AL5087" s="36"/>
      <c r="AM5087" s="36"/>
      <c r="AN5087" s="36"/>
      <c r="AO5087" s="36"/>
      <c r="AP5087" s="36"/>
      <c r="AQ5087" s="36"/>
      <c r="AR5087" s="36"/>
      <c r="AS5087" s="36"/>
      <c r="AT5087" s="36"/>
      <c r="AU5087" s="36"/>
      <c r="AV5087" s="36"/>
      <c r="AW5087" s="36"/>
      <c r="AX5087" s="36"/>
      <c r="DI5087" s="26"/>
    </row>
    <row r="5088" spans="1:251" ht="15" thickBot="1">
      <c r="A5088" s="37"/>
      <c r="B5088" s="36" t="s">
        <v>237</v>
      </c>
      <c r="C5088" s="34"/>
      <c r="D5088" s="34"/>
      <c r="E5088" s="34"/>
      <c r="F5088" s="34"/>
      <c r="G5088" s="34"/>
      <c r="H5088" s="34"/>
      <c r="I5088" s="34"/>
      <c r="J5088" s="34"/>
      <c r="K5088" s="34"/>
      <c r="L5088" s="35"/>
      <c r="M5088" s="35"/>
      <c r="N5088" s="35"/>
      <c r="O5088" s="35"/>
      <c r="P5088" s="34"/>
      <c r="Q5088" s="34"/>
      <c r="R5088" s="34"/>
      <c r="S5088" s="34"/>
      <c r="T5088" s="34"/>
      <c r="U5088" s="34"/>
      <c r="V5088" s="36"/>
      <c r="W5088" s="36"/>
      <c r="X5088" s="36"/>
      <c r="Y5088" s="36"/>
      <c r="Z5088" s="36"/>
      <c r="AA5088" s="36"/>
      <c r="AB5088" s="36"/>
      <c r="AC5088" s="36"/>
      <c r="AD5088" s="36"/>
      <c r="AE5088" s="36"/>
      <c r="AF5088" s="36"/>
      <c r="AG5088" s="36"/>
      <c r="AH5088" s="36"/>
      <c r="AI5088" s="36"/>
      <c r="AJ5088" s="36"/>
      <c r="AK5088" s="36"/>
      <c r="AL5088" s="36"/>
      <c r="AM5088" s="36"/>
      <c r="AN5088" s="36"/>
      <c r="AO5088" s="36"/>
      <c r="AP5088" s="36"/>
      <c r="AQ5088" s="36"/>
      <c r="AR5088" s="36"/>
      <c r="AS5088" s="36"/>
      <c r="AT5088" s="36"/>
      <c r="AU5088" s="36"/>
      <c r="AV5088" s="36"/>
      <c r="AW5088" s="36"/>
      <c r="AX5088" s="36"/>
      <c r="DI5088" s="26"/>
    </row>
    <row r="5089" spans="1:113" ht="14.25">
      <c r="A5089" s="34"/>
      <c r="B5089" s="38"/>
      <c r="C5089" s="33"/>
      <c r="D5089" s="33"/>
      <c r="E5089" s="33"/>
      <c r="F5089" s="33"/>
      <c r="G5089" s="33"/>
      <c r="H5089" s="33"/>
      <c r="I5089" s="33"/>
      <c r="J5089" s="33"/>
      <c r="K5089" s="33"/>
      <c r="L5089" s="39"/>
      <c r="M5089" s="39"/>
      <c r="N5089" s="39"/>
      <c r="O5089" s="39"/>
      <c r="P5089" s="33"/>
      <c r="Q5089" s="33"/>
      <c r="R5089" s="33"/>
      <c r="S5089" s="33"/>
      <c r="T5089" s="33"/>
      <c r="U5089" s="33"/>
      <c r="V5089" s="40"/>
      <c r="W5089" s="40"/>
      <c r="X5089" s="40"/>
      <c r="Y5089" s="40"/>
      <c r="Z5089" s="40"/>
      <c r="AA5089" s="40"/>
      <c r="AB5089" s="40"/>
      <c r="AC5089" s="40"/>
      <c r="AD5089" s="40"/>
      <c r="AE5089" s="40"/>
      <c r="AF5089" s="40"/>
      <c r="AG5089" s="40"/>
      <c r="AH5089" s="40"/>
      <c r="AI5089" s="40"/>
      <c r="AJ5089" s="40"/>
      <c r="AK5089" s="40"/>
      <c r="AL5089" s="40"/>
      <c r="AM5089" s="40"/>
      <c r="AN5089" s="40"/>
      <c r="AO5089" s="40"/>
      <c r="AP5089" s="40"/>
      <c r="AQ5089" s="40"/>
      <c r="AR5089" s="40"/>
      <c r="AS5089" s="40"/>
      <c r="AT5089" s="40"/>
      <c r="AU5089" s="40"/>
      <c r="AV5089" s="40"/>
      <c r="AW5089" s="40"/>
      <c r="AX5089" s="41"/>
    </row>
    <row r="5090" spans="1:113" ht="12" customHeight="1">
      <c r="A5090" s="34"/>
      <c r="B5090" s="116" t="s">
        <v>972</v>
      </c>
      <c r="C5090" s="117"/>
      <c r="D5090" s="117"/>
      <c r="E5090" s="117"/>
      <c r="F5090" s="117"/>
      <c r="G5090" s="117"/>
      <c r="H5090" s="117"/>
      <c r="I5090" s="117"/>
      <c r="J5090" s="117"/>
      <c r="K5090" s="117"/>
      <c r="L5090" s="117"/>
      <c r="M5090" s="117"/>
      <c r="N5090" s="117"/>
      <c r="O5090" s="117"/>
      <c r="P5090" s="117"/>
      <c r="Q5090" s="117"/>
      <c r="R5090" s="117"/>
      <c r="S5090" s="117"/>
      <c r="T5090" s="117"/>
      <c r="U5090" s="117"/>
      <c r="V5090" s="117"/>
      <c r="W5090" s="117"/>
      <c r="X5090" s="117"/>
      <c r="Y5090" s="117"/>
      <c r="Z5090" s="117"/>
      <c r="AA5090" s="117"/>
      <c r="AB5090" s="117"/>
      <c r="AC5090" s="117"/>
      <c r="AD5090" s="117"/>
      <c r="AE5090" s="117"/>
      <c r="AF5090" s="117"/>
      <c r="AG5090" s="117"/>
      <c r="AH5090" s="117"/>
      <c r="AI5090" s="117"/>
      <c r="AJ5090" s="117"/>
      <c r="AK5090" s="117"/>
      <c r="AL5090" s="117"/>
      <c r="AM5090" s="117"/>
      <c r="AN5090" s="117"/>
      <c r="AO5090" s="117"/>
      <c r="AP5090" s="117"/>
      <c r="AQ5090" s="117"/>
      <c r="AR5090" s="117"/>
      <c r="AS5090" s="117"/>
      <c r="AT5090" s="117"/>
      <c r="AU5090" s="117"/>
      <c r="AV5090" s="117"/>
      <c r="AW5090" s="117"/>
      <c r="AX5090" s="118"/>
    </row>
    <row r="5091" spans="1:113" ht="12" customHeight="1">
      <c r="A5091" s="34"/>
      <c r="B5091" s="116"/>
      <c r="C5091" s="117"/>
      <c r="D5091" s="117"/>
      <c r="E5091" s="117"/>
      <c r="F5091" s="117"/>
      <c r="G5091" s="117"/>
      <c r="H5091" s="117"/>
      <c r="I5091" s="117"/>
      <c r="J5091" s="117"/>
      <c r="K5091" s="117"/>
      <c r="L5091" s="117"/>
      <c r="M5091" s="117"/>
      <c r="N5091" s="117"/>
      <c r="O5091" s="117"/>
      <c r="P5091" s="117"/>
      <c r="Q5091" s="117"/>
      <c r="R5091" s="117"/>
      <c r="S5091" s="117"/>
      <c r="T5091" s="117"/>
      <c r="U5091" s="117"/>
      <c r="V5091" s="117"/>
      <c r="W5091" s="117"/>
      <c r="X5091" s="117"/>
      <c r="Y5091" s="117"/>
      <c r="Z5091" s="117"/>
      <c r="AA5091" s="117"/>
      <c r="AB5091" s="117"/>
      <c r="AC5091" s="117"/>
      <c r="AD5091" s="117"/>
      <c r="AE5091" s="117"/>
      <c r="AF5091" s="117"/>
      <c r="AG5091" s="117"/>
      <c r="AH5091" s="117"/>
      <c r="AI5091" s="117"/>
      <c r="AJ5091" s="117"/>
      <c r="AK5091" s="117"/>
      <c r="AL5091" s="117"/>
      <c r="AM5091" s="117"/>
      <c r="AN5091" s="117"/>
      <c r="AO5091" s="117"/>
      <c r="AP5091" s="117"/>
      <c r="AQ5091" s="117"/>
      <c r="AR5091" s="117"/>
      <c r="AS5091" s="117"/>
      <c r="AT5091" s="117"/>
      <c r="AU5091" s="117"/>
      <c r="AV5091" s="117"/>
      <c r="AW5091" s="117"/>
      <c r="AX5091" s="118"/>
      <c r="BC5091" s="42"/>
    </row>
    <row r="5092" spans="1:113" ht="12" customHeight="1">
      <c r="A5092" s="34"/>
      <c r="B5092" s="116"/>
      <c r="C5092" s="117"/>
      <c r="D5092" s="117"/>
      <c r="E5092" s="117"/>
      <c r="F5092" s="117"/>
      <c r="G5092" s="117"/>
      <c r="H5092" s="117"/>
      <c r="I5092" s="117"/>
      <c r="J5092" s="117"/>
      <c r="K5092" s="117"/>
      <c r="L5092" s="117"/>
      <c r="M5092" s="117"/>
      <c r="N5092" s="117"/>
      <c r="O5092" s="117"/>
      <c r="P5092" s="117"/>
      <c r="Q5092" s="117"/>
      <c r="R5092" s="117"/>
      <c r="S5092" s="117"/>
      <c r="T5092" s="117"/>
      <c r="U5092" s="117"/>
      <c r="V5092" s="117"/>
      <c r="W5092" s="117"/>
      <c r="X5092" s="117"/>
      <c r="Y5092" s="117"/>
      <c r="Z5092" s="117"/>
      <c r="AA5092" s="117"/>
      <c r="AB5092" s="117"/>
      <c r="AC5092" s="117"/>
      <c r="AD5092" s="117"/>
      <c r="AE5092" s="117"/>
      <c r="AF5092" s="117"/>
      <c r="AG5092" s="117"/>
      <c r="AH5092" s="117"/>
      <c r="AI5092" s="117"/>
      <c r="AJ5092" s="117"/>
      <c r="AK5092" s="117"/>
      <c r="AL5092" s="117"/>
      <c r="AM5092" s="117"/>
      <c r="AN5092" s="117"/>
      <c r="AO5092" s="117"/>
      <c r="AP5092" s="117"/>
      <c r="AQ5092" s="117"/>
      <c r="AR5092" s="117"/>
      <c r="AS5092" s="117"/>
      <c r="AT5092" s="117"/>
      <c r="AU5092" s="117"/>
      <c r="AV5092" s="117"/>
      <c r="AW5092" s="117"/>
      <c r="AX5092" s="118"/>
    </row>
    <row r="5093" spans="1:113" ht="12" customHeight="1">
      <c r="A5093" s="34"/>
      <c r="B5093" s="116"/>
      <c r="C5093" s="117"/>
      <c r="D5093" s="117"/>
      <c r="E5093" s="117"/>
      <c r="F5093" s="117"/>
      <c r="G5093" s="117"/>
      <c r="H5093" s="117"/>
      <c r="I5093" s="117"/>
      <c r="J5093" s="117"/>
      <c r="K5093" s="117"/>
      <c r="L5093" s="117"/>
      <c r="M5093" s="117"/>
      <c r="N5093" s="117"/>
      <c r="O5093" s="117"/>
      <c r="P5093" s="117"/>
      <c r="Q5093" s="117"/>
      <c r="R5093" s="117"/>
      <c r="S5093" s="117"/>
      <c r="T5093" s="117"/>
      <c r="U5093" s="117"/>
      <c r="V5093" s="117"/>
      <c r="W5093" s="117"/>
      <c r="X5093" s="117"/>
      <c r="Y5093" s="117"/>
      <c r="Z5093" s="117"/>
      <c r="AA5093" s="117"/>
      <c r="AB5093" s="117"/>
      <c r="AC5093" s="117"/>
      <c r="AD5093" s="117"/>
      <c r="AE5093" s="117"/>
      <c r="AF5093" s="117"/>
      <c r="AG5093" s="117"/>
      <c r="AH5093" s="117"/>
      <c r="AI5093" s="117"/>
      <c r="AJ5093" s="117"/>
      <c r="AK5093" s="117"/>
      <c r="AL5093" s="117"/>
      <c r="AM5093" s="117"/>
      <c r="AN5093" s="117"/>
      <c r="AO5093" s="117"/>
      <c r="AP5093" s="117"/>
      <c r="AQ5093" s="117"/>
      <c r="AR5093" s="117"/>
      <c r="AS5093" s="117"/>
      <c r="AT5093" s="117"/>
      <c r="AU5093" s="117"/>
      <c r="AV5093" s="117"/>
      <c r="AW5093" s="117"/>
      <c r="AX5093" s="118"/>
    </row>
    <row r="5094" spans="1:113" ht="12" customHeight="1">
      <c r="A5094" s="34"/>
      <c r="B5094" s="116"/>
      <c r="C5094" s="117"/>
      <c r="D5094" s="117"/>
      <c r="E5094" s="117"/>
      <c r="F5094" s="117"/>
      <c r="G5094" s="117"/>
      <c r="H5094" s="117"/>
      <c r="I5094" s="117"/>
      <c r="J5094" s="117"/>
      <c r="K5094" s="117"/>
      <c r="L5094" s="117"/>
      <c r="M5094" s="117"/>
      <c r="N5094" s="117"/>
      <c r="O5094" s="117"/>
      <c r="P5094" s="117"/>
      <c r="Q5094" s="117"/>
      <c r="R5094" s="117"/>
      <c r="S5094" s="117"/>
      <c r="T5094" s="117"/>
      <c r="U5094" s="117"/>
      <c r="V5094" s="117"/>
      <c r="W5094" s="117"/>
      <c r="X5094" s="117"/>
      <c r="Y5094" s="117"/>
      <c r="Z5094" s="117"/>
      <c r="AA5094" s="117"/>
      <c r="AB5094" s="117"/>
      <c r="AC5094" s="117"/>
      <c r="AD5094" s="117"/>
      <c r="AE5094" s="117"/>
      <c r="AF5094" s="117"/>
      <c r="AG5094" s="117"/>
      <c r="AH5094" s="117"/>
      <c r="AI5094" s="117"/>
      <c r="AJ5094" s="117"/>
      <c r="AK5094" s="117"/>
      <c r="AL5094" s="117"/>
      <c r="AM5094" s="117"/>
      <c r="AN5094" s="117"/>
      <c r="AO5094" s="117"/>
      <c r="AP5094" s="117"/>
      <c r="AQ5094" s="117"/>
      <c r="AR5094" s="117"/>
      <c r="AS5094" s="117"/>
      <c r="AT5094" s="117"/>
      <c r="AU5094" s="117"/>
      <c r="AV5094" s="117"/>
      <c r="AW5094" s="117"/>
      <c r="AX5094" s="118"/>
    </row>
    <row r="5095" spans="1:113" ht="15" thickBot="1">
      <c r="A5095" s="43"/>
      <c r="B5095" s="44"/>
      <c r="C5095" s="45"/>
      <c r="D5095" s="45"/>
      <c r="E5095" s="45"/>
      <c r="F5095" s="45"/>
      <c r="G5095" s="45"/>
      <c r="H5095" s="45"/>
      <c r="I5095" s="45"/>
      <c r="J5095" s="45"/>
      <c r="K5095" s="45"/>
      <c r="L5095" s="45"/>
      <c r="M5095" s="45"/>
      <c r="N5095" s="45"/>
      <c r="O5095" s="45"/>
      <c r="P5095" s="45"/>
      <c r="Q5095" s="45"/>
      <c r="R5095" s="45"/>
      <c r="S5095" s="45"/>
      <c r="T5095" s="45"/>
      <c r="U5095" s="45"/>
      <c r="V5095" s="45"/>
      <c r="W5095" s="45"/>
      <c r="X5095" s="45"/>
      <c r="Y5095" s="45"/>
      <c r="Z5095" s="45"/>
      <c r="AA5095" s="45"/>
      <c r="AB5095" s="45"/>
      <c r="AC5095" s="45"/>
      <c r="AD5095" s="45"/>
      <c r="AE5095" s="45"/>
      <c r="AF5095" s="45"/>
      <c r="AG5095" s="45"/>
      <c r="AH5095" s="45"/>
      <c r="AI5095" s="45"/>
      <c r="AJ5095" s="45"/>
      <c r="AK5095" s="45"/>
      <c r="AL5095" s="45"/>
      <c r="AM5095" s="45"/>
      <c r="AN5095" s="45"/>
      <c r="AO5095" s="45"/>
      <c r="AP5095" s="45"/>
      <c r="AQ5095" s="45"/>
      <c r="AR5095" s="45"/>
      <c r="AS5095" s="45"/>
      <c r="AT5095" s="45"/>
      <c r="AU5095" s="45"/>
      <c r="AV5095" s="45"/>
      <c r="AW5095" s="45"/>
      <c r="AX5095" s="46"/>
    </row>
    <row r="5096" spans="1:113">
      <c r="B5096" s="47"/>
    </row>
    <row r="5097" spans="1:113" ht="15" thickBot="1">
      <c r="A5097" s="37"/>
      <c r="B5097" s="36" t="s">
        <v>238</v>
      </c>
      <c r="C5097" s="34"/>
      <c r="D5097" s="34"/>
      <c r="E5097" s="34"/>
      <c r="F5097" s="34"/>
      <c r="G5097" s="34"/>
      <c r="H5097" s="34"/>
      <c r="I5097" s="34"/>
      <c r="J5097" s="34"/>
      <c r="K5097" s="34"/>
      <c r="L5097" s="35"/>
      <c r="M5097" s="35"/>
      <c r="N5097" s="35"/>
      <c r="O5097" s="35"/>
      <c r="P5097" s="34"/>
      <c r="Q5097" s="34"/>
      <c r="R5097" s="34"/>
      <c r="S5097" s="34"/>
      <c r="T5097" s="34"/>
      <c r="U5097" s="34"/>
      <c r="V5097" s="36"/>
      <c r="W5097" s="36"/>
      <c r="X5097" s="36"/>
      <c r="Y5097" s="36"/>
      <c r="Z5097" s="36"/>
      <c r="AA5097" s="36"/>
      <c r="AB5097" s="36"/>
      <c r="AC5097" s="36"/>
      <c r="AD5097" s="36"/>
      <c r="AE5097" s="36"/>
      <c r="AF5097" s="36"/>
      <c r="AG5097" s="36"/>
      <c r="AH5097" s="36"/>
      <c r="AI5097" s="36"/>
      <c r="AJ5097" s="36"/>
      <c r="AK5097" s="36"/>
      <c r="AL5097" s="36"/>
      <c r="AM5097" s="36"/>
      <c r="AN5097" s="36"/>
      <c r="AO5097" s="36"/>
      <c r="AP5097" s="36"/>
      <c r="AQ5097" s="36"/>
      <c r="AR5097" s="36"/>
      <c r="AS5097" s="36"/>
      <c r="AT5097" s="36"/>
      <c r="AU5097" s="36"/>
      <c r="AV5097" s="36"/>
      <c r="AW5097" s="36"/>
      <c r="AX5097" s="36"/>
      <c r="DI5097" s="26"/>
    </row>
    <row r="5098" spans="1:113" ht="14.25">
      <c r="A5098" s="34"/>
      <c r="B5098" s="38"/>
      <c r="C5098" s="33"/>
      <c r="D5098" s="33"/>
      <c r="E5098" s="33"/>
      <c r="F5098" s="33"/>
      <c r="G5098" s="33"/>
      <c r="H5098" s="33"/>
      <c r="I5098" s="33"/>
      <c r="J5098" s="33"/>
      <c r="K5098" s="33"/>
      <c r="L5098" s="39"/>
      <c r="M5098" s="39"/>
      <c r="N5098" s="39"/>
      <c r="O5098" s="39"/>
      <c r="P5098" s="33"/>
      <c r="Q5098" s="33"/>
      <c r="R5098" s="33"/>
      <c r="S5098" s="33"/>
      <c r="T5098" s="33"/>
      <c r="U5098" s="33"/>
      <c r="V5098" s="40"/>
      <c r="W5098" s="40"/>
      <c r="X5098" s="40"/>
      <c r="Y5098" s="40"/>
      <c r="Z5098" s="40"/>
      <c r="AA5098" s="40"/>
      <c r="AB5098" s="40"/>
      <c r="AC5098" s="40"/>
      <c r="AD5098" s="40"/>
      <c r="AE5098" s="40"/>
      <c r="AF5098" s="40"/>
      <c r="AG5098" s="40"/>
      <c r="AH5098" s="40"/>
      <c r="AI5098" s="40"/>
      <c r="AJ5098" s="40"/>
      <c r="AK5098" s="40"/>
      <c r="AL5098" s="40"/>
      <c r="AM5098" s="40"/>
      <c r="AN5098" s="40"/>
      <c r="AO5098" s="40"/>
      <c r="AP5098" s="40"/>
      <c r="AQ5098" s="40"/>
      <c r="AR5098" s="40"/>
      <c r="AS5098" s="40"/>
      <c r="AT5098" s="40"/>
      <c r="AU5098" s="40"/>
      <c r="AV5098" s="40"/>
      <c r="AW5098" s="40"/>
      <c r="AX5098" s="41"/>
    </row>
    <row r="5099" spans="1:113" ht="12" customHeight="1">
      <c r="A5099" s="34"/>
      <c r="B5099" s="116" t="s">
        <v>590</v>
      </c>
      <c r="C5099" s="117"/>
      <c r="D5099" s="117"/>
      <c r="E5099" s="117"/>
      <c r="F5099" s="117"/>
      <c r="G5099" s="117"/>
      <c r="H5099" s="117"/>
      <c r="I5099" s="117"/>
      <c r="J5099" s="117"/>
      <c r="K5099" s="117"/>
      <c r="L5099" s="117"/>
      <c r="M5099" s="117"/>
      <c r="N5099" s="117"/>
      <c r="O5099" s="117"/>
      <c r="P5099" s="117"/>
      <c r="Q5099" s="117"/>
      <c r="R5099" s="117"/>
      <c r="S5099" s="117"/>
      <c r="T5099" s="117"/>
      <c r="U5099" s="117"/>
      <c r="V5099" s="117"/>
      <c r="W5099" s="117"/>
      <c r="X5099" s="117"/>
      <c r="Y5099" s="117"/>
      <c r="Z5099" s="117"/>
      <c r="AA5099" s="117"/>
      <c r="AB5099" s="117"/>
      <c r="AC5099" s="117"/>
      <c r="AD5099" s="117"/>
      <c r="AE5099" s="117"/>
      <c r="AF5099" s="117"/>
      <c r="AG5099" s="117"/>
      <c r="AH5099" s="117"/>
      <c r="AI5099" s="117"/>
      <c r="AJ5099" s="117"/>
      <c r="AK5099" s="117"/>
      <c r="AL5099" s="117"/>
      <c r="AM5099" s="117"/>
      <c r="AN5099" s="117"/>
      <c r="AO5099" s="117"/>
      <c r="AP5099" s="117"/>
      <c r="AQ5099" s="117"/>
      <c r="AR5099" s="117"/>
      <c r="AS5099" s="117"/>
      <c r="AT5099" s="117"/>
      <c r="AU5099" s="117"/>
      <c r="AV5099" s="117"/>
      <c r="AW5099" s="117"/>
      <c r="AX5099" s="118"/>
    </row>
    <row r="5100" spans="1:113" ht="12" customHeight="1">
      <c r="A5100" s="34"/>
      <c r="B5100" s="116"/>
      <c r="C5100" s="117"/>
      <c r="D5100" s="117"/>
      <c r="E5100" s="117"/>
      <c r="F5100" s="117"/>
      <c r="G5100" s="117"/>
      <c r="H5100" s="117"/>
      <c r="I5100" s="117"/>
      <c r="J5100" s="117"/>
      <c r="K5100" s="117"/>
      <c r="L5100" s="117"/>
      <c r="M5100" s="117"/>
      <c r="N5100" s="117"/>
      <c r="O5100" s="117"/>
      <c r="P5100" s="117"/>
      <c r="Q5100" s="117"/>
      <c r="R5100" s="117"/>
      <c r="S5100" s="117"/>
      <c r="T5100" s="117"/>
      <c r="U5100" s="117"/>
      <c r="V5100" s="117"/>
      <c r="W5100" s="117"/>
      <c r="X5100" s="117"/>
      <c r="Y5100" s="117"/>
      <c r="Z5100" s="117"/>
      <c r="AA5100" s="117"/>
      <c r="AB5100" s="117"/>
      <c r="AC5100" s="117"/>
      <c r="AD5100" s="117"/>
      <c r="AE5100" s="117"/>
      <c r="AF5100" s="117"/>
      <c r="AG5100" s="117"/>
      <c r="AH5100" s="117"/>
      <c r="AI5100" s="117"/>
      <c r="AJ5100" s="117"/>
      <c r="AK5100" s="117"/>
      <c r="AL5100" s="117"/>
      <c r="AM5100" s="117"/>
      <c r="AN5100" s="117"/>
      <c r="AO5100" s="117"/>
      <c r="AP5100" s="117"/>
      <c r="AQ5100" s="117"/>
      <c r="AR5100" s="117"/>
      <c r="AS5100" s="117"/>
      <c r="AT5100" s="117"/>
      <c r="AU5100" s="117"/>
      <c r="AV5100" s="117"/>
      <c r="AW5100" s="117"/>
      <c r="AX5100" s="118"/>
      <c r="BC5100" s="42"/>
    </row>
    <row r="5101" spans="1:113" ht="12" customHeight="1">
      <c r="A5101" s="34"/>
      <c r="B5101" s="116"/>
      <c r="C5101" s="117"/>
      <c r="D5101" s="117"/>
      <c r="E5101" s="117"/>
      <c r="F5101" s="117"/>
      <c r="G5101" s="117"/>
      <c r="H5101" s="117"/>
      <c r="I5101" s="117"/>
      <c r="J5101" s="117"/>
      <c r="K5101" s="117"/>
      <c r="L5101" s="117"/>
      <c r="M5101" s="117"/>
      <c r="N5101" s="117"/>
      <c r="O5101" s="117"/>
      <c r="P5101" s="117"/>
      <c r="Q5101" s="117"/>
      <c r="R5101" s="117"/>
      <c r="S5101" s="117"/>
      <c r="T5101" s="117"/>
      <c r="U5101" s="117"/>
      <c r="V5101" s="117"/>
      <c r="W5101" s="117"/>
      <c r="X5101" s="117"/>
      <c r="Y5101" s="117"/>
      <c r="Z5101" s="117"/>
      <c r="AA5101" s="117"/>
      <c r="AB5101" s="117"/>
      <c r="AC5101" s="117"/>
      <c r="AD5101" s="117"/>
      <c r="AE5101" s="117"/>
      <c r="AF5101" s="117"/>
      <c r="AG5101" s="117"/>
      <c r="AH5101" s="117"/>
      <c r="AI5101" s="117"/>
      <c r="AJ5101" s="117"/>
      <c r="AK5101" s="117"/>
      <c r="AL5101" s="117"/>
      <c r="AM5101" s="117"/>
      <c r="AN5101" s="117"/>
      <c r="AO5101" s="117"/>
      <c r="AP5101" s="117"/>
      <c r="AQ5101" s="117"/>
      <c r="AR5101" s="117"/>
      <c r="AS5101" s="117"/>
      <c r="AT5101" s="117"/>
      <c r="AU5101" s="117"/>
      <c r="AV5101" s="117"/>
      <c r="AW5101" s="117"/>
      <c r="AX5101" s="118"/>
    </row>
    <row r="5102" spans="1:113" ht="12" customHeight="1">
      <c r="A5102" s="34"/>
      <c r="B5102" s="116"/>
      <c r="C5102" s="117"/>
      <c r="D5102" s="117"/>
      <c r="E5102" s="117"/>
      <c r="F5102" s="117"/>
      <c r="G5102" s="117"/>
      <c r="H5102" s="117"/>
      <c r="I5102" s="117"/>
      <c r="J5102" s="117"/>
      <c r="K5102" s="117"/>
      <c r="L5102" s="117"/>
      <c r="M5102" s="117"/>
      <c r="N5102" s="117"/>
      <c r="O5102" s="117"/>
      <c r="P5102" s="117"/>
      <c r="Q5102" s="117"/>
      <c r="R5102" s="117"/>
      <c r="S5102" s="117"/>
      <c r="T5102" s="117"/>
      <c r="U5102" s="117"/>
      <c r="V5102" s="117"/>
      <c r="W5102" s="117"/>
      <c r="X5102" s="117"/>
      <c r="Y5102" s="117"/>
      <c r="Z5102" s="117"/>
      <c r="AA5102" s="117"/>
      <c r="AB5102" s="117"/>
      <c r="AC5102" s="117"/>
      <c r="AD5102" s="117"/>
      <c r="AE5102" s="117"/>
      <c r="AF5102" s="117"/>
      <c r="AG5102" s="117"/>
      <c r="AH5102" s="117"/>
      <c r="AI5102" s="117"/>
      <c r="AJ5102" s="117"/>
      <c r="AK5102" s="117"/>
      <c r="AL5102" s="117"/>
      <c r="AM5102" s="117"/>
      <c r="AN5102" s="117"/>
      <c r="AO5102" s="117"/>
      <c r="AP5102" s="117"/>
      <c r="AQ5102" s="117"/>
      <c r="AR5102" s="117"/>
      <c r="AS5102" s="117"/>
      <c r="AT5102" s="117"/>
      <c r="AU5102" s="117"/>
      <c r="AV5102" s="117"/>
      <c r="AW5102" s="117"/>
      <c r="AX5102" s="118"/>
    </row>
    <row r="5103" spans="1:113" ht="12" customHeight="1">
      <c r="A5103" s="34"/>
      <c r="B5103" s="116"/>
      <c r="C5103" s="117"/>
      <c r="D5103" s="117"/>
      <c r="E5103" s="117"/>
      <c r="F5103" s="117"/>
      <c r="G5103" s="117"/>
      <c r="H5103" s="117"/>
      <c r="I5103" s="117"/>
      <c r="J5103" s="117"/>
      <c r="K5103" s="117"/>
      <c r="L5103" s="117"/>
      <c r="M5103" s="117"/>
      <c r="N5103" s="117"/>
      <c r="O5103" s="117"/>
      <c r="P5103" s="117"/>
      <c r="Q5103" s="117"/>
      <c r="R5103" s="117"/>
      <c r="S5103" s="117"/>
      <c r="T5103" s="117"/>
      <c r="U5103" s="117"/>
      <c r="V5103" s="117"/>
      <c r="W5103" s="117"/>
      <c r="X5103" s="117"/>
      <c r="Y5103" s="117"/>
      <c r="Z5103" s="117"/>
      <c r="AA5103" s="117"/>
      <c r="AB5103" s="117"/>
      <c r="AC5103" s="117"/>
      <c r="AD5103" s="117"/>
      <c r="AE5103" s="117"/>
      <c r="AF5103" s="117"/>
      <c r="AG5103" s="117"/>
      <c r="AH5103" s="117"/>
      <c r="AI5103" s="117"/>
      <c r="AJ5103" s="117"/>
      <c r="AK5103" s="117"/>
      <c r="AL5103" s="117"/>
      <c r="AM5103" s="117"/>
      <c r="AN5103" s="117"/>
      <c r="AO5103" s="117"/>
      <c r="AP5103" s="117"/>
      <c r="AQ5103" s="117"/>
      <c r="AR5103" s="117"/>
      <c r="AS5103" s="117"/>
      <c r="AT5103" s="117"/>
      <c r="AU5103" s="117"/>
      <c r="AV5103" s="117"/>
      <c r="AW5103" s="117"/>
      <c r="AX5103" s="118"/>
    </row>
    <row r="5104" spans="1:113" ht="15" thickBot="1">
      <c r="A5104" s="43"/>
      <c r="B5104" s="44"/>
      <c r="C5104" s="45"/>
      <c r="D5104" s="45"/>
      <c r="E5104" s="45"/>
      <c r="F5104" s="45"/>
      <c r="G5104" s="45"/>
      <c r="H5104" s="45"/>
      <c r="I5104" s="45"/>
      <c r="J5104" s="45"/>
      <c r="K5104" s="45"/>
      <c r="L5104" s="45"/>
      <c r="M5104" s="45"/>
      <c r="N5104" s="45"/>
      <c r="O5104" s="45"/>
      <c r="P5104" s="45"/>
      <c r="Q5104" s="45"/>
      <c r="R5104" s="45"/>
      <c r="S5104" s="45"/>
      <c r="T5104" s="45"/>
      <c r="U5104" s="45"/>
      <c r="V5104" s="45"/>
      <c r="W5104" s="45"/>
      <c r="X5104" s="45"/>
      <c r="Y5104" s="45"/>
      <c r="Z5104" s="45"/>
      <c r="AA5104" s="45"/>
      <c r="AB5104" s="45"/>
      <c r="AC5104" s="45"/>
      <c r="AD5104" s="45"/>
      <c r="AE5104" s="45"/>
      <c r="AF5104" s="45"/>
      <c r="AG5104" s="45"/>
      <c r="AH5104" s="45"/>
      <c r="AI5104" s="45"/>
      <c r="AJ5104" s="45"/>
      <c r="AK5104" s="45"/>
      <c r="AL5104" s="45"/>
      <c r="AM5104" s="45"/>
      <c r="AN5104" s="45"/>
      <c r="AO5104" s="45"/>
      <c r="AP5104" s="45"/>
      <c r="AQ5104" s="45"/>
      <c r="AR5104" s="45"/>
      <c r="AS5104" s="45"/>
      <c r="AT5104" s="45"/>
      <c r="AU5104" s="45"/>
      <c r="AV5104" s="45"/>
      <c r="AW5104" s="45"/>
      <c r="AX5104" s="46"/>
    </row>
    <row r="5105" spans="1:251">
      <c r="B5105" s="47"/>
    </row>
    <row r="5106" spans="1:251" ht="14.25">
      <c r="B5106" s="36" t="s">
        <v>240</v>
      </c>
      <c r="C5106" s="34"/>
      <c r="D5106" s="34"/>
      <c r="E5106" s="34"/>
      <c r="F5106" s="34"/>
      <c r="G5106" s="34"/>
      <c r="H5106" s="34"/>
      <c r="I5106" s="34"/>
      <c r="J5106" s="34"/>
      <c r="K5106" s="34"/>
      <c r="L5106" s="35"/>
      <c r="M5106" s="35"/>
      <c r="N5106" s="35"/>
      <c r="O5106" s="35"/>
      <c r="P5106" s="34"/>
      <c r="Q5106" s="34"/>
      <c r="R5106" s="34"/>
      <c r="S5106" s="34"/>
      <c r="T5106" s="34"/>
      <c r="U5106" s="34"/>
      <c r="V5106" s="36"/>
      <c r="W5106" s="36"/>
      <c r="X5106" s="36"/>
      <c r="Y5106" s="36"/>
      <c r="Z5106" s="36"/>
      <c r="AA5106" s="36"/>
      <c r="AB5106" s="36"/>
      <c r="AC5106" s="36"/>
      <c r="AD5106" s="36"/>
      <c r="AE5106" s="36"/>
      <c r="AF5106" s="36"/>
      <c r="AG5106" s="36"/>
      <c r="AH5106" s="36"/>
      <c r="AI5106" s="36"/>
      <c r="AJ5106" s="36"/>
      <c r="AK5106" s="36"/>
      <c r="AL5106" s="36"/>
      <c r="AM5106" s="36"/>
      <c r="AN5106" s="36"/>
      <c r="AO5106" s="36"/>
      <c r="AP5106" s="36"/>
      <c r="AQ5106" s="36"/>
      <c r="AR5106" s="36"/>
      <c r="AS5106" s="36"/>
      <c r="AT5106" s="36"/>
      <c r="AU5106" s="36"/>
      <c r="AV5106" s="36"/>
      <c r="AW5106" s="36"/>
      <c r="AX5106" s="36"/>
    </row>
    <row r="5107" spans="1:251" ht="15" thickBot="1">
      <c r="B5107" s="34"/>
      <c r="C5107" s="34"/>
      <c r="D5107" s="34"/>
      <c r="E5107" s="34"/>
      <c r="F5107" s="34"/>
      <c r="G5107" s="34"/>
      <c r="H5107" s="34"/>
      <c r="I5107" s="34"/>
      <c r="J5107" s="34"/>
      <c r="K5107" s="34"/>
      <c r="L5107" s="35"/>
      <c r="M5107" s="35"/>
      <c r="N5107" s="35"/>
      <c r="O5107" s="35"/>
      <c r="P5107" s="34"/>
      <c r="Q5107" s="34"/>
      <c r="R5107" s="34"/>
      <c r="S5107" s="34"/>
      <c r="T5107" s="34"/>
      <c r="U5107" s="34"/>
      <c r="V5107" s="36"/>
      <c r="W5107" s="36"/>
      <c r="X5107" s="36"/>
      <c r="Y5107" s="36"/>
      <c r="Z5107" s="36"/>
      <c r="AA5107" s="36"/>
      <c r="AB5107" s="36"/>
      <c r="AC5107" s="36"/>
      <c r="AD5107" s="36"/>
      <c r="AE5107" s="36"/>
      <c r="AF5107" s="36"/>
      <c r="AG5107" s="36"/>
      <c r="AH5107" s="36"/>
      <c r="AI5107" s="36"/>
      <c r="AJ5107" s="36"/>
      <c r="AK5107" s="36"/>
      <c r="AL5107" s="36"/>
      <c r="AM5107" s="36"/>
      <c r="AN5107" s="36"/>
      <c r="AO5107" s="36"/>
      <c r="AP5107" s="36"/>
      <c r="AQ5107" s="36"/>
      <c r="AR5107" s="36"/>
      <c r="AS5107" s="36"/>
      <c r="AT5107" s="36"/>
      <c r="AU5107" s="36"/>
      <c r="AV5107" s="36"/>
      <c r="AW5107" s="36"/>
      <c r="AX5107" s="48" t="s">
        <v>241</v>
      </c>
    </row>
    <row r="5108" spans="1:251" s="42" customFormat="1" ht="13.5" customHeight="1">
      <c r="A5108" s="34"/>
      <c r="B5108" s="119" t="s">
        <v>242</v>
      </c>
      <c r="C5108" s="120"/>
      <c r="D5108" s="120"/>
      <c r="E5108" s="120"/>
      <c r="F5108" s="120"/>
      <c r="G5108" s="120"/>
      <c r="H5108" s="120"/>
      <c r="I5108" s="120"/>
      <c r="J5108" s="120"/>
      <c r="K5108" s="120"/>
      <c r="L5108" s="120"/>
      <c r="M5108" s="120"/>
      <c r="N5108" s="120"/>
      <c r="O5108" s="120"/>
      <c r="P5108" s="120"/>
      <c r="Q5108" s="120"/>
      <c r="R5108" s="120"/>
      <c r="S5108" s="120"/>
      <c r="T5108" s="120"/>
      <c r="U5108" s="120"/>
      <c r="V5108" s="120"/>
      <c r="W5108" s="120"/>
      <c r="X5108" s="120"/>
      <c r="Y5108" s="120"/>
      <c r="Z5108" s="121"/>
      <c r="AA5108" s="125" t="s">
        <v>1062</v>
      </c>
      <c r="AB5108" s="120"/>
      <c r="AC5108" s="120"/>
      <c r="AD5108" s="120"/>
      <c r="AE5108" s="120"/>
      <c r="AF5108" s="120"/>
      <c r="AG5108" s="120"/>
      <c r="AH5108" s="120"/>
      <c r="AI5108" s="121"/>
      <c r="AJ5108" s="125" t="s">
        <v>1063</v>
      </c>
      <c r="AK5108" s="120"/>
      <c r="AL5108" s="120"/>
      <c r="AM5108" s="120"/>
      <c r="AN5108" s="120"/>
      <c r="AO5108" s="120"/>
      <c r="AP5108" s="120"/>
      <c r="AQ5108" s="120"/>
      <c r="AR5108" s="121"/>
      <c r="AS5108" s="125" t="s">
        <v>243</v>
      </c>
      <c r="AT5108" s="120"/>
      <c r="AU5108" s="120"/>
      <c r="AV5108" s="120"/>
      <c r="AW5108" s="120"/>
      <c r="AX5108" s="127"/>
      <c r="AY5108" s="29"/>
      <c r="AZ5108" s="29"/>
      <c r="BA5108" s="29"/>
      <c r="BB5108" s="29"/>
      <c r="BC5108" s="29"/>
      <c r="BD5108" s="29"/>
      <c r="BE5108" s="29"/>
      <c r="BF5108" s="29"/>
      <c r="BG5108" s="29"/>
      <c r="BH5108" s="29"/>
      <c r="BI5108" s="29"/>
      <c r="BJ5108" s="29"/>
      <c r="BK5108" s="29"/>
      <c r="BL5108" s="29"/>
      <c r="BM5108" s="29"/>
      <c r="BN5108" s="29"/>
      <c r="BO5108" s="29"/>
      <c r="BP5108" s="29"/>
      <c r="BQ5108" s="29"/>
      <c r="BR5108" s="29"/>
      <c r="BS5108" s="29"/>
      <c r="BT5108" s="29"/>
      <c r="BU5108" s="29"/>
      <c r="BV5108" s="29"/>
      <c r="BW5108" s="29"/>
      <c r="BX5108" s="29"/>
      <c r="BY5108" s="29"/>
      <c r="BZ5108" s="29"/>
      <c r="CA5108" s="29"/>
      <c r="CB5108" s="29"/>
      <c r="CC5108" s="29"/>
      <c r="CD5108" s="29"/>
      <c r="CE5108" s="29"/>
      <c r="CF5108" s="29"/>
      <c r="CG5108" s="29"/>
      <c r="CH5108" s="29"/>
      <c r="CI5108" s="29"/>
      <c r="CJ5108" s="29"/>
      <c r="CK5108" s="29"/>
      <c r="CL5108" s="29"/>
      <c r="CM5108" s="29"/>
      <c r="CN5108" s="29"/>
      <c r="CO5108" s="29"/>
      <c r="CP5108" s="29"/>
      <c r="CQ5108" s="29"/>
      <c r="CR5108" s="29"/>
      <c r="CS5108" s="29"/>
      <c r="CT5108" s="29"/>
      <c r="CU5108" s="29"/>
      <c r="CV5108" s="29"/>
      <c r="CW5108" s="29"/>
      <c r="CX5108" s="29"/>
      <c r="CY5108" s="29"/>
      <c r="CZ5108" s="29"/>
      <c r="DA5108" s="29"/>
      <c r="DB5108" s="29"/>
      <c r="DC5108" s="29"/>
      <c r="DD5108" s="29"/>
      <c r="DE5108" s="29"/>
      <c r="DF5108" s="29"/>
      <c r="DG5108" s="29"/>
      <c r="DH5108" s="29"/>
      <c r="DI5108" s="29"/>
      <c r="DJ5108" s="29"/>
      <c r="DK5108" s="29"/>
      <c r="DL5108" s="29"/>
      <c r="DM5108" s="29"/>
      <c r="DN5108" s="29"/>
      <c r="DO5108" s="29"/>
      <c r="DP5108" s="29"/>
      <c r="DQ5108" s="29"/>
      <c r="DR5108" s="29"/>
      <c r="DS5108" s="29"/>
      <c r="DT5108" s="29"/>
      <c r="DU5108" s="29"/>
      <c r="DV5108" s="29"/>
      <c r="DW5108" s="29"/>
      <c r="DX5108" s="29"/>
      <c r="DY5108" s="29"/>
      <c r="DZ5108" s="29"/>
      <c r="EA5108" s="29"/>
      <c r="EB5108" s="29"/>
      <c r="EC5108" s="29"/>
      <c r="ED5108" s="29"/>
      <c r="EE5108" s="29"/>
      <c r="EF5108" s="29"/>
      <c r="EG5108" s="29"/>
      <c r="EH5108" s="29"/>
      <c r="EI5108" s="29"/>
      <c r="EJ5108" s="29"/>
      <c r="EK5108" s="29"/>
      <c r="EL5108" s="29"/>
      <c r="EM5108" s="29"/>
      <c r="EN5108" s="29"/>
      <c r="EO5108" s="29"/>
      <c r="EP5108" s="29"/>
      <c r="EQ5108" s="29"/>
      <c r="ER5108" s="29"/>
      <c r="ES5108" s="29"/>
      <c r="ET5108" s="29"/>
      <c r="EU5108" s="29"/>
      <c r="EV5108" s="29"/>
      <c r="EW5108" s="29"/>
      <c r="EX5108" s="29"/>
      <c r="EY5108" s="29"/>
      <c r="EZ5108" s="29"/>
      <c r="FA5108" s="29"/>
      <c r="FB5108" s="29"/>
      <c r="FC5108" s="29"/>
      <c r="FD5108" s="29"/>
      <c r="FE5108" s="29"/>
      <c r="FF5108" s="29"/>
      <c r="FG5108" s="29"/>
      <c r="FH5108" s="29"/>
      <c r="FI5108" s="29"/>
      <c r="FJ5108" s="29"/>
      <c r="FK5108" s="29"/>
      <c r="FL5108" s="29"/>
      <c r="FM5108" s="29"/>
      <c r="FN5108" s="29"/>
      <c r="FO5108" s="29"/>
      <c r="FP5108" s="29"/>
      <c r="FQ5108" s="29"/>
      <c r="FR5108" s="29"/>
      <c r="FS5108" s="29"/>
      <c r="FT5108" s="29"/>
      <c r="FU5108" s="29"/>
      <c r="FV5108" s="29"/>
      <c r="FW5108" s="29"/>
      <c r="FX5108" s="29"/>
      <c r="FY5108" s="29"/>
      <c r="FZ5108" s="29"/>
      <c r="GA5108" s="29"/>
      <c r="GB5108" s="29"/>
      <c r="GC5108" s="29"/>
      <c r="GD5108" s="29"/>
      <c r="GE5108" s="29"/>
      <c r="GF5108" s="29"/>
      <c r="GG5108" s="29"/>
      <c r="GH5108" s="29"/>
      <c r="GI5108" s="29"/>
      <c r="GJ5108" s="29"/>
      <c r="GK5108" s="29"/>
      <c r="GL5108" s="29"/>
      <c r="GM5108" s="29"/>
      <c r="GN5108" s="29"/>
      <c r="GO5108" s="29"/>
      <c r="GP5108" s="29"/>
      <c r="GQ5108" s="29"/>
      <c r="GR5108" s="29"/>
      <c r="GS5108" s="29"/>
      <c r="GT5108" s="29"/>
      <c r="GU5108" s="29"/>
      <c r="GV5108" s="29"/>
      <c r="GW5108" s="29"/>
      <c r="GX5108" s="29"/>
      <c r="GY5108" s="29"/>
      <c r="GZ5108" s="29"/>
      <c r="HA5108" s="29"/>
      <c r="HB5108" s="29"/>
      <c r="HC5108" s="29"/>
      <c r="HD5108" s="29"/>
      <c r="HE5108" s="29"/>
      <c r="HF5108" s="29"/>
      <c r="HG5108" s="29"/>
      <c r="HH5108" s="29"/>
      <c r="HI5108" s="29"/>
      <c r="HJ5108" s="29"/>
      <c r="HK5108" s="29"/>
      <c r="HL5108" s="29"/>
      <c r="HM5108" s="29"/>
      <c r="HN5108" s="29"/>
      <c r="HO5108" s="29"/>
      <c r="HP5108" s="29"/>
      <c r="HQ5108" s="29"/>
      <c r="HR5108" s="29"/>
      <c r="HS5108" s="29"/>
      <c r="HT5108" s="29"/>
      <c r="HU5108" s="29"/>
      <c r="HV5108" s="29"/>
      <c r="HW5108" s="29"/>
      <c r="HX5108" s="29"/>
      <c r="HY5108" s="29"/>
      <c r="HZ5108" s="29"/>
      <c r="IA5108" s="29"/>
      <c r="IB5108" s="29"/>
      <c r="IC5108" s="29"/>
      <c r="ID5108" s="29"/>
      <c r="IE5108" s="29"/>
      <c r="IF5108" s="29"/>
      <c r="IG5108" s="29"/>
      <c r="IH5108" s="29"/>
      <c r="II5108" s="29"/>
      <c r="IJ5108" s="29"/>
      <c r="IK5108" s="29"/>
      <c r="IL5108" s="29"/>
      <c r="IM5108" s="29"/>
      <c r="IN5108" s="29"/>
      <c r="IO5108" s="29"/>
      <c r="IP5108" s="29"/>
      <c r="IQ5108" s="29"/>
    </row>
    <row r="5109" spans="1:251" s="42" customFormat="1" ht="13.5">
      <c r="A5109" s="34"/>
      <c r="B5109" s="122"/>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4"/>
      <c r="AA5109" s="126"/>
      <c r="AB5109" s="123"/>
      <c r="AC5109" s="123"/>
      <c r="AD5109" s="123"/>
      <c r="AE5109" s="123"/>
      <c r="AF5109" s="123"/>
      <c r="AG5109" s="123"/>
      <c r="AH5109" s="123"/>
      <c r="AI5109" s="124"/>
      <c r="AJ5109" s="126"/>
      <c r="AK5109" s="123"/>
      <c r="AL5109" s="123"/>
      <c r="AM5109" s="123"/>
      <c r="AN5109" s="123"/>
      <c r="AO5109" s="123"/>
      <c r="AP5109" s="123"/>
      <c r="AQ5109" s="123"/>
      <c r="AR5109" s="124"/>
      <c r="AS5109" s="126"/>
      <c r="AT5109" s="123"/>
      <c r="AU5109" s="123"/>
      <c r="AV5109" s="123"/>
      <c r="AW5109" s="123"/>
      <c r="AX5109" s="128"/>
      <c r="AY5109" s="29"/>
      <c r="AZ5109" s="29"/>
      <c r="BA5109" s="29"/>
      <c r="BB5109" s="65"/>
      <c r="BC5109" s="49"/>
      <c r="BE5109" s="29"/>
      <c r="BF5109" s="29"/>
      <c r="BG5109" s="29"/>
      <c r="BH5109" s="29"/>
      <c r="BI5109" s="29"/>
      <c r="BJ5109" s="29"/>
      <c r="BK5109" s="29"/>
      <c r="BL5109" s="29"/>
      <c r="BM5109" s="29"/>
      <c r="BN5109" s="29"/>
      <c r="BO5109" s="29"/>
      <c r="BP5109" s="29"/>
      <c r="BQ5109" s="29"/>
      <c r="BR5109" s="29"/>
      <c r="BS5109" s="29"/>
      <c r="BT5109" s="29"/>
      <c r="BU5109" s="29"/>
      <c r="BV5109" s="29"/>
      <c r="BW5109" s="29"/>
      <c r="BX5109" s="29"/>
      <c r="BY5109" s="29"/>
      <c r="BZ5109" s="29"/>
      <c r="CA5109" s="29"/>
      <c r="CB5109" s="29"/>
      <c r="CC5109" s="29"/>
      <c r="CD5109" s="29"/>
      <c r="CE5109" s="29"/>
      <c r="CF5109" s="29"/>
      <c r="CG5109" s="29"/>
      <c r="CH5109" s="29"/>
      <c r="CI5109" s="29"/>
      <c r="CJ5109" s="29"/>
      <c r="CK5109" s="29"/>
      <c r="CL5109" s="29"/>
      <c r="CM5109" s="29"/>
      <c r="CN5109" s="29"/>
      <c r="CO5109" s="29"/>
      <c r="CP5109" s="29"/>
      <c r="CQ5109" s="29"/>
      <c r="CR5109" s="29"/>
      <c r="CS5109" s="29"/>
      <c r="CT5109" s="29"/>
      <c r="CU5109" s="29"/>
      <c r="CV5109" s="29"/>
      <c r="CW5109" s="29"/>
      <c r="CX5109" s="29"/>
      <c r="CY5109" s="29"/>
      <c r="CZ5109" s="29"/>
      <c r="DA5109" s="29"/>
      <c r="DB5109" s="29"/>
      <c r="DC5109" s="29"/>
      <c r="DD5109" s="29"/>
      <c r="DE5109" s="29"/>
      <c r="DF5109" s="29"/>
      <c r="DG5109" s="29"/>
      <c r="DH5109" s="29"/>
      <c r="DI5109" s="29"/>
      <c r="DJ5109" s="29"/>
      <c r="DK5109" s="29"/>
      <c r="DL5109" s="29"/>
      <c r="DM5109" s="29"/>
      <c r="DN5109" s="29"/>
      <c r="DO5109" s="29"/>
      <c r="DP5109" s="29"/>
      <c r="DQ5109" s="29"/>
      <c r="DR5109" s="29"/>
      <c r="DS5109" s="29"/>
      <c r="DT5109" s="29"/>
      <c r="DU5109" s="29"/>
      <c r="DV5109" s="29"/>
      <c r="DW5109" s="29"/>
      <c r="DX5109" s="29"/>
      <c r="DY5109" s="29"/>
      <c r="DZ5109" s="29"/>
      <c r="EA5109" s="29"/>
      <c r="EB5109" s="29"/>
      <c r="EC5109" s="29"/>
      <c r="ED5109" s="29"/>
      <c r="EE5109" s="29"/>
      <c r="EF5109" s="29"/>
      <c r="EG5109" s="29"/>
      <c r="EH5109" s="29"/>
      <c r="EI5109" s="29"/>
      <c r="EJ5109" s="29"/>
      <c r="EK5109" s="29"/>
      <c r="EL5109" s="29"/>
      <c r="EM5109" s="29"/>
      <c r="EN5109" s="29"/>
      <c r="EO5109" s="29"/>
      <c r="EP5109" s="29"/>
      <c r="EQ5109" s="29"/>
      <c r="ER5109" s="29"/>
      <c r="ES5109" s="29"/>
      <c r="ET5109" s="29"/>
      <c r="EU5109" s="29"/>
      <c r="EV5109" s="29"/>
      <c r="EW5109" s="29"/>
      <c r="EX5109" s="29"/>
      <c r="EY5109" s="29"/>
      <c r="EZ5109" s="29"/>
      <c r="FA5109" s="29"/>
      <c r="FB5109" s="29"/>
      <c r="FC5109" s="29"/>
      <c r="FD5109" s="29"/>
      <c r="FE5109" s="29"/>
      <c r="FF5109" s="29"/>
      <c r="FG5109" s="29"/>
      <c r="FH5109" s="29"/>
      <c r="FI5109" s="29"/>
      <c r="FJ5109" s="29"/>
      <c r="FK5109" s="29"/>
      <c r="FL5109" s="29"/>
      <c r="FM5109" s="29"/>
      <c r="FN5109" s="29"/>
      <c r="FO5109" s="29"/>
      <c r="FP5109" s="29"/>
      <c r="FQ5109" s="29"/>
      <c r="FR5109" s="29"/>
      <c r="FS5109" s="29"/>
      <c r="FT5109" s="29"/>
      <c r="FU5109" s="29"/>
      <c r="FV5109" s="29"/>
      <c r="FW5109" s="29"/>
      <c r="FX5109" s="29"/>
      <c r="FY5109" s="29"/>
      <c r="FZ5109" s="29"/>
      <c r="GA5109" s="29"/>
      <c r="GB5109" s="29"/>
      <c r="GC5109" s="29"/>
      <c r="GD5109" s="29"/>
      <c r="GE5109" s="29"/>
      <c r="GF5109" s="29"/>
      <c r="GG5109" s="29"/>
      <c r="GH5109" s="29"/>
      <c r="GI5109" s="29"/>
      <c r="GJ5109" s="29"/>
      <c r="GK5109" s="29"/>
      <c r="GL5109" s="29"/>
      <c r="GM5109" s="29"/>
      <c r="GN5109" s="29"/>
      <c r="GO5109" s="29"/>
      <c r="GP5109" s="29"/>
      <c r="GQ5109" s="29"/>
      <c r="GR5109" s="29"/>
      <c r="GS5109" s="29"/>
      <c r="GT5109" s="29"/>
      <c r="GU5109" s="29"/>
      <c r="GV5109" s="29"/>
      <c r="GW5109" s="29"/>
      <c r="GX5109" s="29"/>
      <c r="GY5109" s="29"/>
      <c r="GZ5109" s="29"/>
      <c r="HA5109" s="29"/>
      <c r="HB5109" s="29"/>
      <c r="HC5109" s="29"/>
      <c r="HD5109" s="29"/>
      <c r="HE5109" s="29"/>
      <c r="HF5109" s="29"/>
      <c r="HG5109" s="29"/>
      <c r="HH5109" s="29"/>
      <c r="HI5109" s="29"/>
      <c r="HJ5109" s="29"/>
      <c r="HK5109" s="29"/>
      <c r="HL5109" s="29"/>
      <c r="HM5109" s="29"/>
      <c r="HN5109" s="29"/>
      <c r="HO5109" s="29"/>
      <c r="HP5109" s="29"/>
      <c r="HQ5109" s="29"/>
      <c r="HR5109" s="29"/>
      <c r="HS5109" s="29"/>
      <c r="HT5109" s="29"/>
      <c r="HU5109" s="29"/>
      <c r="HV5109" s="29"/>
      <c r="HW5109" s="29"/>
      <c r="HX5109" s="29"/>
      <c r="HY5109" s="29"/>
      <c r="HZ5109" s="29"/>
      <c r="IA5109" s="29"/>
      <c r="IB5109" s="29"/>
      <c r="IC5109" s="29"/>
      <c r="ID5109" s="29"/>
      <c r="IE5109" s="29"/>
      <c r="IF5109" s="29"/>
      <c r="IG5109" s="29"/>
      <c r="IH5109" s="29"/>
      <c r="II5109" s="29"/>
      <c r="IJ5109" s="29"/>
      <c r="IK5109" s="29"/>
      <c r="IL5109" s="29"/>
      <c r="IM5109" s="29"/>
      <c r="IN5109" s="29"/>
      <c r="IO5109" s="29"/>
      <c r="IP5109" s="29"/>
      <c r="IQ5109" s="29"/>
    </row>
    <row r="5110" spans="1:251" s="42" customFormat="1" ht="18.75" customHeight="1">
      <c r="A5110" s="34"/>
      <c r="B5110" s="50"/>
      <c r="C5110" s="129" t="s">
        <v>973</v>
      </c>
      <c r="D5110" s="147"/>
      <c r="E5110" s="147"/>
      <c r="F5110" s="147"/>
      <c r="G5110" s="147"/>
      <c r="H5110" s="147"/>
      <c r="I5110" s="147"/>
      <c r="J5110" s="147"/>
      <c r="K5110" s="147"/>
      <c r="L5110" s="147"/>
      <c r="M5110" s="147"/>
      <c r="N5110" s="147"/>
      <c r="O5110" s="147"/>
      <c r="P5110" s="147"/>
      <c r="Q5110" s="147"/>
      <c r="R5110" s="147"/>
      <c r="S5110" s="147"/>
      <c r="T5110" s="147"/>
      <c r="U5110" s="147"/>
      <c r="V5110" s="147"/>
      <c r="W5110" s="147"/>
      <c r="X5110" s="147"/>
      <c r="Y5110" s="147"/>
      <c r="Z5110" s="148"/>
      <c r="AA5110" s="132">
        <v>9863</v>
      </c>
      <c r="AB5110" s="133"/>
      <c r="AC5110" s="133"/>
      <c r="AD5110" s="133"/>
      <c r="AE5110" s="133"/>
      <c r="AF5110" s="133"/>
      <c r="AG5110" s="133"/>
      <c r="AH5110" s="133"/>
      <c r="AI5110" s="134"/>
      <c r="AJ5110" s="132">
        <v>29196</v>
      </c>
      <c r="AK5110" s="133"/>
      <c r="AL5110" s="133"/>
      <c r="AM5110" s="133"/>
      <c r="AN5110" s="133"/>
      <c r="AO5110" s="133"/>
      <c r="AP5110" s="133"/>
      <c r="AQ5110" s="133"/>
      <c r="AR5110" s="134"/>
      <c r="AS5110" s="135"/>
      <c r="AT5110" s="136"/>
      <c r="AU5110" s="136"/>
      <c r="AV5110" s="136"/>
      <c r="AW5110" s="136"/>
      <c r="AX5110" s="137"/>
      <c r="AY5110" s="29"/>
      <c r="AZ5110" s="29"/>
      <c r="BA5110" s="29"/>
      <c r="BB5110" s="29"/>
      <c r="BC5110" s="29"/>
      <c r="BD5110" s="29"/>
      <c r="BE5110" s="29"/>
      <c r="BF5110" s="29"/>
      <c r="BG5110" s="29"/>
      <c r="BH5110" s="29"/>
      <c r="BI5110" s="29"/>
      <c r="BJ5110" s="29"/>
      <c r="BK5110" s="29"/>
      <c r="BL5110" s="29"/>
      <c r="BM5110" s="29"/>
      <c r="BN5110" s="29"/>
      <c r="BO5110" s="29"/>
      <c r="BP5110" s="29"/>
      <c r="BQ5110" s="29"/>
      <c r="BR5110" s="29"/>
      <c r="BS5110" s="29"/>
      <c r="BT5110" s="29"/>
      <c r="BU5110" s="29"/>
      <c r="BV5110" s="29"/>
      <c r="BW5110" s="29"/>
      <c r="BX5110" s="29"/>
      <c r="BY5110" s="29"/>
      <c r="BZ5110" s="29"/>
      <c r="CA5110" s="29"/>
      <c r="CB5110" s="29"/>
      <c r="CC5110" s="29"/>
      <c r="CD5110" s="29"/>
      <c r="CE5110" s="29"/>
      <c r="CF5110" s="29"/>
      <c r="CG5110" s="29"/>
      <c r="CH5110" s="29"/>
      <c r="CI5110" s="29"/>
      <c r="CJ5110" s="29"/>
      <c r="CK5110" s="29"/>
      <c r="CL5110" s="29"/>
      <c r="CM5110" s="29"/>
      <c r="CN5110" s="29"/>
      <c r="CO5110" s="29"/>
      <c r="CP5110" s="29"/>
      <c r="CQ5110" s="29"/>
      <c r="CR5110" s="29"/>
      <c r="CS5110" s="29"/>
      <c r="CT5110" s="29"/>
      <c r="CU5110" s="29"/>
      <c r="CV5110" s="29"/>
      <c r="CW5110" s="29"/>
      <c r="CX5110" s="29"/>
      <c r="CY5110" s="29"/>
      <c r="CZ5110" s="29"/>
      <c r="DA5110" s="29"/>
      <c r="DB5110" s="29"/>
      <c r="DC5110" s="29"/>
      <c r="DD5110" s="29"/>
      <c r="DE5110" s="29"/>
      <c r="DF5110" s="29"/>
      <c r="DG5110" s="29"/>
      <c r="DH5110" s="29"/>
      <c r="DI5110" s="29"/>
      <c r="DJ5110" s="29"/>
      <c r="DK5110" s="29"/>
      <c r="DL5110" s="29"/>
      <c r="DM5110" s="29"/>
      <c r="DN5110" s="29"/>
      <c r="DO5110" s="29"/>
      <c r="DP5110" s="29"/>
      <c r="DQ5110" s="29"/>
      <c r="DR5110" s="29"/>
      <c r="DS5110" s="29"/>
      <c r="DT5110" s="29"/>
      <c r="DU5110" s="29"/>
      <c r="DV5110" s="29"/>
      <c r="DW5110" s="29"/>
      <c r="DX5110" s="29"/>
      <c r="DY5110" s="29"/>
      <c r="DZ5110" s="29"/>
      <c r="EA5110" s="29"/>
      <c r="EB5110" s="29"/>
      <c r="EC5110" s="29"/>
      <c r="ED5110" s="29"/>
      <c r="EE5110" s="29"/>
      <c r="EF5110" s="29"/>
      <c r="EG5110" s="29"/>
      <c r="EH5110" s="29"/>
      <c r="EI5110" s="29"/>
      <c r="EJ5110" s="29"/>
      <c r="EK5110" s="29"/>
      <c r="EL5110" s="29"/>
      <c r="EM5110" s="29"/>
      <c r="EN5110" s="29"/>
      <c r="EO5110" s="29"/>
      <c r="EP5110" s="29"/>
      <c r="EQ5110" s="29"/>
      <c r="ER5110" s="29"/>
      <c r="ES5110" s="29"/>
      <c r="ET5110" s="29"/>
      <c r="EU5110" s="29"/>
      <c r="EV5110" s="29"/>
      <c r="EW5110" s="29"/>
      <c r="EX5110" s="29"/>
      <c r="EY5110" s="29"/>
      <c r="EZ5110" s="29"/>
      <c r="FA5110" s="29"/>
      <c r="FB5110" s="29"/>
      <c r="FC5110" s="29"/>
      <c r="FD5110" s="29"/>
      <c r="FE5110" s="29"/>
      <c r="FF5110" s="29"/>
      <c r="FG5110" s="29"/>
      <c r="FH5110" s="29"/>
      <c r="FI5110" s="29"/>
      <c r="FJ5110" s="29"/>
      <c r="FK5110" s="29"/>
      <c r="FL5110" s="29"/>
      <c r="FM5110" s="29"/>
      <c r="FN5110" s="29"/>
      <c r="FO5110" s="29"/>
      <c r="FP5110" s="29"/>
      <c r="FQ5110" s="29"/>
      <c r="FR5110" s="29"/>
      <c r="FS5110" s="29"/>
      <c r="FT5110" s="29"/>
      <c r="FU5110" s="29"/>
      <c r="FV5110" s="29"/>
      <c r="FW5110" s="29"/>
      <c r="FX5110" s="29"/>
      <c r="FY5110" s="29"/>
      <c r="FZ5110" s="29"/>
      <c r="GA5110" s="29"/>
      <c r="GB5110" s="29"/>
      <c r="GC5110" s="29"/>
      <c r="GD5110" s="29"/>
      <c r="GE5110" s="29"/>
      <c r="GF5110" s="29"/>
      <c r="GG5110" s="29"/>
      <c r="GH5110" s="29"/>
      <c r="GI5110" s="29"/>
      <c r="GJ5110" s="29"/>
      <c r="GK5110" s="29"/>
      <c r="GL5110" s="29"/>
      <c r="GM5110" s="29"/>
      <c r="GN5110" s="29"/>
      <c r="GO5110" s="29"/>
      <c r="GP5110" s="29"/>
      <c r="GQ5110" s="29"/>
      <c r="GR5110" s="29"/>
      <c r="GS5110" s="29"/>
      <c r="GT5110" s="29"/>
      <c r="GU5110" s="29"/>
      <c r="GV5110" s="29"/>
      <c r="GW5110" s="29"/>
      <c r="GX5110" s="29"/>
      <c r="GY5110" s="29"/>
      <c r="GZ5110" s="29"/>
      <c r="HA5110" s="29"/>
      <c r="HB5110" s="29"/>
      <c r="HC5110" s="29"/>
      <c r="HD5110" s="29"/>
      <c r="HE5110" s="29"/>
      <c r="HF5110" s="29"/>
      <c r="HG5110" s="29"/>
      <c r="HH5110" s="29"/>
      <c r="HI5110" s="29"/>
      <c r="HJ5110" s="29"/>
      <c r="HK5110" s="29"/>
      <c r="HL5110" s="29"/>
      <c r="HM5110" s="29"/>
      <c r="HN5110" s="29"/>
      <c r="HO5110" s="29"/>
      <c r="HP5110" s="29"/>
      <c r="HQ5110" s="29"/>
      <c r="HR5110" s="29"/>
      <c r="HS5110" s="29"/>
      <c r="HT5110" s="29"/>
      <c r="HU5110" s="29"/>
      <c r="HV5110" s="29"/>
      <c r="HW5110" s="29"/>
      <c r="HX5110" s="29"/>
      <c r="HY5110" s="29"/>
      <c r="HZ5110" s="29"/>
      <c r="IA5110" s="29"/>
      <c r="IB5110" s="29"/>
      <c r="IC5110" s="29"/>
      <c r="ID5110" s="29"/>
      <c r="IE5110" s="29"/>
      <c r="IF5110" s="29"/>
      <c r="IG5110" s="29"/>
      <c r="IH5110" s="29"/>
      <c r="II5110" s="29"/>
      <c r="IJ5110" s="29"/>
      <c r="IK5110" s="29"/>
      <c r="IL5110" s="29"/>
      <c r="IM5110" s="29"/>
      <c r="IN5110" s="29"/>
      <c r="IO5110" s="29"/>
      <c r="IP5110" s="29"/>
      <c r="IQ5110" s="29"/>
    </row>
    <row r="5111" spans="1:251" s="42" customFormat="1" ht="18.75" customHeight="1">
      <c r="A5111" s="34"/>
      <c r="B5111" s="50"/>
      <c r="C5111" s="129" t="s">
        <v>974</v>
      </c>
      <c r="D5111" s="147"/>
      <c r="E5111" s="147"/>
      <c r="F5111" s="147"/>
      <c r="G5111" s="147"/>
      <c r="H5111" s="147"/>
      <c r="I5111" s="147"/>
      <c r="J5111" s="147"/>
      <c r="K5111" s="147"/>
      <c r="L5111" s="147"/>
      <c r="M5111" s="147"/>
      <c r="N5111" s="147"/>
      <c r="O5111" s="147"/>
      <c r="P5111" s="147"/>
      <c r="Q5111" s="147"/>
      <c r="R5111" s="147"/>
      <c r="S5111" s="147"/>
      <c r="T5111" s="147"/>
      <c r="U5111" s="147"/>
      <c r="V5111" s="147"/>
      <c r="W5111" s="147"/>
      <c r="X5111" s="147"/>
      <c r="Y5111" s="147"/>
      <c r="Z5111" s="148"/>
      <c r="AA5111" s="132">
        <v>8687</v>
      </c>
      <c r="AB5111" s="133"/>
      <c r="AC5111" s="133"/>
      <c r="AD5111" s="133"/>
      <c r="AE5111" s="133"/>
      <c r="AF5111" s="133"/>
      <c r="AG5111" s="133"/>
      <c r="AH5111" s="133"/>
      <c r="AI5111" s="134"/>
      <c r="AJ5111" s="132">
        <v>29018</v>
      </c>
      <c r="AK5111" s="133"/>
      <c r="AL5111" s="133"/>
      <c r="AM5111" s="133"/>
      <c r="AN5111" s="133"/>
      <c r="AO5111" s="133"/>
      <c r="AP5111" s="133"/>
      <c r="AQ5111" s="133"/>
      <c r="AR5111" s="134"/>
      <c r="AS5111" s="135"/>
      <c r="AT5111" s="136"/>
      <c r="AU5111" s="136"/>
      <c r="AV5111" s="136"/>
      <c r="AW5111" s="136"/>
      <c r="AX5111" s="137"/>
      <c r="AY5111" s="29"/>
      <c r="AZ5111" s="29"/>
      <c r="BA5111" s="29"/>
      <c r="BB5111" s="29"/>
      <c r="BC5111" s="29"/>
      <c r="BD5111" s="29"/>
      <c r="BE5111" s="29"/>
      <c r="BF5111" s="29"/>
      <c r="BG5111" s="29"/>
      <c r="BH5111" s="29"/>
      <c r="BI5111" s="29"/>
      <c r="BJ5111" s="29"/>
      <c r="BK5111" s="29"/>
      <c r="BL5111" s="29"/>
      <c r="BM5111" s="29"/>
      <c r="BN5111" s="29"/>
      <c r="BO5111" s="29"/>
      <c r="BP5111" s="29"/>
      <c r="BQ5111" s="29"/>
      <c r="BR5111" s="29"/>
      <c r="BS5111" s="29"/>
      <c r="BT5111" s="29"/>
      <c r="BU5111" s="29"/>
      <c r="BV5111" s="29"/>
      <c r="BW5111" s="29"/>
      <c r="BX5111" s="29"/>
      <c r="BY5111" s="29"/>
      <c r="BZ5111" s="29"/>
      <c r="CA5111" s="29"/>
      <c r="CB5111" s="29"/>
      <c r="CC5111" s="29"/>
      <c r="CD5111" s="29"/>
      <c r="CE5111" s="29"/>
      <c r="CF5111" s="29"/>
      <c r="CG5111" s="29"/>
      <c r="CH5111" s="29"/>
      <c r="CI5111" s="29"/>
      <c r="CJ5111" s="29"/>
      <c r="CK5111" s="29"/>
      <c r="CL5111" s="29"/>
      <c r="CM5111" s="29"/>
      <c r="CN5111" s="29"/>
      <c r="CO5111" s="29"/>
      <c r="CP5111" s="29"/>
      <c r="CQ5111" s="29"/>
      <c r="CR5111" s="29"/>
      <c r="CS5111" s="29"/>
      <c r="CT5111" s="29"/>
      <c r="CU5111" s="29"/>
      <c r="CV5111" s="29"/>
      <c r="CW5111" s="29"/>
      <c r="CX5111" s="29"/>
      <c r="CY5111" s="29"/>
      <c r="CZ5111" s="29"/>
      <c r="DA5111" s="29"/>
      <c r="DB5111" s="29"/>
      <c r="DC5111" s="29"/>
      <c r="DD5111" s="29"/>
      <c r="DE5111" s="29"/>
      <c r="DF5111" s="29"/>
      <c r="DG5111" s="29"/>
      <c r="DH5111" s="29"/>
      <c r="DI5111" s="29"/>
      <c r="DJ5111" s="29"/>
      <c r="DK5111" s="29"/>
      <c r="DL5111" s="29"/>
      <c r="DM5111" s="29"/>
      <c r="DN5111" s="29"/>
      <c r="DO5111" s="29"/>
      <c r="DP5111" s="29"/>
      <c r="DQ5111" s="29"/>
      <c r="DR5111" s="29"/>
      <c r="DS5111" s="29"/>
      <c r="DT5111" s="29"/>
      <c r="DU5111" s="29"/>
      <c r="DV5111" s="29"/>
      <c r="DW5111" s="29"/>
      <c r="DX5111" s="29"/>
      <c r="DY5111" s="29"/>
      <c r="DZ5111" s="29"/>
      <c r="EA5111" s="29"/>
      <c r="EB5111" s="29"/>
      <c r="EC5111" s="29"/>
      <c r="ED5111" s="29"/>
      <c r="EE5111" s="29"/>
      <c r="EF5111" s="29"/>
      <c r="EG5111" s="29"/>
      <c r="EH5111" s="29"/>
      <c r="EI5111" s="29"/>
      <c r="EJ5111" s="29"/>
      <c r="EK5111" s="29"/>
      <c r="EL5111" s="29"/>
      <c r="EM5111" s="29"/>
      <c r="EN5111" s="29"/>
      <c r="EO5111" s="29"/>
      <c r="EP5111" s="29"/>
      <c r="EQ5111" s="29"/>
      <c r="ER5111" s="29"/>
      <c r="ES5111" s="29"/>
      <c r="ET5111" s="29"/>
      <c r="EU5111" s="29"/>
      <c r="EV5111" s="29"/>
      <c r="EW5111" s="29"/>
      <c r="EX5111" s="29"/>
      <c r="EY5111" s="29"/>
      <c r="EZ5111" s="29"/>
      <c r="FA5111" s="29"/>
      <c r="FB5111" s="29"/>
      <c r="FC5111" s="29"/>
      <c r="FD5111" s="29"/>
      <c r="FE5111" s="29"/>
      <c r="FF5111" s="29"/>
      <c r="FG5111" s="29"/>
      <c r="FH5111" s="29"/>
      <c r="FI5111" s="29"/>
      <c r="FJ5111" s="29"/>
      <c r="FK5111" s="29"/>
      <c r="FL5111" s="29"/>
      <c r="FM5111" s="29"/>
      <c r="FN5111" s="29"/>
      <c r="FO5111" s="29"/>
      <c r="FP5111" s="29"/>
      <c r="FQ5111" s="29"/>
      <c r="FR5111" s="29"/>
      <c r="FS5111" s="29"/>
      <c r="FT5111" s="29"/>
      <c r="FU5111" s="29"/>
      <c r="FV5111" s="29"/>
      <c r="FW5111" s="29"/>
      <c r="FX5111" s="29"/>
      <c r="FY5111" s="29"/>
      <c r="FZ5111" s="29"/>
      <c r="GA5111" s="29"/>
      <c r="GB5111" s="29"/>
      <c r="GC5111" s="29"/>
      <c r="GD5111" s="29"/>
      <c r="GE5111" s="29"/>
      <c r="GF5111" s="29"/>
      <c r="GG5111" s="29"/>
      <c r="GH5111" s="29"/>
      <c r="GI5111" s="29"/>
      <c r="GJ5111" s="29"/>
      <c r="GK5111" s="29"/>
      <c r="GL5111" s="29"/>
      <c r="GM5111" s="29"/>
      <c r="GN5111" s="29"/>
      <c r="GO5111" s="29"/>
      <c r="GP5111" s="29"/>
      <c r="GQ5111" s="29"/>
      <c r="GR5111" s="29"/>
      <c r="GS5111" s="29"/>
      <c r="GT5111" s="29"/>
      <c r="GU5111" s="29"/>
      <c r="GV5111" s="29"/>
      <c r="GW5111" s="29"/>
      <c r="GX5111" s="29"/>
      <c r="GY5111" s="29"/>
      <c r="GZ5111" s="29"/>
      <c r="HA5111" s="29"/>
      <c r="HB5111" s="29"/>
      <c r="HC5111" s="29"/>
      <c r="HD5111" s="29"/>
      <c r="HE5111" s="29"/>
      <c r="HF5111" s="29"/>
      <c r="HG5111" s="29"/>
      <c r="HH5111" s="29"/>
      <c r="HI5111" s="29"/>
      <c r="HJ5111" s="29"/>
      <c r="HK5111" s="29"/>
      <c r="HL5111" s="29"/>
      <c r="HM5111" s="29"/>
      <c r="HN5111" s="29"/>
      <c r="HO5111" s="29"/>
      <c r="HP5111" s="29"/>
      <c r="HQ5111" s="29"/>
      <c r="HR5111" s="29"/>
      <c r="HS5111" s="29"/>
      <c r="HT5111" s="29"/>
      <c r="HU5111" s="29"/>
      <c r="HV5111" s="29"/>
      <c r="HW5111" s="29"/>
      <c r="HX5111" s="29"/>
      <c r="HY5111" s="29"/>
      <c r="HZ5111" s="29"/>
      <c r="IA5111" s="29"/>
      <c r="IB5111" s="29"/>
      <c r="IC5111" s="29"/>
      <c r="ID5111" s="29"/>
      <c r="IE5111" s="29"/>
      <c r="IF5111" s="29"/>
      <c r="IG5111" s="29"/>
      <c r="IH5111" s="29"/>
      <c r="II5111" s="29"/>
      <c r="IJ5111" s="29"/>
      <c r="IK5111" s="29"/>
      <c r="IL5111" s="29"/>
      <c r="IM5111" s="29"/>
      <c r="IN5111" s="29"/>
      <c r="IO5111" s="29"/>
      <c r="IP5111" s="29"/>
      <c r="IQ5111" s="29"/>
    </row>
    <row r="5112" spans="1:251" s="42" customFormat="1" ht="18.75" customHeight="1">
      <c r="A5112" s="34"/>
      <c r="B5112" s="50"/>
      <c r="C5112" s="129" t="s">
        <v>975</v>
      </c>
      <c r="D5112" s="147"/>
      <c r="E5112" s="147"/>
      <c r="F5112" s="147"/>
      <c r="G5112" s="147"/>
      <c r="H5112" s="147"/>
      <c r="I5112" s="147"/>
      <c r="J5112" s="147"/>
      <c r="K5112" s="147"/>
      <c r="L5112" s="147"/>
      <c r="M5112" s="147"/>
      <c r="N5112" s="147"/>
      <c r="O5112" s="147"/>
      <c r="P5112" s="147"/>
      <c r="Q5112" s="147"/>
      <c r="R5112" s="147"/>
      <c r="S5112" s="147"/>
      <c r="T5112" s="147"/>
      <c r="U5112" s="147"/>
      <c r="V5112" s="147"/>
      <c r="W5112" s="147"/>
      <c r="X5112" s="147"/>
      <c r="Y5112" s="147"/>
      <c r="Z5112" s="148"/>
      <c r="AA5112" s="132">
        <v>98599</v>
      </c>
      <c r="AB5112" s="133"/>
      <c r="AC5112" s="133"/>
      <c r="AD5112" s="133"/>
      <c r="AE5112" s="133"/>
      <c r="AF5112" s="133"/>
      <c r="AG5112" s="133"/>
      <c r="AH5112" s="133"/>
      <c r="AI5112" s="134"/>
      <c r="AJ5112" s="132">
        <v>180359</v>
      </c>
      <c r="AK5112" s="133"/>
      <c r="AL5112" s="133"/>
      <c r="AM5112" s="133"/>
      <c r="AN5112" s="133"/>
      <c r="AO5112" s="133"/>
      <c r="AP5112" s="133"/>
      <c r="AQ5112" s="133"/>
      <c r="AR5112" s="134"/>
      <c r="AS5112" s="135"/>
      <c r="AT5112" s="136"/>
      <c r="AU5112" s="136"/>
      <c r="AV5112" s="136"/>
      <c r="AW5112" s="136"/>
      <c r="AX5112" s="137"/>
      <c r="AY5112" s="29"/>
      <c r="AZ5112" s="29"/>
      <c r="BA5112" s="29"/>
      <c r="BB5112" s="29"/>
      <c r="BC5112" s="29"/>
      <c r="BD5112" s="29"/>
      <c r="BE5112" s="29"/>
      <c r="BF5112" s="29"/>
      <c r="BG5112" s="29"/>
      <c r="BH5112" s="29"/>
      <c r="BI5112" s="29"/>
      <c r="BJ5112" s="29"/>
      <c r="BK5112" s="29"/>
      <c r="BL5112" s="29"/>
      <c r="BM5112" s="29"/>
      <c r="BN5112" s="29"/>
      <c r="BO5112" s="29"/>
      <c r="BP5112" s="29"/>
      <c r="BQ5112" s="29"/>
      <c r="BR5112" s="29"/>
      <c r="BS5112" s="29"/>
      <c r="BT5112" s="29"/>
      <c r="BU5112" s="29"/>
      <c r="BV5112" s="29"/>
      <c r="BW5112" s="29"/>
      <c r="BX5112" s="29"/>
      <c r="BY5112" s="29"/>
      <c r="BZ5112" s="29"/>
      <c r="CA5112" s="29"/>
      <c r="CB5112" s="29"/>
      <c r="CC5112" s="29"/>
      <c r="CD5112" s="29"/>
      <c r="CE5112" s="29"/>
      <c r="CF5112" s="29"/>
      <c r="CG5112" s="29"/>
      <c r="CH5112" s="29"/>
      <c r="CI5112" s="29"/>
      <c r="CJ5112" s="29"/>
      <c r="CK5112" s="29"/>
      <c r="CL5112" s="29"/>
      <c r="CM5112" s="29"/>
      <c r="CN5112" s="29"/>
      <c r="CO5112" s="29"/>
      <c r="CP5112" s="29"/>
      <c r="CQ5112" s="29"/>
      <c r="CR5112" s="29"/>
      <c r="CS5112" s="29"/>
      <c r="CT5112" s="29"/>
      <c r="CU5112" s="29"/>
      <c r="CV5112" s="29"/>
      <c r="CW5112" s="29"/>
      <c r="CX5112" s="29"/>
      <c r="CY5112" s="29"/>
      <c r="CZ5112" s="29"/>
      <c r="DA5112" s="29"/>
      <c r="DB5112" s="29"/>
      <c r="DC5112" s="29"/>
      <c r="DD5112" s="29"/>
      <c r="DE5112" s="29"/>
      <c r="DF5112" s="29"/>
      <c r="DG5112" s="29"/>
      <c r="DH5112" s="29"/>
      <c r="DI5112" s="29"/>
      <c r="DJ5112" s="29"/>
      <c r="DK5112" s="29"/>
      <c r="DL5112" s="29"/>
      <c r="DM5112" s="29"/>
      <c r="DN5112" s="29"/>
      <c r="DO5112" s="29"/>
      <c r="DP5112" s="29"/>
      <c r="DQ5112" s="29"/>
      <c r="DR5112" s="29"/>
      <c r="DS5112" s="29"/>
      <c r="DT5112" s="29"/>
      <c r="DU5112" s="29"/>
      <c r="DV5112" s="29"/>
      <c r="DW5112" s="29"/>
      <c r="DX5112" s="29"/>
      <c r="DY5112" s="29"/>
      <c r="DZ5112" s="29"/>
      <c r="EA5112" s="29"/>
      <c r="EB5112" s="29"/>
      <c r="EC5112" s="29"/>
      <c r="ED5112" s="29"/>
      <c r="EE5112" s="29"/>
      <c r="EF5112" s="29"/>
      <c r="EG5112" s="29"/>
      <c r="EH5112" s="29"/>
      <c r="EI5112" s="29"/>
      <c r="EJ5112" s="29"/>
      <c r="EK5112" s="29"/>
      <c r="EL5112" s="29"/>
      <c r="EM5112" s="29"/>
      <c r="EN5112" s="29"/>
      <c r="EO5112" s="29"/>
      <c r="EP5112" s="29"/>
      <c r="EQ5112" s="29"/>
      <c r="ER5112" s="29"/>
      <c r="ES5112" s="29"/>
      <c r="ET5112" s="29"/>
      <c r="EU5112" s="29"/>
      <c r="EV5112" s="29"/>
      <c r="EW5112" s="29"/>
      <c r="EX5112" s="29"/>
      <c r="EY5112" s="29"/>
      <c r="EZ5112" s="29"/>
      <c r="FA5112" s="29"/>
      <c r="FB5112" s="29"/>
      <c r="FC5112" s="29"/>
      <c r="FD5112" s="29"/>
      <c r="FE5112" s="29"/>
      <c r="FF5112" s="29"/>
      <c r="FG5112" s="29"/>
      <c r="FH5112" s="29"/>
      <c r="FI5112" s="29"/>
      <c r="FJ5112" s="29"/>
      <c r="FK5112" s="29"/>
      <c r="FL5112" s="29"/>
      <c r="FM5112" s="29"/>
      <c r="FN5112" s="29"/>
      <c r="FO5112" s="29"/>
      <c r="FP5112" s="29"/>
      <c r="FQ5112" s="29"/>
      <c r="FR5112" s="29"/>
      <c r="FS5112" s="29"/>
      <c r="FT5112" s="29"/>
      <c r="FU5112" s="29"/>
      <c r="FV5112" s="29"/>
      <c r="FW5112" s="29"/>
      <c r="FX5112" s="29"/>
      <c r="FY5112" s="29"/>
      <c r="FZ5112" s="29"/>
      <c r="GA5112" s="29"/>
      <c r="GB5112" s="29"/>
      <c r="GC5112" s="29"/>
      <c r="GD5112" s="29"/>
      <c r="GE5112" s="29"/>
      <c r="GF5112" s="29"/>
      <c r="GG5112" s="29"/>
      <c r="GH5112" s="29"/>
      <c r="GI5112" s="29"/>
      <c r="GJ5112" s="29"/>
      <c r="GK5112" s="29"/>
      <c r="GL5112" s="29"/>
      <c r="GM5112" s="29"/>
      <c r="GN5112" s="29"/>
      <c r="GO5112" s="29"/>
      <c r="GP5112" s="29"/>
      <c r="GQ5112" s="29"/>
      <c r="GR5112" s="29"/>
      <c r="GS5112" s="29"/>
      <c r="GT5112" s="29"/>
      <c r="GU5112" s="29"/>
      <c r="GV5112" s="29"/>
      <c r="GW5112" s="29"/>
      <c r="GX5112" s="29"/>
      <c r="GY5112" s="29"/>
      <c r="GZ5112" s="29"/>
      <c r="HA5112" s="29"/>
      <c r="HB5112" s="29"/>
      <c r="HC5112" s="29"/>
      <c r="HD5112" s="29"/>
      <c r="HE5112" s="29"/>
      <c r="HF5112" s="29"/>
      <c r="HG5112" s="29"/>
      <c r="HH5112" s="29"/>
      <c r="HI5112" s="29"/>
      <c r="HJ5112" s="29"/>
      <c r="HK5112" s="29"/>
      <c r="HL5112" s="29"/>
      <c r="HM5112" s="29"/>
      <c r="HN5112" s="29"/>
      <c r="HO5112" s="29"/>
      <c r="HP5112" s="29"/>
      <c r="HQ5112" s="29"/>
      <c r="HR5112" s="29"/>
      <c r="HS5112" s="29"/>
      <c r="HT5112" s="29"/>
      <c r="HU5112" s="29"/>
      <c r="HV5112" s="29"/>
      <c r="HW5112" s="29"/>
      <c r="HX5112" s="29"/>
      <c r="HY5112" s="29"/>
      <c r="HZ5112" s="29"/>
      <c r="IA5112" s="29"/>
      <c r="IB5112" s="29"/>
      <c r="IC5112" s="29"/>
      <c r="ID5112" s="29"/>
      <c r="IE5112" s="29"/>
      <c r="IF5112" s="29"/>
      <c r="IG5112" s="29"/>
      <c r="IH5112" s="29"/>
      <c r="II5112" s="29"/>
      <c r="IJ5112" s="29"/>
      <c r="IK5112" s="29"/>
      <c r="IL5112" s="29"/>
      <c r="IM5112" s="29"/>
      <c r="IN5112" s="29"/>
      <c r="IO5112" s="29"/>
      <c r="IP5112" s="29"/>
      <c r="IQ5112" s="29"/>
    </row>
    <row r="5113" spans="1:251" s="42" customFormat="1" ht="18.75" customHeight="1" thickBot="1">
      <c r="A5113" s="43"/>
      <c r="B5113" s="138" t="s">
        <v>244</v>
      </c>
      <c r="C5113" s="139"/>
      <c r="D5113" s="139"/>
      <c r="E5113" s="139"/>
      <c r="F5113" s="139"/>
      <c r="G5113" s="139"/>
      <c r="H5113" s="139"/>
      <c r="I5113" s="139"/>
      <c r="J5113" s="139"/>
      <c r="K5113" s="139"/>
      <c r="L5113" s="139"/>
      <c r="M5113" s="139"/>
      <c r="N5113" s="139"/>
      <c r="O5113" s="139"/>
      <c r="P5113" s="139"/>
      <c r="Q5113" s="139"/>
      <c r="R5113" s="139"/>
      <c r="S5113" s="139"/>
      <c r="T5113" s="139"/>
      <c r="U5113" s="139"/>
      <c r="V5113" s="139"/>
      <c r="W5113" s="139"/>
      <c r="X5113" s="139"/>
      <c r="Y5113" s="139"/>
      <c r="Z5113" s="140"/>
      <c r="AA5113" s="141">
        <f>SUM(AA5110:AI5112)</f>
        <v>117149</v>
      </c>
      <c r="AB5113" s="142"/>
      <c r="AC5113" s="142"/>
      <c r="AD5113" s="142"/>
      <c r="AE5113" s="142"/>
      <c r="AF5113" s="142"/>
      <c r="AG5113" s="142"/>
      <c r="AH5113" s="142"/>
      <c r="AI5113" s="143"/>
      <c r="AJ5113" s="141">
        <f>SUM(AJ5110:AR5112)</f>
        <v>238573</v>
      </c>
      <c r="AK5113" s="142"/>
      <c r="AL5113" s="142"/>
      <c r="AM5113" s="142"/>
      <c r="AN5113" s="142"/>
      <c r="AO5113" s="142"/>
      <c r="AP5113" s="142"/>
      <c r="AQ5113" s="142"/>
      <c r="AR5113" s="143"/>
      <c r="AS5113" s="144"/>
      <c r="AT5113" s="145"/>
      <c r="AU5113" s="145"/>
      <c r="AV5113" s="145"/>
      <c r="AW5113" s="145"/>
      <c r="AX5113" s="146"/>
      <c r="AY5113" s="29"/>
      <c r="AZ5113" s="29"/>
      <c r="BA5113" s="29"/>
      <c r="BB5113" s="29"/>
      <c r="BC5113" s="29"/>
      <c r="BD5113" s="29"/>
      <c r="BE5113" s="29"/>
      <c r="BF5113" s="29"/>
      <c r="BG5113" s="29"/>
      <c r="BH5113" s="29"/>
      <c r="BI5113" s="29"/>
      <c r="BJ5113" s="29"/>
      <c r="BK5113" s="29"/>
      <c r="BL5113" s="29"/>
      <c r="BM5113" s="29"/>
      <c r="BN5113" s="29"/>
      <c r="BO5113" s="29"/>
      <c r="BP5113" s="29"/>
      <c r="BQ5113" s="29"/>
      <c r="BR5113" s="29"/>
      <c r="BS5113" s="29"/>
      <c r="BT5113" s="29"/>
      <c r="BU5113" s="29"/>
      <c r="BV5113" s="29"/>
      <c r="BW5113" s="29"/>
      <c r="BX5113" s="29"/>
      <c r="BY5113" s="29"/>
      <c r="BZ5113" s="29"/>
      <c r="CA5113" s="29"/>
      <c r="CB5113" s="29"/>
      <c r="CC5113" s="29"/>
      <c r="CD5113" s="29"/>
      <c r="CE5113" s="29"/>
      <c r="CF5113" s="29"/>
      <c r="CG5113" s="29"/>
      <c r="CH5113" s="29"/>
      <c r="CI5113" s="29"/>
      <c r="CJ5113" s="29"/>
      <c r="CK5113" s="29"/>
      <c r="CL5113" s="29"/>
      <c r="CM5113" s="29"/>
      <c r="CN5113" s="29"/>
      <c r="CO5113" s="29"/>
      <c r="CP5113" s="29"/>
      <c r="CQ5113" s="29"/>
      <c r="CR5113" s="29"/>
      <c r="CS5113" s="29"/>
      <c r="CT5113" s="29"/>
      <c r="CU5113" s="29"/>
      <c r="CV5113" s="29"/>
      <c r="CW5113" s="29"/>
      <c r="CX5113" s="29"/>
      <c r="CY5113" s="29"/>
      <c r="CZ5113" s="29"/>
      <c r="DA5113" s="29"/>
      <c r="DB5113" s="29"/>
      <c r="DC5113" s="29"/>
      <c r="DD5113" s="29"/>
      <c r="DE5113" s="29"/>
      <c r="DF5113" s="29"/>
      <c r="DG5113" s="29"/>
      <c r="DH5113" s="29"/>
      <c r="DI5113" s="29"/>
      <c r="DJ5113" s="29"/>
      <c r="DK5113" s="29"/>
      <c r="DL5113" s="29"/>
      <c r="DM5113" s="29"/>
      <c r="DN5113" s="29"/>
      <c r="DO5113" s="29"/>
      <c r="DP5113" s="29"/>
      <c r="DQ5113" s="29"/>
      <c r="DR5113" s="29"/>
      <c r="DS5113" s="29"/>
      <c r="DT5113" s="29"/>
      <c r="DU5113" s="29"/>
      <c r="DV5113" s="29"/>
      <c r="DW5113" s="29"/>
      <c r="DX5113" s="29"/>
      <c r="DY5113" s="29"/>
      <c r="DZ5113" s="29"/>
      <c r="EA5113" s="29"/>
      <c r="EB5113" s="29"/>
      <c r="EC5113" s="29"/>
      <c r="ED5113" s="29"/>
      <c r="EE5113" s="29"/>
      <c r="EF5113" s="29"/>
      <c r="EG5113" s="29"/>
      <c r="EH5113" s="29"/>
      <c r="EI5113" s="29"/>
      <c r="EJ5113" s="29"/>
      <c r="EK5113" s="29"/>
      <c r="EL5113" s="29"/>
      <c r="EM5113" s="29"/>
      <c r="EN5113" s="29"/>
      <c r="EO5113" s="29"/>
      <c r="EP5113" s="29"/>
      <c r="EQ5113" s="29"/>
      <c r="ER5113" s="29"/>
      <c r="ES5113" s="29"/>
      <c r="ET5113" s="29"/>
      <c r="EU5113" s="29"/>
      <c r="EV5113" s="29"/>
      <c r="EW5113" s="29"/>
      <c r="EX5113" s="29"/>
      <c r="EY5113" s="29"/>
      <c r="EZ5113" s="29"/>
      <c r="FA5113" s="29"/>
      <c r="FB5113" s="29"/>
      <c r="FC5113" s="29"/>
      <c r="FD5113" s="29"/>
      <c r="FE5113" s="29"/>
      <c r="FF5113" s="29"/>
      <c r="FG5113" s="29"/>
      <c r="FH5113" s="29"/>
      <c r="FI5113" s="29"/>
      <c r="FJ5113" s="29"/>
      <c r="FK5113" s="29"/>
      <c r="FL5113" s="29"/>
      <c r="FM5113" s="29"/>
      <c r="FN5113" s="29"/>
      <c r="FO5113" s="29"/>
      <c r="FP5113" s="29"/>
      <c r="FQ5113" s="29"/>
      <c r="FR5113" s="29"/>
      <c r="FS5113" s="29"/>
      <c r="FT5113" s="29"/>
      <c r="FU5113" s="29"/>
      <c r="FV5113" s="29"/>
      <c r="FW5113" s="29"/>
      <c r="FX5113" s="29"/>
      <c r="FY5113" s="29"/>
      <c r="FZ5113" s="29"/>
      <c r="GA5113" s="29"/>
      <c r="GB5113" s="29"/>
      <c r="GC5113" s="29"/>
      <c r="GD5113" s="29"/>
      <c r="GE5113" s="29"/>
      <c r="GF5113" s="29"/>
      <c r="GG5113" s="29"/>
      <c r="GH5113" s="29"/>
      <c r="GI5113" s="29"/>
      <c r="GJ5113" s="29"/>
      <c r="GK5113" s="29"/>
      <c r="GL5113" s="29"/>
      <c r="GM5113" s="29"/>
      <c r="GN5113" s="29"/>
      <c r="GO5113" s="29"/>
      <c r="GP5113" s="29"/>
      <c r="GQ5113" s="29"/>
      <c r="GR5113" s="29"/>
      <c r="GS5113" s="29"/>
      <c r="GT5113" s="29"/>
      <c r="GU5113" s="29"/>
      <c r="GV5113" s="29"/>
      <c r="GW5113" s="29"/>
      <c r="GX5113" s="29"/>
      <c r="GY5113" s="29"/>
      <c r="GZ5113" s="29"/>
      <c r="HA5113" s="29"/>
      <c r="HB5113" s="29"/>
      <c r="HC5113" s="29"/>
      <c r="HD5113" s="29"/>
      <c r="HE5113" s="29"/>
      <c r="HF5113" s="29"/>
      <c r="HG5113" s="29"/>
      <c r="HH5113" s="29"/>
      <c r="HI5113" s="29"/>
      <c r="HJ5113" s="29"/>
      <c r="HK5113" s="29"/>
      <c r="HL5113" s="29"/>
      <c r="HM5113" s="29"/>
      <c r="HN5113" s="29"/>
      <c r="HO5113" s="29"/>
      <c r="HP5113" s="29"/>
      <c r="HQ5113" s="29"/>
      <c r="HR5113" s="29"/>
      <c r="HS5113" s="29"/>
      <c r="HT5113" s="29"/>
      <c r="HU5113" s="29"/>
      <c r="HV5113" s="29"/>
      <c r="HW5113" s="29"/>
      <c r="HX5113" s="29"/>
      <c r="HY5113" s="29"/>
      <c r="HZ5113" s="29"/>
      <c r="IA5113" s="29"/>
      <c r="IB5113" s="29"/>
      <c r="IC5113" s="29"/>
      <c r="ID5113" s="29"/>
      <c r="IE5113" s="29"/>
      <c r="IF5113" s="29"/>
      <c r="IG5113" s="29"/>
      <c r="IH5113" s="29"/>
      <c r="II5113" s="29"/>
      <c r="IJ5113" s="29"/>
      <c r="IK5113" s="29"/>
      <c r="IL5113" s="29"/>
      <c r="IM5113" s="29"/>
      <c r="IN5113" s="29"/>
      <c r="IO5113" s="29"/>
      <c r="IP5113" s="29"/>
      <c r="IQ5113" s="29"/>
    </row>
    <row r="5115" spans="1:251" ht="18.75">
      <c r="A5115" s="28" t="s">
        <v>234</v>
      </c>
      <c r="AW5115" s="30"/>
      <c r="AX5115" s="31"/>
      <c r="AY5115" s="30"/>
    </row>
    <row r="5117" spans="1:251" ht="18.75">
      <c r="B5117" s="109" t="s">
        <v>0</v>
      </c>
      <c r="C5117" s="150"/>
      <c r="D5117" s="150"/>
      <c r="E5117" s="150"/>
      <c r="F5117" s="150"/>
      <c r="G5117" s="150"/>
      <c r="H5117" s="150"/>
      <c r="I5117" s="150"/>
      <c r="J5117" s="150"/>
      <c r="K5117" s="150"/>
      <c r="L5117" s="150"/>
      <c r="M5117" s="150"/>
      <c r="N5117" s="150"/>
      <c r="O5117" s="150"/>
      <c r="P5117" s="150"/>
      <c r="Q5117" s="150"/>
      <c r="R5117" s="150"/>
      <c r="S5117" s="150"/>
      <c r="T5117" s="150"/>
      <c r="U5117" s="150"/>
      <c r="V5117" s="150"/>
      <c r="W5117" s="150"/>
      <c r="X5117" s="150"/>
      <c r="Y5117" s="150"/>
      <c r="Z5117" s="150"/>
      <c r="AA5117" s="150"/>
      <c r="AB5117" s="150"/>
      <c r="AC5117" s="150"/>
      <c r="AD5117" s="150"/>
      <c r="AE5117" s="150"/>
      <c r="AF5117" s="150"/>
      <c r="AG5117" s="150"/>
      <c r="AH5117" s="150"/>
      <c r="AI5117" s="150"/>
      <c r="AJ5117" s="150"/>
      <c r="AK5117" s="150"/>
      <c r="AL5117" s="150"/>
      <c r="AM5117" s="150"/>
      <c r="AN5117" s="150"/>
      <c r="AO5117" s="150"/>
      <c r="AP5117" s="150"/>
      <c r="AQ5117" s="150"/>
      <c r="AR5117" s="150"/>
      <c r="AS5117" s="150"/>
      <c r="AT5117" s="150"/>
      <c r="AU5117" s="150"/>
      <c r="AV5117" s="150"/>
      <c r="AW5117" s="150"/>
      <c r="AX5117" s="150"/>
    </row>
    <row r="5118" spans="1:251">
      <c r="Z5118" s="32"/>
      <c r="AD5118" s="32"/>
      <c r="AE5118" s="32"/>
      <c r="AF5118" s="32"/>
      <c r="AG5118" s="32"/>
      <c r="AH5118" s="32"/>
      <c r="AI5118" s="32"/>
      <c r="AO5118" s="32"/>
    </row>
    <row r="5119" spans="1:251" ht="13.5" thickBot="1">
      <c r="Z5119" s="32"/>
      <c r="AD5119" s="32"/>
      <c r="AE5119" s="32"/>
      <c r="AF5119" s="32"/>
      <c r="AG5119" s="32"/>
      <c r="AH5119" s="32"/>
      <c r="AI5119" s="32"/>
      <c r="AO5119" s="32"/>
      <c r="DI5119" s="26"/>
    </row>
    <row r="5120" spans="1:251" ht="24.75" customHeight="1" thickBot="1">
      <c r="B5120" s="111" t="s">
        <v>235</v>
      </c>
      <c r="C5120" s="112"/>
      <c r="D5120" s="112"/>
      <c r="E5120" s="112"/>
      <c r="F5120" s="112"/>
      <c r="G5120" s="112"/>
      <c r="H5120" s="113" t="s">
        <v>315</v>
      </c>
      <c r="I5120" s="114"/>
      <c r="J5120" s="114"/>
      <c r="K5120" s="114"/>
      <c r="L5120" s="114"/>
      <c r="M5120" s="114"/>
      <c r="N5120" s="114"/>
      <c r="O5120" s="114"/>
      <c r="P5120" s="114"/>
      <c r="Q5120" s="114"/>
      <c r="R5120" s="114"/>
      <c r="S5120" s="114"/>
      <c r="T5120" s="114"/>
      <c r="U5120" s="114"/>
      <c r="V5120" s="114"/>
      <c r="W5120" s="114"/>
      <c r="X5120" s="114"/>
      <c r="Y5120" s="114"/>
      <c r="Z5120" s="114"/>
      <c r="AA5120" s="114"/>
      <c r="AB5120" s="114"/>
      <c r="AC5120" s="114"/>
      <c r="AD5120" s="114"/>
      <c r="AE5120" s="114"/>
      <c r="AF5120" s="114"/>
      <c r="AG5120" s="114"/>
      <c r="AH5120" s="114"/>
      <c r="AI5120" s="114"/>
      <c r="AJ5120" s="114"/>
      <c r="AK5120" s="114"/>
      <c r="AL5120" s="114"/>
      <c r="AM5120" s="114"/>
      <c r="AN5120" s="114"/>
      <c r="AO5120" s="114"/>
      <c r="AP5120" s="114"/>
      <c r="AQ5120" s="114"/>
      <c r="AR5120" s="114"/>
      <c r="AS5120" s="114"/>
      <c r="AT5120" s="114"/>
      <c r="AU5120" s="114"/>
      <c r="AV5120" s="114"/>
      <c r="AW5120" s="114"/>
      <c r="AX5120" s="115"/>
      <c r="DI5120" s="26"/>
    </row>
    <row r="5121" spans="1:113" ht="14.25">
      <c r="B5121" s="33"/>
      <c r="C5121" s="33"/>
      <c r="D5121" s="33"/>
      <c r="E5121" s="33"/>
      <c r="F5121" s="33"/>
      <c r="G5121" s="33"/>
      <c r="H5121" s="34"/>
      <c r="I5121" s="34"/>
      <c r="J5121" s="34"/>
      <c r="K5121" s="34"/>
      <c r="L5121" s="35"/>
      <c r="M5121" s="35"/>
      <c r="N5121" s="35"/>
      <c r="O5121" s="35"/>
      <c r="P5121" s="34"/>
      <c r="Q5121" s="34"/>
      <c r="R5121" s="34"/>
      <c r="S5121" s="34"/>
      <c r="T5121" s="34"/>
      <c r="U5121" s="34"/>
      <c r="V5121" s="36"/>
      <c r="W5121" s="36"/>
      <c r="X5121" s="36"/>
      <c r="Y5121" s="36"/>
      <c r="Z5121" s="36"/>
      <c r="AA5121" s="36"/>
      <c r="AB5121" s="36"/>
      <c r="AC5121" s="36"/>
      <c r="AD5121" s="36"/>
      <c r="AE5121" s="36"/>
      <c r="AF5121" s="36"/>
      <c r="AG5121" s="36"/>
      <c r="AH5121" s="36"/>
      <c r="AI5121" s="36"/>
      <c r="AJ5121" s="36"/>
      <c r="AK5121" s="36"/>
      <c r="AL5121" s="36"/>
      <c r="AM5121" s="36"/>
      <c r="AN5121" s="36"/>
      <c r="AO5121" s="36"/>
      <c r="AP5121" s="36"/>
      <c r="AQ5121" s="36"/>
      <c r="AR5121" s="36"/>
      <c r="AS5121" s="36"/>
      <c r="AT5121" s="36"/>
      <c r="AU5121" s="36"/>
      <c r="AV5121" s="36"/>
      <c r="AW5121" s="36"/>
      <c r="AX5121" s="36"/>
      <c r="DI5121" s="26"/>
    </row>
    <row r="5122" spans="1:113" ht="15" thickBot="1">
      <c r="A5122" s="37"/>
      <c r="B5122" s="36" t="s">
        <v>237</v>
      </c>
      <c r="C5122" s="34"/>
      <c r="D5122" s="34"/>
      <c r="E5122" s="34"/>
      <c r="F5122" s="34"/>
      <c r="G5122" s="34"/>
      <c r="H5122" s="34"/>
      <c r="I5122" s="34"/>
      <c r="J5122" s="34"/>
      <c r="K5122" s="34"/>
      <c r="L5122" s="35"/>
      <c r="M5122" s="35"/>
      <c r="N5122" s="35"/>
      <c r="O5122" s="35"/>
      <c r="P5122" s="34"/>
      <c r="Q5122" s="34"/>
      <c r="R5122" s="34"/>
      <c r="S5122" s="34"/>
      <c r="T5122" s="34"/>
      <c r="U5122" s="34"/>
      <c r="V5122" s="36"/>
      <c r="W5122" s="36"/>
      <c r="X5122" s="36"/>
      <c r="Y5122" s="36"/>
      <c r="Z5122" s="36"/>
      <c r="AA5122" s="36"/>
      <c r="AB5122" s="36"/>
      <c r="AC5122" s="36"/>
      <c r="AD5122" s="36"/>
      <c r="AE5122" s="36"/>
      <c r="AF5122" s="36"/>
      <c r="AG5122" s="36"/>
      <c r="AH5122" s="36"/>
      <c r="AI5122" s="36"/>
      <c r="AJ5122" s="36"/>
      <c r="AK5122" s="36"/>
      <c r="AL5122" s="36"/>
      <c r="AM5122" s="36"/>
      <c r="AN5122" s="36"/>
      <c r="AO5122" s="36"/>
      <c r="AP5122" s="36"/>
      <c r="AQ5122" s="36"/>
      <c r="AR5122" s="36"/>
      <c r="AS5122" s="36"/>
      <c r="AT5122" s="36"/>
      <c r="AU5122" s="36"/>
      <c r="AV5122" s="36"/>
      <c r="AW5122" s="36"/>
      <c r="AX5122" s="36"/>
      <c r="DI5122" s="26"/>
    </row>
    <row r="5123" spans="1:113" ht="14.25">
      <c r="A5123" s="34"/>
      <c r="B5123" s="38"/>
      <c r="C5123" s="33"/>
      <c r="D5123" s="33"/>
      <c r="E5123" s="33"/>
      <c r="F5123" s="33"/>
      <c r="G5123" s="33"/>
      <c r="H5123" s="33"/>
      <c r="I5123" s="33"/>
      <c r="J5123" s="33"/>
      <c r="K5123" s="33"/>
      <c r="L5123" s="39"/>
      <c r="M5123" s="39"/>
      <c r="N5123" s="39"/>
      <c r="O5123" s="39"/>
      <c r="P5123" s="33"/>
      <c r="Q5123" s="33"/>
      <c r="R5123" s="33"/>
      <c r="S5123" s="33"/>
      <c r="T5123" s="33"/>
      <c r="U5123" s="33"/>
      <c r="V5123" s="40"/>
      <c r="W5123" s="40"/>
      <c r="X5123" s="40"/>
      <c r="Y5123" s="40"/>
      <c r="Z5123" s="40"/>
      <c r="AA5123" s="40"/>
      <c r="AB5123" s="40"/>
      <c r="AC5123" s="40"/>
      <c r="AD5123" s="40"/>
      <c r="AE5123" s="40"/>
      <c r="AF5123" s="40"/>
      <c r="AG5123" s="40"/>
      <c r="AH5123" s="40"/>
      <c r="AI5123" s="40"/>
      <c r="AJ5123" s="40"/>
      <c r="AK5123" s="40"/>
      <c r="AL5123" s="40"/>
      <c r="AM5123" s="40"/>
      <c r="AN5123" s="40"/>
      <c r="AO5123" s="40"/>
      <c r="AP5123" s="40"/>
      <c r="AQ5123" s="40"/>
      <c r="AR5123" s="40"/>
      <c r="AS5123" s="40"/>
      <c r="AT5123" s="40"/>
      <c r="AU5123" s="40"/>
      <c r="AV5123" s="40"/>
      <c r="AW5123" s="40"/>
      <c r="AX5123" s="41"/>
    </row>
    <row r="5124" spans="1:113" ht="12" customHeight="1">
      <c r="A5124" s="34"/>
      <c r="B5124" s="116" t="s">
        <v>1065</v>
      </c>
      <c r="C5124" s="117"/>
      <c r="D5124" s="117"/>
      <c r="E5124" s="117"/>
      <c r="F5124" s="117"/>
      <c r="G5124" s="117"/>
      <c r="H5124" s="117"/>
      <c r="I5124" s="117"/>
      <c r="J5124" s="117"/>
      <c r="K5124" s="117"/>
      <c r="L5124" s="117"/>
      <c r="M5124" s="117"/>
      <c r="N5124" s="117"/>
      <c r="O5124" s="117"/>
      <c r="P5124" s="117"/>
      <c r="Q5124" s="117"/>
      <c r="R5124" s="117"/>
      <c r="S5124" s="117"/>
      <c r="T5124" s="117"/>
      <c r="U5124" s="117"/>
      <c r="V5124" s="117"/>
      <c r="W5124" s="117"/>
      <c r="X5124" s="117"/>
      <c r="Y5124" s="117"/>
      <c r="Z5124" s="117"/>
      <c r="AA5124" s="117"/>
      <c r="AB5124" s="117"/>
      <c r="AC5124" s="117"/>
      <c r="AD5124" s="117"/>
      <c r="AE5124" s="117"/>
      <c r="AF5124" s="117"/>
      <c r="AG5124" s="117"/>
      <c r="AH5124" s="117"/>
      <c r="AI5124" s="117"/>
      <c r="AJ5124" s="117"/>
      <c r="AK5124" s="117"/>
      <c r="AL5124" s="117"/>
      <c r="AM5124" s="117"/>
      <c r="AN5124" s="117"/>
      <c r="AO5124" s="117"/>
      <c r="AP5124" s="117"/>
      <c r="AQ5124" s="117"/>
      <c r="AR5124" s="117"/>
      <c r="AS5124" s="117"/>
      <c r="AT5124" s="117"/>
      <c r="AU5124" s="117"/>
      <c r="AV5124" s="117"/>
      <c r="AW5124" s="117"/>
      <c r="AX5124" s="118"/>
    </row>
    <row r="5125" spans="1:113" ht="12" customHeight="1">
      <c r="A5125" s="34"/>
      <c r="B5125" s="116"/>
      <c r="C5125" s="117"/>
      <c r="D5125" s="117"/>
      <c r="E5125" s="117"/>
      <c r="F5125" s="117"/>
      <c r="G5125" s="117"/>
      <c r="H5125" s="117"/>
      <c r="I5125" s="117"/>
      <c r="J5125" s="117"/>
      <c r="K5125" s="117"/>
      <c r="L5125" s="117"/>
      <c r="M5125" s="117"/>
      <c r="N5125" s="117"/>
      <c r="O5125" s="117"/>
      <c r="P5125" s="117"/>
      <c r="Q5125" s="117"/>
      <c r="R5125" s="117"/>
      <c r="S5125" s="117"/>
      <c r="T5125" s="117"/>
      <c r="U5125" s="117"/>
      <c r="V5125" s="117"/>
      <c r="W5125" s="117"/>
      <c r="X5125" s="117"/>
      <c r="Y5125" s="117"/>
      <c r="Z5125" s="117"/>
      <c r="AA5125" s="117"/>
      <c r="AB5125" s="117"/>
      <c r="AC5125" s="117"/>
      <c r="AD5125" s="117"/>
      <c r="AE5125" s="117"/>
      <c r="AF5125" s="117"/>
      <c r="AG5125" s="117"/>
      <c r="AH5125" s="117"/>
      <c r="AI5125" s="117"/>
      <c r="AJ5125" s="117"/>
      <c r="AK5125" s="117"/>
      <c r="AL5125" s="117"/>
      <c r="AM5125" s="117"/>
      <c r="AN5125" s="117"/>
      <c r="AO5125" s="117"/>
      <c r="AP5125" s="117"/>
      <c r="AQ5125" s="117"/>
      <c r="AR5125" s="117"/>
      <c r="AS5125" s="117"/>
      <c r="AT5125" s="117"/>
      <c r="AU5125" s="117"/>
      <c r="AV5125" s="117"/>
      <c r="AW5125" s="117"/>
      <c r="AX5125" s="118"/>
      <c r="BC5125" s="42"/>
    </row>
    <row r="5126" spans="1:113" ht="12" customHeight="1">
      <c r="A5126" s="34"/>
      <c r="B5126" s="116"/>
      <c r="C5126" s="117"/>
      <c r="D5126" s="117"/>
      <c r="E5126" s="117"/>
      <c r="F5126" s="117"/>
      <c r="G5126" s="117"/>
      <c r="H5126" s="117"/>
      <c r="I5126" s="117"/>
      <c r="J5126" s="117"/>
      <c r="K5126" s="117"/>
      <c r="L5126" s="117"/>
      <c r="M5126" s="117"/>
      <c r="N5126" s="117"/>
      <c r="O5126" s="117"/>
      <c r="P5126" s="117"/>
      <c r="Q5126" s="117"/>
      <c r="R5126" s="117"/>
      <c r="S5126" s="117"/>
      <c r="T5126" s="117"/>
      <c r="U5126" s="117"/>
      <c r="V5126" s="117"/>
      <c r="W5126" s="117"/>
      <c r="X5126" s="117"/>
      <c r="Y5126" s="117"/>
      <c r="Z5126" s="117"/>
      <c r="AA5126" s="117"/>
      <c r="AB5126" s="117"/>
      <c r="AC5126" s="117"/>
      <c r="AD5126" s="117"/>
      <c r="AE5126" s="117"/>
      <c r="AF5126" s="117"/>
      <c r="AG5126" s="117"/>
      <c r="AH5126" s="117"/>
      <c r="AI5126" s="117"/>
      <c r="AJ5126" s="117"/>
      <c r="AK5126" s="117"/>
      <c r="AL5126" s="117"/>
      <c r="AM5126" s="117"/>
      <c r="AN5126" s="117"/>
      <c r="AO5126" s="117"/>
      <c r="AP5126" s="117"/>
      <c r="AQ5126" s="117"/>
      <c r="AR5126" s="117"/>
      <c r="AS5126" s="117"/>
      <c r="AT5126" s="117"/>
      <c r="AU5126" s="117"/>
      <c r="AV5126" s="117"/>
      <c r="AW5126" s="117"/>
      <c r="AX5126" s="118"/>
    </row>
    <row r="5127" spans="1:113" ht="12" customHeight="1">
      <c r="A5127" s="34"/>
      <c r="B5127" s="116"/>
      <c r="C5127" s="117"/>
      <c r="D5127" s="117"/>
      <c r="E5127" s="117"/>
      <c r="F5127" s="117"/>
      <c r="G5127" s="117"/>
      <c r="H5127" s="117"/>
      <c r="I5127" s="117"/>
      <c r="J5127" s="117"/>
      <c r="K5127" s="117"/>
      <c r="L5127" s="117"/>
      <c r="M5127" s="117"/>
      <c r="N5127" s="117"/>
      <c r="O5127" s="117"/>
      <c r="P5127" s="117"/>
      <c r="Q5127" s="117"/>
      <c r="R5127" s="117"/>
      <c r="S5127" s="117"/>
      <c r="T5127" s="117"/>
      <c r="U5127" s="117"/>
      <c r="V5127" s="117"/>
      <c r="W5127" s="117"/>
      <c r="X5127" s="117"/>
      <c r="Y5127" s="117"/>
      <c r="Z5127" s="117"/>
      <c r="AA5127" s="117"/>
      <c r="AB5127" s="117"/>
      <c r="AC5127" s="117"/>
      <c r="AD5127" s="117"/>
      <c r="AE5127" s="117"/>
      <c r="AF5127" s="117"/>
      <c r="AG5127" s="117"/>
      <c r="AH5127" s="117"/>
      <c r="AI5127" s="117"/>
      <c r="AJ5127" s="117"/>
      <c r="AK5127" s="117"/>
      <c r="AL5127" s="117"/>
      <c r="AM5127" s="117"/>
      <c r="AN5127" s="117"/>
      <c r="AO5127" s="117"/>
      <c r="AP5127" s="117"/>
      <c r="AQ5127" s="117"/>
      <c r="AR5127" s="117"/>
      <c r="AS5127" s="117"/>
      <c r="AT5127" s="117"/>
      <c r="AU5127" s="117"/>
      <c r="AV5127" s="117"/>
      <c r="AW5127" s="117"/>
      <c r="AX5127" s="118"/>
    </row>
    <row r="5128" spans="1:113" ht="12" customHeight="1">
      <c r="A5128" s="34"/>
      <c r="B5128" s="116"/>
      <c r="C5128" s="117"/>
      <c r="D5128" s="117"/>
      <c r="E5128" s="117"/>
      <c r="F5128" s="117"/>
      <c r="G5128" s="117"/>
      <c r="H5128" s="117"/>
      <c r="I5128" s="117"/>
      <c r="J5128" s="117"/>
      <c r="K5128" s="117"/>
      <c r="L5128" s="117"/>
      <c r="M5128" s="117"/>
      <c r="N5128" s="117"/>
      <c r="O5128" s="117"/>
      <c r="P5128" s="117"/>
      <c r="Q5128" s="117"/>
      <c r="R5128" s="117"/>
      <c r="S5128" s="117"/>
      <c r="T5128" s="117"/>
      <c r="U5128" s="117"/>
      <c r="V5128" s="117"/>
      <c r="W5128" s="117"/>
      <c r="X5128" s="117"/>
      <c r="Y5128" s="117"/>
      <c r="Z5128" s="117"/>
      <c r="AA5128" s="117"/>
      <c r="AB5128" s="117"/>
      <c r="AC5128" s="117"/>
      <c r="AD5128" s="117"/>
      <c r="AE5128" s="117"/>
      <c r="AF5128" s="117"/>
      <c r="AG5128" s="117"/>
      <c r="AH5128" s="117"/>
      <c r="AI5128" s="117"/>
      <c r="AJ5128" s="117"/>
      <c r="AK5128" s="117"/>
      <c r="AL5128" s="117"/>
      <c r="AM5128" s="117"/>
      <c r="AN5128" s="117"/>
      <c r="AO5128" s="117"/>
      <c r="AP5128" s="117"/>
      <c r="AQ5128" s="117"/>
      <c r="AR5128" s="117"/>
      <c r="AS5128" s="117"/>
      <c r="AT5128" s="117"/>
      <c r="AU5128" s="117"/>
      <c r="AV5128" s="117"/>
      <c r="AW5128" s="117"/>
      <c r="AX5128" s="118"/>
    </row>
    <row r="5129" spans="1:113" ht="15" thickBot="1">
      <c r="A5129" s="43"/>
      <c r="B5129" s="44"/>
      <c r="C5129" s="45"/>
      <c r="D5129" s="45"/>
      <c r="E5129" s="45"/>
      <c r="F5129" s="45"/>
      <c r="G5129" s="45"/>
      <c r="H5129" s="45"/>
      <c r="I5129" s="45"/>
      <c r="J5129" s="45"/>
      <c r="K5129" s="45"/>
      <c r="L5129" s="45"/>
      <c r="M5129" s="45"/>
      <c r="N5129" s="45"/>
      <c r="O5129" s="45"/>
      <c r="P5129" s="45"/>
      <c r="Q5129" s="45"/>
      <c r="R5129" s="45"/>
      <c r="S5129" s="45"/>
      <c r="T5129" s="45"/>
      <c r="U5129" s="45"/>
      <c r="V5129" s="45"/>
      <c r="W5129" s="45"/>
      <c r="X5129" s="45"/>
      <c r="Y5129" s="45"/>
      <c r="Z5129" s="45"/>
      <c r="AA5129" s="45"/>
      <c r="AB5129" s="45"/>
      <c r="AC5129" s="45"/>
      <c r="AD5129" s="45"/>
      <c r="AE5129" s="45"/>
      <c r="AF5129" s="45"/>
      <c r="AG5129" s="45"/>
      <c r="AH5129" s="45"/>
      <c r="AI5129" s="45"/>
      <c r="AJ5129" s="45"/>
      <c r="AK5129" s="45"/>
      <c r="AL5129" s="45"/>
      <c r="AM5129" s="45"/>
      <c r="AN5129" s="45"/>
      <c r="AO5129" s="45"/>
      <c r="AP5129" s="45"/>
      <c r="AQ5129" s="45"/>
      <c r="AR5129" s="45"/>
      <c r="AS5129" s="45"/>
      <c r="AT5129" s="45"/>
      <c r="AU5129" s="45"/>
      <c r="AV5129" s="45"/>
      <c r="AW5129" s="45"/>
      <c r="AX5129" s="46"/>
    </row>
    <row r="5130" spans="1:113">
      <c r="B5130" s="47"/>
    </row>
    <row r="5131" spans="1:113" ht="15" thickBot="1">
      <c r="A5131" s="37"/>
      <c r="B5131" s="36" t="s">
        <v>238</v>
      </c>
      <c r="C5131" s="34"/>
      <c r="D5131" s="34"/>
      <c r="E5131" s="34"/>
      <c r="F5131" s="34"/>
      <c r="G5131" s="34"/>
      <c r="H5131" s="34"/>
      <c r="I5131" s="34"/>
      <c r="J5131" s="34"/>
      <c r="K5131" s="34"/>
      <c r="L5131" s="35"/>
      <c r="M5131" s="35"/>
      <c r="N5131" s="35"/>
      <c r="O5131" s="35"/>
      <c r="P5131" s="34"/>
      <c r="Q5131" s="34"/>
      <c r="R5131" s="34"/>
      <c r="S5131" s="34"/>
      <c r="T5131" s="34"/>
      <c r="U5131" s="34"/>
      <c r="V5131" s="36"/>
      <c r="W5131" s="36"/>
      <c r="X5131" s="36"/>
      <c r="Y5131" s="36"/>
      <c r="Z5131" s="36"/>
      <c r="AA5131" s="36"/>
      <c r="AB5131" s="36"/>
      <c r="AC5131" s="36"/>
      <c r="AD5131" s="36"/>
      <c r="AE5131" s="36"/>
      <c r="AF5131" s="36"/>
      <c r="AG5131" s="36"/>
      <c r="AH5131" s="36"/>
      <c r="AI5131" s="36"/>
      <c r="AJ5131" s="36"/>
      <c r="AK5131" s="36"/>
      <c r="AL5131" s="36"/>
      <c r="AM5131" s="36"/>
      <c r="AN5131" s="36"/>
      <c r="AO5131" s="36"/>
      <c r="AP5131" s="36"/>
      <c r="AQ5131" s="36"/>
      <c r="AR5131" s="36"/>
      <c r="AS5131" s="36"/>
      <c r="AT5131" s="36"/>
      <c r="AU5131" s="36"/>
      <c r="AV5131" s="36"/>
      <c r="AW5131" s="36"/>
      <c r="AX5131" s="36"/>
      <c r="DI5131" s="26"/>
    </row>
    <row r="5132" spans="1:113" ht="14.25">
      <c r="A5132" s="34"/>
      <c r="B5132" s="38"/>
      <c r="C5132" s="33"/>
      <c r="D5132" s="33"/>
      <c r="E5132" s="33"/>
      <c r="F5132" s="33"/>
      <c r="G5132" s="33"/>
      <c r="H5132" s="33"/>
      <c r="I5132" s="33"/>
      <c r="J5132" s="33"/>
      <c r="K5132" s="33"/>
      <c r="L5132" s="39"/>
      <c r="M5132" s="39"/>
      <c r="N5132" s="39"/>
      <c r="O5132" s="39"/>
      <c r="P5132" s="33"/>
      <c r="Q5132" s="33"/>
      <c r="R5132" s="33"/>
      <c r="S5132" s="33"/>
      <c r="T5132" s="33"/>
      <c r="U5132" s="33"/>
      <c r="V5132" s="40"/>
      <c r="W5132" s="40"/>
      <c r="X5132" s="40"/>
      <c r="Y5132" s="40"/>
      <c r="Z5132" s="40"/>
      <c r="AA5132" s="40"/>
      <c r="AB5132" s="40"/>
      <c r="AC5132" s="40"/>
      <c r="AD5132" s="40"/>
      <c r="AE5132" s="40"/>
      <c r="AF5132" s="40"/>
      <c r="AG5132" s="40"/>
      <c r="AH5132" s="40"/>
      <c r="AI5132" s="40"/>
      <c r="AJ5132" s="40"/>
      <c r="AK5132" s="40"/>
      <c r="AL5132" s="40"/>
      <c r="AM5132" s="40"/>
      <c r="AN5132" s="40"/>
      <c r="AO5132" s="40"/>
      <c r="AP5132" s="40"/>
      <c r="AQ5132" s="40"/>
      <c r="AR5132" s="40"/>
      <c r="AS5132" s="40"/>
      <c r="AT5132" s="40"/>
      <c r="AU5132" s="40"/>
      <c r="AV5132" s="40"/>
      <c r="AW5132" s="40"/>
      <c r="AX5132" s="41"/>
    </row>
    <row r="5133" spans="1:113" ht="12" customHeight="1">
      <c r="A5133" s="34"/>
      <c r="B5133" s="116" t="s">
        <v>1113</v>
      </c>
      <c r="C5133" s="117"/>
      <c r="D5133" s="117"/>
      <c r="E5133" s="117"/>
      <c r="F5133" s="117"/>
      <c r="G5133" s="117"/>
      <c r="H5133" s="117"/>
      <c r="I5133" s="117"/>
      <c r="J5133" s="117"/>
      <c r="K5133" s="117"/>
      <c r="L5133" s="117"/>
      <c r="M5133" s="117"/>
      <c r="N5133" s="117"/>
      <c r="O5133" s="117"/>
      <c r="P5133" s="117"/>
      <c r="Q5133" s="117"/>
      <c r="R5133" s="117"/>
      <c r="S5133" s="117"/>
      <c r="T5133" s="117"/>
      <c r="U5133" s="117"/>
      <c r="V5133" s="117"/>
      <c r="W5133" s="117"/>
      <c r="X5133" s="117"/>
      <c r="Y5133" s="117"/>
      <c r="Z5133" s="117"/>
      <c r="AA5133" s="117"/>
      <c r="AB5133" s="117"/>
      <c r="AC5133" s="117"/>
      <c r="AD5133" s="117"/>
      <c r="AE5133" s="117"/>
      <c r="AF5133" s="117"/>
      <c r="AG5133" s="117"/>
      <c r="AH5133" s="117"/>
      <c r="AI5133" s="117"/>
      <c r="AJ5133" s="117"/>
      <c r="AK5133" s="117"/>
      <c r="AL5133" s="117"/>
      <c r="AM5133" s="117"/>
      <c r="AN5133" s="117"/>
      <c r="AO5133" s="117"/>
      <c r="AP5133" s="117"/>
      <c r="AQ5133" s="117"/>
      <c r="AR5133" s="117"/>
      <c r="AS5133" s="117"/>
      <c r="AT5133" s="117"/>
      <c r="AU5133" s="117"/>
      <c r="AV5133" s="117"/>
      <c r="AW5133" s="117"/>
      <c r="AX5133" s="118"/>
    </row>
    <row r="5134" spans="1:113" ht="12" customHeight="1">
      <c r="A5134" s="34"/>
      <c r="B5134" s="116"/>
      <c r="C5134" s="117"/>
      <c r="D5134" s="117"/>
      <c r="E5134" s="117"/>
      <c r="F5134" s="117"/>
      <c r="G5134" s="117"/>
      <c r="H5134" s="117"/>
      <c r="I5134" s="117"/>
      <c r="J5134" s="117"/>
      <c r="K5134" s="117"/>
      <c r="L5134" s="117"/>
      <c r="M5134" s="117"/>
      <c r="N5134" s="117"/>
      <c r="O5134" s="117"/>
      <c r="P5134" s="117"/>
      <c r="Q5134" s="117"/>
      <c r="R5134" s="117"/>
      <c r="S5134" s="117"/>
      <c r="T5134" s="117"/>
      <c r="U5134" s="117"/>
      <c r="V5134" s="117"/>
      <c r="W5134" s="117"/>
      <c r="X5134" s="117"/>
      <c r="Y5134" s="117"/>
      <c r="Z5134" s="117"/>
      <c r="AA5134" s="117"/>
      <c r="AB5134" s="117"/>
      <c r="AC5134" s="117"/>
      <c r="AD5134" s="117"/>
      <c r="AE5134" s="117"/>
      <c r="AF5134" s="117"/>
      <c r="AG5134" s="117"/>
      <c r="AH5134" s="117"/>
      <c r="AI5134" s="117"/>
      <c r="AJ5134" s="117"/>
      <c r="AK5134" s="117"/>
      <c r="AL5134" s="117"/>
      <c r="AM5134" s="117"/>
      <c r="AN5134" s="117"/>
      <c r="AO5134" s="117"/>
      <c r="AP5134" s="117"/>
      <c r="AQ5134" s="117"/>
      <c r="AR5134" s="117"/>
      <c r="AS5134" s="117"/>
      <c r="AT5134" s="117"/>
      <c r="AU5134" s="117"/>
      <c r="AV5134" s="117"/>
      <c r="AW5134" s="117"/>
      <c r="AX5134" s="118"/>
    </row>
    <row r="5135" spans="1:113" ht="12" customHeight="1">
      <c r="A5135" s="34"/>
      <c r="B5135" s="116"/>
      <c r="C5135" s="117"/>
      <c r="D5135" s="117"/>
      <c r="E5135" s="117"/>
      <c r="F5135" s="117"/>
      <c r="G5135" s="117"/>
      <c r="H5135" s="117"/>
      <c r="I5135" s="117"/>
      <c r="J5135" s="117"/>
      <c r="K5135" s="117"/>
      <c r="L5135" s="117"/>
      <c r="M5135" s="117"/>
      <c r="N5135" s="117"/>
      <c r="O5135" s="117"/>
      <c r="P5135" s="117"/>
      <c r="Q5135" s="117"/>
      <c r="R5135" s="117"/>
      <c r="S5135" s="117"/>
      <c r="T5135" s="117"/>
      <c r="U5135" s="117"/>
      <c r="V5135" s="117"/>
      <c r="W5135" s="117"/>
      <c r="X5135" s="117"/>
      <c r="Y5135" s="117"/>
      <c r="Z5135" s="117"/>
      <c r="AA5135" s="117"/>
      <c r="AB5135" s="117"/>
      <c r="AC5135" s="117"/>
      <c r="AD5135" s="117"/>
      <c r="AE5135" s="117"/>
      <c r="AF5135" s="117"/>
      <c r="AG5135" s="117"/>
      <c r="AH5135" s="117"/>
      <c r="AI5135" s="117"/>
      <c r="AJ5135" s="117"/>
      <c r="AK5135" s="117"/>
      <c r="AL5135" s="117"/>
      <c r="AM5135" s="117"/>
      <c r="AN5135" s="117"/>
      <c r="AO5135" s="117"/>
      <c r="AP5135" s="117"/>
      <c r="AQ5135" s="117"/>
      <c r="AR5135" s="117"/>
      <c r="AS5135" s="117"/>
      <c r="AT5135" s="117"/>
      <c r="AU5135" s="117"/>
      <c r="AV5135" s="117"/>
      <c r="AW5135" s="117"/>
      <c r="AX5135" s="118"/>
    </row>
    <row r="5136" spans="1:113" ht="12" customHeight="1">
      <c r="A5136" s="34"/>
      <c r="B5136" s="116"/>
      <c r="C5136" s="117"/>
      <c r="D5136" s="117"/>
      <c r="E5136" s="117"/>
      <c r="F5136" s="117"/>
      <c r="G5136" s="117"/>
      <c r="H5136" s="117"/>
      <c r="I5136" s="117"/>
      <c r="J5136" s="117"/>
      <c r="K5136" s="117"/>
      <c r="L5136" s="117"/>
      <c r="M5136" s="117"/>
      <c r="N5136" s="117"/>
      <c r="O5136" s="117"/>
      <c r="P5136" s="117"/>
      <c r="Q5136" s="117"/>
      <c r="R5136" s="117"/>
      <c r="S5136" s="117"/>
      <c r="T5136" s="117"/>
      <c r="U5136" s="117"/>
      <c r="V5136" s="117"/>
      <c r="W5136" s="117"/>
      <c r="X5136" s="117"/>
      <c r="Y5136" s="117"/>
      <c r="Z5136" s="117"/>
      <c r="AA5136" s="117"/>
      <c r="AB5136" s="117"/>
      <c r="AC5136" s="117"/>
      <c r="AD5136" s="117"/>
      <c r="AE5136" s="117"/>
      <c r="AF5136" s="117"/>
      <c r="AG5136" s="117"/>
      <c r="AH5136" s="117"/>
      <c r="AI5136" s="117"/>
      <c r="AJ5136" s="117"/>
      <c r="AK5136" s="117"/>
      <c r="AL5136" s="117"/>
      <c r="AM5136" s="117"/>
      <c r="AN5136" s="117"/>
      <c r="AO5136" s="117"/>
      <c r="AP5136" s="117"/>
      <c r="AQ5136" s="117"/>
      <c r="AR5136" s="117"/>
      <c r="AS5136" s="117"/>
      <c r="AT5136" s="117"/>
      <c r="AU5136" s="117"/>
      <c r="AV5136" s="117"/>
      <c r="AW5136" s="117"/>
      <c r="AX5136" s="118"/>
    </row>
    <row r="5137" spans="1:251" ht="12" customHeight="1">
      <c r="A5137" s="34"/>
      <c r="B5137" s="116"/>
      <c r="C5137" s="117"/>
      <c r="D5137" s="117"/>
      <c r="E5137" s="117"/>
      <c r="F5137" s="117"/>
      <c r="G5137" s="117"/>
      <c r="H5137" s="117"/>
      <c r="I5137" s="117"/>
      <c r="J5137" s="117"/>
      <c r="K5137" s="117"/>
      <c r="L5137" s="117"/>
      <c r="M5137" s="117"/>
      <c r="N5137" s="117"/>
      <c r="O5137" s="117"/>
      <c r="P5137" s="117"/>
      <c r="Q5137" s="117"/>
      <c r="R5137" s="117"/>
      <c r="S5137" s="117"/>
      <c r="T5137" s="117"/>
      <c r="U5137" s="117"/>
      <c r="V5137" s="117"/>
      <c r="W5137" s="117"/>
      <c r="X5137" s="117"/>
      <c r="Y5137" s="117"/>
      <c r="Z5137" s="117"/>
      <c r="AA5137" s="117"/>
      <c r="AB5137" s="117"/>
      <c r="AC5137" s="117"/>
      <c r="AD5137" s="117"/>
      <c r="AE5137" s="117"/>
      <c r="AF5137" s="117"/>
      <c r="AG5137" s="117"/>
      <c r="AH5137" s="117"/>
      <c r="AI5137" s="117"/>
      <c r="AJ5137" s="117"/>
      <c r="AK5137" s="117"/>
      <c r="AL5137" s="117"/>
      <c r="AM5137" s="117"/>
      <c r="AN5137" s="117"/>
      <c r="AO5137" s="117"/>
      <c r="AP5137" s="117"/>
      <c r="AQ5137" s="117"/>
      <c r="AR5137" s="117"/>
      <c r="AS5137" s="117"/>
      <c r="AT5137" s="117"/>
      <c r="AU5137" s="117"/>
      <c r="AV5137" s="117"/>
      <c r="AW5137" s="117"/>
      <c r="AX5137" s="118"/>
    </row>
    <row r="5138" spans="1:251" ht="12" customHeight="1">
      <c r="A5138" s="34"/>
      <c r="B5138" s="116"/>
      <c r="C5138" s="117"/>
      <c r="D5138" s="117"/>
      <c r="E5138" s="117"/>
      <c r="F5138" s="117"/>
      <c r="G5138" s="117"/>
      <c r="H5138" s="117"/>
      <c r="I5138" s="117"/>
      <c r="J5138" s="117"/>
      <c r="K5138" s="117"/>
      <c r="L5138" s="117"/>
      <c r="M5138" s="117"/>
      <c r="N5138" s="117"/>
      <c r="O5138" s="117"/>
      <c r="P5138" s="117"/>
      <c r="Q5138" s="117"/>
      <c r="R5138" s="117"/>
      <c r="S5138" s="117"/>
      <c r="T5138" s="117"/>
      <c r="U5138" s="117"/>
      <c r="V5138" s="117"/>
      <c r="W5138" s="117"/>
      <c r="X5138" s="117"/>
      <c r="Y5138" s="117"/>
      <c r="Z5138" s="117"/>
      <c r="AA5138" s="117"/>
      <c r="AB5138" s="117"/>
      <c r="AC5138" s="117"/>
      <c r="AD5138" s="117"/>
      <c r="AE5138" s="117"/>
      <c r="AF5138" s="117"/>
      <c r="AG5138" s="117"/>
      <c r="AH5138" s="117"/>
      <c r="AI5138" s="117"/>
      <c r="AJ5138" s="117"/>
      <c r="AK5138" s="117"/>
      <c r="AL5138" s="117"/>
      <c r="AM5138" s="117"/>
      <c r="AN5138" s="117"/>
      <c r="AO5138" s="117"/>
      <c r="AP5138" s="117"/>
      <c r="AQ5138" s="117"/>
      <c r="AR5138" s="117"/>
      <c r="AS5138" s="117"/>
      <c r="AT5138" s="117"/>
      <c r="AU5138" s="117"/>
      <c r="AV5138" s="117"/>
      <c r="AW5138" s="117"/>
      <c r="AX5138" s="118"/>
    </row>
    <row r="5139" spans="1:251" ht="12" customHeight="1">
      <c r="A5139" s="34"/>
      <c r="B5139" s="116"/>
      <c r="C5139" s="117"/>
      <c r="D5139" s="117"/>
      <c r="E5139" s="117"/>
      <c r="F5139" s="117"/>
      <c r="G5139" s="117"/>
      <c r="H5139" s="117"/>
      <c r="I5139" s="117"/>
      <c r="J5139" s="117"/>
      <c r="K5139" s="117"/>
      <c r="L5139" s="117"/>
      <c r="M5139" s="117"/>
      <c r="N5139" s="117"/>
      <c r="O5139" s="117"/>
      <c r="P5139" s="117"/>
      <c r="Q5139" s="117"/>
      <c r="R5139" s="117"/>
      <c r="S5139" s="117"/>
      <c r="T5139" s="117"/>
      <c r="U5139" s="117"/>
      <c r="V5139" s="117"/>
      <c r="W5139" s="117"/>
      <c r="X5139" s="117"/>
      <c r="Y5139" s="117"/>
      <c r="Z5139" s="117"/>
      <c r="AA5139" s="117"/>
      <c r="AB5139" s="117"/>
      <c r="AC5139" s="117"/>
      <c r="AD5139" s="117"/>
      <c r="AE5139" s="117"/>
      <c r="AF5139" s="117"/>
      <c r="AG5139" s="117"/>
      <c r="AH5139" s="117"/>
      <c r="AI5139" s="117"/>
      <c r="AJ5139" s="117"/>
      <c r="AK5139" s="117"/>
      <c r="AL5139" s="117"/>
      <c r="AM5139" s="117"/>
      <c r="AN5139" s="117"/>
      <c r="AO5139" s="117"/>
      <c r="AP5139" s="117"/>
      <c r="AQ5139" s="117"/>
      <c r="AR5139" s="117"/>
      <c r="AS5139" s="117"/>
      <c r="AT5139" s="117"/>
      <c r="AU5139" s="117"/>
      <c r="AV5139" s="117"/>
      <c r="AW5139" s="117"/>
      <c r="AX5139" s="118"/>
    </row>
    <row r="5140" spans="1:251" ht="12" customHeight="1">
      <c r="A5140" s="34"/>
      <c r="B5140" s="116"/>
      <c r="C5140" s="117"/>
      <c r="D5140" s="117"/>
      <c r="E5140" s="117"/>
      <c r="F5140" s="117"/>
      <c r="G5140" s="117"/>
      <c r="H5140" s="117"/>
      <c r="I5140" s="117"/>
      <c r="J5140" s="117"/>
      <c r="K5140" s="117"/>
      <c r="L5140" s="117"/>
      <c r="M5140" s="117"/>
      <c r="N5140" s="117"/>
      <c r="O5140" s="117"/>
      <c r="P5140" s="117"/>
      <c r="Q5140" s="117"/>
      <c r="R5140" s="117"/>
      <c r="S5140" s="117"/>
      <c r="T5140" s="117"/>
      <c r="U5140" s="117"/>
      <c r="V5140" s="117"/>
      <c r="W5140" s="117"/>
      <c r="X5140" s="117"/>
      <c r="Y5140" s="117"/>
      <c r="Z5140" s="117"/>
      <c r="AA5140" s="117"/>
      <c r="AB5140" s="117"/>
      <c r="AC5140" s="117"/>
      <c r="AD5140" s="117"/>
      <c r="AE5140" s="117"/>
      <c r="AF5140" s="117"/>
      <c r="AG5140" s="117"/>
      <c r="AH5140" s="117"/>
      <c r="AI5140" s="117"/>
      <c r="AJ5140" s="117"/>
      <c r="AK5140" s="117"/>
      <c r="AL5140" s="117"/>
      <c r="AM5140" s="117"/>
      <c r="AN5140" s="117"/>
      <c r="AO5140" s="117"/>
      <c r="AP5140" s="117"/>
      <c r="AQ5140" s="117"/>
      <c r="AR5140" s="117"/>
      <c r="AS5140" s="117"/>
      <c r="AT5140" s="117"/>
      <c r="AU5140" s="117"/>
      <c r="AV5140" s="117"/>
      <c r="AW5140" s="117"/>
      <c r="AX5140" s="118"/>
    </row>
    <row r="5141" spans="1:251" ht="12" customHeight="1">
      <c r="A5141" s="34"/>
      <c r="B5141" s="116"/>
      <c r="C5141" s="117"/>
      <c r="D5141" s="117"/>
      <c r="E5141" s="117"/>
      <c r="F5141" s="117"/>
      <c r="G5141" s="117"/>
      <c r="H5141" s="117"/>
      <c r="I5141" s="117"/>
      <c r="J5141" s="117"/>
      <c r="K5141" s="117"/>
      <c r="L5141" s="117"/>
      <c r="M5141" s="117"/>
      <c r="N5141" s="117"/>
      <c r="O5141" s="117"/>
      <c r="P5141" s="117"/>
      <c r="Q5141" s="117"/>
      <c r="R5141" s="117"/>
      <c r="S5141" s="117"/>
      <c r="T5141" s="117"/>
      <c r="U5141" s="117"/>
      <c r="V5141" s="117"/>
      <c r="W5141" s="117"/>
      <c r="X5141" s="117"/>
      <c r="Y5141" s="117"/>
      <c r="Z5141" s="117"/>
      <c r="AA5141" s="117"/>
      <c r="AB5141" s="117"/>
      <c r="AC5141" s="117"/>
      <c r="AD5141" s="117"/>
      <c r="AE5141" s="117"/>
      <c r="AF5141" s="117"/>
      <c r="AG5141" s="117"/>
      <c r="AH5141" s="117"/>
      <c r="AI5141" s="117"/>
      <c r="AJ5141" s="117"/>
      <c r="AK5141" s="117"/>
      <c r="AL5141" s="117"/>
      <c r="AM5141" s="117"/>
      <c r="AN5141" s="117"/>
      <c r="AO5141" s="117"/>
      <c r="AP5141" s="117"/>
      <c r="AQ5141" s="117"/>
      <c r="AR5141" s="117"/>
      <c r="AS5141" s="117"/>
      <c r="AT5141" s="117"/>
      <c r="AU5141" s="117"/>
      <c r="AV5141" s="117"/>
      <c r="AW5141" s="117"/>
      <c r="AX5141" s="118"/>
      <c r="BC5141" s="42"/>
    </row>
    <row r="5142" spans="1:251" ht="12" customHeight="1">
      <c r="A5142" s="34"/>
      <c r="B5142" s="116"/>
      <c r="C5142" s="117"/>
      <c r="D5142" s="117"/>
      <c r="E5142" s="117"/>
      <c r="F5142" s="117"/>
      <c r="G5142" s="117"/>
      <c r="H5142" s="117"/>
      <c r="I5142" s="117"/>
      <c r="J5142" s="117"/>
      <c r="K5142" s="117"/>
      <c r="L5142" s="117"/>
      <c r="M5142" s="117"/>
      <c r="N5142" s="117"/>
      <c r="O5142" s="117"/>
      <c r="P5142" s="117"/>
      <c r="Q5142" s="117"/>
      <c r="R5142" s="117"/>
      <c r="S5142" s="117"/>
      <c r="T5142" s="117"/>
      <c r="U5142" s="117"/>
      <c r="V5142" s="117"/>
      <c r="W5142" s="117"/>
      <c r="X5142" s="117"/>
      <c r="Y5142" s="117"/>
      <c r="Z5142" s="117"/>
      <c r="AA5142" s="117"/>
      <c r="AB5142" s="117"/>
      <c r="AC5142" s="117"/>
      <c r="AD5142" s="117"/>
      <c r="AE5142" s="117"/>
      <c r="AF5142" s="117"/>
      <c r="AG5142" s="117"/>
      <c r="AH5142" s="117"/>
      <c r="AI5142" s="117"/>
      <c r="AJ5142" s="117"/>
      <c r="AK5142" s="117"/>
      <c r="AL5142" s="117"/>
      <c r="AM5142" s="117"/>
      <c r="AN5142" s="117"/>
      <c r="AO5142" s="117"/>
      <c r="AP5142" s="117"/>
      <c r="AQ5142" s="117"/>
      <c r="AR5142" s="117"/>
      <c r="AS5142" s="117"/>
      <c r="AT5142" s="117"/>
      <c r="AU5142" s="117"/>
      <c r="AV5142" s="117"/>
      <c r="AW5142" s="117"/>
      <c r="AX5142" s="118"/>
    </row>
    <row r="5143" spans="1:251" ht="15" thickBot="1">
      <c r="A5143" s="43"/>
      <c r="B5143" s="44"/>
      <c r="C5143" s="45"/>
      <c r="D5143" s="45"/>
      <c r="E5143" s="45"/>
      <c r="F5143" s="45"/>
      <c r="G5143" s="45"/>
      <c r="H5143" s="45"/>
      <c r="I5143" s="45"/>
      <c r="J5143" s="45"/>
      <c r="K5143" s="45"/>
      <c r="L5143" s="45"/>
      <c r="M5143" s="45"/>
      <c r="N5143" s="45"/>
      <c r="O5143" s="45"/>
      <c r="P5143" s="45"/>
      <c r="Q5143" s="45"/>
      <c r="R5143" s="45"/>
      <c r="S5143" s="45"/>
      <c r="T5143" s="45"/>
      <c r="U5143" s="45"/>
      <c r="V5143" s="45"/>
      <c r="W5143" s="45"/>
      <c r="X5143" s="45"/>
      <c r="Y5143" s="45"/>
      <c r="Z5143" s="45"/>
      <c r="AA5143" s="45"/>
      <c r="AB5143" s="45"/>
      <c r="AC5143" s="45"/>
      <c r="AD5143" s="45"/>
      <c r="AE5143" s="45"/>
      <c r="AF5143" s="45"/>
      <c r="AG5143" s="45"/>
      <c r="AH5143" s="45"/>
      <c r="AI5143" s="45"/>
      <c r="AJ5143" s="45"/>
      <c r="AK5143" s="45"/>
      <c r="AL5143" s="45"/>
      <c r="AM5143" s="45"/>
      <c r="AN5143" s="45"/>
      <c r="AO5143" s="45"/>
      <c r="AP5143" s="45"/>
      <c r="AQ5143" s="45"/>
      <c r="AR5143" s="45"/>
      <c r="AS5143" s="45"/>
      <c r="AT5143" s="45"/>
      <c r="AU5143" s="45"/>
      <c r="AV5143" s="45"/>
      <c r="AW5143" s="45"/>
      <c r="AX5143" s="46"/>
    </row>
    <row r="5144" spans="1:251">
      <c r="B5144" s="47"/>
    </row>
    <row r="5145" spans="1:251" ht="14.25">
      <c r="B5145" s="36" t="s">
        <v>240</v>
      </c>
      <c r="C5145" s="34"/>
      <c r="D5145" s="34"/>
      <c r="E5145" s="34"/>
      <c r="F5145" s="34"/>
      <c r="G5145" s="34"/>
      <c r="H5145" s="34"/>
      <c r="I5145" s="34"/>
      <c r="J5145" s="34"/>
      <c r="K5145" s="34"/>
      <c r="L5145" s="35"/>
      <c r="M5145" s="35"/>
      <c r="N5145" s="35"/>
      <c r="O5145" s="35"/>
      <c r="P5145" s="34"/>
      <c r="Q5145" s="34"/>
      <c r="R5145" s="34"/>
      <c r="S5145" s="34"/>
      <c r="T5145" s="34"/>
      <c r="U5145" s="34"/>
      <c r="V5145" s="36"/>
      <c r="W5145" s="36"/>
      <c r="X5145" s="36"/>
      <c r="Y5145" s="36"/>
      <c r="Z5145" s="36"/>
      <c r="AA5145" s="36"/>
      <c r="AB5145" s="36"/>
      <c r="AC5145" s="36"/>
      <c r="AD5145" s="36"/>
      <c r="AE5145" s="36"/>
      <c r="AF5145" s="36"/>
      <c r="AG5145" s="36"/>
      <c r="AH5145" s="36"/>
      <c r="AI5145" s="36"/>
      <c r="AJ5145" s="36"/>
      <c r="AK5145" s="36"/>
      <c r="AL5145" s="36"/>
      <c r="AM5145" s="36"/>
      <c r="AN5145" s="36"/>
      <c r="AO5145" s="36"/>
      <c r="AP5145" s="36"/>
      <c r="AQ5145" s="36"/>
      <c r="AR5145" s="36"/>
      <c r="AS5145" s="36"/>
      <c r="AT5145" s="36"/>
      <c r="AU5145" s="36"/>
      <c r="AV5145" s="36"/>
      <c r="AW5145" s="36"/>
      <c r="AX5145" s="36"/>
    </row>
    <row r="5146" spans="1:251" ht="15" thickBot="1">
      <c r="B5146" s="34"/>
      <c r="C5146" s="34"/>
      <c r="D5146" s="34"/>
      <c r="E5146" s="34"/>
      <c r="F5146" s="34"/>
      <c r="G5146" s="34"/>
      <c r="H5146" s="34"/>
      <c r="I5146" s="34"/>
      <c r="J5146" s="34"/>
      <c r="K5146" s="34"/>
      <c r="L5146" s="35"/>
      <c r="M5146" s="35"/>
      <c r="N5146" s="35"/>
      <c r="O5146" s="35"/>
      <c r="P5146" s="34"/>
      <c r="Q5146" s="34"/>
      <c r="R5146" s="34"/>
      <c r="S5146" s="34"/>
      <c r="T5146" s="34"/>
      <c r="U5146" s="34"/>
      <c r="V5146" s="36"/>
      <c r="W5146" s="36"/>
      <c r="X5146" s="36"/>
      <c r="Y5146" s="36"/>
      <c r="Z5146" s="36"/>
      <c r="AA5146" s="36"/>
      <c r="AB5146" s="36"/>
      <c r="AC5146" s="36"/>
      <c r="AD5146" s="36"/>
      <c r="AE5146" s="36"/>
      <c r="AF5146" s="36"/>
      <c r="AG5146" s="36"/>
      <c r="AH5146" s="36"/>
      <c r="AI5146" s="36"/>
      <c r="AJ5146" s="36"/>
      <c r="AK5146" s="36"/>
      <c r="AL5146" s="36"/>
      <c r="AM5146" s="36"/>
      <c r="AN5146" s="36"/>
      <c r="AO5146" s="36"/>
      <c r="AP5146" s="36"/>
      <c r="AQ5146" s="36"/>
      <c r="AR5146" s="36"/>
      <c r="AS5146" s="36"/>
      <c r="AT5146" s="36"/>
      <c r="AU5146" s="36"/>
      <c r="AV5146" s="36"/>
      <c r="AW5146" s="36"/>
      <c r="AX5146" s="48" t="s">
        <v>241</v>
      </c>
    </row>
    <row r="5147" spans="1:251" s="42" customFormat="1" ht="13.5" customHeight="1">
      <c r="A5147" s="34"/>
      <c r="B5147" s="119" t="s">
        <v>242</v>
      </c>
      <c r="C5147" s="120"/>
      <c r="D5147" s="120"/>
      <c r="E5147" s="120"/>
      <c r="F5147" s="120"/>
      <c r="G5147" s="120"/>
      <c r="H5147" s="120"/>
      <c r="I5147" s="120"/>
      <c r="J5147" s="120"/>
      <c r="K5147" s="120"/>
      <c r="L5147" s="120"/>
      <c r="M5147" s="120"/>
      <c r="N5147" s="120"/>
      <c r="O5147" s="120"/>
      <c r="P5147" s="120"/>
      <c r="Q5147" s="120"/>
      <c r="R5147" s="120"/>
      <c r="S5147" s="120"/>
      <c r="T5147" s="120"/>
      <c r="U5147" s="120"/>
      <c r="V5147" s="120"/>
      <c r="W5147" s="120"/>
      <c r="X5147" s="120"/>
      <c r="Y5147" s="120"/>
      <c r="Z5147" s="121"/>
      <c r="AA5147" s="125" t="s">
        <v>1062</v>
      </c>
      <c r="AB5147" s="120"/>
      <c r="AC5147" s="120"/>
      <c r="AD5147" s="120"/>
      <c r="AE5147" s="120"/>
      <c r="AF5147" s="120"/>
      <c r="AG5147" s="120"/>
      <c r="AH5147" s="120"/>
      <c r="AI5147" s="121"/>
      <c r="AJ5147" s="125" t="s">
        <v>1063</v>
      </c>
      <c r="AK5147" s="120"/>
      <c r="AL5147" s="120"/>
      <c r="AM5147" s="120"/>
      <c r="AN5147" s="120"/>
      <c r="AO5147" s="120"/>
      <c r="AP5147" s="120"/>
      <c r="AQ5147" s="120"/>
      <c r="AR5147" s="121"/>
      <c r="AS5147" s="125" t="s">
        <v>243</v>
      </c>
      <c r="AT5147" s="120"/>
      <c r="AU5147" s="120"/>
      <c r="AV5147" s="120"/>
      <c r="AW5147" s="120"/>
      <c r="AX5147" s="127"/>
      <c r="AY5147" s="29"/>
      <c r="AZ5147" s="29"/>
      <c r="BA5147" s="29"/>
      <c r="BB5147" s="29"/>
      <c r="BC5147" s="29"/>
      <c r="BD5147" s="29"/>
      <c r="BE5147" s="29"/>
      <c r="BF5147" s="29"/>
      <c r="BG5147" s="29"/>
      <c r="BH5147" s="29"/>
      <c r="BI5147" s="29"/>
      <c r="BJ5147" s="29"/>
      <c r="BK5147" s="29"/>
      <c r="BL5147" s="29"/>
      <c r="BM5147" s="29"/>
      <c r="BN5147" s="29"/>
      <c r="BO5147" s="29"/>
      <c r="BP5147" s="29"/>
      <c r="BQ5147" s="29"/>
      <c r="BR5147" s="29"/>
      <c r="BS5147" s="29"/>
      <c r="BT5147" s="29"/>
      <c r="BU5147" s="29"/>
      <c r="BV5147" s="29"/>
      <c r="BW5147" s="29"/>
      <c r="BX5147" s="29"/>
      <c r="BY5147" s="29"/>
      <c r="BZ5147" s="29"/>
      <c r="CA5147" s="29"/>
      <c r="CB5147" s="29"/>
      <c r="CC5147" s="29"/>
      <c r="CD5147" s="29"/>
      <c r="CE5147" s="29"/>
      <c r="CF5147" s="29"/>
      <c r="CG5147" s="29"/>
      <c r="CH5147" s="29"/>
      <c r="CI5147" s="29"/>
      <c r="CJ5147" s="29"/>
      <c r="CK5147" s="29"/>
      <c r="CL5147" s="29"/>
      <c r="CM5147" s="29"/>
      <c r="CN5147" s="29"/>
      <c r="CO5147" s="29"/>
      <c r="CP5147" s="29"/>
      <c r="CQ5147" s="29"/>
      <c r="CR5147" s="29"/>
      <c r="CS5147" s="29"/>
      <c r="CT5147" s="29"/>
      <c r="CU5147" s="29"/>
      <c r="CV5147" s="29"/>
      <c r="CW5147" s="29"/>
      <c r="CX5147" s="29"/>
      <c r="CY5147" s="29"/>
      <c r="CZ5147" s="29"/>
      <c r="DA5147" s="29"/>
      <c r="DB5147" s="29"/>
      <c r="DC5147" s="29"/>
      <c r="DD5147" s="29"/>
      <c r="DE5147" s="29"/>
      <c r="DF5147" s="29"/>
      <c r="DG5147" s="29"/>
      <c r="DH5147" s="29"/>
      <c r="DI5147" s="29"/>
      <c r="DJ5147" s="29"/>
      <c r="DK5147" s="29"/>
      <c r="DL5147" s="29"/>
      <c r="DM5147" s="29"/>
      <c r="DN5147" s="29"/>
      <c r="DO5147" s="29"/>
      <c r="DP5147" s="29"/>
      <c r="DQ5147" s="29"/>
      <c r="DR5147" s="29"/>
      <c r="DS5147" s="29"/>
      <c r="DT5147" s="29"/>
      <c r="DU5147" s="29"/>
      <c r="DV5147" s="29"/>
      <c r="DW5147" s="29"/>
      <c r="DX5147" s="29"/>
      <c r="DY5147" s="29"/>
      <c r="DZ5147" s="29"/>
      <c r="EA5147" s="29"/>
      <c r="EB5147" s="29"/>
      <c r="EC5147" s="29"/>
      <c r="ED5147" s="29"/>
      <c r="EE5147" s="29"/>
      <c r="EF5147" s="29"/>
      <c r="EG5147" s="29"/>
      <c r="EH5147" s="29"/>
      <c r="EI5147" s="29"/>
      <c r="EJ5147" s="29"/>
      <c r="EK5147" s="29"/>
      <c r="EL5147" s="29"/>
      <c r="EM5147" s="29"/>
      <c r="EN5147" s="29"/>
      <c r="EO5147" s="29"/>
      <c r="EP5147" s="29"/>
      <c r="EQ5147" s="29"/>
      <c r="ER5147" s="29"/>
      <c r="ES5147" s="29"/>
      <c r="ET5147" s="29"/>
      <c r="EU5147" s="29"/>
      <c r="EV5147" s="29"/>
      <c r="EW5147" s="29"/>
      <c r="EX5147" s="29"/>
      <c r="EY5147" s="29"/>
      <c r="EZ5147" s="29"/>
      <c r="FA5147" s="29"/>
      <c r="FB5147" s="29"/>
      <c r="FC5147" s="29"/>
      <c r="FD5147" s="29"/>
      <c r="FE5147" s="29"/>
      <c r="FF5147" s="29"/>
      <c r="FG5147" s="29"/>
      <c r="FH5147" s="29"/>
      <c r="FI5147" s="29"/>
      <c r="FJ5147" s="29"/>
      <c r="FK5147" s="29"/>
      <c r="FL5147" s="29"/>
      <c r="FM5147" s="29"/>
      <c r="FN5147" s="29"/>
      <c r="FO5147" s="29"/>
      <c r="FP5147" s="29"/>
      <c r="FQ5147" s="29"/>
      <c r="FR5147" s="29"/>
      <c r="FS5147" s="29"/>
      <c r="FT5147" s="29"/>
      <c r="FU5147" s="29"/>
      <c r="FV5147" s="29"/>
      <c r="FW5147" s="29"/>
      <c r="FX5147" s="29"/>
      <c r="FY5147" s="29"/>
      <c r="FZ5147" s="29"/>
      <c r="GA5147" s="29"/>
      <c r="GB5147" s="29"/>
      <c r="GC5147" s="29"/>
      <c r="GD5147" s="29"/>
      <c r="GE5147" s="29"/>
      <c r="GF5147" s="29"/>
      <c r="GG5147" s="29"/>
      <c r="GH5147" s="29"/>
      <c r="GI5147" s="29"/>
      <c r="GJ5147" s="29"/>
      <c r="GK5147" s="29"/>
      <c r="GL5147" s="29"/>
      <c r="GM5147" s="29"/>
      <c r="GN5147" s="29"/>
      <c r="GO5147" s="29"/>
      <c r="GP5147" s="29"/>
      <c r="GQ5147" s="29"/>
      <c r="GR5147" s="29"/>
      <c r="GS5147" s="29"/>
      <c r="GT5147" s="29"/>
      <c r="GU5147" s="29"/>
      <c r="GV5147" s="29"/>
      <c r="GW5147" s="29"/>
      <c r="GX5147" s="29"/>
      <c r="GY5147" s="29"/>
      <c r="GZ5147" s="29"/>
      <c r="HA5147" s="29"/>
      <c r="HB5147" s="29"/>
      <c r="HC5147" s="29"/>
      <c r="HD5147" s="29"/>
      <c r="HE5147" s="29"/>
      <c r="HF5147" s="29"/>
      <c r="HG5147" s="29"/>
      <c r="HH5147" s="29"/>
      <c r="HI5147" s="29"/>
      <c r="HJ5147" s="29"/>
      <c r="HK5147" s="29"/>
      <c r="HL5147" s="29"/>
      <c r="HM5147" s="29"/>
      <c r="HN5147" s="29"/>
      <c r="HO5147" s="29"/>
      <c r="HP5147" s="29"/>
      <c r="HQ5147" s="29"/>
      <c r="HR5147" s="29"/>
      <c r="HS5147" s="29"/>
      <c r="HT5147" s="29"/>
      <c r="HU5147" s="29"/>
      <c r="HV5147" s="29"/>
      <c r="HW5147" s="29"/>
      <c r="HX5147" s="29"/>
      <c r="HY5147" s="29"/>
      <c r="HZ5147" s="29"/>
      <c r="IA5147" s="29"/>
      <c r="IB5147" s="29"/>
      <c r="IC5147" s="29"/>
      <c r="ID5147" s="29"/>
      <c r="IE5147" s="29"/>
      <c r="IF5147" s="29"/>
      <c r="IG5147" s="29"/>
      <c r="IH5147" s="29"/>
      <c r="II5147" s="29"/>
      <c r="IJ5147" s="29"/>
      <c r="IK5147" s="29"/>
      <c r="IL5147" s="29"/>
      <c r="IM5147" s="29"/>
      <c r="IN5147" s="29"/>
      <c r="IO5147" s="29"/>
      <c r="IP5147" s="29"/>
      <c r="IQ5147" s="29"/>
    </row>
    <row r="5148" spans="1:251" s="42" customFormat="1" ht="13.5">
      <c r="A5148" s="34"/>
      <c r="B5148" s="122"/>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4"/>
      <c r="AA5148" s="126"/>
      <c r="AB5148" s="123"/>
      <c r="AC5148" s="123"/>
      <c r="AD5148" s="123"/>
      <c r="AE5148" s="123"/>
      <c r="AF5148" s="123"/>
      <c r="AG5148" s="123"/>
      <c r="AH5148" s="123"/>
      <c r="AI5148" s="124"/>
      <c r="AJ5148" s="126"/>
      <c r="AK5148" s="123"/>
      <c r="AL5148" s="123"/>
      <c r="AM5148" s="123"/>
      <c r="AN5148" s="123"/>
      <c r="AO5148" s="123"/>
      <c r="AP5148" s="123"/>
      <c r="AQ5148" s="123"/>
      <c r="AR5148" s="124"/>
      <c r="AS5148" s="126"/>
      <c r="AT5148" s="123"/>
      <c r="AU5148" s="123"/>
      <c r="AV5148" s="123"/>
      <c r="AW5148" s="123"/>
      <c r="AX5148" s="128"/>
      <c r="AY5148" s="29"/>
      <c r="AZ5148" s="29"/>
      <c r="BA5148" s="29"/>
      <c r="BB5148" s="65"/>
      <c r="BC5148" s="49"/>
      <c r="BE5148" s="29"/>
      <c r="BF5148" s="29"/>
      <c r="BG5148" s="29"/>
      <c r="BH5148" s="29"/>
      <c r="BI5148" s="29"/>
      <c r="BJ5148" s="29"/>
      <c r="BK5148" s="29"/>
      <c r="BL5148" s="29"/>
      <c r="BM5148" s="29"/>
      <c r="BN5148" s="29"/>
      <c r="BO5148" s="29"/>
      <c r="BP5148" s="29"/>
      <c r="BQ5148" s="29"/>
      <c r="BR5148" s="29"/>
      <c r="BS5148" s="29"/>
      <c r="BT5148" s="29"/>
      <c r="BU5148" s="29"/>
      <c r="BV5148" s="29"/>
      <c r="BW5148" s="29"/>
      <c r="BX5148" s="29"/>
      <c r="BY5148" s="29"/>
      <c r="BZ5148" s="29"/>
      <c r="CA5148" s="29"/>
      <c r="CB5148" s="29"/>
      <c r="CC5148" s="29"/>
      <c r="CD5148" s="29"/>
      <c r="CE5148" s="29"/>
      <c r="CF5148" s="29"/>
      <c r="CG5148" s="29"/>
      <c r="CH5148" s="29"/>
      <c r="CI5148" s="29"/>
      <c r="CJ5148" s="29"/>
      <c r="CK5148" s="29"/>
      <c r="CL5148" s="29"/>
      <c r="CM5148" s="29"/>
      <c r="CN5148" s="29"/>
      <c r="CO5148" s="29"/>
      <c r="CP5148" s="29"/>
      <c r="CQ5148" s="29"/>
      <c r="CR5148" s="29"/>
      <c r="CS5148" s="29"/>
      <c r="CT5148" s="29"/>
      <c r="CU5148" s="29"/>
      <c r="CV5148" s="29"/>
      <c r="CW5148" s="29"/>
      <c r="CX5148" s="29"/>
      <c r="CY5148" s="29"/>
      <c r="CZ5148" s="29"/>
      <c r="DA5148" s="29"/>
      <c r="DB5148" s="29"/>
      <c r="DC5148" s="29"/>
      <c r="DD5148" s="29"/>
      <c r="DE5148" s="29"/>
      <c r="DF5148" s="29"/>
      <c r="DG5148" s="29"/>
      <c r="DH5148" s="29"/>
      <c r="DI5148" s="29"/>
      <c r="DJ5148" s="29"/>
      <c r="DK5148" s="29"/>
      <c r="DL5148" s="29"/>
      <c r="DM5148" s="29"/>
      <c r="DN5148" s="29"/>
      <c r="DO5148" s="29"/>
      <c r="DP5148" s="29"/>
      <c r="DQ5148" s="29"/>
      <c r="DR5148" s="29"/>
      <c r="DS5148" s="29"/>
      <c r="DT5148" s="29"/>
      <c r="DU5148" s="29"/>
      <c r="DV5148" s="29"/>
      <c r="DW5148" s="29"/>
      <c r="DX5148" s="29"/>
      <c r="DY5148" s="29"/>
      <c r="DZ5148" s="29"/>
      <c r="EA5148" s="29"/>
      <c r="EB5148" s="29"/>
      <c r="EC5148" s="29"/>
      <c r="ED5148" s="29"/>
      <c r="EE5148" s="29"/>
      <c r="EF5148" s="29"/>
      <c r="EG5148" s="29"/>
      <c r="EH5148" s="29"/>
      <c r="EI5148" s="29"/>
      <c r="EJ5148" s="29"/>
      <c r="EK5148" s="29"/>
      <c r="EL5148" s="29"/>
      <c r="EM5148" s="29"/>
      <c r="EN5148" s="29"/>
      <c r="EO5148" s="29"/>
      <c r="EP5148" s="29"/>
      <c r="EQ5148" s="29"/>
      <c r="ER5148" s="29"/>
      <c r="ES5148" s="29"/>
      <c r="ET5148" s="29"/>
      <c r="EU5148" s="29"/>
      <c r="EV5148" s="29"/>
      <c r="EW5148" s="29"/>
      <c r="EX5148" s="29"/>
      <c r="EY5148" s="29"/>
      <c r="EZ5148" s="29"/>
      <c r="FA5148" s="29"/>
      <c r="FB5148" s="29"/>
      <c r="FC5148" s="29"/>
      <c r="FD5148" s="29"/>
      <c r="FE5148" s="29"/>
      <c r="FF5148" s="29"/>
      <c r="FG5148" s="29"/>
      <c r="FH5148" s="29"/>
      <c r="FI5148" s="29"/>
      <c r="FJ5148" s="29"/>
      <c r="FK5148" s="29"/>
      <c r="FL5148" s="29"/>
      <c r="FM5148" s="29"/>
      <c r="FN5148" s="29"/>
      <c r="FO5148" s="29"/>
      <c r="FP5148" s="29"/>
      <c r="FQ5148" s="29"/>
      <c r="FR5148" s="29"/>
      <c r="FS5148" s="29"/>
      <c r="FT5148" s="29"/>
      <c r="FU5148" s="29"/>
      <c r="FV5148" s="29"/>
      <c r="FW5148" s="29"/>
      <c r="FX5148" s="29"/>
      <c r="FY5148" s="29"/>
      <c r="FZ5148" s="29"/>
      <c r="GA5148" s="29"/>
      <c r="GB5148" s="29"/>
      <c r="GC5148" s="29"/>
      <c r="GD5148" s="29"/>
      <c r="GE5148" s="29"/>
      <c r="GF5148" s="29"/>
      <c r="GG5148" s="29"/>
      <c r="GH5148" s="29"/>
      <c r="GI5148" s="29"/>
      <c r="GJ5148" s="29"/>
      <c r="GK5148" s="29"/>
      <c r="GL5148" s="29"/>
      <c r="GM5148" s="29"/>
      <c r="GN5148" s="29"/>
      <c r="GO5148" s="29"/>
      <c r="GP5148" s="29"/>
      <c r="GQ5148" s="29"/>
      <c r="GR5148" s="29"/>
      <c r="GS5148" s="29"/>
      <c r="GT5148" s="29"/>
      <c r="GU5148" s="29"/>
      <c r="GV5148" s="29"/>
      <c r="GW5148" s="29"/>
      <c r="GX5148" s="29"/>
      <c r="GY5148" s="29"/>
      <c r="GZ5148" s="29"/>
      <c r="HA5148" s="29"/>
      <c r="HB5148" s="29"/>
      <c r="HC5148" s="29"/>
      <c r="HD5148" s="29"/>
      <c r="HE5148" s="29"/>
      <c r="HF5148" s="29"/>
      <c r="HG5148" s="29"/>
      <c r="HH5148" s="29"/>
      <c r="HI5148" s="29"/>
      <c r="HJ5148" s="29"/>
      <c r="HK5148" s="29"/>
      <c r="HL5148" s="29"/>
      <c r="HM5148" s="29"/>
      <c r="HN5148" s="29"/>
      <c r="HO5148" s="29"/>
      <c r="HP5148" s="29"/>
      <c r="HQ5148" s="29"/>
      <c r="HR5148" s="29"/>
      <c r="HS5148" s="29"/>
      <c r="HT5148" s="29"/>
      <c r="HU5148" s="29"/>
      <c r="HV5148" s="29"/>
      <c r="HW5148" s="29"/>
      <c r="HX5148" s="29"/>
      <c r="HY5148" s="29"/>
      <c r="HZ5148" s="29"/>
      <c r="IA5148" s="29"/>
      <c r="IB5148" s="29"/>
      <c r="IC5148" s="29"/>
      <c r="ID5148" s="29"/>
      <c r="IE5148" s="29"/>
      <c r="IF5148" s="29"/>
      <c r="IG5148" s="29"/>
      <c r="IH5148" s="29"/>
      <c r="II5148" s="29"/>
      <c r="IJ5148" s="29"/>
      <c r="IK5148" s="29"/>
      <c r="IL5148" s="29"/>
      <c r="IM5148" s="29"/>
      <c r="IN5148" s="29"/>
      <c r="IO5148" s="29"/>
      <c r="IP5148" s="29"/>
      <c r="IQ5148" s="29"/>
    </row>
    <row r="5149" spans="1:251" s="42" customFormat="1" ht="18.75" customHeight="1">
      <c r="A5149" s="34"/>
      <c r="B5149" s="50"/>
      <c r="C5149" s="129" t="s">
        <v>594</v>
      </c>
      <c r="D5149" s="147"/>
      <c r="E5149" s="147"/>
      <c r="F5149" s="147"/>
      <c r="G5149" s="147"/>
      <c r="H5149" s="147"/>
      <c r="I5149" s="147"/>
      <c r="J5149" s="147"/>
      <c r="K5149" s="147"/>
      <c r="L5149" s="147"/>
      <c r="M5149" s="147"/>
      <c r="N5149" s="147"/>
      <c r="O5149" s="147"/>
      <c r="P5149" s="147"/>
      <c r="Q5149" s="147"/>
      <c r="R5149" s="147"/>
      <c r="S5149" s="147"/>
      <c r="T5149" s="147"/>
      <c r="U5149" s="147"/>
      <c r="V5149" s="147"/>
      <c r="W5149" s="147"/>
      <c r="X5149" s="147"/>
      <c r="Y5149" s="147"/>
      <c r="Z5149" s="148"/>
      <c r="AA5149" s="132">
        <v>333433</v>
      </c>
      <c r="AB5149" s="133"/>
      <c r="AC5149" s="133"/>
      <c r="AD5149" s="133"/>
      <c r="AE5149" s="133"/>
      <c r="AF5149" s="133"/>
      <c r="AG5149" s="133"/>
      <c r="AH5149" s="133"/>
      <c r="AI5149" s="134"/>
      <c r="AJ5149" s="132">
        <v>17318</v>
      </c>
      <c r="AK5149" s="133"/>
      <c r="AL5149" s="133"/>
      <c r="AM5149" s="133"/>
      <c r="AN5149" s="133"/>
      <c r="AO5149" s="133"/>
      <c r="AP5149" s="133"/>
      <c r="AQ5149" s="133"/>
      <c r="AR5149" s="134"/>
      <c r="AS5149" s="135"/>
      <c r="AT5149" s="136"/>
      <c r="AU5149" s="136"/>
      <c r="AV5149" s="136"/>
      <c r="AW5149" s="136"/>
      <c r="AX5149" s="137"/>
      <c r="AY5149" s="29"/>
      <c r="AZ5149" s="29"/>
      <c r="BA5149" s="29"/>
      <c r="BB5149" s="29"/>
      <c r="BC5149" s="29"/>
      <c r="BD5149" s="29"/>
      <c r="BE5149" s="29"/>
      <c r="BF5149" s="29"/>
      <c r="BG5149" s="29"/>
      <c r="BH5149" s="29"/>
      <c r="BI5149" s="29"/>
      <c r="BJ5149" s="29"/>
      <c r="BK5149" s="29"/>
      <c r="BL5149" s="29"/>
      <c r="BM5149" s="29"/>
      <c r="BN5149" s="29"/>
      <c r="BO5149" s="29"/>
      <c r="BP5149" s="29"/>
      <c r="BQ5149" s="29"/>
      <c r="BR5149" s="29"/>
      <c r="BS5149" s="29"/>
      <c r="BT5149" s="29"/>
      <c r="BU5149" s="29"/>
      <c r="BV5149" s="29"/>
      <c r="BW5149" s="29"/>
      <c r="BX5149" s="29"/>
      <c r="BY5149" s="29"/>
      <c r="BZ5149" s="29"/>
      <c r="CA5149" s="29"/>
      <c r="CB5149" s="29"/>
      <c r="CC5149" s="29"/>
      <c r="CD5149" s="29"/>
      <c r="CE5149" s="29"/>
      <c r="CF5149" s="29"/>
      <c r="CG5149" s="29"/>
      <c r="CH5149" s="29"/>
      <c r="CI5149" s="29"/>
      <c r="CJ5149" s="29"/>
      <c r="CK5149" s="29"/>
      <c r="CL5149" s="29"/>
      <c r="CM5149" s="29"/>
      <c r="CN5149" s="29"/>
      <c r="CO5149" s="29"/>
      <c r="CP5149" s="29"/>
      <c r="CQ5149" s="29"/>
      <c r="CR5149" s="29"/>
      <c r="CS5149" s="29"/>
      <c r="CT5149" s="29"/>
      <c r="CU5149" s="29"/>
      <c r="CV5149" s="29"/>
      <c r="CW5149" s="29"/>
      <c r="CX5149" s="29"/>
      <c r="CY5149" s="29"/>
      <c r="CZ5149" s="29"/>
      <c r="DA5149" s="29"/>
      <c r="DB5149" s="29"/>
      <c r="DC5149" s="29"/>
      <c r="DD5149" s="29"/>
      <c r="DE5149" s="29"/>
      <c r="DF5149" s="29"/>
      <c r="DG5149" s="29"/>
      <c r="DH5149" s="29"/>
      <c r="DI5149" s="29"/>
      <c r="DJ5149" s="29"/>
      <c r="DK5149" s="29"/>
      <c r="DL5149" s="29"/>
      <c r="DM5149" s="29"/>
      <c r="DN5149" s="29"/>
      <c r="DO5149" s="29"/>
      <c r="DP5149" s="29"/>
      <c r="DQ5149" s="29"/>
      <c r="DR5149" s="29"/>
      <c r="DS5149" s="29"/>
      <c r="DT5149" s="29"/>
      <c r="DU5149" s="29"/>
      <c r="DV5149" s="29"/>
      <c r="DW5149" s="29"/>
      <c r="DX5149" s="29"/>
      <c r="DY5149" s="29"/>
      <c r="DZ5149" s="29"/>
      <c r="EA5149" s="29"/>
      <c r="EB5149" s="29"/>
      <c r="EC5149" s="29"/>
      <c r="ED5149" s="29"/>
      <c r="EE5149" s="29"/>
      <c r="EF5149" s="29"/>
      <c r="EG5149" s="29"/>
      <c r="EH5149" s="29"/>
      <c r="EI5149" s="29"/>
      <c r="EJ5149" s="29"/>
      <c r="EK5149" s="29"/>
      <c r="EL5149" s="29"/>
      <c r="EM5149" s="29"/>
      <c r="EN5149" s="29"/>
      <c r="EO5149" s="29"/>
      <c r="EP5149" s="29"/>
      <c r="EQ5149" s="29"/>
      <c r="ER5149" s="29"/>
      <c r="ES5149" s="29"/>
      <c r="ET5149" s="29"/>
      <c r="EU5149" s="29"/>
      <c r="EV5149" s="29"/>
      <c r="EW5149" s="29"/>
      <c r="EX5149" s="29"/>
      <c r="EY5149" s="29"/>
      <c r="EZ5149" s="29"/>
      <c r="FA5149" s="29"/>
      <c r="FB5149" s="29"/>
      <c r="FC5149" s="29"/>
      <c r="FD5149" s="29"/>
      <c r="FE5149" s="29"/>
      <c r="FF5149" s="29"/>
      <c r="FG5149" s="29"/>
      <c r="FH5149" s="29"/>
      <c r="FI5149" s="29"/>
      <c r="FJ5149" s="29"/>
      <c r="FK5149" s="29"/>
      <c r="FL5149" s="29"/>
      <c r="FM5149" s="29"/>
      <c r="FN5149" s="29"/>
      <c r="FO5149" s="29"/>
      <c r="FP5149" s="29"/>
      <c r="FQ5149" s="29"/>
      <c r="FR5149" s="29"/>
      <c r="FS5149" s="29"/>
      <c r="FT5149" s="29"/>
      <c r="FU5149" s="29"/>
      <c r="FV5149" s="29"/>
      <c r="FW5149" s="29"/>
      <c r="FX5149" s="29"/>
      <c r="FY5149" s="29"/>
      <c r="FZ5149" s="29"/>
      <c r="GA5149" s="29"/>
      <c r="GB5149" s="29"/>
      <c r="GC5149" s="29"/>
      <c r="GD5149" s="29"/>
      <c r="GE5149" s="29"/>
      <c r="GF5149" s="29"/>
      <c r="GG5149" s="29"/>
      <c r="GH5149" s="29"/>
      <c r="GI5149" s="29"/>
      <c r="GJ5149" s="29"/>
      <c r="GK5149" s="29"/>
      <c r="GL5149" s="29"/>
      <c r="GM5149" s="29"/>
      <c r="GN5149" s="29"/>
      <c r="GO5149" s="29"/>
      <c r="GP5149" s="29"/>
      <c r="GQ5149" s="29"/>
      <c r="GR5149" s="29"/>
      <c r="GS5149" s="29"/>
      <c r="GT5149" s="29"/>
      <c r="GU5149" s="29"/>
      <c r="GV5149" s="29"/>
      <c r="GW5149" s="29"/>
      <c r="GX5149" s="29"/>
      <c r="GY5149" s="29"/>
      <c r="GZ5149" s="29"/>
      <c r="HA5149" s="29"/>
      <c r="HB5149" s="29"/>
      <c r="HC5149" s="29"/>
      <c r="HD5149" s="29"/>
      <c r="HE5149" s="29"/>
      <c r="HF5149" s="29"/>
      <c r="HG5149" s="29"/>
      <c r="HH5149" s="29"/>
      <c r="HI5149" s="29"/>
      <c r="HJ5149" s="29"/>
      <c r="HK5149" s="29"/>
      <c r="HL5149" s="29"/>
      <c r="HM5149" s="29"/>
      <c r="HN5149" s="29"/>
      <c r="HO5149" s="29"/>
      <c r="HP5149" s="29"/>
      <c r="HQ5149" s="29"/>
      <c r="HR5149" s="29"/>
      <c r="HS5149" s="29"/>
      <c r="HT5149" s="29"/>
      <c r="HU5149" s="29"/>
      <c r="HV5149" s="29"/>
      <c r="HW5149" s="29"/>
      <c r="HX5149" s="29"/>
      <c r="HY5149" s="29"/>
      <c r="HZ5149" s="29"/>
      <c r="IA5149" s="29"/>
      <c r="IB5149" s="29"/>
      <c r="IC5149" s="29"/>
      <c r="ID5149" s="29"/>
      <c r="IE5149" s="29"/>
      <c r="IF5149" s="29"/>
      <c r="IG5149" s="29"/>
      <c r="IH5149" s="29"/>
      <c r="II5149" s="29"/>
      <c r="IJ5149" s="29"/>
      <c r="IK5149" s="29"/>
      <c r="IL5149" s="29"/>
      <c r="IM5149" s="29"/>
      <c r="IN5149" s="29"/>
      <c r="IO5149" s="29"/>
      <c r="IP5149" s="29"/>
      <c r="IQ5149" s="29"/>
    </row>
    <row r="5150" spans="1:251" s="42" customFormat="1" ht="18.75" customHeight="1" thickBot="1">
      <c r="A5150" s="43"/>
      <c r="B5150" s="138" t="s">
        <v>244</v>
      </c>
      <c r="C5150" s="139"/>
      <c r="D5150" s="139"/>
      <c r="E5150" s="139"/>
      <c r="F5150" s="139"/>
      <c r="G5150" s="139"/>
      <c r="H5150" s="139"/>
      <c r="I5150" s="139"/>
      <c r="J5150" s="139"/>
      <c r="K5150" s="139"/>
      <c r="L5150" s="139"/>
      <c r="M5150" s="139"/>
      <c r="N5150" s="139"/>
      <c r="O5150" s="139"/>
      <c r="P5150" s="139"/>
      <c r="Q5150" s="139"/>
      <c r="R5150" s="139"/>
      <c r="S5150" s="139"/>
      <c r="T5150" s="139"/>
      <c r="U5150" s="139"/>
      <c r="V5150" s="139"/>
      <c r="W5150" s="139"/>
      <c r="X5150" s="139"/>
      <c r="Y5150" s="139"/>
      <c r="Z5150" s="140"/>
      <c r="AA5150" s="141">
        <f>SUM($AA$5149:$AA$5149)</f>
        <v>333433</v>
      </c>
      <c r="AB5150" s="142"/>
      <c r="AC5150" s="142"/>
      <c r="AD5150" s="142"/>
      <c r="AE5150" s="142"/>
      <c r="AF5150" s="142"/>
      <c r="AG5150" s="142"/>
      <c r="AH5150" s="142"/>
      <c r="AI5150" s="143"/>
      <c r="AJ5150" s="141">
        <f>SUM($AJ$5149:$AJ$5149)</f>
        <v>17318</v>
      </c>
      <c r="AK5150" s="142"/>
      <c r="AL5150" s="142"/>
      <c r="AM5150" s="142"/>
      <c r="AN5150" s="142"/>
      <c r="AO5150" s="142"/>
      <c r="AP5150" s="142"/>
      <c r="AQ5150" s="142"/>
      <c r="AR5150" s="143"/>
      <c r="AS5150" s="144"/>
      <c r="AT5150" s="145"/>
      <c r="AU5150" s="145"/>
      <c r="AV5150" s="145"/>
      <c r="AW5150" s="145"/>
      <c r="AX5150" s="146"/>
      <c r="AY5150" s="29"/>
      <c r="AZ5150" s="29"/>
      <c r="BA5150" s="29"/>
      <c r="BB5150" s="29"/>
      <c r="BC5150" s="29"/>
      <c r="BD5150" s="29"/>
      <c r="BE5150" s="29"/>
      <c r="BF5150" s="29"/>
      <c r="BG5150" s="29"/>
      <c r="BH5150" s="29"/>
      <c r="BI5150" s="29"/>
      <c r="BJ5150" s="29"/>
      <c r="BK5150" s="29"/>
      <c r="BL5150" s="29"/>
      <c r="BM5150" s="29"/>
      <c r="BN5150" s="29"/>
      <c r="BO5150" s="29"/>
      <c r="BP5150" s="29"/>
      <c r="BQ5150" s="29"/>
      <c r="BR5150" s="29"/>
      <c r="BS5150" s="29"/>
      <c r="BT5150" s="29"/>
      <c r="BU5150" s="29"/>
      <c r="BV5150" s="29"/>
      <c r="BW5150" s="29"/>
      <c r="BX5150" s="29"/>
      <c r="BY5150" s="29"/>
      <c r="BZ5150" s="29"/>
      <c r="CA5150" s="29"/>
      <c r="CB5150" s="29"/>
      <c r="CC5150" s="29"/>
      <c r="CD5150" s="29"/>
      <c r="CE5150" s="29"/>
      <c r="CF5150" s="29"/>
      <c r="CG5150" s="29"/>
      <c r="CH5150" s="29"/>
      <c r="CI5150" s="29"/>
      <c r="CJ5150" s="29"/>
      <c r="CK5150" s="29"/>
      <c r="CL5150" s="29"/>
      <c r="CM5150" s="29"/>
      <c r="CN5150" s="29"/>
      <c r="CO5150" s="29"/>
      <c r="CP5150" s="29"/>
      <c r="CQ5150" s="29"/>
      <c r="CR5150" s="29"/>
      <c r="CS5150" s="29"/>
      <c r="CT5150" s="29"/>
      <c r="CU5150" s="29"/>
      <c r="CV5150" s="29"/>
      <c r="CW5150" s="29"/>
      <c r="CX5150" s="29"/>
      <c r="CY5150" s="29"/>
      <c r="CZ5150" s="29"/>
      <c r="DA5150" s="29"/>
      <c r="DB5150" s="29"/>
      <c r="DC5150" s="29"/>
      <c r="DD5150" s="29"/>
      <c r="DE5150" s="29"/>
      <c r="DF5150" s="29"/>
      <c r="DG5150" s="29"/>
      <c r="DH5150" s="29"/>
      <c r="DI5150" s="29"/>
      <c r="DJ5150" s="29"/>
      <c r="DK5150" s="29"/>
      <c r="DL5150" s="29"/>
      <c r="DM5150" s="29"/>
      <c r="DN5150" s="29"/>
      <c r="DO5150" s="29"/>
      <c r="DP5150" s="29"/>
      <c r="DQ5150" s="29"/>
      <c r="DR5150" s="29"/>
      <c r="DS5150" s="29"/>
      <c r="DT5150" s="29"/>
      <c r="DU5150" s="29"/>
      <c r="DV5150" s="29"/>
      <c r="DW5150" s="29"/>
      <c r="DX5150" s="29"/>
      <c r="DY5150" s="29"/>
      <c r="DZ5150" s="29"/>
      <c r="EA5150" s="29"/>
      <c r="EB5150" s="29"/>
      <c r="EC5150" s="29"/>
      <c r="ED5150" s="29"/>
      <c r="EE5150" s="29"/>
      <c r="EF5150" s="29"/>
      <c r="EG5150" s="29"/>
      <c r="EH5150" s="29"/>
      <c r="EI5150" s="29"/>
      <c r="EJ5150" s="29"/>
      <c r="EK5150" s="29"/>
      <c r="EL5150" s="29"/>
      <c r="EM5150" s="29"/>
      <c r="EN5150" s="29"/>
      <c r="EO5150" s="29"/>
      <c r="EP5150" s="29"/>
      <c r="EQ5150" s="29"/>
      <c r="ER5150" s="29"/>
      <c r="ES5150" s="29"/>
      <c r="ET5150" s="29"/>
      <c r="EU5150" s="29"/>
      <c r="EV5150" s="29"/>
      <c r="EW5150" s="29"/>
      <c r="EX5150" s="29"/>
      <c r="EY5150" s="29"/>
      <c r="EZ5150" s="29"/>
      <c r="FA5150" s="29"/>
      <c r="FB5150" s="29"/>
      <c r="FC5150" s="29"/>
      <c r="FD5150" s="29"/>
      <c r="FE5150" s="29"/>
      <c r="FF5150" s="29"/>
      <c r="FG5150" s="29"/>
      <c r="FH5150" s="29"/>
      <c r="FI5150" s="29"/>
      <c r="FJ5150" s="29"/>
      <c r="FK5150" s="29"/>
      <c r="FL5150" s="29"/>
      <c r="FM5150" s="29"/>
      <c r="FN5150" s="29"/>
      <c r="FO5150" s="29"/>
      <c r="FP5150" s="29"/>
      <c r="FQ5150" s="29"/>
      <c r="FR5150" s="29"/>
      <c r="FS5150" s="29"/>
      <c r="FT5150" s="29"/>
      <c r="FU5150" s="29"/>
      <c r="FV5150" s="29"/>
      <c r="FW5150" s="29"/>
      <c r="FX5150" s="29"/>
      <c r="FY5150" s="29"/>
      <c r="FZ5150" s="29"/>
      <c r="GA5150" s="29"/>
      <c r="GB5150" s="29"/>
      <c r="GC5150" s="29"/>
      <c r="GD5150" s="29"/>
      <c r="GE5150" s="29"/>
      <c r="GF5150" s="29"/>
      <c r="GG5150" s="29"/>
      <c r="GH5150" s="29"/>
      <c r="GI5150" s="29"/>
      <c r="GJ5150" s="29"/>
      <c r="GK5150" s="29"/>
      <c r="GL5150" s="29"/>
      <c r="GM5150" s="29"/>
      <c r="GN5150" s="29"/>
      <c r="GO5150" s="29"/>
      <c r="GP5150" s="29"/>
      <c r="GQ5150" s="29"/>
      <c r="GR5150" s="29"/>
      <c r="GS5150" s="29"/>
      <c r="GT5150" s="29"/>
      <c r="GU5150" s="29"/>
      <c r="GV5150" s="29"/>
      <c r="GW5150" s="29"/>
      <c r="GX5150" s="29"/>
      <c r="GY5150" s="29"/>
      <c r="GZ5150" s="29"/>
      <c r="HA5150" s="29"/>
      <c r="HB5150" s="29"/>
      <c r="HC5150" s="29"/>
      <c r="HD5150" s="29"/>
      <c r="HE5150" s="29"/>
      <c r="HF5150" s="29"/>
      <c r="HG5150" s="29"/>
      <c r="HH5150" s="29"/>
      <c r="HI5150" s="29"/>
      <c r="HJ5150" s="29"/>
      <c r="HK5150" s="29"/>
      <c r="HL5150" s="29"/>
      <c r="HM5150" s="29"/>
      <c r="HN5150" s="29"/>
      <c r="HO5150" s="29"/>
      <c r="HP5150" s="29"/>
      <c r="HQ5150" s="29"/>
      <c r="HR5150" s="29"/>
      <c r="HS5150" s="29"/>
      <c r="HT5150" s="29"/>
      <c r="HU5150" s="29"/>
      <c r="HV5150" s="29"/>
      <c r="HW5150" s="29"/>
      <c r="HX5150" s="29"/>
      <c r="HY5150" s="29"/>
      <c r="HZ5150" s="29"/>
      <c r="IA5150" s="29"/>
      <c r="IB5150" s="29"/>
      <c r="IC5150" s="29"/>
      <c r="ID5150" s="29"/>
      <c r="IE5150" s="29"/>
      <c r="IF5150" s="29"/>
      <c r="IG5150" s="29"/>
      <c r="IH5150" s="29"/>
      <c r="II5150" s="29"/>
      <c r="IJ5150" s="29"/>
      <c r="IK5150" s="29"/>
      <c r="IL5150" s="29"/>
      <c r="IM5150" s="29"/>
      <c r="IN5150" s="29"/>
      <c r="IO5150" s="29"/>
      <c r="IP5150" s="29"/>
      <c r="IQ5150" s="29"/>
    </row>
    <row r="5152" spans="1:251" ht="18.75">
      <c r="A5152" s="28" t="s">
        <v>234</v>
      </c>
      <c r="AW5152" s="30"/>
      <c r="AX5152" s="31"/>
      <c r="AY5152" s="30"/>
    </row>
    <row r="5154" spans="1:113" ht="18.75">
      <c r="B5154" s="109" t="s">
        <v>0</v>
      </c>
      <c r="C5154" s="110"/>
      <c r="D5154" s="110"/>
      <c r="E5154" s="110"/>
      <c r="F5154" s="110"/>
      <c r="G5154" s="110"/>
      <c r="H5154" s="110"/>
      <c r="I5154" s="110"/>
      <c r="J5154" s="110"/>
      <c r="K5154" s="110"/>
      <c r="L5154" s="110"/>
      <c r="M5154" s="110"/>
      <c r="N5154" s="110"/>
      <c r="O5154" s="110"/>
      <c r="P5154" s="110"/>
      <c r="Q5154" s="110"/>
      <c r="R5154" s="110"/>
      <c r="S5154" s="110"/>
      <c r="T5154" s="110"/>
      <c r="U5154" s="110"/>
      <c r="V5154" s="110"/>
      <c r="W5154" s="110"/>
      <c r="X5154" s="110"/>
      <c r="Y5154" s="110"/>
      <c r="Z5154" s="110"/>
      <c r="AA5154" s="110"/>
      <c r="AB5154" s="110"/>
      <c r="AC5154" s="110"/>
      <c r="AD5154" s="110"/>
      <c r="AE5154" s="110"/>
      <c r="AF5154" s="110"/>
      <c r="AG5154" s="110"/>
      <c r="AH5154" s="110"/>
      <c r="AI5154" s="110"/>
      <c r="AJ5154" s="110"/>
      <c r="AK5154" s="110"/>
      <c r="AL5154" s="110"/>
      <c r="AM5154" s="110"/>
      <c r="AN5154" s="110"/>
      <c r="AO5154" s="110"/>
      <c r="AP5154" s="110"/>
      <c r="AQ5154" s="110"/>
      <c r="AR5154" s="110"/>
      <c r="AS5154" s="110"/>
      <c r="AT5154" s="110"/>
      <c r="AU5154" s="110"/>
      <c r="AV5154" s="110"/>
      <c r="AW5154" s="110"/>
      <c r="AX5154" s="110"/>
    </row>
    <row r="5155" spans="1:113">
      <c r="Z5155" s="32"/>
      <c r="AD5155" s="32"/>
      <c r="AE5155" s="32"/>
      <c r="AF5155" s="32"/>
      <c r="AG5155" s="32"/>
      <c r="AH5155" s="32"/>
      <c r="AI5155" s="32"/>
      <c r="AO5155" s="32"/>
    </row>
    <row r="5156" spans="1:113" ht="13.5" thickBot="1">
      <c r="Z5156" s="32"/>
      <c r="AD5156" s="32"/>
      <c r="AE5156" s="32"/>
      <c r="AF5156" s="32"/>
      <c r="AG5156" s="32"/>
      <c r="AH5156" s="32"/>
      <c r="AI5156" s="32"/>
      <c r="AO5156" s="32"/>
      <c r="DI5156" s="26"/>
    </row>
    <row r="5157" spans="1:113" ht="24.75" customHeight="1" thickBot="1">
      <c r="B5157" s="111" t="s">
        <v>235</v>
      </c>
      <c r="C5157" s="112"/>
      <c r="D5157" s="112"/>
      <c r="E5157" s="112"/>
      <c r="F5157" s="112"/>
      <c r="G5157" s="112"/>
      <c r="H5157" s="113" t="s">
        <v>1158</v>
      </c>
      <c r="I5157" s="114"/>
      <c r="J5157" s="114"/>
      <c r="K5157" s="114"/>
      <c r="L5157" s="114"/>
      <c r="M5157" s="114"/>
      <c r="N5157" s="114"/>
      <c r="O5157" s="114"/>
      <c r="P5157" s="114"/>
      <c r="Q5157" s="114"/>
      <c r="R5157" s="114"/>
      <c r="S5157" s="114"/>
      <c r="T5157" s="114"/>
      <c r="U5157" s="114"/>
      <c r="V5157" s="114"/>
      <c r="W5157" s="114"/>
      <c r="X5157" s="114"/>
      <c r="Y5157" s="114"/>
      <c r="Z5157" s="114"/>
      <c r="AA5157" s="114"/>
      <c r="AB5157" s="114"/>
      <c r="AC5157" s="114"/>
      <c r="AD5157" s="114"/>
      <c r="AE5157" s="114"/>
      <c r="AF5157" s="114"/>
      <c r="AG5157" s="114"/>
      <c r="AH5157" s="114"/>
      <c r="AI5157" s="114"/>
      <c r="AJ5157" s="114"/>
      <c r="AK5157" s="114"/>
      <c r="AL5157" s="114"/>
      <c r="AM5157" s="114"/>
      <c r="AN5157" s="114"/>
      <c r="AO5157" s="114"/>
      <c r="AP5157" s="114"/>
      <c r="AQ5157" s="114"/>
      <c r="AR5157" s="114"/>
      <c r="AS5157" s="114"/>
      <c r="AT5157" s="114"/>
      <c r="AU5157" s="114"/>
      <c r="AV5157" s="114"/>
      <c r="AW5157" s="114"/>
      <c r="AX5157" s="115"/>
      <c r="DI5157" s="26"/>
    </row>
    <row r="5158" spans="1:113" ht="14.25">
      <c r="B5158" s="33"/>
      <c r="C5158" s="33"/>
      <c r="D5158" s="33"/>
      <c r="E5158" s="33"/>
      <c r="F5158" s="33"/>
      <c r="G5158" s="33"/>
      <c r="H5158" s="34"/>
      <c r="I5158" s="34"/>
      <c r="J5158" s="34"/>
      <c r="K5158" s="34"/>
      <c r="L5158" s="35"/>
      <c r="M5158" s="35"/>
      <c r="N5158" s="35"/>
      <c r="O5158" s="35"/>
      <c r="P5158" s="34"/>
      <c r="Q5158" s="34"/>
      <c r="R5158" s="34"/>
      <c r="S5158" s="34"/>
      <c r="T5158" s="34"/>
      <c r="U5158" s="34"/>
      <c r="V5158" s="36"/>
      <c r="W5158" s="36"/>
      <c r="X5158" s="36"/>
      <c r="Y5158" s="36"/>
      <c r="Z5158" s="36"/>
      <c r="AA5158" s="36"/>
      <c r="AB5158" s="36"/>
      <c r="AC5158" s="36"/>
      <c r="AD5158" s="36"/>
      <c r="AE5158" s="36"/>
      <c r="AF5158" s="36"/>
      <c r="AG5158" s="36"/>
      <c r="AH5158" s="36"/>
      <c r="AI5158" s="36"/>
      <c r="AJ5158" s="36"/>
      <c r="AK5158" s="36"/>
      <c r="AL5158" s="36"/>
      <c r="AM5158" s="36"/>
      <c r="AN5158" s="36"/>
      <c r="AO5158" s="36"/>
      <c r="AP5158" s="36"/>
      <c r="AQ5158" s="36"/>
      <c r="AR5158" s="36"/>
      <c r="AS5158" s="36"/>
      <c r="AT5158" s="36"/>
      <c r="AU5158" s="36"/>
      <c r="AV5158" s="36"/>
      <c r="AW5158" s="36"/>
      <c r="AX5158" s="36"/>
      <c r="DI5158" s="26"/>
    </row>
    <row r="5159" spans="1:113" ht="15" thickBot="1">
      <c r="A5159" s="37"/>
      <c r="B5159" s="36" t="s">
        <v>237</v>
      </c>
      <c r="C5159" s="34"/>
      <c r="D5159" s="34"/>
      <c r="E5159" s="34"/>
      <c r="F5159" s="34"/>
      <c r="G5159" s="34"/>
      <c r="H5159" s="34"/>
      <c r="I5159" s="34"/>
      <c r="J5159" s="34"/>
      <c r="K5159" s="34"/>
      <c r="L5159" s="35"/>
      <c r="M5159" s="35"/>
      <c r="N5159" s="35"/>
      <c r="O5159" s="35"/>
      <c r="P5159" s="34"/>
      <c r="Q5159" s="34"/>
      <c r="R5159" s="34"/>
      <c r="S5159" s="34"/>
      <c r="T5159" s="34"/>
      <c r="U5159" s="34"/>
      <c r="V5159" s="36"/>
      <c r="W5159" s="36"/>
      <c r="X5159" s="36"/>
      <c r="Y5159" s="36"/>
      <c r="Z5159" s="36"/>
      <c r="AA5159" s="36"/>
      <c r="AB5159" s="36"/>
      <c r="AC5159" s="36"/>
      <c r="AD5159" s="36"/>
      <c r="AE5159" s="36"/>
      <c r="AF5159" s="36"/>
      <c r="AG5159" s="36"/>
      <c r="AH5159" s="36"/>
      <c r="AI5159" s="36"/>
      <c r="AJ5159" s="36"/>
      <c r="AK5159" s="36"/>
      <c r="AL5159" s="36"/>
      <c r="AM5159" s="36"/>
      <c r="AN5159" s="36"/>
      <c r="AO5159" s="36"/>
      <c r="AP5159" s="36"/>
      <c r="AQ5159" s="36"/>
      <c r="AR5159" s="36"/>
      <c r="AS5159" s="36"/>
      <c r="AT5159" s="36"/>
      <c r="AU5159" s="36"/>
      <c r="AV5159" s="36"/>
      <c r="AW5159" s="36"/>
      <c r="AX5159" s="36"/>
      <c r="DI5159" s="26"/>
    </row>
    <row r="5160" spans="1:113" ht="14.25">
      <c r="A5160" s="34"/>
      <c r="B5160" s="38"/>
      <c r="C5160" s="33"/>
      <c r="D5160" s="33"/>
      <c r="E5160" s="33"/>
      <c r="F5160" s="33"/>
      <c r="G5160" s="33"/>
      <c r="H5160" s="33"/>
      <c r="I5160" s="33"/>
      <c r="J5160" s="33"/>
      <c r="K5160" s="33"/>
      <c r="L5160" s="39"/>
      <c r="M5160" s="39"/>
      <c r="N5160" s="39"/>
      <c r="O5160" s="39"/>
      <c r="P5160" s="33"/>
      <c r="Q5160" s="33"/>
      <c r="R5160" s="33"/>
      <c r="S5160" s="33"/>
      <c r="T5160" s="33"/>
      <c r="U5160" s="33"/>
      <c r="V5160" s="40"/>
      <c r="W5160" s="40"/>
      <c r="X5160" s="40"/>
      <c r="Y5160" s="40"/>
      <c r="Z5160" s="40"/>
      <c r="AA5160" s="40"/>
      <c r="AB5160" s="40"/>
      <c r="AC5160" s="40"/>
      <c r="AD5160" s="40"/>
      <c r="AE5160" s="40"/>
      <c r="AF5160" s="40"/>
      <c r="AG5160" s="40"/>
      <c r="AH5160" s="40"/>
      <c r="AI5160" s="40"/>
      <c r="AJ5160" s="40"/>
      <c r="AK5160" s="40"/>
      <c r="AL5160" s="40"/>
      <c r="AM5160" s="40"/>
      <c r="AN5160" s="40"/>
      <c r="AO5160" s="40"/>
      <c r="AP5160" s="40"/>
      <c r="AQ5160" s="40"/>
      <c r="AR5160" s="40"/>
      <c r="AS5160" s="40"/>
      <c r="AT5160" s="40"/>
      <c r="AU5160" s="40"/>
      <c r="AV5160" s="40"/>
      <c r="AW5160" s="40"/>
      <c r="AX5160" s="41"/>
    </row>
    <row r="5161" spans="1:113" ht="12" customHeight="1">
      <c r="A5161" s="34"/>
      <c r="B5161" s="116" t="s">
        <v>1150</v>
      </c>
      <c r="C5161" s="117"/>
      <c r="D5161" s="117"/>
      <c r="E5161" s="117"/>
      <c r="F5161" s="117"/>
      <c r="G5161" s="117"/>
      <c r="H5161" s="117"/>
      <c r="I5161" s="117"/>
      <c r="J5161" s="117"/>
      <c r="K5161" s="117"/>
      <c r="L5161" s="117"/>
      <c r="M5161" s="117"/>
      <c r="N5161" s="117"/>
      <c r="O5161" s="117"/>
      <c r="P5161" s="117"/>
      <c r="Q5161" s="117"/>
      <c r="R5161" s="117"/>
      <c r="S5161" s="117"/>
      <c r="T5161" s="117"/>
      <c r="U5161" s="117"/>
      <c r="V5161" s="117"/>
      <c r="W5161" s="117"/>
      <c r="X5161" s="117"/>
      <c r="Y5161" s="117"/>
      <c r="Z5161" s="117"/>
      <c r="AA5161" s="117"/>
      <c r="AB5161" s="117"/>
      <c r="AC5161" s="117"/>
      <c r="AD5161" s="117"/>
      <c r="AE5161" s="117"/>
      <c r="AF5161" s="117"/>
      <c r="AG5161" s="117"/>
      <c r="AH5161" s="117"/>
      <c r="AI5161" s="117"/>
      <c r="AJ5161" s="117"/>
      <c r="AK5161" s="117"/>
      <c r="AL5161" s="117"/>
      <c r="AM5161" s="117"/>
      <c r="AN5161" s="117"/>
      <c r="AO5161" s="117"/>
      <c r="AP5161" s="117"/>
      <c r="AQ5161" s="117"/>
      <c r="AR5161" s="117"/>
      <c r="AS5161" s="117"/>
      <c r="AT5161" s="117"/>
      <c r="AU5161" s="117"/>
      <c r="AV5161" s="117"/>
      <c r="AW5161" s="117"/>
      <c r="AX5161" s="118"/>
    </row>
    <row r="5162" spans="1:113" ht="12" customHeight="1">
      <c r="A5162" s="34"/>
      <c r="B5162" s="116"/>
      <c r="C5162" s="117"/>
      <c r="D5162" s="117"/>
      <c r="E5162" s="117"/>
      <c r="F5162" s="117"/>
      <c r="G5162" s="117"/>
      <c r="H5162" s="117"/>
      <c r="I5162" s="117"/>
      <c r="J5162" s="117"/>
      <c r="K5162" s="117"/>
      <c r="L5162" s="117"/>
      <c r="M5162" s="117"/>
      <c r="N5162" s="117"/>
      <c r="O5162" s="117"/>
      <c r="P5162" s="117"/>
      <c r="Q5162" s="117"/>
      <c r="R5162" s="117"/>
      <c r="S5162" s="117"/>
      <c r="T5162" s="117"/>
      <c r="U5162" s="117"/>
      <c r="V5162" s="117"/>
      <c r="W5162" s="117"/>
      <c r="X5162" s="117"/>
      <c r="Y5162" s="117"/>
      <c r="Z5162" s="117"/>
      <c r="AA5162" s="117"/>
      <c r="AB5162" s="117"/>
      <c r="AC5162" s="117"/>
      <c r="AD5162" s="117"/>
      <c r="AE5162" s="117"/>
      <c r="AF5162" s="117"/>
      <c r="AG5162" s="117"/>
      <c r="AH5162" s="117"/>
      <c r="AI5162" s="117"/>
      <c r="AJ5162" s="117"/>
      <c r="AK5162" s="117"/>
      <c r="AL5162" s="117"/>
      <c r="AM5162" s="117"/>
      <c r="AN5162" s="117"/>
      <c r="AO5162" s="117"/>
      <c r="AP5162" s="117"/>
      <c r="AQ5162" s="117"/>
      <c r="AR5162" s="117"/>
      <c r="AS5162" s="117"/>
      <c r="AT5162" s="117"/>
      <c r="AU5162" s="117"/>
      <c r="AV5162" s="117"/>
      <c r="AW5162" s="117"/>
      <c r="AX5162" s="118"/>
      <c r="BC5162" s="42"/>
    </row>
    <row r="5163" spans="1:113" ht="12" customHeight="1">
      <c r="A5163" s="34"/>
      <c r="B5163" s="116"/>
      <c r="C5163" s="117"/>
      <c r="D5163" s="117"/>
      <c r="E5163" s="117"/>
      <c r="F5163" s="117"/>
      <c r="G5163" s="117"/>
      <c r="H5163" s="117"/>
      <c r="I5163" s="117"/>
      <c r="J5163" s="117"/>
      <c r="K5163" s="117"/>
      <c r="L5163" s="117"/>
      <c r="M5163" s="117"/>
      <c r="N5163" s="117"/>
      <c r="O5163" s="117"/>
      <c r="P5163" s="117"/>
      <c r="Q5163" s="117"/>
      <c r="R5163" s="117"/>
      <c r="S5163" s="117"/>
      <c r="T5163" s="117"/>
      <c r="U5163" s="117"/>
      <c r="V5163" s="117"/>
      <c r="W5163" s="117"/>
      <c r="X5163" s="117"/>
      <c r="Y5163" s="117"/>
      <c r="Z5163" s="117"/>
      <c r="AA5163" s="117"/>
      <c r="AB5163" s="117"/>
      <c r="AC5163" s="117"/>
      <c r="AD5163" s="117"/>
      <c r="AE5163" s="117"/>
      <c r="AF5163" s="117"/>
      <c r="AG5163" s="117"/>
      <c r="AH5163" s="117"/>
      <c r="AI5163" s="117"/>
      <c r="AJ5163" s="117"/>
      <c r="AK5163" s="117"/>
      <c r="AL5163" s="117"/>
      <c r="AM5163" s="117"/>
      <c r="AN5163" s="117"/>
      <c r="AO5163" s="117"/>
      <c r="AP5163" s="117"/>
      <c r="AQ5163" s="117"/>
      <c r="AR5163" s="117"/>
      <c r="AS5163" s="117"/>
      <c r="AT5163" s="117"/>
      <c r="AU5163" s="117"/>
      <c r="AV5163" s="117"/>
      <c r="AW5163" s="117"/>
      <c r="AX5163" s="118"/>
    </row>
    <row r="5164" spans="1:113" ht="12" customHeight="1">
      <c r="A5164" s="34"/>
      <c r="B5164" s="116"/>
      <c r="C5164" s="117"/>
      <c r="D5164" s="117"/>
      <c r="E5164" s="117"/>
      <c r="F5164" s="117"/>
      <c r="G5164" s="117"/>
      <c r="H5164" s="117"/>
      <c r="I5164" s="117"/>
      <c r="J5164" s="117"/>
      <c r="K5164" s="117"/>
      <c r="L5164" s="117"/>
      <c r="M5164" s="117"/>
      <c r="N5164" s="117"/>
      <c r="O5164" s="117"/>
      <c r="P5164" s="117"/>
      <c r="Q5164" s="117"/>
      <c r="R5164" s="117"/>
      <c r="S5164" s="117"/>
      <c r="T5164" s="117"/>
      <c r="U5164" s="117"/>
      <c r="V5164" s="117"/>
      <c r="W5164" s="117"/>
      <c r="X5164" s="117"/>
      <c r="Y5164" s="117"/>
      <c r="Z5164" s="117"/>
      <c r="AA5164" s="117"/>
      <c r="AB5164" s="117"/>
      <c r="AC5164" s="117"/>
      <c r="AD5164" s="117"/>
      <c r="AE5164" s="117"/>
      <c r="AF5164" s="117"/>
      <c r="AG5164" s="117"/>
      <c r="AH5164" s="117"/>
      <c r="AI5164" s="117"/>
      <c r="AJ5164" s="117"/>
      <c r="AK5164" s="117"/>
      <c r="AL5164" s="117"/>
      <c r="AM5164" s="117"/>
      <c r="AN5164" s="117"/>
      <c r="AO5164" s="117"/>
      <c r="AP5164" s="117"/>
      <c r="AQ5164" s="117"/>
      <c r="AR5164" s="117"/>
      <c r="AS5164" s="117"/>
      <c r="AT5164" s="117"/>
      <c r="AU5164" s="117"/>
      <c r="AV5164" s="117"/>
      <c r="AW5164" s="117"/>
      <c r="AX5164" s="118"/>
    </row>
    <row r="5165" spans="1:113" ht="12" customHeight="1">
      <c r="A5165" s="34"/>
      <c r="B5165" s="116"/>
      <c r="C5165" s="117"/>
      <c r="D5165" s="117"/>
      <c r="E5165" s="117"/>
      <c r="F5165" s="117"/>
      <c r="G5165" s="117"/>
      <c r="H5165" s="117"/>
      <c r="I5165" s="117"/>
      <c r="J5165" s="117"/>
      <c r="K5165" s="117"/>
      <c r="L5165" s="117"/>
      <c r="M5165" s="117"/>
      <c r="N5165" s="117"/>
      <c r="O5165" s="117"/>
      <c r="P5165" s="117"/>
      <c r="Q5165" s="117"/>
      <c r="R5165" s="117"/>
      <c r="S5165" s="117"/>
      <c r="T5165" s="117"/>
      <c r="U5165" s="117"/>
      <c r="V5165" s="117"/>
      <c r="W5165" s="117"/>
      <c r="X5165" s="117"/>
      <c r="Y5165" s="117"/>
      <c r="Z5165" s="117"/>
      <c r="AA5165" s="117"/>
      <c r="AB5165" s="117"/>
      <c r="AC5165" s="117"/>
      <c r="AD5165" s="117"/>
      <c r="AE5165" s="117"/>
      <c r="AF5165" s="117"/>
      <c r="AG5165" s="117"/>
      <c r="AH5165" s="117"/>
      <c r="AI5165" s="117"/>
      <c r="AJ5165" s="117"/>
      <c r="AK5165" s="117"/>
      <c r="AL5165" s="117"/>
      <c r="AM5165" s="117"/>
      <c r="AN5165" s="117"/>
      <c r="AO5165" s="117"/>
      <c r="AP5165" s="117"/>
      <c r="AQ5165" s="117"/>
      <c r="AR5165" s="117"/>
      <c r="AS5165" s="117"/>
      <c r="AT5165" s="117"/>
      <c r="AU5165" s="117"/>
      <c r="AV5165" s="117"/>
      <c r="AW5165" s="117"/>
      <c r="AX5165" s="118"/>
    </row>
    <row r="5166" spans="1:113" ht="15" thickBot="1">
      <c r="A5166" s="43"/>
      <c r="B5166" s="44"/>
      <c r="C5166" s="45"/>
      <c r="D5166" s="45"/>
      <c r="E5166" s="45"/>
      <c r="F5166" s="45"/>
      <c r="G5166" s="45"/>
      <c r="H5166" s="45"/>
      <c r="I5166" s="45"/>
      <c r="J5166" s="45"/>
      <c r="K5166" s="45"/>
      <c r="L5166" s="45"/>
      <c r="M5166" s="45"/>
      <c r="N5166" s="45"/>
      <c r="O5166" s="45"/>
      <c r="P5166" s="45"/>
      <c r="Q5166" s="45"/>
      <c r="R5166" s="45"/>
      <c r="S5166" s="45"/>
      <c r="T5166" s="45"/>
      <c r="U5166" s="45"/>
      <c r="V5166" s="45"/>
      <c r="W5166" s="45"/>
      <c r="X5166" s="45"/>
      <c r="Y5166" s="45"/>
      <c r="Z5166" s="45"/>
      <c r="AA5166" s="45"/>
      <c r="AB5166" s="45"/>
      <c r="AC5166" s="45"/>
      <c r="AD5166" s="45"/>
      <c r="AE5166" s="45"/>
      <c r="AF5166" s="45"/>
      <c r="AG5166" s="45"/>
      <c r="AH5166" s="45"/>
      <c r="AI5166" s="45"/>
      <c r="AJ5166" s="45"/>
      <c r="AK5166" s="45"/>
      <c r="AL5166" s="45"/>
      <c r="AM5166" s="45"/>
      <c r="AN5166" s="45"/>
      <c r="AO5166" s="45"/>
      <c r="AP5166" s="45"/>
      <c r="AQ5166" s="45"/>
      <c r="AR5166" s="45"/>
      <c r="AS5166" s="45"/>
      <c r="AT5166" s="45"/>
      <c r="AU5166" s="45"/>
      <c r="AV5166" s="45"/>
      <c r="AW5166" s="45"/>
      <c r="AX5166" s="46"/>
    </row>
    <row r="5167" spans="1:113">
      <c r="B5167" s="47"/>
    </row>
    <row r="5168" spans="1:113" ht="15" thickBot="1">
      <c r="A5168" s="37"/>
      <c r="B5168" s="36" t="s">
        <v>238</v>
      </c>
      <c r="C5168" s="34"/>
      <c r="D5168" s="34"/>
      <c r="E5168" s="34"/>
      <c r="F5168" s="34"/>
      <c r="G5168" s="34"/>
      <c r="H5168" s="34"/>
      <c r="I5168" s="34"/>
      <c r="J5168" s="34"/>
      <c r="K5168" s="34"/>
      <c r="L5168" s="35"/>
      <c r="M5168" s="35"/>
      <c r="N5168" s="35"/>
      <c r="O5168" s="35"/>
      <c r="P5168" s="34"/>
      <c r="Q5168" s="34"/>
      <c r="R5168" s="34"/>
      <c r="S5168" s="34"/>
      <c r="T5168" s="34"/>
      <c r="U5168" s="34"/>
      <c r="V5168" s="36"/>
      <c r="W5168" s="36"/>
      <c r="X5168" s="36"/>
      <c r="Y5168" s="36"/>
      <c r="Z5168" s="36"/>
      <c r="AA5168" s="36"/>
      <c r="AB5168" s="36"/>
      <c r="AC5168" s="36"/>
      <c r="AD5168" s="36"/>
      <c r="AE5168" s="36"/>
      <c r="AF5168" s="36"/>
      <c r="AG5168" s="36"/>
      <c r="AH5168" s="36"/>
      <c r="AI5168" s="36"/>
      <c r="AJ5168" s="36"/>
      <c r="AK5168" s="36"/>
      <c r="AL5168" s="36"/>
      <c r="AM5168" s="36"/>
      <c r="AN5168" s="36"/>
      <c r="AO5168" s="36"/>
      <c r="AP5168" s="36"/>
      <c r="AQ5168" s="36"/>
      <c r="AR5168" s="36"/>
      <c r="AS5168" s="36"/>
      <c r="AT5168" s="36"/>
      <c r="AU5168" s="36"/>
      <c r="AV5168" s="36"/>
      <c r="AW5168" s="36"/>
      <c r="AX5168" s="36"/>
      <c r="DI5168" s="26"/>
    </row>
    <row r="5169" spans="1:251" ht="14.25">
      <c r="A5169" s="34"/>
      <c r="B5169" s="38"/>
      <c r="C5169" s="33"/>
      <c r="D5169" s="33"/>
      <c r="E5169" s="33"/>
      <c r="F5169" s="33"/>
      <c r="G5169" s="33"/>
      <c r="H5169" s="33"/>
      <c r="I5169" s="33"/>
      <c r="J5169" s="33"/>
      <c r="K5169" s="33"/>
      <c r="L5169" s="39"/>
      <c r="M5169" s="39"/>
      <c r="N5169" s="39"/>
      <c r="O5169" s="39"/>
      <c r="P5169" s="33"/>
      <c r="Q5169" s="33"/>
      <c r="R5169" s="33"/>
      <c r="S5169" s="33"/>
      <c r="T5169" s="33"/>
      <c r="U5169" s="33"/>
      <c r="V5169" s="40"/>
      <c r="W5169" s="40"/>
      <c r="X5169" s="40"/>
      <c r="Y5169" s="40"/>
      <c r="Z5169" s="40"/>
      <c r="AA5169" s="40"/>
      <c r="AB5169" s="40"/>
      <c r="AC5169" s="40"/>
      <c r="AD5169" s="40"/>
      <c r="AE5169" s="40"/>
      <c r="AF5169" s="40"/>
      <c r="AG5169" s="40"/>
      <c r="AH5169" s="40"/>
      <c r="AI5169" s="40"/>
      <c r="AJ5169" s="40"/>
      <c r="AK5169" s="40"/>
      <c r="AL5169" s="40"/>
      <c r="AM5169" s="40"/>
      <c r="AN5169" s="40"/>
      <c r="AO5169" s="40"/>
      <c r="AP5169" s="40"/>
      <c r="AQ5169" s="40"/>
      <c r="AR5169" s="40"/>
      <c r="AS5169" s="40"/>
      <c r="AT5169" s="40"/>
      <c r="AU5169" s="40"/>
      <c r="AV5169" s="40"/>
      <c r="AW5169" s="40"/>
      <c r="AX5169" s="41"/>
    </row>
    <row r="5170" spans="1:251" ht="12" customHeight="1">
      <c r="A5170" s="34"/>
      <c r="B5170" s="116" t="s">
        <v>1155</v>
      </c>
      <c r="C5170" s="117"/>
      <c r="D5170" s="117"/>
      <c r="E5170" s="117"/>
      <c r="F5170" s="117"/>
      <c r="G5170" s="117"/>
      <c r="H5170" s="117"/>
      <c r="I5170" s="117"/>
      <c r="J5170" s="117"/>
      <c r="K5170" s="117"/>
      <c r="L5170" s="117"/>
      <c r="M5170" s="117"/>
      <c r="N5170" s="117"/>
      <c r="O5170" s="117"/>
      <c r="P5170" s="117"/>
      <c r="Q5170" s="117"/>
      <c r="R5170" s="117"/>
      <c r="S5170" s="117"/>
      <c r="T5170" s="117"/>
      <c r="U5170" s="117"/>
      <c r="V5170" s="117"/>
      <c r="W5170" s="117"/>
      <c r="X5170" s="117"/>
      <c r="Y5170" s="117"/>
      <c r="Z5170" s="117"/>
      <c r="AA5170" s="117"/>
      <c r="AB5170" s="117"/>
      <c r="AC5170" s="117"/>
      <c r="AD5170" s="117"/>
      <c r="AE5170" s="117"/>
      <c r="AF5170" s="117"/>
      <c r="AG5170" s="117"/>
      <c r="AH5170" s="117"/>
      <c r="AI5170" s="117"/>
      <c r="AJ5170" s="117"/>
      <c r="AK5170" s="117"/>
      <c r="AL5170" s="117"/>
      <c r="AM5170" s="117"/>
      <c r="AN5170" s="117"/>
      <c r="AO5170" s="117"/>
      <c r="AP5170" s="117"/>
      <c r="AQ5170" s="117"/>
      <c r="AR5170" s="117"/>
      <c r="AS5170" s="117"/>
      <c r="AT5170" s="117"/>
      <c r="AU5170" s="117"/>
      <c r="AV5170" s="117"/>
      <c r="AW5170" s="117"/>
      <c r="AX5170" s="118"/>
    </row>
    <row r="5171" spans="1:251" ht="12" customHeight="1">
      <c r="A5171" s="34"/>
      <c r="B5171" s="116"/>
      <c r="C5171" s="117"/>
      <c r="D5171" s="117"/>
      <c r="E5171" s="117"/>
      <c r="F5171" s="117"/>
      <c r="G5171" s="117"/>
      <c r="H5171" s="117"/>
      <c r="I5171" s="117"/>
      <c r="J5171" s="117"/>
      <c r="K5171" s="117"/>
      <c r="L5171" s="117"/>
      <c r="M5171" s="117"/>
      <c r="N5171" s="117"/>
      <c r="O5171" s="117"/>
      <c r="P5171" s="117"/>
      <c r="Q5171" s="117"/>
      <c r="R5171" s="117"/>
      <c r="S5171" s="117"/>
      <c r="T5171" s="117"/>
      <c r="U5171" s="117"/>
      <c r="V5171" s="117"/>
      <c r="W5171" s="117"/>
      <c r="X5171" s="117"/>
      <c r="Y5171" s="117"/>
      <c r="Z5171" s="117"/>
      <c r="AA5171" s="117"/>
      <c r="AB5171" s="117"/>
      <c r="AC5171" s="117"/>
      <c r="AD5171" s="117"/>
      <c r="AE5171" s="117"/>
      <c r="AF5171" s="117"/>
      <c r="AG5171" s="117"/>
      <c r="AH5171" s="117"/>
      <c r="AI5171" s="117"/>
      <c r="AJ5171" s="117"/>
      <c r="AK5171" s="117"/>
      <c r="AL5171" s="117"/>
      <c r="AM5171" s="117"/>
      <c r="AN5171" s="117"/>
      <c r="AO5171" s="117"/>
      <c r="AP5171" s="117"/>
      <c r="AQ5171" s="117"/>
      <c r="AR5171" s="117"/>
      <c r="AS5171" s="117"/>
      <c r="AT5171" s="117"/>
      <c r="AU5171" s="117"/>
      <c r="AV5171" s="117"/>
      <c r="AW5171" s="117"/>
      <c r="AX5171" s="118"/>
      <c r="BC5171" s="42"/>
    </row>
    <row r="5172" spans="1:251" ht="12" customHeight="1">
      <c r="A5172" s="34"/>
      <c r="B5172" s="116"/>
      <c r="C5172" s="117"/>
      <c r="D5172" s="117"/>
      <c r="E5172" s="117"/>
      <c r="F5172" s="117"/>
      <c r="G5172" s="117"/>
      <c r="H5172" s="117"/>
      <c r="I5172" s="117"/>
      <c r="J5172" s="117"/>
      <c r="K5172" s="117"/>
      <c r="L5172" s="117"/>
      <c r="M5172" s="117"/>
      <c r="N5172" s="117"/>
      <c r="O5172" s="117"/>
      <c r="P5172" s="117"/>
      <c r="Q5172" s="117"/>
      <c r="R5172" s="117"/>
      <c r="S5172" s="117"/>
      <c r="T5172" s="117"/>
      <c r="U5172" s="117"/>
      <c r="V5172" s="117"/>
      <c r="W5172" s="117"/>
      <c r="X5172" s="117"/>
      <c r="Y5172" s="117"/>
      <c r="Z5172" s="117"/>
      <c r="AA5172" s="117"/>
      <c r="AB5172" s="117"/>
      <c r="AC5172" s="117"/>
      <c r="AD5172" s="117"/>
      <c r="AE5172" s="117"/>
      <c r="AF5172" s="117"/>
      <c r="AG5172" s="117"/>
      <c r="AH5172" s="117"/>
      <c r="AI5172" s="117"/>
      <c r="AJ5172" s="117"/>
      <c r="AK5172" s="117"/>
      <c r="AL5172" s="117"/>
      <c r="AM5172" s="117"/>
      <c r="AN5172" s="117"/>
      <c r="AO5172" s="117"/>
      <c r="AP5172" s="117"/>
      <c r="AQ5172" s="117"/>
      <c r="AR5172" s="117"/>
      <c r="AS5172" s="117"/>
      <c r="AT5172" s="117"/>
      <c r="AU5172" s="117"/>
      <c r="AV5172" s="117"/>
      <c r="AW5172" s="117"/>
      <c r="AX5172" s="118"/>
    </row>
    <row r="5173" spans="1:251" ht="12" customHeight="1">
      <c r="A5173" s="34"/>
      <c r="B5173" s="116"/>
      <c r="C5173" s="117"/>
      <c r="D5173" s="117"/>
      <c r="E5173" s="117"/>
      <c r="F5173" s="117"/>
      <c r="G5173" s="117"/>
      <c r="H5173" s="117"/>
      <c r="I5173" s="117"/>
      <c r="J5173" s="117"/>
      <c r="K5173" s="117"/>
      <c r="L5173" s="117"/>
      <c r="M5173" s="117"/>
      <c r="N5173" s="117"/>
      <c r="O5173" s="117"/>
      <c r="P5173" s="117"/>
      <c r="Q5173" s="117"/>
      <c r="R5173" s="117"/>
      <c r="S5173" s="117"/>
      <c r="T5173" s="117"/>
      <c r="U5173" s="117"/>
      <c r="V5173" s="117"/>
      <c r="W5173" s="117"/>
      <c r="X5173" s="117"/>
      <c r="Y5173" s="117"/>
      <c r="Z5173" s="117"/>
      <c r="AA5173" s="117"/>
      <c r="AB5173" s="117"/>
      <c r="AC5173" s="117"/>
      <c r="AD5173" s="117"/>
      <c r="AE5173" s="117"/>
      <c r="AF5173" s="117"/>
      <c r="AG5173" s="117"/>
      <c r="AH5173" s="117"/>
      <c r="AI5173" s="117"/>
      <c r="AJ5173" s="117"/>
      <c r="AK5173" s="117"/>
      <c r="AL5173" s="117"/>
      <c r="AM5173" s="117"/>
      <c r="AN5173" s="117"/>
      <c r="AO5173" s="117"/>
      <c r="AP5173" s="117"/>
      <c r="AQ5173" s="117"/>
      <c r="AR5173" s="117"/>
      <c r="AS5173" s="117"/>
      <c r="AT5173" s="117"/>
      <c r="AU5173" s="117"/>
      <c r="AV5173" s="117"/>
      <c r="AW5173" s="117"/>
      <c r="AX5173" s="118"/>
    </row>
    <row r="5174" spans="1:251" ht="12" customHeight="1">
      <c r="A5174" s="34"/>
      <c r="B5174" s="116"/>
      <c r="C5174" s="117"/>
      <c r="D5174" s="117"/>
      <c r="E5174" s="117"/>
      <c r="F5174" s="117"/>
      <c r="G5174" s="117"/>
      <c r="H5174" s="117"/>
      <c r="I5174" s="117"/>
      <c r="J5174" s="117"/>
      <c r="K5174" s="117"/>
      <c r="L5174" s="117"/>
      <c r="M5174" s="117"/>
      <c r="N5174" s="117"/>
      <c r="O5174" s="117"/>
      <c r="P5174" s="117"/>
      <c r="Q5174" s="117"/>
      <c r="R5174" s="117"/>
      <c r="S5174" s="117"/>
      <c r="T5174" s="117"/>
      <c r="U5174" s="117"/>
      <c r="V5174" s="117"/>
      <c r="W5174" s="117"/>
      <c r="X5174" s="117"/>
      <c r="Y5174" s="117"/>
      <c r="Z5174" s="117"/>
      <c r="AA5174" s="117"/>
      <c r="AB5174" s="117"/>
      <c r="AC5174" s="117"/>
      <c r="AD5174" s="117"/>
      <c r="AE5174" s="117"/>
      <c r="AF5174" s="117"/>
      <c r="AG5174" s="117"/>
      <c r="AH5174" s="117"/>
      <c r="AI5174" s="117"/>
      <c r="AJ5174" s="117"/>
      <c r="AK5174" s="117"/>
      <c r="AL5174" s="117"/>
      <c r="AM5174" s="117"/>
      <c r="AN5174" s="117"/>
      <c r="AO5174" s="117"/>
      <c r="AP5174" s="117"/>
      <c r="AQ5174" s="117"/>
      <c r="AR5174" s="117"/>
      <c r="AS5174" s="117"/>
      <c r="AT5174" s="117"/>
      <c r="AU5174" s="117"/>
      <c r="AV5174" s="117"/>
      <c r="AW5174" s="117"/>
      <c r="AX5174" s="118"/>
    </row>
    <row r="5175" spans="1:251" ht="15" thickBot="1">
      <c r="A5175" s="43"/>
      <c r="B5175" s="44"/>
      <c r="C5175" s="45"/>
      <c r="D5175" s="45"/>
      <c r="E5175" s="45"/>
      <c r="F5175" s="45"/>
      <c r="G5175" s="45"/>
      <c r="H5175" s="45"/>
      <c r="I5175" s="45"/>
      <c r="J5175" s="45"/>
      <c r="K5175" s="45"/>
      <c r="L5175" s="45"/>
      <c r="M5175" s="45"/>
      <c r="N5175" s="45"/>
      <c r="O5175" s="45"/>
      <c r="P5175" s="45"/>
      <c r="Q5175" s="45"/>
      <c r="R5175" s="45"/>
      <c r="S5175" s="45"/>
      <c r="T5175" s="45"/>
      <c r="U5175" s="45"/>
      <c r="V5175" s="45"/>
      <c r="W5175" s="45"/>
      <c r="X5175" s="45"/>
      <c r="Y5175" s="45"/>
      <c r="Z5175" s="45"/>
      <c r="AA5175" s="45"/>
      <c r="AB5175" s="45"/>
      <c r="AC5175" s="45"/>
      <c r="AD5175" s="45"/>
      <c r="AE5175" s="45"/>
      <c r="AF5175" s="45"/>
      <c r="AG5175" s="45"/>
      <c r="AH5175" s="45"/>
      <c r="AI5175" s="45"/>
      <c r="AJ5175" s="45"/>
      <c r="AK5175" s="45"/>
      <c r="AL5175" s="45"/>
      <c r="AM5175" s="45"/>
      <c r="AN5175" s="45"/>
      <c r="AO5175" s="45"/>
      <c r="AP5175" s="45"/>
      <c r="AQ5175" s="45"/>
      <c r="AR5175" s="45"/>
      <c r="AS5175" s="45"/>
      <c r="AT5175" s="45"/>
      <c r="AU5175" s="45"/>
      <c r="AV5175" s="45"/>
      <c r="AW5175" s="45"/>
      <c r="AX5175" s="46"/>
    </row>
    <row r="5176" spans="1:251">
      <c r="B5176" s="47"/>
    </row>
    <row r="5177" spans="1:251" ht="14.25">
      <c r="B5177" s="36" t="s">
        <v>240</v>
      </c>
      <c r="C5177" s="34"/>
      <c r="D5177" s="34"/>
      <c r="E5177" s="34"/>
      <c r="F5177" s="34"/>
      <c r="G5177" s="34"/>
      <c r="H5177" s="34"/>
      <c r="I5177" s="34"/>
      <c r="J5177" s="34"/>
      <c r="K5177" s="34"/>
      <c r="L5177" s="35"/>
      <c r="M5177" s="35"/>
      <c r="N5177" s="35"/>
      <c r="O5177" s="35"/>
      <c r="P5177" s="34"/>
      <c r="Q5177" s="34"/>
      <c r="R5177" s="34"/>
      <c r="S5177" s="34"/>
      <c r="T5177" s="34"/>
      <c r="U5177" s="34"/>
      <c r="V5177" s="36"/>
      <c r="W5177" s="36"/>
      <c r="X5177" s="36"/>
      <c r="Y5177" s="36"/>
      <c r="Z5177" s="36"/>
      <c r="AA5177" s="36"/>
      <c r="AB5177" s="36"/>
      <c r="AC5177" s="36"/>
      <c r="AD5177" s="36"/>
      <c r="AE5177" s="36"/>
      <c r="AF5177" s="36"/>
      <c r="AG5177" s="36"/>
      <c r="AH5177" s="36"/>
      <c r="AI5177" s="36"/>
      <c r="AJ5177" s="36"/>
      <c r="AK5177" s="36"/>
      <c r="AL5177" s="36"/>
      <c r="AM5177" s="36"/>
      <c r="AN5177" s="36"/>
      <c r="AO5177" s="36"/>
      <c r="AP5177" s="36"/>
      <c r="AQ5177" s="36"/>
      <c r="AR5177" s="36"/>
      <c r="AS5177" s="36"/>
      <c r="AT5177" s="36"/>
      <c r="AU5177" s="36"/>
      <c r="AV5177" s="36"/>
      <c r="AW5177" s="36"/>
      <c r="AX5177" s="36"/>
    </row>
    <row r="5178" spans="1:251" ht="15" thickBot="1">
      <c r="B5178" s="34"/>
      <c r="C5178" s="34"/>
      <c r="D5178" s="34"/>
      <c r="E5178" s="34"/>
      <c r="F5178" s="34"/>
      <c r="G5178" s="34"/>
      <c r="H5178" s="34"/>
      <c r="I5178" s="34"/>
      <c r="J5178" s="34"/>
      <c r="K5178" s="34"/>
      <c r="L5178" s="35"/>
      <c r="M5178" s="35"/>
      <c r="N5178" s="35"/>
      <c r="O5178" s="35"/>
      <c r="P5178" s="34"/>
      <c r="Q5178" s="34"/>
      <c r="R5178" s="34"/>
      <c r="S5178" s="34"/>
      <c r="T5178" s="34"/>
      <c r="U5178" s="34"/>
      <c r="V5178" s="36"/>
      <c r="W5178" s="36"/>
      <c r="X5178" s="36"/>
      <c r="Y5178" s="36"/>
      <c r="Z5178" s="36"/>
      <c r="AA5178" s="36"/>
      <c r="AB5178" s="36"/>
      <c r="AC5178" s="36"/>
      <c r="AD5178" s="36"/>
      <c r="AE5178" s="36"/>
      <c r="AF5178" s="36"/>
      <c r="AG5178" s="36"/>
      <c r="AH5178" s="36"/>
      <c r="AI5178" s="36"/>
      <c r="AJ5178" s="36"/>
      <c r="AK5178" s="36"/>
      <c r="AL5178" s="36"/>
      <c r="AM5178" s="36"/>
      <c r="AN5178" s="36"/>
      <c r="AO5178" s="36"/>
      <c r="AP5178" s="36"/>
      <c r="AQ5178" s="36"/>
      <c r="AR5178" s="36"/>
      <c r="AS5178" s="36"/>
      <c r="AT5178" s="36"/>
      <c r="AU5178" s="36"/>
      <c r="AV5178" s="36"/>
      <c r="AW5178" s="36"/>
      <c r="AX5178" s="48" t="s">
        <v>241</v>
      </c>
    </row>
    <row r="5179" spans="1:251" s="42" customFormat="1" ht="13.5" customHeight="1">
      <c r="A5179" s="34"/>
      <c r="B5179" s="119" t="s">
        <v>242</v>
      </c>
      <c r="C5179" s="120"/>
      <c r="D5179" s="120"/>
      <c r="E5179" s="120"/>
      <c r="F5179" s="120"/>
      <c r="G5179" s="120"/>
      <c r="H5179" s="120"/>
      <c r="I5179" s="120"/>
      <c r="J5179" s="120"/>
      <c r="K5179" s="120"/>
      <c r="L5179" s="120"/>
      <c r="M5179" s="120"/>
      <c r="N5179" s="120"/>
      <c r="O5179" s="120"/>
      <c r="P5179" s="120"/>
      <c r="Q5179" s="120"/>
      <c r="R5179" s="120"/>
      <c r="S5179" s="120"/>
      <c r="T5179" s="120"/>
      <c r="U5179" s="120"/>
      <c r="V5179" s="120"/>
      <c r="W5179" s="120"/>
      <c r="X5179" s="120"/>
      <c r="Y5179" s="120"/>
      <c r="Z5179" s="121"/>
      <c r="AA5179" s="125" t="s">
        <v>1095</v>
      </c>
      <c r="AB5179" s="120"/>
      <c r="AC5179" s="120"/>
      <c r="AD5179" s="120"/>
      <c r="AE5179" s="120"/>
      <c r="AF5179" s="120"/>
      <c r="AG5179" s="120"/>
      <c r="AH5179" s="120"/>
      <c r="AI5179" s="121"/>
      <c r="AJ5179" s="125" t="s">
        <v>1096</v>
      </c>
      <c r="AK5179" s="120"/>
      <c r="AL5179" s="120"/>
      <c r="AM5179" s="120"/>
      <c r="AN5179" s="120"/>
      <c r="AO5179" s="120"/>
      <c r="AP5179" s="120"/>
      <c r="AQ5179" s="120"/>
      <c r="AR5179" s="121"/>
      <c r="AS5179" s="125" t="s">
        <v>243</v>
      </c>
      <c r="AT5179" s="120"/>
      <c r="AU5179" s="120"/>
      <c r="AV5179" s="120"/>
      <c r="AW5179" s="120"/>
      <c r="AX5179" s="127"/>
      <c r="AY5179" s="29"/>
      <c r="AZ5179" s="29"/>
      <c r="BA5179" s="29"/>
      <c r="BB5179" s="29"/>
      <c r="BC5179" s="29"/>
      <c r="BD5179" s="29"/>
      <c r="BE5179" s="29"/>
      <c r="BF5179" s="29"/>
      <c r="BG5179" s="29"/>
      <c r="BH5179" s="29"/>
      <c r="BI5179" s="29"/>
      <c r="BJ5179" s="29"/>
      <c r="BK5179" s="29"/>
      <c r="BL5179" s="29"/>
      <c r="BM5179" s="29"/>
      <c r="BN5179" s="29"/>
      <c r="BO5179" s="29"/>
      <c r="BP5179" s="29"/>
      <c r="BQ5179" s="29"/>
      <c r="BR5179" s="29"/>
      <c r="BS5179" s="29"/>
      <c r="BT5179" s="29"/>
      <c r="BU5179" s="29"/>
      <c r="BV5179" s="29"/>
      <c r="BW5179" s="29"/>
      <c r="BX5179" s="29"/>
      <c r="BY5179" s="29"/>
      <c r="BZ5179" s="29"/>
      <c r="CA5179" s="29"/>
      <c r="CB5179" s="29"/>
      <c r="CC5179" s="29"/>
      <c r="CD5179" s="29"/>
      <c r="CE5179" s="29"/>
      <c r="CF5179" s="29"/>
      <c r="CG5179" s="29"/>
      <c r="CH5179" s="29"/>
      <c r="CI5179" s="29"/>
      <c r="CJ5179" s="29"/>
      <c r="CK5179" s="29"/>
      <c r="CL5179" s="29"/>
      <c r="CM5179" s="29"/>
      <c r="CN5179" s="29"/>
      <c r="CO5179" s="29"/>
      <c r="CP5179" s="29"/>
      <c r="CQ5179" s="29"/>
      <c r="CR5179" s="29"/>
      <c r="CS5179" s="29"/>
      <c r="CT5179" s="29"/>
      <c r="CU5179" s="29"/>
      <c r="CV5179" s="29"/>
      <c r="CW5179" s="29"/>
      <c r="CX5179" s="29"/>
      <c r="CY5179" s="29"/>
      <c r="CZ5179" s="29"/>
      <c r="DA5179" s="29"/>
      <c r="DB5179" s="29"/>
      <c r="DC5179" s="29"/>
      <c r="DD5179" s="29"/>
      <c r="DE5179" s="29"/>
      <c r="DF5179" s="29"/>
      <c r="DG5179" s="29"/>
      <c r="DH5179" s="29"/>
      <c r="DI5179" s="29"/>
      <c r="DJ5179" s="29"/>
      <c r="DK5179" s="29"/>
      <c r="DL5179" s="29"/>
      <c r="DM5179" s="29"/>
      <c r="DN5179" s="29"/>
      <c r="DO5179" s="29"/>
      <c r="DP5179" s="29"/>
      <c r="DQ5179" s="29"/>
      <c r="DR5179" s="29"/>
      <c r="DS5179" s="29"/>
      <c r="DT5179" s="29"/>
      <c r="DU5179" s="29"/>
      <c r="DV5179" s="29"/>
      <c r="DW5179" s="29"/>
      <c r="DX5179" s="29"/>
      <c r="DY5179" s="29"/>
      <c r="DZ5179" s="29"/>
      <c r="EA5179" s="29"/>
      <c r="EB5179" s="29"/>
      <c r="EC5179" s="29"/>
      <c r="ED5179" s="29"/>
      <c r="EE5179" s="29"/>
      <c r="EF5179" s="29"/>
      <c r="EG5179" s="29"/>
      <c r="EH5179" s="29"/>
      <c r="EI5179" s="29"/>
      <c r="EJ5179" s="29"/>
      <c r="EK5179" s="29"/>
      <c r="EL5179" s="29"/>
      <c r="EM5179" s="29"/>
      <c r="EN5179" s="29"/>
      <c r="EO5179" s="29"/>
      <c r="EP5179" s="29"/>
      <c r="EQ5179" s="29"/>
      <c r="ER5179" s="29"/>
      <c r="ES5179" s="29"/>
      <c r="ET5179" s="29"/>
      <c r="EU5179" s="29"/>
      <c r="EV5179" s="29"/>
      <c r="EW5179" s="29"/>
      <c r="EX5179" s="29"/>
      <c r="EY5179" s="29"/>
      <c r="EZ5179" s="29"/>
      <c r="FA5179" s="29"/>
      <c r="FB5179" s="29"/>
      <c r="FC5179" s="29"/>
      <c r="FD5179" s="29"/>
      <c r="FE5179" s="29"/>
      <c r="FF5179" s="29"/>
      <c r="FG5179" s="29"/>
      <c r="FH5179" s="29"/>
      <c r="FI5179" s="29"/>
      <c r="FJ5179" s="29"/>
      <c r="FK5179" s="29"/>
      <c r="FL5179" s="29"/>
      <c r="FM5179" s="29"/>
      <c r="FN5179" s="29"/>
      <c r="FO5179" s="29"/>
      <c r="FP5179" s="29"/>
      <c r="FQ5179" s="29"/>
      <c r="FR5179" s="29"/>
      <c r="FS5179" s="29"/>
      <c r="FT5179" s="29"/>
      <c r="FU5179" s="29"/>
      <c r="FV5179" s="29"/>
      <c r="FW5179" s="29"/>
      <c r="FX5179" s="29"/>
      <c r="FY5179" s="29"/>
      <c r="FZ5179" s="29"/>
      <c r="GA5179" s="29"/>
      <c r="GB5179" s="29"/>
      <c r="GC5179" s="29"/>
      <c r="GD5179" s="29"/>
      <c r="GE5179" s="29"/>
      <c r="GF5179" s="29"/>
      <c r="GG5179" s="29"/>
      <c r="GH5179" s="29"/>
      <c r="GI5179" s="29"/>
      <c r="GJ5179" s="29"/>
      <c r="GK5179" s="29"/>
      <c r="GL5179" s="29"/>
      <c r="GM5179" s="29"/>
      <c r="GN5179" s="29"/>
      <c r="GO5179" s="29"/>
      <c r="GP5179" s="29"/>
      <c r="GQ5179" s="29"/>
      <c r="GR5179" s="29"/>
      <c r="GS5179" s="29"/>
      <c r="GT5179" s="29"/>
      <c r="GU5179" s="29"/>
      <c r="GV5179" s="29"/>
      <c r="GW5179" s="29"/>
      <c r="GX5179" s="29"/>
      <c r="GY5179" s="29"/>
      <c r="GZ5179" s="29"/>
      <c r="HA5179" s="29"/>
      <c r="HB5179" s="29"/>
      <c r="HC5179" s="29"/>
      <c r="HD5179" s="29"/>
      <c r="HE5179" s="29"/>
      <c r="HF5179" s="29"/>
      <c r="HG5179" s="29"/>
      <c r="HH5179" s="29"/>
      <c r="HI5179" s="29"/>
      <c r="HJ5179" s="29"/>
      <c r="HK5179" s="29"/>
      <c r="HL5179" s="29"/>
      <c r="HM5179" s="29"/>
      <c r="HN5179" s="29"/>
      <c r="HO5179" s="29"/>
      <c r="HP5179" s="29"/>
      <c r="HQ5179" s="29"/>
      <c r="HR5179" s="29"/>
      <c r="HS5179" s="29"/>
      <c r="HT5179" s="29"/>
      <c r="HU5179" s="29"/>
      <c r="HV5179" s="29"/>
      <c r="HW5179" s="29"/>
      <c r="HX5179" s="29"/>
      <c r="HY5179" s="29"/>
      <c r="HZ5179" s="29"/>
      <c r="IA5179" s="29"/>
      <c r="IB5179" s="29"/>
      <c r="IC5179" s="29"/>
      <c r="ID5179" s="29"/>
      <c r="IE5179" s="29"/>
      <c r="IF5179" s="29"/>
      <c r="IG5179" s="29"/>
      <c r="IH5179" s="29"/>
      <c r="II5179" s="29"/>
      <c r="IJ5179" s="29"/>
      <c r="IK5179" s="29"/>
      <c r="IL5179" s="29"/>
      <c r="IM5179" s="29"/>
      <c r="IN5179" s="29"/>
      <c r="IO5179" s="29"/>
      <c r="IP5179" s="29"/>
      <c r="IQ5179" s="29"/>
    </row>
    <row r="5180" spans="1:251" s="42" customFormat="1" ht="13.5">
      <c r="A5180" s="34"/>
      <c r="B5180" s="122"/>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4"/>
      <c r="AA5180" s="126"/>
      <c r="AB5180" s="123"/>
      <c r="AC5180" s="123"/>
      <c r="AD5180" s="123"/>
      <c r="AE5180" s="123"/>
      <c r="AF5180" s="123"/>
      <c r="AG5180" s="123"/>
      <c r="AH5180" s="123"/>
      <c r="AI5180" s="124"/>
      <c r="AJ5180" s="126"/>
      <c r="AK5180" s="123"/>
      <c r="AL5180" s="123"/>
      <c r="AM5180" s="123"/>
      <c r="AN5180" s="123"/>
      <c r="AO5180" s="123"/>
      <c r="AP5180" s="123"/>
      <c r="AQ5180" s="123"/>
      <c r="AR5180" s="124"/>
      <c r="AS5180" s="126"/>
      <c r="AT5180" s="123"/>
      <c r="AU5180" s="123"/>
      <c r="AV5180" s="123"/>
      <c r="AW5180" s="123"/>
      <c r="AX5180" s="128"/>
      <c r="AY5180" s="29"/>
      <c r="AZ5180" s="29"/>
      <c r="BA5180" s="29"/>
      <c r="BB5180" s="65"/>
      <c r="BC5180" s="49"/>
      <c r="BE5180" s="29"/>
      <c r="BF5180" s="29"/>
      <c r="BG5180" s="29"/>
      <c r="BH5180" s="29"/>
      <c r="BI5180" s="29"/>
      <c r="BJ5180" s="29"/>
      <c r="BK5180" s="29"/>
      <c r="BL5180" s="29"/>
      <c r="BM5180" s="29"/>
      <c r="BN5180" s="29"/>
      <c r="BO5180" s="29"/>
      <c r="BP5180" s="29"/>
      <c r="BQ5180" s="29"/>
      <c r="BR5180" s="29"/>
      <c r="BS5180" s="29"/>
      <c r="BT5180" s="29"/>
      <c r="BU5180" s="29"/>
      <c r="BV5180" s="29"/>
      <c r="BW5180" s="29"/>
      <c r="BX5180" s="29"/>
      <c r="BY5180" s="29"/>
      <c r="BZ5180" s="29"/>
      <c r="CA5180" s="29"/>
      <c r="CB5180" s="29"/>
      <c r="CC5180" s="29"/>
      <c r="CD5180" s="29"/>
      <c r="CE5180" s="29"/>
      <c r="CF5180" s="29"/>
      <c r="CG5180" s="29"/>
      <c r="CH5180" s="29"/>
      <c r="CI5180" s="29"/>
      <c r="CJ5180" s="29"/>
      <c r="CK5180" s="29"/>
      <c r="CL5180" s="29"/>
      <c r="CM5180" s="29"/>
      <c r="CN5180" s="29"/>
      <c r="CO5180" s="29"/>
      <c r="CP5180" s="29"/>
      <c r="CQ5180" s="29"/>
      <c r="CR5180" s="29"/>
      <c r="CS5180" s="29"/>
      <c r="CT5180" s="29"/>
      <c r="CU5180" s="29"/>
      <c r="CV5180" s="29"/>
      <c r="CW5180" s="29"/>
      <c r="CX5180" s="29"/>
      <c r="CY5180" s="29"/>
      <c r="CZ5180" s="29"/>
      <c r="DA5180" s="29"/>
      <c r="DB5180" s="29"/>
      <c r="DC5180" s="29"/>
      <c r="DD5180" s="29"/>
      <c r="DE5180" s="29"/>
      <c r="DF5180" s="29"/>
      <c r="DG5180" s="29"/>
      <c r="DH5180" s="29"/>
      <c r="DI5180" s="29"/>
      <c r="DJ5180" s="29"/>
      <c r="DK5180" s="29"/>
      <c r="DL5180" s="29"/>
      <c r="DM5180" s="29"/>
      <c r="DN5180" s="29"/>
      <c r="DO5180" s="29"/>
      <c r="DP5180" s="29"/>
      <c r="DQ5180" s="29"/>
      <c r="DR5180" s="29"/>
      <c r="DS5180" s="29"/>
      <c r="DT5180" s="29"/>
      <c r="DU5180" s="29"/>
      <c r="DV5180" s="29"/>
      <c r="DW5180" s="29"/>
      <c r="DX5180" s="29"/>
      <c r="DY5180" s="29"/>
      <c r="DZ5180" s="29"/>
      <c r="EA5180" s="29"/>
      <c r="EB5180" s="29"/>
      <c r="EC5180" s="29"/>
      <c r="ED5180" s="29"/>
      <c r="EE5180" s="29"/>
      <c r="EF5180" s="29"/>
      <c r="EG5180" s="29"/>
      <c r="EH5180" s="29"/>
      <c r="EI5180" s="29"/>
      <c r="EJ5180" s="29"/>
      <c r="EK5180" s="29"/>
      <c r="EL5180" s="29"/>
      <c r="EM5180" s="29"/>
      <c r="EN5180" s="29"/>
      <c r="EO5180" s="29"/>
      <c r="EP5180" s="29"/>
      <c r="EQ5180" s="29"/>
      <c r="ER5180" s="29"/>
      <c r="ES5180" s="29"/>
      <c r="ET5180" s="29"/>
      <c r="EU5180" s="29"/>
      <c r="EV5180" s="29"/>
      <c r="EW5180" s="29"/>
      <c r="EX5180" s="29"/>
      <c r="EY5180" s="29"/>
      <c r="EZ5180" s="29"/>
      <c r="FA5180" s="29"/>
      <c r="FB5180" s="29"/>
      <c r="FC5180" s="29"/>
      <c r="FD5180" s="29"/>
      <c r="FE5180" s="29"/>
      <c r="FF5180" s="29"/>
      <c r="FG5180" s="29"/>
      <c r="FH5180" s="29"/>
      <c r="FI5180" s="29"/>
      <c r="FJ5180" s="29"/>
      <c r="FK5180" s="29"/>
      <c r="FL5180" s="29"/>
      <c r="FM5180" s="29"/>
      <c r="FN5180" s="29"/>
      <c r="FO5180" s="29"/>
      <c r="FP5180" s="29"/>
      <c r="FQ5180" s="29"/>
      <c r="FR5180" s="29"/>
      <c r="FS5180" s="29"/>
      <c r="FT5180" s="29"/>
      <c r="FU5180" s="29"/>
      <c r="FV5180" s="29"/>
      <c r="FW5180" s="29"/>
      <c r="FX5180" s="29"/>
      <c r="FY5180" s="29"/>
      <c r="FZ5180" s="29"/>
      <c r="GA5180" s="29"/>
      <c r="GB5180" s="29"/>
      <c r="GC5180" s="29"/>
      <c r="GD5180" s="29"/>
      <c r="GE5180" s="29"/>
      <c r="GF5180" s="29"/>
      <c r="GG5180" s="29"/>
      <c r="GH5180" s="29"/>
      <c r="GI5180" s="29"/>
      <c r="GJ5180" s="29"/>
      <c r="GK5180" s="29"/>
      <c r="GL5180" s="29"/>
      <c r="GM5180" s="29"/>
      <c r="GN5180" s="29"/>
      <c r="GO5180" s="29"/>
      <c r="GP5180" s="29"/>
      <c r="GQ5180" s="29"/>
      <c r="GR5180" s="29"/>
      <c r="GS5180" s="29"/>
      <c r="GT5180" s="29"/>
      <c r="GU5180" s="29"/>
      <c r="GV5180" s="29"/>
      <c r="GW5180" s="29"/>
      <c r="GX5180" s="29"/>
      <c r="GY5180" s="29"/>
      <c r="GZ5180" s="29"/>
      <c r="HA5180" s="29"/>
      <c r="HB5180" s="29"/>
      <c r="HC5180" s="29"/>
      <c r="HD5180" s="29"/>
      <c r="HE5180" s="29"/>
      <c r="HF5180" s="29"/>
      <c r="HG5180" s="29"/>
      <c r="HH5180" s="29"/>
      <c r="HI5180" s="29"/>
      <c r="HJ5180" s="29"/>
      <c r="HK5180" s="29"/>
      <c r="HL5180" s="29"/>
      <c r="HM5180" s="29"/>
      <c r="HN5180" s="29"/>
      <c r="HO5180" s="29"/>
      <c r="HP5180" s="29"/>
      <c r="HQ5180" s="29"/>
      <c r="HR5180" s="29"/>
      <c r="HS5180" s="29"/>
      <c r="HT5180" s="29"/>
      <c r="HU5180" s="29"/>
      <c r="HV5180" s="29"/>
      <c r="HW5180" s="29"/>
      <c r="HX5180" s="29"/>
      <c r="HY5180" s="29"/>
      <c r="HZ5180" s="29"/>
      <c r="IA5180" s="29"/>
      <c r="IB5180" s="29"/>
      <c r="IC5180" s="29"/>
      <c r="ID5180" s="29"/>
      <c r="IE5180" s="29"/>
      <c r="IF5180" s="29"/>
      <c r="IG5180" s="29"/>
      <c r="IH5180" s="29"/>
      <c r="II5180" s="29"/>
      <c r="IJ5180" s="29"/>
      <c r="IK5180" s="29"/>
      <c r="IL5180" s="29"/>
      <c r="IM5180" s="29"/>
      <c r="IN5180" s="29"/>
      <c r="IO5180" s="29"/>
      <c r="IP5180" s="29"/>
      <c r="IQ5180" s="29"/>
    </row>
    <row r="5181" spans="1:251" s="42" customFormat="1" ht="18.75" customHeight="1">
      <c r="A5181" s="34"/>
      <c r="B5181" s="50"/>
      <c r="C5181" s="129" t="s">
        <v>1159</v>
      </c>
      <c r="D5181" s="130"/>
      <c r="E5181" s="130"/>
      <c r="F5181" s="130"/>
      <c r="G5181" s="130"/>
      <c r="H5181" s="130"/>
      <c r="I5181" s="130"/>
      <c r="J5181" s="130"/>
      <c r="K5181" s="130"/>
      <c r="L5181" s="130"/>
      <c r="M5181" s="130"/>
      <c r="N5181" s="130"/>
      <c r="O5181" s="130"/>
      <c r="P5181" s="130"/>
      <c r="Q5181" s="130"/>
      <c r="R5181" s="130"/>
      <c r="S5181" s="130"/>
      <c r="T5181" s="130"/>
      <c r="U5181" s="130"/>
      <c r="V5181" s="130"/>
      <c r="W5181" s="130"/>
      <c r="X5181" s="130"/>
      <c r="Y5181" s="130"/>
      <c r="Z5181" s="131"/>
      <c r="AA5181" s="132">
        <v>0</v>
      </c>
      <c r="AB5181" s="133"/>
      <c r="AC5181" s="133"/>
      <c r="AD5181" s="133"/>
      <c r="AE5181" s="133"/>
      <c r="AF5181" s="133"/>
      <c r="AG5181" s="133"/>
      <c r="AH5181" s="133"/>
      <c r="AI5181" s="134"/>
      <c r="AJ5181" s="132">
        <v>647841</v>
      </c>
      <c r="AK5181" s="133"/>
      <c r="AL5181" s="133"/>
      <c r="AM5181" s="133"/>
      <c r="AN5181" s="133"/>
      <c r="AO5181" s="133"/>
      <c r="AP5181" s="133"/>
      <c r="AQ5181" s="133"/>
      <c r="AR5181" s="134"/>
      <c r="AS5181" s="135"/>
      <c r="AT5181" s="136"/>
      <c r="AU5181" s="136"/>
      <c r="AV5181" s="136"/>
      <c r="AW5181" s="136"/>
      <c r="AX5181" s="137"/>
      <c r="AY5181" s="29"/>
      <c r="AZ5181" s="29"/>
      <c r="BA5181" s="29"/>
      <c r="BB5181" s="29"/>
      <c r="BC5181" s="29"/>
      <c r="BD5181" s="29"/>
      <c r="BE5181" s="29"/>
      <c r="BF5181" s="29"/>
      <c r="BG5181" s="29"/>
      <c r="BH5181" s="29"/>
      <c r="BI5181" s="29"/>
      <c r="BJ5181" s="29"/>
      <c r="BK5181" s="29"/>
      <c r="BL5181" s="29"/>
      <c r="BM5181" s="29"/>
      <c r="BN5181" s="29"/>
      <c r="BO5181" s="29"/>
      <c r="BP5181" s="29"/>
      <c r="BQ5181" s="29"/>
      <c r="BR5181" s="29"/>
      <c r="BS5181" s="29"/>
      <c r="BT5181" s="29"/>
      <c r="BU5181" s="29"/>
      <c r="BV5181" s="29"/>
      <c r="BW5181" s="29"/>
      <c r="BX5181" s="29"/>
      <c r="BY5181" s="29"/>
      <c r="BZ5181" s="29"/>
      <c r="CA5181" s="29"/>
      <c r="CB5181" s="29"/>
      <c r="CC5181" s="29"/>
      <c r="CD5181" s="29"/>
      <c r="CE5181" s="29"/>
      <c r="CF5181" s="29"/>
      <c r="CG5181" s="29"/>
      <c r="CH5181" s="29"/>
      <c r="CI5181" s="29"/>
      <c r="CJ5181" s="29"/>
      <c r="CK5181" s="29"/>
      <c r="CL5181" s="29"/>
      <c r="CM5181" s="29"/>
      <c r="CN5181" s="29"/>
      <c r="CO5181" s="29"/>
      <c r="CP5181" s="29"/>
      <c r="CQ5181" s="29"/>
      <c r="CR5181" s="29"/>
      <c r="CS5181" s="29"/>
      <c r="CT5181" s="29"/>
      <c r="CU5181" s="29"/>
      <c r="CV5181" s="29"/>
      <c r="CW5181" s="29"/>
      <c r="CX5181" s="29"/>
      <c r="CY5181" s="29"/>
      <c r="CZ5181" s="29"/>
      <c r="DA5181" s="29"/>
      <c r="DB5181" s="29"/>
      <c r="DC5181" s="29"/>
      <c r="DD5181" s="29"/>
      <c r="DE5181" s="29"/>
      <c r="DF5181" s="29"/>
      <c r="DG5181" s="29"/>
      <c r="DH5181" s="29"/>
      <c r="DI5181" s="29"/>
      <c r="DJ5181" s="29"/>
      <c r="DK5181" s="29"/>
      <c r="DL5181" s="29"/>
      <c r="DM5181" s="29"/>
      <c r="DN5181" s="29"/>
      <c r="DO5181" s="29"/>
      <c r="DP5181" s="29"/>
      <c r="DQ5181" s="29"/>
      <c r="DR5181" s="29"/>
      <c r="DS5181" s="29"/>
      <c r="DT5181" s="29"/>
      <c r="DU5181" s="29"/>
      <c r="DV5181" s="29"/>
      <c r="DW5181" s="29"/>
      <c r="DX5181" s="29"/>
      <c r="DY5181" s="29"/>
      <c r="DZ5181" s="29"/>
      <c r="EA5181" s="29"/>
      <c r="EB5181" s="29"/>
      <c r="EC5181" s="29"/>
      <c r="ED5181" s="29"/>
      <c r="EE5181" s="29"/>
      <c r="EF5181" s="29"/>
      <c r="EG5181" s="29"/>
      <c r="EH5181" s="29"/>
      <c r="EI5181" s="29"/>
      <c r="EJ5181" s="29"/>
      <c r="EK5181" s="29"/>
      <c r="EL5181" s="29"/>
      <c r="EM5181" s="29"/>
      <c r="EN5181" s="29"/>
      <c r="EO5181" s="29"/>
      <c r="EP5181" s="29"/>
      <c r="EQ5181" s="29"/>
      <c r="ER5181" s="29"/>
      <c r="ES5181" s="29"/>
      <c r="ET5181" s="29"/>
      <c r="EU5181" s="29"/>
      <c r="EV5181" s="29"/>
      <c r="EW5181" s="29"/>
      <c r="EX5181" s="29"/>
      <c r="EY5181" s="29"/>
      <c r="EZ5181" s="29"/>
      <c r="FA5181" s="29"/>
      <c r="FB5181" s="29"/>
      <c r="FC5181" s="29"/>
      <c r="FD5181" s="29"/>
      <c r="FE5181" s="29"/>
      <c r="FF5181" s="29"/>
      <c r="FG5181" s="29"/>
      <c r="FH5181" s="29"/>
      <c r="FI5181" s="29"/>
      <c r="FJ5181" s="29"/>
      <c r="FK5181" s="29"/>
      <c r="FL5181" s="29"/>
      <c r="FM5181" s="29"/>
      <c r="FN5181" s="29"/>
      <c r="FO5181" s="29"/>
      <c r="FP5181" s="29"/>
      <c r="FQ5181" s="29"/>
      <c r="FR5181" s="29"/>
      <c r="FS5181" s="29"/>
      <c r="FT5181" s="29"/>
      <c r="FU5181" s="29"/>
      <c r="FV5181" s="29"/>
      <c r="FW5181" s="29"/>
      <c r="FX5181" s="29"/>
      <c r="FY5181" s="29"/>
      <c r="FZ5181" s="29"/>
      <c r="GA5181" s="29"/>
      <c r="GB5181" s="29"/>
      <c r="GC5181" s="29"/>
      <c r="GD5181" s="29"/>
      <c r="GE5181" s="29"/>
      <c r="GF5181" s="29"/>
      <c r="GG5181" s="29"/>
      <c r="GH5181" s="29"/>
      <c r="GI5181" s="29"/>
      <c r="GJ5181" s="29"/>
      <c r="GK5181" s="29"/>
      <c r="GL5181" s="29"/>
      <c r="GM5181" s="29"/>
      <c r="GN5181" s="29"/>
      <c r="GO5181" s="29"/>
      <c r="GP5181" s="29"/>
      <c r="GQ5181" s="29"/>
      <c r="GR5181" s="29"/>
      <c r="GS5181" s="29"/>
      <c r="GT5181" s="29"/>
      <c r="GU5181" s="29"/>
      <c r="GV5181" s="29"/>
      <c r="GW5181" s="29"/>
      <c r="GX5181" s="29"/>
      <c r="GY5181" s="29"/>
      <c r="GZ5181" s="29"/>
      <c r="HA5181" s="29"/>
      <c r="HB5181" s="29"/>
      <c r="HC5181" s="29"/>
      <c r="HD5181" s="29"/>
      <c r="HE5181" s="29"/>
      <c r="HF5181" s="29"/>
      <c r="HG5181" s="29"/>
      <c r="HH5181" s="29"/>
      <c r="HI5181" s="29"/>
      <c r="HJ5181" s="29"/>
      <c r="HK5181" s="29"/>
      <c r="HL5181" s="29"/>
      <c r="HM5181" s="29"/>
      <c r="HN5181" s="29"/>
      <c r="HO5181" s="29"/>
      <c r="HP5181" s="29"/>
      <c r="HQ5181" s="29"/>
      <c r="HR5181" s="29"/>
      <c r="HS5181" s="29"/>
      <c r="HT5181" s="29"/>
      <c r="HU5181" s="29"/>
      <c r="HV5181" s="29"/>
      <c r="HW5181" s="29"/>
      <c r="HX5181" s="29"/>
      <c r="HY5181" s="29"/>
      <c r="HZ5181" s="29"/>
      <c r="IA5181" s="29"/>
      <c r="IB5181" s="29"/>
      <c r="IC5181" s="29"/>
      <c r="ID5181" s="29"/>
      <c r="IE5181" s="29"/>
      <c r="IF5181" s="29"/>
      <c r="IG5181" s="29"/>
      <c r="IH5181" s="29"/>
      <c r="II5181" s="29"/>
      <c r="IJ5181" s="29"/>
      <c r="IK5181" s="29"/>
      <c r="IL5181" s="29"/>
      <c r="IM5181" s="29"/>
      <c r="IN5181" s="29"/>
      <c r="IO5181" s="29"/>
      <c r="IP5181" s="29"/>
      <c r="IQ5181" s="29"/>
    </row>
    <row r="5182" spans="1:251" s="42" customFormat="1" ht="18.75" customHeight="1" thickBot="1">
      <c r="A5182" s="43"/>
      <c r="B5182" s="138" t="s">
        <v>244</v>
      </c>
      <c r="C5182" s="139"/>
      <c r="D5182" s="139"/>
      <c r="E5182" s="139"/>
      <c r="F5182" s="139"/>
      <c r="G5182" s="139"/>
      <c r="H5182" s="139"/>
      <c r="I5182" s="139"/>
      <c r="J5182" s="139"/>
      <c r="K5182" s="139"/>
      <c r="L5182" s="139"/>
      <c r="M5182" s="139"/>
      <c r="N5182" s="139"/>
      <c r="O5182" s="139"/>
      <c r="P5182" s="139"/>
      <c r="Q5182" s="139"/>
      <c r="R5182" s="139"/>
      <c r="S5182" s="139"/>
      <c r="T5182" s="139"/>
      <c r="U5182" s="139"/>
      <c r="V5182" s="139"/>
      <c r="W5182" s="139"/>
      <c r="X5182" s="139"/>
      <c r="Y5182" s="139"/>
      <c r="Z5182" s="140"/>
      <c r="AA5182" s="141">
        <f>AA5181</f>
        <v>0</v>
      </c>
      <c r="AB5182" s="142"/>
      <c r="AC5182" s="142"/>
      <c r="AD5182" s="142"/>
      <c r="AE5182" s="142"/>
      <c r="AF5182" s="142"/>
      <c r="AG5182" s="142"/>
      <c r="AH5182" s="142"/>
      <c r="AI5182" s="143"/>
      <c r="AJ5182" s="141">
        <f>AJ5181</f>
        <v>647841</v>
      </c>
      <c r="AK5182" s="142"/>
      <c r="AL5182" s="142"/>
      <c r="AM5182" s="142"/>
      <c r="AN5182" s="142"/>
      <c r="AO5182" s="142"/>
      <c r="AP5182" s="142"/>
      <c r="AQ5182" s="142"/>
      <c r="AR5182" s="143"/>
      <c r="AS5182" s="144"/>
      <c r="AT5182" s="145"/>
      <c r="AU5182" s="145"/>
      <c r="AV5182" s="145"/>
      <c r="AW5182" s="145"/>
      <c r="AX5182" s="146"/>
      <c r="AY5182" s="29"/>
      <c r="AZ5182" s="29"/>
      <c r="BA5182" s="29"/>
      <c r="BB5182" s="29"/>
      <c r="BC5182" s="29"/>
      <c r="BD5182" s="29"/>
      <c r="BE5182" s="29"/>
      <c r="BF5182" s="29"/>
      <c r="BG5182" s="29"/>
      <c r="BH5182" s="29"/>
      <c r="BI5182" s="29"/>
      <c r="BJ5182" s="29"/>
      <c r="BK5182" s="29"/>
      <c r="BL5182" s="29"/>
      <c r="BM5182" s="29"/>
      <c r="BN5182" s="29"/>
      <c r="BO5182" s="29"/>
      <c r="BP5182" s="29"/>
      <c r="BQ5182" s="29"/>
      <c r="BR5182" s="29"/>
      <c r="BS5182" s="29"/>
      <c r="BT5182" s="29"/>
      <c r="BU5182" s="29"/>
      <c r="BV5182" s="29"/>
      <c r="BW5182" s="29"/>
      <c r="BX5182" s="29"/>
      <c r="BY5182" s="29"/>
      <c r="BZ5182" s="29"/>
      <c r="CA5182" s="29"/>
      <c r="CB5182" s="29"/>
      <c r="CC5182" s="29"/>
      <c r="CD5182" s="29"/>
      <c r="CE5182" s="29"/>
      <c r="CF5182" s="29"/>
      <c r="CG5182" s="29"/>
      <c r="CH5182" s="29"/>
      <c r="CI5182" s="29"/>
      <c r="CJ5182" s="29"/>
      <c r="CK5182" s="29"/>
      <c r="CL5182" s="29"/>
      <c r="CM5182" s="29"/>
      <c r="CN5182" s="29"/>
      <c r="CO5182" s="29"/>
      <c r="CP5182" s="29"/>
      <c r="CQ5182" s="29"/>
      <c r="CR5182" s="29"/>
      <c r="CS5182" s="29"/>
      <c r="CT5182" s="29"/>
      <c r="CU5182" s="29"/>
      <c r="CV5182" s="29"/>
      <c r="CW5182" s="29"/>
      <c r="CX5182" s="29"/>
      <c r="CY5182" s="29"/>
      <c r="CZ5182" s="29"/>
      <c r="DA5182" s="29"/>
      <c r="DB5182" s="29"/>
      <c r="DC5182" s="29"/>
      <c r="DD5182" s="29"/>
      <c r="DE5182" s="29"/>
      <c r="DF5182" s="29"/>
      <c r="DG5182" s="29"/>
      <c r="DH5182" s="29"/>
      <c r="DI5182" s="29"/>
      <c r="DJ5182" s="29"/>
      <c r="DK5182" s="29"/>
      <c r="DL5182" s="29"/>
      <c r="DM5182" s="29"/>
      <c r="DN5182" s="29"/>
      <c r="DO5182" s="29"/>
      <c r="DP5182" s="29"/>
      <c r="DQ5182" s="29"/>
      <c r="DR5182" s="29"/>
      <c r="DS5182" s="29"/>
      <c r="DT5182" s="29"/>
      <c r="DU5182" s="29"/>
      <c r="DV5182" s="29"/>
      <c r="DW5182" s="29"/>
      <c r="DX5182" s="29"/>
      <c r="DY5182" s="29"/>
      <c r="DZ5182" s="29"/>
      <c r="EA5182" s="29"/>
      <c r="EB5182" s="29"/>
      <c r="EC5182" s="29"/>
      <c r="ED5182" s="29"/>
      <c r="EE5182" s="29"/>
      <c r="EF5182" s="29"/>
      <c r="EG5182" s="29"/>
      <c r="EH5182" s="29"/>
      <c r="EI5182" s="29"/>
      <c r="EJ5182" s="29"/>
      <c r="EK5182" s="29"/>
      <c r="EL5182" s="29"/>
      <c r="EM5182" s="29"/>
      <c r="EN5182" s="29"/>
      <c r="EO5182" s="29"/>
      <c r="EP5182" s="29"/>
      <c r="EQ5182" s="29"/>
      <c r="ER5182" s="29"/>
      <c r="ES5182" s="29"/>
      <c r="ET5182" s="29"/>
      <c r="EU5182" s="29"/>
      <c r="EV5182" s="29"/>
      <c r="EW5182" s="29"/>
      <c r="EX5182" s="29"/>
      <c r="EY5182" s="29"/>
      <c r="EZ5182" s="29"/>
      <c r="FA5182" s="29"/>
      <c r="FB5182" s="29"/>
      <c r="FC5182" s="29"/>
      <c r="FD5182" s="29"/>
      <c r="FE5182" s="29"/>
      <c r="FF5182" s="29"/>
      <c r="FG5182" s="29"/>
      <c r="FH5182" s="29"/>
      <c r="FI5182" s="29"/>
      <c r="FJ5182" s="29"/>
      <c r="FK5182" s="29"/>
      <c r="FL5182" s="29"/>
      <c r="FM5182" s="29"/>
      <c r="FN5182" s="29"/>
      <c r="FO5182" s="29"/>
      <c r="FP5182" s="29"/>
      <c r="FQ5182" s="29"/>
      <c r="FR5182" s="29"/>
      <c r="FS5182" s="29"/>
      <c r="FT5182" s="29"/>
      <c r="FU5182" s="29"/>
      <c r="FV5182" s="29"/>
      <c r="FW5182" s="29"/>
      <c r="FX5182" s="29"/>
      <c r="FY5182" s="29"/>
      <c r="FZ5182" s="29"/>
      <c r="GA5182" s="29"/>
      <c r="GB5182" s="29"/>
      <c r="GC5182" s="29"/>
      <c r="GD5182" s="29"/>
      <c r="GE5182" s="29"/>
      <c r="GF5182" s="29"/>
      <c r="GG5182" s="29"/>
      <c r="GH5182" s="29"/>
      <c r="GI5182" s="29"/>
      <c r="GJ5182" s="29"/>
      <c r="GK5182" s="29"/>
      <c r="GL5182" s="29"/>
      <c r="GM5182" s="29"/>
      <c r="GN5182" s="29"/>
      <c r="GO5182" s="29"/>
      <c r="GP5182" s="29"/>
      <c r="GQ5182" s="29"/>
      <c r="GR5182" s="29"/>
      <c r="GS5182" s="29"/>
      <c r="GT5182" s="29"/>
      <c r="GU5182" s="29"/>
      <c r="GV5182" s="29"/>
      <c r="GW5182" s="29"/>
      <c r="GX5182" s="29"/>
      <c r="GY5182" s="29"/>
      <c r="GZ5182" s="29"/>
      <c r="HA5182" s="29"/>
      <c r="HB5182" s="29"/>
      <c r="HC5182" s="29"/>
      <c r="HD5182" s="29"/>
      <c r="HE5182" s="29"/>
      <c r="HF5182" s="29"/>
      <c r="HG5182" s="29"/>
      <c r="HH5182" s="29"/>
      <c r="HI5182" s="29"/>
      <c r="HJ5182" s="29"/>
      <c r="HK5182" s="29"/>
      <c r="HL5182" s="29"/>
      <c r="HM5182" s="29"/>
      <c r="HN5182" s="29"/>
      <c r="HO5182" s="29"/>
      <c r="HP5182" s="29"/>
      <c r="HQ5182" s="29"/>
      <c r="HR5182" s="29"/>
      <c r="HS5182" s="29"/>
      <c r="HT5182" s="29"/>
      <c r="HU5182" s="29"/>
      <c r="HV5182" s="29"/>
      <c r="HW5182" s="29"/>
      <c r="HX5182" s="29"/>
      <c r="HY5182" s="29"/>
      <c r="HZ5182" s="29"/>
      <c r="IA5182" s="29"/>
      <c r="IB5182" s="29"/>
      <c r="IC5182" s="29"/>
      <c r="ID5182" s="29"/>
      <c r="IE5182" s="29"/>
      <c r="IF5182" s="29"/>
      <c r="IG5182" s="29"/>
      <c r="IH5182" s="29"/>
      <c r="II5182" s="29"/>
      <c r="IJ5182" s="29"/>
      <c r="IK5182" s="29"/>
      <c r="IL5182" s="29"/>
      <c r="IM5182" s="29"/>
      <c r="IN5182" s="29"/>
      <c r="IO5182" s="29"/>
      <c r="IP5182" s="29"/>
      <c r="IQ5182" s="29"/>
    </row>
    <row r="5184" spans="1:251" ht="18.75">
      <c r="A5184" s="28" t="s">
        <v>234</v>
      </c>
      <c r="AW5184" s="30"/>
      <c r="AX5184" s="31"/>
      <c r="AY5184" s="30"/>
    </row>
    <row r="5186" spans="1:113" ht="18.75">
      <c r="B5186" s="109" t="s">
        <v>0</v>
      </c>
      <c r="C5186" s="150"/>
      <c r="D5186" s="150"/>
      <c r="E5186" s="150"/>
      <c r="F5186" s="150"/>
      <c r="G5186" s="150"/>
      <c r="H5186" s="150"/>
      <c r="I5186" s="150"/>
      <c r="J5186" s="150"/>
      <c r="K5186" s="150"/>
      <c r="L5186" s="150"/>
      <c r="M5186" s="150"/>
      <c r="N5186" s="150"/>
      <c r="O5186" s="150"/>
      <c r="P5186" s="150"/>
      <c r="Q5186" s="150"/>
      <c r="R5186" s="150"/>
      <c r="S5186" s="150"/>
      <c r="T5186" s="150"/>
      <c r="U5186" s="150"/>
      <c r="V5186" s="150"/>
      <c r="W5186" s="150"/>
      <c r="X5186" s="150"/>
      <c r="Y5186" s="150"/>
      <c r="Z5186" s="150"/>
      <c r="AA5186" s="150"/>
      <c r="AB5186" s="150"/>
      <c r="AC5186" s="150"/>
      <c r="AD5186" s="150"/>
      <c r="AE5186" s="150"/>
      <c r="AF5186" s="150"/>
      <c r="AG5186" s="150"/>
      <c r="AH5186" s="150"/>
      <c r="AI5186" s="150"/>
      <c r="AJ5186" s="150"/>
      <c r="AK5186" s="150"/>
      <c r="AL5186" s="150"/>
      <c r="AM5186" s="150"/>
      <c r="AN5186" s="150"/>
      <c r="AO5186" s="150"/>
      <c r="AP5186" s="150"/>
      <c r="AQ5186" s="150"/>
      <c r="AR5186" s="150"/>
      <c r="AS5186" s="150"/>
      <c r="AT5186" s="150"/>
      <c r="AU5186" s="150"/>
      <c r="AV5186" s="150"/>
      <c r="AW5186" s="150"/>
      <c r="AX5186" s="150"/>
    </row>
    <row r="5187" spans="1:113">
      <c r="Z5187" s="32"/>
      <c r="AD5187" s="32"/>
      <c r="AE5187" s="32"/>
      <c r="AF5187" s="32"/>
      <c r="AG5187" s="32"/>
      <c r="AH5187" s="32"/>
      <c r="AI5187" s="32"/>
      <c r="AO5187" s="32"/>
    </row>
    <row r="5188" spans="1:113" ht="13.5" thickBot="1">
      <c r="Z5188" s="32"/>
      <c r="AD5188" s="32"/>
      <c r="AE5188" s="32"/>
      <c r="AF5188" s="32"/>
      <c r="AG5188" s="32"/>
      <c r="AH5188" s="32"/>
      <c r="AI5188" s="32"/>
      <c r="AO5188" s="32"/>
      <c r="DI5188" s="26"/>
    </row>
    <row r="5189" spans="1:113" ht="24.75" customHeight="1" thickBot="1">
      <c r="B5189" s="111" t="s">
        <v>235</v>
      </c>
      <c r="C5189" s="112"/>
      <c r="D5189" s="112"/>
      <c r="E5189" s="112"/>
      <c r="F5189" s="112"/>
      <c r="G5189" s="112"/>
      <c r="H5189" s="113" t="s">
        <v>896</v>
      </c>
      <c r="I5189" s="114"/>
      <c r="J5189" s="114"/>
      <c r="K5189" s="114"/>
      <c r="L5189" s="114"/>
      <c r="M5189" s="114"/>
      <c r="N5189" s="114"/>
      <c r="O5189" s="114"/>
      <c r="P5189" s="114"/>
      <c r="Q5189" s="114"/>
      <c r="R5189" s="114"/>
      <c r="S5189" s="114"/>
      <c r="T5189" s="114"/>
      <c r="U5189" s="114"/>
      <c r="V5189" s="114"/>
      <c r="W5189" s="114"/>
      <c r="X5189" s="114"/>
      <c r="Y5189" s="114"/>
      <c r="Z5189" s="114"/>
      <c r="AA5189" s="114"/>
      <c r="AB5189" s="114"/>
      <c r="AC5189" s="114"/>
      <c r="AD5189" s="114"/>
      <c r="AE5189" s="114"/>
      <c r="AF5189" s="114"/>
      <c r="AG5189" s="114"/>
      <c r="AH5189" s="114"/>
      <c r="AI5189" s="114"/>
      <c r="AJ5189" s="114"/>
      <c r="AK5189" s="114"/>
      <c r="AL5189" s="114"/>
      <c r="AM5189" s="114"/>
      <c r="AN5189" s="114"/>
      <c r="AO5189" s="114"/>
      <c r="AP5189" s="114"/>
      <c r="AQ5189" s="114"/>
      <c r="AR5189" s="114"/>
      <c r="AS5189" s="114"/>
      <c r="AT5189" s="114"/>
      <c r="AU5189" s="114"/>
      <c r="AV5189" s="114"/>
      <c r="AW5189" s="114"/>
      <c r="AX5189" s="115"/>
      <c r="DI5189" s="26"/>
    </row>
    <row r="5190" spans="1:113" ht="14.25">
      <c r="B5190" s="33"/>
      <c r="C5190" s="33"/>
      <c r="D5190" s="33"/>
      <c r="E5190" s="33"/>
      <c r="F5190" s="33"/>
      <c r="G5190" s="33"/>
      <c r="H5190" s="34"/>
      <c r="I5190" s="34"/>
      <c r="J5190" s="34"/>
      <c r="K5190" s="34"/>
      <c r="L5190" s="35"/>
      <c r="M5190" s="35"/>
      <c r="N5190" s="35"/>
      <c r="O5190" s="35"/>
      <c r="P5190" s="34"/>
      <c r="Q5190" s="34"/>
      <c r="R5190" s="34"/>
      <c r="S5190" s="34"/>
      <c r="T5190" s="34"/>
      <c r="U5190" s="34"/>
      <c r="V5190" s="36"/>
      <c r="W5190" s="36"/>
      <c r="X5190" s="36"/>
      <c r="Y5190" s="36"/>
      <c r="Z5190" s="36"/>
      <c r="AA5190" s="36"/>
      <c r="AB5190" s="36"/>
      <c r="AC5190" s="36"/>
      <c r="AD5190" s="36"/>
      <c r="AE5190" s="36"/>
      <c r="AF5190" s="36"/>
      <c r="AG5190" s="36"/>
      <c r="AH5190" s="36"/>
      <c r="AI5190" s="36"/>
      <c r="AJ5190" s="36"/>
      <c r="AK5190" s="36"/>
      <c r="AL5190" s="36"/>
      <c r="AM5190" s="36"/>
      <c r="AN5190" s="36"/>
      <c r="AO5190" s="36"/>
      <c r="AP5190" s="36"/>
      <c r="AQ5190" s="36"/>
      <c r="AR5190" s="36"/>
      <c r="AS5190" s="36"/>
      <c r="AT5190" s="36"/>
      <c r="AU5190" s="36"/>
      <c r="AV5190" s="36"/>
      <c r="AW5190" s="36"/>
      <c r="AX5190" s="36"/>
      <c r="DI5190" s="26"/>
    </row>
    <row r="5191" spans="1:113" ht="15" thickBot="1">
      <c r="A5191" s="37"/>
      <c r="B5191" s="36" t="s">
        <v>237</v>
      </c>
      <c r="C5191" s="34"/>
      <c r="D5191" s="34"/>
      <c r="E5191" s="34"/>
      <c r="F5191" s="34"/>
      <c r="G5191" s="34"/>
      <c r="H5191" s="34"/>
      <c r="I5191" s="34"/>
      <c r="J5191" s="34"/>
      <c r="K5191" s="34"/>
      <c r="L5191" s="35"/>
      <c r="M5191" s="35"/>
      <c r="N5191" s="35"/>
      <c r="O5191" s="35"/>
      <c r="P5191" s="34"/>
      <c r="Q5191" s="34"/>
      <c r="R5191" s="34"/>
      <c r="S5191" s="34"/>
      <c r="T5191" s="34"/>
      <c r="U5191" s="34"/>
      <c r="V5191" s="36"/>
      <c r="W5191" s="36"/>
      <c r="X5191" s="36"/>
      <c r="Y5191" s="36"/>
      <c r="Z5191" s="36"/>
      <c r="AA5191" s="36"/>
      <c r="AB5191" s="36"/>
      <c r="AC5191" s="36"/>
      <c r="AD5191" s="36"/>
      <c r="AE5191" s="36"/>
      <c r="AF5191" s="36"/>
      <c r="AG5191" s="36"/>
      <c r="AH5191" s="36"/>
      <c r="AI5191" s="36"/>
      <c r="AJ5191" s="36"/>
      <c r="AK5191" s="36"/>
      <c r="AL5191" s="36"/>
      <c r="AM5191" s="36"/>
      <c r="AN5191" s="36"/>
      <c r="AO5191" s="36"/>
      <c r="AP5191" s="36"/>
      <c r="AQ5191" s="36"/>
      <c r="AR5191" s="36"/>
      <c r="AS5191" s="36"/>
      <c r="AT5191" s="36"/>
      <c r="AU5191" s="36"/>
      <c r="AV5191" s="36"/>
      <c r="AW5191" s="36"/>
      <c r="AX5191" s="36"/>
      <c r="DI5191" s="26"/>
    </row>
    <row r="5192" spans="1:113" ht="14.25">
      <c r="A5192" s="34"/>
      <c r="B5192" s="38"/>
      <c r="C5192" s="33"/>
      <c r="D5192" s="33"/>
      <c r="E5192" s="33"/>
      <c r="F5192" s="33"/>
      <c r="G5192" s="33"/>
      <c r="H5192" s="33"/>
      <c r="I5192" s="33"/>
      <c r="J5192" s="33"/>
      <c r="K5192" s="33"/>
      <c r="L5192" s="39"/>
      <c r="M5192" s="39"/>
      <c r="N5192" s="39"/>
      <c r="O5192" s="39"/>
      <c r="P5192" s="33"/>
      <c r="Q5192" s="33"/>
      <c r="R5192" s="33"/>
      <c r="S5192" s="33"/>
      <c r="T5192" s="33"/>
      <c r="U5192" s="33"/>
      <c r="V5192" s="40"/>
      <c r="W5192" s="40"/>
      <c r="X5192" s="40"/>
      <c r="Y5192" s="40"/>
      <c r="Z5192" s="40"/>
      <c r="AA5192" s="40"/>
      <c r="AB5192" s="40"/>
      <c r="AC5192" s="40"/>
      <c r="AD5192" s="40"/>
      <c r="AE5192" s="40"/>
      <c r="AF5192" s="40"/>
      <c r="AG5192" s="40"/>
      <c r="AH5192" s="40"/>
      <c r="AI5192" s="40"/>
      <c r="AJ5192" s="40"/>
      <c r="AK5192" s="40"/>
      <c r="AL5192" s="40"/>
      <c r="AM5192" s="40"/>
      <c r="AN5192" s="40"/>
      <c r="AO5192" s="40"/>
      <c r="AP5192" s="40"/>
      <c r="AQ5192" s="40"/>
      <c r="AR5192" s="40"/>
      <c r="AS5192" s="40"/>
      <c r="AT5192" s="40"/>
      <c r="AU5192" s="40"/>
      <c r="AV5192" s="40"/>
      <c r="AW5192" s="40"/>
      <c r="AX5192" s="41"/>
    </row>
    <row r="5193" spans="1:113" ht="12" customHeight="1">
      <c r="A5193" s="34"/>
      <c r="B5193" s="116" t="s">
        <v>976</v>
      </c>
      <c r="C5193" s="117"/>
      <c r="D5193" s="117"/>
      <c r="E5193" s="117"/>
      <c r="F5193" s="117"/>
      <c r="G5193" s="117"/>
      <c r="H5193" s="117"/>
      <c r="I5193" s="117"/>
      <c r="J5193" s="117"/>
      <c r="K5193" s="117"/>
      <c r="L5193" s="117"/>
      <c r="M5193" s="117"/>
      <c r="N5193" s="117"/>
      <c r="O5193" s="117"/>
      <c r="P5193" s="117"/>
      <c r="Q5193" s="117"/>
      <c r="R5193" s="117"/>
      <c r="S5193" s="117"/>
      <c r="T5193" s="117"/>
      <c r="U5193" s="117"/>
      <c r="V5193" s="117"/>
      <c r="W5193" s="117"/>
      <c r="X5193" s="117"/>
      <c r="Y5193" s="117"/>
      <c r="Z5193" s="117"/>
      <c r="AA5193" s="117"/>
      <c r="AB5193" s="117"/>
      <c r="AC5193" s="117"/>
      <c r="AD5193" s="117"/>
      <c r="AE5193" s="117"/>
      <c r="AF5193" s="117"/>
      <c r="AG5193" s="117"/>
      <c r="AH5193" s="117"/>
      <c r="AI5193" s="117"/>
      <c r="AJ5193" s="117"/>
      <c r="AK5193" s="117"/>
      <c r="AL5193" s="117"/>
      <c r="AM5193" s="117"/>
      <c r="AN5193" s="117"/>
      <c r="AO5193" s="117"/>
      <c r="AP5193" s="117"/>
      <c r="AQ5193" s="117"/>
      <c r="AR5193" s="117"/>
      <c r="AS5193" s="117"/>
      <c r="AT5193" s="117"/>
      <c r="AU5193" s="117"/>
      <c r="AV5193" s="117"/>
      <c r="AW5193" s="117"/>
      <c r="AX5193" s="118"/>
    </row>
    <row r="5194" spans="1:113" ht="12" customHeight="1">
      <c r="A5194" s="34"/>
      <c r="B5194" s="116"/>
      <c r="C5194" s="117"/>
      <c r="D5194" s="117"/>
      <c r="E5194" s="117"/>
      <c r="F5194" s="117"/>
      <c r="G5194" s="117"/>
      <c r="H5194" s="117"/>
      <c r="I5194" s="117"/>
      <c r="J5194" s="117"/>
      <c r="K5194" s="117"/>
      <c r="L5194" s="117"/>
      <c r="M5194" s="117"/>
      <c r="N5194" s="117"/>
      <c r="O5194" s="117"/>
      <c r="P5194" s="117"/>
      <c r="Q5194" s="117"/>
      <c r="R5194" s="117"/>
      <c r="S5194" s="117"/>
      <c r="T5194" s="117"/>
      <c r="U5194" s="117"/>
      <c r="V5194" s="117"/>
      <c r="W5194" s="117"/>
      <c r="X5194" s="117"/>
      <c r="Y5194" s="117"/>
      <c r="Z5194" s="117"/>
      <c r="AA5194" s="117"/>
      <c r="AB5194" s="117"/>
      <c r="AC5194" s="117"/>
      <c r="AD5194" s="117"/>
      <c r="AE5194" s="117"/>
      <c r="AF5194" s="117"/>
      <c r="AG5194" s="117"/>
      <c r="AH5194" s="117"/>
      <c r="AI5194" s="117"/>
      <c r="AJ5194" s="117"/>
      <c r="AK5194" s="117"/>
      <c r="AL5194" s="117"/>
      <c r="AM5194" s="117"/>
      <c r="AN5194" s="117"/>
      <c r="AO5194" s="117"/>
      <c r="AP5194" s="117"/>
      <c r="AQ5194" s="117"/>
      <c r="AR5194" s="117"/>
      <c r="AS5194" s="117"/>
      <c r="AT5194" s="117"/>
      <c r="AU5194" s="117"/>
      <c r="AV5194" s="117"/>
      <c r="AW5194" s="117"/>
      <c r="AX5194" s="118"/>
      <c r="BC5194" s="42"/>
    </row>
    <row r="5195" spans="1:113" ht="12" customHeight="1">
      <c r="A5195" s="34"/>
      <c r="B5195" s="116"/>
      <c r="C5195" s="117"/>
      <c r="D5195" s="117"/>
      <c r="E5195" s="117"/>
      <c r="F5195" s="117"/>
      <c r="G5195" s="117"/>
      <c r="H5195" s="117"/>
      <c r="I5195" s="117"/>
      <c r="J5195" s="117"/>
      <c r="K5195" s="117"/>
      <c r="L5195" s="117"/>
      <c r="M5195" s="117"/>
      <c r="N5195" s="117"/>
      <c r="O5195" s="117"/>
      <c r="P5195" s="117"/>
      <c r="Q5195" s="117"/>
      <c r="R5195" s="117"/>
      <c r="S5195" s="117"/>
      <c r="T5195" s="117"/>
      <c r="U5195" s="117"/>
      <c r="V5195" s="117"/>
      <c r="W5195" s="117"/>
      <c r="X5195" s="117"/>
      <c r="Y5195" s="117"/>
      <c r="Z5195" s="117"/>
      <c r="AA5195" s="117"/>
      <c r="AB5195" s="117"/>
      <c r="AC5195" s="117"/>
      <c r="AD5195" s="117"/>
      <c r="AE5195" s="117"/>
      <c r="AF5195" s="117"/>
      <c r="AG5195" s="117"/>
      <c r="AH5195" s="117"/>
      <c r="AI5195" s="117"/>
      <c r="AJ5195" s="117"/>
      <c r="AK5195" s="117"/>
      <c r="AL5195" s="117"/>
      <c r="AM5195" s="117"/>
      <c r="AN5195" s="117"/>
      <c r="AO5195" s="117"/>
      <c r="AP5195" s="117"/>
      <c r="AQ5195" s="117"/>
      <c r="AR5195" s="117"/>
      <c r="AS5195" s="117"/>
      <c r="AT5195" s="117"/>
      <c r="AU5195" s="117"/>
      <c r="AV5195" s="117"/>
      <c r="AW5195" s="117"/>
      <c r="AX5195" s="118"/>
    </row>
    <row r="5196" spans="1:113" ht="12" customHeight="1">
      <c r="A5196" s="34"/>
      <c r="B5196" s="116"/>
      <c r="C5196" s="117"/>
      <c r="D5196" s="117"/>
      <c r="E5196" s="117"/>
      <c r="F5196" s="117"/>
      <c r="G5196" s="117"/>
      <c r="H5196" s="117"/>
      <c r="I5196" s="117"/>
      <c r="J5196" s="117"/>
      <c r="K5196" s="117"/>
      <c r="L5196" s="117"/>
      <c r="M5196" s="117"/>
      <c r="N5196" s="117"/>
      <c r="O5196" s="117"/>
      <c r="P5196" s="117"/>
      <c r="Q5196" s="117"/>
      <c r="R5196" s="117"/>
      <c r="S5196" s="117"/>
      <c r="T5196" s="117"/>
      <c r="U5196" s="117"/>
      <c r="V5196" s="117"/>
      <c r="W5196" s="117"/>
      <c r="X5196" s="117"/>
      <c r="Y5196" s="117"/>
      <c r="Z5196" s="117"/>
      <c r="AA5196" s="117"/>
      <c r="AB5196" s="117"/>
      <c r="AC5196" s="117"/>
      <c r="AD5196" s="117"/>
      <c r="AE5196" s="117"/>
      <c r="AF5196" s="117"/>
      <c r="AG5196" s="117"/>
      <c r="AH5196" s="117"/>
      <c r="AI5196" s="117"/>
      <c r="AJ5196" s="117"/>
      <c r="AK5196" s="117"/>
      <c r="AL5196" s="117"/>
      <c r="AM5196" s="117"/>
      <c r="AN5196" s="117"/>
      <c r="AO5196" s="117"/>
      <c r="AP5196" s="117"/>
      <c r="AQ5196" s="117"/>
      <c r="AR5196" s="117"/>
      <c r="AS5196" s="117"/>
      <c r="AT5196" s="117"/>
      <c r="AU5196" s="117"/>
      <c r="AV5196" s="117"/>
      <c r="AW5196" s="117"/>
      <c r="AX5196" s="118"/>
    </row>
    <row r="5197" spans="1:113" ht="12" customHeight="1">
      <c r="A5197" s="34"/>
      <c r="B5197" s="116"/>
      <c r="C5197" s="117"/>
      <c r="D5197" s="117"/>
      <c r="E5197" s="117"/>
      <c r="F5197" s="117"/>
      <c r="G5197" s="117"/>
      <c r="H5197" s="117"/>
      <c r="I5197" s="117"/>
      <c r="J5197" s="117"/>
      <c r="K5197" s="117"/>
      <c r="L5197" s="117"/>
      <c r="M5197" s="117"/>
      <c r="N5197" s="117"/>
      <c r="O5197" s="117"/>
      <c r="P5197" s="117"/>
      <c r="Q5197" s="117"/>
      <c r="R5197" s="117"/>
      <c r="S5197" s="117"/>
      <c r="T5197" s="117"/>
      <c r="U5197" s="117"/>
      <c r="V5197" s="117"/>
      <c r="W5197" s="117"/>
      <c r="X5197" s="117"/>
      <c r="Y5197" s="117"/>
      <c r="Z5197" s="117"/>
      <c r="AA5197" s="117"/>
      <c r="AB5197" s="117"/>
      <c r="AC5197" s="117"/>
      <c r="AD5197" s="117"/>
      <c r="AE5197" s="117"/>
      <c r="AF5197" s="117"/>
      <c r="AG5197" s="117"/>
      <c r="AH5197" s="117"/>
      <c r="AI5197" s="117"/>
      <c r="AJ5197" s="117"/>
      <c r="AK5197" s="117"/>
      <c r="AL5197" s="117"/>
      <c r="AM5197" s="117"/>
      <c r="AN5197" s="117"/>
      <c r="AO5197" s="117"/>
      <c r="AP5197" s="117"/>
      <c r="AQ5197" s="117"/>
      <c r="AR5197" s="117"/>
      <c r="AS5197" s="117"/>
      <c r="AT5197" s="117"/>
      <c r="AU5197" s="117"/>
      <c r="AV5197" s="117"/>
      <c r="AW5197" s="117"/>
      <c r="AX5197" s="118"/>
    </row>
    <row r="5198" spans="1:113" ht="15" thickBot="1">
      <c r="A5198" s="43"/>
      <c r="B5198" s="44"/>
      <c r="C5198" s="45"/>
      <c r="D5198" s="45"/>
      <c r="E5198" s="45"/>
      <c r="F5198" s="45"/>
      <c r="G5198" s="45"/>
      <c r="H5198" s="45"/>
      <c r="I5198" s="45"/>
      <c r="J5198" s="45"/>
      <c r="K5198" s="45"/>
      <c r="L5198" s="45"/>
      <c r="M5198" s="45"/>
      <c r="N5198" s="45"/>
      <c r="O5198" s="45"/>
      <c r="P5198" s="45"/>
      <c r="Q5198" s="45"/>
      <c r="R5198" s="45"/>
      <c r="S5198" s="45"/>
      <c r="T5198" s="45"/>
      <c r="U5198" s="45"/>
      <c r="V5198" s="45"/>
      <c r="W5198" s="45"/>
      <c r="X5198" s="45"/>
      <c r="Y5198" s="45"/>
      <c r="Z5198" s="45"/>
      <c r="AA5198" s="45"/>
      <c r="AB5198" s="45"/>
      <c r="AC5198" s="45"/>
      <c r="AD5198" s="45"/>
      <c r="AE5198" s="45"/>
      <c r="AF5198" s="45"/>
      <c r="AG5198" s="45"/>
      <c r="AH5198" s="45"/>
      <c r="AI5198" s="45"/>
      <c r="AJ5198" s="45"/>
      <c r="AK5198" s="45"/>
      <c r="AL5198" s="45"/>
      <c r="AM5198" s="45"/>
      <c r="AN5198" s="45"/>
      <c r="AO5198" s="45"/>
      <c r="AP5198" s="45"/>
      <c r="AQ5198" s="45"/>
      <c r="AR5198" s="45"/>
      <c r="AS5198" s="45"/>
      <c r="AT5198" s="45"/>
      <c r="AU5198" s="45"/>
      <c r="AV5198" s="45"/>
      <c r="AW5198" s="45"/>
      <c r="AX5198" s="46"/>
    </row>
    <row r="5199" spans="1:113">
      <c r="B5199" s="47"/>
    </row>
    <row r="5200" spans="1:113" ht="15" thickBot="1">
      <c r="A5200" s="37"/>
      <c r="B5200" s="36" t="s">
        <v>238</v>
      </c>
      <c r="C5200" s="34"/>
      <c r="D5200" s="34"/>
      <c r="E5200" s="34"/>
      <c r="F5200" s="34"/>
      <c r="G5200" s="34"/>
      <c r="H5200" s="34"/>
      <c r="I5200" s="34"/>
      <c r="J5200" s="34"/>
      <c r="K5200" s="34"/>
      <c r="L5200" s="35"/>
      <c r="M5200" s="35"/>
      <c r="N5200" s="35"/>
      <c r="O5200" s="35"/>
      <c r="P5200" s="34"/>
      <c r="Q5200" s="34"/>
      <c r="R5200" s="34"/>
      <c r="S5200" s="34"/>
      <c r="T5200" s="34"/>
      <c r="U5200" s="34"/>
      <c r="V5200" s="36"/>
      <c r="W5200" s="36"/>
      <c r="X5200" s="36"/>
      <c r="Y5200" s="36"/>
      <c r="Z5200" s="36"/>
      <c r="AA5200" s="36"/>
      <c r="AB5200" s="36"/>
      <c r="AC5200" s="36"/>
      <c r="AD5200" s="36"/>
      <c r="AE5200" s="36"/>
      <c r="AF5200" s="36"/>
      <c r="AG5200" s="36"/>
      <c r="AH5200" s="36"/>
      <c r="AI5200" s="36"/>
      <c r="AJ5200" s="36"/>
      <c r="AK5200" s="36"/>
      <c r="AL5200" s="36"/>
      <c r="AM5200" s="36"/>
      <c r="AN5200" s="36"/>
      <c r="AO5200" s="36"/>
      <c r="AP5200" s="36"/>
      <c r="AQ5200" s="36"/>
      <c r="AR5200" s="36"/>
      <c r="AS5200" s="36"/>
      <c r="AT5200" s="36"/>
      <c r="AU5200" s="36"/>
      <c r="AV5200" s="36"/>
      <c r="AW5200" s="36"/>
      <c r="AX5200" s="36"/>
      <c r="DI5200" s="26"/>
    </row>
    <row r="5201" spans="1:251" ht="14.25">
      <c r="A5201" s="34"/>
      <c r="B5201" s="38"/>
      <c r="C5201" s="33"/>
      <c r="D5201" s="33"/>
      <c r="E5201" s="33"/>
      <c r="F5201" s="33"/>
      <c r="G5201" s="33"/>
      <c r="H5201" s="33"/>
      <c r="I5201" s="33"/>
      <c r="J5201" s="33"/>
      <c r="K5201" s="33"/>
      <c r="L5201" s="39"/>
      <c r="M5201" s="39"/>
      <c r="N5201" s="39"/>
      <c r="O5201" s="39"/>
      <c r="P5201" s="33"/>
      <c r="Q5201" s="33"/>
      <c r="R5201" s="33"/>
      <c r="S5201" s="33"/>
      <c r="T5201" s="33"/>
      <c r="U5201" s="33"/>
      <c r="V5201" s="40"/>
      <c r="W5201" s="40"/>
      <c r="X5201" s="40"/>
      <c r="Y5201" s="40"/>
      <c r="Z5201" s="40"/>
      <c r="AA5201" s="40"/>
      <c r="AB5201" s="40"/>
      <c r="AC5201" s="40"/>
      <c r="AD5201" s="40"/>
      <c r="AE5201" s="40"/>
      <c r="AF5201" s="40"/>
      <c r="AG5201" s="40"/>
      <c r="AH5201" s="40"/>
      <c r="AI5201" s="40"/>
      <c r="AJ5201" s="40"/>
      <c r="AK5201" s="40"/>
      <c r="AL5201" s="40"/>
      <c r="AM5201" s="40"/>
      <c r="AN5201" s="40"/>
      <c r="AO5201" s="40"/>
      <c r="AP5201" s="40"/>
      <c r="AQ5201" s="40"/>
      <c r="AR5201" s="40"/>
      <c r="AS5201" s="40"/>
      <c r="AT5201" s="40"/>
      <c r="AU5201" s="40"/>
      <c r="AV5201" s="40"/>
      <c r="AW5201" s="40"/>
      <c r="AX5201" s="41"/>
    </row>
    <row r="5202" spans="1:251" ht="12" customHeight="1">
      <c r="A5202" s="34"/>
      <c r="B5202" s="116" t="s">
        <v>977</v>
      </c>
      <c r="C5202" s="117"/>
      <c r="D5202" s="117"/>
      <c r="E5202" s="117"/>
      <c r="F5202" s="117"/>
      <c r="G5202" s="117"/>
      <c r="H5202" s="117"/>
      <c r="I5202" s="117"/>
      <c r="J5202" s="117"/>
      <c r="K5202" s="117"/>
      <c r="L5202" s="117"/>
      <c r="M5202" s="117"/>
      <c r="N5202" s="117"/>
      <c r="O5202" s="117"/>
      <c r="P5202" s="117"/>
      <c r="Q5202" s="117"/>
      <c r="R5202" s="117"/>
      <c r="S5202" s="117"/>
      <c r="T5202" s="117"/>
      <c r="U5202" s="117"/>
      <c r="V5202" s="117"/>
      <c r="W5202" s="117"/>
      <c r="X5202" s="117"/>
      <c r="Y5202" s="117"/>
      <c r="Z5202" s="117"/>
      <c r="AA5202" s="117"/>
      <c r="AB5202" s="117"/>
      <c r="AC5202" s="117"/>
      <c r="AD5202" s="117"/>
      <c r="AE5202" s="117"/>
      <c r="AF5202" s="117"/>
      <c r="AG5202" s="117"/>
      <c r="AH5202" s="117"/>
      <c r="AI5202" s="117"/>
      <c r="AJ5202" s="117"/>
      <c r="AK5202" s="117"/>
      <c r="AL5202" s="117"/>
      <c r="AM5202" s="117"/>
      <c r="AN5202" s="117"/>
      <c r="AO5202" s="117"/>
      <c r="AP5202" s="117"/>
      <c r="AQ5202" s="117"/>
      <c r="AR5202" s="117"/>
      <c r="AS5202" s="117"/>
      <c r="AT5202" s="117"/>
      <c r="AU5202" s="117"/>
      <c r="AV5202" s="117"/>
      <c r="AW5202" s="117"/>
      <c r="AX5202" s="118"/>
    </row>
    <row r="5203" spans="1:251" ht="12" customHeight="1">
      <c r="A5203" s="34"/>
      <c r="B5203" s="116"/>
      <c r="C5203" s="117"/>
      <c r="D5203" s="117"/>
      <c r="E5203" s="117"/>
      <c r="F5203" s="117"/>
      <c r="G5203" s="117"/>
      <c r="H5203" s="117"/>
      <c r="I5203" s="117"/>
      <c r="J5203" s="117"/>
      <c r="K5203" s="117"/>
      <c r="L5203" s="117"/>
      <c r="M5203" s="117"/>
      <c r="N5203" s="117"/>
      <c r="O5203" s="117"/>
      <c r="P5203" s="117"/>
      <c r="Q5203" s="117"/>
      <c r="R5203" s="117"/>
      <c r="S5203" s="117"/>
      <c r="T5203" s="117"/>
      <c r="U5203" s="117"/>
      <c r="V5203" s="117"/>
      <c r="W5203" s="117"/>
      <c r="X5203" s="117"/>
      <c r="Y5203" s="117"/>
      <c r="Z5203" s="117"/>
      <c r="AA5203" s="117"/>
      <c r="AB5203" s="117"/>
      <c r="AC5203" s="117"/>
      <c r="AD5203" s="117"/>
      <c r="AE5203" s="117"/>
      <c r="AF5203" s="117"/>
      <c r="AG5203" s="117"/>
      <c r="AH5203" s="117"/>
      <c r="AI5203" s="117"/>
      <c r="AJ5203" s="117"/>
      <c r="AK5203" s="117"/>
      <c r="AL5203" s="117"/>
      <c r="AM5203" s="117"/>
      <c r="AN5203" s="117"/>
      <c r="AO5203" s="117"/>
      <c r="AP5203" s="117"/>
      <c r="AQ5203" s="117"/>
      <c r="AR5203" s="117"/>
      <c r="AS5203" s="117"/>
      <c r="AT5203" s="117"/>
      <c r="AU5203" s="117"/>
      <c r="AV5203" s="117"/>
      <c r="AW5203" s="117"/>
      <c r="AX5203" s="118"/>
      <c r="BC5203" s="42"/>
    </row>
    <row r="5204" spans="1:251" ht="12" customHeight="1">
      <c r="A5204" s="34"/>
      <c r="B5204" s="116"/>
      <c r="C5204" s="117"/>
      <c r="D5204" s="117"/>
      <c r="E5204" s="117"/>
      <c r="F5204" s="117"/>
      <c r="G5204" s="117"/>
      <c r="H5204" s="117"/>
      <c r="I5204" s="117"/>
      <c r="J5204" s="117"/>
      <c r="K5204" s="117"/>
      <c r="L5204" s="117"/>
      <c r="M5204" s="117"/>
      <c r="N5204" s="117"/>
      <c r="O5204" s="117"/>
      <c r="P5204" s="117"/>
      <c r="Q5204" s="117"/>
      <c r="R5204" s="117"/>
      <c r="S5204" s="117"/>
      <c r="T5204" s="117"/>
      <c r="U5204" s="117"/>
      <c r="V5204" s="117"/>
      <c r="W5204" s="117"/>
      <c r="X5204" s="117"/>
      <c r="Y5204" s="117"/>
      <c r="Z5204" s="117"/>
      <c r="AA5204" s="117"/>
      <c r="AB5204" s="117"/>
      <c r="AC5204" s="117"/>
      <c r="AD5204" s="117"/>
      <c r="AE5204" s="117"/>
      <c r="AF5204" s="117"/>
      <c r="AG5204" s="117"/>
      <c r="AH5204" s="117"/>
      <c r="AI5204" s="117"/>
      <c r="AJ5204" s="117"/>
      <c r="AK5204" s="117"/>
      <c r="AL5204" s="117"/>
      <c r="AM5204" s="117"/>
      <c r="AN5204" s="117"/>
      <c r="AO5204" s="117"/>
      <c r="AP5204" s="117"/>
      <c r="AQ5204" s="117"/>
      <c r="AR5204" s="117"/>
      <c r="AS5204" s="117"/>
      <c r="AT5204" s="117"/>
      <c r="AU5204" s="117"/>
      <c r="AV5204" s="117"/>
      <c r="AW5204" s="117"/>
      <c r="AX5204" s="118"/>
    </row>
    <row r="5205" spans="1:251" ht="12" customHeight="1">
      <c r="A5205" s="34"/>
      <c r="B5205" s="116"/>
      <c r="C5205" s="117"/>
      <c r="D5205" s="117"/>
      <c r="E5205" s="117"/>
      <c r="F5205" s="117"/>
      <c r="G5205" s="117"/>
      <c r="H5205" s="117"/>
      <c r="I5205" s="117"/>
      <c r="J5205" s="117"/>
      <c r="K5205" s="117"/>
      <c r="L5205" s="117"/>
      <c r="M5205" s="117"/>
      <c r="N5205" s="117"/>
      <c r="O5205" s="117"/>
      <c r="P5205" s="117"/>
      <c r="Q5205" s="117"/>
      <c r="R5205" s="117"/>
      <c r="S5205" s="117"/>
      <c r="T5205" s="117"/>
      <c r="U5205" s="117"/>
      <c r="V5205" s="117"/>
      <c r="W5205" s="117"/>
      <c r="X5205" s="117"/>
      <c r="Y5205" s="117"/>
      <c r="Z5205" s="117"/>
      <c r="AA5205" s="117"/>
      <c r="AB5205" s="117"/>
      <c r="AC5205" s="117"/>
      <c r="AD5205" s="117"/>
      <c r="AE5205" s="117"/>
      <c r="AF5205" s="117"/>
      <c r="AG5205" s="117"/>
      <c r="AH5205" s="117"/>
      <c r="AI5205" s="117"/>
      <c r="AJ5205" s="117"/>
      <c r="AK5205" s="117"/>
      <c r="AL5205" s="117"/>
      <c r="AM5205" s="117"/>
      <c r="AN5205" s="117"/>
      <c r="AO5205" s="117"/>
      <c r="AP5205" s="117"/>
      <c r="AQ5205" s="117"/>
      <c r="AR5205" s="117"/>
      <c r="AS5205" s="117"/>
      <c r="AT5205" s="117"/>
      <c r="AU5205" s="117"/>
      <c r="AV5205" s="117"/>
      <c r="AW5205" s="117"/>
      <c r="AX5205" s="118"/>
    </row>
    <row r="5206" spans="1:251" ht="12" customHeight="1">
      <c r="A5206" s="34"/>
      <c r="B5206" s="116"/>
      <c r="C5206" s="117"/>
      <c r="D5206" s="117"/>
      <c r="E5206" s="117"/>
      <c r="F5206" s="117"/>
      <c r="G5206" s="117"/>
      <c r="H5206" s="117"/>
      <c r="I5206" s="117"/>
      <c r="J5206" s="117"/>
      <c r="K5206" s="117"/>
      <c r="L5206" s="117"/>
      <c r="M5206" s="117"/>
      <c r="N5206" s="117"/>
      <c r="O5206" s="117"/>
      <c r="P5206" s="117"/>
      <c r="Q5206" s="117"/>
      <c r="R5206" s="117"/>
      <c r="S5206" s="117"/>
      <c r="T5206" s="117"/>
      <c r="U5206" s="117"/>
      <c r="V5206" s="117"/>
      <c r="W5206" s="117"/>
      <c r="X5206" s="117"/>
      <c r="Y5206" s="117"/>
      <c r="Z5206" s="117"/>
      <c r="AA5206" s="117"/>
      <c r="AB5206" s="117"/>
      <c r="AC5206" s="117"/>
      <c r="AD5206" s="117"/>
      <c r="AE5206" s="117"/>
      <c r="AF5206" s="117"/>
      <c r="AG5206" s="117"/>
      <c r="AH5206" s="117"/>
      <c r="AI5206" s="117"/>
      <c r="AJ5206" s="117"/>
      <c r="AK5206" s="117"/>
      <c r="AL5206" s="117"/>
      <c r="AM5206" s="117"/>
      <c r="AN5206" s="117"/>
      <c r="AO5206" s="117"/>
      <c r="AP5206" s="117"/>
      <c r="AQ5206" s="117"/>
      <c r="AR5206" s="117"/>
      <c r="AS5206" s="117"/>
      <c r="AT5206" s="117"/>
      <c r="AU5206" s="117"/>
      <c r="AV5206" s="117"/>
      <c r="AW5206" s="117"/>
      <c r="AX5206" s="118"/>
    </row>
    <row r="5207" spans="1:251" ht="15" thickBot="1">
      <c r="A5207" s="43"/>
      <c r="B5207" s="44"/>
      <c r="C5207" s="45"/>
      <c r="D5207" s="45"/>
      <c r="E5207" s="45"/>
      <c r="F5207" s="45"/>
      <c r="G5207" s="45"/>
      <c r="H5207" s="45"/>
      <c r="I5207" s="45"/>
      <c r="J5207" s="45"/>
      <c r="K5207" s="45"/>
      <c r="L5207" s="45"/>
      <c r="M5207" s="45"/>
      <c r="N5207" s="45"/>
      <c r="O5207" s="45"/>
      <c r="P5207" s="45"/>
      <c r="Q5207" s="45"/>
      <c r="R5207" s="45"/>
      <c r="S5207" s="45"/>
      <c r="T5207" s="45"/>
      <c r="U5207" s="45"/>
      <c r="V5207" s="45"/>
      <c r="W5207" s="45"/>
      <c r="X5207" s="45"/>
      <c r="Y5207" s="45"/>
      <c r="Z5207" s="45"/>
      <c r="AA5207" s="45"/>
      <c r="AB5207" s="45"/>
      <c r="AC5207" s="45"/>
      <c r="AD5207" s="45"/>
      <c r="AE5207" s="45"/>
      <c r="AF5207" s="45"/>
      <c r="AG5207" s="45"/>
      <c r="AH5207" s="45"/>
      <c r="AI5207" s="45"/>
      <c r="AJ5207" s="45"/>
      <c r="AK5207" s="45"/>
      <c r="AL5207" s="45"/>
      <c r="AM5207" s="45"/>
      <c r="AN5207" s="45"/>
      <c r="AO5207" s="45"/>
      <c r="AP5207" s="45"/>
      <c r="AQ5207" s="45"/>
      <c r="AR5207" s="45"/>
      <c r="AS5207" s="45"/>
      <c r="AT5207" s="45"/>
      <c r="AU5207" s="45"/>
      <c r="AV5207" s="45"/>
      <c r="AW5207" s="45"/>
      <c r="AX5207" s="46"/>
    </row>
    <row r="5208" spans="1:251">
      <c r="B5208" s="47"/>
    </row>
    <row r="5209" spans="1:251" ht="14.25">
      <c r="B5209" s="36" t="s">
        <v>240</v>
      </c>
      <c r="C5209" s="34"/>
      <c r="D5209" s="34"/>
      <c r="E5209" s="34"/>
      <c r="F5209" s="34"/>
      <c r="G5209" s="34"/>
      <c r="H5209" s="34"/>
      <c r="I5209" s="34"/>
      <c r="J5209" s="34"/>
      <c r="K5209" s="34"/>
      <c r="L5209" s="35"/>
      <c r="M5209" s="35"/>
      <c r="N5209" s="35"/>
      <c r="O5209" s="35"/>
      <c r="P5209" s="34"/>
      <c r="Q5209" s="34"/>
      <c r="R5209" s="34"/>
      <c r="S5209" s="34"/>
      <c r="T5209" s="34"/>
      <c r="U5209" s="34"/>
      <c r="V5209" s="36"/>
      <c r="W5209" s="36"/>
      <c r="X5209" s="36"/>
      <c r="Y5209" s="36"/>
      <c r="Z5209" s="36"/>
      <c r="AA5209" s="36"/>
      <c r="AB5209" s="36"/>
      <c r="AC5209" s="36"/>
      <c r="AD5209" s="36"/>
      <c r="AE5209" s="36"/>
      <c r="AF5209" s="36"/>
      <c r="AG5209" s="36"/>
      <c r="AH5209" s="36"/>
      <c r="AI5209" s="36"/>
      <c r="AJ5209" s="36"/>
      <c r="AK5209" s="36"/>
      <c r="AL5209" s="36"/>
      <c r="AM5209" s="36"/>
      <c r="AN5209" s="36"/>
      <c r="AO5209" s="36"/>
      <c r="AP5209" s="36"/>
      <c r="AQ5209" s="36"/>
      <c r="AR5209" s="36"/>
      <c r="AS5209" s="36"/>
      <c r="AT5209" s="36"/>
      <c r="AU5209" s="36"/>
      <c r="AV5209" s="36"/>
      <c r="AW5209" s="36"/>
      <c r="AX5209" s="36"/>
    </row>
    <row r="5210" spans="1:251" ht="15" thickBot="1">
      <c r="B5210" s="34"/>
      <c r="C5210" s="34"/>
      <c r="D5210" s="34"/>
      <c r="E5210" s="34"/>
      <c r="F5210" s="34"/>
      <c r="G5210" s="34"/>
      <c r="H5210" s="34"/>
      <c r="I5210" s="34"/>
      <c r="J5210" s="34"/>
      <c r="K5210" s="34"/>
      <c r="L5210" s="35"/>
      <c r="M5210" s="35"/>
      <c r="N5210" s="35"/>
      <c r="O5210" s="35"/>
      <c r="P5210" s="34"/>
      <c r="Q5210" s="34"/>
      <c r="R5210" s="34"/>
      <c r="S5210" s="34"/>
      <c r="T5210" s="34"/>
      <c r="U5210" s="34"/>
      <c r="V5210" s="36"/>
      <c r="W5210" s="36"/>
      <c r="X5210" s="36"/>
      <c r="Y5210" s="36"/>
      <c r="Z5210" s="36"/>
      <c r="AA5210" s="36"/>
      <c r="AB5210" s="36"/>
      <c r="AC5210" s="36"/>
      <c r="AD5210" s="36"/>
      <c r="AE5210" s="36"/>
      <c r="AF5210" s="36"/>
      <c r="AG5210" s="36"/>
      <c r="AH5210" s="36"/>
      <c r="AI5210" s="36"/>
      <c r="AJ5210" s="36"/>
      <c r="AK5210" s="36"/>
      <c r="AL5210" s="36"/>
      <c r="AM5210" s="36"/>
      <c r="AN5210" s="36"/>
      <c r="AO5210" s="36"/>
      <c r="AP5210" s="36"/>
      <c r="AQ5210" s="36"/>
      <c r="AR5210" s="36"/>
      <c r="AS5210" s="36"/>
      <c r="AT5210" s="36"/>
      <c r="AU5210" s="36"/>
      <c r="AV5210" s="36"/>
      <c r="AW5210" s="36"/>
      <c r="AX5210" s="48" t="s">
        <v>241</v>
      </c>
    </row>
    <row r="5211" spans="1:251" s="42" customFormat="1" ht="13.5" customHeight="1">
      <c r="A5211" s="34"/>
      <c r="B5211" s="119" t="s">
        <v>242</v>
      </c>
      <c r="C5211" s="120"/>
      <c r="D5211" s="120"/>
      <c r="E5211" s="120"/>
      <c r="F5211" s="120"/>
      <c r="G5211" s="120"/>
      <c r="H5211" s="120"/>
      <c r="I5211" s="120"/>
      <c r="J5211" s="120"/>
      <c r="K5211" s="120"/>
      <c r="L5211" s="120"/>
      <c r="M5211" s="120"/>
      <c r="N5211" s="120"/>
      <c r="O5211" s="120"/>
      <c r="P5211" s="120"/>
      <c r="Q5211" s="120"/>
      <c r="R5211" s="120"/>
      <c r="S5211" s="120"/>
      <c r="T5211" s="120"/>
      <c r="U5211" s="120"/>
      <c r="V5211" s="120"/>
      <c r="W5211" s="120"/>
      <c r="X5211" s="120"/>
      <c r="Y5211" s="120"/>
      <c r="Z5211" s="121"/>
      <c r="AA5211" s="125" t="s">
        <v>1062</v>
      </c>
      <c r="AB5211" s="120"/>
      <c r="AC5211" s="120"/>
      <c r="AD5211" s="120"/>
      <c r="AE5211" s="120"/>
      <c r="AF5211" s="120"/>
      <c r="AG5211" s="120"/>
      <c r="AH5211" s="120"/>
      <c r="AI5211" s="121"/>
      <c r="AJ5211" s="125" t="s">
        <v>1063</v>
      </c>
      <c r="AK5211" s="120"/>
      <c r="AL5211" s="120"/>
      <c r="AM5211" s="120"/>
      <c r="AN5211" s="120"/>
      <c r="AO5211" s="120"/>
      <c r="AP5211" s="120"/>
      <c r="AQ5211" s="120"/>
      <c r="AR5211" s="121"/>
      <c r="AS5211" s="125" t="s">
        <v>243</v>
      </c>
      <c r="AT5211" s="120"/>
      <c r="AU5211" s="120"/>
      <c r="AV5211" s="120"/>
      <c r="AW5211" s="120"/>
      <c r="AX5211" s="127"/>
      <c r="AY5211" s="29"/>
      <c r="AZ5211" s="29"/>
      <c r="BA5211" s="29"/>
      <c r="BB5211" s="29"/>
      <c r="BC5211" s="29"/>
      <c r="BD5211" s="29"/>
      <c r="BE5211" s="29"/>
      <c r="BF5211" s="29"/>
      <c r="BG5211" s="29"/>
      <c r="BH5211" s="29"/>
      <c r="BI5211" s="29"/>
      <c r="BJ5211" s="29"/>
      <c r="BK5211" s="29"/>
      <c r="BL5211" s="29"/>
      <c r="BM5211" s="29"/>
      <c r="BN5211" s="29"/>
      <c r="BO5211" s="29"/>
      <c r="BP5211" s="29"/>
      <c r="BQ5211" s="29"/>
      <c r="BR5211" s="29"/>
      <c r="BS5211" s="29"/>
      <c r="BT5211" s="29"/>
      <c r="BU5211" s="29"/>
      <c r="BV5211" s="29"/>
      <c r="BW5211" s="29"/>
      <c r="BX5211" s="29"/>
      <c r="BY5211" s="29"/>
      <c r="BZ5211" s="29"/>
      <c r="CA5211" s="29"/>
      <c r="CB5211" s="29"/>
      <c r="CC5211" s="29"/>
      <c r="CD5211" s="29"/>
      <c r="CE5211" s="29"/>
      <c r="CF5211" s="29"/>
      <c r="CG5211" s="29"/>
      <c r="CH5211" s="29"/>
      <c r="CI5211" s="29"/>
      <c r="CJ5211" s="29"/>
      <c r="CK5211" s="29"/>
      <c r="CL5211" s="29"/>
      <c r="CM5211" s="29"/>
      <c r="CN5211" s="29"/>
      <c r="CO5211" s="29"/>
      <c r="CP5211" s="29"/>
      <c r="CQ5211" s="29"/>
      <c r="CR5211" s="29"/>
      <c r="CS5211" s="29"/>
      <c r="CT5211" s="29"/>
      <c r="CU5211" s="29"/>
      <c r="CV5211" s="29"/>
      <c r="CW5211" s="29"/>
      <c r="CX5211" s="29"/>
      <c r="CY5211" s="29"/>
      <c r="CZ5211" s="29"/>
      <c r="DA5211" s="29"/>
      <c r="DB5211" s="29"/>
      <c r="DC5211" s="29"/>
      <c r="DD5211" s="29"/>
      <c r="DE5211" s="29"/>
      <c r="DF5211" s="29"/>
      <c r="DG5211" s="29"/>
      <c r="DH5211" s="29"/>
      <c r="DI5211" s="29"/>
      <c r="DJ5211" s="29"/>
      <c r="DK5211" s="29"/>
      <c r="DL5211" s="29"/>
      <c r="DM5211" s="29"/>
      <c r="DN5211" s="29"/>
      <c r="DO5211" s="29"/>
      <c r="DP5211" s="29"/>
      <c r="DQ5211" s="29"/>
      <c r="DR5211" s="29"/>
      <c r="DS5211" s="29"/>
      <c r="DT5211" s="29"/>
      <c r="DU5211" s="29"/>
      <c r="DV5211" s="29"/>
      <c r="DW5211" s="29"/>
      <c r="DX5211" s="29"/>
      <c r="DY5211" s="29"/>
      <c r="DZ5211" s="29"/>
      <c r="EA5211" s="29"/>
      <c r="EB5211" s="29"/>
      <c r="EC5211" s="29"/>
      <c r="ED5211" s="29"/>
      <c r="EE5211" s="29"/>
      <c r="EF5211" s="29"/>
      <c r="EG5211" s="29"/>
      <c r="EH5211" s="29"/>
      <c r="EI5211" s="29"/>
      <c r="EJ5211" s="29"/>
      <c r="EK5211" s="29"/>
      <c r="EL5211" s="29"/>
      <c r="EM5211" s="29"/>
      <c r="EN5211" s="29"/>
      <c r="EO5211" s="29"/>
      <c r="EP5211" s="29"/>
      <c r="EQ5211" s="29"/>
      <c r="ER5211" s="29"/>
      <c r="ES5211" s="29"/>
      <c r="ET5211" s="29"/>
      <c r="EU5211" s="29"/>
      <c r="EV5211" s="29"/>
      <c r="EW5211" s="29"/>
      <c r="EX5211" s="29"/>
      <c r="EY5211" s="29"/>
      <c r="EZ5211" s="29"/>
      <c r="FA5211" s="29"/>
      <c r="FB5211" s="29"/>
      <c r="FC5211" s="29"/>
      <c r="FD5211" s="29"/>
      <c r="FE5211" s="29"/>
      <c r="FF5211" s="29"/>
      <c r="FG5211" s="29"/>
      <c r="FH5211" s="29"/>
      <c r="FI5211" s="29"/>
      <c r="FJ5211" s="29"/>
      <c r="FK5211" s="29"/>
      <c r="FL5211" s="29"/>
      <c r="FM5211" s="29"/>
      <c r="FN5211" s="29"/>
      <c r="FO5211" s="29"/>
      <c r="FP5211" s="29"/>
      <c r="FQ5211" s="29"/>
      <c r="FR5211" s="29"/>
      <c r="FS5211" s="29"/>
      <c r="FT5211" s="29"/>
      <c r="FU5211" s="29"/>
      <c r="FV5211" s="29"/>
      <c r="FW5211" s="29"/>
      <c r="FX5211" s="29"/>
      <c r="FY5211" s="29"/>
      <c r="FZ5211" s="29"/>
      <c r="GA5211" s="29"/>
      <c r="GB5211" s="29"/>
      <c r="GC5211" s="29"/>
      <c r="GD5211" s="29"/>
      <c r="GE5211" s="29"/>
      <c r="GF5211" s="29"/>
      <c r="GG5211" s="29"/>
      <c r="GH5211" s="29"/>
      <c r="GI5211" s="29"/>
      <c r="GJ5211" s="29"/>
      <c r="GK5211" s="29"/>
      <c r="GL5211" s="29"/>
      <c r="GM5211" s="29"/>
      <c r="GN5211" s="29"/>
      <c r="GO5211" s="29"/>
      <c r="GP5211" s="29"/>
      <c r="GQ5211" s="29"/>
      <c r="GR5211" s="29"/>
      <c r="GS5211" s="29"/>
      <c r="GT5211" s="29"/>
      <c r="GU5211" s="29"/>
      <c r="GV5211" s="29"/>
      <c r="GW5211" s="29"/>
      <c r="GX5211" s="29"/>
      <c r="GY5211" s="29"/>
      <c r="GZ5211" s="29"/>
      <c r="HA5211" s="29"/>
      <c r="HB5211" s="29"/>
      <c r="HC5211" s="29"/>
      <c r="HD5211" s="29"/>
      <c r="HE5211" s="29"/>
      <c r="HF5211" s="29"/>
      <c r="HG5211" s="29"/>
      <c r="HH5211" s="29"/>
      <c r="HI5211" s="29"/>
      <c r="HJ5211" s="29"/>
      <c r="HK5211" s="29"/>
      <c r="HL5211" s="29"/>
      <c r="HM5211" s="29"/>
      <c r="HN5211" s="29"/>
      <c r="HO5211" s="29"/>
      <c r="HP5211" s="29"/>
      <c r="HQ5211" s="29"/>
      <c r="HR5211" s="29"/>
      <c r="HS5211" s="29"/>
      <c r="HT5211" s="29"/>
      <c r="HU5211" s="29"/>
      <c r="HV5211" s="29"/>
      <c r="HW5211" s="29"/>
      <c r="HX5211" s="29"/>
      <c r="HY5211" s="29"/>
      <c r="HZ5211" s="29"/>
      <c r="IA5211" s="29"/>
      <c r="IB5211" s="29"/>
      <c r="IC5211" s="29"/>
      <c r="ID5211" s="29"/>
      <c r="IE5211" s="29"/>
      <c r="IF5211" s="29"/>
      <c r="IG5211" s="29"/>
      <c r="IH5211" s="29"/>
      <c r="II5211" s="29"/>
      <c r="IJ5211" s="29"/>
      <c r="IK5211" s="29"/>
      <c r="IL5211" s="29"/>
      <c r="IM5211" s="29"/>
      <c r="IN5211" s="29"/>
      <c r="IO5211" s="29"/>
      <c r="IP5211" s="29"/>
      <c r="IQ5211" s="29"/>
    </row>
    <row r="5212" spans="1:251" s="42" customFormat="1" ht="13.5">
      <c r="A5212" s="34"/>
      <c r="B5212" s="122"/>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4"/>
      <c r="AA5212" s="126"/>
      <c r="AB5212" s="123"/>
      <c r="AC5212" s="123"/>
      <c r="AD5212" s="123"/>
      <c r="AE5212" s="123"/>
      <c r="AF5212" s="123"/>
      <c r="AG5212" s="123"/>
      <c r="AH5212" s="123"/>
      <c r="AI5212" s="124"/>
      <c r="AJ5212" s="126"/>
      <c r="AK5212" s="123"/>
      <c r="AL5212" s="123"/>
      <c r="AM5212" s="123"/>
      <c r="AN5212" s="123"/>
      <c r="AO5212" s="123"/>
      <c r="AP5212" s="123"/>
      <c r="AQ5212" s="123"/>
      <c r="AR5212" s="124"/>
      <c r="AS5212" s="126"/>
      <c r="AT5212" s="123"/>
      <c r="AU5212" s="123"/>
      <c r="AV5212" s="123"/>
      <c r="AW5212" s="123"/>
      <c r="AX5212" s="128"/>
      <c r="AY5212" s="29"/>
      <c r="AZ5212" s="29"/>
      <c r="BA5212" s="29"/>
      <c r="BB5212" s="65"/>
      <c r="BC5212" s="49"/>
      <c r="BE5212" s="29"/>
      <c r="BF5212" s="29"/>
      <c r="BG5212" s="29"/>
      <c r="BH5212" s="29"/>
      <c r="BI5212" s="29"/>
      <c r="BJ5212" s="29"/>
      <c r="BK5212" s="29"/>
      <c r="BL5212" s="29"/>
      <c r="BM5212" s="29"/>
      <c r="BN5212" s="29"/>
      <c r="BO5212" s="29"/>
      <c r="BP5212" s="29"/>
      <c r="BQ5212" s="29"/>
      <c r="BR5212" s="29"/>
      <c r="BS5212" s="29"/>
      <c r="BT5212" s="29"/>
      <c r="BU5212" s="29"/>
      <c r="BV5212" s="29"/>
      <c r="BW5212" s="29"/>
      <c r="BX5212" s="29"/>
      <c r="BY5212" s="29"/>
      <c r="BZ5212" s="29"/>
      <c r="CA5212" s="29"/>
      <c r="CB5212" s="29"/>
      <c r="CC5212" s="29"/>
      <c r="CD5212" s="29"/>
      <c r="CE5212" s="29"/>
      <c r="CF5212" s="29"/>
      <c r="CG5212" s="29"/>
      <c r="CH5212" s="29"/>
      <c r="CI5212" s="29"/>
      <c r="CJ5212" s="29"/>
      <c r="CK5212" s="29"/>
      <c r="CL5212" s="29"/>
      <c r="CM5212" s="29"/>
      <c r="CN5212" s="29"/>
      <c r="CO5212" s="29"/>
      <c r="CP5212" s="29"/>
      <c r="CQ5212" s="29"/>
      <c r="CR5212" s="29"/>
      <c r="CS5212" s="29"/>
      <c r="CT5212" s="29"/>
      <c r="CU5212" s="29"/>
      <c r="CV5212" s="29"/>
      <c r="CW5212" s="29"/>
      <c r="CX5212" s="29"/>
      <c r="CY5212" s="29"/>
      <c r="CZ5212" s="29"/>
      <c r="DA5212" s="29"/>
      <c r="DB5212" s="29"/>
      <c r="DC5212" s="29"/>
      <c r="DD5212" s="29"/>
      <c r="DE5212" s="29"/>
      <c r="DF5212" s="29"/>
      <c r="DG5212" s="29"/>
      <c r="DH5212" s="29"/>
      <c r="DI5212" s="29"/>
      <c r="DJ5212" s="29"/>
      <c r="DK5212" s="29"/>
      <c r="DL5212" s="29"/>
      <c r="DM5212" s="29"/>
      <c r="DN5212" s="29"/>
      <c r="DO5212" s="29"/>
      <c r="DP5212" s="29"/>
      <c r="DQ5212" s="29"/>
      <c r="DR5212" s="29"/>
      <c r="DS5212" s="29"/>
      <c r="DT5212" s="29"/>
      <c r="DU5212" s="29"/>
      <c r="DV5212" s="29"/>
      <c r="DW5212" s="29"/>
      <c r="DX5212" s="29"/>
      <c r="DY5212" s="29"/>
      <c r="DZ5212" s="29"/>
      <c r="EA5212" s="29"/>
      <c r="EB5212" s="29"/>
      <c r="EC5212" s="29"/>
      <c r="ED5212" s="29"/>
      <c r="EE5212" s="29"/>
      <c r="EF5212" s="29"/>
      <c r="EG5212" s="29"/>
      <c r="EH5212" s="29"/>
      <c r="EI5212" s="29"/>
      <c r="EJ5212" s="29"/>
      <c r="EK5212" s="29"/>
      <c r="EL5212" s="29"/>
      <c r="EM5212" s="29"/>
      <c r="EN5212" s="29"/>
      <c r="EO5212" s="29"/>
      <c r="EP5212" s="29"/>
      <c r="EQ5212" s="29"/>
      <c r="ER5212" s="29"/>
      <c r="ES5212" s="29"/>
      <c r="ET5212" s="29"/>
      <c r="EU5212" s="29"/>
      <c r="EV5212" s="29"/>
      <c r="EW5212" s="29"/>
      <c r="EX5212" s="29"/>
      <c r="EY5212" s="29"/>
      <c r="EZ5212" s="29"/>
      <c r="FA5212" s="29"/>
      <c r="FB5212" s="29"/>
      <c r="FC5212" s="29"/>
      <c r="FD5212" s="29"/>
      <c r="FE5212" s="29"/>
      <c r="FF5212" s="29"/>
      <c r="FG5212" s="29"/>
      <c r="FH5212" s="29"/>
      <c r="FI5212" s="29"/>
      <c r="FJ5212" s="29"/>
      <c r="FK5212" s="29"/>
      <c r="FL5212" s="29"/>
      <c r="FM5212" s="29"/>
      <c r="FN5212" s="29"/>
      <c r="FO5212" s="29"/>
      <c r="FP5212" s="29"/>
      <c r="FQ5212" s="29"/>
      <c r="FR5212" s="29"/>
      <c r="FS5212" s="29"/>
      <c r="FT5212" s="29"/>
      <c r="FU5212" s="29"/>
      <c r="FV5212" s="29"/>
      <c r="FW5212" s="29"/>
      <c r="FX5212" s="29"/>
      <c r="FY5212" s="29"/>
      <c r="FZ5212" s="29"/>
      <c r="GA5212" s="29"/>
      <c r="GB5212" s="29"/>
      <c r="GC5212" s="29"/>
      <c r="GD5212" s="29"/>
      <c r="GE5212" s="29"/>
      <c r="GF5212" s="29"/>
      <c r="GG5212" s="29"/>
      <c r="GH5212" s="29"/>
      <c r="GI5212" s="29"/>
      <c r="GJ5212" s="29"/>
      <c r="GK5212" s="29"/>
      <c r="GL5212" s="29"/>
      <c r="GM5212" s="29"/>
      <c r="GN5212" s="29"/>
      <c r="GO5212" s="29"/>
      <c r="GP5212" s="29"/>
      <c r="GQ5212" s="29"/>
      <c r="GR5212" s="29"/>
      <c r="GS5212" s="29"/>
      <c r="GT5212" s="29"/>
      <c r="GU5212" s="29"/>
      <c r="GV5212" s="29"/>
      <c r="GW5212" s="29"/>
      <c r="GX5212" s="29"/>
      <c r="GY5212" s="29"/>
      <c r="GZ5212" s="29"/>
      <c r="HA5212" s="29"/>
      <c r="HB5212" s="29"/>
      <c r="HC5212" s="29"/>
      <c r="HD5212" s="29"/>
      <c r="HE5212" s="29"/>
      <c r="HF5212" s="29"/>
      <c r="HG5212" s="29"/>
      <c r="HH5212" s="29"/>
      <c r="HI5212" s="29"/>
      <c r="HJ5212" s="29"/>
      <c r="HK5212" s="29"/>
      <c r="HL5212" s="29"/>
      <c r="HM5212" s="29"/>
      <c r="HN5212" s="29"/>
      <c r="HO5212" s="29"/>
      <c r="HP5212" s="29"/>
      <c r="HQ5212" s="29"/>
      <c r="HR5212" s="29"/>
      <c r="HS5212" s="29"/>
      <c r="HT5212" s="29"/>
      <c r="HU5212" s="29"/>
      <c r="HV5212" s="29"/>
      <c r="HW5212" s="29"/>
      <c r="HX5212" s="29"/>
      <c r="HY5212" s="29"/>
      <c r="HZ5212" s="29"/>
      <c r="IA5212" s="29"/>
      <c r="IB5212" s="29"/>
      <c r="IC5212" s="29"/>
      <c r="ID5212" s="29"/>
      <c r="IE5212" s="29"/>
      <c r="IF5212" s="29"/>
      <c r="IG5212" s="29"/>
      <c r="IH5212" s="29"/>
      <c r="II5212" s="29"/>
      <c r="IJ5212" s="29"/>
      <c r="IK5212" s="29"/>
      <c r="IL5212" s="29"/>
      <c r="IM5212" s="29"/>
      <c r="IN5212" s="29"/>
      <c r="IO5212" s="29"/>
      <c r="IP5212" s="29"/>
      <c r="IQ5212" s="29"/>
    </row>
    <row r="5213" spans="1:251" s="42" customFormat="1" ht="18.75" customHeight="1">
      <c r="A5213" s="34"/>
      <c r="B5213" s="50"/>
      <c r="C5213" s="129" t="s">
        <v>899</v>
      </c>
      <c r="D5213" s="147"/>
      <c r="E5213" s="147"/>
      <c r="F5213" s="147"/>
      <c r="G5213" s="147"/>
      <c r="H5213" s="147"/>
      <c r="I5213" s="147"/>
      <c r="J5213" s="147"/>
      <c r="K5213" s="147"/>
      <c r="L5213" s="147"/>
      <c r="M5213" s="147"/>
      <c r="N5213" s="147"/>
      <c r="O5213" s="147"/>
      <c r="P5213" s="147"/>
      <c r="Q5213" s="147"/>
      <c r="R5213" s="147"/>
      <c r="S5213" s="147"/>
      <c r="T5213" s="147"/>
      <c r="U5213" s="147"/>
      <c r="V5213" s="147"/>
      <c r="W5213" s="147"/>
      <c r="X5213" s="147"/>
      <c r="Y5213" s="147"/>
      <c r="Z5213" s="148"/>
      <c r="AA5213" s="132">
        <v>68461</v>
      </c>
      <c r="AB5213" s="133"/>
      <c r="AC5213" s="133"/>
      <c r="AD5213" s="133"/>
      <c r="AE5213" s="133"/>
      <c r="AF5213" s="133"/>
      <c r="AG5213" s="133"/>
      <c r="AH5213" s="133"/>
      <c r="AI5213" s="134"/>
      <c r="AJ5213" s="132">
        <v>45848</v>
      </c>
      <c r="AK5213" s="133"/>
      <c r="AL5213" s="133"/>
      <c r="AM5213" s="133"/>
      <c r="AN5213" s="133"/>
      <c r="AO5213" s="133"/>
      <c r="AP5213" s="133"/>
      <c r="AQ5213" s="133"/>
      <c r="AR5213" s="134"/>
      <c r="AS5213" s="135"/>
      <c r="AT5213" s="136"/>
      <c r="AU5213" s="136"/>
      <c r="AV5213" s="136"/>
      <c r="AW5213" s="136"/>
      <c r="AX5213" s="137"/>
      <c r="AY5213" s="29"/>
      <c r="AZ5213" s="29"/>
      <c r="BA5213" s="29"/>
      <c r="BB5213" s="29"/>
      <c r="BC5213" s="29"/>
      <c r="BD5213" s="29"/>
      <c r="BE5213" s="29"/>
      <c r="BF5213" s="29"/>
      <c r="BG5213" s="29"/>
      <c r="BH5213" s="29"/>
      <c r="BI5213" s="29"/>
      <c r="BJ5213" s="29"/>
      <c r="BK5213" s="29"/>
      <c r="BL5213" s="29"/>
      <c r="BM5213" s="29"/>
      <c r="BN5213" s="29"/>
      <c r="BO5213" s="29"/>
      <c r="BP5213" s="29"/>
      <c r="BQ5213" s="29"/>
      <c r="BR5213" s="29"/>
      <c r="BS5213" s="29"/>
      <c r="BT5213" s="29"/>
      <c r="BU5213" s="29"/>
      <c r="BV5213" s="29"/>
      <c r="BW5213" s="29"/>
      <c r="BX5213" s="29"/>
      <c r="BY5213" s="29"/>
      <c r="BZ5213" s="29"/>
      <c r="CA5213" s="29"/>
      <c r="CB5213" s="29"/>
      <c r="CC5213" s="29"/>
      <c r="CD5213" s="29"/>
      <c r="CE5213" s="29"/>
      <c r="CF5213" s="29"/>
      <c r="CG5213" s="29"/>
      <c r="CH5213" s="29"/>
      <c r="CI5213" s="29"/>
      <c r="CJ5213" s="29"/>
      <c r="CK5213" s="29"/>
      <c r="CL5213" s="29"/>
      <c r="CM5213" s="29"/>
      <c r="CN5213" s="29"/>
      <c r="CO5213" s="29"/>
      <c r="CP5213" s="29"/>
      <c r="CQ5213" s="29"/>
      <c r="CR5213" s="29"/>
      <c r="CS5213" s="29"/>
      <c r="CT5213" s="29"/>
      <c r="CU5213" s="29"/>
      <c r="CV5213" s="29"/>
      <c r="CW5213" s="29"/>
      <c r="CX5213" s="29"/>
      <c r="CY5213" s="29"/>
      <c r="CZ5213" s="29"/>
      <c r="DA5213" s="29"/>
      <c r="DB5213" s="29"/>
      <c r="DC5213" s="29"/>
      <c r="DD5213" s="29"/>
      <c r="DE5213" s="29"/>
      <c r="DF5213" s="29"/>
      <c r="DG5213" s="29"/>
      <c r="DH5213" s="29"/>
      <c r="DI5213" s="29"/>
      <c r="DJ5213" s="29"/>
      <c r="DK5213" s="29"/>
      <c r="DL5213" s="29"/>
      <c r="DM5213" s="29"/>
      <c r="DN5213" s="29"/>
      <c r="DO5213" s="29"/>
      <c r="DP5213" s="29"/>
      <c r="DQ5213" s="29"/>
      <c r="DR5213" s="29"/>
      <c r="DS5213" s="29"/>
      <c r="DT5213" s="29"/>
      <c r="DU5213" s="29"/>
      <c r="DV5213" s="29"/>
      <c r="DW5213" s="29"/>
      <c r="DX5213" s="29"/>
      <c r="DY5213" s="29"/>
      <c r="DZ5213" s="29"/>
      <c r="EA5213" s="29"/>
      <c r="EB5213" s="29"/>
      <c r="EC5213" s="29"/>
      <c r="ED5213" s="29"/>
      <c r="EE5213" s="29"/>
      <c r="EF5213" s="29"/>
      <c r="EG5213" s="29"/>
      <c r="EH5213" s="29"/>
      <c r="EI5213" s="29"/>
      <c r="EJ5213" s="29"/>
      <c r="EK5213" s="29"/>
      <c r="EL5213" s="29"/>
      <c r="EM5213" s="29"/>
      <c r="EN5213" s="29"/>
      <c r="EO5213" s="29"/>
      <c r="EP5213" s="29"/>
      <c r="EQ5213" s="29"/>
      <c r="ER5213" s="29"/>
      <c r="ES5213" s="29"/>
      <c r="ET5213" s="29"/>
      <c r="EU5213" s="29"/>
      <c r="EV5213" s="29"/>
      <c r="EW5213" s="29"/>
      <c r="EX5213" s="29"/>
      <c r="EY5213" s="29"/>
      <c r="EZ5213" s="29"/>
      <c r="FA5213" s="29"/>
      <c r="FB5213" s="29"/>
      <c r="FC5213" s="29"/>
      <c r="FD5213" s="29"/>
      <c r="FE5213" s="29"/>
      <c r="FF5213" s="29"/>
      <c r="FG5213" s="29"/>
      <c r="FH5213" s="29"/>
      <c r="FI5213" s="29"/>
      <c r="FJ5213" s="29"/>
      <c r="FK5213" s="29"/>
      <c r="FL5213" s="29"/>
      <c r="FM5213" s="29"/>
      <c r="FN5213" s="29"/>
      <c r="FO5213" s="29"/>
      <c r="FP5213" s="29"/>
      <c r="FQ5213" s="29"/>
      <c r="FR5213" s="29"/>
      <c r="FS5213" s="29"/>
      <c r="FT5213" s="29"/>
      <c r="FU5213" s="29"/>
      <c r="FV5213" s="29"/>
      <c r="FW5213" s="29"/>
      <c r="FX5213" s="29"/>
      <c r="FY5213" s="29"/>
      <c r="FZ5213" s="29"/>
      <c r="GA5213" s="29"/>
      <c r="GB5213" s="29"/>
      <c r="GC5213" s="29"/>
      <c r="GD5213" s="29"/>
      <c r="GE5213" s="29"/>
      <c r="GF5213" s="29"/>
      <c r="GG5213" s="29"/>
      <c r="GH5213" s="29"/>
      <c r="GI5213" s="29"/>
      <c r="GJ5213" s="29"/>
      <c r="GK5213" s="29"/>
      <c r="GL5213" s="29"/>
      <c r="GM5213" s="29"/>
      <c r="GN5213" s="29"/>
      <c r="GO5213" s="29"/>
      <c r="GP5213" s="29"/>
      <c r="GQ5213" s="29"/>
      <c r="GR5213" s="29"/>
      <c r="GS5213" s="29"/>
      <c r="GT5213" s="29"/>
      <c r="GU5213" s="29"/>
      <c r="GV5213" s="29"/>
      <c r="GW5213" s="29"/>
      <c r="GX5213" s="29"/>
      <c r="GY5213" s="29"/>
      <c r="GZ5213" s="29"/>
      <c r="HA5213" s="29"/>
      <c r="HB5213" s="29"/>
      <c r="HC5213" s="29"/>
      <c r="HD5213" s="29"/>
      <c r="HE5213" s="29"/>
      <c r="HF5213" s="29"/>
      <c r="HG5213" s="29"/>
      <c r="HH5213" s="29"/>
      <c r="HI5213" s="29"/>
      <c r="HJ5213" s="29"/>
      <c r="HK5213" s="29"/>
      <c r="HL5213" s="29"/>
      <c r="HM5213" s="29"/>
      <c r="HN5213" s="29"/>
      <c r="HO5213" s="29"/>
      <c r="HP5213" s="29"/>
      <c r="HQ5213" s="29"/>
      <c r="HR5213" s="29"/>
      <c r="HS5213" s="29"/>
      <c r="HT5213" s="29"/>
      <c r="HU5213" s="29"/>
      <c r="HV5213" s="29"/>
      <c r="HW5213" s="29"/>
      <c r="HX5213" s="29"/>
      <c r="HY5213" s="29"/>
      <c r="HZ5213" s="29"/>
      <c r="IA5213" s="29"/>
      <c r="IB5213" s="29"/>
      <c r="IC5213" s="29"/>
      <c r="ID5213" s="29"/>
      <c r="IE5213" s="29"/>
      <c r="IF5213" s="29"/>
      <c r="IG5213" s="29"/>
      <c r="IH5213" s="29"/>
      <c r="II5213" s="29"/>
      <c r="IJ5213" s="29"/>
      <c r="IK5213" s="29"/>
      <c r="IL5213" s="29"/>
      <c r="IM5213" s="29"/>
      <c r="IN5213" s="29"/>
      <c r="IO5213" s="29"/>
      <c r="IP5213" s="29"/>
      <c r="IQ5213" s="29"/>
    </row>
    <row r="5214" spans="1:251" s="42" customFormat="1" ht="18.75" customHeight="1" thickBot="1">
      <c r="A5214" s="43"/>
      <c r="B5214" s="138" t="s">
        <v>244</v>
      </c>
      <c r="C5214" s="139"/>
      <c r="D5214" s="139"/>
      <c r="E5214" s="139"/>
      <c r="F5214" s="139"/>
      <c r="G5214" s="139"/>
      <c r="H5214" s="139"/>
      <c r="I5214" s="139"/>
      <c r="J5214" s="139"/>
      <c r="K5214" s="139"/>
      <c r="L5214" s="139"/>
      <c r="M5214" s="139"/>
      <c r="N5214" s="139"/>
      <c r="O5214" s="139"/>
      <c r="P5214" s="139"/>
      <c r="Q5214" s="139"/>
      <c r="R5214" s="139"/>
      <c r="S5214" s="139"/>
      <c r="T5214" s="139"/>
      <c r="U5214" s="139"/>
      <c r="V5214" s="139"/>
      <c r="W5214" s="139"/>
      <c r="X5214" s="139"/>
      <c r="Y5214" s="139"/>
      <c r="Z5214" s="140"/>
      <c r="AA5214" s="141">
        <f>SUM($AA$5213:$AA$5213)</f>
        <v>68461</v>
      </c>
      <c r="AB5214" s="142"/>
      <c r="AC5214" s="142"/>
      <c r="AD5214" s="142"/>
      <c r="AE5214" s="142"/>
      <c r="AF5214" s="142"/>
      <c r="AG5214" s="142"/>
      <c r="AH5214" s="142"/>
      <c r="AI5214" s="143"/>
      <c r="AJ5214" s="141">
        <f>SUM($AJ$5213:$AJ$5213)</f>
        <v>45848</v>
      </c>
      <c r="AK5214" s="142"/>
      <c r="AL5214" s="142"/>
      <c r="AM5214" s="142"/>
      <c r="AN5214" s="142"/>
      <c r="AO5214" s="142"/>
      <c r="AP5214" s="142"/>
      <c r="AQ5214" s="142"/>
      <c r="AR5214" s="143"/>
      <c r="AS5214" s="144"/>
      <c r="AT5214" s="145"/>
      <c r="AU5214" s="145"/>
      <c r="AV5214" s="145"/>
      <c r="AW5214" s="145"/>
      <c r="AX5214" s="146"/>
      <c r="AY5214" s="29"/>
      <c r="AZ5214" s="29"/>
      <c r="BA5214" s="29"/>
      <c r="BB5214" s="29"/>
      <c r="BC5214" s="29"/>
      <c r="BD5214" s="29"/>
      <c r="BE5214" s="29"/>
      <c r="BF5214" s="29"/>
      <c r="BG5214" s="29"/>
      <c r="BH5214" s="29"/>
      <c r="BI5214" s="29"/>
      <c r="BJ5214" s="29"/>
      <c r="BK5214" s="29"/>
      <c r="BL5214" s="29"/>
      <c r="BM5214" s="29"/>
      <c r="BN5214" s="29"/>
      <c r="BO5214" s="29"/>
      <c r="BP5214" s="29"/>
      <c r="BQ5214" s="29"/>
      <c r="BR5214" s="29"/>
      <c r="BS5214" s="29"/>
      <c r="BT5214" s="29"/>
      <c r="BU5214" s="29"/>
      <c r="BV5214" s="29"/>
      <c r="BW5214" s="29"/>
      <c r="BX5214" s="29"/>
      <c r="BY5214" s="29"/>
      <c r="BZ5214" s="29"/>
      <c r="CA5214" s="29"/>
      <c r="CB5214" s="29"/>
      <c r="CC5214" s="29"/>
      <c r="CD5214" s="29"/>
      <c r="CE5214" s="29"/>
      <c r="CF5214" s="29"/>
      <c r="CG5214" s="29"/>
      <c r="CH5214" s="29"/>
      <c r="CI5214" s="29"/>
      <c r="CJ5214" s="29"/>
      <c r="CK5214" s="29"/>
      <c r="CL5214" s="29"/>
      <c r="CM5214" s="29"/>
      <c r="CN5214" s="29"/>
      <c r="CO5214" s="29"/>
      <c r="CP5214" s="29"/>
      <c r="CQ5214" s="29"/>
      <c r="CR5214" s="29"/>
      <c r="CS5214" s="29"/>
      <c r="CT5214" s="29"/>
      <c r="CU5214" s="29"/>
      <c r="CV5214" s="29"/>
      <c r="CW5214" s="29"/>
      <c r="CX5214" s="29"/>
      <c r="CY5214" s="29"/>
      <c r="CZ5214" s="29"/>
      <c r="DA5214" s="29"/>
      <c r="DB5214" s="29"/>
      <c r="DC5214" s="29"/>
      <c r="DD5214" s="29"/>
      <c r="DE5214" s="29"/>
      <c r="DF5214" s="29"/>
      <c r="DG5214" s="29"/>
      <c r="DH5214" s="29"/>
      <c r="DI5214" s="29"/>
      <c r="DJ5214" s="29"/>
      <c r="DK5214" s="29"/>
      <c r="DL5214" s="29"/>
      <c r="DM5214" s="29"/>
      <c r="DN5214" s="29"/>
      <c r="DO5214" s="29"/>
      <c r="DP5214" s="29"/>
      <c r="DQ5214" s="29"/>
      <c r="DR5214" s="29"/>
      <c r="DS5214" s="29"/>
      <c r="DT5214" s="29"/>
      <c r="DU5214" s="29"/>
      <c r="DV5214" s="29"/>
      <c r="DW5214" s="29"/>
      <c r="DX5214" s="29"/>
      <c r="DY5214" s="29"/>
      <c r="DZ5214" s="29"/>
      <c r="EA5214" s="29"/>
      <c r="EB5214" s="29"/>
      <c r="EC5214" s="29"/>
      <c r="ED5214" s="29"/>
      <c r="EE5214" s="29"/>
      <c r="EF5214" s="29"/>
      <c r="EG5214" s="29"/>
      <c r="EH5214" s="29"/>
      <c r="EI5214" s="29"/>
      <c r="EJ5214" s="29"/>
      <c r="EK5214" s="29"/>
      <c r="EL5214" s="29"/>
      <c r="EM5214" s="29"/>
      <c r="EN5214" s="29"/>
      <c r="EO5214" s="29"/>
      <c r="EP5214" s="29"/>
      <c r="EQ5214" s="29"/>
      <c r="ER5214" s="29"/>
      <c r="ES5214" s="29"/>
      <c r="ET5214" s="29"/>
      <c r="EU5214" s="29"/>
      <c r="EV5214" s="29"/>
      <c r="EW5214" s="29"/>
      <c r="EX5214" s="29"/>
      <c r="EY5214" s="29"/>
      <c r="EZ5214" s="29"/>
      <c r="FA5214" s="29"/>
      <c r="FB5214" s="29"/>
      <c r="FC5214" s="29"/>
      <c r="FD5214" s="29"/>
      <c r="FE5214" s="29"/>
      <c r="FF5214" s="29"/>
      <c r="FG5214" s="29"/>
      <c r="FH5214" s="29"/>
      <c r="FI5214" s="29"/>
      <c r="FJ5214" s="29"/>
      <c r="FK5214" s="29"/>
      <c r="FL5214" s="29"/>
      <c r="FM5214" s="29"/>
      <c r="FN5214" s="29"/>
      <c r="FO5214" s="29"/>
      <c r="FP5214" s="29"/>
      <c r="FQ5214" s="29"/>
      <c r="FR5214" s="29"/>
      <c r="FS5214" s="29"/>
      <c r="FT5214" s="29"/>
      <c r="FU5214" s="29"/>
      <c r="FV5214" s="29"/>
      <c r="FW5214" s="29"/>
      <c r="FX5214" s="29"/>
      <c r="FY5214" s="29"/>
      <c r="FZ5214" s="29"/>
      <c r="GA5214" s="29"/>
      <c r="GB5214" s="29"/>
      <c r="GC5214" s="29"/>
      <c r="GD5214" s="29"/>
      <c r="GE5214" s="29"/>
      <c r="GF5214" s="29"/>
      <c r="GG5214" s="29"/>
      <c r="GH5214" s="29"/>
      <c r="GI5214" s="29"/>
      <c r="GJ5214" s="29"/>
      <c r="GK5214" s="29"/>
      <c r="GL5214" s="29"/>
      <c r="GM5214" s="29"/>
      <c r="GN5214" s="29"/>
      <c r="GO5214" s="29"/>
      <c r="GP5214" s="29"/>
      <c r="GQ5214" s="29"/>
      <c r="GR5214" s="29"/>
      <c r="GS5214" s="29"/>
      <c r="GT5214" s="29"/>
      <c r="GU5214" s="29"/>
      <c r="GV5214" s="29"/>
      <c r="GW5214" s="29"/>
      <c r="GX5214" s="29"/>
      <c r="GY5214" s="29"/>
      <c r="GZ5214" s="29"/>
      <c r="HA5214" s="29"/>
      <c r="HB5214" s="29"/>
      <c r="HC5214" s="29"/>
      <c r="HD5214" s="29"/>
      <c r="HE5214" s="29"/>
      <c r="HF5214" s="29"/>
      <c r="HG5214" s="29"/>
      <c r="HH5214" s="29"/>
      <c r="HI5214" s="29"/>
      <c r="HJ5214" s="29"/>
      <c r="HK5214" s="29"/>
      <c r="HL5214" s="29"/>
      <c r="HM5214" s="29"/>
      <c r="HN5214" s="29"/>
      <c r="HO5214" s="29"/>
      <c r="HP5214" s="29"/>
      <c r="HQ5214" s="29"/>
      <c r="HR5214" s="29"/>
      <c r="HS5214" s="29"/>
      <c r="HT5214" s="29"/>
      <c r="HU5214" s="29"/>
      <c r="HV5214" s="29"/>
      <c r="HW5214" s="29"/>
      <c r="HX5214" s="29"/>
      <c r="HY5214" s="29"/>
      <c r="HZ5214" s="29"/>
      <c r="IA5214" s="29"/>
      <c r="IB5214" s="29"/>
      <c r="IC5214" s="29"/>
      <c r="ID5214" s="29"/>
      <c r="IE5214" s="29"/>
      <c r="IF5214" s="29"/>
      <c r="IG5214" s="29"/>
      <c r="IH5214" s="29"/>
      <c r="II5214" s="29"/>
      <c r="IJ5214" s="29"/>
      <c r="IK5214" s="29"/>
      <c r="IL5214" s="29"/>
      <c r="IM5214" s="29"/>
      <c r="IN5214" s="29"/>
      <c r="IO5214" s="29"/>
      <c r="IP5214" s="29"/>
      <c r="IQ5214" s="29"/>
    </row>
    <row r="5216" spans="1:251" ht="18.75">
      <c r="A5216" s="28" t="s">
        <v>234</v>
      </c>
      <c r="AW5216" s="30"/>
      <c r="AX5216" s="31"/>
      <c r="AY5216" s="30"/>
    </row>
    <row r="5218" spans="1:113" ht="18.75">
      <c r="B5218" s="109" t="s">
        <v>0</v>
      </c>
      <c r="C5218" s="150"/>
      <c r="D5218" s="150"/>
      <c r="E5218" s="150"/>
      <c r="F5218" s="150"/>
      <c r="G5218" s="150"/>
      <c r="H5218" s="150"/>
      <c r="I5218" s="150"/>
      <c r="J5218" s="150"/>
      <c r="K5218" s="150"/>
      <c r="L5218" s="150"/>
      <c r="M5218" s="150"/>
      <c r="N5218" s="150"/>
      <c r="O5218" s="150"/>
      <c r="P5218" s="150"/>
      <c r="Q5218" s="150"/>
      <c r="R5218" s="150"/>
      <c r="S5218" s="150"/>
      <c r="T5218" s="150"/>
      <c r="U5218" s="150"/>
      <c r="V5218" s="150"/>
      <c r="W5218" s="150"/>
      <c r="X5218" s="150"/>
      <c r="Y5218" s="150"/>
      <c r="Z5218" s="150"/>
      <c r="AA5218" s="150"/>
      <c r="AB5218" s="150"/>
      <c r="AC5218" s="150"/>
      <c r="AD5218" s="150"/>
      <c r="AE5218" s="150"/>
      <c r="AF5218" s="150"/>
      <c r="AG5218" s="150"/>
      <c r="AH5218" s="150"/>
      <c r="AI5218" s="150"/>
      <c r="AJ5218" s="150"/>
      <c r="AK5218" s="150"/>
      <c r="AL5218" s="150"/>
      <c r="AM5218" s="150"/>
      <c r="AN5218" s="150"/>
      <c r="AO5218" s="150"/>
      <c r="AP5218" s="150"/>
      <c r="AQ5218" s="150"/>
      <c r="AR5218" s="150"/>
      <c r="AS5218" s="150"/>
      <c r="AT5218" s="150"/>
      <c r="AU5218" s="150"/>
      <c r="AV5218" s="150"/>
      <c r="AW5218" s="150"/>
      <c r="AX5218" s="150"/>
    </row>
    <row r="5219" spans="1:113">
      <c r="Z5219" s="32"/>
      <c r="AD5219" s="32"/>
      <c r="AE5219" s="32"/>
      <c r="AF5219" s="32"/>
      <c r="AG5219" s="32"/>
      <c r="AH5219" s="32"/>
      <c r="AI5219" s="32"/>
      <c r="AO5219" s="32"/>
    </row>
    <row r="5220" spans="1:113" ht="13.5" thickBot="1">
      <c r="Z5220" s="32"/>
      <c r="AD5220" s="32"/>
      <c r="AE5220" s="32"/>
      <c r="AF5220" s="32"/>
      <c r="AG5220" s="32"/>
      <c r="AH5220" s="32"/>
      <c r="AI5220" s="32"/>
      <c r="AO5220" s="32"/>
      <c r="DI5220" s="26"/>
    </row>
    <row r="5221" spans="1:113" ht="24.75" customHeight="1" thickBot="1">
      <c r="B5221" s="111" t="s">
        <v>235</v>
      </c>
      <c r="C5221" s="112"/>
      <c r="D5221" s="112"/>
      <c r="E5221" s="112"/>
      <c r="F5221" s="112"/>
      <c r="G5221" s="112"/>
      <c r="H5221" s="113" t="s">
        <v>978</v>
      </c>
      <c r="I5221" s="114"/>
      <c r="J5221" s="114"/>
      <c r="K5221" s="114"/>
      <c r="L5221" s="114"/>
      <c r="M5221" s="114"/>
      <c r="N5221" s="114"/>
      <c r="O5221" s="114"/>
      <c r="P5221" s="114"/>
      <c r="Q5221" s="114"/>
      <c r="R5221" s="114"/>
      <c r="S5221" s="114"/>
      <c r="T5221" s="114"/>
      <c r="U5221" s="114"/>
      <c r="V5221" s="114"/>
      <c r="W5221" s="114"/>
      <c r="X5221" s="114"/>
      <c r="Y5221" s="114"/>
      <c r="Z5221" s="114"/>
      <c r="AA5221" s="114"/>
      <c r="AB5221" s="114"/>
      <c r="AC5221" s="114"/>
      <c r="AD5221" s="114"/>
      <c r="AE5221" s="114"/>
      <c r="AF5221" s="114"/>
      <c r="AG5221" s="114"/>
      <c r="AH5221" s="114"/>
      <c r="AI5221" s="114"/>
      <c r="AJ5221" s="114"/>
      <c r="AK5221" s="114"/>
      <c r="AL5221" s="114"/>
      <c r="AM5221" s="114"/>
      <c r="AN5221" s="114"/>
      <c r="AO5221" s="114"/>
      <c r="AP5221" s="114"/>
      <c r="AQ5221" s="114"/>
      <c r="AR5221" s="114"/>
      <c r="AS5221" s="114"/>
      <c r="AT5221" s="114"/>
      <c r="AU5221" s="114"/>
      <c r="AV5221" s="114"/>
      <c r="AW5221" s="114"/>
      <c r="AX5221" s="115"/>
      <c r="DI5221" s="26"/>
    </row>
    <row r="5222" spans="1:113" ht="14.25">
      <c r="B5222" s="33"/>
      <c r="C5222" s="33"/>
      <c r="D5222" s="33"/>
      <c r="E5222" s="33"/>
      <c r="F5222" s="33"/>
      <c r="G5222" s="33"/>
      <c r="H5222" s="34"/>
      <c r="I5222" s="34"/>
      <c r="J5222" s="34"/>
      <c r="K5222" s="34"/>
      <c r="L5222" s="35"/>
      <c r="M5222" s="35"/>
      <c r="N5222" s="35"/>
      <c r="O5222" s="35"/>
      <c r="P5222" s="34"/>
      <c r="Q5222" s="34"/>
      <c r="R5222" s="34"/>
      <c r="S5222" s="34"/>
      <c r="T5222" s="34"/>
      <c r="U5222" s="34"/>
      <c r="V5222" s="36"/>
      <c r="W5222" s="36"/>
      <c r="X5222" s="36"/>
      <c r="Y5222" s="36"/>
      <c r="Z5222" s="36"/>
      <c r="AA5222" s="36"/>
      <c r="AB5222" s="36"/>
      <c r="AC5222" s="36"/>
      <c r="AD5222" s="36"/>
      <c r="AE5222" s="36"/>
      <c r="AF5222" s="36"/>
      <c r="AG5222" s="36"/>
      <c r="AH5222" s="36"/>
      <c r="AI5222" s="36"/>
      <c r="AJ5222" s="36"/>
      <c r="AK5222" s="36"/>
      <c r="AL5222" s="36"/>
      <c r="AM5222" s="36"/>
      <c r="AN5222" s="36"/>
      <c r="AO5222" s="36"/>
      <c r="AP5222" s="36"/>
      <c r="AQ5222" s="36"/>
      <c r="AR5222" s="36"/>
      <c r="AS5222" s="36"/>
      <c r="AT5222" s="36"/>
      <c r="AU5222" s="36"/>
      <c r="AV5222" s="36"/>
      <c r="AW5222" s="36"/>
      <c r="AX5222" s="36"/>
      <c r="DI5222" s="26"/>
    </row>
    <row r="5223" spans="1:113" ht="15" thickBot="1">
      <c r="A5223" s="37"/>
      <c r="B5223" s="36" t="s">
        <v>237</v>
      </c>
      <c r="C5223" s="34"/>
      <c r="D5223" s="34"/>
      <c r="E5223" s="34"/>
      <c r="F5223" s="34"/>
      <c r="G5223" s="34"/>
      <c r="H5223" s="34"/>
      <c r="I5223" s="34"/>
      <c r="J5223" s="34"/>
      <c r="K5223" s="34"/>
      <c r="L5223" s="35"/>
      <c r="M5223" s="35"/>
      <c r="N5223" s="35"/>
      <c r="O5223" s="35"/>
      <c r="P5223" s="34"/>
      <c r="Q5223" s="34"/>
      <c r="R5223" s="34"/>
      <c r="S5223" s="34"/>
      <c r="T5223" s="34"/>
      <c r="U5223" s="34"/>
      <c r="V5223" s="36"/>
      <c r="W5223" s="36"/>
      <c r="X5223" s="36"/>
      <c r="Y5223" s="36"/>
      <c r="Z5223" s="36"/>
      <c r="AA5223" s="36"/>
      <c r="AB5223" s="36"/>
      <c r="AC5223" s="36"/>
      <c r="AD5223" s="36"/>
      <c r="AE5223" s="36"/>
      <c r="AF5223" s="36"/>
      <c r="AG5223" s="36"/>
      <c r="AH5223" s="36"/>
      <c r="AI5223" s="36"/>
      <c r="AJ5223" s="36"/>
      <c r="AK5223" s="36"/>
      <c r="AL5223" s="36"/>
      <c r="AM5223" s="36"/>
      <c r="AN5223" s="36"/>
      <c r="AO5223" s="36"/>
      <c r="AP5223" s="36"/>
      <c r="AQ5223" s="36"/>
      <c r="AR5223" s="36"/>
      <c r="AS5223" s="36"/>
      <c r="AT5223" s="36"/>
      <c r="AU5223" s="36"/>
      <c r="AV5223" s="36"/>
      <c r="AW5223" s="36"/>
      <c r="AX5223" s="36"/>
      <c r="DI5223" s="26"/>
    </row>
    <row r="5224" spans="1:113" ht="14.25">
      <c r="A5224" s="34"/>
      <c r="B5224" s="38"/>
      <c r="C5224" s="33"/>
      <c r="D5224" s="33"/>
      <c r="E5224" s="33"/>
      <c r="F5224" s="33"/>
      <c r="G5224" s="33"/>
      <c r="H5224" s="33"/>
      <c r="I5224" s="33"/>
      <c r="J5224" s="33"/>
      <c r="K5224" s="33"/>
      <c r="L5224" s="39"/>
      <c r="M5224" s="39"/>
      <c r="N5224" s="39"/>
      <c r="O5224" s="39"/>
      <c r="P5224" s="33"/>
      <c r="Q5224" s="33"/>
      <c r="R5224" s="33"/>
      <c r="S5224" s="33"/>
      <c r="T5224" s="33"/>
      <c r="U5224" s="33"/>
      <c r="V5224" s="40"/>
      <c r="W5224" s="40"/>
      <c r="X5224" s="40"/>
      <c r="Y5224" s="40"/>
      <c r="Z5224" s="40"/>
      <c r="AA5224" s="40"/>
      <c r="AB5224" s="40"/>
      <c r="AC5224" s="40"/>
      <c r="AD5224" s="40"/>
      <c r="AE5224" s="40"/>
      <c r="AF5224" s="40"/>
      <c r="AG5224" s="40"/>
      <c r="AH5224" s="40"/>
      <c r="AI5224" s="40"/>
      <c r="AJ5224" s="40"/>
      <c r="AK5224" s="40"/>
      <c r="AL5224" s="40"/>
      <c r="AM5224" s="40"/>
      <c r="AN5224" s="40"/>
      <c r="AO5224" s="40"/>
      <c r="AP5224" s="40"/>
      <c r="AQ5224" s="40"/>
      <c r="AR5224" s="40"/>
      <c r="AS5224" s="40"/>
      <c r="AT5224" s="40"/>
      <c r="AU5224" s="40"/>
      <c r="AV5224" s="40"/>
      <c r="AW5224" s="40"/>
      <c r="AX5224" s="41"/>
    </row>
    <row r="5225" spans="1:113" ht="12" customHeight="1">
      <c r="A5225" s="34"/>
      <c r="B5225" s="116" t="s">
        <v>979</v>
      </c>
      <c r="C5225" s="117"/>
      <c r="D5225" s="117"/>
      <c r="E5225" s="117"/>
      <c r="F5225" s="117"/>
      <c r="G5225" s="117"/>
      <c r="H5225" s="117"/>
      <c r="I5225" s="117"/>
      <c r="J5225" s="117"/>
      <c r="K5225" s="117"/>
      <c r="L5225" s="117"/>
      <c r="M5225" s="117"/>
      <c r="N5225" s="117"/>
      <c r="O5225" s="117"/>
      <c r="P5225" s="117"/>
      <c r="Q5225" s="117"/>
      <c r="R5225" s="117"/>
      <c r="S5225" s="117"/>
      <c r="T5225" s="117"/>
      <c r="U5225" s="117"/>
      <c r="V5225" s="117"/>
      <c r="W5225" s="117"/>
      <c r="X5225" s="117"/>
      <c r="Y5225" s="117"/>
      <c r="Z5225" s="117"/>
      <c r="AA5225" s="117"/>
      <c r="AB5225" s="117"/>
      <c r="AC5225" s="117"/>
      <c r="AD5225" s="117"/>
      <c r="AE5225" s="117"/>
      <c r="AF5225" s="117"/>
      <c r="AG5225" s="117"/>
      <c r="AH5225" s="117"/>
      <c r="AI5225" s="117"/>
      <c r="AJ5225" s="117"/>
      <c r="AK5225" s="117"/>
      <c r="AL5225" s="117"/>
      <c r="AM5225" s="117"/>
      <c r="AN5225" s="117"/>
      <c r="AO5225" s="117"/>
      <c r="AP5225" s="117"/>
      <c r="AQ5225" s="117"/>
      <c r="AR5225" s="117"/>
      <c r="AS5225" s="117"/>
      <c r="AT5225" s="117"/>
      <c r="AU5225" s="117"/>
      <c r="AV5225" s="117"/>
      <c r="AW5225" s="117"/>
      <c r="AX5225" s="118"/>
    </row>
    <row r="5226" spans="1:113" ht="12" customHeight="1">
      <c r="A5226" s="34"/>
      <c r="B5226" s="116"/>
      <c r="C5226" s="117"/>
      <c r="D5226" s="117"/>
      <c r="E5226" s="117"/>
      <c r="F5226" s="117"/>
      <c r="G5226" s="117"/>
      <c r="H5226" s="117"/>
      <c r="I5226" s="117"/>
      <c r="J5226" s="117"/>
      <c r="K5226" s="117"/>
      <c r="L5226" s="117"/>
      <c r="M5226" s="117"/>
      <c r="N5226" s="117"/>
      <c r="O5226" s="117"/>
      <c r="P5226" s="117"/>
      <c r="Q5226" s="117"/>
      <c r="R5226" s="117"/>
      <c r="S5226" s="117"/>
      <c r="T5226" s="117"/>
      <c r="U5226" s="117"/>
      <c r="V5226" s="117"/>
      <c r="W5226" s="117"/>
      <c r="X5226" s="117"/>
      <c r="Y5226" s="117"/>
      <c r="Z5226" s="117"/>
      <c r="AA5226" s="117"/>
      <c r="AB5226" s="117"/>
      <c r="AC5226" s="117"/>
      <c r="AD5226" s="117"/>
      <c r="AE5226" s="117"/>
      <c r="AF5226" s="117"/>
      <c r="AG5226" s="117"/>
      <c r="AH5226" s="117"/>
      <c r="AI5226" s="117"/>
      <c r="AJ5226" s="117"/>
      <c r="AK5226" s="117"/>
      <c r="AL5226" s="117"/>
      <c r="AM5226" s="117"/>
      <c r="AN5226" s="117"/>
      <c r="AO5226" s="117"/>
      <c r="AP5226" s="117"/>
      <c r="AQ5226" s="117"/>
      <c r="AR5226" s="117"/>
      <c r="AS5226" s="117"/>
      <c r="AT5226" s="117"/>
      <c r="AU5226" s="117"/>
      <c r="AV5226" s="117"/>
      <c r="AW5226" s="117"/>
      <c r="AX5226" s="118"/>
      <c r="BC5226" s="42"/>
    </row>
    <row r="5227" spans="1:113" ht="12" customHeight="1">
      <c r="A5227" s="34"/>
      <c r="B5227" s="116"/>
      <c r="C5227" s="117"/>
      <c r="D5227" s="117"/>
      <c r="E5227" s="117"/>
      <c r="F5227" s="117"/>
      <c r="G5227" s="117"/>
      <c r="H5227" s="117"/>
      <c r="I5227" s="117"/>
      <c r="J5227" s="117"/>
      <c r="K5227" s="117"/>
      <c r="L5227" s="117"/>
      <c r="M5227" s="117"/>
      <c r="N5227" s="117"/>
      <c r="O5227" s="117"/>
      <c r="P5227" s="117"/>
      <c r="Q5227" s="117"/>
      <c r="R5227" s="117"/>
      <c r="S5227" s="117"/>
      <c r="T5227" s="117"/>
      <c r="U5227" s="117"/>
      <c r="V5227" s="117"/>
      <c r="W5227" s="117"/>
      <c r="X5227" s="117"/>
      <c r="Y5227" s="117"/>
      <c r="Z5227" s="117"/>
      <c r="AA5227" s="117"/>
      <c r="AB5227" s="117"/>
      <c r="AC5227" s="117"/>
      <c r="AD5227" s="117"/>
      <c r="AE5227" s="117"/>
      <c r="AF5227" s="117"/>
      <c r="AG5227" s="117"/>
      <c r="AH5227" s="117"/>
      <c r="AI5227" s="117"/>
      <c r="AJ5227" s="117"/>
      <c r="AK5227" s="117"/>
      <c r="AL5227" s="117"/>
      <c r="AM5227" s="117"/>
      <c r="AN5227" s="117"/>
      <c r="AO5227" s="117"/>
      <c r="AP5227" s="117"/>
      <c r="AQ5227" s="117"/>
      <c r="AR5227" s="117"/>
      <c r="AS5227" s="117"/>
      <c r="AT5227" s="117"/>
      <c r="AU5227" s="117"/>
      <c r="AV5227" s="117"/>
      <c r="AW5227" s="117"/>
      <c r="AX5227" s="118"/>
    </row>
    <row r="5228" spans="1:113" ht="12" customHeight="1">
      <c r="A5228" s="34"/>
      <c r="B5228" s="116"/>
      <c r="C5228" s="117"/>
      <c r="D5228" s="117"/>
      <c r="E5228" s="117"/>
      <c r="F5228" s="117"/>
      <c r="G5228" s="117"/>
      <c r="H5228" s="117"/>
      <c r="I5228" s="117"/>
      <c r="J5228" s="117"/>
      <c r="K5228" s="117"/>
      <c r="L5228" s="117"/>
      <c r="M5228" s="117"/>
      <c r="N5228" s="117"/>
      <c r="O5228" s="117"/>
      <c r="P5228" s="117"/>
      <c r="Q5228" s="117"/>
      <c r="R5228" s="117"/>
      <c r="S5228" s="117"/>
      <c r="T5228" s="117"/>
      <c r="U5228" s="117"/>
      <c r="V5228" s="117"/>
      <c r="W5228" s="117"/>
      <c r="X5228" s="117"/>
      <c r="Y5228" s="117"/>
      <c r="Z5228" s="117"/>
      <c r="AA5228" s="117"/>
      <c r="AB5228" s="117"/>
      <c r="AC5228" s="117"/>
      <c r="AD5228" s="117"/>
      <c r="AE5228" s="117"/>
      <c r="AF5228" s="117"/>
      <c r="AG5228" s="117"/>
      <c r="AH5228" s="117"/>
      <c r="AI5228" s="117"/>
      <c r="AJ5228" s="117"/>
      <c r="AK5228" s="117"/>
      <c r="AL5228" s="117"/>
      <c r="AM5228" s="117"/>
      <c r="AN5228" s="117"/>
      <c r="AO5228" s="117"/>
      <c r="AP5228" s="117"/>
      <c r="AQ5228" s="117"/>
      <c r="AR5228" s="117"/>
      <c r="AS5228" s="117"/>
      <c r="AT5228" s="117"/>
      <c r="AU5228" s="117"/>
      <c r="AV5228" s="117"/>
      <c r="AW5228" s="117"/>
      <c r="AX5228" s="118"/>
    </row>
    <row r="5229" spans="1:113" ht="12" customHeight="1">
      <c r="A5229" s="34"/>
      <c r="B5229" s="116"/>
      <c r="C5229" s="117"/>
      <c r="D5229" s="117"/>
      <c r="E5229" s="117"/>
      <c r="F5229" s="117"/>
      <c r="G5229" s="117"/>
      <c r="H5229" s="117"/>
      <c r="I5229" s="117"/>
      <c r="J5229" s="117"/>
      <c r="K5229" s="117"/>
      <c r="L5229" s="117"/>
      <c r="M5229" s="117"/>
      <c r="N5229" s="117"/>
      <c r="O5229" s="117"/>
      <c r="P5229" s="117"/>
      <c r="Q5229" s="117"/>
      <c r="R5229" s="117"/>
      <c r="S5229" s="117"/>
      <c r="T5229" s="117"/>
      <c r="U5229" s="117"/>
      <c r="V5229" s="117"/>
      <c r="W5229" s="117"/>
      <c r="X5229" s="117"/>
      <c r="Y5229" s="117"/>
      <c r="Z5229" s="117"/>
      <c r="AA5229" s="117"/>
      <c r="AB5229" s="117"/>
      <c r="AC5229" s="117"/>
      <c r="AD5229" s="117"/>
      <c r="AE5229" s="117"/>
      <c r="AF5229" s="117"/>
      <c r="AG5229" s="117"/>
      <c r="AH5229" s="117"/>
      <c r="AI5229" s="117"/>
      <c r="AJ5229" s="117"/>
      <c r="AK5229" s="117"/>
      <c r="AL5229" s="117"/>
      <c r="AM5229" s="117"/>
      <c r="AN5229" s="117"/>
      <c r="AO5229" s="117"/>
      <c r="AP5229" s="117"/>
      <c r="AQ5229" s="117"/>
      <c r="AR5229" s="117"/>
      <c r="AS5229" s="117"/>
      <c r="AT5229" s="117"/>
      <c r="AU5229" s="117"/>
      <c r="AV5229" s="117"/>
      <c r="AW5229" s="117"/>
      <c r="AX5229" s="118"/>
    </row>
    <row r="5230" spans="1:113" ht="15" thickBot="1">
      <c r="A5230" s="43"/>
      <c r="B5230" s="44"/>
      <c r="C5230" s="45"/>
      <c r="D5230" s="45"/>
      <c r="E5230" s="45"/>
      <c r="F5230" s="45"/>
      <c r="G5230" s="45"/>
      <c r="H5230" s="45"/>
      <c r="I5230" s="45"/>
      <c r="J5230" s="45"/>
      <c r="K5230" s="45"/>
      <c r="L5230" s="45"/>
      <c r="M5230" s="45"/>
      <c r="N5230" s="45"/>
      <c r="O5230" s="45"/>
      <c r="P5230" s="45"/>
      <c r="Q5230" s="45"/>
      <c r="R5230" s="45"/>
      <c r="S5230" s="45"/>
      <c r="T5230" s="45"/>
      <c r="U5230" s="45"/>
      <c r="V5230" s="45"/>
      <c r="W5230" s="45"/>
      <c r="X5230" s="45"/>
      <c r="Y5230" s="45"/>
      <c r="Z5230" s="45"/>
      <c r="AA5230" s="45"/>
      <c r="AB5230" s="45"/>
      <c r="AC5230" s="45"/>
      <c r="AD5230" s="45"/>
      <c r="AE5230" s="45"/>
      <c r="AF5230" s="45"/>
      <c r="AG5230" s="45"/>
      <c r="AH5230" s="45"/>
      <c r="AI5230" s="45"/>
      <c r="AJ5230" s="45"/>
      <c r="AK5230" s="45"/>
      <c r="AL5230" s="45"/>
      <c r="AM5230" s="45"/>
      <c r="AN5230" s="45"/>
      <c r="AO5230" s="45"/>
      <c r="AP5230" s="45"/>
      <c r="AQ5230" s="45"/>
      <c r="AR5230" s="45"/>
      <c r="AS5230" s="45"/>
      <c r="AT5230" s="45"/>
      <c r="AU5230" s="45"/>
      <c r="AV5230" s="45"/>
      <c r="AW5230" s="45"/>
      <c r="AX5230" s="46"/>
    </row>
    <row r="5231" spans="1:113">
      <c r="B5231" s="47"/>
    </row>
    <row r="5232" spans="1:113" ht="15" thickBot="1">
      <c r="A5232" s="37"/>
      <c r="B5232" s="36" t="s">
        <v>238</v>
      </c>
      <c r="C5232" s="34"/>
      <c r="D5232" s="34"/>
      <c r="E5232" s="34"/>
      <c r="F5232" s="34"/>
      <c r="G5232" s="34"/>
      <c r="H5232" s="34"/>
      <c r="I5232" s="34"/>
      <c r="J5232" s="34"/>
      <c r="K5232" s="34"/>
      <c r="L5232" s="35"/>
      <c r="M5232" s="35"/>
      <c r="N5232" s="35"/>
      <c r="O5232" s="35"/>
      <c r="P5232" s="34"/>
      <c r="Q5232" s="34"/>
      <c r="R5232" s="34"/>
      <c r="S5232" s="34"/>
      <c r="T5232" s="34"/>
      <c r="U5232" s="34"/>
      <c r="V5232" s="36"/>
      <c r="W5232" s="36"/>
      <c r="X5232" s="36"/>
      <c r="Y5232" s="36"/>
      <c r="Z5232" s="36"/>
      <c r="AA5232" s="36"/>
      <c r="AB5232" s="36"/>
      <c r="AC5232" s="36"/>
      <c r="AD5232" s="36"/>
      <c r="AE5232" s="36"/>
      <c r="AF5232" s="36"/>
      <c r="AG5232" s="36"/>
      <c r="AH5232" s="36"/>
      <c r="AI5232" s="36"/>
      <c r="AJ5232" s="36"/>
      <c r="AK5232" s="36"/>
      <c r="AL5232" s="36"/>
      <c r="AM5232" s="36"/>
      <c r="AN5232" s="36"/>
      <c r="AO5232" s="36"/>
      <c r="AP5232" s="36"/>
      <c r="AQ5232" s="36"/>
      <c r="AR5232" s="36"/>
      <c r="AS5232" s="36"/>
      <c r="AT5232" s="36"/>
      <c r="AU5232" s="36"/>
      <c r="AV5232" s="36"/>
      <c r="AW5232" s="36"/>
      <c r="AX5232" s="36"/>
      <c r="DI5232" s="26"/>
    </row>
    <row r="5233" spans="1:251" ht="14.25">
      <c r="A5233" s="34"/>
      <c r="B5233" s="38"/>
      <c r="C5233" s="33"/>
      <c r="D5233" s="33"/>
      <c r="E5233" s="33"/>
      <c r="F5233" s="33"/>
      <c r="G5233" s="33"/>
      <c r="H5233" s="33"/>
      <c r="I5233" s="33"/>
      <c r="J5233" s="33"/>
      <c r="K5233" s="33"/>
      <c r="L5233" s="39"/>
      <c r="M5233" s="39"/>
      <c r="N5233" s="39"/>
      <c r="O5233" s="39"/>
      <c r="P5233" s="33"/>
      <c r="Q5233" s="33"/>
      <c r="R5233" s="33"/>
      <c r="S5233" s="33"/>
      <c r="T5233" s="33"/>
      <c r="U5233" s="33"/>
      <c r="V5233" s="40"/>
      <c r="W5233" s="40"/>
      <c r="X5233" s="40"/>
      <c r="Y5233" s="40"/>
      <c r="Z5233" s="40"/>
      <c r="AA5233" s="40"/>
      <c r="AB5233" s="40"/>
      <c r="AC5233" s="40"/>
      <c r="AD5233" s="40"/>
      <c r="AE5233" s="40"/>
      <c r="AF5233" s="40"/>
      <c r="AG5233" s="40"/>
      <c r="AH5233" s="40"/>
      <c r="AI5233" s="40"/>
      <c r="AJ5233" s="40"/>
      <c r="AK5233" s="40"/>
      <c r="AL5233" s="40"/>
      <c r="AM5233" s="40"/>
      <c r="AN5233" s="40"/>
      <c r="AO5233" s="40"/>
      <c r="AP5233" s="40"/>
      <c r="AQ5233" s="40"/>
      <c r="AR5233" s="40"/>
      <c r="AS5233" s="40"/>
      <c r="AT5233" s="40"/>
      <c r="AU5233" s="40"/>
      <c r="AV5233" s="40"/>
      <c r="AW5233" s="40"/>
      <c r="AX5233" s="41"/>
    </row>
    <row r="5234" spans="1:251" ht="12" customHeight="1">
      <c r="A5234" s="34"/>
      <c r="B5234" s="116" t="s">
        <v>980</v>
      </c>
      <c r="C5234" s="117"/>
      <c r="D5234" s="117"/>
      <c r="E5234" s="117"/>
      <c r="F5234" s="117"/>
      <c r="G5234" s="117"/>
      <c r="H5234" s="117"/>
      <c r="I5234" s="117"/>
      <c r="J5234" s="117"/>
      <c r="K5234" s="117"/>
      <c r="L5234" s="117"/>
      <c r="M5234" s="117"/>
      <c r="N5234" s="117"/>
      <c r="O5234" s="117"/>
      <c r="P5234" s="117"/>
      <c r="Q5234" s="117"/>
      <c r="R5234" s="117"/>
      <c r="S5234" s="117"/>
      <c r="T5234" s="117"/>
      <c r="U5234" s="117"/>
      <c r="V5234" s="117"/>
      <c r="W5234" s="117"/>
      <c r="X5234" s="117"/>
      <c r="Y5234" s="117"/>
      <c r="Z5234" s="117"/>
      <c r="AA5234" s="117"/>
      <c r="AB5234" s="117"/>
      <c r="AC5234" s="117"/>
      <c r="AD5234" s="117"/>
      <c r="AE5234" s="117"/>
      <c r="AF5234" s="117"/>
      <c r="AG5234" s="117"/>
      <c r="AH5234" s="117"/>
      <c r="AI5234" s="117"/>
      <c r="AJ5234" s="117"/>
      <c r="AK5234" s="117"/>
      <c r="AL5234" s="117"/>
      <c r="AM5234" s="117"/>
      <c r="AN5234" s="117"/>
      <c r="AO5234" s="117"/>
      <c r="AP5234" s="117"/>
      <c r="AQ5234" s="117"/>
      <c r="AR5234" s="117"/>
      <c r="AS5234" s="117"/>
      <c r="AT5234" s="117"/>
      <c r="AU5234" s="117"/>
      <c r="AV5234" s="117"/>
      <c r="AW5234" s="117"/>
      <c r="AX5234" s="118"/>
    </row>
    <row r="5235" spans="1:251" ht="12" customHeight="1">
      <c r="A5235" s="34"/>
      <c r="B5235" s="116"/>
      <c r="C5235" s="117"/>
      <c r="D5235" s="117"/>
      <c r="E5235" s="117"/>
      <c r="F5235" s="117"/>
      <c r="G5235" s="117"/>
      <c r="H5235" s="117"/>
      <c r="I5235" s="117"/>
      <c r="J5235" s="117"/>
      <c r="K5235" s="117"/>
      <c r="L5235" s="117"/>
      <c r="M5235" s="117"/>
      <c r="N5235" s="117"/>
      <c r="O5235" s="117"/>
      <c r="P5235" s="117"/>
      <c r="Q5235" s="117"/>
      <c r="R5235" s="117"/>
      <c r="S5235" s="117"/>
      <c r="T5235" s="117"/>
      <c r="U5235" s="117"/>
      <c r="V5235" s="117"/>
      <c r="W5235" s="117"/>
      <c r="X5235" s="117"/>
      <c r="Y5235" s="117"/>
      <c r="Z5235" s="117"/>
      <c r="AA5235" s="117"/>
      <c r="AB5235" s="117"/>
      <c r="AC5235" s="117"/>
      <c r="AD5235" s="117"/>
      <c r="AE5235" s="117"/>
      <c r="AF5235" s="117"/>
      <c r="AG5235" s="117"/>
      <c r="AH5235" s="117"/>
      <c r="AI5235" s="117"/>
      <c r="AJ5235" s="117"/>
      <c r="AK5235" s="117"/>
      <c r="AL5235" s="117"/>
      <c r="AM5235" s="117"/>
      <c r="AN5235" s="117"/>
      <c r="AO5235" s="117"/>
      <c r="AP5235" s="117"/>
      <c r="AQ5235" s="117"/>
      <c r="AR5235" s="117"/>
      <c r="AS5235" s="117"/>
      <c r="AT5235" s="117"/>
      <c r="AU5235" s="117"/>
      <c r="AV5235" s="117"/>
      <c r="AW5235" s="117"/>
      <c r="AX5235" s="118"/>
    </row>
    <row r="5236" spans="1:251" ht="12" customHeight="1">
      <c r="A5236" s="34"/>
      <c r="B5236" s="116"/>
      <c r="C5236" s="117"/>
      <c r="D5236" s="117"/>
      <c r="E5236" s="117"/>
      <c r="F5236" s="117"/>
      <c r="G5236" s="117"/>
      <c r="H5236" s="117"/>
      <c r="I5236" s="117"/>
      <c r="J5236" s="117"/>
      <c r="K5236" s="117"/>
      <c r="L5236" s="117"/>
      <c r="M5236" s="117"/>
      <c r="N5236" s="117"/>
      <c r="O5236" s="117"/>
      <c r="P5236" s="117"/>
      <c r="Q5236" s="117"/>
      <c r="R5236" s="117"/>
      <c r="S5236" s="117"/>
      <c r="T5236" s="117"/>
      <c r="U5236" s="117"/>
      <c r="V5236" s="117"/>
      <c r="W5236" s="117"/>
      <c r="X5236" s="117"/>
      <c r="Y5236" s="117"/>
      <c r="Z5236" s="117"/>
      <c r="AA5236" s="117"/>
      <c r="AB5236" s="117"/>
      <c r="AC5236" s="117"/>
      <c r="AD5236" s="117"/>
      <c r="AE5236" s="117"/>
      <c r="AF5236" s="117"/>
      <c r="AG5236" s="117"/>
      <c r="AH5236" s="117"/>
      <c r="AI5236" s="117"/>
      <c r="AJ5236" s="117"/>
      <c r="AK5236" s="117"/>
      <c r="AL5236" s="117"/>
      <c r="AM5236" s="117"/>
      <c r="AN5236" s="117"/>
      <c r="AO5236" s="117"/>
      <c r="AP5236" s="117"/>
      <c r="AQ5236" s="117"/>
      <c r="AR5236" s="117"/>
      <c r="AS5236" s="117"/>
      <c r="AT5236" s="117"/>
      <c r="AU5236" s="117"/>
      <c r="AV5236" s="117"/>
      <c r="AW5236" s="117"/>
      <c r="AX5236" s="118"/>
      <c r="BC5236" s="42"/>
    </row>
    <row r="5237" spans="1:251" ht="12" customHeight="1">
      <c r="A5237" s="34"/>
      <c r="B5237" s="116"/>
      <c r="C5237" s="117"/>
      <c r="D5237" s="117"/>
      <c r="E5237" s="117"/>
      <c r="F5237" s="117"/>
      <c r="G5237" s="117"/>
      <c r="H5237" s="117"/>
      <c r="I5237" s="117"/>
      <c r="J5237" s="117"/>
      <c r="K5237" s="117"/>
      <c r="L5237" s="117"/>
      <c r="M5237" s="117"/>
      <c r="N5237" s="117"/>
      <c r="O5237" s="117"/>
      <c r="P5237" s="117"/>
      <c r="Q5237" s="117"/>
      <c r="R5237" s="117"/>
      <c r="S5237" s="117"/>
      <c r="T5237" s="117"/>
      <c r="U5237" s="117"/>
      <c r="V5237" s="117"/>
      <c r="W5237" s="117"/>
      <c r="X5237" s="117"/>
      <c r="Y5237" s="117"/>
      <c r="Z5237" s="117"/>
      <c r="AA5237" s="117"/>
      <c r="AB5237" s="117"/>
      <c r="AC5237" s="117"/>
      <c r="AD5237" s="117"/>
      <c r="AE5237" s="117"/>
      <c r="AF5237" s="117"/>
      <c r="AG5237" s="117"/>
      <c r="AH5237" s="117"/>
      <c r="AI5237" s="117"/>
      <c r="AJ5237" s="117"/>
      <c r="AK5237" s="117"/>
      <c r="AL5237" s="117"/>
      <c r="AM5237" s="117"/>
      <c r="AN5237" s="117"/>
      <c r="AO5237" s="117"/>
      <c r="AP5237" s="117"/>
      <c r="AQ5237" s="117"/>
      <c r="AR5237" s="117"/>
      <c r="AS5237" s="117"/>
      <c r="AT5237" s="117"/>
      <c r="AU5237" s="117"/>
      <c r="AV5237" s="117"/>
      <c r="AW5237" s="117"/>
      <c r="AX5237" s="118"/>
    </row>
    <row r="5238" spans="1:251" ht="12" customHeight="1">
      <c r="A5238" s="34"/>
      <c r="B5238" s="116"/>
      <c r="C5238" s="117"/>
      <c r="D5238" s="117"/>
      <c r="E5238" s="117"/>
      <c r="F5238" s="117"/>
      <c r="G5238" s="117"/>
      <c r="H5238" s="117"/>
      <c r="I5238" s="117"/>
      <c r="J5238" s="117"/>
      <c r="K5238" s="117"/>
      <c r="L5238" s="117"/>
      <c r="M5238" s="117"/>
      <c r="N5238" s="117"/>
      <c r="O5238" s="117"/>
      <c r="P5238" s="117"/>
      <c r="Q5238" s="117"/>
      <c r="R5238" s="117"/>
      <c r="S5238" s="117"/>
      <c r="T5238" s="117"/>
      <c r="U5238" s="117"/>
      <c r="V5238" s="117"/>
      <c r="W5238" s="117"/>
      <c r="X5238" s="117"/>
      <c r="Y5238" s="117"/>
      <c r="Z5238" s="117"/>
      <c r="AA5238" s="117"/>
      <c r="AB5238" s="117"/>
      <c r="AC5238" s="117"/>
      <c r="AD5238" s="117"/>
      <c r="AE5238" s="117"/>
      <c r="AF5238" s="117"/>
      <c r="AG5238" s="117"/>
      <c r="AH5238" s="117"/>
      <c r="AI5238" s="117"/>
      <c r="AJ5238" s="117"/>
      <c r="AK5238" s="117"/>
      <c r="AL5238" s="117"/>
      <c r="AM5238" s="117"/>
      <c r="AN5238" s="117"/>
      <c r="AO5238" s="117"/>
      <c r="AP5238" s="117"/>
      <c r="AQ5238" s="117"/>
      <c r="AR5238" s="117"/>
      <c r="AS5238" s="117"/>
      <c r="AT5238" s="117"/>
      <c r="AU5238" s="117"/>
      <c r="AV5238" s="117"/>
      <c r="AW5238" s="117"/>
      <c r="AX5238" s="118"/>
    </row>
    <row r="5239" spans="1:251" ht="12" customHeight="1">
      <c r="A5239" s="34"/>
      <c r="B5239" s="116"/>
      <c r="C5239" s="117"/>
      <c r="D5239" s="117"/>
      <c r="E5239" s="117"/>
      <c r="F5239" s="117"/>
      <c r="G5239" s="117"/>
      <c r="H5239" s="117"/>
      <c r="I5239" s="117"/>
      <c r="J5239" s="117"/>
      <c r="K5239" s="117"/>
      <c r="L5239" s="117"/>
      <c r="M5239" s="117"/>
      <c r="N5239" s="117"/>
      <c r="O5239" s="117"/>
      <c r="P5239" s="117"/>
      <c r="Q5239" s="117"/>
      <c r="R5239" s="117"/>
      <c r="S5239" s="117"/>
      <c r="T5239" s="117"/>
      <c r="U5239" s="117"/>
      <c r="V5239" s="117"/>
      <c r="W5239" s="117"/>
      <c r="X5239" s="117"/>
      <c r="Y5239" s="117"/>
      <c r="Z5239" s="117"/>
      <c r="AA5239" s="117"/>
      <c r="AB5239" s="117"/>
      <c r="AC5239" s="117"/>
      <c r="AD5239" s="117"/>
      <c r="AE5239" s="117"/>
      <c r="AF5239" s="117"/>
      <c r="AG5239" s="117"/>
      <c r="AH5239" s="117"/>
      <c r="AI5239" s="117"/>
      <c r="AJ5239" s="117"/>
      <c r="AK5239" s="117"/>
      <c r="AL5239" s="117"/>
      <c r="AM5239" s="117"/>
      <c r="AN5239" s="117"/>
      <c r="AO5239" s="117"/>
      <c r="AP5239" s="117"/>
      <c r="AQ5239" s="117"/>
      <c r="AR5239" s="117"/>
      <c r="AS5239" s="117"/>
      <c r="AT5239" s="117"/>
      <c r="AU5239" s="117"/>
      <c r="AV5239" s="117"/>
      <c r="AW5239" s="117"/>
      <c r="AX5239" s="118"/>
    </row>
    <row r="5240" spans="1:251" ht="15" thickBot="1">
      <c r="A5240" s="43"/>
      <c r="B5240" s="44"/>
      <c r="C5240" s="45"/>
      <c r="D5240" s="45"/>
      <c r="E5240" s="45"/>
      <c r="F5240" s="45"/>
      <c r="G5240" s="45"/>
      <c r="H5240" s="45"/>
      <c r="I5240" s="45"/>
      <c r="J5240" s="45"/>
      <c r="K5240" s="45"/>
      <c r="L5240" s="45"/>
      <c r="M5240" s="45"/>
      <c r="N5240" s="45"/>
      <c r="O5240" s="45"/>
      <c r="P5240" s="45"/>
      <c r="Q5240" s="45"/>
      <c r="R5240" s="45"/>
      <c r="S5240" s="45"/>
      <c r="T5240" s="45"/>
      <c r="U5240" s="45"/>
      <c r="V5240" s="45"/>
      <c r="W5240" s="45"/>
      <c r="X5240" s="45"/>
      <c r="Y5240" s="45"/>
      <c r="Z5240" s="45"/>
      <c r="AA5240" s="45"/>
      <c r="AB5240" s="45"/>
      <c r="AC5240" s="45"/>
      <c r="AD5240" s="45"/>
      <c r="AE5240" s="45"/>
      <c r="AF5240" s="45"/>
      <c r="AG5240" s="45"/>
      <c r="AH5240" s="45"/>
      <c r="AI5240" s="45"/>
      <c r="AJ5240" s="45"/>
      <c r="AK5240" s="45"/>
      <c r="AL5240" s="45"/>
      <c r="AM5240" s="45"/>
      <c r="AN5240" s="45"/>
      <c r="AO5240" s="45"/>
      <c r="AP5240" s="45"/>
      <c r="AQ5240" s="45"/>
      <c r="AR5240" s="45"/>
      <c r="AS5240" s="45"/>
      <c r="AT5240" s="45"/>
      <c r="AU5240" s="45"/>
      <c r="AV5240" s="45"/>
      <c r="AW5240" s="45"/>
      <c r="AX5240" s="46"/>
    </row>
    <row r="5241" spans="1:251">
      <c r="B5241" s="47"/>
    </row>
    <row r="5242" spans="1:251" ht="14.25">
      <c r="B5242" s="36" t="s">
        <v>240</v>
      </c>
      <c r="C5242" s="34"/>
      <c r="D5242" s="34"/>
      <c r="E5242" s="34"/>
      <c r="F5242" s="34"/>
      <c r="G5242" s="34"/>
      <c r="H5242" s="34"/>
      <c r="I5242" s="34"/>
      <c r="J5242" s="34"/>
      <c r="K5242" s="34"/>
      <c r="L5242" s="35"/>
      <c r="M5242" s="35"/>
      <c r="N5242" s="35"/>
      <c r="O5242" s="35"/>
      <c r="P5242" s="34"/>
      <c r="Q5242" s="34"/>
      <c r="R5242" s="34"/>
      <c r="S5242" s="34"/>
      <c r="T5242" s="34"/>
      <c r="U5242" s="34"/>
      <c r="V5242" s="36"/>
      <c r="W5242" s="36"/>
      <c r="X5242" s="36"/>
      <c r="Y5242" s="36"/>
      <c r="Z5242" s="36"/>
      <c r="AA5242" s="36"/>
      <c r="AB5242" s="36"/>
      <c r="AC5242" s="36"/>
      <c r="AD5242" s="36"/>
      <c r="AE5242" s="36"/>
      <c r="AF5242" s="36"/>
      <c r="AG5242" s="36"/>
      <c r="AH5242" s="36"/>
      <c r="AI5242" s="36"/>
      <c r="AJ5242" s="36"/>
      <c r="AK5242" s="36"/>
      <c r="AL5242" s="36"/>
      <c r="AM5242" s="36"/>
      <c r="AN5242" s="36"/>
      <c r="AO5242" s="36"/>
      <c r="AP5242" s="36"/>
      <c r="AQ5242" s="36"/>
      <c r="AR5242" s="36"/>
      <c r="AS5242" s="36"/>
      <c r="AT5242" s="36"/>
      <c r="AU5242" s="36"/>
      <c r="AV5242" s="36"/>
      <c r="AW5242" s="36"/>
      <c r="AX5242" s="36"/>
    </row>
    <row r="5243" spans="1:251" ht="15" thickBot="1">
      <c r="B5243" s="34"/>
      <c r="C5243" s="34"/>
      <c r="D5243" s="34"/>
      <c r="E5243" s="34"/>
      <c r="F5243" s="34"/>
      <c r="G5243" s="34"/>
      <c r="H5243" s="34"/>
      <c r="I5243" s="34"/>
      <c r="J5243" s="34"/>
      <c r="K5243" s="34"/>
      <c r="L5243" s="35"/>
      <c r="M5243" s="35"/>
      <c r="N5243" s="35"/>
      <c r="O5243" s="35"/>
      <c r="P5243" s="34"/>
      <c r="Q5243" s="34"/>
      <c r="R5243" s="34"/>
      <c r="S5243" s="34"/>
      <c r="T5243" s="34"/>
      <c r="U5243" s="34"/>
      <c r="V5243" s="36"/>
      <c r="W5243" s="36"/>
      <c r="X5243" s="36"/>
      <c r="Y5243" s="36"/>
      <c r="Z5243" s="36"/>
      <c r="AA5243" s="36"/>
      <c r="AB5243" s="36"/>
      <c r="AC5243" s="36"/>
      <c r="AD5243" s="36"/>
      <c r="AE5243" s="36"/>
      <c r="AF5243" s="36"/>
      <c r="AG5243" s="36"/>
      <c r="AH5243" s="36"/>
      <c r="AI5243" s="36"/>
      <c r="AJ5243" s="36"/>
      <c r="AK5243" s="36"/>
      <c r="AL5243" s="36"/>
      <c r="AM5243" s="36"/>
      <c r="AN5243" s="36"/>
      <c r="AO5243" s="36"/>
      <c r="AP5243" s="36"/>
      <c r="AQ5243" s="36"/>
      <c r="AR5243" s="36"/>
      <c r="AS5243" s="36"/>
      <c r="AT5243" s="36"/>
      <c r="AU5243" s="36"/>
      <c r="AV5243" s="36"/>
      <c r="AW5243" s="36"/>
      <c r="AX5243" s="48" t="s">
        <v>241</v>
      </c>
    </row>
    <row r="5244" spans="1:251" s="42" customFormat="1" ht="13.5" customHeight="1">
      <c r="A5244" s="34"/>
      <c r="B5244" s="119" t="s">
        <v>242</v>
      </c>
      <c r="C5244" s="120"/>
      <c r="D5244" s="120"/>
      <c r="E5244" s="120"/>
      <c r="F5244" s="120"/>
      <c r="G5244" s="120"/>
      <c r="H5244" s="120"/>
      <c r="I5244" s="120"/>
      <c r="J5244" s="120"/>
      <c r="K5244" s="120"/>
      <c r="L5244" s="120"/>
      <c r="M5244" s="120"/>
      <c r="N5244" s="120"/>
      <c r="O5244" s="120"/>
      <c r="P5244" s="120"/>
      <c r="Q5244" s="120"/>
      <c r="R5244" s="120"/>
      <c r="S5244" s="120"/>
      <c r="T5244" s="120"/>
      <c r="U5244" s="120"/>
      <c r="V5244" s="120"/>
      <c r="W5244" s="120"/>
      <c r="X5244" s="120"/>
      <c r="Y5244" s="120"/>
      <c r="Z5244" s="121"/>
      <c r="AA5244" s="125" t="s">
        <v>1062</v>
      </c>
      <c r="AB5244" s="120"/>
      <c r="AC5244" s="120"/>
      <c r="AD5244" s="120"/>
      <c r="AE5244" s="120"/>
      <c r="AF5244" s="120"/>
      <c r="AG5244" s="120"/>
      <c r="AH5244" s="120"/>
      <c r="AI5244" s="121"/>
      <c r="AJ5244" s="125" t="s">
        <v>1063</v>
      </c>
      <c r="AK5244" s="120"/>
      <c r="AL5244" s="120"/>
      <c r="AM5244" s="120"/>
      <c r="AN5244" s="120"/>
      <c r="AO5244" s="120"/>
      <c r="AP5244" s="120"/>
      <c r="AQ5244" s="120"/>
      <c r="AR5244" s="121"/>
      <c r="AS5244" s="125" t="s">
        <v>243</v>
      </c>
      <c r="AT5244" s="120"/>
      <c r="AU5244" s="120"/>
      <c r="AV5244" s="120"/>
      <c r="AW5244" s="120"/>
      <c r="AX5244" s="127"/>
      <c r="AY5244" s="29"/>
      <c r="AZ5244" s="29"/>
      <c r="BA5244" s="29"/>
      <c r="BB5244" s="29"/>
      <c r="BC5244" s="29"/>
      <c r="BD5244" s="29"/>
      <c r="BE5244" s="29"/>
      <c r="BF5244" s="29"/>
      <c r="BG5244" s="29"/>
      <c r="BH5244" s="29"/>
      <c r="BI5244" s="29"/>
      <c r="BJ5244" s="29"/>
      <c r="BK5244" s="29"/>
      <c r="BL5244" s="29"/>
      <c r="BM5244" s="29"/>
      <c r="BN5244" s="29"/>
      <c r="BO5244" s="29"/>
      <c r="BP5244" s="29"/>
      <c r="BQ5244" s="29"/>
      <c r="BR5244" s="29"/>
      <c r="BS5244" s="29"/>
      <c r="BT5244" s="29"/>
      <c r="BU5244" s="29"/>
      <c r="BV5244" s="29"/>
      <c r="BW5244" s="29"/>
      <c r="BX5244" s="29"/>
      <c r="BY5244" s="29"/>
      <c r="BZ5244" s="29"/>
      <c r="CA5244" s="29"/>
      <c r="CB5244" s="29"/>
      <c r="CC5244" s="29"/>
      <c r="CD5244" s="29"/>
      <c r="CE5244" s="29"/>
      <c r="CF5244" s="29"/>
      <c r="CG5244" s="29"/>
      <c r="CH5244" s="29"/>
      <c r="CI5244" s="29"/>
      <c r="CJ5244" s="29"/>
      <c r="CK5244" s="29"/>
      <c r="CL5244" s="29"/>
      <c r="CM5244" s="29"/>
      <c r="CN5244" s="29"/>
      <c r="CO5244" s="29"/>
      <c r="CP5244" s="29"/>
      <c r="CQ5244" s="29"/>
      <c r="CR5244" s="29"/>
      <c r="CS5244" s="29"/>
      <c r="CT5244" s="29"/>
      <c r="CU5244" s="29"/>
      <c r="CV5244" s="29"/>
      <c r="CW5244" s="29"/>
      <c r="CX5244" s="29"/>
      <c r="CY5244" s="29"/>
      <c r="CZ5244" s="29"/>
      <c r="DA5244" s="29"/>
      <c r="DB5244" s="29"/>
      <c r="DC5244" s="29"/>
      <c r="DD5244" s="29"/>
      <c r="DE5244" s="29"/>
      <c r="DF5244" s="29"/>
      <c r="DG5244" s="29"/>
      <c r="DH5244" s="29"/>
      <c r="DI5244" s="29"/>
      <c r="DJ5244" s="29"/>
      <c r="DK5244" s="29"/>
      <c r="DL5244" s="29"/>
      <c r="DM5244" s="29"/>
      <c r="DN5244" s="29"/>
      <c r="DO5244" s="29"/>
      <c r="DP5244" s="29"/>
      <c r="DQ5244" s="29"/>
      <c r="DR5244" s="29"/>
      <c r="DS5244" s="29"/>
      <c r="DT5244" s="29"/>
      <c r="DU5244" s="29"/>
      <c r="DV5244" s="29"/>
      <c r="DW5244" s="29"/>
      <c r="DX5244" s="29"/>
      <c r="DY5244" s="29"/>
      <c r="DZ5244" s="29"/>
      <c r="EA5244" s="29"/>
      <c r="EB5244" s="29"/>
      <c r="EC5244" s="29"/>
      <c r="ED5244" s="29"/>
      <c r="EE5244" s="29"/>
      <c r="EF5244" s="29"/>
      <c r="EG5244" s="29"/>
      <c r="EH5244" s="29"/>
      <c r="EI5244" s="29"/>
      <c r="EJ5244" s="29"/>
      <c r="EK5244" s="29"/>
      <c r="EL5244" s="29"/>
      <c r="EM5244" s="29"/>
      <c r="EN5244" s="29"/>
      <c r="EO5244" s="29"/>
      <c r="EP5244" s="29"/>
      <c r="EQ5244" s="29"/>
      <c r="ER5244" s="29"/>
      <c r="ES5244" s="29"/>
      <c r="ET5244" s="29"/>
      <c r="EU5244" s="29"/>
      <c r="EV5244" s="29"/>
      <c r="EW5244" s="29"/>
      <c r="EX5244" s="29"/>
      <c r="EY5244" s="29"/>
      <c r="EZ5244" s="29"/>
      <c r="FA5244" s="29"/>
      <c r="FB5244" s="29"/>
      <c r="FC5244" s="29"/>
      <c r="FD5244" s="29"/>
      <c r="FE5244" s="29"/>
      <c r="FF5244" s="29"/>
      <c r="FG5244" s="29"/>
      <c r="FH5244" s="29"/>
      <c r="FI5244" s="29"/>
      <c r="FJ5244" s="29"/>
      <c r="FK5244" s="29"/>
      <c r="FL5244" s="29"/>
      <c r="FM5244" s="29"/>
      <c r="FN5244" s="29"/>
      <c r="FO5244" s="29"/>
      <c r="FP5244" s="29"/>
      <c r="FQ5244" s="29"/>
      <c r="FR5244" s="29"/>
      <c r="FS5244" s="29"/>
      <c r="FT5244" s="29"/>
      <c r="FU5244" s="29"/>
      <c r="FV5244" s="29"/>
      <c r="FW5244" s="29"/>
      <c r="FX5244" s="29"/>
      <c r="FY5244" s="29"/>
      <c r="FZ5244" s="29"/>
      <c r="GA5244" s="29"/>
      <c r="GB5244" s="29"/>
      <c r="GC5244" s="29"/>
      <c r="GD5244" s="29"/>
      <c r="GE5244" s="29"/>
      <c r="GF5244" s="29"/>
      <c r="GG5244" s="29"/>
      <c r="GH5244" s="29"/>
      <c r="GI5244" s="29"/>
      <c r="GJ5244" s="29"/>
      <c r="GK5244" s="29"/>
      <c r="GL5244" s="29"/>
      <c r="GM5244" s="29"/>
      <c r="GN5244" s="29"/>
      <c r="GO5244" s="29"/>
      <c r="GP5244" s="29"/>
      <c r="GQ5244" s="29"/>
      <c r="GR5244" s="29"/>
      <c r="GS5244" s="29"/>
      <c r="GT5244" s="29"/>
      <c r="GU5244" s="29"/>
      <c r="GV5244" s="29"/>
      <c r="GW5244" s="29"/>
      <c r="GX5244" s="29"/>
      <c r="GY5244" s="29"/>
      <c r="GZ5244" s="29"/>
      <c r="HA5244" s="29"/>
      <c r="HB5244" s="29"/>
      <c r="HC5244" s="29"/>
      <c r="HD5244" s="29"/>
      <c r="HE5244" s="29"/>
      <c r="HF5244" s="29"/>
      <c r="HG5244" s="29"/>
      <c r="HH5244" s="29"/>
      <c r="HI5244" s="29"/>
      <c r="HJ5244" s="29"/>
      <c r="HK5244" s="29"/>
      <c r="HL5244" s="29"/>
      <c r="HM5244" s="29"/>
      <c r="HN5244" s="29"/>
      <c r="HO5244" s="29"/>
      <c r="HP5244" s="29"/>
      <c r="HQ5244" s="29"/>
      <c r="HR5244" s="29"/>
      <c r="HS5244" s="29"/>
      <c r="HT5244" s="29"/>
      <c r="HU5244" s="29"/>
      <c r="HV5244" s="29"/>
      <c r="HW5244" s="29"/>
      <c r="HX5244" s="29"/>
      <c r="HY5244" s="29"/>
      <c r="HZ5244" s="29"/>
      <c r="IA5244" s="29"/>
      <c r="IB5244" s="29"/>
      <c r="IC5244" s="29"/>
      <c r="ID5244" s="29"/>
      <c r="IE5244" s="29"/>
      <c r="IF5244" s="29"/>
      <c r="IG5244" s="29"/>
      <c r="IH5244" s="29"/>
      <c r="II5244" s="29"/>
      <c r="IJ5244" s="29"/>
      <c r="IK5244" s="29"/>
      <c r="IL5244" s="29"/>
      <c r="IM5244" s="29"/>
      <c r="IN5244" s="29"/>
      <c r="IO5244" s="29"/>
      <c r="IP5244" s="29"/>
      <c r="IQ5244" s="29"/>
    </row>
    <row r="5245" spans="1:251" s="42" customFormat="1" ht="13.5">
      <c r="A5245" s="34"/>
      <c r="B5245" s="122"/>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4"/>
      <c r="AA5245" s="126"/>
      <c r="AB5245" s="123"/>
      <c r="AC5245" s="123"/>
      <c r="AD5245" s="123"/>
      <c r="AE5245" s="123"/>
      <c r="AF5245" s="123"/>
      <c r="AG5245" s="123"/>
      <c r="AH5245" s="123"/>
      <c r="AI5245" s="124"/>
      <c r="AJ5245" s="126"/>
      <c r="AK5245" s="123"/>
      <c r="AL5245" s="123"/>
      <c r="AM5245" s="123"/>
      <c r="AN5245" s="123"/>
      <c r="AO5245" s="123"/>
      <c r="AP5245" s="123"/>
      <c r="AQ5245" s="123"/>
      <c r="AR5245" s="124"/>
      <c r="AS5245" s="126"/>
      <c r="AT5245" s="123"/>
      <c r="AU5245" s="123"/>
      <c r="AV5245" s="123"/>
      <c r="AW5245" s="123"/>
      <c r="AX5245" s="128"/>
      <c r="AY5245" s="29"/>
      <c r="AZ5245" s="29"/>
      <c r="BA5245" s="29"/>
      <c r="BB5245" s="65"/>
      <c r="BC5245" s="49"/>
      <c r="BE5245" s="29"/>
      <c r="BF5245" s="29"/>
      <c r="BG5245" s="29"/>
      <c r="BH5245" s="29"/>
      <c r="BI5245" s="29"/>
      <c r="BJ5245" s="29"/>
      <c r="BK5245" s="29"/>
      <c r="BL5245" s="29"/>
      <c r="BM5245" s="29"/>
      <c r="BN5245" s="29"/>
      <c r="BO5245" s="29"/>
      <c r="BP5245" s="29"/>
      <c r="BQ5245" s="29"/>
      <c r="BR5245" s="29"/>
      <c r="BS5245" s="29"/>
      <c r="BT5245" s="29"/>
      <c r="BU5245" s="29"/>
      <c r="BV5245" s="29"/>
      <c r="BW5245" s="29"/>
      <c r="BX5245" s="29"/>
      <c r="BY5245" s="29"/>
      <c r="BZ5245" s="29"/>
      <c r="CA5245" s="29"/>
      <c r="CB5245" s="29"/>
      <c r="CC5245" s="29"/>
      <c r="CD5245" s="29"/>
      <c r="CE5245" s="29"/>
      <c r="CF5245" s="29"/>
      <c r="CG5245" s="29"/>
      <c r="CH5245" s="29"/>
      <c r="CI5245" s="29"/>
      <c r="CJ5245" s="29"/>
      <c r="CK5245" s="29"/>
      <c r="CL5245" s="29"/>
      <c r="CM5245" s="29"/>
      <c r="CN5245" s="29"/>
      <c r="CO5245" s="29"/>
      <c r="CP5245" s="29"/>
      <c r="CQ5245" s="29"/>
      <c r="CR5245" s="29"/>
      <c r="CS5245" s="29"/>
      <c r="CT5245" s="29"/>
      <c r="CU5245" s="29"/>
      <c r="CV5245" s="29"/>
      <c r="CW5245" s="29"/>
      <c r="CX5245" s="29"/>
      <c r="CY5245" s="29"/>
      <c r="CZ5245" s="29"/>
      <c r="DA5245" s="29"/>
      <c r="DB5245" s="29"/>
      <c r="DC5245" s="29"/>
      <c r="DD5245" s="29"/>
      <c r="DE5245" s="29"/>
      <c r="DF5245" s="29"/>
      <c r="DG5245" s="29"/>
      <c r="DH5245" s="29"/>
      <c r="DI5245" s="29"/>
      <c r="DJ5245" s="29"/>
      <c r="DK5245" s="29"/>
      <c r="DL5245" s="29"/>
      <c r="DM5245" s="29"/>
      <c r="DN5245" s="29"/>
      <c r="DO5245" s="29"/>
      <c r="DP5245" s="29"/>
      <c r="DQ5245" s="29"/>
      <c r="DR5245" s="29"/>
      <c r="DS5245" s="29"/>
      <c r="DT5245" s="29"/>
      <c r="DU5245" s="29"/>
      <c r="DV5245" s="29"/>
      <c r="DW5245" s="29"/>
      <c r="DX5245" s="29"/>
      <c r="DY5245" s="29"/>
      <c r="DZ5245" s="29"/>
      <c r="EA5245" s="29"/>
      <c r="EB5245" s="29"/>
      <c r="EC5245" s="29"/>
      <c r="ED5245" s="29"/>
      <c r="EE5245" s="29"/>
      <c r="EF5245" s="29"/>
      <c r="EG5245" s="29"/>
      <c r="EH5245" s="29"/>
      <c r="EI5245" s="29"/>
      <c r="EJ5245" s="29"/>
      <c r="EK5245" s="29"/>
      <c r="EL5245" s="29"/>
      <c r="EM5245" s="29"/>
      <c r="EN5245" s="29"/>
      <c r="EO5245" s="29"/>
      <c r="EP5245" s="29"/>
      <c r="EQ5245" s="29"/>
      <c r="ER5245" s="29"/>
      <c r="ES5245" s="29"/>
      <c r="ET5245" s="29"/>
      <c r="EU5245" s="29"/>
      <c r="EV5245" s="29"/>
      <c r="EW5245" s="29"/>
      <c r="EX5245" s="29"/>
      <c r="EY5245" s="29"/>
      <c r="EZ5245" s="29"/>
      <c r="FA5245" s="29"/>
      <c r="FB5245" s="29"/>
      <c r="FC5245" s="29"/>
      <c r="FD5245" s="29"/>
      <c r="FE5245" s="29"/>
      <c r="FF5245" s="29"/>
      <c r="FG5245" s="29"/>
      <c r="FH5245" s="29"/>
      <c r="FI5245" s="29"/>
      <c r="FJ5245" s="29"/>
      <c r="FK5245" s="29"/>
      <c r="FL5245" s="29"/>
      <c r="FM5245" s="29"/>
      <c r="FN5245" s="29"/>
      <c r="FO5245" s="29"/>
      <c r="FP5245" s="29"/>
      <c r="FQ5245" s="29"/>
      <c r="FR5245" s="29"/>
      <c r="FS5245" s="29"/>
      <c r="FT5245" s="29"/>
      <c r="FU5245" s="29"/>
      <c r="FV5245" s="29"/>
      <c r="FW5245" s="29"/>
      <c r="FX5245" s="29"/>
      <c r="FY5245" s="29"/>
      <c r="FZ5245" s="29"/>
      <c r="GA5245" s="29"/>
      <c r="GB5245" s="29"/>
      <c r="GC5245" s="29"/>
      <c r="GD5245" s="29"/>
      <c r="GE5245" s="29"/>
      <c r="GF5245" s="29"/>
      <c r="GG5245" s="29"/>
      <c r="GH5245" s="29"/>
      <c r="GI5245" s="29"/>
      <c r="GJ5245" s="29"/>
      <c r="GK5245" s="29"/>
      <c r="GL5245" s="29"/>
      <c r="GM5245" s="29"/>
      <c r="GN5245" s="29"/>
      <c r="GO5245" s="29"/>
      <c r="GP5245" s="29"/>
      <c r="GQ5245" s="29"/>
      <c r="GR5245" s="29"/>
      <c r="GS5245" s="29"/>
      <c r="GT5245" s="29"/>
      <c r="GU5245" s="29"/>
      <c r="GV5245" s="29"/>
      <c r="GW5245" s="29"/>
      <c r="GX5245" s="29"/>
      <c r="GY5245" s="29"/>
      <c r="GZ5245" s="29"/>
      <c r="HA5245" s="29"/>
      <c r="HB5245" s="29"/>
      <c r="HC5245" s="29"/>
      <c r="HD5245" s="29"/>
      <c r="HE5245" s="29"/>
      <c r="HF5245" s="29"/>
      <c r="HG5245" s="29"/>
      <c r="HH5245" s="29"/>
      <c r="HI5245" s="29"/>
      <c r="HJ5245" s="29"/>
      <c r="HK5245" s="29"/>
      <c r="HL5245" s="29"/>
      <c r="HM5245" s="29"/>
      <c r="HN5245" s="29"/>
      <c r="HO5245" s="29"/>
      <c r="HP5245" s="29"/>
      <c r="HQ5245" s="29"/>
      <c r="HR5245" s="29"/>
      <c r="HS5245" s="29"/>
      <c r="HT5245" s="29"/>
      <c r="HU5245" s="29"/>
      <c r="HV5245" s="29"/>
      <c r="HW5245" s="29"/>
      <c r="HX5245" s="29"/>
      <c r="HY5245" s="29"/>
      <c r="HZ5245" s="29"/>
      <c r="IA5245" s="29"/>
      <c r="IB5245" s="29"/>
      <c r="IC5245" s="29"/>
      <c r="ID5245" s="29"/>
      <c r="IE5245" s="29"/>
      <c r="IF5245" s="29"/>
      <c r="IG5245" s="29"/>
      <c r="IH5245" s="29"/>
      <c r="II5245" s="29"/>
      <c r="IJ5245" s="29"/>
      <c r="IK5245" s="29"/>
      <c r="IL5245" s="29"/>
      <c r="IM5245" s="29"/>
      <c r="IN5245" s="29"/>
      <c r="IO5245" s="29"/>
      <c r="IP5245" s="29"/>
      <c r="IQ5245" s="29"/>
    </row>
    <row r="5246" spans="1:251" s="42" customFormat="1" ht="18.75" customHeight="1">
      <c r="A5246" s="34"/>
      <c r="B5246" s="50"/>
      <c r="C5246" s="129" t="s">
        <v>981</v>
      </c>
      <c r="D5246" s="147"/>
      <c r="E5246" s="147"/>
      <c r="F5246" s="147"/>
      <c r="G5246" s="147"/>
      <c r="H5246" s="147"/>
      <c r="I5246" s="147"/>
      <c r="J5246" s="147"/>
      <c r="K5246" s="147"/>
      <c r="L5246" s="147"/>
      <c r="M5246" s="147"/>
      <c r="N5246" s="147"/>
      <c r="O5246" s="147"/>
      <c r="P5246" s="147"/>
      <c r="Q5246" s="147"/>
      <c r="R5246" s="147"/>
      <c r="S5246" s="147"/>
      <c r="T5246" s="147"/>
      <c r="U5246" s="147"/>
      <c r="V5246" s="147"/>
      <c r="W5246" s="147"/>
      <c r="X5246" s="147"/>
      <c r="Y5246" s="147"/>
      <c r="Z5246" s="148"/>
      <c r="AA5246" s="132">
        <v>129684564</v>
      </c>
      <c r="AB5246" s="133"/>
      <c r="AC5246" s="133"/>
      <c r="AD5246" s="133"/>
      <c r="AE5246" s="133"/>
      <c r="AF5246" s="133"/>
      <c r="AG5246" s="133"/>
      <c r="AH5246" s="133"/>
      <c r="AI5246" s="134"/>
      <c r="AJ5246" s="132">
        <v>139648561</v>
      </c>
      <c r="AK5246" s="133"/>
      <c r="AL5246" s="133"/>
      <c r="AM5246" s="133"/>
      <c r="AN5246" s="133"/>
      <c r="AO5246" s="133"/>
      <c r="AP5246" s="133"/>
      <c r="AQ5246" s="133"/>
      <c r="AR5246" s="134"/>
      <c r="AS5246" s="135"/>
      <c r="AT5246" s="136"/>
      <c r="AU5246" s="136"/>
      <c r="AV5246" s="136"/>
      <c r="AW5246" s="136"/>
      <c r="AX5246" s="137"/>
      <c r="AY5246" s="29"/>
      <c r="AZ5246" s="29"/>
      <c r="BA5246" s="29"/>
      <c r="BB5246" s="29"/>
      <c r="BC5246" s="29"/>
      <c r="BD5246" s="29"/>
      <c r="BE5246" s="29"/>
      <c r="BF5246" s="29"/>
      <c r="BG5246" s="29"/>
      <c r="BH5246" s="29"/>
      <c r="BI5246" s="29"/>
      <c r="BJ5246" s="29"/>
      <c r="BK5246" s="29"/>
      <c r="BL5246" s="29"/>
      <c r="BM5246" s="29"/>
      <c r="BN5246" s="29"/>
      <c r="BO5246" s="29"/>
      <c r="BP5246" s="29"/>
      <c r="BQ5246" s="29"/>
      <c r="BR5246" s="29"/>
      <c r="BS5246" s="29"/>
      <c r="BT5246" s="29"/>
      <c r="BU5246" s="29"/>
      <c r="BV5246" s="29"/>
      <c r="BW5246" s="29"/>
      <c r="BX5246" s="29"/>
      <c r="BY5246" s="29"/>
      <c r="BZ5246" s="29"/>
      <c r="CA5246" s="29"/>
      <c r="CB5246" s="29"/>
      <c r="CC5246" s="29"/>
      <c r="CD5246" s="29"/>
      <c r="CE5246" s="29"/>
      <c r="CF5246" s="29"/>
      <c r="CG5246" s="29"/>
      <c r="CH5246" s="29"/>
      <c r="CI5246" s="29"/>
      <c r="CJ5246" s="29"/>
      <c r="CK5246" s="29"/>
      <c r="CL5246" s="29"/>
      <c r="CM5246" s="29"/>
      <c r="CN5246" s="29"/>
      <c r="CO5246" s="29"/>
      <c r="CP5246" s="29"/>
      <c r="CQ5246" s="29"/>
      <c r="CR5246" s="29"/>
      <c r="CS5246" s="29"/>
      <c r="CT5246" s="29"/>
      <c r="CU5246" s="29"/>
      <c r="CV5246" s="29"/>
      <c r="CW5246" s="29"/>
      <c r="CX5246" s="29"/>
      <c r="CY5246" s="29"/>
      <c r="CZ5246" s="29"/>
      <c r="DA5246" s="29"/>
      <c r="DB5246" s="29"/>
      <c r="DC5246" s="29"/>
      <c r="DD5246" s="29"/>
      <c r="DE5246" s="29"/>
      <c r="DF5246" s="29"/>
      <c r="DG5246" s="29"/>
      <c r="DH5246" s="29"/>
      <c r="DI5246" s="29"/>
      <c r="DJ5246" s="29"/>
      <c r="DK5246" s="29"/>
      <c r="DL5246" s="29"/>
      <c r="DM5246" s="29"/>
      <c r="DN5246" s="29"/>
      <c r="DO5246" s="29"/>
      <c r="DP5246" s="29"/>
      <c r="DQ5246" s="29"/>
      <c r="DR5246" s="29"/>
      <c r="DS5246" s="29"/>
      <c r="DT5246" s="29"/>
      <c r="DU5246" s="29"/>
      <c r="DV5246" s="29"/>
      <c r="DW5246" s="29"/>
      <c r="DX5246" s="29"/>
      <c r="DY5246" s="29"/>
      <c r="DZ5246" s="29"/>
      <c r="EA5246" s="29"/>
      <c r="EB5246" s="29"/>
      <c r="EC5246" s="29"/>
      <c r="ED5246" s="29"/>
      <c r="EE5246" s="29"/>
      <c r="EF5246" s="29"/>
      <c r="EG5246" s="29"/>
      <c r="EH5246" s="29"/>
      <c r="EI5246" s="29"/>
      <c r="EJ5246" s="29"/>
      <c r="EK5246" s="29"/>
      <c r="EL5246" s="29"/>
      <c r="EM5246" s="29"/>
      <c r="EN5246" s="29"/>
      <c r="EO5246" s="29"/>
      <c r="EP5246" s="29"/>
      <c r="EQ5246" s="29"/>
      <c r="ER5246" s="29"/>
      <c r="ES5246" s="29"/>
      <c r="ET5246" s="29"/>
      <c r="EU5246" s="29"/>
      <c r="EV5246" s="29"/>
      <c r="EW5246" s="29"/>
      <c r="EX5246" s="29"/>
      <c r="EY5246" s="29"/>
      <c r="EZ5246" s="29"/>
      <c r="FA5246" s="29"/>
      <c r="FB5246" s="29"/>
      <c r="FC5246" s="29"/>
      <c r="FD5246" s="29"/>
      <c r="FE5246" s="29"/>
      <c r="FF5246" s="29"/>
      <c r="FG5246" s="29"/>
      <c r="FH5246" s="29"/>
      <c r="FI5246" s="29"/>
      <c r="FJ5246" s="29"/>
      <c r="FK5246" s="29"/>
      <c r="FL5246" s="29"/>
      <c r="FM5246" s="29"/>
      <c r="FN5246" s="29"/>
      <c r="FO5246" s="29"/>
      <c r="FP5246" s="29"/>
      <c r="FQ5246" s="29"/>
      <c r="FR5246" s="29"/>
      <c r="FS5246" s="29"/>
      <c r="FT5246" s="29"/>
      <c r="FU5246" s="29"/>
      <c r="FV5246" s="29"/>
      <c r="FW5246" s="29"/>
      <c r="FX5246" s="29"/>
      <c r="FY5246" s="29"/>
      <c r="FZ5246" s="29"/>
      <c r="GA5246" s="29"/>
      <c r="GB5246" s="29"/>
      <c r="GC5246" s="29"/>
      <c r="GD5246" s="29"/>
      <c r="GE5246" s="29"/>
      <c r="GF5246" s="29"/>
      <c r="GG5246" s="29"/>
      <c r="GH5246" s="29"/>
      <c r="GI5246" s="29"/>
      <c r="GJ5246" s="29"/>
      <c r="GK5246" s="29"/>
      <c r="GL5246" s="29"/>
      <c r="GM5246" s="29"/>
      <c r="GN5246" s="29"/>
      <c r="GO5246" s="29"/>
      <c r="GP5246" s="29"/>
      <c r="GQ5246" s="29"/>
      <c r="GR5246" s="29"/>
      <c r="GS5246" s="29"/>
      <c r="GT5246" s="29"/>
      <c r="GU5246" s="29"/>
      <c r="GV5246" s="29"/>
      <c r="GW5246" s="29"/>
      <c r="GX5246" s="29"/>
      <c r="GY5246" s="29"/>
      <c r="GZ5246" s="29"/>
      <c r="HA5246" s="29"/>
      <c r="HB5246" s="29"/>
      <c r="HC5246" s="29"/>
      <c r="HD5246" s="29"/>
      <c r="HE5246" s="29"/>
      <c r="HF5246" s="29"/>
      <c r="HG5246" s="29"/>
      <c r="HH5246" s="29"/>
      <c r="HI5246" s="29"/>
      <c r="HJ5246" s="29"/>
      <c r="HK5246" s="29"/>
      <c r="HL5246" s="29"/>
      <c r="HM5246" s="29"/>
      <c r="HN5246" s="29"/>
      <c r="HO5246" s="29"/>
      <c r="HP5246" s="29"/>
      <c r="HQ5246" s="29"/>
      <c r="HR5246" s="29"/>
      <c r="HS5246" s="29"/>
      <c r="HT5246" s="29"/>
      <c r="HU5246" s="29"/>
      <c r="HV5246" s="29"/>
      <c r="HW5246" s="29"/>
      <c r="HX5246" s="29"/>
      <c r="HY5246" s="29"/>
      <c r="HZ5246" s="29"/>
      <c r="IA5246" s="29"/>
      <c r="IB5246" s="29"/>
      <c r="IC5246" s="29"/>
      <c r="ID5246" s="29"/>
      <c r="IE5246" s="29"/>
      <c r="IF5246" s="29"/>
      <c r="IG5246" s="29"/>
      <c r="IH5246" s="29"/>
      <c r="II5246" s="29"/>
      <c r="IJ5246" s="29"/>
      <c r="IK5246" s="29"/>
      <c r="IL5246" s="29"/>
      <c r="IM5246" s="29"/>
      <c r="IN5246" s="29"/>
      <c r="IO5246" s="29"/>
      <c r="IP5246" s="29"/>
      <c r="IQ5246" s="29"/>
    </row>
    <row r="5247" spans="1:251" s="42" customFormat="1" ht="18.75" customHeight="1">
      <c r="A5247" s="34"/>
      <c r="B5247" s="50"/>
      <c r="C5247" s="129" t="s">
        <v>982</v>
      </c>
      <c r="D5247" s="147"/>
      <c r="E5247" s="147"/>
      <c r="F5247" s="147"/>
      <c r="G5247" s="147"/>
      <c r="H5247" s="147"/>
      <c r="I5247" s="147"/>
      <c r="J5247" s="147"/>
      <c r="K5247" s="147"/>
      <c r="L5247" s="147"/>
      <c r="M5247" s="147"/>
      <c r="N5247" s="147"/>
      <c r="O5247" s="147"/>
      <c r="P5247" s="147"/>
      <c r="Q5247" s="147"/>
      <c r="R5247" s="147"/>
      <c r="S5247" s="147"/>
      <c r="T5247" s="147"/>
      <c r="U5247" s="147"/>
      <c r="V5247" s="147"/>
      <c r="W5247" s="147"/>
      <c r="X5247" s="147"/>
      <c r="Y5247" s="147"/>
      <c r="Z5247" s="148"/>
      <c r="AA5247" s="132">
        <v>76910575</v>
      </c>
      <c r="AB5247" s="133"/>
      <c r="AC5247" s="133"/>
      <c r="AD5247" s="133"/>
      <c r="AE5247" s="133"/>
      <c r="AF5247" s="133"/>
      <c r="AG5247" s="133"/>
      <c r="AH5247" s="133"/>
      <c r="AI5247" s="134"/>
      <c r="AJ5247" s="132">
        <v>76223103</v>
      </c>
      <c r="AK5247" s="133"/>
      <c r="AL5247" s="133"/>
      <c r="AM5247" s="133"/>
      <c r="AN5247" s="133"/>
      <c r="AO5247" s="133"/>
      <c r="AP5247" s="133"/>
      <c r="AQ5247" s="133"/>
      <c r="AR5247" s="134"/>
      <c r="AS5247" s="135"/>
      <c r="AT5247" s="136"/>
      <c r="AU5247" s="136"/>
      <c r="AV5247" s="136"/>
      <c r="AW5247" s="136"/>
      <c r="AX5247" s="137"/>
      <c r="AY5247" s="29"/>
      <c r="AZ5247" s="29"/>
      <c r="BA5247" s="29"/>
      <c r="BB5247" s="29"/>
      <c r="BC5247" s="29"/>
      <c r="BD5247" s="29"/>
      <c r="BE5247" s="29"/>
      <c r="BF5247" s="29"/>
      <c r="BG5247" s="29"/>
      <c r="BH5247" s="29"/>
      <c r="BI5247" s="29"/>
      <c r="BJ5247" s="29"/>
      <c r="BK5247" s="29"/>
      <c r="BL5247" s="29"/>
      <c r="BM5247" s="29"/>
      <c r="BN5247" s="29"/>
      <c r="BO5247" s="29"/>
      <c r="BP5247" s="29"/>
      <c r="BQ5247" s="29"/>
      <c r="BR5247" s="29"/>
      <c r="BS5247" s="29"/>
      <c r="BT5247" s="29"/>
      <c r="BU5247" s="29"/>
      <c r="BV5247" s="29"/>
      <c r="BW5247" s="29"/>
      <c r="BX5247" s="29"/>
      <c r="BY5247" s="29"/>
      <c r="BZ5247" s="29"/>
      <c r="CA5247" s="29"/>
      <c r="CB5247" s="29"/>
      <c r="CC5247" s="29"/>
      <c r="CD5247" s="29"/>
      <c r="CE5247" s="29"/>
      <c r="CF5247" s="29"/>
      <c r="CG5247" s="29"/>
      <c r="CH5247" s="29"/>
      <c r="CI5247" s="29"/>
      <c r="CJ5247" s="29"/>
      <c r="CK5247" s="29"/>
      <c r="CL5247" s="29"/>
      <c r="CM5247" s="29"/>
      <c r="CN5247" s="29"/>
      <c r="CO5247" s="29"/>
      <c r="CP5247" s="29"/>
      <c r="CQ5247" s="29"/>
      <c r="CR5247" s="29"/>
      <c r="CS5247" s="29"/>
      <c r="CT5247" s="29"/>
      <c r="CU5247" s="29"/>
      <c r="CV5247" s="29"/>
      <c r="CW5247" s="29"/>
      <c r="CX5247" s="29"/>
      <c r="CY5247" s="29"/>
      <c r="CZ5247" s="29"/>
      <c r="DA5247" s="29"/>
      <c r="DB5247" s="29"/>
      <c r="DC5247" s="29"/>
      <c r="DD5247" s="29"/>
      <c r="DE5247" s="29"/>
      <c r="DF5247" s="29"/>
      <c r="DG5247" s="29"/>
      <c r="DH5247" s="29"/>
      <c r="DI5247" s="29"/>
      <c r="DJ5247" s="29"/>
      <c r="DK5247" s="29"/>
      <c r="DL5247" s="29"/>
      <c r="DM5247" s="29"/>
      <c r="DN5247" s="29"/>
      <c r="DO5247" s="29"/>
      <c r="DP5247" s="29"/>
      <c r="DQ5247" s="29"/>
      <c r="DR5247" s="29"/>
      <c r="DS5247" s="29"/>
      <c r="DT5247" s="29"/>
      <c r="DU5247" s="29"/>
      <c r="DV5247" s="29"/>
      <c r="DW5247" s="29"/>
      <c r="DX5247" s="29"/>
      <c r="DY5247" s="29"/>
      <c r="DZ5247" s="29"/>
      <c r="EA5247" s="29"/>
      <c r="EB5247" s="29"/>
      <c r="EC5247" s="29"/>
      <c r="ED5247" s="29"/>
      <c r="EE5247" s="29"/>
      <c r="EF5247" s="29"/>
      <c r="EG5247" s="29"/>
      <c r="EH5247" s="29"/>
      <c r="EI5247" s="29"/>
      <c r="EJ5247" s="29"/>
      <c r="EK5247" s="29"/>
      <c r="EL5247" s="29"/>
      <c r="EM5247" s="29"/>
      <c r="EN5247" s="29"/>
      <c r="EO5247" s="29"/>
      <c r="EP5247" s="29"/>
      <c r="EQ5247" s="29"/>
      <c r="ER5247" s="29"/>
      <c r="ES5247" s="29"/>
      <c r="ET5247" s="29"/>
      <c r="EU5247" s="29"/>
      <c r="EV5247" s="29"/>
      <c r="EW5247" s="29"/>
      <c r="EX5247" s="29"/>
      <c r="EY5247" s="29"/>
      <c r="EZ5247" s="29"/>
      <c r="FA5247" s="29"/>
      <c r="FB5247" s="29"/>
      <c r="FC5247" s="29"/>
      <c r="FD5247" s="29"/>
      <c r="FE5247" s="29"/>
      <c r="FF5247" s="29"/>
      <c r="FG5247" s="29"/>
      <c r="FH5247" s="29"/>
      <c r="FI5247" s="29"/>
      <c r="FJ5247" s="29"/>
      <c r="FK5247" s="29"/>
      <c r="FL5247" s="29"/>
      <c r="FM5247" s="29"/>
      <c r="FN5247" s="29"/>
      <c r="FO5247" s="29"/>
      <c r="FP5247" s="29"/>
      <c r="FQ5247" s="29"/>
      <c r="FR5247" s="29"/>
      <c r="FS5247" s="29"/>
      <c r="FT5247" s="29"/>
      <c r="FU5247" s="29"/>
      <c r="FV5247" s="29"/>
      <c r="FW5247" s="29"/>
      <c r="FX5247" s="29"/>
      <c r="FY5247" s="29"/>
      <c r="FZ5247" s="29"/>
      <c r="GA5247" s="29"/>
      <c r="GB5247" s="29"/>
      <c r="GC5247" s="29"/>
      <c r="GD5247" s="29"/>
      <c r="GE5247" s="29"/>
      <c r="GF5247" s="29"/>
      <c r="GG5247" s="29"/>
      <c r="GH5247" s="29"/>
      <c r="GI5247" s="29"/>
      <c r="GJ5247" s="29"/>
      <c r="GK5247" s="29"/>
      <c r="GL5247" s="29"/>
      <c r="GM5247" s="29"/>
      <c r="GN5247" s="29"/>
      <c r="GO5247" s="29"/>
      <c r="GP5247" s="29"/>
      <c r="GQ5247" s="29"/>
      <c r="GR5247" s="29"/>
      <c r="GS5247" s="29"/>
      <c r="GT5247" s="29"/>
      <c r="GU5247" s="29"/>
      <c r="GV5247" s="29"/>
      <c r="GW5247" s="29"/>
      <c r="GX5247" s="29"/>
      <c r="GY5247" s="29"/>
      <c r="GZ5247" s="29"/>
      <c r="HA5247" s="29"/>
      <c r="HB5247" s="29"/>
      <c r="HC5247" s="29"/>
      <c r="HD5247" s="29"/>
      <c r="HE5247" s="29"/>
      <c r="HF5247" s="29"/>
      <c r="HG5247" s="29"/>
      <c r="HH5247" s="29"/>
      <c r="HI5247" s="29"/>
      <c r="HJ5247" s="29"/>
      <c r="HK5247" s="29"/>
      <c r="HL5247" s="29"/>
      <c r="HM5247" s="29"/>
      <c r="HN5247" s="29"/>
      <c r="HO5247" s="29"/>
      <c r="HP5247" s="29"/>
      <c r="HQ5247" s="29"/>
      <c r="HR5247" s="29"/>
      <c r="HS5247" s="29"/>
      <c r="HT5247" s="29"/>
      <c r="HU5247" s="29"/>
      <c r="HV5247" s="29"/>
      <c r="HW5247" s="29"/>
      <c r="HX5247" s="29"/>
      <c r="HY5247" s="29"/>
      <c r="HZ5247" s="29"/>
      <c r="IA5247" s="29"/>
      <c r="IB5247" s="29"/>
      <c r="IC5247" s="29"/>
      <c r="ID5247" s="29"/>
      <c r="IE5247" s="29"/>
      <c r="IF5247" s="29"/>
      <c r="IG5247" s="29"/>
      <c r="IH5247" s="29"/>
      <c r="II5247" s="29"/>
      <c r="IJ5247" s="29"/>
      <c r="IK5247" s="29"/>
      <c r="IL5247" s="29"/>
      <c r="IM5247" s="29"/>
      <c r="IN5247" s="29"/>
      <c r="IO5247" s="29"/>
      <c r="IP5247" s="29"/>
      <c r="IQ5247" s="29"/>
    </row>
    <row r="5248" spans="1:251" s="42" customFormat="1" ht="18.75" customHeight="1">
      <c r="A5248" s="34"/>
      <c r="B5248" s="50"/>
      <c r="C5248" s="129" t="s">
        <v>983</v>
      </c>
      <c r="D5248" s="147"/>
      <c r="E5248" s="147"/>
      <c r="F5248" s="147"/>
      <c r="G5248" s="147"/>
      <c r="H5248" s="147"/>
      <c r="I5248" s="147"/>
      <c r="J5248" s="147"/>
      <c r="K5248" s="147"/>
      <c r="L5248" s="147"/>
      <c r="M5248" s="147"/>
      <c r="N5248" s="147"/>
      <c r="O5248" s="147"/>
      <c r="P5248" s="147"/>
      <c r="Q5248" s="147"/>
      <c r="R5248" s="147"/>
      <c r="S5248" s="147"/>
      <c r="T5248" s="147"/>
      <c r="U5248" s="147"/>
      <c r="V5248" s="147"/>
      <c r="W5248" s="147"/>
      <c r="X5248" s="147"/>
      <c r="Y5248" s="147"/>
      <c r="Z5248" s="148"/>
      <c r="AA5248" s="132">
        <v>45504203</v>
      </c>
      <c r="AB5248" s="133"/>
      <c r="AC5248" s="133"/>
      <c r="AD5248" s="133"/>
      <c r="AE5248" s="133"/>
      <c r="AF5248" s="133"/>
      <c r="AG5248" s="133"/>
      <c r="AH5248" s="133"/>
      <c r="AI5248" s="134"/>
      <c r="AJ5248" s="132">
        <v>44635488</v>
      </c>
      <c r="AK5248" s="133"/>
      <c r="AL5248" s="133"/>
      <c r="AM5248" s="133"/>
      <c r="AN5248" s="133"/>
      <c r="AO5248" s="133"/>
      <c r="AP5248" s="133"/>
      <c r="AQ5248" s="133"/>
      <c r="AR5248" s="134"/>
      <c r="AS5248" s="135"/>
      <c r="AT5248" s="136"/>
      <c r="AU5248" s="136"/>
      <c r="AV5248" s="136"/>
      <c r="AW5248" s="136"/>
      <c r="AX5248" s="137"/>
      <c r="AY5248" s="29"/>
      <c r="AZ5248" s="29"/>
      <c r="BA5248" s="29"/>
      <c r="BB5248" s="29"/>
      <c r="BC5248" s="29"/>
      <c r="BD5248" s="29"/>
      <c r="BE5248" s="29"/>
      <c r="BF5248" s="29"/>
      <c r="BG5248" s="29"/>
      <c r="BH5248" s="29"/>
      <c r="BI5248" s="29"/>
      <c r="BJ5248" s="29"/>
      <c r="BK5248" s="29"/>
      <c r="BL5248" s="29"/>
      <c r="BM5248" s="29"/>
      <c r="BN5248" s="29"/>
      <c r="BO5248" s="29"/>
      <c r="BP5248" s="29"/>
      <c r="BQ5248" s="29"/>
      <c r="BR5248" s="29"/>
      <c r="BS5248" s="29"/>
      <c r="BT5248" s="29"/>
      <c r="BU5248" s="29"/>
      <c r="BV5248" s="29"/>
      <c r="BW5248" s="29"/>
      <c r="BX5248" s="29"/>
      <c r="BY5248" s="29"/>
      <c r="BZ5248" s="29"/>
      <c r="CA5248" s="29"/>
      <c r="CB5248" s="29"/>
      <c r="CC5248" s="29"/>
      <c r="CD5248" s="29"/>
      <c r="CE5248" s="29"/>
      <c r="CF5248" s="29"/>
      <c r="CG5248" s="29"/>
      <c r="CH5248" s="29"/>
      <c r="CI5248" s="29"/>
      <c r="CJ5248" s="29"/>
      <c r="CK5248" s="29"/>
      <c r="CL5248" s="29"/>
      <c r="CM5248" s="29"/>
      <c r="CN5248" s="29"/>
      <c r="CO5248" s="29"/>
      <c r="CP5248" s="29"/>
      <c r="CQ5248" s="29"/>
      <c r="CR5248" s="29"/>
      <c r="CS5248" s="29"/>
      <c r="CT5248" s="29"/>
      <c r="CU5248" s="29"/>
      <c r="CV5248" s="29"/>
      <c r="CW5248" s="29"/>
      <c r="CX5248" s="29"/>
      <c r="CY5248" s="29"/>
      <c r="CZ5248" s="29"/>
      <c r="DA5248" s="29"/>
      <c r="DB5248" s="29"/>
      <c r="DC5248" s="29"/>
      <c r="DD5248" s="29"/>
      <c r="DE5248" s="29"/>
      <c r="DF5248" s="29"/>
      <c r="DG5248" s="29"/>
      <c r="DH5248" s="29"/>
      <c r="DI5248" s="29"/>
      <c r="DJ5248" s="29"/>
      <c r="DK5248" s="29"/>
      <c r="DL5248" s="29"/>
      <c r="DM5248" s="29"/>
      <c r="DN5248" s="29"/>
      <c r="DO5248" s="29"/>
      <c r="DP5248" s="29"/>
      <c r="DQ5248" s="29"/>
      <c r="DR5248" s="29"/>
      <c r="DS5248" s="29"/>
      <c r="DT5248" s="29"/>
      <c r="DU5248" s="29"/>
      <c r="DV5248" s="29"/>
      <c r="DW5248" s="29"/>
      <c r="DX5248" s="29"/>
      <c r="DY5248" s="29"/>
      <c r="DZ5248" s="29"/>
      <c r="EA5248" s="29"/>
      <c r="EB5248" s="29"/>
      <c r="EC5248" s="29"/>
      <c r="ED5248" s="29"/>
      <c r="EE5248" s="29"/>
      <c r="EF5248" s="29"/>
      <c r="EG5248" s="29"/>
      <c r="EH5248" s="29"/>
      <c r="EI5248" s="29"/>
      <c r="EJ5248" s="29"/>
      <c r="EK5248" s="29"/>
      <c r="EL5248" s="29"/>
      <c r="EM5248" s="29"/>
      <c r="EN5248" s="29"/>
      <c r="EO5248" s="29"/>
      <c r="EP5248" s="29"/>
      <c r="EQ5248" s="29"/>
      <c r="ER5248" s="29"/>
      <c r="ES5248" s="29"/>
      <c r="ET5248" s="29"/>
      <c r="EU5248" s="29"/>
      <c r="EV5248" s="29"/>
      <c r="EW5248" s="29"/>
      <c r="EX5248" s="29"/>
      <c r="EY5248" s="29"/>
      <c r="EZ5248" s="29"/>
      <c r="FA5248" s="29"/>
      <c r="FB5248" s="29"/>
      <c r="FC5248" s="29"/>
      <c r="FD5248" s="29"/>
      <c r="FE5248" s="29"/>
      <c r="FF5248" s="29"/>
      <c r="FG5248" s="29"/>
      <c r="FH5248" s="29"/>
      <c r="FI5248" s="29"/>
      <c r="FJ5248" s="29"/>
      <c r="FK5248" s="29"/>
      <c r="FL5248" s="29"/>
      <c r="FM5248" s="29"/>
      <c r="FN5248" s="29"/>
      <c r="FO5248" s="29"/>
      <c r="FP5248" s="29"/>
      <c r="FQ5248" s="29"/>
      <c r="FR5248" s="29"/>
      <c r="FS5248" s="29"/>
      <c r="FT5248" s="29"/>
      <c r="FU5248" s="29"/>
      <c r="FV5248" s="29"/>
      <c r="FW5248" s="29"/>
      <c r="FX5248" s="29"/>
      <c r="FY5248" s="29"/>
      <c r="FZ5248" s="29"/>
      <c r="GA5248" s="29"/>
      <c r="GB5248" s="29"/>
      <c r="GC5248" s="29"/>
      <c r="GD5248" s="29"/>
      <c r="GE5248" s="29"/>
      <c r="GF5248" s="29"/>
      <c r="GG5248" s="29"/>
      <c r="GH5248" s="29"/>
      <c r="GI5248" s="29"/>
      <c r="GJ5248" s="29"/>
      <c r="GK5248" s="29"/>
      <c r="GL5248" s="29"/>
      <c r="GM5248" s="29"/>
      <c r="GN5248" s="29"/>
      <c r="GO5248" s="29"/>
      <c r="GP5248" s="29"/>
      <c r="GQ5248" s="29"/>
      <c r="GR5248" s="29"/>
      <c r="GS5248" s="29"/>
      <c r="GT5248" s="29"/>
      <c r="GU5248" s="29"/>
      <c r="GV5248" s="29"/>
      <c r="GW5248" s="29"/>
      <c r="GX5248" s="29"/>
      <c r="GY5248" s="29"/>
      <c r="GZ5248" s="29"/>
      <c r="HA5248" s="29"/>
      <c r="HB5248" s="29"/>
      <c r="HC5248" s="29"/>
      <c r="HD5248" s="29"/>
      <c r="HE5248" s="29"/>
      <c r="HF5248" s="29"/>
      <c r="HG5248" s="29"/>
      <c r="HH5248" s="29"/>
      <c r="HI5248" s="29"/>
      <c r="HJ5248" s="29"/>
      <c r="HK5248" s="29"/>
      <c r="HL5248" s="29"/>
      <c r="HM5248" s="29"/>
      <c r="HN5248" s="29"/>
      <c r="HO5248" s="29"/>
      <c r="HP5248" s="29"/>
      <c r="HQ5248" s="29"/>
      <c r="HR5248" s="29"/>
      <c r="HS5248" s="29"/>
      <c r="HT5248" s="29"/>
      <c r="HU5248" s="29"/>
      <c r="HV5248" s="29"/>
      <c r="HW5248" s="29"/>
      <c r="HX5248" s="29"/>
      <c r="HY5248" s="29"/>
      <c r="HZ5248" s="29"/>
      <c r="IA5248" s="29"/>
      <c r="IB5248" s="29"/>
      <c r="IC5248" s="29"/>
      <c r="ID5248" s="29"/>
      <c r="IE5248" s="29"/>
      <c r="IF5248" s="29"/>
      <c r="IG5248" s="29"/>
      <c r="IH5248" s="29"/>
      <c r="II5248" s="29"/>
      <c r="IJ5248" s="29"/>
      <c r="IK5248" s="29"/>
      <c r="IL5248" s="29"/>
      <c r="IM5248" s="29"/>
      <c r="IN5248" s="29"/>
      <c r="IO5248" s="29"/>
      <c r="IP5248" s="29"/>
      <c r="IQ5248" s="29"/>
    </row>
    <row r="5249" spans="1:251" s="42" customFormat="1" ht="18.75" customHeight="1">
      <c r="A5249" s="34"/>
      <c r="B5249" s="50"/>
      <c r="C5249" s="129" t="s">
        <v>984</v>
      </c>
      <c r="D5249" s="147"/>
      <c r="E5249" s="147"/>
      <c r="F5249" s="147"/>
      <c r="G5249" s="147"/>
      <c r="H5249" s="147"/>
      <c r="I5249" s="147"/>
      <c r="J5249" s="147"/>
      <c r="K5249" s="147"/>
      <c r="L5249" s="147"/>
      <c r="M5249" s="147"/>
      <c r="N5249" s="147"/>
      <c r="O5249" s="147"/>
      <c r="P5249" s="147"/>
      <c r="Q5249" s="147"/>
      <c r="R5249" s="147"/>
      <c r="S5249" s="147"/>
      <c r="T5249" s="147"/>
      <c r="U5249" s="147"/>
      <c r="V5249" s="147"/>
      <c r="W5249" s="147"/>
      <c r="X5249" s="147"/>
      <c r="Y5249" s="147"/>
      <c r="Z5249" s="148"/>
      <c r="AA5249" s="132">
        <v>8545859</v>
      </c>
      <c r="AB5249" s="133"/>
      <c r="AC5249" s="133"/>
      <c r="AD5249" s="133"/>
      <c r="AE5249" s="133"/>
      <c r="AF5249" s="133"/>
      <c r="AG5249" s="133"/>
      <c r="AH5249" s="133"/>
      <c r="AI5249" s="134"/>
      <c r="AJ5249" s="132">
        <v>8579858</v>
      </c>
      <c r="AK5249" s="133"/>
      <c r="AL5249" s="133"/>
      <c r="AM5249" s="133"/>
      <c r="AN5249" s="133"/>
      <c r="AO5249" s="133"/>
      <c r="AP5249" s="133"/>
      <c r="AQ5249" s="133"/>
      <c r="AR5249" s="134"/>
      <c r="AS5249" s="135"/>
      <c r="AT5249" s="136"/>
      <c r="AU5249" s="136"/>
      <c r="AV5249" s="136"/>
      <c r="AW5249" s="136"/>
      <c r="AX5249" s="137"/>
      <c r="AY5249" s="29"/>
      <c r="AZ5249" s="29"/>
      <c r="BA5249" s="29"/>
      <c r="BB5249" s="29"/>
      <c r="BC5249" s="29"/>
      <c r="BD5249" s="29"/>
      <c r="BE5249" s="29"/>
      <c r="BF5249" s="29"/>
      <c r="BG5249" s="29"/>
      <c r="BH5249" s="29"/>
      <c r="BI5249" s="29"/>
      <c r="BJ5249" s="29"/>
      <c r="BK5249" s="29"/>
      <c r="BL5249" s="29"/>
      <c r="BM5249" s="29"/>
      <c r="BN5249" s="29"/>
      <c r="BO5249" s="29"/>
      <c r="BP5249" s="29"/>
      <c r="BQ5249" s="29"/>
      <c r="BR5249" s="29"/>
      <c r="BS5249" s="29"/>
      <c r="BT5249" s="29"/>
      <c r="BU5249" s="29"/>
      <c r="BV5249" s="29"/>
      <c r="BW5249" s="29"/>
      <c r="BX5249" s="29"/>
      <c r="BY5249" s="29"/>
      <c r="BZ5249" s="29"/>
      <c r="CA5249" s="29"/>
      <c r="CB5249" s="29"/>
      <c r="CC5249" s="29"/>
      <c r="CD5249" s="29"/>
      <c r="CE5249" s="29"/>
      <c r="CF5249" s="29"/>
      <c r="CG5249" s="29"/>
      <c r="CH5249" s="29"/>
      <c r="CI5249" s="29"/>
      <c r="CJ5249" s="29"/>
      <c r="CK5249" s="29"/>
      <c r="CL5249" s="29"/>
      <c r="CM5249" s="29"/>
      <c r="CN5249" s="29"/>
      <c r="CO5249" s="29"/>
      <c r="CP5249" s="29"/>
      <c r="CQ5249" s="29"/>
      <c r="CR5249" s="29"/>
      <c r="CS5249" s="29"/>
      <c r="CT5249" s="29"/>
      <c r="CU5249" s="29"/>
      <c r="CV5249" s="29"/>
      <c r="CW5249" s="29"/>
      <c r="CX5249" s="29"/>
      <c r="CY5249" s="29"/>
      <c r="CZ5249" s="29"/>
      <c r="DA5249" s="29"/>
      <c r="DB5249" s="29"/>
      <c r="DC5249" s="29"/>
      <c r="DD5249" s="29"/>
      <c r="DE5249" s="29"/>
      <c r="DF5249" s="29"/>
      <c r="DG5249" s="29"/>
      <c r="DH5249" s="29"/>
      <c r="DI5249" s="29"/>
      <c r="DJ5249" s="29"/>
      <c r="DK5249" s="29"/>
      <c r="DL5249" s="29"/>
      <c r="DM5249" s="29"/>
      <c r="DN5249" s="29"/>
      <c r="DO5249" s="29"/>
      <c r="DP5249" s="29"/>
      <c r="DQ5249" s="29"/>
      <c r="DR5249" s="29"/>
      <c r="DS5249" s="29"/>
      <c r="DT5249" s="29"/>
      <c r="DU5249" s="29"/>
      <c r="DV5249" s="29"/>
      <c r="DW5249" s="29"/>
      <c r="DX5249" s="29"/>
      <c r="DY5249" s="29"/>
      <c r="DZ5249" s="29"/>
      <c r="EA5249" s="29"/>
      <c r="EB5249" s="29"/>
      <c r="EC5249" s="29"/>
      <c r="ED5249" s="29"/>
      <c r="EE5249" s="29"/>
      <c r="EF5249" s="29"/>
      <c r="EG5249" s="29"/>
      <c r="EH5249" s="29"/>
      <c r="EI5249" s="29"/>
      <c r="EJ5249" s="29"/>
      <c r="EK5249" s="29"/>
      <c r="EL5249" s="29"/>
      <c r="EM5249" s="29"/>
      <c r="EN5249" s="29"/>
      <c r="EO5249" s="29"/>
      <c r="EP5249" s="29"/>
      <c r="EQ5249" s="29"/>
      <c r="ER5249" s="29"/>
      <c r="ES5249" s="29"/>
      <c r="ET5249" s="29"/>
      <c r="EU5249" s="29"/>
      <c r="EV5249" s="29"/>
      <c r="EW5249" s="29"/>
      <c r="EX5249" s="29"/>
      <c r="EY5249" s="29"/>
      <c r="EZ5249" s="29"/>
      <c r="FA5249" s="29"/>
      <c r="FB5249" s="29"/>
      <c r="FC5249" s="29"/>
      <c r="FD5249" s="29"/>
      <c r="FE5249" s="29"/>
      <c r="FF5249" s="29"/>
      <c r="FG5249" s="29"/>
      <c r="FH5249" s="29"/>
      <c r="FI5249" s="29"/>
      <c r="FJ5249" s="29"/>
      <c r="FK5249" s="29"/>
      <c r="FL5249" s="29"/>
      <c r="FM5249" s="29"/>
      <c r="FN5249" s="29"/>
      <c r="FO5249" s="29"/>
      <c r="FP5249" s="29"/>
      <c r="FQ5249" s="29"/>
      <c r="FR5249" s="29"/>
      <c r="FS5249" s="29"/>
      <c r="FT5249" s="29"/>
      <c r="FU5249" s="29"/>
      <c r="FV5249" s="29"/>
      <c r="FW5249" s="29"/>
      <c r="FX5249" s="29"/>
      <c r="FY5249" s="29"/>
      <c r="FZ5249" s="29"/>
      <c r="GA5249" s="29"/>
      <c r="GB5249" s="29"/>
      <c r="GC5249" s="29"/>
      <c r="GD5249" s="29"/>
      <c r="GE5249" s="29"/>
      <c r="GF5249" s="29"/>
      <c r="GG5249" s="29"/>
      <c r="GH5249" s="29"/>
      <c r="GI5249" s="29"/>
      <c r="GJ5249" s="29"/>
      <c r="GK5249" s="29"/>
      <c r="GL5249" s="29"/>
      <c r="GM5249" s="29"/>
      <c r="GN5249" s="29"/>
      <c r="GO5249" s="29"/>
      <c r="GP5249" s="29"/>
      <c r="GQ5249" s="29"/>
      <c r="GR5249" s="29"/>
      <c r="GS5249" s="29"/>
      <c r="GT5249" s="29"/>
      <c r="GU5249" s="29"/>
      <c r="GV5249" s="29"/>
      <c r="GW5249" s="29"/>
      <c r="GX5249" s="29"/>
      <c r="GY5249" s="29"/>
      <c r="GZ5249" s="29"/>
      <c r="HA5249" s="29"/>
      <c r="HB5249" s="29"/>
      <c r="HC5249" s="29"/>
      <c r="HD5249" s="29"/>
      <c r="HE5249" s="29"/>
      <c r="HF5249" s="29"/>
      <c r="HG5249" s="29"/>
      <c r="HH5249" s="29"/>
      <c r="HI5249" s="29"/>
      <c r="HJ5249" s="29"/>
      <c r="HK5249" s="29"/>
      <c r="HL5249" s="29"/>
      <c r="HM5249" s="29"/>
      <c r="HN5249" s="29"/>
      <c r="HO5249" s="29"/>
      <c r="HP5249" s="29"/>
      <c r="HQ5249" s="29"/>
      <c r="HR5249" s="29"/>
      <c r="HS5249" s="29"/>
      <c r="HT5249" s="29"/>
      <c r="HU5249" s="29"/>
      <c r="HV5249" s="29"/>
      <c r="HW5249" s="29"/>
      <c r="HX5249" s="29"/>
      <c r="HY5249" s="29"/>
      <c r="HZ5249" s="29"/>
      <c r="IA5249" s="29"/>
      <c r="IB5249" s="29"/>
      <c r="IC5249" s="29"/>
      <c r="ID5249" s="29"/>
      <c r="IE5249" s="29"/>
      <c r="IF5249" s="29"/>
      <c r="IG5249" s="29"/>
      <c r="IH5249" s="29"/>
      <c r="II5249" s="29"/>
      <c r="IJ5249" s="29"/>
      <c r="IK5249" s="29"/>
      <c r="IL5249" s="29"/>
      <c r="IM5249" s="29"/>
      <c r="IN5249" s="29"/>
      <c r="IO5249" s="29"/>
      <c r="IP5249" s="29"/>
      <c r="IQ5249" s="29"/>
    </row>
    <row r="5250" spans="1:251" s="42" customFormat="1" ht="18.75" customHeight="1">
      <c r="A5250" s="34"/>
      <c r="B5250" s="50"/>
      <c r="C5250" s="129" t="s">
        <v>985</v>
      </c>
      <c r="D5250" s="147"/>
      <c r="E5250" s="147"/>
      <c r="F5250" s="147"/>
      <c r="G5250" s="147"/>
      <c r="H5250" s="147"/>
      <c r="I5250" s="147"/>
      <c r="J5250" s="147"/>
      <c r="K5250" s="147"/>
      <c r="L5250" s="147"/>
      <c r="M5250" s="147"/>
      <c r="N5250" s="147"/>
      <c r="O5250" s="147"/>
      <c r="P5250" s="147"/>
      <c r="Q5250" s="147"/>
      <c r="R5250" s="147"/>
      <c r="S5250" s="147"/>
      <c r="T5250" s="147"/>
      <c r="U5250" s="147"/>
      <c r="V5250" s="147"/>
      <c r="W5250" s="147"/>
      <c r="X5250" s="147"/>
      <c r="Y5250" s="147"/>
      <c r="Z5250" s="148"/>
      <c r="AA5250" s="132">
        <v>2788363</v>
      </c>
      <c r="AB5250" s="133"/>
      <c r="AC5250" s="133"/>
      <c r="AD5250" s="133"/>
      <c r="AE5250" s="133"/>
      <c r="AF5250" s="133"/>
      <c r="AG5250" s="133"/>
      <c r="AH5250" s="133"/>
      <c r="AI5250" s="134"/>
      <c r="AJ5250" s="132">
        <v>2857082</v>
      </c>
      <c r="AK5250" s="133"/>
      <c r="AL5250" s="133"/>
      <c r="AM5250" s="133"/>
      <c r="AN5250" s="133"/>
      <c r="AO5250" s="133"/>
      <c r="AP5250" s="133"/>
      <c r="AQ5250" s="133"/>
      <c r="AR5250" s="134"/>
      <c r="AS5250" s="135"/>
      <c r="AT5250" s="136"/>
      <c r="AU5250" s="136"/>
      <c r="AV5250" s="136"/>
      <c r="AW5250" s="136"/>
      <c r="AX5250" s="137"/>
      <c r="AY5250" s="29"/>
      <c r="AZ5250" s="29"/>
      <c r="BA5250" s="29"/>
      <c r="BB5250" s="29"/>
      <c r="BC5250" s="29"/>
      <c r="BD5250" s="29"/>
      <c r="BE5250" s="29"/>
      <c r="BF5250" s="29"/>
      <c r="BG5250" s="29"/>
      <c r="BH5250" s="29"/>
      <c r="BI5250" s="29"/>
      <c r="BJ5250" s="29"/>
      <c r="BK5250" s="29"/>
      <c r="BL5250" s="29"/>
      <c r="BM5250" s="29"/>
      <c r="BN5250" s="29"/>
      <c r="BO5250" s="29"/>
      <c r="BP5250" s="29"/>
      <c r="BQ5250" s="29"/>
      <c r="BR5250" s="29"/>
      <c r="BS5250" s="29"/>
      <c r="BT5250" s="29"/>
      <c r="BU5250" s="29"/>
      <c r="BV5250" s="29"/>
      <c r="BW5250" s="29"/>
      <c r="BX5250" s="29"/>
      <c r="BY5250" s="29"/>
      <c r="BZ5250" s="29"/>
      <c r="CA5250" s="29"/>
      <c r="CB5250" s="29"/>
      <c r="CC5250" s="29"/>
      <c r="CD5250" s="29"/>
      <c r="CE5250" s="29"/>
      <c r="CF5250" s="29"/>
      <c r="CG5250" s="29"/>
      <c r="CH5250" s="29"/>
      <c r="CI5250" s="29"/>
      <c r="CJ5250" s="29"/>
      <c r="CK5250" s="29"/>
      <c r="CL5250" s="29"/>
      <c r="CM5250" s="29"/>
      <c r="CN5250" s="29"/>
      <c r="CO5250" s="29"/>
      <c r="CP5250" s="29"/>
      <c r="CQ5250" s="29"/>
      <c r="CR5250" s="29"/>
      <c r="CS5250" s="29"/>
      <c r="CT5250" s="29"/>
      <c r="CU5250" s="29"/>
      <c r="CV5250" s="29"/>
      <c r="CW5250" s="29"/>
      <c r="CX5250" s="29"/>
      <c r="CY5250" s="29"/>
      <c r="CZ5250" s="29"/>
      <c r="DA5250" s="29"/>
      <c r="DB5250" s="29"/>
      <c r="DC5250" s="29"/>
      <c r="DD5250" s="29"/>
      <c r="DE5250" s="29"/>
      <c r="DF5250" s="29"/>
      <c r="DG5250" s="29"/>
      <c r="DH5250" s="29"/>
      <c r="DI5250" s="29"/>
      <c r="DJ5250" s="29"/>
      <c r="DK5250" s="29"/>
      <c r="DL5250" s="29"/>
      <c r="DM5250" s="29"/>
      <c r="DN5250" s="29"/>
      <c r="DO5250" s="29"/>
      <c r="DP5250" s="29"/>
      <c r="DQ5250" s="29"/>
      <c r="DR5250" s="29"/>
      <c r="DS5250" s="29"/>
      <c r="DT5250" s="29"/>
      <c r="DU5250" s="29"/>
      <c r="DV5250" s="29"/>
      <c r="DW5250" s="29"/>
      <c r="DX5250" s="29"/>
      <c r="DY5250" s="29"/>
      <c r="DZ5250" s="29"/>
      <c r="EA5250" s="29"/>
      <c r="EB5250" s="29"/>
      <c r="EC5250" s="29"/>
      <c r="ED5250" s="29"/>
      <c r="EE5250" s="29"/>
      <c r="EF5250" s="29"/>
      <c r="EG5250" s="29"/>
      <c r="EH5250" s="29"/>
      <c r="EI5250" s="29"/>
      <c r="EJ5250" s="29"/>
      <c r="EK5250" s="29"/>
      <c r="EL5250" s="29"/>
      <c r="EM5250" s="29"/>
      <c r="EN5250" s="29"/>
      <c r="EO5250" s="29"/>
      <c r="EP5250" s="29"/>
      <c r="EQ5250" s="29"/>
      <c r="ER5250" s="29"/>
      <c r="ES5250" s="29"/>
      <c r="ET5250" s="29"/>
      <c r="EU5250" s="29"/>
      <c r="EV5250" s="29"/>
      <c r="EW5250" s="29"/>
      <c r="EX5250" s="29"/>
      <c r="EY5250" s="29"/>
      <c r="EZ5250" s="29"/>
      <c r="FA5250" s="29"/>
      <c r="FB5250" s="29"/>
      <c r="FC5250" s="29"/>
      <c r="FD5250" s="29"/>
      <c r="FE5250" s="29"/>
      <c r="FF5250" s="29"/>
      <c r="FG5250" s="29"/>
      <c r="FH5250" s="29"/>
      <c r="FI5250" s="29"/>
      <c r="FJ5250" s="29"/>
      <c r="FK5250" s="29"/>
      <c r="FL5250" s="29"/>
      <c r="FM5250" s="29"/>
      <c r="FN5250" s="29"/>
      <c r="FO5250" s="29"/>
      <c r="FP5250" s="29"/>
      <c r="FQ5250" s="29"/>
      <c r="FR5250" s="29"/>
      <c r="FS5250" s="29"/>
      <c r="FT5250" s="29"/>
      <c r="FU5250" s="29"/>
      <c r="FV5250" s="29"/>
      <c r="FW5250" s="29"/>
      <c r="FX5250" s="29"/>
      <c r="FY5250" s="29"/>
      <c r="FZ5250" s="29"/>
      <c r="GA5250" s="29"/>
      <c r="GB5250" s="29"/>
      <c r="GC5250" s="29"/>
      <c r="GD5250" s="29"/>
      <c r="GE5250" s="29"/>
      <c r="GF5250" s="29"/>
      <c r="GG5250" s="29"/>
      <c r="GH5250" s="29"/>
      <c r="GI5250" s="29"/>
      <c r="GJ5250" s="29"/>
      <c r="GK5250" s="29"/>
      <c r="GL5250" s="29"/>
      <c r="GM5250" s="29"/>
      <c r="GN5250" s="29"/>
      <c r="GO5250" s="29"/>
      <c r="GP5250" s="29"/>
      <c r="GQ5250" s="29"/>
      <c r="GR5250" s="29"/>
      <c r="GS5250" s="29"/>
      <c r="GT5250" s="29"/>
      <c r="GU5250" s="29"/>
      <c r="GV5250" s="29"/>
      <c r="GW5250" s="29"/>
      <c r="GX5250" s="29"/>
      <c r="GY5250" s="29"/>
      <c r="GZ5250" s="29"/>
      <c r="HA5250" s="29"/>
      <c r="HB5250" s="29"/>
      <c r="HC5250" s="29"/>
      <c r="HD5250" s="29"/>
      <c r="HE5250" s="29"/>
      <c r="HF5250" s="29"/>
      <c r="HG5250" s="29"/>
      <c r="HH5250" s="29"/>
      <c r="HI5250" s="29"/>
      <c r="HJ5250" s="29"/>
      <c r="HK5250" s="29"/>
      <c r="HL5250" s="29"/>
      <c r="HM5250" s="29"/>
      <c r="HN5250" s="29"/>
      <c r="HO5250" s="29"/>
      <c r="HP5250" s="29"/>
      <c r="HQ5250" s="29"/>
      <c r="HR5250" s="29"/>
      <c r="HS5250" s="29"/>
      <c r="HT5250" s="29"/>
      <c r="HU5250" s="29"/>
      <c r="HV5250" s="29"/>
      <c r="HW5250" s="29"/>
      <c r="HX5250" s="29"/>
      <c r="HY5250" s="29"/>
      <c r="HZ5250" s="29"/>
      <c r="IA5250" s="29"/>
      <c r="IB5250" s="29"/>
      <c r="IC5250" s="29"/>
      <c r="ID5250" s="29"/>
      <c r="IE5250" s="29"/>
      <c r="IF5250" s="29"/>
      <c r="IG5250" s="29"/>
      <c r="IH5250" s="29"/>
      <c r="II5250" s="29"/>
      <c r="IJ5250" s="29"/>
      <c r="IK5250" s="29"/>
      <c r="IL5250" s="29"/>
      <c r="IM5250" s="29"/>
      <c r="IN5250" s="29"/>
      <c r="IO5250" s="29"/>
      <c r="IP5250" s="29"/>
      <c r="IQ5250" s="29"/>
    </row>
    <row r="5251" spans="1:251" s="42" customFormat="1" ht="18.75" customHeight="1">
      <c r="A5251" s="34"/>
      <c r="B5251" s="50"/>
      <c r="C5251" s="129" t="s">
        <v>986</v>
      </c>
      <c r="D5251" s="147"/>
      <c r="E5251" s="147"/>
      <c r="F5251" s="147"/>
      <c r="G5251" s="147"/>
      <c r="H5251" s="147"/>
      <c r="I5251" s="147"/>
      <c r="J5251" s="147"/>
      <c r="K5251" s="147"/>
      <c r="L5251" s="147"/>
      <c r="M5251" s="147"/>
      <c r="N5251" s="147"/>
      <c r="O5251" s="147"/>
      <c r="P5251" s="147"/>
      <c r="Q5251" s="147"/>
      <c r="R5251" s="147"/>
      <c r="S5251" s="147"/>
      <c r="T5251" s="147"/>
      <c r="U5251" s="147"/>
      <c r="V5251" s="147"/>
      <c r="W5251" s="147"/>
      <c r="X5251" s="147"/>
      <c r="Y5251" s="147"/>
      <c r="Z5251" s="148"/>
      <c r="AA5251" s="132">
        <v>1403499</v>
      </c>
      <c r="AB5251" s="133"/>
      <c r="AC5251" s="133"/>
      <c r="AD5251" s="133"/>
      <c r="AE5251" s="133"/>
      <c r="AF5251" s="133"/>
      <c r="AG5251" s="133"/>
      <c r="AH5251" s="133"/>
      <c r="AI5251" s="134"/>
      <c r="AJ5251" s="132">
        <v>1597205</v>
      </c>
      <c r="AK5251" s="133"/>
      <c r="AL5251" s="133"/>
      <c r="AM5251" s="133"/>
      <c r="AN5251" s="133"/>
      <c r="AO5251" s="133"/>
      <c r="AP5251" s="133"/>
      <c r="AQ5251" s="133"/>
      <c r="AR5251" s="134"/>
      <c r="AS5251" s="135"/>
      <c r="AT5251" s="136"/>
      <c r="AU5251" s="136"/>
      <c r="AV5251" s="136"/>
      <c r="AW5251" s="136"/>
      <c r="AX5251" s="137"/>
      <c r="AY5251" s="29"/>
      <c r="AZ5251" s="29"/>
      <c r="BA5251" s="29"/>
      <c r="BB5251" s="29"/>
      <c r="BC5251" s="29"/>
      <c r="BD5251" s="29"/>
      <c r="BE5251" s="29"/>
      <c r="BF5251" s="29"/>
      <c r="BG5251" s="29"/>
      <c r="BH5251" s="29"/>
      <c r="BI5251" s="29"/>
      <c r="BJ5251" s="29"/>
      <c r="BK5251" s="29"/>
      <c r="BL5251" s="29"/>
      <c r="BM5251" s="29"/>
      <c r="BN5251" s="29"/>
      <c r="BO5251" s="29"/>
      <c r="BP5251" s="29"/>
      <c r="BQ5251" s="29"/>
      <c r="BR5251" s="29"/>
      <c r="BS5251" s="29"/>
      <c r="BT5251" s="29"/>
      <c r="BU5251" s="29"/>
      <c r="BV5251" s="29"/>
      <c r="BW5251" s="29"/>
      <c r="BX5251" s="29"/>
      <c r="BY5251" s="29"/>
      <c r="BZ5251" s="29"/>
      <c r="CA5251" s="29"/>
      <c r="CB5251" s="29"/>
      <c r="CC5251" s="29"/>
      <c r="CD5251" s="29"/>
      <c r="CE5251" s="29"/>
      <c r="CF5251" s="29"/>
      <c r="CG5251" s="29"/>
      <c r="CH5251" s="29"/>
      <c r="CI5251" s="29"/>
      <c r="CJ5251" s="29"/>
      <c r="CK5251" s="29"/>
      <c r="CL5251" s="29"/>
      <c r="CM5251" s="29"/>
      <c r="CN5251" s="29"/>
      <c r="CO5251" s="29"/>
      <c r="CP5251" s="29"/>
      <c r="CQ5251" s="29"/>
      <c r="CR5251" s="29"/>
      <c r="CS5251" s="29"/>
      <c r="CT5251" s="29"/>
      <c r="CU5251" s="29"/>
      <c r="CV5251" s="29"/>
      <c r="CW5251" s="29"/>
      <c r="CX5251" s="29"/>
      <c r="CY5251" s="29"/>
      <c r="CZ5251" s="29"/>
      <c r="DA5251" s="29"/>
      <c r="DB5251" s="29"/>
      <c r="DC5251" s="29"/>
      <c r="DD5251" s="29"/>
      <c r="DE5251" s="29"/>
      <c r="DF5251" s="29"/>
      <c r="DG5251" s="29"/>
      <c r="DH5251" s="29"/>
      <c r="DI5251" s="29"/>
      <c r="DJ5251" s="29"/>
      <c r="DK5251" s="29"/>
      <c r="DL5251" s="29"/>
      <c r="DM5251" s="29"/>
      <c r="DN5251" s="29"/>
      <c r="DO5251" s="29"/>
      <c r="DP5251" s="29"/>
      <c r="DQ5251" s="29"/>
      <c r="DR5251" s="29"/>
      <c r="DS5251" s="29"/>
      <c r="DT5251" s="29"/>
      <c r="DU5251" s="29"/>
      <c r="DV5251" s="29"/>
      <c r="DW5251" s="29"/>
      <c r="DX5251" s="29"/>
      <c r="DY5251" s="29"/>
      <c r="DZ5251" s="29"/>
      <c r="EA5251" s="29"/>
      <c r="EB5251" s="29"/>
      <c r="EC5251" s="29"/>
      <c r="ED5251" s="29"/>
      <c r="EE5251" s="29"/>
      <c r="EF5251" s="29"/>
      <c r="EG5251" s="29"/>
      <c r="EH5251" s="29"/>
      <c r="EI5251" s="29"/>
      <c r="EJ5251" s="29"/>
      <c r="EK5251" s="29"/>
      <c r="EL5251" s="29"/>
      <c r="EM5251" s="29"/>
      <c r="EN5251" s="29"/>
      <c r="EO5251" s="29"/>
      <c r="EP5251" s="29"/>
      <c r="EQ5251" s="29"/>
      <c r="ER5251" s="29"/>
      <c r="ES5251" s="29"/>
      <c r="ET5251" s="29"/>
      <c r="EU5251" s="29"/>
      <c r="EV5251" s="29"/>
      <c r="EW5251" s="29"/>
      <c r="EX5251" s="29"/>
      <c r="EY5251" s="29"/>
      <c r="EZ5251" s="29"/>
      <c r="FA5251" s="29"/>
      <c r="FB5251" s="29"/>
      <c r="FC5251" s="29"/>
      <c r="FD5251" s="29"/>
      <c r="FE5251" s="29"/>
      <c r="FF5251" s="29"/>
      <c r="FG5251" s="29"/>
      <c r="FH5251" s="29"/>
      <c r="FI5251" s="29"/>
      <c r="FJ5251" s="29"/>
      <c r="FK5251" s="29"/>
      <c r="FL5251" s="29"/>
      <c r="FM5251" s="29"/>
      <c r="FN5251" s="29"/>
      <c r="FO5251" s="29"/>
      <c r="FP5251" s="29"/>
      <c r="FQ5251" s="29"/>
      <c r="FR5251" s="29"/>
      <c r="FS5251" s="29"/>
      <c r="FT5251" s="29"/>
      <c r="FU5251" s="29"/>
      <c r="FV5251" s="29"/>
      <c r="FW5251" s="29"/>
      <c r="FX5251" s="29"/>
      <c r="FY5251" s="29"/>
      <c r="FZ5251" s="29"/>
      <c r="GA5251" s="29"/>
      <c r="GB5251" s="29"/>
      <c r="GC5251" s="29"/>
      <c r="GD5251" s="29"/>
      <c r="GE5251" s="29"/>
      <c r="GF5251" s="29"/>
      <c r="GG5251" s="29"/>
      <c r="GH5251" s="29"/>
      <c r="GI5251" s="29"/>
      <c r="GJ5251" s="29"/>
      <c r="GK5251" s="29"/>
      <c r="GL5251" s="29"/>
      <c r="GM5251" s="29"/>
      <c r="GN5251" s="29"/>
      <c r="GO5251" s="29"/>
      <c r="GP5251" s="29"/>
      <c r="GQ5251" s="29"/>
      <c r="GR5251" s="29"/>
      <c r="GS5251" s="29"/>
      <c r="GT5251" s="29"/>
      <c r="GU5251" s="29"/>
      <c r="GV5251" s="29"/>
      <c r="GW5251" s="29"/>
      <c r="GX5251" s="29"/>
      <c r="GY5251" s="29"/>
      <c r="GZ5251" s="29"/>
      <c r="HA5251" s="29"/>
      <c r="HB5251" s="29"/>
      <c r="HC5251" s="29"/>
      <c r="HD5251" s="29"/>
      <c r="HE5251" s="29"/>
      <c r="HF5251" s="29"/>
      <c r="HG5251" s="29"/>
      <c r="HH5251" s="29"/>
      <c r="HI5251" s="29"/>
      <c r="HJ5251" s="29"/>
      <c r="HK5251" s="29"/>
      <c r="HL5251" s="29"/>
      <c r="HM5251" s="29"/>
      <c r="HN5251" s="29"/>
      <c r="HO5251" s="29"/>
      <c r="HP5251" s="29"/>
      <c r="HQ5251" s="29"/>
      <c r="HR5251" s="29"/>
      <c r="HS5251" s="29"/>
      <c r="HT5251" s="29"/>
      <c r="HU5251" s="29"/>
      <c r="HV5251" s="29"/>
      <c r="HW5251" s="29"/>
      <c r="HX5251" s="29"/>
      <c r="HY5251" s="29"/>
      <c r="HZ5251" s="29"/>
      <c r="IA5251" s="29"/>
      <c r="IB5251" s="29"/>
      <c r="IC5251" s="29"/>
      <c r="ID5251" s="29"/>
      <c r="IE5251" s="29"/>
      <c r="IF5251" s="29"/>
      <c r="IG5251" s="29"/>
      <c r="IH5251" s="29"/>
      <c r="II5251" s="29"/>
      <c r="IJ5251" s="29"/>
      <c r="IK5251" s="29"/>
      <c r="IL5251" s="29"/>
      <c r="IM5251" s="29"/>
      <c r="IN5251" s="29"/>
      <c r="IO5251" s="29"/>
      <c r="IP5251" s="29"/>
      <c r="IQ5251" s="29"/>
    </row>
    <row r="5252" spans="1:251" s="42" customFormat="1" ht="18.75" customHeight="1">
      <c r="A5252" s="34"/>
      <c r="B5252" s="50"/>
      <c r="C5252" s="129" t="s">
        <v>987</v>
      </c>
      <c r="D5252" s="147"/>
      <c r="E5252" s="147"/>
      <c r="F5252" s="147"/>
      <c r="G5252" s="147"/>
      <c r="H5252" s="147"/>
      <c r="I5252" s="147"/>
      <c r="J5252" s="147"/>
      <c r="K5252" s="147"/>
      <c r="L5252" s="147"/>
      <c r="M5252" s="147"/>
      <c r="N5252" s="147"/>
      <c r="O5252" s="147"/>
      <c r="P5252" s="147"/>
      <c r="Q5252" s="147"/>
      <c r="R5252" s="147"/>
      <c r="S5252" s="147"/>
      <c r="T5252" s="147"/>
      <c r="U5252" s="147"/>
      <c r="V5252" s="147"/>
      <c r="W5252" s="147"/>
      <c r="X5252" s="147"/>
      <c r="Y5252" s="147"/>
      <c r="Z5252" s="148"/>
      <c r="AA5252" s="132">
        <v>518200</v>
      </c>
      <c r="AB5252" s="133"/>
      <c r="AC5252" s="133"/>
      <c r="AD5252" s="133"/>
      <c r="AE5252" s="133"/>
      <c r="AF5252" s="133"/>
      <c r="AG5252" s="133"/>
      <c r="AH5252" s="133"/>
      <c r="AI5252" s="134"/>
      <c r="AJ5252" s="132">
        <v>506451</v>
      </c>
      <c r="AK5252" s="133"/>
      <c r="AL5252" s="133"/>
      <c r="AM5252" s="133"/>
      <c r="AN5252" s="133"/>
      <c r="AO5252" s="133"/>
      <c r="AP5252" s="133"/>
      <c r="AQ5252" s="133"/>
      <c r="AR5252" s="134"/>
      <c r="AS5252" s="135"/>
      <c r="AT5252" s="136"/>
      <c r="AU5252" s="136"/>
      <c r="AV5252" s="136"/>
      <c r="AW5252" s="136"/>
      <c r="AX5252" s="137"/>
      <c r="AY5252" s="29"/>
      <c r="AZ5252" s="29"/>
      <c r="BA5252" s="29"/>
      <c r="BB5252" s="29"/>
      <c r="BC5252" s="29"/>
      <c r="BD5252" s="29"/>
      <c r="BE5252" s="29"/>
      <c r="BF5252" s="29"/>
      <c r="BG5252" s="29"/>
      <c r="BH5252" s="29"/>
      <c r="BI5252" s="29"/>
      <c r="BJ5252" s="29"/>
      <c r="BK5252" s="29"/>
      <c r="BL5252" s="29"/>
      <c r="BM5252" s="29"/>
      <c r="BN5252" s="29"/>
      <c r="BO5252" s="29"/>
      <c r="BP5252" s="29"/>
      <c r="BQ5252" s="29"/>
      <c r="BR5252" s="29"/>
      <c r="BS5252" s="29"/>
      <c r="BT5252" s="29"/>
      <c r="BU5252" s="29"/>
      <c r="BV5252" s="29"/>
      <c r="BW5252" s="29"/>
      <c r="BX5252" s="29"/>
      <c r="BY5252" s="29"/>
      <c r="BZ5252" s="29"/>
      <c r="CA5252" s="29"/>
      <c r="CB5252" s="29"/>
      <c r="CC5252" s="29"/>
      <c r="CD5252" s="29"/>
      <c r="CE5252" s="29"/>
      <c r="CF5252" s="29"/>
      <c r="CG5252" s="29"/>
      <c r="CH5252" s="29"/>
      <c r="CI5252" s="29"/>
      <c r="CJ5252" s="29"/>
      <c r="CK5252" s="29"/>
      <c r="CL5252" s="29"/>
      <c r="CM5252" s="29"/>
      <c r="CN5252" s="29"/>
      <c r="CO5252" s="29"/>
      <c r="CP5252" s="29"/>
      <c r="CQ5252" s="29"/>
      <c r="CR5252" s="29"/>
      <c r="CS5252" s="29"/>
      <c r="CT5252" s="29"/>
      <c r="CU5252" s="29"/>
      <c r="CV5252" s="29"/>
      <c r="CW5252" s="29"/>
      <c r="CX5252" s="29"/>
      <c r="CY5252" s="29"/>
      <c r="CZ5252" s="29"/>
      <c r="DA5252" s="29"/>
      <c r="DB5252" s="29"/>
      <c r="DC5252" s="29"/>
      <c r="DD5252" s="29"/>
      <c r="DE5252" s="29"/>
      <c r="DF5252" s="29"/>
      <c r="DG5252" s="29"/>
      <c r="DH5252" s="29"/>
      <c r="DI5252" s="29"/>
      <c r="DJ5252" s="29"/>
      <c r="DK5252" s="29"/>
      <c r="DL5252" s="29"/>
      <c r="DM5252" s="29"/>
      <c r="DN5252" s="29"/>
      <c r="DO5252" s="29"/>
      <c r="DP5252" s="29"/>
      <c r="DQ5252" s="29"/>
      <c r="DR5252" s="29"/>
      <c r="DS5252" s="29"/>
      <c r="DT5252" s="29"/>
      <c r="DU5252" s="29"/>
      <c r="DV5252" s="29"/>
      <c r="DW5252" s="29"/>
      <c r="DX5252" s="29"/>
      <c r="DY5252" s="29"/>
      <c r="DZ5252" s="29"/>
      <c r="EA5252" s="29"/>
      <c r="EB5252" s="29"/>
      <c r="EC5252" s="29"/>
      <c r="ED5252" s="29"/>
      <c r="EE5252" s="29"/>
      <c r="EF5252" s="29"/>
      <c r="EG5252" s="29"/>
      <c r="EH5252" s="29"/>
      <c r="EI5252" s="29"/>
      <c r="EJ5252" s="29"/>
      <c r="EK5252" s="29"/>
      <c r="EL5252" s="29"/>
      <c r="EM5252" s="29"/>
      <c r="EN5252" s="29"/>
      <c r="EO5252" s="29"/>
      <c r="EP5252" s="29"/>
      <c r="EQ5252" s="29"/>
      <c r="ER5252" s="29"/>
      <c r="ES5252" s="29"/>
      <c r="ET5252" s="29"/>
      <c r="EU5252" s="29"/>
      <c r="EV5252" s="29"/>
      <c r="EW5252" s="29"/>
      <c r="EX5252" s="29"/>
      <c r="EY5252" s="29"/>
      <c r="EZ5252" s="29"/>
      <c r="FA5252" s="29"/>
      <c r="FB5252" s="29"/>
      <c r="FC5252" s="29"/>
      <c r="FD5252" s="29"/>
      <c r="FE5252" s="29"/>
      <c r="FF5252" s="29"/>
      <c r="FG5252" s="29"/>
      <c r="FH5252" s="29"/>
      <c r="FI5252" s="29"/>
      <c r="FJ5252" s="29"/>
      <c r="FK5252" s="29"/>
      <c r="FL5252" s="29"/>
      <c r="FM5252" s="29"/>
      <c r="FN5252" s="29"/>
      <c r="FO5252" s="29"/>
      <c r="FP5252" s="29"/>
      <c r="FQ5252" s="29"/>
      <c r="FR5252" s="29"/>
      <c r="FS5252" s="29"/>
      <c r="FT5252" s="29"/>
      <c r="FU5252" s="29"/>
      <c r="FV5252" s="29"/>
      <c r="FW5252" s="29"/>
      <c r="FX5252" s="29"/>
      <c r="FY5252" s="29"/>
      <c r="FZ5252" s="29"/>
      <c r="GA5252" s="29"/>
      <c r="GB5252" s="29"/>
      <c r="GC5252" s="29"/>
      <c r="GD5252" s="29"/>
      <c r="GE5252" s="29"/>
      <c r="GF5252" s="29"/>
      <c r="GG5252" s="29"/>
      <c r="GH5252" s="29"/>
      <c r="GI5252" s="29"/>
      <c r="GJ5252" s="29"/>
      <c r="GK5252" s="29"/>
      <c r="GL5252" s="29"/>
      <c r="GM5252" s="29"/>
      <c r="GN5252" s="29"/>
      <c r="GO5252" s="29"/>
      <c r="GP5252" s="29"/>
      <c r="GQ5252" s="29"/>
      <c r="GR5252" s="29"/>
      <c r="GS5252" s="29"/>
      <c r="GT5252" s="29"/>
      <c r="GU5252" s="29"/>
      <c r="GV5252" s="29"/>
      <c r="GW5252" s="29"/>
      <c r="GX5252" s="29"/>
      <c r="GY5252" s="29"/>
      <c r="GZ5252" s="29"/>
      <c r="HA5252" s="29"/>
      <c r="HB5252" s="29"/>
      <c r="HC5252" s="29"/>
      <c r="HD5252" s="29"/>
      <c r="HE5252" s="29"/>
      <c r="HF5252" s="29"/>
      <c r="HG5252" s="29"/>
      <c r="HH5252" s="29"/>
      <c r="HI5252" s="29"/>
      <c r="HJ5252" s="29"/>
      <c r="HK5252" s="29"/>
      <c r="HL5252" s="29"/>
      <c r="HM5252" s="29"/>
      <c r="HN5252" s="29"/>
      <c r="HO5252" s="29"/>
      <c r="HP5252" s="29"/>
      <c r="HQ5252" s="29"/>
      <c r="HR5252" s="29"/>
      <c r="HS5252" s="29"/>
      <c r="HT5252" s="29"/>
      <c r="HU5252" s="29"/>
      <c r="HV5252" s="29"/>
      <c r="HW5252" s="29"/>
      <c r="HX5252" s="29"/>
      <c r="HY5252" s="29"/>
      <c r="HZ5252" s="29"/>
      <c r="IA5252" s="29"/>
      <c r="IB5252" s="29"/>
      <c r="IC5252" s="29"/>
      <c r="ID5252" s="29"/>
      <c r="IE5252" s="29"/>
      <c r="IF5252" s="29"/>
      <c r="IG5252" s="29"/>
      <c r="IH5252" s="29"/>
      <c r="II5252" s="29"/>
      <c r="IJ5252" s="29"/>
      <c r="IK5252" s="29"/>
      <c r="IL5252" s="29"/>
      <c r="IM5252" s="29"/>
      <c r="IN5252" s="29"/>
      <c r="IO5252" s="29"/>
      <c r="IP5252" s="29"/>
      <c r="IQ5252" s="29"/>
    </row>
    <row r="5253" spans="1:251" s="42" customFormat="1" ht="18.75" customHeight="1">
      <c r="A5253" s="34"/>
      <c r="B5253" s="50"/>
      <c r="C5253" s="129" t="s">
        <v>988</v>
      </c>
      <c r="D5253" s="147"/>
      <c r="E5253" s="147"/>
      <c r="F5253" s="147"/>
      <c r="G5253" s="147"/>
      <c r="H5253" s="147"/>
      <c r="I5253" s="147"/>
      <c r="J5253" s="147"/>
      <c r="K5253" s="147"/>
      <c r="L5253" s="147"/>
      <c r="M5253" s="147"/>
      <c r="N5253" s="147"/>
      <c r="O5253" s="147"/>
      <c r="P5253" s="147"/>
      <c r="Q5253" s="147"/>
      <c r="R5253" s="147"/>
      <c r="S5253" s="147"/>
      <c r="T5253" s="147"/>
      <c r="U5253" s="147"/>
      <c r="V5253" s="147"/>
      <c r="W5253" s="147"/>
      <c r="X5253" s="147"/>
      <c r="Y5253" s="147"/>
      <c r="Z5253" s="148"/>
      <c r="AA5253" s="132">
        <v>261277</v>
      </c>
      <c r="AB5253" s="133"/>
      <c r="AC5253" s="133"/>
      <c r="AD5253" s="133"/>
      <c r="AE5253" s="133"/>
      <c r="AF5253" s="133"/>
      <c r="AG5253" s="133"/>
      <c r="AH5253" s="133"/>
      <c r="AI5253" s="134"/>
      <c r="AJ5253" s="132">
        <v>260127</v>
      </c>
      <c r="AK5253" s="133"/>
      <c r="AL5253" s="133"/>
      <c r="AM5253" s="133"/>
      <c r="AN5253" s="133"/>
      <c r="AO5253" s="133"/>
      <c r="AP5253" s="133"/>
      <c r="AQ5253" s="133"/>
      <c r="AR5253" s="134"/>
      <c r="AS5253" s="135"/>
      <c r="AT5253" s="136"/>
      <c r="AU5253" s="136"/>
      <c r="AV5253" s="136"/>
      <c r="AW5253" s="136"/>
      <c r="AX5253" s="137"/>
      <c r="AY5253" s="29"/>
      <c r="AZ5253" s="29"/>
      <c r="BA5253" s="29"/>
      <c r="BB5253" s="29"/>
      <c r="BC5253" s="29"/>
      <c r="BD5253" s="29"/>
      <c r="BE5253" s="29"/>
      <c r="BF5253" s="29"/>
      <c r="BG5253" s="29"/>
      <c r="BH5253" s="29"/>
      <c r="BI5253" s="29"/>
      <c r="BJ5253" s="29"/>
      <c r="BK5253" s="29"/>
      <c r="BL5253" s="29"/>
      <c r="BM5253" s="29"/>
      <c r="BN5253" s="29"/>
      <c r="BO5253" s="29"/>
      <c r="BP5253" s="29"/>
      <c r="BQ5253" s="29"/>
      <c r="BR5253" s="29"/>
      <c r="BS5253" s="29"/>
      <c r="BT5253" s="29"/>
      <c r="BU5253" s="29"/>
      <c r="BV5253" s="29"/>
      <c r="BW5253" s="29"/>
      <c r="BX5253" s="29"/>
      <c r="BY5253" s="29"/>
      <c r="BZ5253" s="29"/>
      <c r="CA5253" s="29"/>
      <c r="CB5253" s="29"/>
      <c r="CC5253" s="29"/>
      <c r="CD5253" s="29"/>
      <c r="CE5253" s="29"/>
      <c r="CF5253" s="29"/>
      <c r="CG5253" s="29"/>
      <c r="CH5253" s="29"/>
      <c r="CI5253" s="29"/>
      <c r="CJ5253" s="29"/>
      <c r="CK5253" s="29"/>
      <c r="CL5253" s="29"/>
      <c r="CM5253" s="29"/>
      <c r="CN5253" s="29"/>
      <c r="CO5253" s="29"/>
      <c r="CP5253" s="29"/>
      <c r="CQ5253" s="29"/>
      <c r="CR5253" s="29"/>
      <c r="CS5253" s="29"/>
      <c r="CT5253" s="29"/>
      <c r="CU5253" s="29"/>
      <c r="CV5253" s="29"/>
      <c r="CW5253" s="29"/>
      <c r="CX5253" s="29"/>
      <c r="CY5253" s="29"/>
      <c r="CZ5253" s="29"/>
      <c r="DA5253" s="29"/>
      <c r="DB5253" s="29"/>
      <c r="DC5253" s="29"/>
      <c r="DD5253" s="29"/>
      <c r="DE5253" s="29"/>
      <c r="DF5253" s="29"/>
      <c r="DG5253" s="29"/>
      <c r="DH5253" s="29"/>
      <c r="DI5253" s="29"/>
      <c r="DJ5253" s="29"/>
      <c r="DK5253" s="29"/>
      <c r="DL5253" s="29"/>
      <c r="DM5253" s="29"/>
      <c r="DN5253" s="29"/>
      <c r="DO5253" s="29"/>
      <c r="DP5253" s="29"/>
      <c r="DQ5253" s="29"/>
      <c r="DR5253" s="29"/>
      <c r="DS5253" s="29"/>
      <c r="DT5253" s="29"/>
      <c r="DU5253" s="29"/>
      <c r="DV5253" s="29"/>
      <c r="DW5253" s="29"/>
      <c r="DX5253" s="29"/>
      <c r="DY5253" s="29"/>
      <c r="DZ5253" s="29"/>
      <c r="EA5253" s="29"/>
      <c r="EB5253" s="29"/>
      <c r="EC5253" s="29"/>
      <c r="ED5253" s="29"/>
      <c r="EE5253" s="29"/>
      <c r="EF5253" s="29"/>
      <c r="EG5253" s="29"/>
      <c r="EH5253" s="29"/>
      <c r="EI5253" s="29"/>
      <c r="EJ5253" s="29"/>
      <c r="EK5253" s="29"/>
      <c r="EL5253" s="29"/>
      <c r="EM5253" s="29"/>
      <c r="EN5253" s="29"/>
      <c r="EO5253" s="29"/>
      <c r="EP5253" s="29"/>
      <c r="EQ5253" s="29"/>
      <c r="ER5253" s="29"/>
      <c r="ES5253" s="29"/>
      <c r="ET5253" s="29"/>
      <c r="EU5253" s="29"/>
      <c r="EV5253" s="29"/>
      <c r="EW5253" s="29"/>
      <c r="EX5253" s="29"/>
      <c r="EY5253" s="29"/>
      <c r="EZ5253" s="29"/>
      <c r="FA5253" s="29"/>
      <c r="FB5253" s="29"/>
      <c r="FC5253" s="29"/>
      <c r="FD5253" s="29"/>
      <c r="FE5253" s="29"/>
      <c r="FF5253" s="29"/>
      <c r="FG5253" s="29"/>
      <c r="FH5253" s="29"/>
      <c r="FI5253" s="29"/>
      <c r="FJ5253" s="29"/>
      <c r="FK5253" s="29"/>
      <c r="FL5253" s="29"/>
      <c r="FM5253" s="29"/>
      <c r="FN5253" s="29"/>
      <c r="FO5253" s="29"/>
      <c r="FP5253" s="29"/>
      <c r="FQ5253" s="29"/>
      <c r="FR5253" s="29"/>
      <c r="FS5253" s="29"/>
      <c r="FT5253" s="29"/>
      <c r="FU5253" s="29"/>
      <c r="FV5253" s="29"/>
      <c r="FW5253" s="29"/>
      <c r="FX5253" s="29"/>
      <c r="FY5253" s="29"/>
      <c r="FZ5253" s="29"/>
      <c r="GA5253" s="29"/>
      <c r="GB5253" s="29"/>
      <c r="GC5253" s="29"/>
      <c r="GD5253" s="29"/>
      <c r="GE5253" s="29"/>
      <c r="GF5253" s="29"/>
      <c r="GG5253" s="29"/>
      <c r="GH5253" s="29"/>
      <c r="GI5253" s="29"/>
      <c r="GJ5253" s="29"/>
      <c r="GK5253" s="29"/>
      <c r="GL5253" s="29"/>
      <c r="GM5253" s="29"/>
      <c r="GN5253" s="29"/>
      <c r="GO5253" s="29"/>
      <c r="GP5253" s="29"/>
      <c r="GQ5253" s="29"/>
      <c r="GR5253" s="29"/>
      <c r="GS5253" s="29"/>
      <c r="GT5253" s="29"/>
      <c r="GU5253" s="29"/>
      <c r="GV5253" s="29"/>
      <c r="GW5253" s="29"/>
      <c r="GX5253" s="29"/>
      <c r="GY5253" s="29"/>
      <c r="GZ5253" s="29"/>
      <c r="HA5253" s="29"/>
      <c r="HB5253" s="29"/>
      <c r="HC5253" s="29"/>
      <c r="HD5253" s="29"/>
      <c r="HE5253" s="29"/>
      <c r="HF5253" s="29"/>
      <c r="HG5253" s="29"/>
      <c r="HH5253" s="29"/>
      <c r="HI5253" s="29"/>
      <c r="HJ5253" s="29"/>
      <c r="HK5253" s="29"/>
      <c r="HL5253" s="29"/>
      <c r="HM5253" s="29"/>
      <c r="HN5253" s="29"/>
      <c r="HO5253" s="29"/>
      <c r="HP5253" s="29"/>
      <c r="HQ5253" s="29"/>
      <c r="HR5253" s="29"/>
      <c r="HS5253" s="29"/>
      <c r="HT5253" s="29"/>
      <c r="HU5253" s="29"/>
      <c r="HV5253" s="29"/>
      <c r="HW5253" s="29"/>
      <c r="HX5253" s="29"/>
      <c r="HY5253" s="29"/>
      <c r="HZ5253" s="29"/>
      <c r="IA5253" s="29"/>
      <c r="IB5253" s="29"/>
      <c r="IC5253" s="29"/>
      <c r="ID5253" s="29"/>
      <c r="IE5253" s="29"/>
      <c r="IF5253" s="29"/>
      <c r="IG5253" s="29"/>
      <c r="IH5253" s="29"/>
      <c r="II5253" s="29"/>
      <c r="IJ5253" s="29"/>
      <c r="IK5253" s="29"/>
      <c r="IL5253" s="29"/>
      <c r="IM5253" s="29"/>
      <c r="IN5253" s="29"/>
      <c r="IO5253" s="29"/>
      <c r="IP5253" s="29"/>
      <c r="IQ5253" s="29"/>
    </row>
    <row r="5254" spans="1:251" s="42" customFormat="1" ht="18.75" customHeight="1">
      <c r="A5254" s="34"/>
      <c r="B5254" s="50"/>
      <c r="C5254" s="129" t="s">
        <v>989</v>
      </c>
      <c r="D5254" s="147"/>
      <c r="E5254" s="147"/>
      <c r="F5254" s="147"/>
      <c r="G5254" s="147"/>
      <c r="H5254" s="147"/>
      <c r="I5254" s="147"/>
      <c r="J5254" s="147"/>
      <c r="K5254" s="147"/>
      <c r="L5254" s="147"/>
      <c r="M5254" s="147"/>
      <c r="N5254" s="147"/>
      <c r="O5254" s="147"/>
      <c r="P5254" s="147"/>
      <c r="Q5254" s="147"/>
      <c r="R5254" s="147"/>
      <c r="S5254" s="147"/>
      <c r="T5254" s="147"/>
      <c r="U5254" s="147"/>
      <c r="V5254" s="147"/>
      <c r="W5254" s="147"/>
      <c r="X5254" s="147"/>
      <c r="Y5254" s="147"/>
      <c r="Z5254" s="148"/>
      <c r="AA5254" s="132">
        <v>10826</v>
      </c>
      <c r="AB5254" s="133"/>
      <c r="AC5254" s="133"/>
      <c r="AD5254" s="133"/>
      <c r="AE5254" s="133"/>
      <c r="AF5254" s="133"/>
      <c r="AG5254" s="133"/>
      <c r="AH5254" s="133"/>
      <c r="AI5254" s="134"/>
      <c r="AJ5254" s="132">
        <v>12727</v>
      </c>
      <c r="AK5254" s="133"/>
      <c r="AL5254" s="133"/>
      <c r="AM5254" s="133"/>
      <c r="AN5254" s="133"/>
      <c r="AO5254" s="133"/>
      <c r="AP5254" s="133"/>
      <c r="AQ5254" s="133"/>
      <c r="AR5254" s="134"/>
      <c r="AS5254" s="135"/>
      <c r="AT5254" s="136"/>
      <c r="AU5254" s="136"/>
      <c r="AV5254" s="136"/>
      <c r="AW5254" s="136"/>
      <c r="AX5254" s="137"/>
      <c r="AY5254" s="29"/>
      <c r="AZ5254" s="29"/>
      <c r="BA5254" s="29"/>
      <c r="BB5254" s="29"/>
      <c r="BC5254" s="29"/>
      <c r="BD5254" s="29"/>
      <c r="BE5254" s="29"/>
      <c r="BF5254" s="29"/>
      <c r="BG5254" s="29"/>
      <c r="BH5254" s="29"/>
      <c r="BI5254" s="29"/>
      <c r="BJ5254" s="29"/>
      <c r="BK5254" s="29"/>
      <c r="BL5254" s="29"/>
      <c r="BM5254" s="29"/>
      <c r="BN5254" s="29"/>
      <c r="BO5254" s="29"/>
      <c r="BP5254" s="29"/>
      <c r="BQ5254" s="29"/>
      <c r="BR5254" s="29"/>
      <c r="BS5254" s="29"/>
      <c r="BT5254" s="29"/>
      <c r="BU5254" s="29"/>
      <c r="BV5254" s="29"/>
      <c r="BW5254" s="29"/>
      <c r="BX5254" s="29"/>
      <c r="BY5254" s="29"/>
      <c r="BZ5254" s="29"/>
      <c r="CA5254" s="29"/>
      <c r="CB5254" s="29"/>
      <c r="CC5254" s="29"/>
      <c r="CD5254" s="29"/>
      <c r="CE5254" s="29"/>
      <c r="CF5254" s="29"/>
      <c r="CG5254" s="29"/>
      <c r="CH5254" s="29"/>
      <c r="CI5254" s="29"/>
      <c r="CJ5254" s="29"/>
      <c r="CK5254" s="29"/>
      <c r="CL5254" s="29"/>
      <c r="CM5254" s="29"/>
      <c r="CN5254" s="29"/>
      <c r="CO5254" s="29"/>
      <c r="CP5254" s="29"/>
      <c r="CQ5254" s="29"/>
      <c r="CR5254" s="29"/>
      <c r="CS5254" s="29"/>
      <c r="CT5254" s="29"/>
      <c r="CU5254" s="29"/>
      <c r="CV5254" s="29"/>
      <c r="CW5254" s="29"/>
      <c r="CX5254" s="29"/>
      <c r="CY5254" s="29"/>
      <c r="CZ5254" s="29"/>
      <c r="DA5254" s="29"/>
      <c r="DB5254" s="29"/>
      <c r="DC5254" s="29"/>
      <c r="DD5254" s="29"/>
      <c r="DE5254" s="29"/>
      <c r="DF5254" s="29"/>
      <c r="DG5254" s="29"/>
      <c r="DH5254" s="29"/>
      <c r="DI5254" s="29"/>
      <c r="DJ5254" s="29"/>
      <c r="DK5254" s="29"/>
      <c r="DL5254" s="29"/>
      <c r="DM5254" s="29"/>
      <c r="DN5254" s="29"/>
      <c r="DO5254" s="29"/>
      <c r="DP5254" s="29"/>
      <c r="DQ5254" s="29"/>
      <c r="DR5254" s="29"/>
      <c r="DS5254" s="29"/>
      <c r="DT5254" s="29"/>
      <c r="DU5254" s="29"/>
      <c r="DV5254" s="29"/>
      <c r="DW5254" s="29"/>
      <c r="DX5254" s="29"/>
      <c r="DY5254" s="29"/>
      <c r="DZ5254" s="29"/>
      <c r="EA5254" s="29"/>
      <c r="EB5254" s="29"/>
      <c r="EC5254" s="29"/>
      <c r="ED5254" s="29"/>
      <c r="EE5254" s="29"/>
      <c r="EF5254" s="29"/>
      <c r="EG5254" s="29"/>
      <c r="EH5254" s="29"/>
      <c r="EI5254" s="29"/>
      <c r="EJ5254" s="29"/>
      <c r="EK5254" s="29"/>
      <c r="EL5254" s="29"/>
      <c r="EM5254" s="29"/>
      <c r="EN5254" s="29"/>
      <c r="EO5254" s="29"/>
      <c r="EP5254" s="29"/>
      <c r="EQ5254" s="29"/>
      <c r="ER5254" s="29"/>
      <c r="ES5254" s="29"/>
      <c r="ET5254" s="29"/>
      <c r="EU5254" s="29"/>
      <c r="EV5254" s="29"/>
      <c r="EW5254" s="29"/>
      <c r="EX5254" s="29"/>
      <c r="EY5254" s="29"/>
      <c r="EZ5254" s="29"/>
      <c r="FA5254" s="29"/>
      <c r="FB5254" s="29"/>
      <c r="FC5254" s="29"/>
      <c r="FD5254" s="29"/>
      <c r="FE5254" s="29"/>
      <c r="FF5254" s="29"/>
      <c r="FG5254" s="29"/>
      <c r="FH5254" s="29"/>
      <c r="FI5254" s="29"/>
      <c r="FJ5254" s="29"/>
      <c r="FK5254" s="29"/>
      <c r="FL5254" s="29"/>
      <c r="FM5254" s="29"/>
      <c r="FN5254" s="29"/>
      <c r="FO5254" s="29"/>
      <c r="FP5254" s="29"/>
      <c r="FQ5254" s="29"/>
      <c r="FR5254" s="29"/>
      <c r="FS5254" s="29"/>
      <c r="FT5254" s="29"/>
      <c r="FU5254" s="29"/>
      <c r="FV5254" s="29"/>
      <c r="FW5254" s="29"/>
      <c r="FX5254" s="29"/>
      <c r="FY5254" s="29"/>
      <c r="FZ5254" s="29"/>
      <c r="GA5254" s="29"/>
      <c r="GB5254" s="29"/>
      <c r="GC5254" s="29"/>
      <c r="GD5254" s="29"/>
      <c r="GE5254" s="29"/>
      <c r="GF5254" s="29"/>
      <c r="GG5254" s="29"/>
      <c r="GH5254" s="29"/>
      <c r="GI5254" s="29"/>
      <c r="GJ5254" s="29"/>
      <c r="GK5254" s="29"/>
      <c r="GL5254" s="29"/>
      <c r="GM5254" s="29"/>
      <c r="GN5254" s="29"/>
      <c r="GO5254" s="29"/>
      <c r="GP5254" s="29"/>
      <c r="GQ5254" s="29"/>
      <c r="GR5254" s="29"/>
      <c r="GS5254" s="29"/>
      <c r="GT5254" s="29"/>
      <c r="GU5254" s="29"/>
      <c r="GV5254" s="29"/>
      <c r="GW5254" s="29"/>
      <c r="GX5254" s="29"/>
      <c r="GY5254" s="29"/>
      <c r="GZ5254" s="29"/>
      <c r="HA5254" s="29"/>
      <c r="HB5254" s="29"/>
      <c r="HC5254" s="29"/>
      <c r="HD5254" s="29"/>
      <c r="HE5254" s="29"/>
      <c r="HF5254" s="29"/>
      <c r="HG5254" s="29"/>
      <c r="HH5254" s="29"/>
      <c r="HI5254" s="29"/>
      <c r="HJ5254" s="29"/>
      <c r="HK5254" s="29"/>
      <c r="HL5254" s="29"/>
      <c r="HM5254" s="29"/>
      <c r="HN5254" s="29"/>
      <c r="HO5254" s="29"/>
      <c r="HP5254" s="29"/>
      <c r="HQ5254" s="29"/>
      <c r="HR5254" s="29"/>
      <c r="HS5254" s="29"/>
      <c r="HT5254" s="29"/>
      <c r="HU5254" s="29"/>
      <c r="HV5254" s="29"/>
      <c r="HW5254" s="29"/>
      <c r="HX5254" s="29"/>
      <c r="HY5254" s="29"/>
      <c r="HZ5254" s="29"/>
      <c r="IA5254" s="29"/>
      <c r="IB5254" s="29"/>
      <c r="IC5254" s="29"/>
      <c r="ID5254" s="29"/>
      <c r="IE5254" s="29"/>
      <c r="IF5254" s="29"/>
      <c r="IG5254" s="29"/>
      <c r="IH5254" s="29"/>
      <c r="II5254" s="29"/>
      <c r="IJ5254" s="29"/>
      <c r="IK5254" s="29"/>
      <c r="IL5254" s="29"/>
      <c r="IM5254" s="29"/>
      <c r="IN5254" s="29"/>
      <c r="IO5254" s="29"/>
      <c r="IP5254" s="29"/>
      <c r="IQ5254" s="29"/>
    </row>
    <row r="5255" spans="1:251" s="42" customFormat="1" ht="18.75" customHeight="1">
      <c r="A5255" s="34"/>
      <c r="B5255" s="50"/>
      <c r="C5255" s="129" t="s">
        <v>990</v>
      </c>
      <c r="D5255" s="147"/>
      <c r="E5255" s="147"/>
      <c r="F5255" s="147"/>
      <c r="G5255" s="147"/>
      <c r="H5255" s="147"/>
      <c r="I5255" s="147"/>
      <c r="J5255" s="147"/>
      <c r="K5255" s="147"/>
      <c r="L5255" s="147"/>
      <c r="M5255" s="147"/>
      <c r="N5255" s="147"/>
      <c r="O5255" s="147"/>
      <c r="P5255" s="147"/>
      <c r="Q5255" s="147"/>
      <c r="R5255" s="147"/>
      <c r="S5255" s="147"/>
      <c r="T5255" s="147"/>
      <c r="U5255" s="147"/>
      <c r="V5255" s="147"/>
      <c r="W5255" s="147"/>
      <c r="X5255" s="147"/>
      <c r="Y5255" s="147"/>
      <c r="Z5255" s="148"/>
      <c r="AA5255" s="132">
        <v>1555</v>
      </c>
      <c r="AB5255" s="133"/>
      <c r="AC5255" s="133"/>
      <c r="AD5255" s="133"/>
      <c r="AE5255" s="133"/>
      <c r="AF5255" s="133"/>
      <c r="AG5255" s="133"/>
      <c r="AH5255" s="133"/>
      <c r="AI5255" s="134"/>
      <c r="AJ5255" s="132">
        <v>1555</v>
      </c>
      <c r="AK5255" s="133"/>
      <c r="AL5255" s="133"/>
      <c r="AM5255" s="133"/>
      <c r="AN5255" s="133"/>
      <c r="AO5255" s="133"/>
      <c r="AP5255" s="133"/>
      <c r="AQ5255" s="133"/>
      <c r="AR5255" s="134"/>
      <c r="AS5255" s="135"/>
      <c r="AT5255" s="136"/>
      <c r="AU5255" s="136"/>
      <c r="AV5255" s="136"/>
      <c r="AW5255" s="136"/>
      <c r="AX5255" s="137"/>
      <c r="AY5255" s="29"/>
      <c r="AZ5255" s="29"/>
      <c r="BA5255" s="29"/>
      <c r="BB5255" s="29"/>
      <c r="BC5255" s="29"/>
      <c r="BD5255" s="29"/>
      <c r="BE5255" s="29"/>
      <c r="BF5255" s="29"/>
      <c r="BG5255" s="29"/>
      <c r="BH5255" s="29"/>
      <c r="BI5255" s="29"/>
      <c r="BJ5255" s="29"/>
      <c r="BK5255" s="29"/>
      <c r="BL5255" s="29"/>
      <c r="BM5255" s="29"/>
      <c r="BN5255" s="29"/>
      <c r="BO5255" s="29"/>
      <c r="BP5255" s="29"/>
      <c r="BQ5255" s="29"/>
      <c r="BR5255" s="29"/>
      <c r="BS5255" s="29"/>
      <c r="BT5255" s="29"/>
      <c r="BU5255" s="29"/>
      <c r="BV5255" s="29"/>
      <c r="BW5255" s="29"/>
      <c r="BX5255" s="29"/>
      <c r="BY5255" s="29"/>
      <c r="BZ5255" s="29"/>
      <c r="CA5255" s="29"/>
      <c r="CB5255" s="29"/>
      <c r="CC5255" s="29"/>
      <c r="CD5255" s="29"/>
      <c r="CE5255" s="29"/>
      <c r="CF5255" s="29"/>
      <c r="CG5255" s="29"/>
      <c r="CH5255" s="29"/>
      <c r="CI5255" s="29"/>
      <c r="CJ5255" s="29"/>
      <c r="CK5255" s="29"/>
      <c r="CL5255" s="29"/>
      <c r="CM5255" s="29"/>
      <c r="CN5255" s="29"/>
      <c r="CO5255" s="29"/>
      <c r="CP5255" s="29"/>
      <c r="CQ5255" s="29"/>
      <c r="CR5255" s="29"/>
      <c r="CS5255" s="29"/>
      <c r="CT5255" s="29"/>
      <c r="CU5255" s="29"/>
      <c r="CV5255" s="29"/>
      <c r="CW5255" s="29"/>
      <c r="CX5255" s="29"/>
      <c r="CY5255" s="29"/>
      <c r="CZ5255" s="29"/>
      <c r="DA5255" s="29"/>
      <c r="DB5255" s="29"/>
      <c r="DC5255" s="29"/>
      <c r="DD5255" s="29"/>
      <c r="DE5255" s="29"/>
      <c r="DF5255" s="29"/>
      <c r="DG5255" s="29"/>
      <c r="DH5255" s="29"/>
      <c r="DI5255" s="29"/>
      <c r="DJ5255" s="29"/>
      <c r="DK5255" s="29"/>
      <c r="DL5255" s="29"/>
      <c r="DM5255" s="29"/>
      <c r="DN5255" s="29"/>
      <c r="DO5255" s="29"/>
      <c r="DP5255" s="29"/>
      <c r="DQ5255" s="29"/>
      <c r="DR5255" s="29"/>
      <c r="DS5255" s="29"/>
      <c r="DT5255" s="29"/>
      <c r="DU5255" s="29"/>
      <c r="DV5255" s="29"/>
      <c r="DW5255" s="29"/>
      <c r="DX5255" s="29"/>
      <c r="DY5255" s="29"/>
      <c r="DZ5255" s="29"/>
      <c r="EA5255" s="29"/>
      <c r="EB5255" s="29"/>
      <c r="EC5255" s="29"/>
      <c r="ED5255" s="29"/>
      <c r="EE5255" s="29"/>
      <c r="EF5255" s="29"/>
      <c r="EG5255" s="29"/>
      <c r="EH5255" s="29"/>
      <c r="EI5255" s="29"/>
      <c r="EJ5255" s="29"/>
      <c r="EK5255" s="29"/>
      <c r="EL5255" s="29"/>
      <c r="EM5255" s="29"/>
      <c r="EN5255" s="29"/>
      <c r="EO5255" s="29"/>
      <c r="EP5255" s="29"/>
      <c r="EQ5255" s="29"/>
      <c r="ER5255" s="29"/>
      <c r="ES5255" s="29"/>
      <c r="ET5255" s="29"/>
      <c r="EU5255" s="29"/>
      <c r="EV5255" s="29"/>
      <c r="EW5255" s="29"/>
      <c r="EX5255" s="29"/>
      <c r="EY5255" s="29"/>
      <c r="EZ5255" s="29"/>
      <c r="FA5255" s="29"/>
      <c r="FB5255" s="29"/>
      <c r="FC5255" s="29"/>
      <c r="FD5255" s="29"/>
      <c r="FE5255" s="29"/>
      <c r="FF5255" s="29"/>
      <c r="FG5255" s="29"/>
      <c r="FH5255" s="29"/>
      <c r="FI5255" s="29"/>
      <c r="FJ5255" s="29"/>
      <c r="FK5255" s="29"/>
      <c r="FL5255" s="29"/>
      <c r="FM5255" s="29"/>
      <c r="FN5255" s="29"/>
      <c r="FO5255" s="29"/>
      <c r="FP5255" s="29"/>
      <c r="FQ5255" s="29"/>
      <c r="FR5255" s="29"/>
      <c r="FS5255" s="29"/>
      <c r="FT5255" s="29"/>
      <c r="FU5255" s="29"/>
      <c r="FV5255" s="29"/>
      <c r="FW5255" s="29"/>
      <c r="FX5255" s="29"/>
      <c r="FY5255" s="29"/>
      <c r="FZ5255" s="29"/>
      <c r="GA5255" s="29"/>
      <c r="GB5255" s="29"/>
      <c r="GC5255" s="29"/>
      <c r="GD5255" s="29"/>
      <c r="GE5255" s="29"/>
      <c r="GF5255" s="29"/>
      <c r="GG5255" s="29"/>
      <c r="GH5255" s="29"/>
      <c r="GI5255" s="29"/>
      <c r="GJ5255" s="29"/>
      <c r="GK5255" s="29"/>
      <c r="GL5255" s="29"/>
      <c r="GM5255" s="29"/>
      <c r="GN5255" s="29"/>
      <c r="GO5255" s="29"/>
      <c r="GP5255" s="29"/>
      <c r="GQ5255" s="29"/>
      <c r="GR5255" s="29"/>
      <c r="GS5255" s="29"/>
      <c r="GT5255" s="29"/>
      <c r="GU5255" s="29"/>
      <c r="GV5255" s="29"/>
      <c r="GW5255" s="29"/>
      <c r="GX5255" s="29"/>
      <c r="GY5255" s="29"/>
      <c r="GZ5255" s="29"/>
      <c r="HA5255" s="29"/>
      <c r="HB5255" s="29"/>
      <c r="HC5255" s="29"/>
      <c r="HD5255" s="29"/>
      <c r="HE5255" s="29"/>
      <c r="HF5255" s="29"/>
      <c r="HG5255" s="29"/>
      <c r="HH5255" s="29"/>
      <c r="HI5255" s="29"/>
      <c r="HJ5255" s="29"/>
      <c r="HK5255" s="29"/>
      <c r="HL5255" s="29"/>
      <c r="HM5255" s="29"/>
      <c r="HN5255" s="29"/>
      <c r="HO5255" s="29"/>
      <c r="HP5255" s="29"/>
      <c r="HQ5255" s="29"/>
      <c r="HR5255" s="29"/>
      <c r="HS5255" s="29"/>
      <c r="HT5255" s="29"/>
      <c r="HU5255" s="29"/>
      <c r="HV5255" s="29"/>
      <c r="HW5255" s="29"/>
      <c r="HX5255" s="29"/>
      <c r="HY5255" s="29"/>
      <c r="HZ5255" s="29"/>
      <c r="IA5255" s="29"/>
      <c r="IB5255" s="29"/>
      <c r="IC5255" s="29"/>
      <c r="ID5255" s="29"/>
      <c r="IE5255" s="29"/>
      <c r="IF5255" s="29"/>
      <c r="IG5255" s="29"/>
      <c r="IH5255" s="29"/>
      <c r="II5255" s="29"/>
      <c r="IJ5255" s="29"/>
      <c r="IK5255" s="29"/>
      <c r="IL5255" s="29"/>
      <c r="IM5255" s="29"/>
      <c r="IN5255" s="29"/>
      <c r="IO5255" s="29"/>
      <c r="IP5255" s="29"/>
      <c r="IQ5255" s="29"/>
    </row>
    <row r="5256" spans="1:251" s="42" customFormat="1" ht="18.75" customHeight="1" thickBot="1">
      <c r="A5256" s="43"/>
      <c r="B5256" s="138" t="s">
        <v>244</v>
      </c>
      <c r="C5256" s="139"/>
      <c r="D5256" s="139"/>
      <c r="E5256" s="139"/>
      <c r="F5256" s="139"/>
      <c r="G5256" s="139"/>
      <c r="H5256" s="139"/>
      <c r="I5256" s="139"/>
      <c r="J5256" s="139"/>
      <c r="K5256" s="139"/>
      <c r="L5256" s="139"/>
      <c r="M5256" s="139"/>
      <c r="N5256" s="139"/>
      <c r="O5256" s="139"/>
      <c r="P5256" s="139"/>
      <c r="Q5256" s="139"/>
      <c r="R5256" s="139"/>
      <c r="S5256" s="139"/>
      <c r="T5256" s="139"/>
      <c r="U5256" s="139"/>
      <c r="V5256" s="139"/>
      <c r="W5256" s="139"/>
      <c r="X5256" s="139"/>
      <c r="Y5256" s="139"/>
      <c r="Z5256" s="140"/>
      <c r="AA5256" s="141">
        <f>SUM($AA$5246:$AA$5255)</f>
        <v>265628921</v>
      </c>
      <c r="AB5256" s="142"/>
      <c r="AC5256" s="142"/>
      <c r="AD5256" s="142"/>
      <c r="AE5256" s="142"/>
      <c r="AF5256" s="142"/>
      <c r="AG5256" s="142"/>
      <c r="AH5256" s="142"/>
      <c r="AI5256" s="143"/>
      <c r="AJ5256" s="141">
        <f>SUM($AJ$5246:$AJ$5255)</f>
        <v>274322157</v>
      </c>
      <c r="AK5256" s="142"/>
      <c r="AL5256" s="142"/>
      <c r="AM5256" s="142"/>
      <c r="AN5256" s="142"/>
      <c r="AO5256" s="142"/>
      <c r="AP5256" s="142"/>
      <c r="AQ5256" s="142"/>
      <c r="AR5256" s="143"/>
      <c r="AS5256" s="144"/>
      <c r="AT5256" s="145"/>
      <c r="AU5256" s="145"/>
      <c r="AV5256" s="145"/>
      <c r="AW5256" s="145"/>
      <c r="AX5256" s="146"/>
      <c r="AY5256" s="29"/>
      <c r="AZ5256" s="29"/>
      <c r="BA5256" s="29"/>
      <c r="BB5256" s="29"/>
      <c r="BC5256" s="29"/>
      <c r="BD5256" s="29"/>
      <c r="BE5256" s="29"/>
      <c r="BF5256" s="29"/>
      <c r="BG5256" s="29"/>
      <c r="BH5256" s="29"/>
      <c r="BI5256" s="29"/>
      <c r="BJ5256" s="29"/>
      <c r="BK5256" s="29"/>
      <c r="BL5256" s="29"/>
      <c r="BM5256" s="29"/>
      <c r="BN5256" s="29"/>
      <c r="BO5256" s="29"/>
      <c r="BP5256" s="29"/>
      <c r="BQ5256" s="29"/>
      <c r="BR5256" s="29"/>
      <c r="BS5256" s="29"/>
      <c r="BT5256" s="29"/>
      <c r="BU5256" s="29"/>
      <c r="BV5256" s="29"/>
      <c r="BW5256" s="29"/>
      <c r="BX5256" s="29"/>
      <c r="BY5256" s="29"/>
      <c r="BZ5256" s="29"/>
      <c r="CA5256" s="29"/>
      <c r="CB5256" s="29"/>
      <c r="CC5256" s="29"/>
      <c r="CD5256" s="29"/>
      <c r="CE5256" s="29"/>
      <c r="CF5256" s="29"/>
      <c r="CG5256" s="29"/>
      <c r="CH5256" s="29"/>
      <c r="CI5256" s="29"/>
      <c r="CJ5256" s="29"/>
      <c r="CK5256" s="29"/>
      <c r="CL5256" s="29"/>
      <c r="CM5256" s="29"/>
      <c r="CN5256" s="29"/>
      <c r="CO5256" s="29"/>
      <c r="CP5256" s="29"/>
      <c r="CQ5256" s="29"/>
      <c r="CR5256" s="29"/>
      <c r="CS5256" s="29"/>
      <c r="CT5256" s="29"/>
      <c r="CU5256" s="29"/>
      <c r="CV5256" s="29"/>
      <c r="CW5256" s="29"/>
      <c r="CX5256" s="29"/>
      <c r="CY5256" s="29"/>
      <c r="CZ5256" s="29"/>
      <c r="DA5256" s="29"/>
      <c r="DB5256" s="29"/>
      <c r="DC5256" s="29"/>
      <c r="DD5256" s="29"/>
      <c r="DE5256" s="29"/>
      <c r="DF5256" s="29"/>
      <c r="DG5256" s="29"/>
      <c r="DH5256" s="29"/>
      <c r="DI5256" s="29"/>
      <c r="DJ5256" s="29"/>
      <c r="DK5256" s="29"/>
      <c r="DL5256" s="29"/>
      <c r="DM5256" s="29"/>
      <c r="DN5256" s="29"/>
      <c r="DO5256" s="29"/>
      <c r="DP5256" s="29"/>
      <c r="DQ5256" s="29"/>
      <c r="DR5256" s="29"/>
      <c r="DS5256" s="29"/>
      <c r="DT5256" s="29"/>
      <c r="DU5256" s="29"/>
      <c r="DV5256" s="29"/>
      <c r="DW5256" s="29"/>
      <c r="DX5256" s="29"/>
      <c r="DY5256" s="29"/>
      <c r="DZ5256" s="29"/>
      <c r="EA5256" s="29"/>
      <c r="EB5256" s="29"/>
      <c r="EC5256" s="29"/>
      <c r="ED5256" s="29"/>
      <c r="EE5256" s="29"/>
      <c r="EF5256" s="29"/>
      <c r="EG5256" s="29"/>
      <c r="EH5256" s="29"/>
      <c r="EI5256" s="29"/>
      <c r="EJ5256" s="29"/>
      <c r="EK5256" s="29"/>
      <c r="EL5256" s="29"/>
      <c r="EM5256" s="29"/>
      <c r="EN5256" s="29"/>
      <c r="EO5256" s="29"/>
      <c r="EP5256" s="29"/>
      <c r="EQ5256" s="29"/>
      <c r="ER5256" s="29"/>
      <c r="ES5256" s="29"/>
      <c r="ET5256" s="29"/>
      <c r="EU5256" s="29"/>
      <c r="EV5256" s="29"/>
      <c r="EW5256" s="29"/>
      <c r="EX5256" s="29"/>
      <c r="EY5256" s="29"/>
      <c r="EZ5256" s="29"/>
      <c r="FA5256" s="29"/>
      <c r="FB5256" s="29"/>
      <c r="FC5256" s="29"/>
      <c r="FD5256" s="29"/>
      <c r="FE5256" s="29"/>
      <c r="FF5256" s="29"/>
      <c r="FG5256" s="29"/>
      <c r="FH5256" s="29"/>
      <c r="FI5256" s="29"/>
      <c r="FJ5256" s="29"/>
      <c r="FK5256" s="29"/>
      <c r="FL5256" s="29"/>
      <c r="FM5256" s="29"/>
      <c r="FN5256" s="29"/>
      <c r="FO5256" s="29"/>
      <c r="FP5256" s="29"/>
      <c r="FQ5256" s="29"/>
      <c r="FR5256" s="29"/>
      <c r="FS5256" s="29"/>
      <c r="FT5256" s="29"/>
      <c r="FU5256" s="29"/>
      <c r="FV5256" s="29"/>
      <c r="FW5256" s="29"/>
      <c r="FX5256" s="29"/>
      <c r="FY5256" s="29"/>
      <c r="FZ5256" s="29"/>
      <c r="GA5256" s="29"/>
      <c r="GB5256" s="29"/>
      <c r="GC5256" s="29"/>
      <c r="GD5256" s="29"/>
      <c r="GE5256" s="29"/>
      <c r="GF5256" s="29"/>
      <c r="GG5256" s="29"/>
      <c r="GH5256" s="29"/>
      <c r="GI5256" s="29"/>
      <c r="GJ5256" s="29"/>
      <c r="GK5256" s="29"/>
      <c r="GL5256" s="29"/>
      <c r="GM5256" s="29"/>
      <c r="GN5256" s="29"/>
      <c r="GO5256" s="29"/>
      <c r="GP5256" s="29"/>
      <c r="GQ5256" s="29"/>
      <c r="GR5256" s="29"/>
      <c r="GS5256" s="29"/>
      <c r="GT5256" s="29"/>
      <c r="GU5256" s="29"/>
      <c r="GV5256" s="29"/>
      <c r="GW5256" s="29"/>
      <c r="GX5256" s="29"/>
      <c r="GY5256" s="29"/>
      <c r="GZ5256" s="29"/>
      <c r="HA5256" s="29"/>
      <c r="HB5256" s="29"/>
      <c r="HC5256" s="29"/>
      <c r="HD5256" s="29"/>
      <c r="HE5256" s="29"/>
      <c r="HF5256" s="29"/>
      <c r="HG5256" s="29"/>
      <c r="HH5256" s="29"/>
      <c r="HI5256" s="29"/>
      <c r="HJ5256" s="29"/>
      <c r="HK5256" s="29"/>
      <c r="HL5256" s="29"/>
      <c r="HM5256" s="29"/>
      <c r="HN5256" s="29"/>
      <c r="HO5256" s="29"/>
      <c r="HP5256" s="29"/>
      <c r="HQ5256" s="29"/>
      <c r="HR5256" s="29"/>
      <c r="HS5256" s="29"/>
      <c r="HT5256" s="29"/>
      <c r="HU5256" s="29"/>
      <c r="HV5256" s="29"/>
      <c r="HW5256" s="29"/>
      <c r="HX5256" s="29"/>
      <c r="HY5256" s="29"/>
      <c r="HZ5256" s="29"/>
      <c r="IA5256" s="29"/>
      <c r="IB5256" s="29"/>
      <c r="IC5256" s="29"/>
      <c r="ID5256" s="29"/>
      <c r="IE5256" s="29"/>
      <c r="IF5256" s="29"/>
      <c r="IG5256" s="29"/>
      <c r="IH5256" s="29"/>
      <c r="II5256" s="29"/>
      <c r="IJ5256" s="29"/>
      <c r="IK5256" s="29"/>
      <c r="IL5256" s="29"/>
      <c r="IM5256" s="29"/>
      <c r="IN5256" s="29"/>
      <c r="IO5256" s="29"/>
      <c r="IP5256" s="29"/>
      <c r="IQ5256" s="29"/>
    </row>
    <row r="5258" spans="1:251" ht="18.75">
      <c r="A5258" s="28" t="s">
        <v>234</v>
      </c>
      <c r="AW5258" s="30"/>
      <c r="AX5258" s="31"/>
      <c r="AY5258" s="30"/>
    </row>
    <row r="5260" spans="1:251" ht="18.75">
      <c r="B5260" s="109" t="s">
        <v>0</v>
      </c>
      <c r="C5260" s="150"/>
      <c r="D5260" s="150"/>
      <c r="E5260" s="150"/>
      <c r="F5260" s="150"/>
      <c r="G5260" s="150"/>
      <c r="H5260" s="150"/>
      <c r="I5260" s="150"/>
      <c r="J5260" s="150"/>
      <c r="K5260" s="150"/>
      <c r="L5260" s="150"/>
      <c r="M5260" s="150"/>
      <c r="N5260" s="150"/>
      <c r="O5260" s="150"/>
      <c r="P5260" s="150"/>
      <c r="Q5260" s="150"/>
      <c r="R5260" s="150"/>
      <c r="S5260" s="150"/>
      <c r="T5260" s="150"/>
      <c r="U5260" s="150"/>
      <c r="V5260" s="150"/>
      <c r="W5260" s="150"/>
      <c r="X5260" s="150"/>
      <c r="Y5260" s="150"/>
      <c r="Z5260" s="150"/>
      <c r="AA5260" s="150"/>
      <c r="AB5260" s="150"/>
      <c r="AC5260" s="150"/>
      <c r="AD5260" s="150"/>
      <c r="AE5260" s="150"/>
      <c r="AF5260" s="150"/>
      <c r="AG5260" s="150"/>
      <c r="AH5260" s="150"/>
      <c r="AI5260" s="150"/>
      <c r="AJ5260" s="150"/>
      <c r="AK5260" s="150"/>
      <c r="AL5260" s="150"/>
      <c r="AM5260" s="150"/>
      <c r="AN5260" s="150"/>
      <c r="AO5260" s="150"/>
      <c r="AP5260" s="150"/>
      <c r="AQ5260" s="150"/>
      <c r="AR5260" s="150"/>
      <c r="AS5260" s="150"/>
      <c r="AT5260" s="150"/>
      <c r="AU5260" s="150"/>
      <c r="AV5260" s="150"/>
      <c r="AW5260" s="150"/>
      <c r="AX5260" s="150"/>
    </row>
    <row r="5261" spans="1:251">
      <c r="Z5261" s="32"/>
      <c r="AD5261" s="32"/>
      <c r="AE5261" s="32"/>
      <c r="AF5261" s="32"/>
      <c r="AG5261" s="32"/>
      <c r="AH5261" s="32"/>
      <c r="AI5261" s="32"/>
      <c r="AO5261" s="32"/>
    </row>
    <row r="5262" spans="1:251" ht="13.5" thickBot="1">
      <c r="Z5262" s="32"/>
      <c r="AD5262" s="32"/>
      <c r="AE5262" s="32"/>
      <c r="AF5262" s="32"/>
      <c r="AG5262" s="32"/>
      <c r="AH5262" s="32"/>
      <c r="AI5262" s="32"/>
      <c r="AO5262" s="32"/>
      <c r="DI5262" s="26"/>
    </row>
    <row r="5263" spans="1:251" ht="24.75" customHeight="1" thickBot="1">
      <c r="B5263" s="111" t="s">
        <v>235</v>
      </c>
      <c r="C5263" s="112"/>
      <c r="D5263" s="112"/>
      <c r="E5263" s="112"/>
      <c r="F5263" s="112"/>
      <c r="G5263" s="112"/>
      <c r="H5263" s="113" t="s">
        <v>991</v>
      </c>
      <c r="I5263" s="114"/>
      <c r="J5263" s="114"/>
      <c r="K5263" s="114"/>
      <c r="L5263" s="114"/>
      <c r="M5263" s="114"/>
      <c r="N5263" s="114"/>
      <c r="O5263" s="114"/>
      <c r="P5263" s="114"/>
      <c r="Q5263" s="114"/>
      <c r="R5263" s="114"/>
      <c r="S5263" s="114"/>
      <c r="T5263" s="114"/>
      <c r="U5263" s="114"/>
      <c r="V5263" s="114"/>
      <c r="W5263" s="114"/>
      <c r="X5263" s="114"/>
      <c r="Y5263" s="114"/>
      <c r="Z5263" s="114"/>
      <c r="AA5263" s="114"/>
      <c r="AB5263" s="114"/>
      <c r="AC5263" s="114"/>
      <c r="AD5263" s="114"/>
      <c r="AE5263" s="114"/>
      <c r="AF5263" s="114"/>
      <c r="AG5263" s="114"/>
      <c r="AH5263" s="114"/>
      <c r="AI5263" s="114"/>
      <c r="AJ5263" s="114"/>
      <c r="AK5263" s="114"/>
      <c r="AL5263" s="114"/>
      <c r="AM5263" s="114"/>
      <c r="AN5263" s="114"/>
      <c r="AO5263" s="114"/>
      <c r="AP5263" s="114"/>
      <c r="AQ5263" s="114"/>
      <c r="AR5263" s="114"/>
      <c r="AS5263" s="114"/>
      <c r="AT5263" s="114"/>
      <c r="AU5263" s="114"/>
      <c r="AV5263" s="114"/>
      <c r="AW5263" s="114"/>
      <c r="AX5263" s="115"/>
      <c r="DI5263" s="26"/>
    </row>
    <row r="5264" spans="1:251" ht="14.25">
      <c r="B5264" s="33"/>
      <c r="C5264" s="33"/>
      <c r="D5264" s="33"/>
      <c r="E5264" s="33"/>
      <c r="F5264" s="33"/>
      <c r="G5264" s="33"/>
      <c r="H5264" s="34"/>
      <c r="I5264" s="34"/>
      <c r="J5264" s="34"/>
      <c r="K5264" s="34"/>
      <c r="L5264" s="35"/>
      <c r="M5264" s="35"/>
      <c r="N5264" s="35"/>
      <c r="O5264" s="35"/>
      <c r="P5264" s="34"/>
      <c r="Q5264" s="34"/>
      <c r="R5264" s="34"/>
      <c r="S5264" s="34"/>
      <c r="T5264" s="34"/>
      <c r="U5264" s="34"/>
      <c r="V5264" s="36"/>
      <c r="W5264" s="36"/>
      <c r="X5264" s="36"/>
      <c r="Y5264" s="36"/>
      <c r="Z5264" s="36"/>
      <c r="AA5264" s="36"/>
      <c r="AB5264" s="36"/>
      <c r="AC5264" s="36"/>
      <c r="AD5264" s="36"/>
      <c r="AE5264" s="36"/>
      <c r="AF5264" s="36"/>
      <c r="AG5264" s="36"/>
      <c r="AH5264" s="36"/>
      <c r="AI5264" s="36"/>
      <c r="AJ5264" s="36"/>
      <c r="AK5264" s="36"/>
      <c r="AL5264" s="36"/>
      <c r="AM5264" s="36"/>
      <c r="AN5264" s="36"/>
      <c r="AO5264" s="36"/>
      <c r="AP5264" s="36"/>
      <c r="AQ5264" s="36"/>
      <c r="AR5264" s="36"/>
      <c r="AS5264" s="36"/>
      <c r="AT5264" s="36"/>
      <c r="AU5264" s="36"/>
      <c r="AV5264" s="36"/>
      <c r="AW5264" s="36"/>
      <c r="AX5264" s="36"/>
      <c r="DI5264" s="26"/>
    </row>
    <row r="5265" spans="1:113" ht="15" thickBot="1">
      <c r="A5265" s="37"/>
      <c r="B5265" s="36" t="s">
        <v>237</v>
      </c>
      <c r="C5265" s="34"/>
      <c r="D5265" s="34"/>
      <c r="E5265" s="34"/>
      <c r="F5265" s="34"/>
      <c r="G5265" s="34"/>
      <c r="H5265" s="34"/>
      <c r="I5265" s="34"/>
      <c r="J5265" s="34"/>
      <c r="K5265" s="34"/>
      <c r="L5265" s="35"/>
      <c r="M5265" s="35"/>
      <c r="N5265" s="35"/>
      <c r="O5265" s="35"/>
      <c r="P5265" s="34"/>
      <c r="Q5265" s="34"/>
      <c r="R5265" s="34"/>
      <c r="S5265" s="34"/>
      <c r="T5265" s="34"/>
      <c r="U5265" s="34"/>
      <c r="V5265" s="36"/>
      <c r="W5265" s="36"/>
      <c r="X5265" s="36"/>
      <c r="Y5265" s="36"/>
      <c r="Z5265" s="36"/>
      <c r="AA5265" s="36"/>
      <c r="AB5265" s="36"/>
      <c r="AC5265" s="36"/>
      <c r="AD5265" s="36"/>
      <c r="AE5265" s="36"/>
      <c r="AF5265" s="36"/>
      <c r="AG5265" s="36"/>
      <c r="AH5265" s="36"/>
      <c r="AI5265" s="36"/>
      <c r="AJ5265" s="36"/>
      <c r="AK5265" s="36"/>
      <c r="AL5265" s="36"/>
      <c r="AM5265" s="36"/>
      <c r="AN5265" s="36"/>
      <c r="AO5265" s="36"/>
      <c r="AP5265" s="36"/>
      <c r="AQ5265" s="36"/>
      <c r="AR5265" s="36"/>
      <c r="AS5265" s="36"/>
      <c r="AT5265" s="36"/>
      <c r="AU5265" s="36"/>
      <c r="AV5265" s="36"/>
      <c r="AW5265" s="36"/>
      <c r="AX5265" s="36"/>
      <c r="DI5265" s="26"/>
    </row>
    <row r="5266" spans="1:113" ht="14.25">
      <c r="A5266" s="34"/>
      <c r="B5266" s="38"/>
      <c r="C5266" s="33"/>
      <c r="D5266" s="33"/>
      <c r="E5266" s="33"/>
      <c r="F5266" s="33"/>
      <c r="G5266" s="33"/>
      <c r="H5266" s="33"/>
      <c r="I5266" s="33"/>
      <c r="J5266" s="33"/>
      <c r="K5266" s="33"/>
      <c r="L5266" s="39"/>
      <c r="M5266" s="39"/>
      <c r="N5266" s="39"/>
      <c r="O5266" s="39"/>
      <c r="P5266" s="33"/>
      <c r="Q5266" s="33"/>
      <c r="R5266" s="33"/>
      <c r="S5266" s="33"/>
      <c r="T5266" s="33"/>
      <c r="U5266" s="33"/>
      <c r="V5266" s="40"/>
      <c r="W5266" s="40"/>
      <c r="X5266" s="40"/>
      <c r="Y5266" s="40"/>
      <c r="Z5266" s="40"/>
      <c r="AA5266" s="40"/>
      <c r="AB5266" s="40"/>
      <c r="AC5266" s="40"/>
      <c r="AD5266" s="40"/>
      <c r="AE5266" s="40"/>
      <c r="AF5266" s="40"/>
      <c r="AG5266" s="40"/>
      <c r="AH5266" s="40"/>
      <c r="AI5266" s="40"/>
      <c r="AJ5266" s="40"/>
      <c r="AK5266" s="40"/>
      <c r="AL5266" s="40"/>
      <c r="AM5266" s="40"/>
      <c r="AN5266" s="40"/>
      <c r="AO5266" s="40"/>
      <c r="AP5266" s="40"/>
      <c r="AQ5266" s="40"/>
      <c r="AR5266" s="40"/>
      <c r="AS5266" s="40"/>
      <c r="AT5266" s="40"/>
      <c r="AU5266" s="40"/>
      <c r="AV5266" s="40"/>
      <c r="AW5266" s="40"/>
      <c r="AX5266" s="41"/>
    </row>
    <row r="5267" spans="1:113" ht="12" customHeight="1">
      <c r="A5267" s="34"/>
      <c r="B5267" s="116" t="s">
        <v>992</v>
      </c>
      <c r="C5267" s="117"/>
      <c r="D5267" s="117"/>
      <c r="E5267" s="117"/>
      <c r="F5267" s="117"/>
      <c r="G5267" s="117"/>
      <c r="H5267" s="117"/>
      <c r="I5267" s="117"/>
      <c r="J5267" s="117"/>
      <c r="K5267" s="117"/>
      <c r="L5267" s="117"/>
      <c r="M5267" s="117"/>
      <c r="N5267" s="117"/>
      <c r="O5267" s="117"/>
      <c r="P5267" s="117"/>
      <c r="Q5267" s="117"/>
      <c r="R5267" s="117"/>
      <c r="S5267" s="117"/>
      <c r="T5267" s="117"/>
      <c r="U5267" s="117"/>
      <c r="V5267" s="117"/>
      <c r="W5267" s="117"/>
      <c r="X5267" s="117"/>
      <c r="Y5267" s="117"/>
      <c r="Z5267" s="117"/>
      <c r="AA5267" s="117"/>
      <c r="AB5267" s="117"/>
      <c r="AC5267" s="117"/>
      <c r="AD5267" s="117"/>
      <c r="AE5267" s="117"/>
      <c r="AF5267" s="117"/>
      <c r="AG5267" s="117"/>
      <c r="AH5267" s="117"/>
      <c r="AI5267" s="117"/>
      <c r="AJ5267" s="117"/>
      <c r="AK5267" s="117"/>
      <c r="AL5267" s="117"/>
      <c r="AM5267" s="117"/>
      <c r="AN5267" s="117"/>
      <c r="AO5267" s="117"/>
      <c r="AP5267" s="117"/>
      <c r="AQ5267" s="117"/>
      <c r="AR5267" s="117"/>
      <c r="AS5267" s="117"/>
      <c r="AT5267" s="117"/>
      <c r="AU5267" s="117"/>
      <c r="AV5267" s="117"/>
      <c r="AW5267" s="117"/>
      <c r="AX5267" s="118"/>
    </row>
    <row r="5268" spans="1:113" ht="12" customHeight="1">
      <c r="A5268" s="34"/>
      <c r="B5268" s="116"/>
      <c r="C5268" s="117"/>
      <c r="D5268" s="117"/>
      <c r="E5268" s="117"/>
      <c r="F5268" s="117"/>
      <c r="G5268" s="117"/>
      <c r="H5268" s="117"/>
      <c r="I5268" s="117"/>
      <c r="J5268" s="117"/>
      <c r="K5268" s="117"/>
      <c r="L5268" s="117"/>
      <c r="M5268" s="117"/>
      <c r="N5268" s="117"/>
      <c r="O5268" s="117"/>
      <c r="P5268" s="117"/>
      <c r="Q5268" s="117"/>
      <c r="R5268" s="117"/>
      <c r="S5268" s="117"/>
      <c r="T5268" s="117"/>
      <c r="U5268" s="117"/>
      <c r="V5268" s="117"/>
      <c r="W5268" s="117"/>
      <c r="X5268" s="117"/>
      <c r="Y5268" s="117"/>
      <c r="Z5268" s="117"/>
      <c r="AA5268" s="117"/>
      <c r="AB5268" s="117"/>
      <c r="AC5268" s="117"/>
      <c r="AD5268" s="117"/>
      <c r="AE5268" s="117"/>
      <c r="AF5268" s="117"/>
      <c r="AG5268" s="117"/>
      <c r="AH5268" s="117"/>
      <c r="AI5268" s="117"/>
      <c r="AJ5268" s="117"/>
      <c r="AK5268" s="117"/>
      <c r="AL5268" s="117"/>
      <c r="AM5268" s="117"/>
      <c r="AN5268" s="117"/>
      <c r="AO5268" s="117"/>
      <c r="AP5268" s="117"/>
      <c r="AQ5268" s="117"/>
      <c r="AR5268" s="117"/>
      <c r="AS5268" s="117"/>
      <c r="AT5268" s="117"/>
      <c r="AU5268" s="117"/>
      <c r="AV5268" s="117"/>
      <c r="AW5268" s="117"/>
      <c r="AX5268" s="118"/>
      <c r="BC5268" s="42"/>
    </row>
    <row r="5269" spans="1:113" ht="12" customHeight="1">
      <c r="A5269" s="34"/>
      <c r="B5269" s="116"/>
      <c r="C5269" s="117"/>
      <c r="D5269" s="117"/>
      <c r="E5269" s="117"/>
      <c r="F5269" s="117"/>
      <c r="G5269" s="117"/>
      <c r="H5269" s="117"/>
      <c r="I5269" s="117"/>
      <c r="J5269" s="117"/>
      <c r="K5269" s="117"/>
      <c r="L5269" s="117"/>
      <c r="M5269" s="117"/>
      <c r="N5269" s="117"/>
      <c r="O5269" s="117"/>
      <c r="P5269" s="117"/>
      <c r="Q5269" s="117"/>
      <c r="R5269" s="117"/>
      <c r="S5269" s="117"/>
      <c r="T5269" s="117"/>
      <c r="U5269" s="117"/>
      <c r="V5269" s="117"/>
      <c r="W5269" s="117"/>
      <c r="X5269" s="117"/>
      <c r="Y5269" s="117"/>
      <c r="Z5269" s="117"/>
      <c r="AA5269" s="117"/>
      <c r="AB5269" s="117"/>
      <c r="AC5269" s="117"/>
      <c r="AD5269" s="117"/>
      <c r="AE5269" s="117"/>
      <c r="AF5269" s="117"/>
      <c r="AG5269" s="117"/>
      <c r="AH5269" s="117"/>
      <c r="AI5269" s="117"/>
      <c r="AJ5269" s="117"/>
      <c r="AK5269" s="117"/>
      <c r="AL5269" s="117"/>
      <c r="AM5269" s="117"/>
      <c r="AN5269" s="117"/>
      <c r="AO5269" s="117"/>
      <c r="AP5269" s="117"/>
      <c r="AQ5269" s="117"/>
      <c r="AR5269" s="117"/>
      <c r="AS5269" s="117"/>
      <c r="AT5269" s="117"/>
      <c r="AU5269" s="117"/>
      <c r="AV5269" s="117"/>
      <c r="AW5269" s="117"/>
      <c r="AX5269" s="118"/>
    </row>
    <row r="5270" spans="1:113" ht="12" customHeight="1">
      <c r="A5270" s="34"/>
      <c r="B5270" s="116"/>
      <c r="C5270" s="117"/>
      <c r="D5270" s="117"/>
      <c r="E5270" s="117"/>
      <c r="F5270" s="117"/>
      <c r="G5270" s="117"/>
      <c r="H5270" s="117"/>
      <c r="I5270" s="117"/>
      <c r="J5270" s="117"/>
      <c r="K5270" s="117"/>
      <c r="L5270" s="117"/>
      <c r="M5270" s="117"/>
      <c r="N5270" s="117"/>
      <c r="O5270" s="117"/>
      <c r="P5270" s="117"/>
      <c r="Q5270" s="117"/>
      <c r="R5270" s="117"/>
      <c r="S5270" s="117"/>
      <c r="T5270" s="117"/>
      <c r="U5270" s="117"/>
      <c r="V5270" s="117"/>
      <c r="W5270" s="117"/>
      <c r="X5270" s="117"/>
      <c r="Y5270" s="117"/>
      <c r="Z5270" s="117"/>
      <c r="AA5270" s="117"/>
      <c r="AB5270" s="117"/>
      <c r="AC5270" s="117"/>
      <c r="AD5270" s="117"/>
      <c r="AE5270" s="117"/>
      <c r="AF5270" s="117"/>
      <c r="AG5270" s="117"/>
      <c r="AH5270" s="117"/>
      <c r="AI5270" s="117"/>
      <c r="AJ5270" s="117"/>
      <c r="AK5270" s="117"/>
      <c r="AL5270" s="117"/>
      <c r="AM5270" s="117"/>
      <c r="AN5270" s="117"/>
      <c r="AO5270" s="117"/>
      <c r="AP5270" s="117"/>
      <c r="AQ5270" s="117"/>
      <c r="AR5270" s="117"/>
      <c r="AS5270" s="117"/>
      <c r="AT5270" s="117"/>
      <c r="AU5270" s="117"/>
      <c r="AV5270" s="117"/>
      <c r="AW5270" s="117"/>
      <c r="AX5270" s="118"/>
    </row>
    <row r="5271" spans="1:113" ht="12" customHeight="1">
      <c r="A5271" s="34"/>
      <c r="B5271" s="116"/>
      <c r="C5271" s="117"/>
      <c r="D5271" s="117"/>
      <c r="E5271" s="117"/>
      <c r="F5271" s="117"/>
      <c r="G5271" s="117"/>
      <c r="H5271" s="117"/>
      <c r="I5271" s="117"/>
      <c r="J5271" s="117"/>
      <c r="K5271" s="117"/>
      <c r="L5271" s="117"/>
      <c r="M5271" s="117"/>
      <c r="N5271" s="117"/>
      <c r="O5271" s="117"/>
      <c r="P5271" s="117"/>
      <c r="Q5271" s="117"/>
      <c r="R5271" s="117"/>
      <c r="S5271" s="117"/>
      <c r="T5271" s="117"/>
      <c r="U5271" s="117"/>
      <c r="V5271" s="117"/>
      <c r="W5271" s="117"/>
      <c r="X5271" s="117"/>
      <c r="Y5271" s="117"/>
      <c r="Z5271" s="117"/>
      <c r="AA5271" s="117"/>
      <c r="AB5271" s="117"/>
      <c r="AC5271" s="117"/>
      <c r="AD5271" s="117"/>
      <c r="AE5271" s="117"/>
      <c r="AF5271" s="117"/>
      <c r="AG5271" s="117"/>
      <c r="AH5271" s="117"/>
      <c r="AI5271" s="117"/>
      <c r="AJ5271" s="117"/>
      <c r="AK5271" s="117"/>
      <c r="AL5271" s="117"/>
      <c r="AM5271" s="117"/>
      <c r="AN5271" s="117"/>
      <c r="AO5271" s="117"/>
      <c r="AP5271" s="117"/>
      <c r="AQ5271" s="117"/>
      <c r="AR5271" s="117"/>
      <c r="AS5271" s="117"/>
      <c r="AT5271" s="117"/>
      <c r="AU5271" s="117"/>
      <c r="AV5271" s="117"/>
      <c r="AW5271" s="117"/>
      <c r="AX5271" s="118"/>
    </row>
    <row r="5272" spans="1:113" ht="15" thickBot="1">
      <c r="A5272" s="43"/>
      <c r="B5272" s="44"/>
      <c r="C5272" s="45"/>
      <c r="D5272" s="45"/>
      <c r="E5272" s="45"/>
      <c r="F5272" s="45"/>
      <c r="G5272" s="45"/>
      <c r="H5272" s="45"/>
      <c r="I5272" s="45"/>
      <c r="J5272" s="45"/>
      <c r="K5272" s="45"/>
      <c r="L5272" s="45"/>
      <c r="M5272" s="45"/>
      <c r="N5272" s="45"/>
      <c r="O5272" s="45"/>
      <c r="P5272" s="45"/>
      <c r="Q5272" s="45"/>
      <c r="R5272" s="45"/>
      <c r="S5272" s="45"/>
      <c r="T5272" s="45"/>
      <c r="U5272" s="45"/>
      <c r="V5272" s="45"/>
      <c r="W5272" s="45"/>
      <c r="X5272" s="45"/>
      <c r="Y5272" s="45"/>
      <c r="Z5272" s="45"/>
      <c r="AA5272" s="45"/>
      <c r="AB5272" s="45"/>
      <c r="AC5272" s="45"/>
      <c r="AD5272" s="45"/>
      <c r="AE5272" s="45"/>
      <c r="AF5272" s="45"/>
      <c r="AG5272" s="45"/>
      <c r="AH5272" s="45"/>
      <c r="AI5272" s="45"/>
      <c r="AJ5272" s="45"/>
      <c r="AK5272" s="45"/>
      <c r="AL5272" s="45"/>
      <c r="AM5272" s="45"/>
      <c r="AN5272" s="45"/>
      <c r="AO5272" s="45"/>
      <c r="AP5272" s="45"/>
      <c r="AQ5272" s="45"/>
      <c r="AR5272" s="45"/>
      <c r="AS5272" s="45"/>
      <c r="AT5272" s="45"/>
      <c r="AU5272" s="45"/>
      <c r="AV5272" s="45"/>
      <c r="AW5272" s="45"/>
      <c r="AX5272" s="46"/>
    </row>
    <row r="5273" spans="1:113">
      <c r="B5273" s="47"/>
    </row>
    <row r="5274" spans="1:113" ht="15" thickBot="1">
      <c r="A5274" s="37"/>
      <c r="B5274" s="36" t="s">
        <v>238</v>
      </c>
      <c r="C5274" s="34"/>
      <c r="D5274" s="34"/>
      <c r="E5274" s="34"/>
      <c r="F5274" s="34"/>
      <c r="G5274" s="34"/>
      <c r="H5274" s="34"/>
      <c r="I5274" s="34"/>
      <c r="J5274" s="34"/>
      <c r="K5274" s="34"/>
      <c r="L5274" s="35"/>
      <c r="M5274" s="35"/>
      <c r="N5274" s="35"/>
      <c r="O5274" s="35"/>
      <c r="P5274" s="34"/>
      <c r="Q5274" s="34"/>
      <c r="R5274" s="34"/>
      <c r="S5274" s="34"/>
      <c r="T5274" s="34"/>
      <c r="U5274" s="34"/>
      <c r="V5274" s="36"/>
      <c r="W5274" s="36"/>
      <c r="X5274" s="36"/>
      <c r="Y5274" s="36"/>
      <c r="Z5274" s="36"/>
      <c r="AA5274" s="36"/>
      <c r="AB5274" s="36"/>
      <c r="AC5274" s="36"/>
      <c r="AD5274" s="36"/>
      <c r="AE5274" s="36"/>
      <c r="AF5274" s="36"/>
      <c r="AG5274" s="36"/>
      <c r="AH5274" s="36"/>
      <c r="AI5274" s="36"/>
      <c r="AJ5274" s="36"/>
      <c r="AK5274" s="36"/>
      <c r="AL5274" s="36"/>
      <c r="AM5274" s="36"/>
      <c r="AN5274" s="36"/>
      <c r="AO5274" s="36"/>
      <c r="AP5274" s="36"/>
      <c r="AQ5274" s="36"/>
      <c r="AR5274" s="36"/>
      <c r="AS5274" s="36"/>
      <c r="AT5274" s="36"/>
      <c r="AU5274" s="36"/>
      <c r="AV5274" s="36"/>
      <c r="AW5274" s="36"/>
      <c r="AX5274" s="36"/>
      <c r="DI5274" s="26"/>
    </row>
    <row r="5275" spans="1:113" ht="14.25">
      <c r="A5275" s="34"/>
      <c r="B5275" s="38"/>
      <c r="C5275" s="33"/>
      <c r="D5275" s="33"/>
      <c r="E5275" s="33"/>
      <c r="F5275" s="33"/>
      <c r="G5275" s="33"/>
      <c r="H5275" s="33"/>
      <c r="I5275" s="33"/>
      <c r="J5275" s="33"/>
      <c r="K5275" s="33"/>
      <c r="L5275" s="39"/>
      <c r="M5275" s="39"/>
      <c r="N5275" s="39"/>
      <c r="O5275" s="39"/>
      <c r="P5275" s="33"/>
      <c r="Q5275" s="33"/>
      <c r="R5275" s="33"/>
      <c r="S5275" s="33"/>
      <c r="T5275" s="33"/>
      <c r="U5275" s="33"/>
      <c r="V5275" s="40"/>
      <c r="W5275" s="40"/>
      <c r="X5275" s="40"/>
      <c r="Y5275" s="40"/>
      <c r="Z5275" s="40"/>
      <c r="AA5275" s="40"/>
      <c r="AB5275" s="40"/>
      <c r="AC5275" s="40"/>
      <c r="AD5275" s="40"/>
      <c r="AE5275" s="40"/>
      <c r="AF5275" s="40"/>
      <c r="AG5275" s="40"/>
      <c r="AH5275" s="40"/>
      <c r="AI5275" s="40"/>
      <c r="AJ5275" s="40"/>
      <c r="AK5275" s="40"/>
      <c r="AL5275" s="40"/>
      <c r="AM5275" s="40"/>
      <c r="AN5275" s="40"/>
      <c r="AO5275" s="40"/>
      <c r="AP5275" s="40"/>
      <c r="AQ5275" s="40"/>
      <c r="AR5275" s="40"/>
      <c r="AS5275" s="40"/>
      <c r="AT5275" s="40"/>
      <c r="AU5275" s="40"/>
      <c r="AV5275" s="40"/>
      <c r="AW5275" s="40"/>
      <c r="AX5275" s="41"/>
    </row>
    <row r="5276" spans="1:113" ht="12" customHeight="1">
      <c r="A5276" s="34"/>
      <c r="B5276" s="116" t="s">
        <v>993</v>
      </c>
      <c r="C5276" s="117"/>
      <c r="D5276" s="117"/>
      <c r="E5276" s="117"/>
      <c r="F5276" s="117"/>
      <c r="G5276" s="117"/>
      <c r="H5276" s="117"/>
      <c r="I5276" s="117"/>
      <c r="J5276" s="117"/>
      <c r="K5276" s="117"/>
      <c r="L5276" s="117"/>
      <c r="M5276" s="117"/>
      <c r="N5276" s="117"/>
      <c r="O5276" s="117"/>
      <c r="P5276" s="117"/>
      <c r="Q5276" s="117"/>
      <c r="R5276" s="117"/>
      <c r="S5276" s="117"/>
      <c r="T5276" s="117"/>
      <c r="U5276" s="117"/>
      <c r="V5276" s="117"/>
      <c r="W5276" s="117"/>
      <c r="X5276" s="117"/>
      <c r="Y5276" s="117"/>
      <c r="Z5276" s="117"/>
      <c r="AA5276" s="117"/>
      <c r="AB5276" s="117"/>
      <c r="AC5276" s="117"/>
      <c r="AD5276" s="117"/>
      <c r="AE5276" s="117"/>
      <c r="AF5276" s="117"/>
      <c r="AG5276" s="117"/>
      <c r="AH5276" s="117"/>
      <c r="AI5276" s="117"/>
      <c r="AJ5276" s="117"/>
      <c r="AK5276" s="117"/>
      <c r="AL5276" s="117"/>
      <c r="AM5276" s="117"/>
      <c r="AN5276" s="117"/>
      <c r="AO5276" s="117"/>
      <c r="AP5276" s="117"/>
      <c r="AQ5276" s="117"/>
      <c r="AR5276" s="117"/>
      <c r="AS5276" s="117"/>
      <c r="AT5276" s="117"/>
      <c r="AU5276" s="117"/>
      <c r="AV5276" s="117"/>
      <c r="AW5276" s="117"/>
      <c r="AX5276" s="118"/>
    </row>
    <row r="5277" spans="1:113" ht="12" customHeight="1">
      <c r="A5277" s="34"/>
      <c r="B5277" s="116"/>
      <c r="C5277" s="117"/>
      <c r="D5277" s="117"/>
      <c r="E5277" s="117"/>
      <c r="F5277" s="117"/>
      <c r="G5277" s="117"/>
      <c r="H5277" s="117"/>
      <c r="I5277" s="117"/>
      <c r="J5277" s="117"/>
      <c r="K5277" s="117"/>
      <c r="L5277" s="117"/>
      <c r="M5277" s="117"/>
      <c r="N5277" s="117"/>
      <c r="O5277" s="117"/>
      <c r="P5277" s="117"/>
      <c r="Q5277" s="117"/>
      <c r="R5277" s="117"/>
      <c r="S5277" s="117"/>
      <c r="T5277" s="117"/>
      <c r="U5277" s="117"/>
      <c r="V5277" s="117"/>
      <c r="W5277" s="117"/>
      <c r="X5277" s="117"/>
      <c r="Y5277" s="117"/>
      <c r="Z5277" s="117"/>
      <c r="AA5277" s="117"/>
      <c r="AB5277" s="117"/>
      <c r="AC5277" s="117"/>
      <c r="AD5277" s="117"/>
      <c r="AE5277" s="117"/>
      <c r="AF5277" s="117"/>
      <c r="AG5277" s="117"/>
      <c r="AH5277" s="117"/>
      <c r="AI5277" s="117"/>
      <c r="AJ5277" s="117"/>
      <c r="AK5277" s="117"/>
      <c r="AL5277" s="117"/>
      <c r="AM5277" s="117"/>
      <c r="AN5277" s="117"/>
      <c r="AO5277" s="117"/>
      <c r="AP5277" s="117"/>
      <c r="AQ5277" s="117"/>
      <c r="AR5277" s="117"/>
      <c r="AS5277" s="117"/>
      <c r="AT5277" s="117"/>
      <c r="AU5277" s="117"/>
      <c r="AV5277" s="117"/>
      <c r="AW5277" s="117"/>
      <c r="AX5277" s="118"/>
      <c r="BC5277" s="42"/>
    </row>
    <row r="5278" spans="1:113" ht="12" customHeight="1">
      <c r="A5278" s="34"/>
      <c r="B5278" s="116"/>
      <c r="C5278" s="117"/>
      <c r="D5278" s="117"/>
      <c r="E5278" s="117"/>
      <c r="F5278" s="117"/>
      <c r="G5278" s="117"/>
      <c r="H5278" s="117"/>
      <c r="I5278" s="117"/>
      <c r="J5278" s="117"/>
      <c r="K5278" s="117"/>
      <c r="L5278" s="117"/>
      <c r="M5278" s="117"/>
      <c r="N5278" s="117"/>
      <c r="O5278" s="117"/>
      <c r="P5278" s="117"/>
      <c r="Q5278" s="117"/>
      <c r="R5278" s="117"/>
      <c r="S5278" s="117"/>
      <c r="T5278" s="117"/>
      <c r="U5278" s="117"/>
      <c r="V5278" s="117"/>
      <c r="W5278" s="117"/>
      <c r="X5278" s="117"/>
      <c r="Y5278" s="117"/>
      <c r="Z5278" s="117"/>
      <c r="AA5278" s="117"/>
      <c r="AB5278" s="117"/>
      <c r="AC5278" s="117"/>
      <c r="AD5278" s="117"/>
      <c r="AE5278" s="117"/>
      <c r="AF5278" s="117"/>
      <c r="AG5278" s="117"/>
      <c r="AH5278" s="117"/>
      <c r="AI5278" s="117"/>
      <c r="AJ5278" s="117"/>
      <c r="AK5278" s="117"/>
      <c r="AL5278" s="117"/>
      <c r="AM5278" s="117"/>
      <c r="AN5278" s="117"/>
      <c r="AO5278" s="117"/>
      <c r="AP5278" s="117"/>
      <c r="AQ5278" s="117"/>
      <c r="AR5278" s="117"/>
      <c r="AS5278" s="117"/>
      <c r="AT5278" s="117"/>
      <c r="AU5278" s="117"/>
      <c r="AV5278" s="117"/>
      <c r="AW5278" s="117"/>
      <c r="AX5278" s="118"/>
    </row>
    <row r="5279" spans="1:113" ht="12" customHeight="1">
      <c r="A5279" s="34"/>
      <c r="B5279" s="116"/>
      <c r="C5279" s="117"/>
      <c r="D5279" s="117"/>
      <c r="E5279" s="117"/>
      <c r="F5279" s="117"/>
      <c r="G5279" s="117"/>
      <c r="H5279" s="117"/>
      <c r="I5279" s="117"/>
      <c r="J5279" s="117"/>
      <c r="K5279" s="117"/>
      <c r="L5279" s="117"/>
      <c r="M5279" s="117"/>
      <c r="N5279" s="117"/>
      <c r="O5279" s="117"/>
      <c r="P5279" s="117"/>
      <c r="Q5279" s="117"/>
      <c r="R5279" s="117"/>
      <c r="S5279" s="117"/>
      <c r="T5279" s="117"/>
      <c r="U5279" s="117"/>
      <c r="V5279" s="117"/>
      <c r="W5279" s="117"/>
      <c r="X5279" s="117"/>
      <c r="Y5279" s="117"/>
      <c r="Z5279" s="117"/>
      <c r="AA5279" s="117"/>
      <c r="AB5279" s="117"/>
      <c r="AC5279" s="117"/>
      <c r="AD5279" s="117"/>
      <c r="AE5279" s="117"/>
      <c r="AF5279" s="117"/>
      <c r="AG5279" s="117"/>
      <c r="AH5279" s="117"/>
      <c r="AI5279" s="117"/>
      <c r="AJ5279" s="117"/>
      <c r="AK5279" s="117"/>
      <c r="AL5279" s="117"/>
      <c r="AM5279" s="117"/>
      <c r="AN5279" s="117"/>
      <c r="AO5279" s="117"/>
      <c r="AP5279" s="117"/>
      <c r="AQ5279" s="117"/>
      <c r="AR5279" s="117"/>
      <c r="AS5279" s="117"/>
      <c r="AT5279" s="117"/>
      <c r="AU5279" s="117"/>
      <c r="AV5279" s="117"/>
      <c r="AW5279" s="117"/>
      <c r="AX5279" s="118"/>
    </row>
    <row r="5280" spans="1:113" ht="12" customHeight="1">
      <c r="A5280" s="34"/>
      <c r="B5280" s="116"/>
      <c r="C5280" s="117"/>
      <c r="D5280" s="117"/>
      <c r="E5280" s="117"/>
      <c r="F5280" s="117"/>
      <c r="G5280" s="117"/>
      <c r="H5280" s="117"/>
      <c r="I5280" s="117"/>
      <c r="J5280" s="117"/>
      <c r="K5280" s="117"/>
      <c r="L5280" s="117"/>
      <c r="M5280" s="117"/>
      <c r="N5280" s="117"/>
      <c r="O5280" s="117"/>
      <c r="P5280" s="117"/>
      <c r="Q5280" s="117"/>
      <c r="R5280" s="117"/>
      <c r="S5280" s="117"/>
      <c r="T5280" s="117"/>
      <c r="U5280" s="117"/>
      <c r="V5280" s="117"/>
      <c r="W5280" s="117"/>
      <c r="X5280" s="117"/>
      <c r="Y5280" s="117"/>
      <c r="Z5280" s="117"/>
      <c r="AA5280" s="117"/>
      <c r="AB5280" s="117"/>
      <c r="AC5280" s="117"/>
      <c r="AD5280" s="117"/>
      <c r="AE5280" s="117"/>
      <c r="AF5280" s="117"/>
      <c r="AG5280" s="117"/>
      <c r="AH5280" s="117"/>
      <c r="AI5280" s="117"/>
      <c r="AJ5280" s="117"/>
      <c r="AK5280" s="117"/>
      <c r="AL5280" s="117"/>
      <c r="AM5280" s="117"/>
      <c r="AN5280" s="117"/>
      <c r="AO5280" s="117"/>
      <c r="AP5280" s="117"/>
      <c r="AQ5280" s="117"/>
      <c r="AR5280" s="117"/>
      <c r="AS5280" s="117"/>
      <c r="AT5280" s="117"/>
      <c r="AU5280" s="117"/>
      <c r="AV5280" s="117"/>
      <c r="AW5280" s="117"/>
      <c r="AX5280" s="118"/>
    </row>
    <row r="5281" spans="1:251" ht="15" thickBot="1">
      <c r="A5281" s="43"/>
      <c r="B5281" s="44"/>
      <c r="C5281" s="45"/>
      <c r="D5281" s="45"/>
      <c r="E5281" s="45"/>
      <c r="F5281" s="45"/>
      <c r="G5281" s="45"/>
      <c r="H5281" s="45"/>
      <c r="I5281" s="45"/>
      <c r="J5281" s="45"/>
      <c r="K5281" s="45"/>
      <c r="L5281" s="45"/>
      <c r="M5281" s="45"/>
      <c r="N5281" s="45"/>
      <c r="O5281" s="45"/>
      <c r="P5281" s="45"/>
      <c r="Q5281" s="45"/>
      <c r="R5281" s="45"/>
      <c r="S5281" s="45"/>
      <c r="T5281" s="45"/>
      <c r="U5281" s="45"/>
      <c r="V5281" s="45"/>
      <c r="W5281" s="45"/>
      <c r="X5281" s="45"/>
      <c r="Y5281" s="45"/>
      <c r="Z5281" s="45"/>
      <c r="AA5281" s="45"/>
      <c r="AB5281" s="45"/>
      <c r="AC5281" s="45"/>
      <c r="AD5281" s="45"/>
      <c r="AE5281" s="45"/>
      <c r="AF5281" s="45"/>
      <c r="AG5281" s="45"/>
      <c r="AH5281" s="45"/>
      <c r="AI5281" s="45"/>
      <c r="AJ5281" s="45"/>
      <c r="AK5281" s="45"/>
      <c r="AL5281" s="45"/>
      <c r="AM5281" s="45"/>
      <c r="AN5281" s="45"/>
      <c r="AO5281" s="45"/>
      <c r="AP5281" s="45"/>
      <c r="AQ5281" s="45"/>
      <c r="AR5281" s="45"/>
      <c r="AS5281" s="45"/>
      <c r="AT5281" s="45"/>
      <c r="AU5281" s="45"/>
      <c r="AV5281" s="45"/>
      <c r="AW5281" s="45"/>
      <c r="AX5281" s="46"/>
    </row>
    <row r="5282" spans="1:251">
      <c r="B5282" s="47"/>
    </row>
    <row r="5283" spans="1:251" ht="14.25">
      <c r="B5283" s="36" t="s">
        <v>240</v>
      </c>
      <c r="C5283" s="34"/>
      <c r="D5283" s="34"/>
      <c r="E5283" s="34"/>
      <c r="F5283" s="34"/>
      <c r="G5283" s="34"/>
      <c r="H5283" s="34"/>
      <c r="I5283" s="34"/>
      <c r="J5283" s="34"/>
      <c r="K5283" s="34"/>
      <c r="L5283" s="35"/>
      <c r="M5283" s="35"/>
      <c r="N5283" s="35"/>
      <c r="O5283" s="35"/>
      <c r="P5283" s="34"/>
      <c r="Q5283" s="34"/>
      <c r="R5283" s="34"/>
      <c r="S5283" s="34"/>
      <c r="T5283" s="34"/>
      <c r="U5283" s="34"/>
      <c r="V5283" s="36"/>
      <c r="W5283" s="36"/>
      <c r="X5283" s="36"/>
      <c r="Y5283" s="36"/>
      <c r="Z5283" s="36"/>
      <c r="AA5283" s="36"/>
      <c r="AB5283" s="36"/>
      <c r="AC5283" s="36"/>
      <c r="AD5283" s="36"/>
      <c r="AE5283" s="36"/>
      <c r="AF5283" s="36"/>
      <c r="AG5283" s="36"/>
      <c r="AH5283" s="36"/>
      <c r="AI5283" s="36"/>
      <c r="AJ5283" s="36"/>
      <c r="AK5283" s="36"/>
      <c r="AL5283" s="36"/>
      <c r="AM5283" s="36"/>
      <c r="AN5283" s="36"/>
      <c r="AO5283" s="36"/>
      <c r="AP5283" s="36"/>
      <c r="AQ5283" s="36"/>
      <c r="AR5283" s="36"/>
      <c r="AS5283" s="36"/>
      <c r="AT5283" s="36"/>
      <c r="AU5283" s="36"/>
      <c r="AV5283" s="36"/>
      <c r="AW5283" s="36"/>
      <c r="AX5283" s="36"/>
    </row>
    <row r="5284" spans="1:251" ht="15" thickBot="1">
      <c r="B5284" s="34"/>
      <c r="C5284" s="34"/>
      <c r="D5284" s="34"/>
      <c r="E5284" s="34"/>
      <c r="F5284" s="34"/>
      <c r="G5284" s="34"/>
      <c r="H5284" s="34"/>
      <c r="I5284" s="34"/>
      <c r="J5284" s="34"/>
      <c r="K5284" s="34"/>
      <c r="L5284" s="35"/>
      <c r="M5284" s="35"/>
      <c r="N5284" s="35"/>
      <c r="O5284" s="35"/>
      <c r="P5284" s="34"/>
      <c r="Q5284" s="34"/>
      <c r="R5284" s="34"/>
      <c r="S5284" s="34"/>
      <c r="T5284" s="34"/>
      <c r="U5284" s="34"/>
      <c r="V5284" s="36"/>
      <c r="W5284" s="36"/>
      <c r="X5284" s="36"/>
      <c r="Y5284" s="36"/>
      <c r="Z5284" s="36"/>
      <c r="AA5284" s="36"/>
      <c r="AB5284" s="36"/>
      <c r="AC5284" s="36"/>
      <c r="AD5284" s="36"/>
      <c r="AE5284" s="36"/>
      <c r="AF5284" s="36"/>
      <c r="AG5284" s="36"/>
      <c r="AH5284" s="36"/>
      <c r="AI5284" s="36"/>
      <c r="AJ5284" s="36"/>
      <c r="AK5284" s="36"/>
      <c r="AL5284" s="36"/>
      <c r="AM5284" s="36"/>
      <c r="AN5284" s="36"/>
      <c r="AO5284" s="36"/>
      <c r="AP5284" s="36"/>
      <c r="AQ5284" s="36"/>
      <c r="AR5284" s="36"/>
      <c r="AS5284" s="36"/>
      <c r="AT5284" s="36"/>
      <c r="AU5284" s="36"/>
      <c r="AV5284" s="36"/>
      <c r="AW5284" s="36"/>
      <c r="AX5284" s="48" t="s">
        <v>241</v>
      </c>
    </row>
    <row r="5285" spans="1:251" s="42" customFormat="1" ht="13.5" customHeight="1">
      <c r="A5285" s="34"/>
      <c r="B5285" s="119" t="s">
        <v>242</v>
      </c>
      <c r="C5285" s="120"/>
      <c r="D5285" s="120"/>
      <c r="E5285" s="120"/>
      <c r="F5285" s="120"/>
      <c r="G5285" s="120"/>
      <c r="H5285" s="120"/>
      <c r="I5285" s="120"/>
      <c r="J5285" s="120"/>
      <c r="K5285" s="120"/>
      <c r="L5285" s="120"/>
      <c r="M5285" s="120"/>
      <c r="N5285" s="120"/>
      <c r="O5285" s="120"/>
      <c r="P5285" s="120"/>
      <c r="Q5285" s="120"/>
      <c r="R5285" s="120"/>
      <c r="S5285" s="120"/>
      <c r="T5285" s="120"/>
      <c r="U5285" s="120"/>
      <c r="V5285" s="120"/>
      <c r="W5285" s="120"/>
      <c r="X5285" s="120"/>
      <c r="Y5285" s="120"/>
      <c r="Z5285" s="121"/>
      <c r="AA5285" s="125" t="s">
        <v>1062</v>
      </c>
      <c r="AB5285" s="120"/>
      <c r="AC5285" s="120"/>
      <c r="AD5285" s="120"/>
      <c r="AE5285" s="120"/>
      <c r="AF5285" s="120"/>
      <c r="AG5285" s="120"/>
      <c r="AH5285" s="120"/>
      <c r="AI5285" s="121"/>
      <c r="AJ5285" s="125" t="s">
        <v>1063</v>
      </c>
      <c r="AK5285" s="120"/>
      <c r="AL5285" s="120"/>
      <c r="AM5285" s="120"/>
      <c r="AN5285" s="120"/>
      <c r="AO5285" s="120"/>
      <c r="AP5285" s="120"/>
      <c r="AQ5285" s="120"/>
      <c r="AR5285" s="121"/>
      <c r="AS5285" s="125" t="s">
        <v>243</v>
      </c>
      <c r="AT5285" s="120"/>
      <c r="AU5285" s="120"/>
      <c r="AV5285" s="120"/>
      <c r="AW5285" s="120"/>
      <c r="AX5285" s="127"/>
      <c r="AY5285" s="29"/>
      <c r="AZ5285" s="29"/>
      <c r="BA5285" s="29"/>
      <c r="BB5285" s="29"/>
      <c r="BC5285" s="29"/>
      <c r="BD5285" s="29"/>
      <c r="BE5285" s="29"/>
      <c r="BF5285" s="29"/>
      <c r="BG5285" s="29"/>
      <c r="BH5285" s="29"/>
      <c r="BI5285" s="29"/>
      <c r="BJ5285" s="29"/>
      <c r="BK5285" s="29"/>
      <c r="BL5285" s="29"/>
      <c r="BM5285" s="29"/>
      <c r="BN5285" s="29"/>
      <c r="BO5285" s="29"/>
      <c r="BP5285" s="29"/>
      <c r="BQ5285" s="29"/>
      <c r="BR5285" s="29"/>
      <c r="BS5285" s="29"/>
      <c r="BT5285" s="29"/>
      <c r="BU5285" s="29"/>
      <c r="BV5285" s="29"/>
      <c r="BW5285" s="29"/>
      <c r="BX5285" s="29"/>
      <c r="BY5285" s="29"/>
      <c r="BZ5285" s="29"/>
      <c r="CA5285" s="29"/>
      <c r="CB5285" s="29"/>
      <c r="CC5285" s="29"/>
      <c r="CD5285" s="29"/>
      <c r="CE5285" s="29"/>
      <c r="CF5285" s="29"/>
      <c r="CG5285" s="29"/>
      <c r="CH5285" s="29"/>
      <c r="CI5285" s="29"/>
      <c r="CJ5285" s="29"/>
      <c r="CK5285" s="29"/>
      <c r="CL5285" s="29"/>
      <c r="CM5285" s="29"/>
      <c r="CN5285" s="29"/>
      <c r="CO5285" s="29"/>
      <c r="CP5285" s="29"/>
      <c r="CQ5285" s="29"/>
      <c r="CR5285" s="29"/>
      <c r="CS5285" s="29"/>
      <c r="CT5285" s="29"/>
      <c r="CU5285" s="29"/>
      <c r="CV5285" s="29"/>
      <c r="CW5285" s="29"/>
      <c r="CX5285" s="29"/>
      <c r="CY5285" s="29"/>
      <c r="CZ5285" s="29"/>
      <c r="DA5285" s="29"/>
      <c r="DB5285" s="29"/>
      <c r="DC5285" s="29"/>
      <c r="DD5285" s="29"/>
      <c r="DE5285" s="29"/>
      <c r="DF5285" s="29"/>
      <c r="DG5285" s="29"/>
      <c r="DH5285" s="29"/>
      <c r="DI5285" s="29"/>
      <c r="DJ5285" s="29"/>
      <c r="DK5285" s="29"/>
      <c r="DL5285" s="29"/>
      <c r="DM5285" s="29"/>
      <c r="DN5285" s="29"/>
      <c r="DO5285" s="29"/>
      <c r="DP5285" s="29"/>
      <c r="DQ5285" s="29"/>
      <c r="DR5285" s="29"/>
      <c r="DS5285" s="29"/>
      <c r="DT5285" s="29"/>
      <c r="DU5285" s="29"/>
      <c r="DV5285" s="29"/>
      <c r="DW5285" s="29"/>
      <c r="DX5285" s="29"/>
      <c r="DY5285" s="29"/>
      <c r="DZ5285" s="29"/>
      <c r="EA5285" s="29"/>
      <c r="EB5285" s="29"/>
      <c r="EC5285" s="29"/>
      <c r="ED5285" s="29"/>
      <c r="EE5285" s="29"/>
      <c r="EF5285" s="29"/>
      <c r="EG5285" s="29"/>
      <c r="EH5285" s="29"/>
      <c r="EI5285" s="29"/>
      <c r="EJ5285" s="29"/>
      <c r="EK5285" s="29"/>
      <c r="EL5285" s="29"/>
      <c r="EM5285" s="29"/>
      <c r="EN5285" s="29"/>
      <c r="EO5285" s="29"/>
      <c r="EP5285" s="29"/>
      <c r="EQ5285" s="29"/>
      <c r="ER5285" s="29"/>
      <c r="ES5285" s="29"/>
      <c r="ET5285" s="29"/>
      <c r="EU5285" s="29"/>
      <c r="EV5285" s="29"/>
      <c r="EW5285" s="29"/>
      <c r="EX5285" s="29"/>
      <c r="EY5285" s="29"/>
      <c r="EZ5285" s="29"/>
      <c r="FA5285" s="29"/>
      <c r="FB5285" s="29"/>
      <c r="FC5285" s="29"/>
      <c r="FD5285" s="29"/>
      <c r="FE5285" s="29"/>
      <c r="FF5285" s="29"/>
      <c r="FG5285" s="29"/>
      <c r="FH5285" s="29"/>
      <c r="FI5285" s="29"/>
      <c r="FJ5285" s="29"/>
      <c r="FK5285" s="29"/>
      <c r="FL5285" s="29"/>
      <c r="FM5285" s="29"/>
      <c r="FN5285" s="29"/>
      <c r="FO5285" s="29"/>
      <c r="FP5285" s="29"/>
      <c r="FQ5285" s="29"/>
      <c r="FR5285" s="29"/>
      <c r="FS5285" s="29"/>
      <c r="FT5285" s="29"/>
      <c r="FU5285" s="29"/>
      <c r="FV5285" s="29"/>
      <c r="FW5285" s="29"/>
      <c r="FX5285" s="29"/>
      <c r="FY5285" s="29"/>
      <c r="FZ5285" s="29"/>
      <c r="GA5285" s="29"/>
      <c r="GB5285" s="29"/>
      <c r="GC5285" s="29"/>
      <c r="GD5285" s="29"/>
      <c r="GE5285" s="29"/>
      <c r="GF5285" s="29"/>
      <c r="GG5285" s="29"/>
      <c r="GH5285" s="29"/>
      <c r="GI5285" s="29"/>
      <c r="GJ5285" s="29"/>
      <c r="GK5285" s="29"/>
      <c r="GL5285" s="29"/>
      <c r="GM5285" s="29"/>
      <c r="GN5285" s="29"/>
      <c r="GO5285" s="29"/>
      <c r="GP5285" s="29"/>
      <c r="GQ5285" s="29"/>
      <c r="GR5285" s="29"/>
      <c r="GS5285" s="29"/>
      <c r="GT5285" s="29"/>
      <c r="GU5285" s="29"/>
      <c r="GV5285" s="29"/>
      <c r="GW5285" s="29"/>
      <c r="GX5285" s="29"/>
      <c r="GY5285" s="29"/>
      <c r="GZ5285" s="29"/>
      <c r="HA5285" s="29"/>
      <c r="HB5285" s="29"/>
      <c r="HC5285" s="29"/>
      <c r="HD5285" s="29"/>
      <c r="HE5285" s="29"/>
      <c r="HF5285" s="29"/>
      <c r="HG5285" s="29"/>
      <c r="HH5285" s="29"/>
      <c r="HI5285" s="29"/>
      <c r="HJ5285" s="29"/>
      <c r="HK5285" s="29"/>
      <c r="HL5285" s="29"/>
      <c r="HM5285" s="29"/>
      <c r="HN5285" s="29"/>
      <c r="HO5285" s="29"/>
      <c r="HP5285" s="29"/>
      <c r="HQ5285" s="29"/>
      <c r="HR5285" s="29"/>
      <c r="HS5285" s="29"/>
      <c r="HT5285" s="29"/>
      <c r="HU5285" s="29"/>
      <c r="HV5285" s="29"/>
      <c r="HW5285" s="29"/>
      <c r="HX5285" s="29"/>
      <c r="HY5285" s="29"/>
      <c r="HZ5285" s="29"/>
      <c r="IA5285" s="29"/>
      <c r="IB5285" s="29"/>
      <c r="IC5285" s="29"/>
      <c r="ID5285" s="29"/>
      <c r="IE5285" s="29"/>
      <c r="IF5285" s="29"/>
      <c r="IG5285" s="29"/>
      <c r="IH5285" s="29"/>
      <c r="II5285" s="29"/>
      <c r="IJ5285" s="29"/>
      <c r="IK5285" s="29"/>
      <c r="IL5285" s="29"/>
      <c r="IM5285" s="29"/>
      <c r="IN5285" s="29"/>
      <c r="IO5285" s="29"/>
      <c r="IP5285" s="29"/>
      <c r="IQ5285" s="29"/>
    </row>
    <row r="5286" spans="1:251" s="42" customFormat="1" ht="13.5">
      <c r="A5286" s="34"/>
      <c r="B5286" s="122"/>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4"/>
      <c r="AA5286" s="126"/>
      <c r="AB5286" s="123"/>
      <c r="AC5286" s="123"/>
      <c r="AD5286" s="123"/>
      <c r="AE5286" s="123"/>
      <c r="AF5286" s="123"/>
      <c r="AG5286" s="123"/>
      <c r="AH5286" s="123"/>
      <c r="AI5286" s="124"/>
      <c r="AJ5286" s="126"/>
      <c r="AK5286" s="123"/>
      <c r="AL5286" s="123"/>
      <c r="AM5286" s="123"/>
      <c r="AN5286" s="123"/>
      <c r="AO5286" s="123"/>
      <c r="AP5286" s="123"/>
      <c r="AQ5286" s="123"/>
      <c r="AR5286" s="124"/>
      <c r="AS5286" s="126"/>
      <c r="AT5286" s="123"/>
      <c r="AU5286" s="123"/>
      <c r="AV5286" s="123"/>
      <c r="AW5286" s="123"/>
      <c r="AX5286" s="128"/>
      <c r="AY5286" s="29"/>
      <c r="AZ5286" s="29"/>
      <c r="BA5286" s="29"/>
      <c r="BB5286" s="65"/>
      <c r="BC5286" s="49"/>
      <c r="BE5286" s="29"/>
      <c r="BF5286" s="29"/>
      <c r="BG5286" s="29"/>
      <c r="BH5286" s="29"/>
      <c r="BI5286" s="29"/>
      <c r="BJ5286" s="29"/>
      <c r="BK5286" s="29"/>
      <c r="BL5286" s="29"/>
      <c r="BM5286" s="29"/>
      <c r="BN5286" s="29"/>
      <c r="BO5286" s="29"/>
      <c r="BP5286" s="29"/>
      <c r="BQ5286" s="29"/>
      <c r="BR5286" s="29"/>
      <c r="BS5286" s="29"/>
      <c r="BT5286" s="29"/>
      <c r="BU5286" s="29"/>
      <c r="BV5286" s="29"/>
      <c r="BW5286" s="29"/>
      <c r="BX5286" s="29"/>
      <c r="BY5286" s="29"/>
      <c r="BZ5286" s="29"/>
      <c r="CA5286" s="29"/>
      <c r="CB5286" s="29"/>
      <c r="CC5286" s="29"/>
      <c r="CD5286" s="29"/>
      <c r="CE5286" s="29"/>
      <c r="CF5286" s="29"/>
      <c r="CG5286" s="29"/>
      <c r="CH5286" s="29"/>
      <c r="CI5286" s="29"/>
      <c r="CJ5286" s="29"/>
      <c r="CK5286" s="29"/>
      <c r="CL5286" s="29"/>
      <c r="CM5286" s="29"/>
      <c r="CN5286" s="29"/>
      <c r="CO5286" s="29"/>
      <c r="CP5286" s="29"/>
      <c r="CQ5286" s="29"/>
      <c r="CR5286" s="29"/>
      <c r="CS5286" s="29"/>
      <c r="CT5286" s="29"/>
      <c r="CU5286" s="29"/>
      <c r="CV5286" s="29"/>
      <c r="CW5286" s="29"/>
      <c r="CX5286" s="29"/>
      <c r="CY5286" s="29"/>
      <c r="CZ5286" s="29"/>
      <c r="DA5286" s="29"/>
      <c r="DB5286" s="29"/>
      <c r="DC5286" s="29"/>
      <c r="DD5286" s="29"/>
      <c r="DE5286" s="29"/>
      <c r="DF5286" s="29"/>
      <c r="DG5286" s="29"/>
      <c r="DH5286" s="29"/>
      <c r="DI5286" s="29"/>
      <c r="DJ5286" s="29"/>
      <c r="DK5286" s="29"/>
      <c r="DL5286" s="29"/>
      <c r="DM5286" s="29"/>
      <c r="DN5286" s="29"/>
      <c r="DO5286" s="29"/>
      <c r="DP5286" s="29"/>
      <c r="DQ5286" s="29"/>
      <c r="DR5286" s="29"/>
      <c r="DS5286" s="29"/>
      <c r="DT5286" s="29"/>
      <c r="DU5286" s="29"/>
      <c r="DV5286" s="29"/>
      <c r="DW5286" s="29"/>
      <c r="DX5286" s="29"/>
      <c r="DY5286" s="29"/>
      <c r="DZ5286" s="29"/>
      <c r="EA5286" s="29"/>
      <c r="EB5286" s="29"/>
      <c r="EC5286" s="29"/>
      <c r="ED5286" s="29"/>
      <c r="EE5286" s="29"/>
      <c r="EF5286" s="29"/>
      <c r="EG5286" s="29"/>
      <c r="EH5286" s="29"/>
      <c r="EI5286" s="29"/>
      <c r="EJ5286" s="29"/>
      <c r="EK5286" s="29"/>
      <c r="EL5286" s="29"/>
      <c r="EM5286" s="29"/>
      <c r="EN5286" s="29"/>
      <c r="EO5286" s="29"/>
      <c r="EP5286" s="29"/>
      <c r="EQ5286" s="29"/>
      <c r="ER5286" s="29"/>
      <c r="ES5286" s="29"/>
      <c r="ET5286" s="29"/>
      <c r="EU5286" s="29"/>
      <c r="EV5286" s="29"/>
      <c r="EW5286" s="29"/>
      <c r="EX5286" s="29"/>
      <c r="EY5286" s="29"/>
      <c r="EZ5286" s="29"/>
      <c r="FA5286" s="29"/>
      <c r="FB5286" s="29"/>
      <c r="FC5286" s="29"/>
      <c r="FD5286" s="29"/>
      <c r="FE5286" s="29"/>
      <c r="FF5286" s="29"/>
      <c r="FG5286" s="29"/>
      <c r="FH5286" s="29"/>
      <c r="FI5286" s="29"/>
      <c r="FJ5286" s="29"/>
      <c r="FK5286" s="29"/>
      <c r="FL5286" s="29"/>
      <c r="FM5286" s="29"/>
      <c r="FN5286" s="29"/>
      <c r="FO5286" s="29"/>
      <c r="FP5286" s="29"/>
      <c r="FQ5286" s="29"/>
      <c r="FR5286" s="29"/>
      <c r="FS5286" s="29"/>
      <c r="FT5286" s="29"/>
      <c r="FU5286" s="29"/>
      <c r="FV5286" s="29"/>
      <c r="FW5286" s="29"/>
      <c r="FX5286" s="29"/>
      <c r="FY5286" s="29"/>
      <c r="FZ5286" s="29"/>
      <c r="GA5286" s="29"/>
      <c r="GB5286" s="29"/>
      <c r="GC5286" s="29"/>
      <c r="GD5286" s="29"/>
      <c r="GE5286" s="29"/>
      <c r="GF5286" s="29"/>
      <c r="GG5286" s="29"/>
      <c r="GH5286" s="29"/>
      <c r="GI5286" s="29"/>
      <c r="GJ5286" s="29"/>
      <c r="GK5286" s="29"/>
      <c r="GL5286" s="29"/>
      <c r="GM5286" s="29"/>
      <c r="GN5286" s="29"/>
      <c r="GO5286" s="29"/>
      <c r="GP5286" s="29"/>
      <c r="GQ5286" s="29"/>
      <c r="GR5286" s="29"/>
      <c r="GS5286" s="29"/>
      <c r="GT5286" s="29"/>
      <c r="GU5286" s="29"/>
      <c r="GV5286" s="29"/>
      <c r="GW5286" s="29"/>
      <c r="GX5286" s="29"/>
      <c r="GY5286" s="29"/>
      <c r="GZ5286" s="29"/>
      <c r="HA5286" s="29"/>
      <c r="HB5286" s="29"/>
      <c r="HC5286" s="29"/>
      <c r="HD5286" s="29"/>
      <c r="HE5286" s="29"/>
      <c r="HF5286" s="29"/>
      <c r="HG5286" s="29"/>
      <c r="HH5286" s="29"/>
      <c r="HI5286" s="29"/>
      <c r="HJ5286" s="29"/>
      <c r="HK5286" s="29"/>
      <c r="HL5286" s="29"/>
      <c r="HM5286" s="29"/>
      <c r="HN5286" s="29"/>
      <c r="HO5286" s="29"/>
      <c r="HP5286" s="29"/>
      <c r="HQ5286" s="29"/>
      <c r="HR5286" s="29"/>
      <c r="HS5286" s="29"/>
      <c r="HT5286" s="29"/>
      <c r="HU5286" s="29"/>
      <c r="HV5286" s="29"/>
      <c r="HW5286" s="29"/>
      <c r="HX5286" s="29"/>
      <c r="HY5286" s="29"/>
      <c r="HZ5286" s="29"/>
      <c r="IA5286" s="29"/>
      <c r="IB5286" s="29"/>
      <c r="IC5286" s="29"/>
      <c r="ID5286" s="29"/>
      <c r="IE5286" s="29"/>
      <c r="IF5286" s="29"/>
      <c r="IG5286" s="29"/>
      <c r="IH5286" s="29"/>
      <c r="II5286" s="29"/>
      <c r="IJ5286" s="29"/>
      <c r="IK5286" s="29"/>
      <c r="IL5286" s="29"/>
      <c r="IM5286" s="29"/>
      <c r="IN5286" s="29"/>
      <c r="IO5286" s="29"/>
      <c r="IP5286" s="29"/>
      <c r="IQ5286" s="29"/>
    </row>
    <row r="5287" spans="1:251" s="42" customFormat="1" ht="18.75" customHeight="1">
      <c r="A5287" s="34"/>
      <c r="B5287" s="50"/>
      <c r="C5287" s="129" t="s">
        <v>994</v>
      </c>
      <c r="D5287" s="147"/>
      <c r="E5287" s="147"/>
      <c r="F5287" s="147"/>
      <c r="G5287" s="147"/>
      <c r="H5287" s="147"/>
      <c r="I5287" s="147"/>
      <c r="J5287" s="147"/>
      <c r="K5287" s="147"/>
      <c r="L5287" s="147"/>
      <c r="M5287" s="147"/>
      <c r="N5287" s="147"/>
      <c r="O5287" s="147"/>
      <c r="P5287" s="147"/>
      <c r="Q5287" s="147"/>
      <c r="R5287" s="147"/>
      <c r="S5287" s="147"/>
      <c r="T5287" s="147"/>
      <c r="U5287" s="147"/>
      <c r="V5287" s="147"/>
      <c r="W5287" s="147"/>
      <c r="X5287" s="147"/>
      <c r="Y5287" s="147"/>
      <c r="Z5287" s="148"/>
      <c r="AA5287" s="132">
        <v>50120</v>
      </c>
      <c r="AB5287" s="133"/>
      <c r="AC5287" s="133"/>
      <c r="AD5287" s="133"/>
      <c r="AE5287" s="133"/>
      <c r="AF5287" s="133"/>
      <c r="AG5287" s="133"/>
      <c r="AH5287" s="133"/>
      <c r="AI5287" s="134"/>
      <c r="AJ5287" s="132">
        <v>54051</v>
      </c>
      <c r="AK5287" s="133"/>
      <c r="AL5287" s="133"/>
      <c r="AM5287" s="133"/>
      <c r="AN5287" s="133"/>
      <c r="AO5287" s="133"/>
      <c r="AP5287" s="133"/>
      <c r="AQ5287" s="133"/>
      <c r="AR5287" s="134"/>
      <c r="AS5287" s="135"/>
      <c r="AT5287" s="136"/>
      <c r="AU5287" s="136"/>
      <c r="AV5287" s="136"/>
      <c r="AW5287" s="136"/>
      <c r="AX5287" s="137"/>
      <c r="AY5287" s="29"/>
      <c r="AZ5287" s="29"/>
      <c r="BA5287" s="29"/>
      <c r="BB5287" s="29"/>
      <c r="BC5287" s="29"/>
      <c r="BD5287" s="29"/>
      <c r="BE5287" s="29"/>
      <c r="BF5287" s="29"/>
      <c r="BG5287" s="29"/>
      <c r="BH5287" s="29"/>
      <c r="BI5287" s="29"/>
      <c r="BJ5287" s="29"/>
      <c r="BK5287" s="29"/>
      <c r="BL5287" s="29"/>
      <c r="BM5287" s="29"/>
      <c r="BN5287" s="29"/>
      <c r="BO5287" s="29"/>
      <c r="BP5287" s="29"/>
      <c r="BQ5287" s="29"/>
      <c r="BR5287" s="29"/>
      <c r="BS5287" s="29"/>
      <c r="BT5287" s="29"/>
      <c r="BU5287" s="29"/>
      <c r="BV5287" s="29"/>
      <c r="BW5287" s="29"/>
      <c r="BX5287" s="29"/>
      <c r="BY5287" s="29"/>
      <c r="BZ5287" s="29"/>
      <c r="CA5287" s="29"/>
      <c r="CB5287" s="29"/>
      <c r="CC5287" s="29"/>
      <c r="CD5287" s="29"/>
      <c r="CE5287" s="29"/>
      <c r="CF5287" s="29"/>
      <c r="CG5287" s="29"/>
      <c r="CH5287" s="29"/>
      <c r="CI5287" s="29"/>
      <c r="CJ5287" s="29"/>
      <c r="CK5287" s="29"/>
      <c r="CL5287" s="29"/>
      <c r="CM5287" s="29"/>
      <c r="CN5287" s="29"/>
      <c r="CO5287" s="29"/>
      <c r="CP5287" s="29"/>
      <c r="CQ5287" s="29"/>
      <c r="CR5287" s="29"/>
      <c r="CS5287" s="29"/>
      <c r="CT5287" s="29"/>
      <c r="CU5287" s="29"/>
      <c r="CV5287" s="29"/>
      <c r="CW5287" s="29"/>
      <c r="CX5287" s="29"/>
      <c r="CY5287" s="29"/>
      <c r="CZ5287" s="29"/>
      <c r="DA5287" s="29"/>
      <c r="DB5287" s="29"/>
      <c r="DC5287" s="29"/>
      <c r="DD5287" s="29"/>
      <c r="DE5287" s="29"/>
      <c r="DF5287" s="29"/>
      <c r="DG5287" s="29"/>
      <c r="DH5287" s="29"/>
      <c r="DI5287" s="29"/>
      <c r="DJ5287" s="29"/>
      <c r="DK5287" s="29"/>
      <c r="DL5287" s="29"/>
      <c r="DM5287" s="29"/>
      <c r="DN5287" s="29"/>
      <c r="DO5287" s="29"/>
      <c r="DP5287" s="29"/>
      <c r="DQ5287" s="29"/>
      <c r="DR5287" s="29"/>
      <c r="DS5287" s="29"/>
      <c r="DT5287" s="29"/>
      <c r="DU5287" s="29"/>
      <c r="DV5287" s="29"/>
      <c r="DW5287" s="29"/>
      <c r="DX5287" s="29"/>
      <c r="DY5287" s="29"/>
      <c r="DZ5287" s="29"/>
      <c r="EA5287" s="29"/>
      <c r="EB5287" s="29"/>
      <c r="EC5287" s="29"/>
      <c r="ED5287" s="29"/>
      <c r="EE5287" s="29"/>
      <c r="EF5287" s="29"/>
      <c r="EG5287" s="29"/>
      <c r="EH5287" s="29"/>
      <c r="EI5287" s="29"/>
      <c r="EJ5287" s="29"/>
      <c r="EK5287" s="29"/>
      <c r="EL5287" s="29"/>
      <c r="EM5287" s="29"/>
      <c r="EN5287" s="29"/>
      <c r="EO5287" s="29"/>
      <c r="EP5287" s="29"/>
      <c r="EQ5287" s="29"/>
      <c r="ER5287" s="29"/>
      <c r="ES5287" s="29"/>
      <c r="ET5287" s="29"/>
      <c r="EU5287" s="29"/>
      <c r="EV5287" s="29"/>
      <c r="EW5287" s="29"/>
      <c r="EX5287" s="29"/>
      <c r="EY5287" s="29"/>
      <c r="EZ5287" s="29"/>
      <c r="FA5287" s="29"/>
      <c r="FB5287" s="29"/>
      <c r="FC5287" s="29"/>
      <c r="FD5287" s="29"/>
      <c r="FE5287" s="29"/>
      <c r="FF5287" s="29"/>
      <c r="FG5287" s="29"/>
      <c r="FH5287" s="29"/>
      <c r="FI5287" s="29"/>
      <c r="FJ5287" s="29"/>
      <c r="FK5287" s="29"/>
      <c r="FL5287" s="29"/>
      <c r="FM5287" s="29"/>
      <c r="FN5287" s="29"/>
      <c r="FO5287" s="29"/>
      <c r="FP5287" s="29"/>
      <c r="FQ5287" s="29"/>
      <c r="FR5287" s="29"/>
      <c r="FS5287" s="29"/>
      <c r="FT5287" s="29"/>
      <c r="FU5287" s="29"/>
      <c r="FV5287" s="29"/>
      <c r="FW5287" s="29"/>
      <c r="FX5287" s="29"/>
      <c r="FY5287" s="29"/>
      <c r="FZ5287" s="29"/>
      <c r="GA5287" s="29"/>
      <c r="GB5287" s="29"/>
      <c r="GC5287" s="29"/>
      <c r="GD5287" s="29"/>
      <c r="GE5287" s="29"/>
      <c r="GF5287" s="29"/>
      <c r="GG5287" s="29"/>
      <c r="GH5287" s="29"/>
      <c r="GI5287" s="29"/>
      <c r="GJ5287" s="29"/>
      <c r="GK5287" s="29"/>
      <c r="GL5287" s="29"/>
      <c r="GM5287" s="29"/>
      <c r="GN5287" s="29"/>
      <c r="GO5287" s="29"/>
      <c r="GP5287" s="29"/>
      <c r="GQ5287" s="29"/>
      <c r="GR5287" s="29"/>
      <c r="GS5287" s="29"/>
      <c r="GT5287" s="29"/>
      <c r="GU5287" s="29"/>
      <c r="GV5287" s="29"/>
      <c r="GW5287" s="29"/>
      <c r="GX5287" s="29"/>
      <c r="GY5287" s="29"/>
      <c r="GZ5287" s="29"/>
      <c r="HA5287" s="29"/>
      <c r="HB5287" s="29"/>
      <c r="HC5287" s="29"/>
      <c r="HD5287" s="29"/>
      <c r="HE5287" s="29"/>
      <c r="HF5287" s="29"/>
      <c r="HG5287" s="29"/>
      <c r="HH5287" s="29"/>
      <c r="HI5287" s="29"/>
      <c r="HJ5287" s="29"/>
      <c r="HK5287" s="29"/>
      <c r="HL5287" s="29"/>
      <c r="HM5287" s="29"/>
      <c r="HN5287" s="29"/>
      <c r="HO5287" s="29"/>
      <c r="HP5287" s="29"/>
      <c r="HQ5287" s="29"/>
      <c r="HR5287" s="29"/>
      <c r="HS5287" s="29"/>
      <c r="HT5287" s="29"/>
      <c r="HU5287" s="29"/>
      <c r="HV5287" s="29"/>
      <c r="HW5287" s="29"/>
      <c r="HX5287" s="29"/>
      <c r="HY5287" s="29"/>
      <c r="HZ5287" s="29"/>
      <c r="IA5287" s="29"/>
      <c r="IB5287" s="29"/>
      <c r="IC5287" s="29"/>
      <c r="ID5287" s="29"/>
      <c r="IE5287" s="29"/>
      <c r="IF5287" s="29"/>
      <c r="IG5287" s="29"/>
      <c r="IH5287" s="29"/>
      <c r="II5287" s="29"/>
      <c r="IJ5287" s="29"/>
      <c r="IK5287" s="29"/>
      <c r="IL5287" s="29"/>
      <c r="IM5287" s="29"/>
      <c r="IN5287" s="29"/>
      <c r="IO5287" s="29"/>
      <c r="IP5287" s="29"/>
      <c r="IQ5287" s="29"/>
    </row>
    <row r="5288" spans="1:251" s="42" customFormat="1" ht="18.75" customHeight="1" thickBot="1">
      <c r="A5288" s="43"/>
      <c r="B5288" s="138" t="s">
        <v>244</v>
      </c>
      <c r="C5288" s="139"/>
      <c r="D5288" s="139"/>
      <c r="E5288" s="139"/>
      <c r="F5288" s="139"/>
      <c r="G5288" s="139"/>
      <c r="H5288" s="139"/>
      <c r="I5288" s="139"/>
      <c r="J5288" s="139"/>
      <c r="K5288" s="139"/>
      <c r="L5288" s="139"/>
      <c r="M5288" s="139"/>
      <c r="N5288" s="139"/>
      <c r="O5288" s="139"/>
      <c r="P5288" s="139"/>
      <c r="Q5288" s="139"/>
      <c r="R5288" s="139"/>
      <c r="S5288" s="139"/>
      <c r="T5288" s="139"/>
      <c r="U5288" s="139"/>
      <c r="V5288" s="139"/>
      <c r="W5288" s="139"/>
      <c r="X5288" s="139"/>
      <c r="Y5288" s="139"/>
      <c r="Z5288" s="140"/>
      <c r="AA5288" s="141">
        <f>SUM($AA$5287:$AA$5287)</f>
        <v>50120</v>
      </c>
      <c r="AB5288" s="142"/>
      <c r="AC5288" s="142"/>
      <c r="AD5288" s="142"/>
      <c r="AE5288" s="142"/>
      <c r="AF5288" s="142"/>
      <c r="AG5288" s="142"/>
      <c r="AH5288" s="142"/>
      <c r="AI5288" s="143"/>
      <c r="AJ5288" s="141">
        <f>SUM($AJ$5287:$AJ$5287)</f>
        <v>54051</v>
      </c>
      <c r="AK5288" s="142"/>
      <c r="AL5288" s="142"/>
      <c r="AM5288" s="142"/>
      <c r="AN5288" s="142"/>
      <c r="AO5288" s="142"/>
      <c r="AP5288" s="142"/>
      <c r="AQ5288" s="142"/>
      <c r="AR5288" s="143"/>
      <c r="AS5288" s="144"/>
      <c r="AT5288" s="145"/>
      <c r="AU5288" s="145"/>
      <c r="AV5288" s="145"/>
      <c r="AW5288" s="145"/>
      <c r="AX5288" s="146"/>
      <c r="AY5288" s="29"/>
      <c r="AZ5288" s="29"/>
      <c r="BA5288" s="29"/>
      <c r="BB5288" s="29"/>
      <c r="BC5288" s="29"/>
      <c r="BD5288" s="29"/>
      <c r="BE5288" s="29"/>
      <c r="BF5288" s="29"/>
      <c r="BG5288" s="29"/>
      <c r="BH5288" s="29"/>
      <c r="BI5288" s="29"/>
      <c r="BJ5288" s="29"/>
      <c r="BK5288" s="29"/>
      <c r="BL5288" s="29"/>
      <c r="BM5288" s="29"/>
      <c r="BN5288" s="29"/>
      <c r="BO5288" s="29"/>
      <c r="BP5288" s="29"/>
      <c r="BQ5288" s="29"/>
      <c r="BR5288" s="29"/>
      <c r="BS5288" s="29"/>
      <c r="BT5288" s="29"/>
      <c r="BU5288" s="29"/>
      <c r="BV5288" s="29"/>
      <c r="BW5288" s="29"/>
      <c r="BX5288" s="29"/>
      <c r="BY5288" s="29"/>
      <c r="BZ5288" s="29"/>
      <c r="CA5288" s="29"/>
      <c r="CB5288" s="29"/>
      <c r="CC5288" s="29"/>
      <c r="CD5288" s="29"/>
      <c r="CE5288" s="29"/>
      <c r="CF5288" s="29"/>
      <c r="CG5288" s="29"/>
      <c r="CH5288" s="29"/>
      <c r="CI5288" s="29"/>
      <c r="CJ5288" s="29"/>
      <c r="CK5288" s="29"/>
      <c r="CL5288" s="29"/>
      <c r="CM5288" s="29"/>
      <c r="CN5288" s="29"/>
      <c r="CO5288" s="29"/>
      <c r="CP5288" s="29"/>
      <c r="CQ5288" s="29"/>
      <c r="CR5288" s="29"/>
      <c r="CS5288" s="29"/>
      <c r="CT5288" s="29"/>
      <c r="CU5288" s="29"/>
      <c r="CV5288" s="29"/>
      <c r="CW5288" s="29"/>
      <c r="CX5288" s="29"/>
      <c r="CY5288" s="29"/>
      <c r="CZ5288" s="29"/>
      <c r="DA5288" s="29"/>
      <c r="DB5288" s="29"/>
      <c r="DC5288" s="29"/>
      <c r="DD5288" s="29"/>
      <c r="DE5288" s="29"/>
      <c r="DF5288" s="29"/>
      <c r="DG5288" s="29"/>
      <c r="DH5288" s="29"/>
      <c r="DI5288" s="29"/>
      <c r="DJ5288" s="29"/>
      <c r="DK5288" s="29"/>
      <c r="DL5288" s="29"/>
      <c r="DM5288" s="29"/>
      <c r="DN5288" s="29"/>
      <c r="DO5288" s="29"/>
      <c r="DP5288" s="29"/>
      <c r="DQ5288" s="29"/>
      <c r="DR5288" s="29"/>
      <c r="DS5288" s="29"/>
      <c r="DT5288" s="29"/>
      <c r="DU5288" s="29"/>
      <c r="DV5288" s="29"/>
      <c r="DW5288" s="29"/>
      <c r="DX5288" s="29"/>
      <c r="DY5288" s="29"/>
      <c r="DZ5288" s="29"/>
      <c r="EA5288" s="29"/>
      <c r="EB5288" s="29"/>
      <c r="EC5288" s="29"/>
      <c r="ED5288" s="29"/>
      <c r="EE5288" s="29"/>
      <c r="EF5288" s="29"/>
      <c r="EG5288" s="29"/>
      <c r="EH5288" s="29"/>
      <c r="EI5288" s="29"/>
      <c r="EJ5288" s="29"/>
      <c r="EK5288" s="29"/>
      <c r="EL5288" s="29"/>
      <c r="EM5288" s="29"/>
      <c r="EN5288" s="29"/>
      <c r="EO5288" s="29"/>
      <c r="EP5288" s="29"/>
      <c r="EQ5288" s="29"/>
      <c r="ER5288" s="29"/>
      <c r="ES5288" s="29"/>
      <c r="ET5288" s="29"/>
      <c r="EU5288" s="29"/>
      <c r="EV5288" s="29"/>
      <c r="EW5288" s="29"/>
      <c r="EX5288" s="29"/>
      <c r="EY5288" s="29"/>
      <c r="EZ5288" s="29"/>
      <c r="FA5288" s="29"/>
      <c r="FB5288" s="29"/>
      <c r="FC5288" s="29"/>
      <c r="FD5288" s="29"/>
      <c r="FE5288" s="29"/>
      <c r="FF5288" s="29"/>
      <c r="FG5288" s="29"/>
      <c r="FH5288" s="29"/>
      <c r="FI5288" s="29"/>
      <c r="FJ5288" s="29"/>
      <c r="FK5288" s="29"/>
      <c r="FL5288" s="29"/>
      <c r="FM5288" s="29"/>
      <c r="FN5288" s="29"/>
      <c r="FO5288" s="29"/>
      <c r="FP5288" s="29"/>
      <c r="FQ5288" s="29"/>
      <c r="FR5288" s="29"/>
      <c r="FS5288" s="29"/>
      <c r="FT5288" s="29"/>
      <c r="FU5288" s="29"/>
      <c r="FV5288" s="29"/>
      <c r="FW5288" s="29"/>
      <c r="FX5288" s="29"/>
      <c r="FY5288" s="29"/>
      <c r="FZ5288" s="29"/>
      <c r="GA5288" s="29"/>
      <c r="GB5288" s="29"/>
      <c r="GC5288" s="29"/>
      <c r="GD5288" s="29"/>
      <c r="GE5288" s="29"/>
      <c r="GF5288" s="29"/>
      <c r="GG5288" s="29"/>
      <c r="GH5288" s="29"/>
      <c r="GI5288" s="29"/>
      <c r="GJ5288" s="29"/>
      <c r="GK5288" s="29"/>
      <c r="GL5288" s="29"/>
      <c r="GM5288" s="29"/>
      <c r="GN5288" s="29"/>
      <c r="GO5288" s="29"/>
      <c r="GP5288" s="29"/>
      <c r="GQ5288" s="29"/>
      <c r="GR5288" s="29"/>
      <c r="GS5288" s="29"/>
      <c r="GT5288" s="29"/>
      <c r="GU5288" s="29"/>
      <c r="GV5288" s="29"/>
      <c r="GW5288" s="29"/>
      <c r="GX5288" s="29"/>
      <c r="GY5288" s="29"/>
      <c r="GZ5288" s="29"/>
      <c r="HA5288" s="29"/>
      <c r="HB5288" s="29"/>
      <c r="HC5288" s="29"/>
      <c r="HD5288" s="29"/>
      <c r="HE5288" s="29"/>
      <c r="HF5288" s="29"/>
      <c r="HG5288" s="29"/>
      <c r="HH5288" s="29"/>
      <c r="HI5288" s="29"/>
      <c r="HJ5288" s="29"/>
      <c r="HK5288" s="29"/>
      <c r="HL5288" s="29"/>
      <c r="HM5288" s="29"/>
      <c r="HN5288" s="29"/>
      <c r="HO5288" s="29"/>
      <c r="HP5288" s="29"/>
      <c r="HQ5288" s="29"/>
      <c r="HR5288" s="29"/>
      <c r="HS5288" s="29"/>
      <c r="HT5288" s="29"/>
      <c r="HU5288" s="29"/>
      <c r="HV5288" s="29"/>
      <c r="HW5288" s="29"/>
      <c r="HX5288" s="29"/>
      <c r="HY5288" s="29"/>
      <c r="HZ5288" s="29"/>
      <c r="IA5288" s="29"/>
      <c r="IB5288" s="29"/>
      <c r="IC5288" s="29"/>
      <c r="ID5288" s="29"/>
      <c r="IE5288" s="29"/>
      <c r="IF5288" s="29"/>
      <c r="IG5288" s="29"/>
      <c r="IH5288" s="29"/>
      <c r="II5288" s="29"/>
      <c r="IJ5288" s="29"/>
      <c r="IK5288" s="29"/>
      <c r="IL5288" s="29"/>
      <c r="IM5288" s="29"/>
      <c r="IN5288" s="29"/>
      <c r="IO5288" s="29"/>
      <c r="IP5288" s="29"/>
      <c r="IQ5288" s="29"/>
    </row>
    <row r="5290" spans="1:251" ht="18.75">
      <c r="A5290" s="28" t="s">
        <v>234</v>
      </c>
      <c r="AW5290" s="30"/>
      <c r="AX5290" s="31"/>
      <c r="AY5290" s="30"/>
    </row>
    <row r="5292" spans="1:251" ht="18.75">
      <c r="B5292" s="109" t="s">
        <v>0</v>
      </c>
      <c r="C5292" s="150"/>
      <c r="D5292" s="150"/>
      <c r="E5292" s="150"/>
      <c r="F5292" s="150"/>
      <c r="G5292" s="150"/>
      <c r="H5292" s="150"/>
      <c r="I5292" s="150"/>
      <c r="J5292" s="150"/>
      <c r="K5292" s="150"/>
      <c r="L5292" s="150"/>
      <c r="M5292" s="150"/>
      <c r="N5292" s="150"/>
      <c r="O5292" s="150"/>
      <c r="P5292" s="150"/>
      <c r="Q5292" s="150"/>
      <c r="R5292" s="150"/>
      <c r="S5292" s="150"/>
      <c r="T5292" s="150"/>
      <c r="U5292" s="150"/>
      <c r="V5292" s="150"/>
      <c r="W5292" s="150"/>
      <c r="X5292" s="150"/>
      <c r="Y5292" s="150"/>
      <c r="Z5292" s="150"/>
      <c r="AA5292" s="150"/>
      <c r="AB5292" s="150"/>
      <c r="AC5292" s="150"/>
      <c r="AD5292" s="150"/>
      <c r="AE5292" s="150"/>
      <c r="AF5292" s="150"/>
      <c r="AG5292" s="150"/>
      <c r="AH5292" s="150"/>
      <c r="AI5292" s="150"/>
      <c r="AJ5292" s="150"/>
      <c r="AK5292" s="150"/>
      <c r="AL5292" s="150"/>
      <c r="AM5292" s="150"/>
      <c r="AN5292" s="150"/>
      <c r="AO5292" s="150"/>
      <c r="AP5292" s="150"/>
      <c r="AQ5292" s="150"/>
      <c r="AR5292" s="150"/>
      <c r="AS5292" s="150"/>
      <c r="AT5292" s="150"/>
      <c r="AU5292" s="150"/>
      <c r="AV5292" s="150"/>
      <c r="AW5292" s="150"/>
      <c r="AX5292" s="150"/>
    </row>
    <row r="5293" spans="1:251">
      <c r="Z5293" s="32"/>
      <c r="AD5293" s="32"/>
      <c r="AE5293" s="32"/>
      <c r="AF5293" s="32"/>
      <c r="AG5293" s="32"/>
      <c r="AH5293" s="32"/>
      <c r="AI5293" s="32"/>
      <c r="AO5293" s="32"/>
    </row>
    <row r="5294" spans="1:251" ht="13.5" thickBot="1">
      <c r="Z5294" s="32"/>
      <c r="AD5294" s="32"/>
      <c r="AE5294" s="32"/>
      <c r="AF5294" s="32"/>
      <c r="AG5294" s="32"/>
      <c r="AH5294" s="32"/>
      <c r="AI5294" s="32"/>
      <c r="AO5294" s="32"/>
      <c r="DI5294" s="26"/>
    </row>
    <row r="5295" spans="1:251" ht="24.75" customHeight="1" thickBot="1">
      <c r="B5295" s="111" t="s">
        <v>235</v>
      </c>
      <c r="C5295" s="112"/>
      <c r="D5295" s="112"/>
      <c r="E5295" s="112"/>
      <c r="F5295" s="112"/>
      <c r="G5295" s="112"/>
      <c r="H5295" s="113" t="s">
        <v>995</v>
      </c>
      <c r="I5295" s="114"/>
      <c r="J5295" s="114"/>
      <c r="K5295" s="114"/>
      <c r="L5295" s="114"/>
      <c r="M5295" s="114"/>
      <c r="N5295" s="114"/>
      <c r="O5295" s="114"/>
      <c r="P5295" s="114"/>
      <c r="Q5295" s="114"/>
      <c r="R5295" s="114"/>
      <c r="S5295" s="114"/>
      <c r="T5295" s="114"/>
      <c r="U5295" s="114"/>
      <c r="V5295" s="114"/>
      <c r="W5295" s="114"/>
      <c r="X5295" s="114"/>
      <c r="Y5295" s="114"/>
      <c r="Z5295" s="114"/>
      <c r="AA5295" s="114"/>
      <c r="AB5295" s="114"/>
      <c r="AC5295" s="114"/>
      <c r="AD5295" s="114"/>
      <c r="AE5295" s="114"/>
      <c r="AF5295" s="114"/>
      <c r="AG5295" s="114"/>
      <c r="AH5295" s="114"/>
      <c r="AI5295" s="114"/>
      <c r="AJ5295" s="114"/>
      <c r="AK5295" s="114"/>
      <c r="AL5295" s="114"/>
      <c r="AM5295" s="114"/>
      <c r="AN5295" s="114"/>
      <c r="AO5295" s="114"/>
      <c r="AP5295" s="114"/>
      <c r="AQ5295" s="114"/>
      <c r="AR5295" s="114"/>
      <c r="AS5295" s="114"/>
      <c r="AT5295" s="114"/>
      <c r="AU5295" s="114"/>
      <c r="AV5295" s="114"/>
      <c r="AW5295" s="114"/>
      <c r="AX5295" s="115"/>
      <c r="DI5295" s="26"/>
    </row>
    <row r="5296" spans="1:251" ht="14.25">
      <c r="B5296" s="33"/>
      <c r="C5296" s="33"/>
      <c r="D5296" s="33"/>
      <c r="E5296" s="33"/>
      <c r="F5296" s="33"/>
      <c r="G5296" s="33"/>
      <c r="H5296" s="34"/>
      <c r="I5296" s="34"/>
      <c r="J5296" s="34"/>
      <c r="K5296" s="34"/>
      <c r="L5296" s="35"/>
      <c r="M5296" s="35"/>
      <c r="N5296" s="35"/>
      <c r="O5296" s="35"/>
      <c r="P5296" s="34"/>
      <c r="Q5296" s="34"/>
      <c r="R5296" s="34"/>
      <c r="S5296" s="34"/>
      <c r="T5296" s="34"/>
      <c r="U5296" s="34"/>
      <c r="V5296" s="36"/>
      <c r="W5296" s="36"/>
      <c r="X5296" s="36"/>
      <c r="Y5296" s="36"/>
      <c r="Z5296" s="36"/>
      <c r="AA5296" s="36"/>
      <c r="AB5296" s="36"/>
      <c r="AC5296" s="36"/>
      <c r="AD5296" s="36"/>
      <c r="AE5296" s="36"/>
      <c r="AF5296" s="36"/>
      <c r="AG5296" s="36"/>
      <c r="AH5296" s="36"/>
      <c r="AI5296" s="36"/>
      <c r="AJ5296" s="36"/>
      <c r="AK5296" s="36"/>
      <c r="AL5296" s="36"/>
      <c r="AM5296" s="36"/>
      <c r="AN5296" s="36"/>
      <c r="AO5296" s="36"/>
      <c r="AP5296" s="36"/>
      <c r="AQ5296" s="36"/>
      <c r="AR5296" s="36"/>
      <c r="AS5296" s="36"/>
      <c r="AT5296" s="36"/>
      <c r="AU5296" s="36"/>
      <c r="AV5296" s="36"/>
      <c r="AW5296" s="36"/>
      <c r="AX5296" s="36"/>
      <c r="DI5296" s="26"/>
    </row>
    <row r="5297" spans="1:113" ht="15" thickBot="1">
      <c r="A5297" s="37"/>
      <c r="B5297" s="36" t="s">
        <v>237</v>
      </c>
      <c r="C5297" s="34"/>
      <c r="D5297" s="34"/>
      <c r="E5297" s="34"/>
      <c r="F5297" s="34"/>
      <c r="G5297" s="34"/>
      <c r="H5297" s="34"/>
      <c r="I5297" s="34"/>
      <c r="J5297" s="34"/>
      <c r="K5297" s="34"/>
      <c r="L5297" s="35"/>
      <c r="M5297" s="35"/>
      <c r="N5297" s="35"/>
      <c r="O5297" s="35"/>
      <c r="P5297" s="34"/>
      <c r="Q5297" s="34"/>
      <c r="R5297" s="34"/>
      <c r="S5297" s="34"/>
      <c r="T5297" s="34"/>
      <c r="U5297" s="34"/>
      <c r="V5297" s="36"/>
      <c r="W5297" s="36"/>
      <c r="X5297" s="36"/>
      <c r="Y5297" s="36"/>
      <c r="Z5297" s="36"/>
      <c r="AA5297" s="36"/>
      <c r="AB5297" s="36"/>
      <c r="AC5297" s="36"/>
      <c r="AD5297" s="36"/>
      <c r="AE5297" s="36"/>
      <c r="AF5297" s="36"/>
      <c r="AG5297" s="36"/>
      <c r="AH5297" s="36"/>
      <c r="AI5297" s="36"/>
      <c r="AJ5297" s="36"/>
      <c r="AK5297" s="36"/>
      <c r="AL5297" s="36"/>
      <c r="AM5297" s="36"/>
      <c r="AN5297" s="36"/>
      <c r="AO5297" s="36"/>
      <c r="AP5297" s="36"/>
      <c r="AQ5297" s="36"/>
      <c r="AR5297" s="36"/>
      <c r="AS5297" s="36"/>
      <c r="AT5297" s="36"/>
      <c r="AU5297" s="36"/>
      <c r="AV5297" s="36"/>
      <c r="AW5297" s="36"/>
      <c r="AX5297" s="36"/>
      <c r="DI5297" s="26"/>
    </row>
    <row r="5298" spans="1:113" ht="14.25">
      <c r="A5298" s="34"/>
      <c r="B5298" s="38"/>
      <c r="C5298" s="33"/>
      <c r="D5298" s="33"/>
      <c r="E5298" s="33"/>
      <c r="F5298" s="33"/>
      <c r="G5298" s="33"/>
      <c r="H5298" s="33"/>
      <c r="I5298" s="33"/>
      <c r="J5298" s="33"/>
      <c r="K5298" s="33"/>
      <c r="L5298" s="39"/>
      <c r="M5298" s="39"/>
      <c r="N5298" s="39"/>
      <c r="O5298" s="39"/>
      <c r="P5298" s="33"/>
      <c r="Q5298" s="33"/>
      <c r="R5298" s="33"/>
      <c r="S5298" s="33"/>
      <c r="T5298" s="33"/>
      <c r="U5298" s="33"/>
      <c r="V5298" s="40"/>
      <c r="W5298" s="40"/>
      <c r="X5298" s="40"/>
      <c r="Y5298" s="40"/>
      <c r="Z5298" s="40"/>
      <c r="AA5298" s="40"/>
      <c r="AB5298" s="40"/>
      <c r="AC5298" s="40"/>
      <c r="AD5298" s="40"/>
      <c r="AE5298" s="40"/>
      <c r="AF5298" s="40"/>
      <c r="AG5298" s="40"/>
      <c r="AH5298" s="40"/>
      <c r="AI5298" s="40"/>
      <c r="AJ5298" s="40"/>
      <c r="AK5298" s="40"/>
      <c r="AL5298" s="40"/>
      <c r="AM5298" s="40"/>
      <c r="AN5298" s="40"/>
      <c r="AO5298" s="40"/>
      <c r="AP5298" s="40"/>
      <c r="AQ5298" s="40"/>
      <c r="AR5298" s="40"/>
      <c r="AS5298" s="40"/>
      <c r="AT5298" s="40"/>
      <c r="AU5298" s="40"/>
      <c r="AV5298" s="40"/>
      <c r="AW5298" s="40"/>
      <c r="AX5298" s="41"/>
    </row>
    <row r="5299" spans="1:113" ht="12" customHeight="1">
      <c r="A5299" s="34"/>
      <c r="B5299" s="116" t="s">
        <v>996</v>
      </c>
      <c r="C5299" s="117"/>
      <c r="D5299" s="117"/>
      <c r="E5299" s="117"/>
      <c r="F5299" s="117"/>
      <c r="G5299" s="117"/>
      <c r="H5299" s="117"/>
      <c r="I5299" s="117"/>
      <c r="J5299" s="117"/>
      <c r="K5299" s="117"/>
      <c r="L5299" s="117"/>
      <c r="M5299" s="117"/>
      <c r="N5299" s="117"/>
      <c r="O5299" s="117"/>
      <c r="P5299" s="117"/>
      <c r="Q5299" s="117"/>
      <c r="R5299" s="117"/>
      <c r="S5299" s="117"/>
      <c r="T5299" s="117"/>
      <c r="U5299" s="117"/>
      <c r="V5299" s="117"/>
      <c r="W5299" s="117"/>
      <c r="X5299" s="117"/>
      <c r="Y5299" s="117"/>
      <c r="Z5299" s="117"/>
      <c r="AA5299" s="117"/>
      <c r="AB5299" s="117"/>
      <c r="AC5299" s="117"/>
      <c r="AD5299" s="117"/>
      <c r="AE5299" s="117"/>
      <c r="AF5299" s="117"/>
      <c r="AG5299" s="117"/>
      <c r="AH5299" s="117"/>
      <c r="AI5299" s="117"/>
      <c r="AJ5299" s="117"/>
      <c r="AK5299" s="117"/>
      <c r="AL5299" s="117"/>
      <c r="AM5299" s="117"/>
      <c r="AN5299" s="117"/>
      <c r="AO5299" s="117"/>
      <c r="AP5299" s="117"/>
      <c r="AQ5299" s="117"/>
      <c r="AR5299" s="117"/>
      <c r="AS5299" s="117"/>
      <c r="AT5299" s="117"/>
      <c r="AU5299" s="117"/>
      <c r="AV5299" s="117"/>
      <c r="AW5299" s="117"/>
      <c r="AX5299" s="118"/>
    </row>
    <row r="5300" spans="1:113" ht="12" customHeight="1">
      <c r="A5300" s="34"/>
      <c r="B5300" s="116"/>
      <c r="C5300" s="117"/>
      <c r="D5300" s="117"/>
      <c r="E5300" s="117"/>
      <c r="F5300" s="117"/>
      <c r="G5300" s="117"/>
      <c r="H5300" s="117"/>
      <c r="I5300" s="117"/>
      <c r="J5300" s="117"/>
      <c r="K5300" s="117"/>
      <c r="L5300" s="117"/>
      <c r="M5300" s="117"/>
      <c r="N5300" s="117"/>
      <c r="O5300" s="117"/>
      <c r="P5300" s="117"/>
      <c r="Q5300" s="117"/>
      <c r="R5300" s="117"/>
      <c r="S5300" s="117"/>
      <c r="T5300" s="117"/>
      <c r="U5300" s="117"/>
      <c r="V5300" s="117"/>
      <c r="W5300" s="117"/>
      <c r="X5300" s="117"/>
      <c r="Y5300" s="117"/>
      <c r="Z5300" s="117"/>
      <c r="AA5300" s="117"/>
      <c r="AB5300" s="117"/>
      <c r="AC5300" s="117"/>
      <c r="AD5300" s="117"/>
      <c r="AE5300" s="117"/>
      <c r="AF5300" s="117"/>
      <c r="AG5300" s="117"/>
      <c r="AH5300" s="117"/>
      <c r="AI5300" s="117"/>
      <c r="AJ5300" s="117"/>
      <c r="AK5300" s="117"/>
      <c r="AL5300" s="117"/>
      <c r="AM5300" s="117"/>
      <c r="AN5300" s="117"/>
      <c r="AO5300" s="117"/>
      <c r="AP5300" s="117"/>
      <c r="AQ5300" s="117"/>
      <c r="AR5300" s="117"/>
      <c r="AS5300" s="117"/>
      <c r="AT5300" s="117"/>
      <c r="AU5300" s="117"/>
      <c r="AV5300" s="117"/>
      <c r="AW5300" s="117"/>
      <c r="AX5300" s="118"/>
      <c r="BC5300" s="42"/>
    </row>
    <row r="5301" spans="1:113" ht="12" customHeight="1">
      <c r="A5301" s="34"/>
      <c r="B5301" s="116"/>
      <c r="C5301" s="117"/>
      <c r="D5301" s="117"/>
      <c r="E5301" s="117"/>
      <c r="F5301" s="117"/>
      <c r="G5301" s="117"/>
      <c r="H5301" s="117"/>
      <c r="I5301" s="117"/>
      <c r="J5301" s="117"/>
      <c r="K5301" s="117"/>
      <c r="L5301" s="117"/>
      <c r="M5301" s="117"/>
      <c r="N5301" s="117"/>
      <c r="O5301" s="117"/>
      <c r="P5301" s="117"/>
      <c r="Q5301" s="117"/>
      <c r="R5301" s="117"/>
      <c r="S5301" s="117"/>
      <c r="T5301" s="117"/>
      <c r="U5301" s="117"/>
      <c r="V5301" s="117"/>
      <c r="W5301" s="117"/>
      <c r="X5301" s="117"/>
      <c r="Y5301" s="117"/>
      <c r="Z5301" s="117"/>
      <c r="AA5301" s="117"/>
      <c r="AB5301" s="117"/>
      <c r="AC5301" s="117"/>
      <c r="AD5301" s="117"/>
      <c r="AE5301" s="117"/>
      <c r="AF5301" s="117"/>
      <c r="AG5301" s="117"/>
      <c r="AH5301" s="117"/>
      <c r="AI5301" s="117"/>
      <c r="AJ5301" s="117"/>
      <c r="AK5301" s="117"/>
      <c r="AL5301" s="117"/>
      <c r="AM5301" s="117"/>
      <c r="AN5301" s="117"/>
      <c r="AO5301" s="117"/>
      <c r="AP5301" s="117"/>
      <c r="AQ5301" s="117"/>
      <c r="AR5301" s="117"/>
      <c r="AS5301" s="117"/>
      <c r="AT5301" s="117"/>
      <c r="AU5301" s="117"/>
      <c r="AV5301" s="117"/>
      <c r="AW5301" s="117"/>
      <c r="AX5301" s="118"/>
    </row>
    <row r="5302" spans="1:113" ht="12" customHeight="1">
      <c r="A5302" s="34"/>
      <c r="B5302" s="116"/>
      <c r="C5302" s="117"/>
      <c r="D5302" s="117"/>
      <c r="E5302" s="117"/>
      <c r="F5302" s="117"/>
      <c r="G5302" s="117"/>
      <c r="H5302" s="117"/>
      <c r="I5302" s="117"/>
      <c r="J5302" s="117"/>
      <c r="K5302" s="117"/>
      <c r="L5302" s="117"/>
      <c r="M5302" s="117"/>
      <c r="N5302" s="117"/>
      <c r="O5302" s="117"/>
      <c r="P5302" s="117"/>
      <c r="Q5302" s="117"/>
      <c r="R5302" s="117"/>
      <c r="S5302" s="117"/>
      <c r="T5302" s="117"/>
      <c r="U5302" s="117"/>
      <c r="V5302" s="117"/>
      <c r="W5302" s="117"/>
      <c r="X5302" s="117"/>
      <c r="Y5302" s="117"/>
      <c r="Z5302" s="117"/>
      <c r="AA5302" s="117"/>
      <c r="AB5302" s="117"/>
      <c r="AC5302" s="117"/>
      <c r="AD5302" s="117"/>
      <c r="AE5302" s="117"/>
      <c r="AF5302" s="117"/>
      <c r="AG5302" s="117"/>
      <c r="AH5302" s="117"/>
      <c r="AI5302" s="117"/>
      <c r="AJ5302" s="117"/>
      <c r="AK5302" s="117"/>
      <c r="AL5302" s="117"/>
      <c r="AM5302" s="117"/>
      <c r="AN5302" s="117"/>
      <c r="AO5302" s="117"/>
      <c r="AP5302" s="117"/>
      <c r="AQ5302" s="117"/>
      <c r="AR5302" s="117"/>
      <c r="AS5302" s="117"/>
      <c r="AT5302" s="117"/>
      <c r="AU5302" s="117"/>
      <c r="AV5302" s="117"/>
      <c r="AW5302" s="117"/>
      <c r="AX5302" s="118"/>
    </row>
    <row r="5303" spans="1:113" ht="12" customHeight="1">
      <c r="A5303" s="34"/>
      <c r="B5303" s="116"/>
      <c r="C5303" s="117"/>
      <c r="D5303" s="117"/>
      <c r="E5303" s="117"/>
      <c r="F5303" s="117"/>
      <c r="G5303" s="117"/>
      <c r="H5303" s="117"/>
      <c r="I5303" s="117"/>
      <c r="J5303" s="117"/>
      <c r="K5303" s="117"/>
      <c r="L5303" s="117"/>
      <c r="M5303" s="117"/>
      <c r="N5303" s="117"/>
      <c r="O5303" s="117"/>
      <c r="P5303" s="117"/>
      <c r="Q5303" s="117"/>
      <c r="R5303" s="117"/>
      <c r="S5303" s="117"/>
      <c r="T5303" s="117"/>
      <c r="U5303" s="117"/>
      <c r="V5303" s="117"/>
      <c r="W5303" s="117"/>
      <c r="X5303" s="117"/>
      <c r="Y5303" s="117"/>
      <c r="Z5303" s="117"/>
      <c r="AA5303" s="117"/>
      <c r="AB5303" s="117"/>
      <c r="AC5303" s="117"/>
      <c r="AD5303" s="117"/>
      <c r="AE5303" s="117"/>
      <c r="AF5303" s="117"/>
      <c r="AG5303" s="117"/>
      <c r="AH5303" s="117"/>
      <c r="AI5303" s="117"/>
      <c r="AJ5303" s="117"/>
      <c r="AK5303" s="117"/>
      <c r="AL5303" s="117"/>
      <c r="AM5303" s="117"/>
      <c r="AN5303" s="117"/>
      <c r="AO5303" s="117"/>
      <c r="AP5303" s="117"/>
      <c r="AQ5303" s="117"/>
      <c r="AR5303" s="117"/>
      <c r="AS5303" s="117"/>
      <c r="AT5303" s="117"/>
      <c r="AU5303" s="117"/>
      <c r="AV5303" s="117"/>
      <c r="AW5303" s="117"/>
      <c r="AX5303" s="118"/>
    </row>
    <row r="5304" spans="1:113" ht="15" thickBot="1">
      <c r="A5304" s="43"/>
      <c r="B5304" s="44"/>
      <c r="C5304" s="45"/>
      <c r="D5304" s="45"/>
      <c r="E5304" s="45"/>
      <c r="F5304" s="45"/>
      <c r="G5304" s="45"/>
      <c r="H5304" s="45"/>
      <c r="I5304" s="45"/>
      <c r="J5304" s="45"/>
      <c r="K5304" s="45"/>
      <c r="L5304" s="45"/>
      <c r="M5304" s="45"/>
      <c r="N5304" s="45"/>
      <c r="O5304" s="45"/>
      <c r="P5304" s="45"/>
      <c r="Q5304" s="45"/>
      <c r="R5304" s="45"/>
      <c r="S5304" s="45"/>
      <c r="T5304" s="45"/>
      <c r="U5304" s="45"/>
      <c r="V5304" s="45"/>
      <c r="W5304" s="45"/>
      <c r="X5304" s="45"/>
      <c r="Y5304" s="45"/>
      <c r="Z5304" s="45"/>
      <c r="AA5304" s="45"/>
      <c r="AB5304" s="45"/>
      <c r="AC5304" s="45"/>
      <c r="AD5304" s="45"/>
      <c r="AE5304" s="45"/>
      <c r="AF5304" s="45"/>
      <c r="AG5304" s="45"/>
      <c r="AH5304" s="45"/>
      <c r="AI5304" s="45"/>
      <c r="AJ5304" s="45"/>
      <c r="AK5304" s="45"/>
      <c r="AL5304" s="45"/>
      <c r="AM5304" s="45"/>
      <c r="AN5304" s="45"/>
      <c r="AO5304" s="45"/>
      <c r="AP5304" s="45"/>
      <c r="AQ5304" s="45"/>
      <c r="AR5304" s="45"/>
      <c r="AS5304" s="45"/>
      <c r="AT5304" s="45"/>
      <c r="AU5304" s="45"/>
      <c r="AV5304" s="45"/>
      <c r="AW5304" s="45"/>
      <c r="AX5304" s="46"/>
    </row>
    <row r="5305" spans="1:113">
      <c r="B5305" s="47"/>
    </row>
    <row r="5306" spans="1:113" ht="15" thickBot="1">
      <c r="A5306" s="37"/>
      <c r="B5306" s="36" t="s">
        <v>238</v>
      </c>
      <c r="C5306" s="34"/>
      <c r="D5306" s="34"/>
      <c r="E5306" s="34"/>
      <c r="F5306" s="34"/>
      <c r="G5306" s="34"/>
      <c r="H5306" s="34"/>
      <c r="I5306" s="34"/>
      <c r="J5306" s="34"/>
      <c r="K5306" s="34"/>
      <c r="L5306" s="35"/>
      <c r="M5306" s="35"/>
      <c r="N5306" s="35"/>
      <c r="O5306" s="35"/>
      <c r="P5306" s="34"/>
      <c r="Q5306" s="34"/>
      <c r="R5306" s="34"/>
      <c r="S5306" s="34"/>
      <c r="T5306" s="34"/>
      <c r="U5306" s="34"/>
      <c r="V5306" s="36"/>
      <c r="W5306" s="36"/>
      <c r="X5306" s="36"/>
      <c r="Y5306" s="36"/>
      <c r="Z5306" s="36"/>
      <c r="AA5306" s="36"/>
      <c r="AB5306" s="36"/>
      <c r="AC5306" s="36"/>
      <c r="AD5306" s="36"/>
      <c r="AE5306" s="36"/>
      <c r="AF5306" s="36"/>
      <c r="AG5306" s="36"/>
      <c r="AH5306" s="36"/>
      <c r="AI5306" s="36"/>
      <c r="AJ5306" s="36"/>
      <c r="AK5306" s="36"/>
      <c r="AL5306" s="36"/>
      <c r="AM5306" s="36"/>
      <c r="AN5306" s="36"/>
      <c r="AO5306" s="36"/>
      <c r="AP5306" s="36"/>
      <c r="AQ5306" s="36"/>
      <c r="AR5306" s="36"/>
      <c r="AS5306" s="36"/>
      <c r="AT5306" s="36"/>
      <c r="AU5306" s="36"/>
      <c r="AV5306" s="36"/>
      <c r="AW5306" s="36"/>
      <c r="AX5306" s="36"/>
      <c r="DI5306" s="26"/>
    </row>
    <row r="5307" spans="1:113" ht="14.25">
      <c r="A5307" s="34"/>
      <c r="B5307" s="38"/>
      <c r="C5307" s="33"/>
      <c r="D5307" s="33"/>
      <c r="E5307" s="33"/>
      <c r="F5307" s="33"/>
      <c r="G5307" s="33"/>
      <c r="H5307" s="33"/>
      <c r="I5307" s="33"/>
      <c r="J5307" s="33"/>
      <c r="K5307" s="33"/>
      <c r="L5307" s="39"/>
      <c r="M5307" s="39"/>
      <c r="N5307" s="39"/>
      <c r="O5307" s="39"/>
      <c r="P5307" s="33"/>
      <c r="Q5307" s="33"/>
      <c r="R5307" s="33"/>
      <c r="S5307" s="33"/>
      <c r="T5307" s="33"/>
      <c r="U5307" s="33"/>
      <c r="V5307" s="40"/>
      <c r="W5307" s="40"/>
      <c r="X5307" s="40"/>
      <c r="Y5307" s="40"/>
      <c r="Z5307" s="40"/>
      <c r="AA5307" s="40"/>
      <c r="AB5307" s="40"/>
      <c r="AC5307" s="40"/>
      <c r="AD5307" s="40"/>
      <c r="AE5307" s="40"/>
      <c r="AF5307" s="40"/>
      <c r="AG5307" s="40"/>
      <c r="AH5307" s="40"/>
      <c r="AI5307" s="40"/>
      <c r="AJ5307" s="40"/>
      <c r="AK5307" s="40"/>
      <c r="AL5307" s="40"/>
      <c r="AM5307" s="40"/>
      <c r="AN5307" s="40"/>
      <c r="AO5307" s="40"/>
      <c r="AP5307" s="40"/>
      <c r="AQ5307" s="40"/>
      <c r="AR5307" s="40"/>
      <c r="AS5307" s="40"/>
      <c r="AT5307" s="40"/>
      <c r="AU5307" s="40"/>
      <c r="AV5307" s="40"/>
      <c r="AW5307" s="40"/>
      <c r="AX5307" s="41"/>
    </row>
    <row r="5308" spans="1:113" ht="12" customHeight="1">
      <c r="A5308" s="34"/>
      <c r="B5308" s="116" t="s">
        <v>997</v>
      </c>
      <c r="C5308" s="117"/>
      <c r="D5308" s="117"/>
      <c r="E5308" s="117"/>
      <c r="F5308" s="117"/>
      <c r="G5308" s="117"/>
      <c r="H5308" s="117"/>
      <c r="I5308" s="117"/>
      <c r="J5308" s="117"/>
      <c r="K5308" s="117"/>
      <c r="L5308" s="117"/>
      <c r="M5308" s="117"/>
      <c r="N5308" s="117"/>
      <c r="O5308" s="117"/>
      <c r="P5308" s="117"/>
      <c r="Q5308" s="117"/>
      <c r="R5308" s="117"/>
      <c r="S5308" s="117"/>
      <c r="T5308" s="117"/>
      <c r="U5308" s="117"/>
      <c r="V5308" s="117"/>
      <c r="W5308" s="117"/>
      <c r="X5308" s="117"/>
      <c r="Y5308" s="117"/>
      <c r="Z5308" s="117"/>
      <c r="AA5308" s="117"/>
      <c r="AB5308" s="117"/>
      <c r="AC5308" s="117"/>
      <c r="AD5308" s="117"/>
      <c r="AE5308" s="117"/>
      <c r="AF5308" s="117"/>
      <c r="AG5308" s="117"/>
      <c r="AH5308" s="117"/>
      <c r="AI5308" s="117"/>
      <c r="AJ5308" s="117"/>
      <c r="AK5308" s="117"/>
      <c r="AL5308" s="117"/>
      <c r="AM5308" s="117"/>
      <c r="AN5308" s="117"/>
      <c r="AO5308" s="117"/>
      <c r="AP5308" s="117"/>
      <c r="AQ5308" s="117"/>
      <c r="AR5308" s="117"/>
      <c r="AS5308" s="117"/>
      <c r="AT5308" s="117"/>
      <c r="AU5308" s="117"/>
      <c r="AV5308" s="117"/>
      <c r="AW5308" s="117"/>
      <c r="AX5308" s="118"/>
    </row>
    <row r="5309" spans="1:113" ht="12" customHeight="1">
      <c r="A5309" s="34"/>
      <c r="B5309" s="116"/>
      <c r="C5309" s="117"/>
      <c r="D5309" s="117"/>
      <c r="E5309" s="117"/>
      <c r="F5309" s="117"/>
      <c r="G5309" s="117"/>
      <c r="H5309" s="117"/>
      <c r="I5309" s="117"/>
      <c r="J5309" s="117"/>
      <c r="K5309" s="117"/>
      <c r="L5309" s="117"/>
      <c r="M5309" s="117"/>
      <c r="N5309" s="117"/>
      <c r="O5309" s="117"/>
      <c r="P5309" s="117"/>
      <c r="Q5309" s="117"/>
      <c r="R5309" s="117"/>
      <c r="S5309" s="117"/>
      <c r="T5309" s="117"/>
      <c r="U5309" s="117"/>
      <c r="V5309" s="117"/>
      <c r="W5309" s="117"/>
      <c r="X5309" s="117"/>
      <c r="Y5309" s="117"/>
      <c r="Z5309" s="117"/>
      <c r="AA5309" s="117"/>
      <c r="AB5309" s="117"/>
      <c r="AC5309" s="117"/>
      <c r="AD5309" s="117"/>
      <c r="AE5309" s="117"/>
      <c r="AF5309" s="117"/>
      <c r="AG5309" s="117"/>
      <c r="AH5309" s="117"/>
      <c r="AI5309" s="117"/>
      <c r="AJ5309" s="117"/>
      <c r="AK5309" s="117"/>
      <c r="AL5309" s="117"/>
      <c r="AM5309" s="117"/>
      <c r="AN5309" s="117"/>
      <c r="AO5309" s="117"/>
      <c r="AP5309" s="117"/>
      <c r="AQ5309" s="117"/>
      <c r="AR5309" s="117"/>
      <c r="AS5309" s="117"/>
      <c r="AT5309" s="117"/>
      <c r="AU5309" s="117"/>
      <c r="AV5309" s="117"/>
      <c r="AW5309" s="117"/>
      <c r="AX5309" s="118"/>
    </row>
    <row r="5310" spans="1:113" ht="12" customHeight="1">
      <c r="A5310" s="34"/>
      <c r="B5310" s="116"/>
      <c r="C5310" s="117"/>
      <c r="D5310" s="117"/>
      <c r="E5310" s="117"/>
      <c r="F5310" s="117"/>
      <c r="G5310" s="117"/>
      <c r="H5310" s="117"/>
      <c r="I5310" s="117"/>
      <c r="J5310" s="117"/>
      <c r="K5310" s="117"/>
      <c r="L5310" s="117"/>
      <c r="M5310" s="117"/>
      <c r="N5310" s="117"/>
      <c r="O5310" s="117"/>
      <c r="P5310" s="117"/>
      <c r="Q5310" s="117"/>
      <c r="R5310" s="117"/>
      <c r="S5310" s="117"/>
      <c r="T5310" s="117"/>
      <c r="U5310" s="117"/>
      <c r="V5310" s="117"/>
      <c r="W5310" s="117"/>
      <c r="X5310" s="117"/>
      <c r="Y5310" s="117"/>
      <c r="Z5310" s="117"/>
      <c r="AA5310" s="117"/>
      <c r="AB5310" s="117"/>
      <c r="AC5310" s="117"/>
      <c r="AD5310" s="117"/>
      <c r="AE5310" s="117"/>
      <c r="AF5310" s="117"/>
      <c r="AG5310" s="117"/>
      <c r="AH5310" s="117"/>
      <c r="AI5310" s="117"/>
      <c r="AJ5310" s="117"/>
      <c r="AK5310" s="117"/>
      <c r="AL5310" s="117"/>
      <c r="AM5310" s="117"/>
      <c r="AN5310" s="117"/>
      <c r="AO5310" s="117"/>
      <c r="AP5310" s="117"/>
      <c r="AQ5310" s="117"/>
      <c r="AR5310" s="117"/>
      <c r="AS5310" s="117"/>
      <c r="AT5310" s="117"/>
      <c r="AU5310" s="117"/>
      <c r="AV5310" s="117"/>
      <c r="AW5310" s="117"/>
      <c r="AX5310" s="118"/>
    </row>
    <row r="5311" spans="1:113" ht="12" customHeight="1">
      <c r="A5311" s="34"/>
      <c r="B5311" s="116"/>
      <c r="C5311" s="117"/>
      <c r="D5311" s="117"/>
      <c r="E5311" s="117"/>
      <c r="F5311" s="117"/>
      <c r="G5311" s="117"/>
      <c r="H5311" s="117"/>
      <c r="I5311" s="117"/>
      <c r="J5311" s="117"/>
      <c r="K5311" s="117"/>
      <c r="L5311" s="117"/>
      <c r="M5311" s="117"/>
      <c r="N5311" s="117"/>
      <c r="O5311" s="117"/>
      <c r="P5311" s="117"/>
      <c r="Q5311" s="117"/>
      <c r="R5311" s="117"/>
      <c r="S5311" s="117"/>
      <c r="T5311" s="117"/>
      <c r="U5311" s="117"/>
      <c r="V5311" s="117"/>
      <c r="W5311" s="117"/>
      <c r="X5311" s="117"/>
      <c r="Y5311" s="117"/>
      <c r="Z5311" s="117"/>
      <c r="AA5311" s="117"/>
      <c r="AB5311" s="117"/>
      <c r="AC5311" s="117"/>
      <c r="AD5311" s="117"/>
      <c r="AE5311" s="117"/>
      <c r="AF5311" s="117"/>
      <c r="AG5311" s="117"/>
      <c r="AH5311" s="117"/>
      <c r="AI5311" s="117"/>
      <c r="AJ5311" s="117"/>
      <c r="AK5311" s="117"/>
      <c r="AL5311" s="117"/>
      <c r="AM5311" s="117"/>
      <c r="AN5311" s="117"/>
      <c r="AO5311" s="117"/>
      <c r="AP5311" s="117"/>
      <c r="AQ5311" s="117"/>
      <c r="AR5311" s="117"/>
      <c r="AS5311" s="117"/>
      <c r="AT5311" s="117"/>
      <c r="AU5311" s="117"/>
      <c r="AV5311" s="117"/>
      <c r="AW5311" s="117"/>
      <c r="AX5311" s="118"/>
      <c r="BC5311" s="42"/>
    </row>
    <row r="5312" spans="1:113" ht="12" customHeight="1">
      <c r="A5312" s="34"/>
      <c r="B5312" s="116"/>
      <c r="C5312" s="117"/>
      <c r="D5312" s="117"/>
      <c r="E5312" s="117"/>
      <c r="F5312" s="117"/>
      <c r="G5312" s="117"/>
      <c r="H5312" s="117"/>
      <c r="I5312" s="117"/>
      <c r="J5312" s="117"/>
      <c r="K5312" s="117"/>
      <c r="L5312" s="117"/>
      <c r="M5312" s="117"/>
      <c r="N5312" s="117"/>
      <c r="O5312" s="117"/>
      <c r="P5312" s="117"/>
      <c r="Q5312" s="117"/>
      <c r="R5312" s="117"/>
      <c r="S5312" s="117"/>
      <c r="T5312" s="117"/>
      <c r="U5312" s="117"/>
      <c r="V5312" s="117"/>
      <c r="W5312" s="117"/>
      <c r="X5312" s="117"/>
      <c r="Y5312" s="117"/>
      <c r="Z5312" s="117"/>
      <c r="AA5312" s="117"/>
      <c r="AB5312" s="117"/>
      <c r="AC5312" s="117"/>
      <c r="AD5312" s="117"/>
      <c r="AE5312" s="117"/>
      <c r="AF5312" s="117"/>
      <c r="AG5312" s="117"/>
      <c r="AH5312" s="117"/>
      <c r="AI5312" s="117"/>
      <c r="AJ5312" s="117"/>
      <c r="AK5312" s="117"/>
      <c r="AL5312" s="117"/>
      <c r="AM5312" s="117"/>
      <c r="AN5312" s="117"/>
      <c r="AO5312" s="117"/>
      <c r="AP5312" s="117"/>
      <c r="AQ5312" s="117"/>
      <c r="AR5312" s="117"/>
      <c r="AS5312" s="117"/>
      <c r="AT5312" s="117"/>
      <c r="AU5312" s="117"/>
      <c r="AV5312" s="117"/>
      <c r="AW5312" s="117"/>
      <c r="AX5312" s="118"/>
    </row>
    <row r="5313" spans="1:251" ht="12" customHeight="1">
      <c r="A5313" s="34"/>
      <c r="B5313" s="116"/>
      <c r="C5313" s="117"/>
      <c r="D5313" s="117"/>
      <c r="E5313" s="117"/>
      <c r="F5313" s="117"/>
      <c r="G5313" s="117"/>
      <c r="H5313" s="117"/>
      <c r="I5313" s="117"/>
      <c r="J5313" s="117"/>
      <c r="K5313" s="117"/>
      <c r="L5313" s="117"/>
      <c r="M5313" s="117"/>
      <c r="N5313" s="117"/>
      <c r="O5313" s="117"/>
      <c r="P5313" s="117"/>
      <c r="Q5313" s="117"/>
      <c r="R5313" s="117"/>
      <c r="S5313" s="117"/>
      <c r="T5313" s="117"/>
      <c r="U5313" s="117"/>
      <c r="V5313" s="117"/>
      <c r="W5313" s="117"/>
      <c r="X5313" s="117"/>
      <c r="Y5313" s="117"/>
      <c r="Z5313" s="117"/>
      <c r="AA5313" s="117"/>
      <c r="AB5313" s="117"/>
      <c r="AC5313" s="117"/>
      <c r="AD5313" s="117"/>
      <c r="AE5313" s="117"/>
      <c r="AF5313" s="117"/>
      <c r="AG5313" s="117"/>
      <c r="AH5313" s="117"/>
      <c r="AI5313" s="117"/>
      <c r="AJ5313" s="117"/>
      <c r="AK5313" s="117"/>
      <c r="AL5313" s="117"/>
      <c r="AM5313" s="117"/>
      <c r="AN5313" s="117"/>
      <c r="AO5313" s="117"/>
      <c r="AP5313" s="117"/>
      <c r="AQ5313" s="117"/>
      <c r="AR5313" s="117"/>
      <c r="AS5313" s="117"/>
      <c r="AT5313" s="117"/>
      <c r="AU5313" s="117"/>
      <c r="AV5313" s="117"/>
      <c r="AW5313" s="117"/>
      <c r="AX5313" s="118"/>
    </row>
    <row r="5314" spans="1:251" ht="15" thickBot="1">
      <c r="A5314" s="43"/>
      <c r="B5314" s="44"/>
      <c r="C5314" s="45"/>
      <c r="D5314" s="45"/>
      <c r="E5314" s="45"/>
      <c r="F5314" s="45"/>
      <c r="G5314" s="45"/>
      <c r="H5314" s="45"/>
      <c r="I5314" s="45"/>
      <c r="J5314" s="45"/>
      <c r="K5314" s="45"/>
      <c r="L5314" s="45"/>
      <c r="M5314" s="45"/>
      <c r="N5314" s="45"/>
      <c r="O5314" s="45"/>
      <c r="P5314" s="45"/>
      <c r="Q5314" s="45"/>
      <c r="R5314" s="45"/>
      <c r="S5314" s="45"/>
      <c r="T5314" s="45"/>
      <c r="U5314" s="45"/>
      <c r="V5314" s="45"/>
      <c r="W5314" s="45"/>
      <c r="X5314" s="45"/>
      <c r="Y5314" s="45"/>
      <c r="Z5314" s="45"/>
      <c r="AA5314" s="45"/>
      <c r="AB5314" s="45"/>
      <c r="AC5314" s="45"/>
      <c r="AD5314" s="45"/>
      <c r="AE5314" s="45"/>
      <c r="AF5314" s="45"/>
      <c r="AG5314" s="45"/>
      <c r="AH5314" s="45"/>
      <c r="AI5314" s="45"/>
      <c r="AJ5314" s="45"/>
      <c r="AK5314" s="45"/>
      <c r="AL5314" s="45"/>
      <c r="AM5314" s="45"/>
      <c r="AN5314" s="45"/>
      <c r="AO5314" s="45"/>
      <c r="AP5314" s="45"/>
      <c r="AQ5314" s="45"/>
      <c r="AR5314" s="45"/>
      <c r="AS5314" s="45"/>
      <c r="AT5314" s="45"/>
      <c r="AU5314" s="45"/>
      <c r="AV5314" s="45"/>
      <c r="AW5314" s="45"/>
      <c r="AX5314" s="46"/>
    </row>
    <row r="5315" spans="1:251">
      <c r="B5315" s="47"/>
    </row>
    <row r="5316" spans="1:251" ht="14.25">
      <c r="B5316" s="36" t="s">
        <v>240</v>
      </c>
      <c r="C5316" s="34"/>
      <c r="D5316" s="34"/>
      <c r="E5316" s="34"/>
      <c r="F5316" s="34"/>
      <c r="G5316" s="34"/>
      <c r="H5316" s="34"/>
      <c r="I5316" s="34"/>
      <c r="J5316" s="34"/>
      <c r="K5316" s="34"/>
      <c r="L5316" s="35"/>
      <c r="M5316" s="35"/>
      <c r="N5316" s="35"/>
      <c r="O5316" s="35"/>
      <c r="P5316" s="34"/>
      <c r="Q5316" s="34"/>
      <c r="R5316" s="34"/>
      <c r="S5316" s="34"/>
      <c r="T5316" s="34"/>
      <c r="U5316" s="34"/>
      <c r="V5316" s="36"/>
      <c r="W5316" s="36"/>
      <c r="X5316" s="36"/>
      <c r="Y5316" s="36"/>
      <c r="Z5316" s="36"/>
      <c r="AA5316" s="36"/>
      <c r="AB5316" s="36"/>
      <c r="AC5316" s="36"/>
      <c r="AD5316" s="36"/>
      <c r="AE5316" s="36"/>
      <c r="AF5316" s="36"/>
      <c r="AG5316" s="36"/>
      <c r="AH5316" s="36"/>
      <c r="AI5316" s="36"/>
      <c r="AJ5316" s="36"/>
      <c r="AK5316" s="36"/>
      <c r="AL5316" s="36"/>
      <c r="AM5316" s="36"/>
      <c r="AN5316" s="36"/>
      <c r="AO5316" s="36"/>
      <c r="AP5316" s="36"/>
      <c r="AQ5316" s="36"/>
      <c r="AR5316" s="36"/>
      <c r="AS5316" s="36"/>
      <c r="AT5316" s="36"/>
      <c r="AU5316" s="36"/>
      <c r="AV5316" s="36"/>
      <c r="AW5316" s="36"/>
      <c r="AX5316" s="36"/>
    </row>
    <row r="5317" spans="1:251" ht="15" thickBot="1">
      <c r="B5317" s="34"/>
      <c r="C5317" s="34"/>
      <c r="D5317" s="34"/>
      <c r="E5317" s="34"/>
      <c r="F5317" s="34"/>
      <c r="G5317" s="34"/>
      <c r="H5317" s="34"/>
      <c r="I5317" s="34"/>
      <c r="J5317" s="34"/>
      <c r="K5317" s="34"/>
      <c r="L5317" s="35"/>
      <c r="M5317" s="35"/>
      <c r="N5317" s="35"/>
      <c r="O5317" s="35"/>
      <c r="P5317" s="34"/>
      <c r="Q5317" s="34"/>
      <c r="R5317" s="34"/>
      <c r="S5317" s="34"/>
      <c r="T5317" s="34"/>
      <c r="U5317" s="34"/>
      <c r="V5317" s="36"/>
      <c r="W5317" s="36"/>
      <c r="X5317" s="36"/>
      <c r="Y5317" s="36"/>
      <c r="Z5317" s="36"/>
      <c r="AA5317" s="36"/>
      <c r="AB5317" s="36"/>
      <c r="AC5317" s="36"/>
      <c r="AD5317" s="36"/>
      <c r="AE5317" s="36"/>
      <c r="AF5317" s="36"/>
      <c r="AG5317" s="36"/>
      <c r="AH5317" s="36"/>
      <c r="AI5317" s="36"/>
      <c r="AJ5317" s="36"/>
      <c r="AK5317" s="36"/>
      <c r="AL5317" s="36"/>
      <c r="AM5317" s="36"/>
      <c r="AN5317" s="36"/>
      <c r="AO5317" s="36"/>
      <c r="AP5317" s="36"/>
      <c r="AQ5317" s="36"/>
      <c r="AR5317" s="36"/>
      <c r="AS5317" s="36"/>
      <c r="AT5317" s="36"/>
      <c r="AU5317" s="36"/>
      <c r="AV5317" s="36"/>
      <c r="AW5317" s="36"/>
      <c r="AX5317" s="48" t="s">
        <v>241</v>
      </c>
    </row>
    <row r="5318" spans="1:251" s="42" customFormat="1" ht="13.5" customHeight="1">
      <c r="A5318" s="34"/>
      <c r="B5318" s="119" t="s">
        <v>242</v>
      </c>
      <c r="C5318" s="120"/>
      <c r="D5318" s="120"/>
      <c r="E5318" s="120"/>
      <c r="F5318" s="120"/>
      <c r="G5318" s="120"/>
      <c r="H5318" s="120"/>
      <c r="I5318" s="120"/>
      <c r="J5318" s="120"/>
      <c r="K5318" s="120"/>
      <c r="L5318" s="120"/>
      <c r="M5318" s="120"/>
      <c r="N5318" s="120"/>
      <c r="O5318" s="120"/>
      <c r="P5318" s="120"/>
      <c r="Q5318" s="120"/>
      <c r="R5318" s="120"/>
      <c r="S5318" s="120"/>
      <c r="T5318" s="120"/>
      <c r="U5318" s="120"/>
      <c r="V5318" s="120"/>
      <c r="W5318" s="120"/>
      <c r="X5318" s="120"/>
      <c r="Y5318" s="120"/>
      <c r="Z5318" s="121"/>
      <c r="AA5318" s="125" t="s">
        <v>1062</v>
      </c>
      <c r="AB5318" s="120"/>
      <c r="AC5318" s="120"/>
      <c r="AD5318" s="120"/>
      <c r="AE5318" s="120"/>
      <c r="AF5318" s="120"/>
      <c r="AG5318" s="120"/>
      <c r="AH5318" s="120"/>
      <c r="AI5318" s="121"/>
      <c r="AJ5318" s="125" t="s">
        <v>1063</v>
      </c>
      <c r="AK5318" s="120"/>
      <c r="AL5318" s="120"/>
      <c r="AM5318" s="120"/>
      <c r="AN5318" s="120"/>
      <c r="AO5318" s="120"/>
      <c r="AP5318" s="120"/>
      <c r="AQ5318" s="120"/>
      <c r="AR5318" s="121"/>
      <c r="AS5318" s="125" t="s">
        <v>243</v>
      </c>
      <c r="AT5318" s="120"/>
      <c r="AU5318" s="120"/>
      <c r="AV5318" s="120"/>
      <c r="AW5318" s="120"/>
      <c r="AX5318" s="127"/>
      <c r="AY5318" s="29"/>
      <c r="AZ5318" s="29"/>
      <c r="BA5318" s="29"/>
      <c r="BB5318" s="29"/>
      <c r="BC5318" s="29"/>
      <c r="BD5318" s="29"/>
      <c r="BE5318" s="29"/>
      <c r="BF5318" s="29"/>
      <c r="BG5318" s="29"/>
      <c r="BH5318" s="29"/>
      <c r="BI5318" s="29"/>
      <c r="BJ5318" s="29"/>
      <c r="BK5318" s="29"/>
      <c r="BL5318" s="29"/>
      <c r="BM5318" s="29"/>
      <c r="BN5318" s="29"/>
      <c r="BO5318" s="29"/>
      <c r="BP5318" s="29"/>
      <c r="BQ5318" s="29"/>
      <c r="BR5318" s="29"/>
      <c r="BS5318" s="29"/>
      <c r="BT5318" s="29"/>
      <c r="BU5318" s="29"/>
      <c r="BV5318" s="29"/>
      <c r="BW5318" s="29"/>
      <c r="BX5318" s="29"/>
      <c r="BY5318" s="29"/>
      <c r="BZ5318" s="29"/>
      <c r="CA5318" s="29"/>
      <c r="CB5318" s="29"/>
      <c r="CC5318" s="29"/>
      <c r="CD5318" s="29"/>
      <c r="CE5318" s="29"/>
      <c r="CF5318" s="29"/>
      <c r="CG5318" s="29"/>
      <c r="CH5318" s="29"/>
      <c r="CI5318" s="29"/>
      <c r="CJ5318" s="29"/>
      <c r="CK5318" s="29"/>
      <c r="CL5318" s="29"/>
      <c r="CM5318" s="29"/>
      <c r="CN5318" s="29"/>
      <c r="CO5318" s="29"/>
      <c r="CP5318" s="29"/>
      <c r="CQ5318" s="29"/>
      <c r="CR5318" s="29"/>
      <c r="CS5318" s="29"/>
      <c r="CT5318" s="29"/>
      <c r="CU5318" s="29"/>
      <c r="CV5318" s="29"/>
      <c r="CW5318" s="29"/>
      <c r="CX5318" s="29"/>
      <c r="CY5318" s="29"/>
      <c r="CZ5318" s="29"/>
      <c r="DA5318" s="29"/>
      <c r="DB5318" s="29"/>
      <c r="DC5318" s="29"/>
      <c r="DD5318" s="29"/>
      <c r="DE5318" s="29"/>
      <c r="DF5318" s="29"/>
      <c r="DG5318" s="29"/>
      <c r="DH5318" s="29"/>
      <c r="DI5318" s="29"/>
      <c r="DJ5318" s="29"/>
      <c r="DK5318" s="29"/>
      <c r="DL5318" s="29"/>
      <c r="DM5318" s="29"/>
      <c r="DN5318" s="29"/>
      <c r="DO5318" s="29"/>
      <c r="DP5318" s="29"/>
      <c r="DQ5318" s="29"/>
      <c r="DR5318" s="29"/>
      <c r="DS5318" s="29"/>
      <c r="DT5318" s="29"/>
      <c r="DU5318" s="29"/>
      <c r="DV5318" s="29"/>
      <c r="DW5318" s="29"/>
      <c r="DX5318" s="29"/>
      <c r="DY5318" s="29"/>
      <c r="DZ5318" s="29"/>
      <c r="EA5318" s="29"/>
      <c r="EB5318" s="29"/>
      <c r="EC5318" s="29"/>
      <c r="ED5318" s="29"/>
      <c r="EE5318" s="29"/>
      <c r="EF5318" s="29"/>
      <c r="EG5318" s="29"/>
      <c r="EH5318" s="29"/>
      <c r="EI5318" s="29"/>
      <c r="EJ5318" s="29"/>
      <c r="EK5318" s="29"/>
      <c r="EL5318" s="29"/>
      <c r="EM5318" s="29"/>
      <c r="EN5318" s="29"/>
      <c r="EO5318" s="29"/>
      <c r="EP5318" s="29"/>
      <c r="EQ5318" s="29"/>
      <c r="ER5318" s="29"/>
      <c r="ES5318" s="29"/>
      <c r="ET5318" s="29"/>
      <c r="EU5318" s="29"/>
      <c r="EV5318" s="29"/>
      <c r="EW5318" s="29"/>
      <c r="EX5318" s="29"/>
      <c r="EY5318" s="29"/>
      <c r="EZ5318" s="29"/>
      <c r="FA5318" s="29"/>
      <c r="FB5318" s="29"/>
      <c r="FC5318" s="29"/>
      <c r="FD5318" s="29"/>
      <c r="FE5318" s="29"/>
      <c r="FF5318" s="29"/>
      <c r="FG5318" s="29"/>
      <c r="FH5318" s="29"/>
      <c r="FI5318" s="29"/>
      <c r="FJ5318" s="29"/>
      <c r="FK5318" s="29"/>
      <c r="FL5318" s="29"/>
      <c r="FM5318" s="29"/>
      <c r="FN5318" s="29"/>
      <c r="FO5318" s="29"/>
      <c r="FP5318" s="29"/>
      <c r="FQ5318" s="29"/>
      <c r="FR5318" s="29"/>
      <c r="FS5318" s="29"/>
      <c r="FT5318" s="29"/>
      <c r="FU5318" s="29"/>
      <c r="FV5318" s="29"/>
      <c r="FW5318" s="29"/>
      <c r="FX5318" s="29"/>
      <c r="FY5318" s="29"/>
      <c r="FZ5318" s="29"/>
      <c r="GA5318" s="29"/>
      <c r="GB5318" s="29"/>
      <c r="GC5318" s="29"/>
      <c r="GD5318" s="29"/>
      <c r="GE5318" s="29"/>
      <c r="GF5318" s="29"/>
      <c r="GG5318" s="29"/>
      <c r="GH5318" s="29"/>
      <c r="GI5318" s="29"/>
      <c r="GJ5318" s="29"/>
      <c r="GK5318" s="29"/>
      <c r="GL5318" s="29"/>
      <c r="GM5318" s="29"/>
      <c r="GN5318" s="29"/>
      <c r="GO5318" s="29"/>
      <c r="GP5318" s="29"/>
      <c r="GQ5318" s="29"/>
      <c r="GR5318" s="29"/>
      <c r="GS5318" s="29"/>
      <c r="GT5318" s="29"/>
      <c r="GU5318" s="29"/>
      <c r="GV5318" s="29"/>
      <c r="GW5318" s="29"/>
      <c r="GX5318" s="29"/>
      <c r="GY5318" s="29"/>
      <c r="GZ5318" s="29"/>
      <c r="HA5318" s="29"/>
      <c r="HB5318" s="29"/>
      <c r="HC5318" s="29"/>
      <c r="HD5318" s="29"/>
      <c r="HE5318" s="29"/>
      <c r="HF5318" s="29"/>
      <c r="HG5318" s="29"/>
      <c r="HH5318" s="29"/>
      <c r="HI5318" s="29"/>
      <c r="HJ5318" s="29"/>
      <c r="HK5318" s="29"/>
      <c r="HL5318" s="29"/>
      <c r="HM5318" s="29"/>
      <c r="HN5318" s="29"/>
      <c r="HO5318" s="29"/>
      <c r="HP5318" s="29"/>
      <c r="HQ5318" s="29"/>
      <c r="HR5318" s="29"/>
      <c r="HS5318" s="29"/>
      <c r="HT5318" s="29"/>
      <c r="HU5318" s="29"/>
      <c r="HV5318" s="29"/>
      <c r="HW5318" s="29"/>
      <c r="HX5318" s="29"/>
      <c r="HY5318" s="29"/>
      <c r="HZ5318" s="29"/>
      <c r="IA5318" s="29"/>
      <c r="IB5318" s="29"/>
      <c r="IC5318" s="29"/>
      <c r="ID5318" s="29"/>
      <c r="IE5318" s="29"/>
      <c r="IF5318" s="29"/>
      <c r="IG5318" s="29"/>
      <c r="IH5318" s="29"/>
      <c r="II5318" s="29"/>
      <c r="IJ5318" s="29"/>
      <c r="IK5318" s="29"/>
      <c r="IL5318" s="29"/>
      <c r="IM5318" s="29"/>
      <c r="IN5318" s="29"/>
      <c r="IO5318" s="29"/>
      <c r="IP5318" s="29"/>
      <c r="IQ5318" s="29"/>
    </row>
    <row r="5319" spans="1:251" s="42" customFormat="1" ht="13.5">
      <c r="A5319" s="34"/>
      <c r="B5319" s="122"/>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4"/>
      <c r="AA5319" s="126"/>
      <c r="AB5319" s="123"/>
      <c r="AC5319" s="123"/>
      <c r="AD5319" s="123"/>
      <c r="AE5319" s="123"/>
      <c r="AF5319" s="123"/>
      <c r="AG5319" s="123"/>
      <c r="AH5319" s="123"/>
      <c r="AI5319" s="124"/>
      <c r="AJ5319" s="126"/>
      <c r="AK5319" s="123"/>
      <c r="AL5319" s="123"/>
      <c r="AM5319" s="123"/>
      <c r="AN5319" s="123"/>
      <c r="AO5319" s="123"/>
      <c r="AP5319" s="123"/>
      <c r="AQ5319" s="123"/>
      <c r="AR5319" s="124"/>
      <c r="AS5319" s="126"/>
      <c r="AT5319" s="123"/>
      <c r="AU5319" s="123"/>
      <c r="AV5319" s="123"/>
      <c r="AW5319" s="123"/>
      <c r="AX5319" s="128"/>
      <c r="AY5319" s="29"/>
      <c r="AZ5319" s="29"/>
      <c r="BA5319" s="29"/>
      <c r="BB5319" s="65"/>
      <c r="BC5319" s="49"/>
      <c r="BE5319" s="29"/>
      <c r="BF5319" s="29"/>
      <c r="BG5319" s="29"/>
      <c r="BH5319" s="29"/>
      <c r="BI5319" s="29"/>
      <c r="BJ5319" s="29"/>
      <c r="BK5319" s="29"/>
      <c r="BL5319" s="29"/>
      <c r="BM5319" s="29"/>
      <c r="BN5319" s="29"/>
      <c r="BO5319" s="29"/>
      <c r="BP5319" s="29"/>
      <c r="BQ5319" s="29"/>
      <c r="BR5319" s="29"/>
      <c r="BS5319" s="29"/>
      <c r="BT5319" s="29"/>
      <c r="BU5319" s="29"/>
      <c r="BV5319" s="29"/>
      <c r="BW5319" s="29"/>
      <c r="BX5319" s="29"/>
      <c r="BY5319" s="29"/>
      <c r="BZ5319" s="29"/>
      <c r="CA5319" s="29"/>
      <c r="CB5319" s="29"/>
      <c r="CC5319" s="29"/>
      <c r="CD5319" s="29"/>
      <c r="CE5319" s="29"/>
      <c r="CF5319" s="29"/>
      <c r="CG5319" s="29"/>
      <c r="CH5319" s="29"/>
      <c r="CI5319" s="29"/>
      <c r="CJ5319" s="29"/>
      <c r="CK5319" s="29"/>
      <c r="CL5319" s="29"/>
      <c r="CM5319" s="29"/>
      <c r="CN5319" s="29"/>
      <c r="CO5319" s="29"/>
      <c r="CP5319" s="29"/>
      <c r="CQ5319" s="29"/>
      <c r="CR5319" s="29"/>
      <c r="CS5319" s="29"/>
      <c r="CT5319" s="29"/>
      <c r="CU5319" s="29"/>
      <c r="CV5319" s="29"/>
      <c r="CW5319" s="29"/>
      <c r="CX5319" s="29"/>
      <c r="CY5319" s="29"/>
      <c r="CZ5319" s="29"/>
      <c r="DA5319" s="29"/>
      <c r="DB5319" s="29"/>
      <c r="DC5319" s="29"/>
      <c r="DD5319" s="29"/>
      <c r="DE5319" s="29"/>
      <c r="DF5319" s="29"/>
      <c r="DG5319" s="29"/>
      <c r="DH5319" s="29"/>
      <c r="DI5319" s="29"/>
      <c r="DJ5319" s="29"/>
      <c r="DK5319" s="29"/>
      <c r="DL5319" s="29"/>
      <c r="DM5319" s="29"/>
      <c r="DN5319" s="29"/>
      <c r="DO5319" s="29"/>
      <c r="DP5319" s="29"/>
      <c r="DQ5319" s="29"/>
      <c r="DR5319" s="29"/>
      <c r="DS5319" s="29"/>
      <c r="DT5319" s="29"/>
      <c r="DU5319" s="29"/>
      <c r="DV5319" s="29"/>
      <c r="DW5319" s="29"/>
      <c r="DX5319" s="29"/>
      <c r="DY5319" s="29"/>
      <c r="DZ5319" s="29"/>
      <c r="EA5319" s="29"/>
      <c r="EB5319" s="29"/>
      <c r="EC5319" s="29"/>
      <c r="ED5319" s="29"/>
      <c r="EE5319" s="29"/>
      <c r="EF5319" s="29"/>
      <c r="EG5319" s="29"/>
      <c r="EH5319" s="29"/>
      <c r="EI5319" s="29"/>
      <c r="EJ5319" s="29"/>
      <c r="EK5319" s="29"/>
      <c r="EL5319" s="29"/>
      <c r="EM5319" s="29"/>
      <c r="EN5319" s="29"/>
      <c r="EO5319" s="29"/>
      <c r="EP5319" s="29"/>
      <c r="EQ5319" s="29"/>
      <c r="ER5319" s="29"/>
      <c r="ES5319" s="29"/>
      <c r="ET5319" s="29"/>
      <c r="EU5319" s="29"/>
      <c r="EV5319" s="29"/>
      <c r="EW5319" s="29"/>
      <c r="EX5319" s="29"/>
      <c r="EY5319" s="29"/>
      <c r="EZ5319" s="29"/>
      <c r="FA5319" s="29"/>
      <c r="FB5319" s="29"/>
      <c r="FC5319" s="29"/>
      <c r="FD5319" s="29"/>
      <c r="FE5319" s="29"/>
      <c r="FF5319" s="29"/>
      <c r="FG5319" s="29"/>
      <c r="FH5319" s="29"/>
      <c r="FI5319" s="29"/>
      <c r="FJ5319" s="29"/>
      <c r="FK5319" s="29"/>
      <c r="FL5319" s="29"/>
      <c r="FM5319" s="29"/>
      <c r="FN5319" s="29"/>
      <c r="FO5319" s="29"/>
      <c r="FP5319" s="29"/>
      <c r="FQ5319" s="29"/>
      <c r="FR5319" s="29"/>
      <c r="FS5319" s="29"/>
      <c r="FT5319" s="29"/>
      <c r="FU5319" s="29"/>
      <c r="FV5319" s="29"/>
      <c r="FW5319" s="29"/>
      <c r="FX5319" s="29"/>
      <c r="FY5319" s="29"/>
      <c r="FZ5319" s="29"/>
      <c r="GA5319" s="29"/>
      <c r="GB5319" s="29"/>
      <c r="GC5319" s="29"/>
      <c r="GD5319" s="29"/>
      <c r="GE5319" s="29"/>
      <c r="GF5319" s="29"/>
      <c r="GG5319" s="29"/>
      <c r="GH5319" s="29"/>
      <c r="GI5319" s="29"/>
      <c r="GJ5319" s="29"/>
      <c r="GK5319" s="29"/>
      <c r="GL5319" s="29"/>
      <c r="GM5319" s="29"/>
      <c r="GN5319" s="29"/>
      <c r="GO5319" s="29"/>
      <c r="GP5319" s="29"/>
      <c r="GQ5319" s="29"/>
      <c r="GR5319" s="29"/>
      <c r="GS5319" s="29"/>
      <c r="GT5319" s="29"/>
      <c r="GU5319" s="29"/>
      <c r="GV5319" s="29"/>
      <c r="GW5319" s="29"/>
      <c r="GX5319" s="29"/>
      <c r="GY5319" s="29"/>
      <c r="GZ5319" s="29"/>
      <c r="HA5319" s="29"/>
      <c r="HB5319" s="29"/>
      <c r="HC5319" s="29"/>
      <c r="HD5319" s="29"/>
      <c r="HE5319" s="29"/>
      <c r="HF5319" s="29"/>
      <c r="HG5319" s="29"/>
      <c r="HH5319" s="29"/>
      <c r="HI5319" s="29"/>
      <c r="HJ5319" s="29"/>
      <c r="HK5319" s="29"/>
      <c r="HL5319" s="29"/>
      <c r="HM5319" s="29"/>
      <c r="HN5319" s="29"/>
      <c r="HO5319" s="29"/>
      <c r="HP5319" s="29"/>
      <c r="HQ5319" s="29"/>
      <c r="HR5319" s="29"/>
      <c r="HS5319" s="29"/>
      <c r="HT5319" s="29"/>
      <c r="HU5319" s="29"/>
      <c r="HV5319" s="29"/>
      <c r="HW5319" s="29"/>
      <c r="HX5319" s="29"/>
      <c r="HY5319" s="29"/>
      <c r="HZ5319" s="29"/>
      <c r="IA5319" s="29"/>
      <c r="IB5319" s="29"/>
      <c r="IC5319" s="29"/>
      <c r="ID5319" s="29"/>
      <c r="IE5319" s="29"/>
      <c r="IF5319" s="29"/>
      <c r="IG5319" s="29"/>
      <c r="IH5319" s="29"/>
      <c r="II5319" s="29"/>
      <c r="IJ5319" s="29"/>
      <c r="IK5319" s="29"/>
      <c r="IL5319" s="29"/>
      <c r="IM5319" s="29"/>
      <c r="IN5319" s="29"/>
      <c r="IO5319" s="29"/>
      <c r="IP5319" s="29"/>
      <c r="IQ5319" s="29"/>
    </row>
    <row r="5320" spans="1:251" s="42" customFormat="1" ht="18.75" customHeight="1">
      <c r="A5320" s="34"/>
      <c r="B5320" s="50"/>
      <c r="C5320" s="129" t="s">
        <v>994</v>
      </c>
      <c r="D5320" s="147"/>
      <c r="E5320" s="147"/>
      <c r="F5320" s="147"/>
      <c r="G5320" s="147"/>
      <c r="H5320" s="147"/>
      <c r="I5320" s="147"/>
      <c r="J5320" s="147"/>
      <c r="K5320" s="147"/>
      <c r="L5320" s="147"/>
      <c r="M5320" s="147"/>
      <c r="N5320" s="147"/>
      <c r="O5320" s="147"/>
      <c r="P5320" s="147"/>
      <c r="Q5320" s="147"/>
      <c r="R5320" s="147"/>
      <c r="S5320" s="147"/>
      <c r="T5320" s="147"/>
      <c r="U5320" s="147"/>
      <c r="V5320" s="147"/>
      <c r="W5320" s="147"/>
      <c r="X5320" s="147"/>
      <c r="Y5320" s="147"/>
      <c r="Z5320" s="148"/>
      <c r="AA5320" s="132">
        <v>103500</v>
      </c>
      <c r="AB5320" s="133"/>
      <c r="AC5320" s="133"/>
      <c r="AD5320" s="133"/>
      <c r="AE5320" s="133"/>
      <c r="AF5320" s="133"/>
      <c r="AG5320" s="133"/>
      <c r="AH5320" s="133"/>
      <c r="AI5320" s="134"/>
      <c r="AJ5320" s="132">
        <v>60400</v>
      </c>
      <c r="AK5320" s="133"/>
      <c r="AL5320" s="133"/>
      <c r="AM5320" s="133"/>
      <c r="AN5320" s="133"/>
      <c r="AO5320" s="133"/>
      <c r="AP5320" s="133"/>
      <c r="AQ5320" s="133"/>
      <c r="AR5320" s="134"/>
      <c r="AS5320" s="135"/>
      <c r="AT5320" s="136"/>
      <c r="AU5320" s="136"/>
      <c r="AV5320" s="136"/>
      <c r="AW5320" s="136"/>
      <c r="AX5320" s="137"/>
      <c r="AY5320" s="29"/>
      <c r="AZ5320" s="29"/>
      <c r="BA5320" s="29"/>
      <c r="BB5320" s="29"/>
      <c r="BC5320" s="29"/>
      <c r="BD5320" s="29"/>
      <c r="BE5320" s="29"/>
      <c r="BF5320" s="29"/>
      <c r="BG5320" s="29"/>
      <c r="BH5320" s="29"/>
      <c r="BI5320" s="29"/>
      <c r="BJ5320" s="29"/>
      <c r="BK5320" s="29"/>
      <c r="BL5320" s="29"/>
      <c r="BM5320" s="29"/>
      <c r="BN5320" s="29"/>
      <c r="BO5320" s="29"/>
      <c r="BP5320" s="29"/>
      <c r="BQ5320" s="29"/>
      <c r="BR5320" s="29"/>
      <c r="BS5320" s="29"/>
      <c r="BT5320" s="29"/>
      <c r="BU5320" s="29"/>
      <c r="BV5320" s="29"/>
      <c r="BW5320" s="29"/>
      <c r="BX5320" s="29"/>
      <c r="BY5320" s="29"/>
      <c r="BZ5320" s="29"/>
      <c r="CA5320" s="29"/>
      <c r="CB5320" s="29"/>
      <c r="CC5320" s="29"/>
      <c r="CD5320" s="29"/>
      <c r="CE5320" s="29"/>
      <c r="CF5320" s="29"/>
      <c r="CG5320" s="29"/>
      <c r="CH5320" s="29"/>
      <c r="CI5320" s="29"/>
      <c r="CJ5320" s="29"/>
      <c r="CK5320" s="29"/>
      <c r="CL5320" s="29"/>
      <c r="CM5320" s="29"/>
      <c r="CN5320" s="29"/>
      <c r="CO5320" s="29"/>
      <c r="CP5320" s="29"/>
      <c r="CQ5320" s="29"/>
      <c r="CR5320" s="29"/>
      <c r="CS5320" s="29"/>
      <c r="CT5320" s="29"/>
      <c r="CU5320" s="29"/>
      <c r="CV5320" s="29"/>
      <c r="CW5320" s="29"/>
      <c r="CX5320" s="29"/>
      <c r="CY5320" s="29"/>
      <c r="CZ5320" s="29"/>
      <c r="DA5320" s="29"/>
      <c r="DB5320" s="29"/>
      <c r="DC5320" s="29"/>
      <c r="DD5320" s="29"/>
      <c r="DE5320" s="29"/>
      <c r="DF5320" s="29"/>
      <c r="DG5320" s="29"/>
      <c r="DH5320" s="29"/>
      <c r="DI5320" s="29"/>
      <c r="DJ5320" s="29"/>
      <c r="DK5320" s="29"/>
      <c r="DL5320" s="29"/>
      <c r="DM5320" s="29"/>
      <c r="DN5320" s="29"/>
      <c r="DO5320" s="29"/>
      <c r="DP5320" s="29"/>
      <c r="DQ5320" s="29"/>
      <c r="DR5320" s="29"/>
      <c r="DS5320" s="29"/>
      <c r="DT5320" s="29"/>
      <c r="DU5320" s="29"/>
      <c r="DV5320" s="29"/>
      <c r="DW5320" s="29"/>
      <c r="DX5320" s="29"/>
      <c r="DY5320" s="29"/>
      <c r="DZ5320" s="29"/>
      <c r="EA5320" s="29"/>
      <c r="EB5320" s="29"/>
      <c r="EC5320" s="29"/>
      <c r="ED5320" s="29"/>
      <c r="EE5320" s="29"/>
      <c r="EF5320" s="29"/>
      <c r="EG5320" s="29"/>
      <c r="EH5320" s="29"/>
      <c r="EI5320" s="29"/>
      <c r="EJ5320" s="29"/>
      <c r="EK5320" s="29"/>
      <c r="EL5320" s="29"/>
      <c r="EM5320" s="29"/>
      <c r="EN5320" s="29"/>
      <c r="EO5320" s="29"/>
      <c r="EP5320" s="29"/>
      <c r="EQ5320" s="29"/>
      <c r="ER5320" s="29"/>
      <c r="ES5320" s="29"/>
      <c r="ET5320" s="29"/>
      <c r="EU5320" s="29"/>
      <c r="EV5320" s="29"/>
      <c r="EW5320" s="29"/>
      <c r="EX5320" s="29"/>
      <c r="EY5320" s="29"/>
      <c r="EZ5320" s="29"/>
      <c r="FA5320" s="29"/>
      <c r="FB5320" s="29"/>
      <c r="FC5320" s="29"/>
      <c r="FD5320" s="29"/>
      <c r="FE5320" s="29"/>
      <c r="FF5320" s="29"/>
      <c r="FG5320" s="29"/>
      <c r="FH5320" s="29"/>
      <c r="FI5320" s="29"/>
      <c r="FJ5320" s="29"/>
      <c r="FK5320" s="29"/>
      <c r="FL5320" s="29"/>
      <c r="FM5320" s="29"/>
      <c r="FN5320" s="29"/>
      <c r="FO5320" s="29"/>
      <c r="FP5320" s="29"/>
      <c r="FQ5320" s="29"/>
      <c r="FR5320" s="29"/>
      <c r="FS5320" s="29"/>
      <c r="FT5320" s="29"/>
      <c r="FU5320" s="29"/>
      <c r="FV5320" s="29"/>
      <c r="FW5320" s="29"/>
      <c r="FX5320" s="29"/>
      <c r="FY5320" s="29"/>
      <c r="FZ5320" s="29"/>
      <c r="GA5320" s="29"/>
      <c r="GB5320" s="29"/>
      <c r="GC5320" s="29"/>
      <c r="GD5320" s="29"/>
      <c r="GE5320" s="29"/>
      <c r="GF5320" s="29"/>
      <c r="GG5320" s="29"/>
      <c r="GH5320" s="29"/>
      <c r="GI5320" s="29"/>
      <c r="GJ5320" s="29"/>
      <c r="GK5320" s="29"/>
      <c r="GL5320" s="29"/>
      <c r="GM5320" s="29"/>
      <c r="GN5320" s="29"/>
      <c r="GO5320" s="29"/>
      <c r="GP5320" s="29"/>
      <c r="GQ5320" s="29"/>
      <c r="GR5320" s="29"/>
      <c r="GS5320" s="29"/>
      <c r="GT5320" s="29"/>
      <c r="GU5320" s="29"/>
      <c r="GV5320" s="29"/>
      <c r="GW5320" s="29"/>
      <c r="GX5320" s="29"/>
      <c r="GY5320" s="29"/>
      <c r="GZ5320" s="29"/>
      <c r="HA5320" s="29"/>
      <c r="HB5320" s="29"/>
      <c r="HC5320" s="29"/>
      <c r="HD5320" s="29"/>
      <c r="HE5320" s="29"/>
      <c r="HF5320" s="29"/>
      <c r="HG5320" s="29"/>
      <c r="HH5320" s="29"/>
      <c r="HI5320" s="29"/>
      <c r="HJ5320" s="29"/>
      <c r="HK5320" s="29"/>
      <c r="HL5320" s="29"/>
      <c r="HM5320" s="29"/>
      <c r="HN5320" s="29"/>
      <c r="HO5320" s="29"/>
      <c r="HP5320" s="29"/>
      <c r="HQ5320" s="29"/>
      <c r="HR5320" s="29"/>
      <c r="HS5320" s="29"/>
      <c r="HT5320" s="29"/>
      <c r="HU5320" s="29"/>
      <c r="HV5320" s="29"/>
      <c r="HW5320" s="29"/>
      <c r="HX5320" s="29"/>
      <c r="HY5320" s="29"/>
      <c r="HZ5320" s="29"/>
      <c r="IA5320" s="29"/>
      <c r="IB5320" s="29"/>
      <c r="IC5320" s="29"/>
      <c r="ID5320" s="29"/>
      <c r="IE5320" s="29"/>
      <c r="IF5320" s="29"/>
      <c r="IG5320" s="29"/>
      <c r="IH5320" s="29"/>
      <c r="II5320" s="29"/>
      <c r="IJ5320" s="29"/>
      <c r="IK5320" s="29"/>
      <c r="IL5320" s="29"/>
      <c r="IM5320" s="29"/>
      <c r="IN5320" s="29"/>
      <c r="IO5320" s="29"/>
      <c r="IP5320" s="29"/>
      <c r="IQ5320" s="29"/>
    </row>
    <row r="5321" spans="1:251" s="42" customFormat="1" ht="18.75" customHeight="1" thickBot="1">
      <c r="A5321" s="43"/>
      <c r="B5321" s="138" t="s">
        <v>244</v>
      </c>
      <c r="C5321" s="139"/>
      <c r="D5321" s="139"/>
      <c r="E5321" s="139"/>
      <c r="F5321" s="139"/>
      <c r="G5321" s="139"/>
      <c r="H5321" s="139"/>
      <c r="I5321" s="139"/>
      <c r="J5321" s="139"/>
      <c r="K5321" s="139"/>
      <c r="L5321" s="139"/>
      <c r="M5321" s="139"/>
      <c r="N5321" s="139"/>
      <c r="O5321" s="139"/>
      <c r="P5321" s="139"/>
      <c r="Q5321" s="139"/>
      <c r="R5321" s="139"/>
      <c r="S5321" s="139"/>
      <c r="T5321" s="139"/>
      <c r="U5321" s="139"/>
      <c r="V5321" s="139"/>
      <c r="W5321" s="139"/>
      <c r="X5321" s="139"/>
      <c r="Y5321" s="139"/>
      <c r="Z5321" s="140"/>
      <c r="AA5321" s="141">
        <f>SUM($AA$5320:$AA$5320)</f>
        <v>103500</v>
      </c>
      <c r="AB5321" s="142"/>
      <c r="AC5321" s="142"/>
      <c r="AD5321" s="142"/>
      <c r="AE5321" s="142"/>
      <c r="AF5321" s="142"/>
      <c r="AG5321" s="142"/>
      <c r="AH5321" s="142"/>
      <c r="AI5321" s="143"/>
      <c r="AJ5321" s="141">
        <f>SUM($AJ$5320:$AJ$5320)</f>
        <v>60400</v>
      </c>
      <c r="AK5321" s="142"/>
      <c r="AL5321" s="142"/>
      <c r="AM5321" s="142"/>
      <c r="AN5321" s="142"/>
      <c r="AO5321" s="142"/>
      <c r="AP5321" s="142"/>
      <c r="AQ5321" s="142"/>
      <c r="AR5321" s="143"/>
      <c r="AS5321" s="144"/>
      <c r="AT5321" s="145"/>
      <c r="AU5321" s="145"/>
      <c r="AV5321" s="145"/>
      <c r="AW5321" s="145"/>
      <c r="AX5321" s="146"/>
      <c r="AY5321" s="29"/>
      <c r="AZ5321" s="29"/>
      <c r="BA5321" s="29"/>
      <c r="BB5321" s="29"/>
      <c r="BC5321" s="29"/>
      <c r="BD5321" s="29"/>
      <c r="BE5321" s="29"/>
      <c r="BF5321" s="29"/>
      <c r="BG5321" s="29"/>
      <c r="BH5321" s="29"/>
      <c r="BI5321" s="29"/>
      <c r="BJ5321" s="29"/>
      <c r="BK5321" s="29"/>
      <c r="BL5321" s="29"/>
      <c r="BM5321" s="29"/>
      <c r="BN5321" s="29"/>
      <c r="BO5321" s="29"/>
      <c r="BP5321" s="29"/>
      <c r="BQ5321" s="29"/>
      <c r="BR5321" s="29"/>
      <c r="BS5321" s="29"/>
      <c r="BT5321" s="29"/>
      <c r="BU5321" s="29"/>
      <c r="BV5321" s="29"/>
      <c r="BW5321" s="29"/>
      <c r="BX5321" s="29"/>
      <c r="BY5321" s="29"/>
      <c r="BZ5321" s="29"/>
      <c r="CA5321" s="29"/>
      <c r="CB5321" s="29"/>
      <c r="CC5321" s="29"/>
      <c r="CD5321" s="29"/>
      <c r="CE5321" s="29"/>
      <c r="CF5321" s="29"/>
      <c r="CG5321" s="29"/>
      <c r="CH5321" s="29"/>
      <c r="CI5321" s="29"/>
      <c r="CJ5321" s="29"/>
      <c r="CK5321" s="29"/>
      <c r="CL5321" s="29"/>
      <c r="CM5321" s="29"/>
      <c r="CN5321" s="29"/>
      <c r="CO5321" s="29"/>
      <c r="CP5321" s="29"/>
      <c r="CQ5321" s="29"/>
      <c r="CR5321" s="29"/>
      <c r="CS5321" s="29"/>
      <c r="CT5321" s="29"/>
      <c r="CU5321" s="29"/>
      <c r="CV5321" s="29"/>
      <c r="CW5321" s="29"/>
      <c r="CX5321" s="29"/>
      <c r="CY5321" s="29"/>
      <c r="CZ5321" s="29"/>
      <c r="DA5321" s="29"/>
      <c r="DB5321" s="29"/>
      <c r="DC5321" s="29"/>
      <c r="DD5321" s="29"/>
      <c r="DE5321" s="29"/>
      <c r="DF5321" s="29"/>
      <c r="DG5321" s="29"/>
      <c r="DH5321" s="29"/>
      <c r="DI5321" s="29"/>
      <c r="DJ5321" s="29"/>
      <c r="DK5321" s="29"/>
      <c r="DL5321" s="29"/>
      <c r="DM5321" s="29"/>
      <c r="DN5321" s="29"/>
      <c r="DO5321" s="29"/>
      <c r="DP5321" s="29"/>
      <c r="DQ5321" s="29"/>
      <c r="DR5321" s="29"/>
      <c r="DS5321" s="29"/>
      <c r="DT5321" s="29"/>
      <c r="DU5321" s="29"/>
      <c r="DV5321" s="29"/>
      <c r="DW5321" s="29"/>
      <c r="DX5321" s="29"/>
      <c r="DY5321" s="29"/>
      <c r="DZ5321" s="29"/>
      <c r="EA5321" s="29"/>
      <c r="EB5321" s="29"/>
      <c r="EC5321" s="29"/>
      <c r="ED5321" s="29"/>
      <c r="EE5321" s="29"/>
      <c r="EF5321" s="29"/>
      <c r="EG5321" s="29"/>
      <c r="EH5321" s="29"/>
      <c r="EI5321" s="29"/>
      <c r="EJ5321" s="29"/>
      <c r="EK5321" s="29"/>
      <c r="EL5321" s="29"/>
      <c r="EM5321" s="29"/>
      <c r="EN5321" s="29"/>
      <c r="EO5321" s="29"/>
      <c r="EP5321" s="29"/>
      <c r="EQ5321" s="29"/>
      <c r="ER5321" s="29"/>
      <c r="ES5321" s="29"/>
      <c r="ET5321" s="29"/>
      <c r="EU5321" s="29"/>
      <c r="EV5321" s="29"/>
      <c r="EW5321" s="29"/>
      <c r="EX5321" s="29"/>
      <c r="EY5321" s="29"/>
      <c r="EZ5321" s="29"/>
      <c r="FA5321" s="29"/>
      <c r="FB5321" s="29"/>
      <c r="FC5321" s="29"/>
      <c r="FD5321" s="29"/>
      <c r="FE5321" s="29"/>
      <c r="FF5321" s="29"/>
      <c r="FG5321" s="29"/>
      <c r="FH5321" s="29"/>
      <c r="FI5321" s="29"/>
      <c r="FJ5321" s="29"/>
      <c r="FK5321" s="29"/>
      <c r="FL5321" s="29"/>
      <c r="FM5321" s="29"/>
      <c r="FN5321" s="29"/>
      <c r="FO5321" s="29"/>
      <c r="FP5321" s="29"/>
      <c r="FQ5321" s="29"/>
      <c r="FR5321" s="29"/>
      <c r="FS5321" s="29"/>
      <c r="FT5321" s="29"/>
      <c r="FU5321" s="29"/>
      <c r="FV5321" s="29"/>
      <c r="FW5321" s="29"/>
      <c r="FX5321" s="29"/>
      <c r="FY5321" s="29"/>
      <c r="FZ5321" s="29"/>
      <c r="GA5321" s="29"/>
      <c r="GB5321" s="29"/>
      <c r="GC5321" s="29"/>
      <c r="GD5321" s="29"/>
      <c r="GE5321" s="29"/>
      <c r="GF5321" s="29"/>
      <c r="GG5321" s="29"/>
      <c r="GH5321" s="29"/>
      <c r="GI5321" s="29"/>
      <c r="GJ5321" s="29"/>
      <c r="GK5321" s="29"/>
      <c r="GL5321" s="29"/>
      <c r="GM5321" s="29"/>
      <c r="GN5321" s="29"/>
      <c r="GO5321" s="29"/>
      <c r="GP5321" s="29"/>
      <c r="GQ5321" s="29"/>
      <c r="GR5321" s="29"/>
      <c r="GS5321" s="29"/>
      <c r="GT5321" s="29"/>
      <c r="GU5321" s="29"/>
      <c r="GV5321" s="29"/>
      <c r="GW5321" s="29"/>
      <c r="GX5321" s="29"/>
      <c r="GY5321" s="29"/>
      <c r="GZ5321" s="29"/>
      <c r="HA5321" s="29"/>
      <c r="HB5321" s="29"/>
      <c r="HC5321" s="29"/>
      <c r="HD5321" s="29"/>
      <c r="HE5321" s="29"/>
      <c r="HF5321" s="29"/>
      <c r="HG5321" s="29"/>
      <c r="HH5321" s="29"/>
      <c r="HI5321" s="29"/>
      <c r="HJ5321" s="29"/>
      <c r="HK5321" s="29"/>
      <c r="HL5321" s="29"/>
      <c r="HM5321" s="29"/>
      <c r="HN5321" s="29"/>
      <c r="HO5321" s="29"/>
      <c r="HP5321" s="29"/>
      <c r="HQ5321" s="29"/>
      <c r="HR5321" s="29"/>
      <c r="HS5321" s="29"/>
      <c r="HT5321" s="29"/>
      <c r="HU5321" s="29"/>
      <c r="HV5321" s="29"/>
      <c r="HW5321" s="29"/>
      <c r="HX5321" s="29"/>
      <c r="HY5321" s="29"/>
      <c r="HZ5321" s="29"/>
      <c r="IA5321" s="29"/>
      <c r="IB5321" s="29"/>
      <c r="IC5321" s="29"/>
      <c r="ID5321" s="29"/>
      <c r="IE5321" s="29"/>
      <c r="IF5321" s="29"/>
      <c r="IG5321" s="29"/>
      <c r="IH5321" s="29"/>
      <c r="II5321" s="29"/>
      <c r="IJ5321" s="29"/>
      <c r="IK5321" s="29"/>
      <c r="IL5321" s="29"/>
      <c r="IM5321" s="29"/>
      <c r="IN5321" s="29"/>
      <c r="IO5321" s="29"/>
      <c r="IP5321" s="29"/>
      <c r="IQ5321" s="29"/>
    </row>
    <row r="5323" spans="1:251" ht="18.75">
      <c r="A5323" s="28" t="s">
        <v>234</v>
      </c>
      <c r="AW5323" s="30"/>
      <c r="AX5323" s="31"/>
      <c r="AY5323" s="30"/>
    </row>
    <row r="5325" spans="1:251" ht="18.75">
      <c r="B5325" s="109" t="s">
        <v>0</v>
      </c>
      <c r="C5325" s="150"/>
      <c r="D5325" s="150"/>
      <c r="E5325" s="150"/>
      <c r="F5325" s="150"/>
      <c r="G5325" s="150"/>
      <c r="H5325" s="150"/>
      <c r="I5325" s="150"/>
      <c r="J5325" s="150"/>
      <c r="K5325" s="150"/>
      <c r="L5325" s="150"/>
      <c r="M5325" s="150"/>
      <c r="N5325" s="150"/>
      <c r="O5325" s="150"/>
      <c r="P5325" s="150"/>
      <c r="Q5325" s="150"/>
      <c r="R5325" s="150"/>
      <c r="S5325" s="150"/>
      <c r="T5325" s="150"/>
      <c r="U5325" s="150"/>
      <c r="V5325" s="150"/>
      <c r="W5325" s="150"/>
      <c r="X5325" s="150"/>
      <c r="Y5325" s="150"/>
      <c r="Z5325" s="150"/>
      <c r="AA5325" s="150"/>
      <c r="AB5325" s="150"/>
      <c r="AC5325" s="150"/>
      <c r="AD5325" s="150"/>
      <c r="AE5325" s="150"/>
      <c r="AF5325" s="150"/>
      <c r="AG5325" s="150"/>
      <c r="AH5325" s="150"/>
      <c r="AI5325" s="150"/>
      <c r="AJ5325" s="150"/>
      <c r="AK5325" s="150"/>
      <c r="AL5325" s="150"/>
      <c r="AM5325" s="150"/>
      <c r="AN5325" s="150"/>
      <c r="AO5325" s="150"/>
      <c r="AP5325" s="150"/>
      <c r="AQ5325" s="150"/>
      <c r="AR5325" s="150"/>
      <c r="AS5325" s="150"/>
      <c r="AT5325" s="150"/>
      <c r="AU5325" s="150"/>
      <c r="AV5325" s="150"/>
      <c r="AW5325" s="150"/>
      <c r="AX5325" s="150"/>
    </row>
    <row r="5326" spans="1:251">
      <c r="Z5326" s="32"/>
      <c r="AD5326" s="32"/>
      <c r="AE5326" s="32"/>
      <c r="AF5326" s="32"/>
      <c r="AG5326" s="32"/>
      <c r="AH5326" s="32"/>
      <c r="AI5326" s="32"/>
      <c r="AO5326" s="32"/>
    </row>
    <row r="5327" spans="1:251" ht="13.5" thickBot="1">
      <c r="Z5327" s="32"/>
      <c r="AD5327" s="32"/>
      <c r="AE5327" s="32"/>
      <c r="AF5327" s="32"/>
      <c r="AG5327" s="32"/>
      <c r="AH5327" s="32"/>
      <c r="AI5327" s="32"/>
      <c r="AO5327" s="32"/>
      <c r="DI5327" s="26"/>
    </row>
    <row r="5328" spans="1:251" ht="24.75" customHeight="1" thickBot="1">
      <c r="B5328" s="111" t="s">
        <v>235</v>
      </c>
      <c r="C5328" s="112"/>
      <c r="D5328" s="112"/>
      <c r="E5328" s="112"/>
      <c r="F5328" s="112"/>
      <c r="G5328" s="112"/>
      <c r="H5328" s="113" t="s">
        <v>602</v>
      </c>
      <c r="I5328" s="114"/>
      <c r="J5328" s="114"/>
      <c r="K5328" s="114"/>
      <c r="L5328" s="114"/>
      <c r="M5328" s="114"/>
      <c r="N5328" s="114"/>
      <c r="O5328" s="114"/>
      <c r="P5328" s="114"/>
      <c r="Q5328" s="114"/>
      <c r="R5328" s="114"/>
      <c r="S5328" s="114"/>
      <c r="T5328" s="114"/>
      <c r="U5328" s="114"/>
      <c r="V5328" s="114"/>
      <c r="W5328" s="114"/>
      <c r="X5328" s="114"/>
      <c r="Y5328" s="114"/>
      <c r="Z5328" s="114"/>
      <c r="AA5328" s="114"/>
      <c r="AB5328" s="114"/>
      <c r="AC5328" s="114"/>
      <c r="AD5328" s="114"/>
      <c r="AE5328" s="114"/>
      <c r="AF5328" s="114"/>
      <c r="AG5328" s="114"/>
      <c r="AH5328" s="114"/>
      <c r="AI5328" s="114"/>
      <c r="AJ5328" s="114"/>
      <c r="AK5328" s="114"/>
      <c r="AL5328" s="114"/>
      <c r="AM5328" s="114"/>
      <c r="AN5328" s="114"/>
      <c r="AO5328" s="114"/>
      <c r="AP5328" s="114"/>
      <c r="AQ5328" s="114"/>
      <c r="AR5328" s="114"/>
      <c r="AS5328" s="114"/>
      <c r="AT5328" s="114"/>
      <c r="AU5328" s="114"/>
      <c r="AV5328" s="114"/>
      <c r="AW5328" s="114"/>
      <c r="AX5328" s="115"/>
      <c r="DI5328" s="26"/>
    </row>
    <row r="5329" spans="1:113" ht="14.25">
      <c r="B5329" s="33"/>
      <c r="C5329" s="33"/>
      <c r="D5329" s="33"/>
      <c r="E5329" s="33"/>
      <c r="F5329" s="33"/>
      <c r="G5329" s="33"/>
      <c r="H5329" s="34"/>
      <c r="I5329" s="34"/>
      <c r="J5329" s="34"/>
      <c r="K5329" s="34"/>
      <c r="L5329" s="35"/>
      <c r="M5329" s="35"/>
      <c r="N5329" s="35"/>
      <c r="O5329" s="35"/>
      <c r="P5329" s="34"/>
      <c r="Q5329" s="34"/>
      <c r="R5329" s="34"/>
      <c r="S5329" s="34"/>
      <c r="T5329" s="34"/>
      <c r="U5329" s="34"/>
      <c r="V5329" s="36"/>
      <c r="W5329" s="36"/>
      <c r="X5329" s="36"/>
      <c r="Y5329" s="36"/>
      <c r="Z5329" s="36"/>
      <c r="AA5329" s="36"/>
      <c r="AB5329" s="36"/>
      <c r="AC5329" s="36"/>
      <c r="AD5329" s="36"/>
      <c r="AE5329" s="36"/>
      <c r="AF5329" s="36"/>
      <c r="AG5329" s="36"/>
      <c r="AH5329" s="36"/>
      <c r="AI5329" s="36"/>
      <c r="AJ5329" s="36"/>
      <c r="AK5329" s="36"/>
      <c r="AL5329" s="36"/>
      <c r="AM5329" s="36"/>
      <c r="AN5329" s="36"/>
      <c r="AO5329" s="36"/>
      <c r="AP5329" s="36"/>
      <c r="AQ5329" s="36"/>
      <c r="AR5329" s="36"/>
      <c r="AS5329" s="36"/>
      <c r="AT5329" s="36"/>
      <c r="AU5329" s="36"/>
      <c r="AV5329" s="36"/>
      <c r="AW5329" s="36"/>
      <c r="AX5329" s="36"/>
      <c r="DI5329" s="26"/>
    </row>
    <row r="5330" spans="1:113" ht="15" thickBot="1">
      <c r="A5330" s="37"/>
      <c r="B5330" s="36" t="s">
        <v>237</v>
      </c>
      <c r="C5330" s="34"/>
      <c r="D5330" s="34"/>
      <c r="E5330" s="34"/>
      <c r="F5330" s="34"/>
      <c r="G5330" s="34"/>
      <c r="H5330" s="34"/>
      <c r="I5330" s="34"/>
      <c r="J5330" s="34"/>
      <c r="K5330" s="34"/>
      <c r="L5330" s="35"/>
      <c r="M5330" s="35"/>
      <c r="N5330" s="35"/>
      <c r="O5330" s="35"/>
      <c r="P5330" s="34"/>
      <c r="Q5330" s="34"/>
      <c r="R5330" s="34"/>
      <c r="S5330" s="34"/>
      <c r="T5330" s="34"/>
      <c r="U5330" s="34"/>
      <c r="V5330" s="36"/>
      <c r="W5330" s="36"/>
      <c r="X5330" s="36"/>
      <c r="Y5330" s="36"/>
      <c r="Z5330" s="36"/>
      <c r="AA5330" s="36"/>
      <c r="AB5330" s="36"/>
      <c r="AC5330" s="36"/>
      <c r="AD5330" s="36"/>
      <c r="AE5330" s="36"/>
      <c r="AF5330" s="36"/>
      <c r="AG5330" s="36"/>
      <c r="AH5330" s="36"/>
      <c r="AI5330" s="36"/>
      <c r="AJ5330" s="36"/>
      <c r="AK5330" s="36"/>
      <c r="AL5330" s="36"/>
      <c r="AM5330" s="36"/>
      <c r="AN5330" s="36"/>
      <c r="AO5330" s="36"/>
      <c r="AP5330" s="36"/>
      <c r="AQ5330" s="36"/>
      <c r="AR5330" s="36"/>
      <c r="AS5330" s="36"/>
      <c r="AT5330" s="36"/>
      <c r="AU5330" s="36"/>
      <c r="AV5330" s="36"/>
      <c r="AW5330" s="36"/>
      <c r="AX5330" s="36"/>
      <c r="DI5330" s="26"/>
    </row>
    <row r="5331" spans="1:113" ht="14.25">
      <c r="A5331" s="34"/>
      <c r="B5331" s="38"/>
      <c r="C5331" s="33"/>
      <c r="D5331" s="33"/>
      <c r="E5331" s="33"/>
      <c r="F5331" s="33"/>
      <c r="G5331" s="33"/>
      <c r="H5331" s="33"/>
      <c r="I5331" s="33"/>
      <c r="J5331" s="33"/>
      <c r="K5331" s="33"/>
      <c r="L5331" s="39"/>
      <c r="M5331" s="39"/>
      <c r="N5331" s="39"/>
      <c r="O5331" s="39"/>
      <c r="P5331" s="33"/>
      <c r="Q5331" s="33"/>
      <c r="R5331" s="33"/>
      <c r="S5331" s="33"/>
      <c r="T5331" s="33"/>
      <c r="U5331" s="33"/>
      <c r="V5331" s="40"/>
      <c r="W5331" s="40"/>
      <c r="X5331" s="40"/>
      <c r="Y5331" s="40"/>
      <c r="Z5331" s="40"/>
      <c r="AA5331" s="40"/>
      <c r="AB5331" s="40"/>
      <c r="AC5331" s="40"/>
      <c r="AD5331" s="40"/>
      <c r="AE5331" s="40"/>
      <c r="AF5331" s="40"/>
      <c r="AG5331" s="40"/>
      <c r="AH5331" s="40"/>
      <c r="AI5331" s="40"/>
      <c r="AJ5331" s="40"/>
      <c r="AK5331" s="40"/>
      <c r="AL5331" s="40"/>
      <c r="AM5331" s="40"/>
      <c r="AN5331" s="40"/>
      <c r="AO5331" s="40"/>
      <c r="AP5331" s="40"/>
      <c r="AQ5331" s="40"/>
      <c r="AR5331" s="40"/>
      <c r="AS5331" s="40"/>
      <c r="AT5331" s="40"/>
      <c r="AU5331" s="40"/>
      <c r="AV5331" s="40"/>
      <c r="AW5331" s="40"/>
      <c r="AX5331" s="41"/>
    </row>
    <row r="5332" spans="1:113" ht="12" customHeight="1">
      <c r="A5332" s="34"/>
      <c r="B5332" s="116" t="s">
        <v>976</v>
      </c>
      <c r="C5332" s="117"/>
      <c r="D5332" s="117"/>
      <c r="E5332" s="117"/>
      <c r="F5332" s="117"/>
      <c r="G5332" s="117"/>
      <c r="H5332" s="117"/>
      <c r="I5332" s="117"/>
      <c r="J5332" s="117"/>
      <c r="K5332" s="117"/>
      <c r="L5332" s="117"/>
      <c r="M5332" s="117"/>
      <c r="N5332" s="117"/>
      <c r="O5332" s="117"/>
      <c r="P5332" s="117"/>
      <c r="Q5332" s="117"/>
      <c r="R5332" s="117"/>
      <c r="S5332" s="117"/>
      <c r="T5332" s="117"/>
      <c r="U5332" s="117"/>
      <c r="V5332" s="117"/>
      <c r="W5332" s="117"/>
      <c r="X5332" s="117"/>
      <c r="Y5332" s="117"/>
      <c r="Z5332" s="117"/>
      <c r="AA5332" s="117"/>
      <c r="AB5332" s="117"/>
      <c r="AC5332" s="117"/>
      <c r="AD5332" s="117"/>
      <c r="AE5332" s="117"/>
      <c r="AF5332" s="117"/>
      <c r="AG5332" s="117"/>
      <c r="AH5332" s="117"/>
      <c r="AI5332" s="117"/>
      <c r="AJ5332" s="117"/>
      <c r="AK5332" s="117"/>
      <c r="AL5332" s="117"/>
      <c r="AM5332" s="117"/>
      <c r="AN5332" s="117"/>
      <c r="AO5332" s="117"/>
      <c r="AP5332" s="117"/>
      <c r="AQ5332" s="117"/>
      <c r="AR5332" s="117"/>
      <c r="AS5332" s="117"/>
      <c r="AT5332" s="117"/>
      <c r="AU5332" s="117"/>
      <c r="AV5332" s="117"/>
      <c r="AW5332" s="117"/>
      <c r="AX5332" s="118"/>
    </row>
    <row r="5333" spans="1:113" ht="12" customHeight="1">
      <c r="A5333" s="34"/>
      <c r="B5333" s="116"/>
      <c r="C5333" s="117"/>
      <c r="D5333" s="117"/>
      <c r="E5333" s="117"/>
      <c r="F5333" s="117"/>
      <c r="G5333" s="117"/>
      <c r="H5333" s="117"/>
      <c r="I5333" s="117"/>
      <c r="J5333" s="117"/>
      <c r="K5333" s="117"/>
      <c r="L5333" s="117"/>
      <c r="M5333" s="117"/>
      <c r="N5333" s="117"/>
      <c r="O5333" s="117"/>
      <c r="P5333" s="117"/>
      <c r="Q5333" s="117"/>
      <c r="R5333" s="117"/>
      <c r="S5333" s="117"/>
      <c r="T5333" s="117"/>
      <c r="U5333" s="117"/>
      <c r="V5333" s="117"/>
      <c r="W5333" s="117"/>
      <c r="X5333" s="117"/>
      <c r="Y5333" s="117"/>
      <c r="Z5333" s="117"/>
      <c r="AA5333" s="117"/>
      <c r="AB5333" s="117"/>
      <c r="AC5333" s="117"/>
      <c r="AD5333" s="117"/>
      <c r="AE5333" s="117"/>
      <c r="AF5333" s="117"/>
      <c r="AG5333" s="117"/>
      <c r="AH5333" s="117"/>
      <c r="AI5333" s="117"/>
      <c r="AJ5333" s="117"/>
      <c r="AK5333" s="117"/>
      <c r="AL5333" s="117"/>
      <c r="AM5333" s="117"/>
      <c r="AN5333" s="117"/>
      <c r="AO5333" s="117"/>
      <c r="AP5333" s="117"/>
      <c r="AQ5333" s="117"/>
      <c r="AR5333" s="117"/>
      <c r="AS5333" s="117"/>
      <c r="AT5333" s="117"/>
      <c r="AU5333" s="117"/>
      <c r="AV5333" s="117"/>
      <c r="AW5333" s="117"/>
      <c r="AX5333" s="118"/>
      <c r="BC5333" s="42"/>
    </row>
    <row r="5334" spans="1:113" ht="12" customHeight="1">
      <c r="A5334" s="34"/>
      <c r="B5334" s="116"/>
      <c r="C5334" s="117"/>
      <c r="D5334" s="117"/>
      <c r="E5334" s="117"/>
      <c r="F5334" s="117"/>
      <c r="G5334" s="117"/>
      <c r="H5334" s="117"/>
      <c r="I5334" s="117"/>
      <c r="J5334" s="117"/>
      <c r="K5334" s="117"/>
      <c r="L5334" s="117"/>
      <c r="M5334" s="117"/>
      <c r="N5334" s="117"/>
      <c r="O5334" s="117"/>
      <c r="P5334" s="117"/>
      <c r="Q5334" s="117"/>
      <c r="R5334" s="117"/>
      <c r="S5334" s="117"/>
      <c r="T5334" s="117"/>
      <c r="U5334" s="117"/>
      <c r="V5334" s="117"/>
      <c r="W5334" s="117"/>
      <c r="X5334" s="117"/>
      <c r="Y5334" s="117"/>
      <c r="Z5334" s="117"/>
      <c r="AA5334" s="117"/>
      <c r="AB5334" s="117"/>
      <c r="AC5334" s="117"/>
      <c r="AD5334" s="117"/>
      <c r="AE5334" s="117"/>
      <c r="AF5334" s="117"/>
      <c r="AG5334" s="117"/>
      <c r="AH5334" s="117"/>
      <c r="AI5334" s="117"/>
      <c r="AJ5334" s="117"/>
      <c r="AK5334" s="117"/>
      <c r="AL5334" s="117"/>
      <c r="AM5334" s="117"/>
      <c r="AN5334" s="117"/>
      <c r="AO5334" s="117"/>
      <c r="AP5334" s="117"/>
      <c r="AQ5334" s="117"/>
      <c r="AR5334" s="117"/>
      <c r="AS5334" s="117"/>
      <c r="AT5334" s="117"/>
      <c r="AU5334" s="117"/>
      <c r="AV5334" s="117"/>
      <c r="AW5334" s="117"/>
      <c r="AX5334" s="118"/>
    </row>
    <row r="5335" spans="1:113" ht="12" customHeight="1">
      <c r="A5335" s="34"/>
      <c r="B5335" s="116"/>
      <c r="C5335" s="117"/>
      <c r="D5335" s="117"/>
      <c r="E5335" s="117"/>
      <c r="F5335" s="117"/>
      <c r="G5335" s="117"/>
      <c r="H5335" s="117"/>
      <c r="I5335" s="117"/>
      <c r="J5335" s="117"/>
      <c r="K5335" s="117"/>
      <c r="L5335" s="117"/>
      <c r="M5335" s="117"/>
      <c r="N5335" s="117"/>
      <c r="O5335" s="117"/>
      <c r="P5335" s="117"/>
      <c r="Q5335" s="117"/>
      <c r="R5335" s="117"/>
      <c r="S5335" s="117"/>
      <c r="T5335" s="117"/>
      <c r="U5335" s="117"/>
      <c r="V5335" s="117"/>
      <c r="W5335" s="117"/>
      <c r="X5335" s="117"/>
      <c r="Y5335" s="117"/>
      <c r="Z5335" s="117"/>
      <c r="AA5335" s="117"/>
      <c r="AB5335" s="117"/>
      <c r="AC5335" s="117"/>
      <c r="AD5335" s="117"/>
      <c r="AE5335" s="117"/>
      <c r="AF5335" s="117"/>
      <c r="AG5335" s="117"/>
      <c r="AH5335" s="117"/>
      <c r="AI5335" s="117"/>
      <c r="AJ5335" s="117"/>
      <c r="AK5335" s="117"/>
      <c r="AL5335" s="117"/>
      <c r="AM5335" s="117"/>
      <c r="AN5335" s="117"/>
      <c r="AO5335" s="117"/>
      <c r="AP5335" s="117"/>
      <c r="AQ5335" s="117"/>
      <c r="AR5335" s="117"/>
      <c r="AS5335" s="117"/>
      <c r="AT5335" s="117"/>
      <c r="AU5335" s="117"/>
      <c r="AV5335" s="117"/>
      <c r="AW5335" s="117"/>
      <c r="AX5335" s="118"/>
    </row>
    <row r="5336" spans="1:113" ht="12" customHeight="1">
      <c r="A5336" s="34"/>
      <c r="B5336" s="116"/>
      <c r="C5336" s="117"/>
      <c r="D5336" s="117"/>
      <c r="E5336" s="117"/>
      <c r="F5336" s="117"/>
      <c r="G5336" s="117"/>
      <c r="H5336" s="117"/>
      <c r="I5336" s="117"/>
      <c r="J5336" s="117"/>
      <c r="K5336" s="117"/>
      <c r="L5336" s="117"/>
      <c r="M5336" s="117"/>
      <c r="N5336" s="117"/>
      <c r="O5336" s="117"/>
      <c r="P5336" s="117"/>
      <c r="Q5336" s="117"/>
      <c r="R5336" s="117"/>
      <c r="S5336" s="117"/>
      <c r="T5336" s="117"/>
      <c r="U5336" s="117"/>
      <c r="V5336" s="117"/>
      <c r="W5336" s="117"/>
      <c r="X5336" s="117"/>
      <c r="Y5336" s="117"/>
      <c r="Z5336" s="117"/>
      <c r="AA5336" s="117"/>
      <c r="AB5336" s="117"/>
      <c r="AC5336" s="117"/>
      <c r="AD5336" s="117"/>
      <c r="AE5336" s="117"/>
      <c r="AF5336" s="117"/>
      <c r="AG5336" s="117"/>
      <c r="AH5336" s="117"/>
      <c r="AI5336" s="117"/>
      <c r="AJ5336" s="117"/>
      <c r="AK5336" s="117"/>
      <c r="AL5336" s="117"/>
      <c r="AM5336" s="117"/>
      <c r="AN5336" s="117"/>
      <c r="AO5336" s="117"/>
      <c r="AP5336" s="117"/>
      <c r="AQ5336" s="117"/>
      <c r="AR5336" s="117"/>
      <c r="AS5336" s="117"/>
      <c r="AT5336" s="117"/>
      <c r="AU5336" s="117"/>
      <c r="AV5336" s="117"/>
      <c r="AW5336" s="117"/>
      <c r="AX5336" s="118"/>
    </row>
    <row r="5337" spans="1:113" ht="15" thickBot="1">
      <c r="A5337" s="43"/>
      <c r="B5337" s="44"/>
      <c r="C5337" s="45"/>
      <c r="D5337" s="45"/>
      <c r="E5337" s="45"/>
      <c r="F5337" s="45"/>
      <c r="G5337" s="45"/>
      <c r="H5337" s="45"/>
      <c r="I5337" s="45"/>
      <c r="J5337" s="45"/>
      <c r="K5337" s="45"/>
      <c r="L5337" s="45"/>
      <c r="M5337" s="45"/>
      <c r="N5337" s="45"/>
      <c r="O5337" s="45"/>
      <c r="P5337" s="45"/>
      <c r="Q5337" s="45"/>
      <c r="R5337" s="45"/>
      <c r="S5337" s="45"/>
      <c r="T5337" s="45"/>
      <c r="U5337" s="45"/>
      <c r="V5337" s="45"/>
      <c r="W5337" s="45"/>
      <c r="X5337" s="45"/>
      <c r="Y5337" s="45"/>
      <c r="Z5337" s="45"/>
      <c r="AA5337" s="45"/>
      <c r="AB5337" s="45"/>
      <c r="AC5337" s="45"/>
      <c r="AD5337" s="45"/>
      <c r="AE5337" s="45"/>
      <c r="AF5337" s="45"/>
      <c r="AG5337" s="45"/>
      <c r="AH5337" s="45"/>
      <c r="AI5337" s="45"/>
      <c r="AJ5337" s="45"/>
      <c r="AK5337" s="45"/>
      <c r="AL5337" s="45"/>
      <c r="AM5337" s="45"/>
      <c r="AN5337" s="45"/>
      <c r="AO5337" s="45"/>
      <c r="AP5337" s="45"/>
      <c r="AQ5337" s="45"/>
      <c r="AR5337" s="45"/>
      <c r="AS5337" s="45"/>
      <c r="AT5337" s="45"/>
      <c r="AU5337" s="45"/>
      <c r="AV5337" s="45"/>
      <c r="AW5337" s="45"/>
      <c r="AX5337" s="46"/>
    </row>
    <row r="5338" spans="1:113">
      <c r="B5338" s="47"/>
    </row>
    <row r="5339" spans="1:113" ht="15" thickBot="1">
      <c r="A5339" s="37"/>
      <c r="B5339" s="36" t="s">
        <v>238</v>
      </c>
      <c r="C5339" s="34"/>
      <c r="D5339" s="34"/>
      <c r="E5339" s="34"/>
      <c r="F5339" s="34"/>
      <c r="G5339" s="34"/>
      <c r="H5339" s="34"/>
      <c r="I5339" s="34"/>
      <c r="J5339" s="34"/>
      <c r="K5339" s="34"/>
      <c r="L5339" s="35"/>
      <c r="M5339" s="35"/>
      <c r="N5339" s="35"/>
      <c r="O5339" s="35"/>
      <c r="P5339" s="34"/>
      <c r="Q5339" s="34"/>
      <c r="R5339" s="34"/>
      <c r="S5339" s="34"/>
      <c r="T5339" s="34"/>
      <c r="U5339" s="34"/>
      <c r="V5339" s="36"/>
      <c r="W5339" s="36"/>
      <c r="X5339" s="36"/>
      <c r="Y5339" s="36"/>
      <c r="Z5339" s="36"/>
      <c r="AA5339" s="36"/>
      <c r="AB5339" s="36"/>
      <c r="AC5339" s="36"/>
      <c r="AD5339" s="36"/>
      <c r="AE5339" s="36"/>
      <c r="AF5339" s="36"/>
      <c r="AG5339" s="36"/>
      <c r="AH5339" s="36"/>
      <c r="AI5339" s="36"/>
      <c r="AJ5339" s="36"/>
      <c r="AK5339" s="36"/>
      <c r="AL5339" s="36"/>
      <c r="AM5339" s="36"/>
      <c r="AN5339" s="36"/>
      <c r="AO5339" s="36"/>
      <c r="AP5339" s="36"/>
      <c r="AQ5339" s="36"/>
      <c r="AR5339" s="36"/>
      <c r="AS5339" s="36"/>
      <c r="AT5339" s="36"/>
      <c r="AU5339" s="36"/>
      <c r="AV5339" s="36"/>
      <c r="AW5339" s="36"/>
      <c r="AX5339" s="36"/>
      <c r="DI5339" s="26"/>
    </row>
    <row r="5340" spans="1:113" ht="14.25">
      <c r="A5340" s="34"/>
      <c r="B5340" s="38"/>
      <c r="C5340" s="33"/>
      <c r="D5340" s="33"/>
      <c r="E5340" s="33"/>
      <c r="F5340" s="33"/>
      <c r="G5340" s="33"/>
      <c r="H5340" s="33"/>
      <c r="I5340" s="33"/>
      <c r="J5340" s="33"/>
      <c r="K5340" s="33"/>
      <c r="L5340" s="39"/>
      <c r="M5340" s="39"/>
      <c r="N5340" s="39"/>
      <c r="O5340" s="39"/>
      <c r="P5340" s="33"/>
      <c r="Q5340" s="33"/>
      <c r="R5340" s="33"/>
      <c r="S5340" s="33"/>
      <c r="T5340" s="33"/>
      <c r="U5340" s="33"/>
      <c r="V5340" s="40"/>
      <c r="W5340" s="40"/>
      <c r="X5340" s="40"/>
      <c r="Y5340" s="40"/>
      <c r="Z5340" s="40"/>
      <c r="AA5340" s="40"/>
      <c r="AB5340" s="40"/>
      <c r="AC5340" s="40"/>
      <c r="AD5340" s="40"/>
      <c r="AE5340" s="40"/>
      <c r="AF5340" s="40"/>
      <c r="AG5340" s="40"/>
      <c r="AH5340" s="40"/>
      <c r="AI5340" s="40"/>
      <c r="AJ5340" s="40"/>
      <c r="AK5340" s="40"/>
      <c r="AL5340" s="40"/>
      <c r="AM5340" s="40"/>
      <c r="AN5340" s="40"/>
      <c r="AO5340" s="40"/>
      <c r="AP5340" s="40"/>
      <c r="AQ5340" s="40"/>
      <c r="AR5340" s="40"/>
      <c r="AS5340" s="40"/>
      <c r="AT5340" s="40"/>
      <c r="AU5340" s="40"/>
      <c r="AV5340" s="40"/>
      <c r="AW5340" s="40"/>
      <c r="AX5340" s="41"/>
    </row>
    <row r="5341" spans="1:113" ht="12" customHeight="1">
      <c r="A5341" s="34"/>
      <c r="B5341" s="116" t="s">
        <v>977</v>
      </c>
      <c r="C5341" s="117"/>
      <c r="D5341" s="117"/>
      <c r="E5341" s="117"/>
      <c r="F5341" s="117"/>
      <c r="G5341" s="117"/>
      <c r="H5341" s="117"/>
      <c r="I5341" s="117"/>
      <c r="J5341" s="117"/>
      <c r="K5341" s="117"/>
      <c r="L5341" s="117"/>
      <c r="M5341" s="117"/>
      <c r="N5341" s="117"/>
      <c r="O5341" s="117"/>
      <c r="P5341" s="117"/>
      <c r="Q5341" s="117"/>
      <c r="R5341" s="117"/>
      <c r="S5341" s="117"/>
      <c r="T5341" s="117"/>
      <c r="U5341" s="117"/>
      <c r="V5341" s="117"/>
      <c r="W5341" s="117"/>
      <c r="X5341" s="117"/>
      <c r="Y5341" s="117"/>
      <c r="Z5341" s="117"/>
      <c r="AA5341" s="117"/>
      <c r="AB5341" s="117"/>
      <c r="AC5341" s="117"/>
      <c r="AD5341" s="117"/>
      <c r="AE5341" s="117"/>
      <c r="AF5341" s="117"/>
      <c r="AG5341" s="117"/>
      <c r="AH5341" s="117"/>
      <c r="AI5341" s="117"/>
      <c r="AJ5341" s="117"/>
      <c r="AK5341" s="117"/>
      <c r="AL5341" s="117"/>
      <c r="AM5341" s="117"/>
      <c r="AN5341" s="117"/>
      <c r="AO5341" s="117"/>
      <c r="AP5341" s="117"/>
      <c r="AQ5341" s="117"/>
      <c r="AR5341" s="117"/>
      <c r="AS5341" s="117"/>
      <c r="AT5341" s="117"/>
      <c r="AU5341" s="117"/>
      <c r="AV5341" s="117"/>
      <c r="AW5341" s="117"/>
      <c r="AX5341" s="118"/>
    </row>
    <row r="5342" spans="1:113" ht="12" customHeight="1">
      <c r="A5342" s="34"/>
      <c r="B5342" s="116"/>
      <c r="C5342" s="117"/>
      <c r="D5342" s="117"/>
      <c r="E5342" s="117"/>
      <c r="F5342" s="117"/>
      <c r="G5342" s="117"/>
      <c r="H5342" s="117"/>
      <c r="I5342" s="117"/>
      <c r="J5342" s="117"/>
      <c r="K5342" s="117"/>
      <c r="L5342" s="117"/>
      <c r="M5342" s="117"/>
      <c r="N5342" s="117"/>
      <c r="O5342" s="117"/>
      <c r="P5342" s="117"/>
      <c r="Q5342" s="117"/>
      <c r="R5342" s="117"/>
      <c r="S5342" s="117"/>
      <c r="T5342" s="117"/>
      <c r="U5342" s="117"/>
      <c r="V5342" s="117"/>
      <c r="W5342" s="117"/>
      <c r="X5342" s="117"/>
      <c r="Y5342" s="117"/>
      <c r="Z5342" s="117"/>
      <c r="AA5342" s="117"/>
      <c r="AB5342" s="117"/>
      <c r="AC5342" s="117"/>
      <c r="AD5342" s="117"/>
      <c r="AE5342" s="117"/>
      <c r="AF5342" s="117"/>
      <c r="AG5342" s="117"/>
      <c r="AH5342" s="117"/>
      <c r="AI5342" s="117"/>
      <c r="AJ5342" s="117"/>
      <c r="AK5342" s="117"/>
      <c r="AL5342" s="117"/>
      <c r="AM5342" s="117"/>
      <c r="AN5342" s="117"/>
      <c r="AO5342" s="117"/>
      <c r="AP5342" s="117"/>
      <c r="AQ5342" s="117"/>
      <c r="AR5342" s="117"/>
      <c r="AS5342" s="117"/>
      <c r="AT5342" s="117"/>
      <c r="AU5342" s="117"/>
      <c r="AV5342" s="117"/>
      <c r="AW5342" s="117"/>
      <c r="AX5342" s="118"/>
      <c r="BC5342" s="42"/>
    </row>
    <row r="5343" spans="1:113" ht="12" customHeight="1">
      <c r="A5343" s="34"/>
      <c r="B5343" s="116"/>
      <c r="C5343" s="117"/>
      <c r="D5343" s="117"/>
      <c r="E5343" s="117"/>
      <c r="F5343" s="117"/>
      <c r="G5343" s="117"/>
      <c r="H5343" s="117"/>
      <c r="I5343" s="117"/>
      <c r="J5343" s="117"/>
      <c r="K5343" s="117"/>
      <c r="L5343" s="117"/>
      <c r="M5343" s="117"/>
      <c r="N5343" s="117"/>
      <c r="O5343" s="117"/>
      <c r="P5343" s="117"/>
      <c r="Q5343" s="117"/>
      <c r="R5343" s="117"/>
      <c r="S5343" s="117"/>
      <c r="T5343" s="117"/>
      <c r="U5343" s="117"/>
      <c r="V5343" s="117"/>
      <c r="W5343" s="117"/>
      <c r="X5343" s="117"/>
      <c r="Y5343" s="117"/>
      <c r="Z5343" s="117"/>
      <c r="AA5343" s="117"/>
      <c r="AB5343" s="117"/>
      <c r="AC5343" s="117"/>
      <c r="AD5343" s="117"/>
      <c r="AE5343" s="117"/>
      <c r="AF5343" s="117"/>
      <c r="AG5343" s="117"/>
      <c r="AH5343" s="117"/>
      <c r="AI5343" s="117"/>
      <c r="AJ5343" s="117"/>
      <c r="AK5343" s="117"/>
      <c r="AL5343" s="117"/>
      <c r="AM5343" s="117"/>
      <c r="AN5343" s="117"/>
      <c r="AO5343" s="117"/>
      <c r="AP5343" s="117"/>
      <c r="AQ5343" s="117"/>
      <c r="AR5343" s="117"/>
      <c r="AS5343" s="117"/>
      <c r="AT5343" s="117"/>
      <c r="AU5343" s="117"/>
      <c r="AV5343" s="117"/>
      <c r="AW5343" s="117"/>
      <c r="AX5343" s="118"/>
    </row>
    <row r="5344" spans="1:113" ht="12" customHeight="1">
      <c r="A5344" s="34"/>
      <c r="B5344" s="116"/>
      <c r="C5344" s="117"/>
      <c r="D5344" s="117"/>
      <c r="E5344" s="117"/>
      <c r="F5344" s="117"/>
      <c r="G5344" s="117"/>
      <c r="H5344" s="117"/>
      <c r="I5344" s="117"/>
      <c r="J5344" s="117"/>
      <c r="K5344" s="117"/>
      <c r="L5344" s="117"/>
      <c r="M5344" s="117"/>
      <c r="N5344" s="117"/>
      <c r="O5344" s="117"/>
      <c r="P5344" s="117"/>
      <c r="Q5344" s="117"/>
      <c r="R5344" s="117"/>
      <c r="S5344" s="117"/>
      <c r="T5344" s="117"/>
      <c r="U5344" s="117"/>
      <c r="V5344" s="117"/>
      <c r="W5344" s="117"/>
      <c r="X5344" s="117"/>
      <c r="Y5344" s="117"/>
      <c r="Z5344" s="117"/>
      <c r="AA5344" s="117"/>
      <c r="AB5344" s="117"/>
      <c r="AC5344" s="117"/>
      <c r="AD5344" s="117"/>
      <c r="AE5344" s="117"/>
      <c r="AF5344" s="117"/>
      <c r="AG5344" s="117"/>
      <c r="AH5344" s="117"/>
      <c r="AI5344" s="117"/>
      <c r="AJ5344" s="117"/>
      <c r="AK5344" s="117"/>
      <c r="AL5344" s="117"/>
      <c r="AM5344" s="117"/>
      <c r="AN5344" s="117"/>
      <c r="AO5344" s="117"/>
      <c r="AP5344" s="117"/>
      <c r="AQ5344" s="117"/>
      <c r="AR5344" s="117"/>
      <c r="AS5344" s="117"/>
      <c r="AT5344" s="117"/>
      <c r="AU5344" s="117"/>
      <c r="AV5344" s="117"/>
      <c r="AW5344" s="117"/>
      <c r="AX5344" s="118"/>
    </row>
    <row r="5345" spans="1:251" ht="12" customHeight="1">
      <c r="A5345" s="34"/>
      <c r="B5345" s="116"/>
      <c r="C5345" s="117"/>
      <c r="D5345" s="117"/>
      <c r="E5345" s="117"/>
      <c r="F5345" s="117"/>
      <c r="G5345" s="117"/>
      <c r="H5345" s="117"/>
      <c r="I5345" s="117"/>
      <c r="J5345" s="117"/>
      <c r="K5345" s="117"/>
      <c r="L5345" s="117"/>
      <c r="M5345" s="117"/>
      <c r="N5345" s="117"/>
      <c r="O5345" s="117"/>
      <c r="P5345" s="117"/>
      <c r="Q5345" s="117"/>
      <c r="R5345" s="117"/>
      <c r="S5345" s="117"/>
      <c r="T5345" s="117"/>
      <c r="U5345" s="117"/>
      <c r="V5345" s="117"/>
      <c r="W5345" s="117"/>
      <c r="X5345" s="117"/>
      <c r="Y5345" s="117"/>
      <c r="Z5345" s="117"/>
      <c r="AA5345" s="117"/>
      <c r="AB5345" s="117"/>
      <c r="AC5345" s="117"/>
      <c r="AD5345" s="117"/>
      <c r="AE5345" s="117"/>
      <c r="AF5345" s="117"/>
      <c r="AG5345" s="117"/>
      <c r="AH5345" s="117"/>
      <c r="AI5345" s="117"/>
      <c r="AJ5345" s="117"/>
      <c r="AK5345" s="117"/>
      <c r="AL5345" s="117"/>
      <c r="AM5345" s="117"/>
      <c r="AN5345" s="117"/>
      <c r="AO5345" s="117"/>
      <c r="AP5345" s="117"/>
      <c r="AQ5345" s="117"/>
      <c r="AR5345" s="117"/>
      <c r="AS5345" s="117"/>
      <c r="AT5345" s="117"/>
      <c r="AU5345" s="117"/>
      <c r="AV5345" s="117"/>
      <c r="AW5345" s="117"/>
      <c r="AX5345" s="118"/>
    </row>
    <row r="5346" spans="1:251" ht="15" thickBot="1">
      <c r="A5346" s="43"/>
      <c r="B5346" s="44"/>
      <c r="C5346" s="45"/>
      <c r="D5346" s="45"/>
      <c r="E5346" s="45"/>
      <c r="F5346" s="45"/>
      <c r="G5346" s="45"/>
      <c r="H5346" s="45"/>
      <c r="I5346" s="45"/>
      <c r="J5346" s="45"/>
      <c r="K5346" s="45"/>
      <c r="L5346" s="45"/>
      <c r="M5346" s="45"/>
      <c r="N5346" s="45"/>
      <c r="O5346" s="45"/>
      <c r="P5346" s="45"/>
      <c r="Q5346" s="45"/>
      <c r="R5346" s="45"/>
      <c r="S5346" s="45"/>
      <c r="T5346" s="45"/>
      <c r="U5346" s="45"/>
      <c r="V5346" s="45"/>
      <c r="W5346" s="45"/>
      <c r="X5346" s="45"/>
      <c r="Y5346" s="45"/>
      <c r="Z5346" s="45"/>
      <c r="AA5346" s="45"/>
      <c r="AB5346" s="45"/>
      <c r="AC5346" s="45"/>
      <c r="AD5346" s="45"/>
      <c r="AE5346" s="45"/>
      <c r="AF5346" s="45"/>
      <c r="AG5346" s="45"/>
      <c r="AH5346" s="45"/>
      <c r="AI5346" s="45"/>
      <c r="AJ5346" s="45"/>
      <c r="AK5346" s="45"/>
      <c r="AL5346" s="45"/>
      <c r="AM5346" s="45"/>
      <c r="AN5346" s="45"/>
      <c r="AO5346" s="45"/>
      <c r="AP5346" s="45"/>
      <c r="AQ5346" s="45"/>
      <c r="AR5346" s="45"/>
      <c r="AS5346" s="45"/>
      <c r="AT5346" s="45"/>
      <c r="AU5346" s="45"/>
      <c r="AV5346" s="45"/>
      <c r="AW5346" s="45"/>
      <c r="AX5346" s="46"/>
    </row>
    <row r="5347" spans="1:251">
      <c r="B5347" s="47"/>
    </row>
    <row r="5348" spans="1:251" ht="14.25">
      <c r="B5348" s="36" t="s">
        <v>240</v>
      </c>
      <c r="C5348" s="34"/>
      <c r="D5348" s="34"/>
      <c r="E5348" s="34"/>
      <c r="F5348" s="34"/>
      <c r="G5348" s="34"/>
      <c r="H5348" s="34"/>
      <c r="I5348" s="34"/>
      <c r="J5348" s="34"/>
      <c r="K5348" s="34"/>
      <c r="L5348" s="35"/>
      <c r="M5348" s="35"/>
      <c r="N5348" s="35"/>
      <c r="O5348" s="35"/>
      <c r="P5348" s="34"/>
      <c r="Q5348" s="34"/>
      <c r="R5348" s="34"/>
      <c r="S5348" s="34"/>
      <c r="T5348" s="34"/>
      <c r="U5348" s="34"/>
      <c r="V5348" s="36"/>
      <c r="W5348" s="36"/>
      <c r="X5348" s="36"/>
      <c r="Y5348" s="36"/>
      <c r="Z5348" s="36"/>
      <c r="AA5348" s="36"/>
      <c r="AB5348" s="36"/>
      <c r="AC5348" s="36"/>
      <c r="AD5348" s="36"/>
      <c r="AE5348" s="36"/>
      <c r="AF5348" s="36"/>
      <c r="AG5348" s="36"/>
      <c r="AH5348" s="36"/>
      <c r="AI5348" s="36"/>
      <c r="AJ5348" s="36"/>
      <c r="AK5348" s="36"/>
      <c r="AL5348" s="36"/>
      <c r="AM5348" s="36"/>
      <c r="AN5348" s="36"/>
      <c r="AO5348" s="36"/>
      <c r="AP5348" s="36"/>
      <c r="AQ5348" s="36"/>
      <c r="AR5348" s="36"/>
      <c r="AS5348" s="36"/>
      <c r="AT5348" s="36"/>
      <c r="AU5348" s="36"/>
      <c r="AV5348" s="36"/>
      <c r="AW5348" s="36"/>
      <c r="AX5348" s="36"/>
    </row>
    <row r="5349" spans="1:251" ht="15" thickBot="1">
      <c r="B5349" s="34"/>
      <c r="C5349" s="34"/>
      <c r="D5349" s="34"/>
      <c r="E5349" s="34"/>
      <c r="F5349" s="34"/>
      <c r="G5349" s="34"/>
      <c r="H5349" s="34"/>
      <c r="I5349" s="34"/>
      <c r="J5349" s="34"/>
      <c r="K5349" s="34"/>
      <c r="L5349" s="35"/>
      <c r="M5349" s="35"/>
      <c r="N5349" s="35"/>
      <c r="O5349" s="35"/>
      <c r="P5349" s="34"/>
      <c r="Q5349" s="34"/>
      <c r="R5349" s="34"/>
      <c r="S5349" s="34"/>
      <c r="T5349" s="34"/>
      <c r="U5349" s="34"/>
      <c r="V5349" s="36"/>
      <c r="W5349" s="36"/>
      <c r="X5349" s="36"/>
      <c r="Y5349" s="36"/>
      <c r="Z5349" s="36"/>
      <c r="AA5349" s="36"/>
      <c r="AB5349" s="36"/>
      <c r="AC5349" s="36"/>
      <c r="AD5349" s="36"/>
      <c r="AE5349" s="36"/>
      <c r="AF5349" s="36"/>
      <c r="AG5349" s="36"/>
      <c r="AH5349" s="36"/>
      <c r="AI5349" s="36"/>
      <c r="AJ5349" s="36"/>
      <c r="AK5349" s="36"/>
      <c r="AL5349" s="36"/>
      <c r="AM5349" s="36"/>
      <c r="AN5349" s="36"/>
      <c r="AO5349" s="36"/>
      <c r="AP5349" s="36"/>
      <c r="AQ5349" s="36"/>
      <c r="AR5349" s="36"/>
      <c r="AS5349" s="36"/>
      <c r="AT5349" s="36"/>
      <c r="AU5349" s="36"/>
      <c r="AV5349" s="36"/>
      <c r="AW5349" s="36"/>
      <c r="AX5349" s="48" t="s">
        <v>241</v>
      </c>
    </row>
    <row r="5350" spans="1:251" s="42" customFormat="1" ht="13.5" customHeight="1">
      <c r="A5350" s="34"/>
      <c r="B5350" s="119" t="s">
        <v>242</v>
      </c>
      <c r="C5350" s="120"/>
      <c r="D5350" s="120"/>
      <c r="E5350" s="120"/>
      <c r="F5350" s="120"/>
      <c r="G5350" s="120"/>
      <c r="H5350" s="120"/>
      <c r="I5350" s="120"/>
      <c r="J5350" s="120"/>
      <c r="K5350" s="120"/>
      <c r="L5350" s="120"/>
      <c r="M5350" s="120"/>
      <c r="N5350" s="120"/>
      <c r="O5350" s="120"/>
      <c r="P5350" s="120"/>
      <c r="Q5350" s="120"/>
      <c r="R5350" s="120"/>
      <c r="S5350" s="120"/>
      <c r="T5350" s="120"/>
      <c r="U5350" s="120"/>
      <c r="V5350" s="120"/>
      <c r="W5350" s="120"/>
      <c r="X5350" s="120"/>
      <c r="Y5350" s="120"/>
      <c r="Z5350" s="121"/>
      <c r="AA5350" s="125" t="s">
        <v>1062</v>
      </c>
      <c r="AB5350" s="120"/>
      <c r="AC5350" s="120"/>
      <c r="AD5350" s="120"/>
      <c r="AE5350" s="120"/>
      <c r="AF5350" s="120"/>
      <c r="AG5350" s="120"/>
      <c r="AH5350" s="120"/>
      <c r="AI5350" s="121"/>
      <c r="AJ5350" s="125" t="s">
        <v>1063</v>
      </c>
      <c r="AK5350" s="120"/>
      <c r="AL5350" s="120"/>
      <c r="AM5350" s="120"/>
      <c r="AN5350" s="120"/>
      <c r="AO5350" s="120"/>
      <c r="AP5350" s="120"/>
      <c r="AQ5350" s="120"/>
      <c r="AR5350" s="121"/>
      <c r="AS5350" s="125" t="s">
        <v>243</v>
      </c>
      <c r="AT5350" s="120"/>
      <c r="AU5350" s="120"/>
      <c r="AV5350" s="120"/>
      <c r="AW5350" s="120"/>
      <c r="AX5350" s="127"/>
      <c r="AY5350" s="29"/>
      <c r="AZ5350" s="29"/>
      <c r="BA5350" s="29"/>
      <c r="BB5350" s="29"/>
      <c r="BC5350" s="29"/>
      <c r="BD5350" s="29"/>
      <c r="BE5350" s="29"/>
      <c r="BF5350" s="29"/>
      <c r="BG5350" s="29"/>
      <c r="BH5350" s="29"/>
      <c r="BI5350" s="29"/>
      <c r="BJ5350" s="29"/>
      <c r="BK5350" s="29"/>
      <c r="BL5350" s="29"/>
      <c r="BM5350" s="29"/>
      <c r="BN5350" s="29"/>
      <c r="BO5350" s="29"/>
      <c r="BP5350" s="29"/>
      <c r="BQ5350" s="29"/>
      <c r="BR5350" s="29"/>
      <c r="BS5350" s="29"/>
      <c r="BT5350" s="29"/>
      <c r="BU5350" s="29"/>
      <c r="BV5350" s="29"/>
      <c r="BW5350" s="29"/>
      <c r="BX5350" s="29"/>
      <c r="BY5350" s="29"/>
      <c r="BZ5350" s="29"/>
      <c r="CA5350" s="29"/>
      <c r="CB5350" s="29"/>
      <c r="CC5350" s="29"/>
      <c r="CD5350" s="29"/>
      <c r="CE5350" s="29"/>
      <c r="CF5350" s="29"/>
      <c r="CG5350" s="29"/>
      <c r="CH5350" s="29"/>
      <c r="CI5350" s="29"/>
      <c r="CJ5350" s="29"/>
      <c r="CK5350" s="29"/>
      <c r="CL5350" s="29"/>
      <c r="CM5350" s="29"/>
      <c r="CN5350" s="29"/>
      <c r="CO5350" s="29"/>
      <c r="CP5350" s="29"/>
      <c r="CQ5350" s="29"/>
      <c r="CR5350" s="29"/>
      <c r="CS5350" s="29"/>
      <c r="CT5350" s="29"/>
      <c r="CU5350" s="29"/>
      <c r="CV5350" s="29"/>
      <c r="CW5350" s="29"/>
      <c r="CX5350" s="29"/>
      <c r="CY5350" s="29"/>
      <c r="CZ5350" s="29"/>
      <c r="DA5350" s="29"/>
      <c r="DB5350" s="29"/>
      <c r="DC5350" s="29"/>
      <c r="DD5350" s="29"/>
      <c r="DE5350" s="29"/>
      <c r="DF5350" s="29"/>
      <c r="DG5350" s="29"/>
      <c r="DH5350" s="29"/>
      <c r="DI5350" s="29"/>
      <c r="DJ5350" s="29"/>
      <c r="DK5350" s="29"/>
      <c r="DL5350" s="29"/>
      <c r="DM5350" s="29"/>
      <c r="DN5350" s="29"/>
      <c r="DO5350" s="29"/>
      <c r="DP5350" s="29"/>
      <c r="DQ5350" s="29"/>
      <c r="DR5350" s="29"/>
      <c r="DS5350" s="29"/>
      <c r="DT5350" s="29"/>
      <c r="DU5350" s="29"/>
      <c r="DV5350" s="29"/>
      <c r="DW5350" s="29"/>
      <c r="DX5350" s="29"/>
      <c r="DY5350" s="29"/>
      <c r="DZ5350" s="29"/>
      <c r="EA5350" s="29"/>
      <c r="EB5350" s="29"/>
      <c r="EC5350" s="29"/>
      <c r="ED5350" s="29"/>
      <c r="EE5350" s="29"/>
      <c r="EF5350" s="29"/>
      <c r="EG5350" s="29"/>
      <c r="EH5350" s="29"/>
      <c r="EI5350" s="29"/>
      <c r="EJ5350" s="29"/>
      <c r="EK5350" s="29"/>
      <c r="EL5350" s="29"/>
      <c r="EM5350" s="29"/>
      <c r="EN5350" s="29"/>
      <c r="EO5350" s="29"/>
      <c r="EP5350" s="29"/>
      <c r="EQ5350" s="29"/>
      <c r="ER5350" s="29"/>
      <c r="ES5350" s="29"/>
      <c r="ET5350" s="29"/>
      <c r="EU5350" s="29"/>
      <c r="EV5350" s="29"/>
      <c r="EW5350" s="29"/>
      <c r="EX5350" s="29"/>
      <c r="EY5350" s="29"/>
      <c r="EZ5350" s="29"/>
      <c r="FA5350" s="29"/>
      <c r="FB5350" s="29"/>
      <c r="FC5350" s="29"/>
      <c r="FD5350" s="29"/>
      <c r="FE5350" s="29"/>
      <c r="FF5350" s="29"/>
      <c r="FG5350" s="29"/>
      <c r="FH5350" s="29"/>
      <c r="FI5350" s="29"/>
      <c r="FJ5350" s="29"/>
      <c r="FK5350" s="29"/>
      <c r="FL5350" s="29"/>
      <c r="FM5350" s="29"/>
      <c r="FN5350" s="29"/>
      <c r="FO5350" s="29"/>
      <c r="FP5350" s="29"/>
      <c r="FQ5350" s="29"/>
      <c r="FR5350" s="29"/>
      <c r="FS5350" s="29"/>
      <c r="FT5350" s="29"/>
      <c r="FU5350" s="29"/>
      <c r="FV5350" s="29"/>
      <c r="FW5350" s="29"/>
      <c r="FX5350" s="29"/>
      <c r="FY5350" s="29"/>
      <c r="FZ5350" s="29"/>
      <c r="GA5350" s="29"/>
      <c r="GB5350" s="29"/>
      <c r="GC5350" s="29"/>
      <c r="GD5350" s="29"/>
      <c r="GE5350" s="29"/>
      <c r="GF5350" s="29"/>
      <c r="GG5350" s="29"/>
      <c r="GH5350" s="29"/>
      <c r="GI5350" s="29"/>
      <c r="GJ5350" s="29"/>
      <c r="GK5350" s="29"/>
      <c r="GL5350" s="29"/>
      <c r="GM5350" s="29"/>
      <c r="GN5350" s="29"/>
      <c r="GO5350" s="29"/>
      <c r="GP5350" s="29"/>
      <c r="GQ5350" s="29"/>
      <c r="GR5350" s="29"/>
      <c r="GS5350" s="29"/>
      <c r="GT5350" s="29"/>
      <c r="GU5350" s="29"/>
      <c r="GV5350" s="29"/>
      <c r="GW5350" s="29"/>
      <c r="GX5350" s="29"/>
      <c r="GY5350" s="29"/>
      <c r="GZ5350" s="29"/>
      <c r="HA5350" s="29"/>
      <c r="HB5350" s="29"/>
      <c r="HC5350" s="29"/>
      <c r="HD5350" s="29"/>
      <c r="HE5350" s="29"/>
      <c r="HF5350" s="29"/>
      <c r="HG5350" s="29"/>
      <c r="HH5350" s="29"/>
      <c r="HI5350" s="29"/>
      <c r="HJ5350" s="29"/>
      <c r="HK5350" s="29"/>
      <c r="HL5350" s="29"/>
      <c r="HM5350" s="29"/>
      <c r="HN5350" s="29"/>
      <c r="HO5350" s="29"/>
      <c r="HP5350" s="29"/>
      <c r="HQ5350" s="29"/>
      <c r="HR5350" s="29"/>
      <c r="HS5350" s="29"/>
      <c r="HT5350" s="29"/>
      <c r="HU5350" s="29"/>
      <c r="HV5350" s="29"/>
      <c r="HW5350" s="29"/>
      <c r="HX5350" s="29"/>
      <c r="HY5350" s="29"/>
      <c r="HZ5350" s="29"/>
      <c r="IA5350" s="29"/>
      <c r="IB5350" s="29"/>
      <c r="IC5350" s="29"/>
      <c r="ID5350" s="29"/>
      <c r="IE5350" s="29"/>
      <c r="IF5350" s="29"/>
      <c r="IG5350" s="29"/>
      <c r="IH5350" s="29"/>
      <c r="II5350" s="29"/>
      <c r="IJ5350" s="29"/>
      <c r="IK5350" s="29"/>
      <c r="IL5350" s="29"/>
      <c r="IM5350" s="29"/>
      <c r="IN5350" s="29"/>
      <c r="IO5350" s="29"/>
      <c r="IP5350" s="29"/>
      <c r="IQ5350" s="29"/>
    </row>
    <row r="5351" spans="1:251" s="42" customFormat="1" ht="13.5">
      <c r="A5351" s="34"/>
      <c r="B5351" s="122"/>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4"/>
      <c r="AA5351" s="126"/>
      <c r="AB5351" s="123"/>
      <c r="AC5351" s="123"/>
      <c r="AD5351" s="123"/>
      <c r="AE5351" s="123"/>
      <c r="AF5351" s="123"/>
      <c r="AG5351" s="123"/>
      <c r="AH5351" s="123"/>
      <c r="AI5351" s="124"/>
      <c r="AJ5351" s="126"/>
      <c r="AK5351" s="123"/>
      <c r="AL5351" s="123"/>
      <c r="AM5351" s="123"/>
      <c r="AN5351" s="123"/>
      <c r="AO5351" s="123"/>
      <c r="AP5351" s="123"/>
      <c r="AQ5351" s="123"/>
      <c r="AR5351" s="124"/>
      <c r="AS5351" s="126"/>
      <c r="AT5351" s="123"/>
      <c r="AU5351" s="123"/>
      <c r="AV5351" s="123"/>
      <c r="AW5351" s="123"/>
      <c r="AX5351" s="128"/>
      <c r="AY5351" s="29"/>
      <c r="AZ5351" s="29"/>
      <c r="BA5351" s="29"/>
      <c r="BB5351" s="65"/>
      <c r="BC5351" s="49"/>
      <c r="BE5351" s="29"/>
      <c r="BF5351" s="29"/>
      <c r="BG5351" s="29"/>
      <c r="BH5351" s="29"/>
      <c r="BI5351" s="29"/>
      <c r="BJ5351" s="29"/>
      <c r="BK5351" s="29"/>
      <c r="BL5351" s="29"/>
      <c r="BM5351" s="29"/>
      <c r="BN5351" s="29"/>
      <c r="BO5351" s="29"/>
      <c r="BP5351" s="29"/>
      <c r="BQ5351" s="29"/>
      <c r="BR5351" s="29"/>
      <c r="BS5351" s="29"/>
      <c r="BT5351" s="29"/>
      <c r="BU5351" s="29"/>
      <c r="BV5351" s="29"/>
      <c r="BW5351" s="29"/>
      <c r="BX5351" s="29"/>
      <c r="BY5351" s="29"/>
      <c r="BZ5351" s="29"/>
      <c r="CA5351" s="29"/>
      <c r="CB5351" s="29"/>
      <c r="CC5351" s="29"/>
      <c r="CD5351" s="29"/>
      <c r="CE5351" s="29"/>
      <c r="CF5351" s="29"/>
      <c r="CG5351" s="29"/>
      <c r="CH5351" s="29"/>
      <c r="CI5351" s="29"/>
      <c r="CJ5351" s="29"/>
      <c r="CK5351" s="29"/>
      <c r="CL5351" s="29"/>
      <c r="CM5351" s="29"/>
      <c r="CN5351" s="29"/>
      <c r="CO5351" s="29"/>
      <c r="CP5351" s="29"/>
      <c r="CQ5351" s="29"/>
      <c r="CR5351" s="29"/>
      <c r="CS5351" s="29"/>
      <c r="CT5351" s="29"/>
      <c r="CU5351" s="29"/>
      <c r="CV5351" s="29"/>
      <c r="CW5351" s="29"/>
      <c r="CX5351" s="29"/>
      <c r="CY5351" s="29"/>
      <c r="CZ5351" s="29"/>
      <c r="DA5351" s="29"/>
      <c r="DB5351" s="29"/>
      <c r="DC5351" s="29"/>
      <c r="DD5351" s="29"/>
      <c r="DE5351" s="29"/>
      <c r="DF5351" s="29"/>
      <c r="DG5351" s="29"/>
      <c r="DH5351" s="29"/>
      <c r="DI5351" s="29"/>
      <c r="DJ5351" s="29"/>
      <c r="DK5351" s="29"/>
      <c r="DL5351" s="29"/>
      <c r="DM5351" s="29"/>
      <c r="DN5351" s="29"/>
      <c r="DO5351" s="29"/>
      <c r="DP5351" s="29"/>
      <c r="DQ5351" s="29"/>
      <c r="DR5351" s="29"/>
      <c r="DS5351" s="29"/>
      <c r="DT5351" s="29"/>
      <c r="DU5351" s="29"/>
      <c r="DV5351" s="29"/>
      <c r="DW5351" s="29"/>
      <c r="DX5351" s="29"/>
      <c r="DY5351" s="29"/>
      <c r="DZ5351" s="29"/>
      <c r="EA5351" s="29"/>
      <c r="EB5351" s="29"/>
      <c r="EC5351" s="29"/>
      <c r="ED5351" s="29"/>
      <c r="EE5351" s="29"/>
      <c r="EF5351" s="29"/>
      <c r="EG5351" s="29"/>
      <c r="EH5351" s="29"/>
      <c r="EI5351" s="29"/>
      <c r="EJ5351" s="29"/>
      <c r="EK5351" s="29"/>
      <c r="EL5351" s="29"/>
      <c r="EM5351" s="29"/>
      <c r="EN5351" s="29"/>
      <c r="EO5351" s="29"/>
      <c r="EP5351" s="29"/>
      <c r="EQ5351" s="29"/>
      <c r="ER5351" s="29"/>
      <c r="ES5351" s="29"/>
      <c r="ET5351" s="29"/>
      <c r="EU5351" s="29"/>
      <c r="EV5351" s="29"/>
      <c r="EW5351" s="29"/>
      <c r="EX5351" s="29"/>
      <c r="EY5351" s="29"/>
      <c r="EZ5351" s="29"/>
      <c r="FA5351" s="29"/>
      <c r="FB5351" s="29"/>
      <c r="FC5351" s="29"/>
      <c r="FD5351" s="29"/>
      <c r="FE5351" s="29"/>
      <c r="FF5351" s="29"/>
      <c r="FG5351" s="29"/>
      <c r="FH5351" s="29"/>
      <c r="FI5351" s="29"/>
      <c r="FJ5351" s="29"/>
      <c r="FK5351" s="29"/>
      <c r="FL5351" s="29"/>
      <c r="FM5351" s="29"/>
      <c r="FN5351" s="29"/>
      <c r="FO5351" s="29"/>
      <c r="FP5351" s="29"/>
      <c r="FQ5351" s="29"/>
      <c r="FR5351" s="29"/>
      <c r="FS5351" s="29"/>
      <c r="FT5351" s="29"/>
      <c r="FU5351" s="29"/>
      <c r="FV5351" s="29"/>
      <c r="FW5351" s="29"/>
      <c r="FX5351" s="29"/>
      <c r="FY5351" s="29"/>
      <c r="FZ5351" s="29"/>
      <c r="GA5351" s="29"/>
      <c r="GB5351" s="29"/>
      <c r="GC5351" s="29"/>
      <c r="GD5351" s="29"/>
      <c r="GE5351" s="29"/>
      <c r="GF5351" s="29"/>
      <c r="GG5351" s="29"/>
      <c r="GH5351" s="29"/>
      <c r="GI5351" s="29"/>
      <c r="GJ5351" s="29"/>
      <c r="GK5351" s="29"/>
      <c r="GL5351" s="29"/>
      <c r="GM5351" s="29"/>
      <c r="GN5351" s="29"/>
      <c r="GO5351" s="29"/>
      <c r="GP5351" s="29"/>
      <c r="GQ5351" s="29"/>
      <c r="GR5351" s="29"/>
      <c r="GS5351" s="29"/>
      <c r="GT5351" s="29"/>
      <c r="GU5351" s="29"/>
      <c r="GV5351" s="29"/>
      <c r="GW5351" s="29"/>
      <c r="GX5351" s="29"/>
      <c r="GY5351" s="29"/>
      <c r="GZ5351" s="29"/>
      <c r="HA5351" s="29"/>
      <c r="HB5351" s="29"/>
      <c r="HC5351" s="29"/>
      <c r="HD5351" s="29"/>
      <c r="HE5351" s="29"/>
      <c r="HF5351" s="29"/>
      <c r="HG5351" s="29"/>
      <c r="HH5351" s="29"/>
      <c r="HI5351" s="29"/>
      <c r="HJ5351" s="29"/>
      <c r="HK5351" s="29"/>
      <c r="HL5351" s="29"/>
      <c r="HM5351" s="29"/>
      <c r="HN5351" s="29"/>
      <c r="HO5351" s="29"/>
      <c r="HP5351" s="29"/>
      <c r="HQ5351" s="29"/>
      <c r="HR5351" s="29"/>
      <c r="HS5351" s="29"/>
      <c r="HT5351" s="29"/>
      <c r="HU5351" s="29"/>
      <c r="HV5351" s="29"/>
      <c r="HW5351" s="29"/>
      <c r="HX5351" s="29"/>
      <c r="HY5351" s="29"/>
      <c r="HZ5351" s="29"/>
      <c r="IA5351" s="29"/>
      <c r="IB5351" s="29"/>
      <c r="IC5351" s="29"/>
      <c r="ID5351" s="29"/>
      <c r="IE5351" s="29"/>
      <c r="IF5351" s="29"/>
      <c r="IG5351" s="29"/>
      <c r="IH5351" s="29"/>
      <c r="II5351" s="29"/>
      <c r="IJ5351" s="29"/>
      <c r="IK5351" s="29"/>
      <c r="IL5351" s="29"/>
      <c r="IM5351" s="29"/>
      <c r="IN5351" s="29"/>
      <c r="IO5351" s="29"/>
      <c r="IP5351" s="29"/>
      <c r="IQ5351" s="29"/>
    </row>
    <row r="5352" spans="1:251" s="42" customFormat="1" ht="18.75" customHeight="1">
      <c r="A5352" s="34"/>
      <c r="B5352" s="50"/>
      <c r="C5352" s="129" t="s">
        <v>605</v>
      </c>
      <c r="D5352" s="147"/>
      <c r="E5352" s="147"/>
      <c r="F5352" s="147"/>
      <c r="G5352" s="147"/>
      <c r="H5352" s="147"/>
      <c r="I5352" s="147"/>
      <c r="J5352" s="147"/>
      <c r="K5352" s="147"/>
      <c r="L5352" s="147"/>
      <c r="M5352" s="147"/>
      <c r="N5352" s="147"/>
      <c r="O5352" s="147"/>
      <c r="P5352" s="147"/>
      <c r="Q5352" s="147"/>
      <c r="R5352" s="147"/>
      <c r="S5352" s="147"/>
      <c r="T5352" s="147"/>
      <c r="U5352" s="147"/>
      <c r="V5352" s="147"/>
      <c r="W5352" s="147"/>
      <c r="X5352" s="147"/>
      <c r="Y5352" s="147"/>
      <c r="Z5352" s="148"/>
      <c r="AA5352" s="132">
        <v>2082397</v>
      </c>
      <c r="AB5352" s="133"/>
      <c r="AC5352" s="133"/>
      <c r="AD5352" s="133"/>
      <c r="AE5352" s="133"/>
      <c r="AF5352" s="133"/>
      <c r="AG5352" s="133"/>
      <c r="AH5352" s="133"/>
      <c r="AI5352" s="134"/>
      <c r="AJ5352" s="132">
        <v>1755100</v>
      </c>
      <c r="AK5352" s="133"/>
      <c r="AL5352" s="133"/>
      <c r="AM5352" s="133"/>
      <c r="AN5352" s="133"/>
      <c r="AO5352" s="133"/>
      <c r="AP5352" s="133"/>
      <c r="AQ5352" s="133"/>
      <c r="AR5352" s="134"/>
      <c r="AS5352" s="135"/>
      <c r="AT5352" s="136"/>
      <c r="AU5352" s="136"/>
      <c r="AV5352" s="136"/>
      <c r="AW5352" s="136"/>
      <c r="AX5352" s="137"/>
      <c r="AY5352" s="29"/>
      <c r="AZ5352" s="29"/>
      <c r="BA5352" s="29"/>
      <c r="BB5352" s="29"/>
      <c r="BC5352" s="29"/>
      <c r="BD5352" s="29"/>
      <c r="BE5352" s="29"/>
      <c r="BF5352" s="29"/>
      <c r="BG5352" s="29"/>
      <c r="BH5352" s="29"/>
      <c r="BI5352" s="29"/>
      <c r="BJ5352" s="29"/>
      <c r="BK5352" s="29"/>
      <c r="BL5352" s="29"/>
      <c r="BM5352" s="29"/>
      <c r="BN5352" s="29"/>
      <c r="BO5352" s="29"/>
      <c r="BP5352" s="29"/>
      <c r="BQ5352" s="29"/>
      <c r="BR5352" s="29"/>
      <c r="BS5352" s="29"/>
      <c r="BT5352" s="29"/>
      <c r="BU5352" s="29"/>
      <c r="BV5352" s="29"/>
      <c r="BW5352" s="29"/>
      <c r="BX5352" s="29"/>
      <c r="BY5352" s="29"/>
      <c r="BZ5352" s="29"/>
      <c r="CA5352" s="29"/>
      <c r="CB5352" s="29"/>
      <c r="CC5352" s="29"/>
      <c r="CD5352" s="29"/>
      <c r="CE5352" s="29"/>
      <c r="CF5352" s="29"/>
      <c r="CG5352" s="29"/>
      <c r="CH5352" s="29"/>
      <c r="CI5352" s="29"/>
      <c r="CJ5352" s="29"/>
      <c r="CK5352" s="29"/>
      <c r="CL5352" s="29"/>
      <c r="CM5352" s="29"/>
      <c r="CN5352" s="29"/>
      <c r="CO5352" s="29"/>
      <c r="CP5352" s="29"/>
      <c r="CQ5352" s="29"/>
      <c r="CR5352" s="29"/>
      <c r="CS5352" s="29"/>
      <c r="CT5352" s="29"/>
      <c r="CU5352" s="29"/>
      <c r="CV5352" s="29"/>
      <c r="CW5352" s="29"/>
      <c r="CX5352" s="29"/>
      <c r="CY5352" s="29"/>
      <c r="CZ5352" s="29"/>
      <c r="DA5352" s="29"/>
      <c r="DB5352" s="29"/>
      <c r="DC5352" s="29"/>
      <c r="DD5352" s="29"/>
      <c r="DE5352" s="29"/>
      <c r="DF5352" s="29"/>
      <c r="DG5352" s="29"/>
      <c r="DH5352" s="29"/>
      <c r="DI5352" s="29"/>
      <c r="DJ5352" s="29"/>
      <c r="DK5352" s="29"/>
      <c r="DL5352" s="29"/>
      <c r="DM5352" s="29"/>
      <c r="DN5352" s="29"/>
      <c r="DO5352" s="29"/>
      <c r="DP5352" s="29"/>
      <c r="DQ5352" s="29"/>
      <c r="DR5352" s="29"/>
      <c r="DS5352" s="29"/>
      <c r="DT5352" s="29"/>
      <c r="DU5352" s="29"/>
      <c r="DV5352" s="29"/>
      <c r="DW5352" s="29"/>
      <c r="DX5352" s="29"/>
      <c r="DY5352" s="29"/>
      <c r="DZ5352" s="29"/>
      <c r="EA5352" s="29"/>
      <c r="EB5352" s="29"/>
      <c r="EC5352" s="29"/>
      <c r="ED5352" s="29"/>
      <c r="EE5352" s="29"/>
      <c r="EF5352" s="29"/>
      <c r="EG5352" s="29"/>
      <c r="EH5352" s="29"/>
      <c r="EI5352" s="29"/>
      <c r="EJ5352" s="29"/>
      <c r="EK5352" s="29"/>
      <c r="EL5352" s="29"/>
      <c r="EM5352" s="29"/>
      <c r="EN5352" s="29"/>
      <c r="EO5352" s="29"/>
      <c r="EP5352" s="29"/>
      <c r="EQ5352" s="29"/>
      <c r="ER5352" s="29"/>
      <c r="ES5352" s="29"/>
      <c r="ET5352" s="29"/>
      <c r="EU5352" s="29"/>
      <c r="EV5352" s="29"/>
      <c r="EW5352" s="29"/>
      <c r="EX5352" s="29"/>
      <c r="EY5352" s="29"/>
      <c r="EZ5352" s="29"/>
      <c r="FA5352" s="29"/>
      <c r="FB5352" s="29"/>
      <c r="FC5352" s="29"/>
      <c r="FD5352" s="29"/>
      <c r="FE5352" s="29"/>
      <c r="FF5352" s="29"/>
      <c r="FG5352" s="29"/>
      <c r="FH5352" s="29"/>
      <c r="FI5352" s="29"/>
      <c r="FJ5352" s="29"/>
      <c r="FK5352" s="29"/>
      <c r="FL5352" s="29"/>
      <c r="FM5352" s="29"/>
      <c r="FN5352" s="29"/>
      <c r="FO5352" s="29"/>
      <c r="FP5352" s="29"/>
      <c r="FQ5352" s="29"/>
      <c r="FR5352" s="29"/>
      <c r="FS5352" s="29"/>
      <c r="FT5352" s="29"/>
      <c r="FU5352" s="29"/>
      <c r="FV5352" s="29"/>
      <c r="FW5352" s="29"/>
      <c r="FX5352" s="29"/>
      <c r="FY5352" s="29"/>
      <c r="FZ5352" s="29"/>
      <c r="GA5352" s="29"/>
      <c r="GB5352" s="29"/>
      <c r="GC5352" s="29"/>
      <c r="GD5352" s="29"/>
      <c r="GE5352" s="29"/>
      <c r="GF5352" s="29"/>
      <c r="GG5352" s="29"/>
      <c r="GH5352" s="29"/>
      <c r="GI5352" s="29"/>
      <c r="GJ5352" s="29"/>
      <c r="GK5352" s="29"/>
      <c r="GL5352" s="29"/>
      <c r="GM5352" s="29"/>
      <c r="GN5352" s="29"/>
      <c r="GO5352" s="29"/>
      <c r="GP5352" s="29"/>
      <c r="GQ5352" s="29"/>
      <c r="GR5352" s="29"/>
      <c r="GS5352" s="29"/>
      <c r="GT5352" s="29"/>
      <c r="GU5352" s="29"/>
      <c r="GV5352" s="29"/>
      <c r="GW5352" s="29"/>
      <c r="GX5352" s="29"/>
      <c r="GY5352" s="29"/>
      <c r="GZ5352" s="29"/>
      <c r="HA5352" s="29"/>
      <c r="HB5352" s="29"/>
      <c r="HC5352" s="29"/>
      <c r="HD5352" s="29"/>
      <c r="HE5352" s="29"/>
      <c r="HF5352" s="29"/>
      <c r="HG5352" s="29"/>
      <c r="HH5352" s="29"/>
      <c r="HI5352" s="29"/>
      <c r="HJ5352" s="29"/>
      <c r="HK5352" s="29"/>
      <c r="HL5352" s="29"/>
      <c r="HM5352" s="29"/>
      <c r="HN5352" s="29"/>
      <c r="HO5352" s="29"/>
      <c r="HP5352" s="29"/>
      <c r="HQ5352" s="29"/>
      <c r="HR5352" s="29"/>
      <c r="HS5352" s="29"/>
      <c r="HT5352" s="29"/>
      <c r="HU5352" s="29"/>
      <c r="HV5352" s="29"/>
      <c r="HW5352" s="29"/>
      <c r="HX5352" s="29"/>
      <c r="HY5352" s="29"/>
      <c r="HZ5352" s="29"/>
      <c r="IA5352" s="29"/>
      <c r="IB5352" s="29"/>
      <c r="IC5352" s="29"/>
      <c r="ID5352" s="29"/>
      <c r="IE5352" s="29"/>
      <c r="IF5352" s="29"/>
      <c r="IG5352" s="29"/>
      <c r="IH5352" s="29"/>
      <c r="II5352" s="29"/>
      <c r="IJ5352" s="29"/>
      <c r="IK5352" s="29"/>
      <c r="IL5352" s="29"/>
      <c r="IM5352" s="29"/>
      <c r="IN5352" s="29"/>
      <c r="IO5352" s="29"/>
      <c r="IP5352" s="29"/>
      <c r="IQ5352" s="29"/>
    </row>
    <row r="5353" spans="1:251" s="42" customFormat="1" ht="18.75" customHeight="1" thickBot="1">
      <c r="A5353" s="43"/>
      <c r="B5353" s="138" t="s">
        <v>244</v>
      </c>
      <c r="C5353" s="139"/>
      <c r="D5353" s="139"/>
      <c r="E5353" s="139"/>
      <c r="F5353" s="139"/>
      <c r="G5353" s="139"/>
      <c r="H5353" s="139"/>
      <c r="I5353" s="139"/>
      <c r="J5353" s="139"/>
      <c r="K5353" s="139"/>
      <c r="L5353" s="139"/>
      <c r="M5353" s="139"/>
      <c r="N5353" s="139"/>
      <c r="O5353" s="139"/>
      <c r="P5353" s="139"/>
      <c r="Q5353" s="139"/>
      <c r="R5353" s="139"/>
      <c r="S5353" s="139"/>
      <c r="T5353" s="139"/>
      <c r="U5353" s="139"/>
      <c r="V5353" s="139"/>
      <c r="W5353" s="139"/>
      <c r="X5353" s="139"/>
      <c r="Y5353" s="139"/>
      <c r="Z5353" s="140"/>
      <c r="AA5353" s="141">
        <f>SUM($AA$5352:$AA$5352)</f>
        <v>2082397</v>
      </c>
      <c r="AB5353" s="142"/>
      <c r="AC5353" s="142"/>
      <c r="AD5353" s="142"/>
      <c r="AE5353" s="142"/>
      <c r="AF5353" s="142"/>
      <c r="AG5353" s="142"/>
      <c r="AH5353" s="142"/>
      <c r="AI5353" s="143"/>
      <c r="AJ5353" s="141">
        <f>SUM($AJ$5352:$AJ$5352)</f>
        <v>1755100</v>
      </c>
      <c r="AK5353" s="142"/>
      <c r="AL5353" s="142"/>
      <c r="AM5353" s="142"/>
      <c r="AN5353" s="142"/>
      <c r="AO5353" s="142"/>
      <c r="AP5353" s="142"/>
      <c r="AQ5353" s="142"/>
      <c r="AR5353" s="143"/>
      <c r="AS5353" s="144"/>
      <c r="AT5353" s="145"/>
      <c r="AU5353" s="145"/>
      <c r="AV5353" s="145"/>
      <c r="AW5353" s="145"/>
      <c r="AX5353" s="146"/>
      <c r="AY5353" s="29"/>
      <c r="AZ5353" s="29"/>
      <c r="BA5353" s="29"/>
      <c r="BB5353" s="29"/>
      <c r="BC5353" s="29"/>
      <c r="BD5353" s="29"/>
      <c r="BE5353" s="29"/>
      <c r="BF5353" s="29"/>
      <c r="BG5353" s="29"/>
      <c r="BH5353" s="29"/>
      <c r="BI5353" s="29"/>
      <c r="BJ5353" s="29"/>
      <c r="BK5353" s="29"/>
      <c r="BL5353" s="29"/>
      <c r="BM5353" s="29"/>
      <c r="BN5353" s="29"/>
      <c r="BO5353" s="29"/>
      <c r="BP5353" s="29"/>
      <c r="BQ5353" s="29"/>
      <c r="BR5353" s="29"/>
      <c r="BS5353" s="29"/>
      <c r="BT5353" s="29"/>
      <c r="BU5353" s="29"/>
      <c r="BV5353" s="29"/>
      <c r="BW5353" s="29"/>
      <c r="BX5353" s="29"/>
      <c r="BY5353" s="29"/>
      <c r="BZ5353" s="29"/>
      <c r="CA5353" s="29"/>
      <c r="CB5353" s="29"/>
      <c r="CC5353" s="29"/>
      <c r="CD5353" s="29"/>
      <c r="CE5353" s="29"/>
      <c r="CF5353" s="29"/>
      <c r="CG5353" s="29"/>
      <c r="CH5353" s="29"/>
      <c r="CI5353" s="29"/>
      <c r="CJ5353" s="29"/>
      <c r="CK5353" s="29"/>
      <c r="CL5353" s="29"/>
      <c r="CM5353" s="29"/>
      <c r="CN5353" s="29"/>
      <c r="CO5353" s="29"/>
      <c r="CP5353" s="29"/>
      <c r="CQ5353" s="29"/>
      <c r="CR5353" s="29"/>
      <c r="CS5353" s="29"/>
      <c r="CT5353" s="29"/>
      <c r="CU5353" s="29"/>
      <c r="CV5353" s="29"/>
      <c r="CW5353" s="29"/>
      <c r="CX5353" s="29"/>
      <c r="CY5353" s="29"/>
      <c r="CZ5353" s="29"/>
      <c r="DA5353" s="29"/>
      <c r="DB5353" s="29"/>
      <c r="DC5353" s="29"/>
      <c r="DD5353" s="29"/>
      <c r="DE5353" s="29"/>
      <c r="DF5353" s="29"/>
      <c r="DG5353" s="29"/>
      <c r="DH5353" s="29"/>
      <c r="DI5353" s="29"/>
      <c r="DJ5353" s="29"/>
      <c r="DK5353" s="29"/>
      <c r="DL5353" s="29"/>
      <c r="DM5353" s="29"/>
      <c r="DN5353" s="29"/>
      <c r="DO5353" s="29"/>
      <c r="DP5353" s="29"/>
      <c r="DQ5353" s="29"/>
      <c r="DR5353" s="29"/>
      <c r="DS5353" s="29"/>
      <c r="DT5353" s="29"/>
      <c r="DU5353" s="29"/>
      <c r="DV5353" s="29"/>
      <c r="DW5353" s="29"/>
      <c r="DX5353" s="29"/>
      <c r="DY5353" s="29"/>
      <c r="DZ5353" s="29"/>
      <c r="EA5353" s="29"/>
      <c r="EB5353" s="29"/>
      <c r="EC5353" s="29"/>
      <c r="ED5353" s="29"/>
      <c r="EE5353" s="29"/>
      <c r="EF5353" s="29"/>
      <c r="EG5353" s="29"/>
      <c r="EH5353" s="29"/>
      <c r="EI5353" s="29"/>
      <c r="EJ5353" s="29"/>
      <c r="EK5353" s="29"/>
      <c r="EL5353" s="29"/>
      <c r="EM5353" s="29"/>
      <c r="EN5353" s="29"/>
      <c r="EO5353" s="29"/>
      <c r="EP5353" s="29"/>
      <c r="EQ5353" s="29"/>
      <c r="ER5353" s="29"/>
      <c r="ES5353" s="29"/>
      <c r="ET5353" s="29"/>
      <c r="EU5353" s="29"/>
      <c r="EV5353" s="29"/>
      <c r="EW5353" s="29"/>
      <c r="EX5353" s="29"/>
      <c r="EY5353" s="29"/>
      <c r="EZ5353" s="29"/>
      <c r="FA5353" s="29"/>
      <c r="FB5353" s="29"/>
      <c r="FC5353" s="29"/>
      <c r="FD5353" s="29"/>
      <c r="FE5353" s="29"/>
      <c r="FF5353" s="29"/>
      <c r="FG5353" s="29"/>
      <c r="FH5353" s="29"/>
      <c r="FI5353" s="29"/>
      <c r="FJ5353" s="29"/>
      <c r="FK5353" s="29"/>
      <c r="FL5353" s="29"/>
      <c r="FM5353" s="29"/>
      <c r="FN5353" s="29"/>
      <c r="FO5353" s="29"/>
      <c r="FP5353" s="29"/>
      <c r="FQ5353" s="29"/>
      <c r="FR5353" s="29"/>
      <c r="FS5353" s="29"/>
      <c r="FT5353" s="29"/>
      <c r="FU5353" s="29"/>
      <c r="FV5353" s="29"/>
      <c r="FW5353" s="29"/>
      <c r="FX5353" s="29"/>
      <c r="FY5353" s="29"/>
      <c r="FZ5353" s="29"/>
      <c r="GA5353" s="29"/>
      <c r="GB5353" s="29"/>
      <c r="GC5353" s="29"/>
      <c r="GD5353" s="29"/>
      <c r="GE5353" s="29"/>
      <c r="GF5353" s="29"/>
      <c r="GG5353" s="29"/>
      <c r="GH5353" s="29"/>
      <c r="GI5353" s="29"/>
      <c r="GJ5353" s="29"/>
      <c r="GK5353" s="29"/>
      <c r="GL5353" s="29"/>
      <c r="GM5353" s="29"/>
      <c r="GN5353" s="29"/>
      <c r="GO5353" s="29"/>
      <c r="GP5353" s="29"/>
      <c r="GQ5353" s="29"/>
      <c r="GR5353" s="29"/>
      <c r="GS5353" s="29"/>
      <c r="GT5353" s="29"/>
      <c r="GU5353" s="29"/>
      <c r="GV5353" s="29"/>
      <c r="GW5353" s="29"/>
      <c r="GX5353" s="29"/>
      <c r="GY5353" s="29"/>
      <c r="GZ5353" s="29"/>
      <c r="HA5353" s="29"/>
      <c r="HB5353" s="29"/>
      <c r="HC5353" s="29"/>
      <c r="HD5353" s="29"/>
      <c r="HE5353" s="29"/>
      <c r="HF5353" s="29"/>
      <c r="HG5353" s="29"/>
      <c r="HH5353" s="29"/>
      <c r="HI5353" s="29"/>
      <c r="HJ5353" s="29"/>
      <c r="HK5353" s="29"/>
      <c r="HL5353" s="29"/>
      <c r="HM5353" s="29"/>
      <c r="HN5353" s="29"/>
      <c r="HO5353" s="29"/>
      <c r="HP5353" s="29"/>
      <c r="HQ5353" s="29"/>
      <c r="HR5353" s="29"/>
      <c r="HS5353" s="29"/>
      <c r="HT5353" s="29"/>
      <c r="HU5353" s="29"/>
      <c r="HV5353" s="29"/>
      <c r="HW5353" s="29"/>
      <c r="HX5353" s="29"/>
      <c r="HY5353" s="29"/>
      <c r="HZ5353" s="29"/>
      <c r="IA5353" s="29"/>
      <c r="IB5353" s="29"/>
      <c r="IC5353" s="29"/>
      <c r="ID5353" s="29"/>
      <c r="IE5353" s="29"/>
      <c r="IF5353" s="29"/>
      <c r="IG5353" s="29"/>
      <c r="IH5353" s="29"/>
      <c r="II5353" s="29"/>
      <c r="IJ5353" s="29"/>
      <c r="IK5353" s="29"/>
      <c r="IL5353" s="29"/>
      <c r="IM5353" s="29"/>
      <c r="IN5353" s="29"/>
      <c r="IO5353" s="29"/>
      <c r="IP5353" s="29"/>
      <c r="IQ5353" s="29"/>
    </row>
    <row r="5355" spans="1:251" ht="18.75">
      <c r="A5355" s="28" t="s">
        <v>234</v>
      </c>
      <c r="AW5355" s="30"/>
      <c r="AX5355" s="31"/>
      <c r="AY5355" s="30"/>
    </row>
    <row r="5357" spans="1:251" ht="18.75">
      <c r="B5357" s="109" t="s">
        <v>0</v>
      </c>
      <c r="C5357" s="150"/>
      <c r="D5357" s="150"/>
      <c r="E5357" s="150"/>
      <c r="F5357" s="150"/>
      <c r="G5357" s="150"/>
      <c r="H5357" s="150"/>
      <c r="I5357" s="150"/>
      <c r="J5357" s="150"/>
      <c r="K5357" s="150"/>
      <c r="L5357" s="150"/>
      <c r="M5357" s="150"/>
      <c r="N5357" s="150"/>
      <c r="O5357" s="150"/>
      <c r="P5357" s="150"/>
      <c r="Q5357" s="150"/>
      <c r="R5357" s="150"/>
      <c r="S5357" s="150"/>
      <c r="T5357" s="150"/>
      <c r="U5357" s="150"/>
      <c r="V5357" s="150"/>
      <c r="W5357" s="150"/>
      <c r="X5357" s="150"/>
      <c r="Y5357" s="150"/>
      <c r="Z5357" s="150"/>
      <c r="AA5357" s="150"/>
      <c r="AB5357" s="150"/>
      <c r="AC5357" s="150"/>
      <c r="AD5357" s="150"/>
      <c r="AE5357" s="150"/>
      <c r="AF5357" s="150"/>
      <c r="AG5357" s="150"/>
      <c r="AH5357" s="150"/>
      <c r="AI5357" s="150"/>
      <c r="AJ5357" s="150"/>
      <c r="AK5357" s="150"/>
      <c r="AL5357" s="150"/>
      <c r="AM5357" s="150"/>
      <c r="AN5357" s="150"/>
      <c r="AO5357" s="150"/>
      <c r="AP5357" s="150"/>
      <c r="AQ5357" s="150"/>
      <c r="AR5357" s="150"/>
      <c r="AS5357" s="150"/>
      <c r="AT5357" s="150"/>
      <c r="AU5357" s="150"/>
      <c r="AV5357" s="150"/>
      <c r="AW5357" s="150"/>
      <c r="AX5357" s="150"/>
    </row>
    <row r="5358" spans="1:251">
      <c r="Z5358" s="32"/>
      <c r="AD5358" s="32"/>
      <c r="AE5358" s="32"/>
      <c r="AF5358" s="32"/>
      <c r="AG5358" s="32"/>
      <c r="AH5358" s="32"/>
      <c r="AI5358" s="32"/>
      <c r="AO5358" s="32"/>
    </row>
    <row r="5359" spans="1:251" ht="13.5" thickBot="1">
      <c r="Z5359" s="32"/>
      <c r="AD5359" s="32"/>
      <c r="AE5359" s="32"/>
      <c r="AF5359" s="32"/>
      <c r="AG5359" s="32"/>
      <c r="AH5359" s="32"/>
      <c r="AI5359" s="32"/>
      <c r="AO5359" s="32"/>
      <c r="DI5359" s="26"/>
    </row>
    <row r="5360" spans="1:251" ht="24.75" customHeight="1" thickBot="1">
      <c r="B5360" s="111" t="s">
        <v>235</v>
      </c>
      <c r="C5360" s="112"/>
      <c r="D5360" s="112"/>
      <c r="E5360" s="112"/>
      <c r="F5360" s="112"/>
      <c r="G5360" s="112"/>
      <c r="H5360" s="113" t="s">
        <v>998</v>
      </c>
      <c r="I5360" s="114"/>
      <c r="J5360" s="114"/>
      <c r="K5360" s="114"/>
      <c r="L5360" s="114"/>
      <c r="M5360" s="114"/>
      <c r="N5360" s="114"/>
      <c r="O5360" s="114"/>
      <c r="P5360" s="114"/>
      <c r="Q5360" s="114"/>
      <c r="R5360" s="114"/>
      <c r="S5360" s="114"/>
      <c r="T5360" s="114"/>
      <c r="U5360" s="114"/>
      <c r="V5360" s="114"/>
      <c r="W5360" s="114"/>
      <c r="X5360" s="114"/>
      <c r="Y5360" s="114"/>
      <c r="Z5360" s="114"/>
      <c r="AA5360" s="114"/>
      <c r="AB5360" s="114"/>
      <c r="AC5360" s="114"/>
      <c r="AD5360" s="114"/>
      <c r="AE5360" s="114"/>
      <c r="AF5360" s="114"/>
      <c r="AG5360" s="114"/>
      <c r="AH5360" s="114"/>
      <c r="AI5360" s="114"/>
      <c r="AJ5360" s="114"/>
      <c r="AK5360" s="114"/>
      <c r="AL5360" s="114"/>
      <c r="AM5360" s="114"/>
      <c r="AN5360" s="114"/>
      <c r="AO5360" s="114"/>
      <c r="AP5360" s="114"/>
      <c r="AQ5360" s="114"/>
      <c r="AR5360" s="114"/>
      <c r="AS5360" s="114"/>
      <c r="AT5360" s="114"/>
      <c r="AU5360" s="114"/>
      <c r="AV5360" s="114"/>
      <c r="AW5360" s="114"/>
      <c r="AX5360" s="115"/>
      <c r="DI5360" s="26"/>
    </row>
    <row r="5361" spans="1:113" ht="14.25">
      <c r="B5361" s="33"/>
      <c r="C5361" s="33"/>
      <c r="D5361" s="33"/>
      <c r="E5361" s="33"/>
      <c r="F5361" s="33"/>
      <c r="G5361" s="33"/>
      <c r="H5361" s="34"/>
      <c r="I5361" s="34"/>
      <c r="J5361" s="34"/>
      <c r="K5361" s="34"/>
      <c r="L5361" s="35"/>
      <c r="M5361" s="35"/>
      <c r="N5361" s="35"/>
      <c r="O5361" s="35"/>
      <c r="P5361" s="34"/>
      <c r="Q5361" s="34"/>
      <c r="R5361" s="34"/>
      <c r="S5361" s="34"/>
      <c r="T5361" s="34"/>
      <c r="U5361" s="34"/>
      <c r="V5361" s="36"/>
      <c r="W5361" s="36"/>
      <c r="X5361" s="36"/>
      <c r="Y5361" s="36"/>
      <c r="Z5361" s="36"/>
      <c r="AA5361" s="36"/>
      <c r="AB5361" s="36"/>
      <c r="AC5361" s="36"/>
      <c r="AD5361" s="36"/>
      <c r="AE5361" s="36"/>
      <c r="AF5361" s="36"/>
      <c r="AG5361" s="36"/>
      <c r="AH5361" s="36"/>
      <c r="AI5361" s="36"/>
      <c r="AJ5361" s="36"/>
      <c r="AK5361" s="36"/>
      <c r="AL5361" s="36"/>
      <c r="AM5361" s="36"/>
      <c r="AN5361" s="36"/>
      <c r="AO5361" s="36"/>
      <c r="AP5361" s="36"/>
      <c r="AQ5361" s="36"/>
      <c r="AR5361" s="36"/>
      <c r="AS5361" s="36"/>
      <c r="AT5361" s="36"/>
      <c r="AU5361" s="36"/>
      <c r="AV5361" s="36"/>
      <c r="AW5361" s="36"/>
      <c r="AX5361" s="36"/>
      <c r="DI5361" s="26"/>
    </row>
    <row r="5362" spans="1:113" ht="15" thickBot="1">
      <c r="A5362" s="37"/>
      <c r="B5362" s="36" t="s">
        <v>237</v>
      </c>
      <c r="C5362" s="34"/>
      <c r="D5362" s="34"/>
      <c r="E5362" s="34"/>
      <c r="F5362" s="34"/>
      <c r="G5362" s="34"/>
      <c r="H5362" s="34"/>
      <c r="I5362" s="34"/>
      <c r="J5362" s="34"/>
      <c r="K5362" s="34"/>
      <c r="L5362" s="35"/>
      <c r="M5362" s="35"/>
      <c r="N5362" s="35"/>
      <c r="O5362" s="35"/>
      <c r="P5362" s="34"/>
      <c r="Q5362" s="34"/>
      <c r="R5362" s="34"/>
      <c r="S5362" s="34"/>
      <c r="T5362" s="34"/>
      <c r="U5362" s="34"/>
      <c r="V5362" s="36"/>
      <c r="W5362" s="36"/>
      <c r="X5362" s="36"/>
      <c r="Y5362" s="36"/>
      <c r="Z5362" s="36"/>
      <c r="AA5362" s="36"/>
      <c r="AB5362" s="36"/>
      <c r="AC5362" s="36"/>
      <c r="AD5362" s="36"/>
      <c r="AE5362" s="36"/>
      <c r="AF5362" s="36"/>
      <c r="AG5362" s="36"/>
      <c r="AH5362" s="36"/>
      <c r="AI5362" s="36"/>
      <c r="AJ5362" s="36"/>
      <c r="AK5362" s="36"/>
      <c r="AL5362" s="36"/>
      <c r="AM5362" s="36"/>
      <c r="AN5362" s="36"/>
      <c r="AO5362" s="36"/>
      <c r="AP5362" s="36"/>
      <c r="AQ5362" s="36"/>
      <c r="AR5362" s="36"/>
      <c r="AS5362" s="36"/>
      <c r="AT5362" s="36"/>
      <c r="AU5362" s="36"/>
      <c r="AV5362" s="36"/>
      <c r="AW5362" s="36"/>
      <c r="AX5362" s="36"/>
      <c r="DI5362" s="26"/>
    </row>
    <row r="5363" spans="1:113" ht="14.25">
      <c r="A5363" s="34"/>
      <c r="B5363" s="38"/>
      <c r="C5363" s="33"/>
      <c r="D5363" s="33"/>
      <c r="E5363" s="33"/>
      <c r="F5363" s="33"/>
      <c r="G5363" s="33"/>
      <c r="H5363" s="33"/>
      <c r="I5363" s="33"/>
      <c r="J5363" s="33"/>
      <c r="K5363" s="33"/>
      <c r="L5363" s="39"/>
      <c r="M5363" s="39"/>
      <c r="N5363" s="39"/>
      <c r="O5363" s="39"/>
      <c r="P5363" s="33"/>
      <c r="Q5363" s="33"/>
      <c r="R5363" s="33"/>
      <c r="S5363" s="33"/>
      <c r="T5363" s="33"/>
      <c r="U5363" s="33"/>
      <c r="V5363" s="40"/>
      <c r="W5363" s="40"/>
      <c r="X5363" s="40"/>
      <c r="Y5363" s="40"/>
      <c r="Z5363" s="40"/>
      <c r="AA5363" s="40"/>
      <c r="AB5363" s="40"/>
      <c r="AC5363" s="40"/>
      <c r="AD5363" s="40"/>
      <c r="AE5363" s="40"/>
      <c r="AF5363" s="40"/>
      <c r="AG5363" s="40"/>
      <c r="AH5363" s="40"/>
      <c r="AI5363" s="40"/>
      <c r="AJ5363" s="40"/>
      <c r="AK5363" s="40"/>
      <c r="AL5363" s="40"/>
      <c r="AM5363" s="40"/>
      <c r="AN5363" s="40"/>
      <c r="AO5363" s="40"/>
      <c r="AP5363" s="40"/>
      <c r="AQ5363" s="40"/>
      <c r="AR5363" s="40"/>
      <c r="AS5363" s="40"/>
      <c r="AT5363" s="40"/>
      <c r="AU5363" s="40"/>
      <c r="AV5363" s="40"/>
      <c r="AW5363" s="40"/>
      <c r="AX5363" s="41"/>
    </row>
    <row r="5364" spans="1:113" ht="12" customHeight="1">
      <c r="A5364" s="34"/>
      <c r="B5364" s="116" t="s">
        <v>1138</v>
      </c>
      <c r="C5364" s="117"/>
      <c r="D5364" s="117"/>
      <c r="E5364" s="117"/>
      <c r="F5364" s="117"/>
      <c r="G5364" s="117"/>
      <c r="H5364" s="117"/>
      <c r="I5364" s="117"/>
      <c r="J5364" s="117"/>
      <c r="K5364" s="117"/>
      <c r="L5364" s="117"/>
      <c r="M5364" s="117"/>
      <c r="N5364" s="117"/>
      <c r="O5364" s="117"/>
      <c r="P5364" s="117"/>
      <c r="Q5364" s="117"/>
      <c r="R5364" s="117"/>
      <c r="S5364" s="117"/>
      <c r="T5364" s="117"/>
      <c r="U5364" s="117"/>
      <c r="V5364" s="117"/>
      <c r="W5364" s="117"/>
      <c r="X5364" s="117"/>
      <c r="Y5364" s="117"/>
      <c r="Z5364" s="117"/>
      <c r="AA5364" s="117"/>
      <c r="AB5364" s="117"/>
      <c r="AC5364" s="117"/>
      <c r="AD5364" s="117"/>
      <c r="AE5364" s="117"/>
      <c r="AF5364" s="117"/>
      <c r="AG5364" s="117"/>
      <c r="AH5364" s="117"/>
      <c r="AI5364" s="117"/>
      <c r="AJ5364" s="117"/>
      <c r="AK5364" s="117"/>
      <c r="AL5364" s="117"/>
      <c r="AM5364" s="117"/>
      <c r="AN5364" s="117"/>
      <c r="AO5364" s="117"/>
      <c r="AP5364" s="117"/>
      <c r="AQ5364" s="117"/>
      <c r="AR5364" s="117"/>
      <c r="AS5364" s="117"/>
      <c r="AT5364" s="117"/>
      <c r="AU5364" s="117"/>
      <c r="AV5364" s="117"/>
      <c r="AW5364" s="117"/>
      <c r="AX5364" s="118"/>
    </row>
    <row r="5365" spans="1:113" ht="12" customHeight="1">
      <c r="A5365" s="34"/>
      <c r="B5365" s="116"/>
      <c r="C5365" s="117"/>
      <c r="D5365" s="117"/>
      <c r="E5365" s="117"/>
      <c r="F5365" s="117"/>
      <c r="G5365" s="117"/>
      <c r="H5365" s="117"/>
      <c r="I5365" s="117"/>
      <c r="J5365" s="117"/>
      <c r="K5365" s="117"/>
      <c r="L5365" s="117"/>
      <c r="M5365" s="117"/>
      <c r="N5365" s="117"/>
      <c r="O5365" s="117"/>
      <c r="P5365" s="117"/>
      <c r="Q5365" s="117"/>
      <c r="R5365" s="117"/>
      <c r="S5365" s="117"/>
      <c r="T5365" s="117"/>
      <c r="U5365" s="117"/>
      <c r="V5365" s="117"/>
      <c r="W5365" s="117"/>
      <c r="X5365" s="117"/>
      <c r="Y5365" s="117"/>
      <c r="Z5365" s="117"/>
      <c r="AA5365" s="117"/>
      <c r="AB5365" s="117"/>
      <c r="AC5365" s="117"/>
      <c r="AD5365" s="117"/>
      <c r="AE5365" s="117"/>
      <c r="AF5365" s="117"/>
      <c r="AG5365" s="117"/>
      <c r="AH5365" s="117"/>
      <c r="AI5365" s="117"/>
      <c r="AJ5365" s="117"/>
      <c r="AK5365" s="117"/>
      <c r="AL5365" s="117"/>
      <c r="AM5365" s="117"/>
      <c r="AN5365" s="117"/>
      <c r="AO5365" s="117"/>
      <c r="AP5365" s="117"/>
      <c r="AQ5365" s="117"/>
      <c r="AR5365" s="117"/>
      <c r="AS5365" s="117"/>
      <c r="AT5365" s="117"/>
      <c r="AU5365" s="117"/>
      <c r="AV5365" s="117"/>
      <c r="AW5365" s="117"/>
      <c r="AX5365" s="118"/>
      <c r="BC5365" s="42"/>
    </row>
    <row r="5366" spans="1:113" ht="12" customHeight="1">
      <c r="A5366" s="34"/>
      <c r="B5366" s="116"/>
      <c r="C5366" s="117"/>
      <c r="D5366" s="117"/>
      <c r="E5366" s="117"/>
      <c r="F5366" s="117"/>
      <c r="G5366" s="117"/>
      <c r="H5366" s="117"/>
      <c r="I5366" s="117"/>
      <c r="J5366" s="117"/>
      <c r="K5366" s="117"/>
      <c r="L5366" s="117"/>
      <c r="M5366" s="117"/>
      <c r="N5366" s="117"/>
      <c r="O5366" s="117"/>
      <c r="P5366" s="117"/>
      <c r="Q5366" s="117"/>
      <c r="R5366" s="117"/>
      <c r="S5366" s="117"/>
      <c r="T5366" s="117"/>
      <c r="U5366" s="117"/>
      <c r="V5366" s="117"/>
      <c r="W5366" s="117"/>
      <c r="X5366" s="117"/>
      <c r="Y5366" s="117"/>
      <c r="Z5366" s="117"/>
      <c r="AA5366" s="117"/>
      <c r="AB5366" s="117"/>
      <c r="AC5366" s="117"/>
      <c r="AD5366" s="117"/>
      <c r="AE5366" s="117"/>
      <c r="AF5366" s="117"/>
      <c r="AG5366" s="117"/>
      <c r="AH5366" s="117"/>
      <c r="AI5366" s="117"/>
      <c r="AJ5366" s="117"/>
      <c r="AK5366" s="117"/>
      <c r="AL5366" s="117"/>
      <c r="AM5366" s="117"/>
      <c r="AN5366" s="117"/>
      <c r="AO5366" s="117"/>
      <c r="AP5366" s="117"/>
      <c r="AQ5366" s="117"/>
      <c r="AR5366" s="117"/>
      <c r="AS5366" s="117"/>
      <c r="AT5366" s="117"/>
      <c r="AU5366" s="117"/>
      <c r="AV5366" s="117"/>
      <c r="AW5366" s="117"/>
      <c r="AX5366" s="118"/>
    </row>
    <row r="5367" spans="1:113" ht="12" customHeight="1">
      <c r="A5367" s="34"/>
      <c r="B5367" s="116"/>
      <c r="C5367" s="117"/>
      <c r="D5367" s="117"/>
      <c r="E5367" s="117"/>
      <c r="F5367" s="117"/>
      <c r="G5367" s="117"/>
      <c r="H5367" s="117"/>
      <c r="I5367" s="117"/>
      <c r="J5367" s="117"/>
      <c r="K5367" s="117"/>
      <c r="L5367" s="117"/>
      <c r="M5367" s="117"/>
      <c r="N5367" s="117"/>
      <c r="O5367" s="117"/>
      <c r="P5367" s="117"/>
      <c r="Q5367" s="117"/>
      <c r="R5367" s="117"/>
      <c r="S5367" s="117"/>
      <c r="T5367" s="117"/>
      <c r="U5367" s="117"/>
      <c r="V5367" s="117"/>
      <c r="W5367" s="117"/>
      <c r="X5367" s="117"/>
      <c r="Y5367" s="117"/>
      <c r="Z5367" s="117"/>
      <c r="AA5367" s="117"/>
      <c r="AB5367" s="117"/>
      <c r="AC5367" s="117"/>
      <c r="AD5367" s="117"/>
      <c r="AE5367" s="117"/>
      <c r="AF5367" s="117"/>
      <c r="AG5367" s="117"/>
      <c r="AH5367" s="117"/>
      <c r="AI5367" s="117"/>
      <c r="AJ5367" s="117"/>
      <c r="AK5367" s="117"/>
      <c r="AL5367" s="117"/>
      <c r="AM5367" s="117"/>
      <c r="AN5367" s="117"/>
      <c r="AO5367" s="117"/>
      <c r="AP5367" s="117"/>
      <c r="AQ5367" s="117"/>
      <c r="AR5367" s="117"/>
      <c r="AS5367" s="117"/>
      <c r="AT5367" s="117"/>
      <c r="AU5367" s="117"/>
      <c r="AV5367" s="117"/>
      <c r="AW5367" s="117"/>
      <c r="AX5367" s="118"/>
    </row>
    <row r="5368" spans="1:113" ht="12" customHeight="1">
      <c r="A5368" s="34"/>
      <c r="B5368" s="116"/>
      <c r="C5368" s="117"/>
      <c r="D5368" s="117"/>
      <c r="E5368" s="117"/>
      <c r="F5368" s="117"/>
      <c r="G5368" s="117"/>
      <c r="H5368" s="117"/>
      <c r="I5368" s="117"/>
      <c r="J5368" s="117"/>
      <c r="K5368" s="117"/>
      <c r="L5368" s="117"/>
      <c r="M5368" s="117"/>
      <c r="N5368" s="117"/>
      <c r="O5368" s="117"/>
      <c r="P5368" s="117"/>
      <c r="Q5368" s="117"/>
      <c r="R5368" s="117"/>
      <c r="S5368" s="117"/>
      <c r="T5368" s="117"/>
      <c r="U5368" s="117"/>
      <c r="V5368" s="117"/>
      <c r="W5368" s="117"/>
      <c r="X5368" s="117"/>
      <c r="Y5368" s="117"/>
      <c r="Z5368" s="117"/>
      <c r="AA5368" s="117"/>
      <c r="AB5368" s="117"/>
      <c r="AC5368" s="117"/>
      <c r="AD5368" s="117"/>
      <c r="AE5368" s="117"/>
      <c r="AF5368" s="117"/>
      <c r="AG5368" s="117"/>
      <c r="AH5368" s="117"/>
      <c r="AI5368" s="117"/>
      <c r="AJ5368" s="117"/>
      <c r="AK5368" s="117"/>
      <c r="AL5368" s="117"/>
      <c r="AM5368" s="117"/>
      <c r="AN5368" s="117"/>
      <c r="AO5368" s="117"/>
      <c r="AP5368" s="117"/>
      <c r="AQ5368" s="117"/>
      <c r="AR5368" s="117"/>
      <c r="AS5368" s="117"/>
      <c r="AT5368" s="117"/>
      <c r="AU5368" s="117"/>
      <c r="AV5368" s="117"/>
      <c r="AW5368" s="117"/>
      <c r="AX5368" s="118"/>
    </row>
    <row r="5369" spans="1:113" ht="15" thickBot="1">
      <c r="A5369" s="43"/>
      <c r="B5369" s="44"/>
      <c r="C5369" s="45"/>
      <c r="D5369" s="45"/>
      <c r="E5369" s="45"/>
      <c r="F5369" s="45"/>
      <c r="G5369" s="45"/>
      <c r="H5369" s="45"/>
      <c r="I5369" s="45"/>
      <c r="J5369" s="45"/>
      <c r="K5369" s="45"/>
      <c r="L5369" s="45"/>
      <c r="M5369" s="45"/>
      <c r="N5369" s="45"/>
      <c r="O5369" s="45"/>
      <c r="P5369" s="45"/>
      <c r="Q5369" s="45"/>
      <c r="R5369" s="45"/>
      <c r="S5369" s="45"/>
      <c r="T5369" s="45"/>
      <c r="U5369" s="45"/>
      <c r="V5369" s="45"/>
      <c r="W5369" s="45"/>
      <c r="X5369" s="45"/>
      <c r="Y5369" s="45"/>
      <c r="Z5369" s="45"/>
      <c r="AA5369" s="45"/>
      <c r="AB5369" s="45"/>
      <c r="AC5369" s="45"/>
      <c r="AD5369" s="45"/>
      <c r="AE5369" s="45"/>
      <c r="AF5369" s="45"/>
      <c r="AG5369" s="45"/>
      <c r="AH5369" s="45"/>
      <c r="AI5369" s="45"/>
      <c r="AJ5369" s="45"/>
      <c r="AK5369" s="45"/>
      <c r="AL5369" s="45"/>
      <c r="AM5369" s="45"/>
      <c r="AN5369" s="45"/>
      <c r="AO5369" s="45"/>
      <c r="AP5369" s="45"/>
      <c r="AQ5369" s="45"/>
      <c r="AR5369" s="45"/>
      <c r="AS5369" s="45"/>
      <c r="AT5369" s="45"/>
      <c r="AU5369" s="45"/>
      <c r="AV5369" s="45"/>
      <c r="AW5369" s="45"/>
      <c r="AX5369" s="46"/>
    </row>
    <row r="5370" spans="1:113">
      <c r="B5370" s="47"/>
    </row>
    <row r="5371" spans="1:113" ht="15" thickBot="1">
      <c r="A5371" s="37"/>
      <c r="B5371" s="36" t="s">
        <v>238</v>
      </c>
      <c r="C5371" s="34"/>
      <c r="D5371" s="34"/>
      <c r="E5371" s="34"/>
      <c r="F5371" s="34"/>
      <c r="G5371" s="34"/>
      <c r="H5371" s="34"/>
      <c r="I5371" s="34"/>
      <c r="J5371" s="34"/>
      <c r="K5371" s="34"/>
      <c r="L5371" s="35"/>
      <c r="M5371" s="35"/>
      <c r="N5371" s="35"/>
      <c r="O5371" s="35"/>
      <c r="P5371" s="34"/>
      <c r="Q5371" s="34"/>
      <c r="R5371" s="34"/>
      <c r="S5371" s="34"/>
      <c r="T5371" s="34"/>
      <c r="U5371" s="34"/>
      <c r="V5371" s="36"/>
      <c r="W5371" s="36"/>
      <c r="X5371" s="36"/>
      <c r="Y5371" s="36"/>
      <c r="Z5371" s="36"/>
      <c r="AA5371" s="36"/>
      <c r="AB5371" s="36"/>
      <c r="AC5371" s="36"/>
      <c r="AD5371" s="36"/>
      <c r="AE5371" s="36"/>
      <c r="AF5371" s="36"/>
      <c r="AG5371" s="36"/>
      <c r="AH5371" s="36"/>
      <c r="AI5371" s="36"/>
      <c r="AJ5371" s="36"/>
      <c r="AK5371" s="36"/>
      <c r="AL5371" s="36"/>
      <c r="AM5371" s="36"/>
      <c r="AN5371" s="36"/>
      <c r="AO5371" s="36"/>
      <c r="AP5371" s="36"/>
      <c r="AQ5371" s="36"/>
      <c r="AR5371" s="36"/>
      <c r="AS5371" s="36"/>
      <c r="AT5371" s="36"/>
      <c r="AU5371" s="36"/>
      <c r="AV5371" s="36"/>
      <c r="AW5371" s="36"/>
      <c r="AX5371" s="36"/>
      <c r="DI5371" s="26"/>
    </row>
    <row r="5372" spans="1:113" ht="14.25">
      <c r="A5372" s="34"/>
      <c r="B5372" s="38"/>
      <c r="C5372" s="33"/>
      <c r="D5372" s="33"/>
      <c r="E5372" s="33"/>
      <c r="F5372" s="33"/>
      <c r="G5372" s="33"/>
      <c r="H5372" s="33"/>
      <c r="I5372" s="33"/>
      <c r="J5372" s="33"/>
      <c r="K5372" s="33"/>
      <c r="L5372" s="39"/>
      <c r="M5372" s="39"/>
      <c r="N5372" s="39"/>
      <c r="O5372" s="39"/>
      <c r="P5372" s="33"/>
      <c r="Q5372" s="33"/>
      <c r="R5372" s="33"/>
      <c r="S5372" s="33"/>
      <c r="T5372" s="33"/>
      <c r="U5372" s="33"/>
      <c r="V5372" s="40"/>
      <c r="W5372" s="40"/>
      <c r="X5372" s="40"/>
      <c r="Y5372" s="40"/>
      <c r="Z5372" s="40"/>
      <c r="AA5372" s="40"/>
      <c r="AB5372" s="40"/>
      <c r="AC5372" s="40"/>
      <c r="AD5372" s="40"/>
      <c r="AE5372" s="40"/>
      <c r="AF5372" s="40"/>
      <c r="AG5372" s="40"/>
      <c r="AH5372" s="40"/>
      <c r="AI5372" s="40"/>
      <c r="AJ5372" s="40"/>
      <c r="AK5372" s="40"/>
      <c r="AL5372" s="40"/>
      <c r="AM5372" s="40"/>
      <c r="AN5372" s="40"/>
      <c r="AO5372" s="40"/>
      <c r="AP5372" s="40"/>
      <c r="AQ5372" s="40"/>
      <c r="AR5372" s="40"/>
      <c r="AS5372" s="40"/>
      <c r="AT5372" s="40"/>
      <c r="AU5372" s="40"/>
      <c r="AV5372" s="40"/>
      <c r="AW5372" s="40"/>
      <c r="AX5372" s="41"/>
    </row>
    <row r="5373" spans="1:113" ht="12" customHeight="1">
      <c r="A5373" s="34"/>
      <c r="B5373" s="116" t="s">
        <v>999</v>
      </c>
      <c r="C5373" s="117"/>
      <c r="D5373" s="117"/>
      <c r="E5373" s="117"/>
      <c r="F5373" s="117"/>
      <c r="G5373" s="117"/>
      <c r="H5373" s="117"/>
      <c r="I5373" s="117"/>
      <c r="J5373" s="117"/>
      <c r="K5373" s="117"/>
      <c r="L5373" s="117"/>
      <c r="M5373" s="117"/>
      <c r="N5373" s="117"/>
      <c r="O5373" s="117"/>
      <c r="P5373" s="117"/>
      <c r="Q5373" s="117"/>
      <c r="R5373" s="117"/>
      <c r="S5373" s="117"/>
      <c r="T5373" s="117"/>
      <c r="U5373" s="117"/>
      <c r="V5373" s="117"/>
      <c r="W5373" s="117"/>
      <c r="X5373" s="117"/>
      <c r="Y5373" s="117"/>
      <c r="Z5373" s="117"/>
      <c r="AA5373" s="117"/>
      <c r="AB5373" s="117"/>
      <c r="AC5373" s="117"/>
      <c r="AD5373" s="117"/>
      <c r="AE5373" s="117"/>
      <c r="AF5373" s="117"/>
      <c r="AG5373" s="117"/>
      <c r="AH5373" s="117"/>
      <c r="AI5373" s="117"/>
      <c r="AJ5373" s="117"/>
      <c r="AK5373" s="117"/>
      <c r="AL5373" s="117"/>
      <c r="AM5373" s="117"/>
      <c r="AN5373" s="117"/>
      <c r="AO5373" s="117"/>
      <c r="AP5373" s="117"/>
      <c r="AQ5373" s="117"/>
      <c r="AR5373" s="117"/>
      <c r="AS5373" s="117"/>
      <c r="AT5373" s="117"/>
      <c r="AU5373" s="117"/>
      <c r="AV5373" s="117"/>
      <c r="AW5373" s="117"/>
      <c r="AX5373" s="118"/>
    </row>
    <row r="5374" spans="1:113" ht="12" customHeight="1">
      <c r="A5374" s="34"/>
      <c r="B5374" s="116"/>
      <c r="C5374" s="117"/>
      <c r="D5374" s="117"/>
      <c r="E5374" s="117"/>
      <c r="F5374" s="117"/>
      <c r="G5374" s="117"/>
      <c r="H5374" s="117"/>
      <c r="I5374" s="117"/>
      <c r="J5374" s="117"/>
      <c r="K5374" s="117"/>
      <c r="L5374" s="117"/>
      <c r="M5374" s="117"/>
      <c r="N5374" s="117"/>
      <c r="O5374" s="117"/>
      <c r="P5374" s="117"/>
      <c r="Q5374" s="117"/>
      <c r="R5374" s="117"/>
      <c r="S5374" s="117"/>
      <c r="T5374" s="117"/>
      <c r="U5374" s="117"/>
      <c r="V5374" s="117"/>
      <c r="W5374" s="117"/>
      <c r="X5374" s="117"/>
      <c r="Y5374" s="117"/>
      <c r="Z5374" s="117"/>
      <c r="AA5374" s="117"/>
      <c r="AB5374" s="117"/>
      <c r="AC5374" s="117"/>
      <c r="AD5374" s="117"/>
      <c r="AE5374" s="117"/>
      <c r="AF5374" s="117"/>
      <c r="AG5374" s="117"/>
      <c r="AH5374" s="117"/>
      <c r="AI5374" s="117"/>
      <c r="AJ5374" s="117"/>
      <c r="AK5374" s="117"/>
      <c r="AL5374" s="117"/>
      <c r="AM5374" s="117"/>
      <c r="AN5374" s="117"/>
      <c r="AO5374" s="117"/>
      <c r="AP5374" s="117"/>
      <c r="AQ5374" s="117"/>
      <c r="AR5374" s="117"/>
      <c r="AS5374" s="117"/>
      <c r="AT5374" s="117"/>
      <c r="AU5374" s="117"/>
      <c r="AV5374" s="117"/>
      <c r="AW5374" s="117"/>
      <c r="AX5374" s="118"/>
    </row>
    <row r="5375" spans="1:113" ht="12" customHeight="1">
      <c r="A5375" s="34"/>
      <c r="B5375" s="116"/>
      <c r="C5375" s="117"/>
      <c r="D5375" s="117"/>
      <c r="E5375" s="117"/>
      <c r="F5375" s="117"/>
      <c r="G5375" s="117"/>
      <c r="H5375" s="117"/>
      <c r="I5375" s="117"/>
      <c r="J5375" s="117"/>
      <c r="K5375" s="117"/>
      <c r="L5375" s="117"/>
      <c r="M5375" s="117"/>
      <c r="N5375" s="117"/>
      <c r="O5375" s="117"/>
      <c r="P5375" s="117"/>
      <c r="Q5375" s="117"/>
      <c r="R5375" s="117"/>
      <c r="S5375" s="117"/>
      <c r="T5375" s="117"/>
      <c r="U5375" s="117"/>
      <c r="V5375" s="117"/>
      <c r="W5375" s="117"/>
      <c r="X5375" s="117"/>
      <c r="Y5375" s="117"/>
      <c r="Z5375" s="117"/>
      <c r="AA5375" s="117"/>
      <c r="AB5375" s="117"/>
      <c r="AC5375" s="117"/>
      <c r="AD5375" s="117"/>
      <c r="AE5375" s="117"/>
      <c r="AF5375" s="117"/>
      <c r="AG5375" s="117"/>
      <c r="AH5375" s="117"/>
      <c r="AI5375" s="117"/>
      <c r="AJ5375" s="117"/>
      <c r="AK5375" s="117"/>
      <c r="AL5375" s="117"/>
      <c r="AM5375" s="117"/>
      <c r="AN5375" s="117"/>
      <c r="AO5375" s="117"/>
      <c r="AP5375" s="117"/>
      <c r="AQ5375" s="117"/>
      <c r="AR5375" s="117"/>
      <c r="AS5375" s="117"/>
      <c r="AT5375" s="117"/>
      <c r="AU5375" s="117"/>
      <c r="AV5375" s="117"/>
      <c r="AW5375" s="117"/>
      <c r="AX5375" s="118"/>
    </row>
    <row r="5376" spans="1:113" ht="12" customHeight="1">
      <c r="A5376" s="34"/>
      <c r="B5376" s="116"/>
      <c r="C5376" s="117"/>
      <c r="D5376" s="117"/>
      <c r="E5376" s="117"/>
      <c r="F5376" s="117"/>
      <c r="G5376" s="117"/>
      <c r="H5376" s="117"/>
      <c r="I5376" s="117"/>
      <c r="J5376" s="117"/>
      <c r="K5376" s="117"/>
      <c r="L5376" s="117"/>
      <c r="M5376" s="117"/>
      <c r="N5376" s="117"/>
      <c r="O5376" s="117"/>
      <c r="P5376" s="117"/>
      <c r="Q5376" s="117"/>
      <c r="R5376" s="117"/>
      <c r="S5376" s="117"/>
      <c r="T5376" s="117"/>
      <c r="U5376" s="117"/>
      <c r="V5376" s="117"/>
      <c r="W5376" s="117"/>
      <c r="X5376" s="117"/>
      <c r="Y5376" s="117"/>
      <c r="Z5376" s="117"/>
      <c r="AA5376" s="117"/>
      <c r="AB5376" s="117"/>
      <c r="AC5376" s="117"/>
      <c r="AD5376" s="117"/>
      <c r="AE5376" s="117"/>
      <c r="AF5376" s="117"/>
      <c r="AG5376" s="117"/>
      <c r="AH5376" s="117"/>
      <c r="AI5376" s="117"/>
      <c r="AJ5376" s="117"/>
      <c r="AK5376" s="117"/>
      <c r="AL5376" s="117"/>
      <c r="AM5376" s="117"/>
      <c r="AN5376" s="117"/>
      <c r="AO5376" s="117"/>
      <c r="AP5376" s="117"/>
      <c r="AQ5376" s="117"/>
      <c r="AR5376" s="117"/>
      <c r="AS5376" s="117"/>
      <c r="AT5376" s="117"/>
      <c r="AU5376" s="117"/>
      <c r="AV5376" s="117"/>
      <c r="AW5376" s="117"/>
      <c r="AX5376" s="118"/>
    </row>
    <row r="5377" spans="1:251" ht="12" customHeight="1">
      <c r="A5377" s="34"/>
      <c r="B5377" s="116"/>
      <c r="C5377" s="117"/>
      <c r="D5377" s="117"/>
      <c r="E5377" s="117"/>
      <c r="F5377" s="117"/>
      <c r="G5377" s="117"/>
      <c r="H5377" s="117"/>
      <c r="I5377" s="117"/>
      <c r="J5377" s="117"/>
      <c r="K5377" s="117"/>
      <c r="L5377" s="117"/>
      <c r="M5377" s="117"/>
      <c r="N5377" s="117"/>
      <c r="O5377" s="117"/>
      <c r="P5377" s="117"/>
      <c r="Q5377" s="117"/>
      <c r="R5377" s="117"/>
      <c r="S5377" s="117"/>
      <c r="T5377" s="117"/>
      <c r="U5377" s="117"/>
      <c r="V5377" s="117"/>
      <c r="W5377" s="117"/>
      <c r="X5377" s="117"/>
      <c r="Y5377" s="117"/>
      <c r="Z5377" s="117"/>
      <c r="AA5377" s="117"/>
      <c r="AB5377" s="117"/>
      <c r="AC5377" s="117"/>
      <c r="AD5377" s="117"/>
      <c r="AE5377" s="117"/>
      <c r="AF5377" s="117"/>
      <c r="AG5377" s="117"/>
      <c r="AH5377" s="117"/>
      <c r="AI5377" s="117"/>
      <c r="AJ5377" s="117"/>
      <c r="AK5377" s="117"/>
      <c r="AL5377" s="117"/>
      <c r="AM5377" s="117"/>
      <c r="AN5377" s="117"/>
      <c r="AO5377" s="117"/>
      <c r="AP5377" s="117"/>
      <c r="AQ5377" s="117"/>
      <c r="AR5377" s="117"/>
      <c r="AS5377" s="117"/>
      <c r="AT5377" s="117"/>
      <c r="AU5377" s="117"/>
      <c r="AV5377" s="117"/>
      <c r="AW5377" s="117"/>
      <c r="AX5377" s="118"/>
    </row>
    <row r="5378" spans="1:251" ht="12" customHeight="1">
      <c r="A5378" s="34"/>
      <c r="B5378" s="116"/>
      <c r="C5378" s="117"/>
      <c r="D5378" s="117"/>
      <c r="E5378" s="117"/>
      <c r="F5378" s="117"/>
      <c r="G5378" s="117"/>
      <c r="H5378" s="117"/>
      <c r="I5378" s="117"/>
      <c r="J5378" s="117"/>
      <c r="K5378" s="117"/>
      <c r="L5378" s="117"/>
      <c r="M5378" s="117"/>
      <c r="N5378" s="117"/>
      <c r="O5378" s="117"/>
      <c r="P5378" s="117"/>
      <c r="Q5378" s="117"/>
      <c r="R5378" s="117"/>
      <c r="S5378" s="117"/>
      <c r="T5378" s="117"/>
      <c r="U5378" s="117"/>
      <c r="V5378" s="117"/>
      <c r="W5378" s="117"/>
      <c r="X5378" s="117"/>
      <c r="Y5378" s="117"/>
      <c r="Z5378" s="117"/>
      <c r="AA5378" s="117"/>
      <c r="AB5378" s="117"/>
      <c r="AC5378" s="117"/>
      <c r="AD5378" s="117"/>
      <c r="AE5378" s="117"/>
      <c r="AF5378" s="117"/>
      <c r="AG5378" s="117"/>
      <c r="AH5378" s="117"/>
      <c r="AI5378" s="117"/>
      <c r="AJ5378" s="117"/>
      <c r="AK5378" s="117"/>
      <c r="AL5378" s="117"/>
      <c r="AM5378" s="117"/>
      <c r="AN5378" s="117"/>
      <c r="AO5378" s="117"/>
      <c r="AP5378" s="117"/>
      <c r="AQ5378" s="117"/>
      <c r="AR5378" s="117"/>
      <c r="AS5378" s="117"/>
      <c r="AT5378" s="117"/>
      <c r="AU5378" s="117"/>
      <c r="AV5378" s="117"/>
      <c r="AW5378" s="117"/>
      <c r="AX5378" s="118"/>
    </row>
    <row r="5379" spans="1:251" ht="15" thickBot="1">
      <c r="A5379" s="43"/>
      <c r="B5379" s="44"/>
      <c r="C5379" s="45"/>
      <c r="D5379" s="45"/>
      <c r="E5379" s="45"/>
      <c r="F5379" s="45"/>
      <c r="G5379" s="45"/>
      <c r="H5379" s="45"/>
      <c r="I5379" s="45"/>
      <c r="J5379" s="45"/>
      <c r="K5379" s="45"/>
      <c r="L5379" s="45"/>
      <c r="M5379" s="45"/>
      <c r="N5379" s="45"/>
      <c r="O5379" s="45"/>
      <c r="P5379" s="45"/>
      <c r="Q5379" s="45"/>
      <c r="R5379" s="45"/>
      <c r="S5379" s="45"/>
      <c r="T5379" s="45"/>
      <c r="U5379" s="45"/>
      <c r="V5379" s="45"/>
      <c r="W5379" s="45"/>
      <c r="X5379" s="45"/>
      <c r="Y5379" s="45"/>
      <c r="Z5379" s="45"/>
      <c r="AA5379" s="45"/>
      <c r="AB5379" s="45"/>
      <c r="AC5379" s="45"/>
      <c r="AD5379" s="45"/>
      <c r="AE5379" s="45"/>
      <c r="AF5379" s="45"/>
      <c r="AG5379" s="45"/>
      <c r="AH5379" s="45"/>
      <c r="AI5379" s="45"/>
      <c r="AJ5379" s="45"/>
      <c r="AK5379" s="45"/>
      <c r="AL5379" s="45"/>
      <c r="AM5379" s="45"/>
      <c r="AN5379" s="45"/>
      <c r="AO5379" s="45"/>
      <c r="AP5379" s="45"/>
      <c r="AQ5379" s="45"/>
      <c r="AR5379" s="45"/>
      <c r="AS5379" s="45"/>
      <c r="AT5379" s="45"/>
      <c r="AU5379" s="45"/>
      <c r="AV5379" s="45"/>
      <c r="AW5379" s="45"/>
      <c r="AX5379" s="46"/>
    </row>
    <row r="5380" spans="1:251">
      <c r="B5380" s="47"/>
    </row>
    <row r="5381" spans="1:251" ht="14.25">
      <c r="B5381" s="36" t="s">
        <v>240</v>
      </c>
      <c r="C5381" s="34"/>
      <c r="D5381" s="34"/>
      <c r="E5381" s="34"/>
      <c r="F5381" s="34"/>
      <c r="G5381" s="34"/>
      <c r="H5381" s="34"/>
      <c r="I5381" s="34"/>
      <c r="J5381" s="34"/>
      <c r="K5381" s="34"/>
      <c r="L5381" s="35"/>
      <c r="M5381" s="35"/>
      <c r="N5381" s="35"/>
      <c r="O5381" s="35"/>
      <c r="P5381" s="34"/>
      <c r="Q5381" s="34"/>
      <c r="R5381" s="34"/>
      <c r="S5381" s="34"/>
      <c r="T5381" s="34"/>
      <c r="U5381" s="34"/>
      <c r="V5381" s="36"/>
      <c r="W5381" s="36"/>
      <c r="X5381" s="36"/>
      <c r="Y5381" s="36"/>
      <c r="Z5381" s="36"/>
      <c r="AA5381" s="36"/>
      <c r="AB5381" s="36"/>
      <c r="AC5381" s="36"/>
      <c r="AD5381" s="36"/>
      <c r="AE5381" s="36"/>
      <c r="AF5381" s="36"/>
      <c r="AG5381" s="36"/>
      <c r="AH5381" s="36"/>
      <c r="AI5381" s="36"/>
      <c r="AJ5381" s="36"/>
      <c r="AK5381" s="36"/>
      <c r="AL5381" s="36"/>
      <c r="AM5381" s="36"/>
      <c r="AN5381" s="36"/>
      <c r="AO5381" s="36"/>
      <c r="AP5381" s="36"/>
      <c r="AQ5381" s="36"/>
      <c r="AR5381" s="36"/>
      <c r="AS5381" s="36"/>
      <c r="AT5381" s="36"/>
      <c r="AU5381" s="36"/>
      <c r="AV5381" s="36"/>
      <c r="AW5381" s="36"/>
      <c r="AX5381" s="36"/>
    </row>
    <row r="5382" spans="1:251" ht="15" thickBot="1">
      <c r="B5382" s="34"/>
      <c r="C5382" s="34"/>
      <c r="D5382" s="34"/>
      <c r="E5382" s="34"/>
      <c r="F5382" s="34"/>
      <c r="G5382" s="34"/>
      <c r="H5382" s="34"/>
      <c r="I5382" s="34"/>
      <c r="J5382" s="34"/>
      <c r="K5382" s="34"/>
      <c r="L5382" s="35"/>
      <c r="M5382" s="35"/>
      <c r="N5382" s="35"/>
      <c r="O5382" s="35"/>
      <c r="P5382" s="34"/>
      <c r="Q5382" s="34"/>
      <c r="R5382" s="34"/>
      <c r="S5382" s="34"/>
      <c r="T5382" s="34"/>
      <c r="U5382" s="34"/>
      <c r="V5382" s="36"/>
      <c r="W5382" s="36"/>
      <c r="X5382" s="36"/>
      <c r="Y5382" s="36"/>
      <c r="Z5382" s="36"/>
      <c r="AA5382" s="36"/>
      <c r="AB5382" s="36"/>
      <c r="AC5382" s="36"/>
      <c r="AD5382" s="36"/>
      <c r="AE5382" s="36"/>
      <c r="AF5382" s="36"/>
      <c r="AG5382" s="36"/>
      <c r="AH5382" s="36"/>
      <c r="AI5382" s="36"/>
      <c r="AJ5382" s="36"/>
      <c r="AK5382" s="36"/>
      <c r="AL5382" s="36"/>
      <c r="AM5382" s="36"/>
      <c r="AN5382" s="36"/>
      <c r="AO5382" s="36"/>
      <c r="AP5382" s="36"/>
      <c r="AQ5382" s="36"/>
      <c r="AR5382" s="36"/>
      <c r="AS5382" s="36"/>
      <c r="AT5382" s="36"/>
      <c r="AU5382" s="36"/>
      <c r="AV5382" s="36"/>
      <c r="AW5382" s="36"/>
      <c r="AX5382" s="48" t="s">
        <v>241</v>
      </c>
    </row>
    <row r="5383" spans="1:251" s="42" customFormat="1" ht="13.5" customHeight="1">
      <c r="A5383" s="34"/>
      <c r="B5383" s="119" t="s">
        <v>242</v>
      </c>
      <c r="C5383" s="120"/>
      <c r="D5383" s="120"/>
      <c r="E5383" s="120"/>
      <c r="F5383" s="120"/>
      <c r="G5383" s="120"/>
      <c r="H5383" s="120"/>
      <c r="I5383" s="120"/>
      <c r="J5383" s="120"/>
      <c r="K5383" s="120"/>
      <c r="L5383" s="120"/>
      <c r="M5383" s="120"/>
      <c r="N5383" s="120"/>
      <c r="O5383" s="120"/>
      <c r="P5383" s="120"/>
      <c r="Q5383" s="120"/>
      <c r="R5383" s="120"/>
      <c r="S5383" s="120"/>
      <c r="T5383" s="120"/>
      <c r="U5383" s="120"/>
      <c r="V5383" s="120"/>
      <c r="W5383" s="120"/>
      <c r="X5383" s="120"/>
      <c r="Y5383" s="120"/>
      <c r="Z5383" s="121"/>
      <c r="AA5383" s="125" t="s">
        <v>1062</v>
      </c>
      <c r="AB5383" s="120"/>
      <c r="AC5383" s="120"/>
      <c r="AD5383" s="120"/>
      <c r="AE5383" s="120"/>
      <c r="AF5383" s="120"/>
      <c r="AG5383" s="120"/>
      <c r="AH5383" s="120"/>
      <c r="AI5383" s="121"/>
      <c r="AJ5383" s="125" t="s">
        <v>1063</v>
      </c>
      <c r="AK5383" s="120"/>
      <c r="AL5383" s="120"/>
      <c r="AM5383" s="120"/>
      <c r="AN5383" s="120"/>
      <c r="AO5383" s="120"/>
      <c r="AP5383" s="120"/>
      <c r="AQ5383" s="120"/>
      <c r="AR5383" s="121"/>
      <c r="AS5383" s="125" t="s">
        <v>243</v>
      </c>
      <c r="AT5383" s="120"/>
      <c r="AU5383" s="120"/>
      <c r="AV5383" s="120"/>
      <c r="AW5383" s="120"/>
      <c r="AX5383" s="127"/>
      <c r="AY5383" s="29"/>
      <c r="AZ5383" s="29"/>
      <c r="BA5383" s="29"/>
      <c r="BB5383" s="29"/>
      <c r="BC5383" s="29"/>
      <c r="BD5383" s="29"/>
      <c r="BE5383" s="29"/>
      <c r="BF5383" s="29"/>
      <c r="BG5383" s="29"/>
      <c r="BH5383" s="29"/>
      <c r="BI5383" s="29"/>
      <c r="BJ5383" s="29"/>
      <c r="BK5383" s="29"/>
      <c r="BL5383" s="29"/>
      <c r="BM5383" s="29"/>
      <c r="BN5383" s="29"/>
      <c r="BO5383" s="29"/>
      <c r="BP5383" s="29"/>
      <c r="BQ5383" s="29"/>
      <c r="BR5383" s="29"/>
      <c r="BS5383" s="29"/>
      <c r="BT5383" s="29"/>
      <c r="BU5383" s="29"/>
      <c r="BV5383" s="29"/>
      <c r="BW5383" s="29"/>
      <c r="BX5383" s="29"/>
      <c r="BY5383" s="29"/>
      <c r="BZ5383" s="29"/>
      <c r="CA5383" s="29"/>
      <c r="CB5383" s="29"/>
      <c r="CC5383" s="29"/>
      <c r="CD5383" s="29"/>
      <c r="CE5383" s="29"/>
      <c r="CF5383" s="29"/>
      <c r="CG5383" s="29"/>
      <c r="CH5383" s="29"/>
      <c r="CI5383" s="29"/>
      <c r="CJ5383" s="29"/>
      <c r="CK5383" s="29"/>
      <c r="CL5383" s="29"/>
      <c r="CM5383" s="29"/>
      <c r="CN5383" s="29"/>
      <c r="CO5383" s="29"/>
      <c r="CP5383" s="29"/>
      <c r="CQ5383" s="29"/>
      <c r="CR5383" s="29"/>
      <c r="CS5383" s="29"/>
      <c r="CT5383" s="29"/>
      <c r="CU5383" s="29"/>
      <c r="CV5383" s="29"/>
      <c r="CW5383" s="29"/>
      <c r="CX5383" s="29"/>
      <c r="CY5383" s="29"/>
      <c r="CZ5383" s="29"/>
      <c r="DA5383" s="29"/>
      <c r="DB5383" s="29"/>
      <c r="DC5383" s="29"/>
      <c r="DD5383" s="29"/>
      <c r="DE5383" s="29"/>
      <c r="DF5383" s="29"/>
      <c r="DG5383" s="29"/>
      <c r="DH5383" s="29"/>
      <c r="DI5383" s="29"/>
      <c r="DJ5383" s="29"/>
      <c r="DK5383" s="29"/>
      <c r="DL5383" s="29"/>
      <c r="DM5383" s="29"/>
      <c r="DN5383" s="29"/>
      <c r="DO5383" s="29"/>
      <c r="DP5383" s="29"/>
      <c r="DQ5383" s="29"/>
      <c r="DR5383" s="29"/>
      <c r="DS5383" s="29"/>
      <c r="DT5383" s="29"/>
      <c r="DU5383" s="29"/>
      <c r="DV5383" s="29"/>
      <c r="DW5383" s="29"/>
      <c r="DX5383" s="29"/>
      <c r="DY5383" s="29"/>
      <c r="DZ5383" s="29"/>
      <c r="EA5383" s="29"/>
      <c r="EB5383" s="29"/>
      <c r="EC5383" s="29"/>
      <c r="ED5383" s="29"/>
      <c r="EE5383" s="29"/>
      <c r="EF5383" s="29"/>
      <c r="EG5383" s="29"/>
      <c r="EH5383" s="29"/>
      <c r="EI5383" s="29"/>
      <c r="EJ5383" s="29"/>
      <c r="EK5383" s="29"/>
      <c r="EL5383" s="29"/>
      <c r="EM5383" s="29"/>
      <c r="EN5383" s="29"/>
      <c r="EO5383" s="29"/>
      <c r="EP5383" s="29"/>
      <c r="EQ5383" s="29"/>
      <c r="ER5383" s="29"/>
      <c r="ES5383" s="29"/>
      <c r="ET5383" s="29"/>
      <c r="EU5383" s="29"/>
      <c r="EV5383" s="29"/>
      <c r="EW5383" s="29"/>
      <c r="EX5383" s="29"/>
      <c r="EY5383" s="29"/>
      <c r="EZ5383" s="29"/>
      <c r="FA5383" s="29"/>
      <c r="FB5383" s="29"/>
      <c r="FC5383" s="29"/>
      <c r="FD5383" s="29"/>
      <c r="FE5383" s="29"/>
      <c r="FF5383" s="29"/>
      <c r="FG5383" s="29"/>
      <c r="FH5383" s="29"/>
      <c r="FI5383" s="29"/>
      <c r="FJ5383" s="29"/>
      <c r="FK5383" s="29"/>
      <c r="FL5383" s="29"/>
      <c r="FM5383" s="29"/>
      <c r="FN5383" s="29"/>
      <c r="FO5383" s="29"/>
      <c r="FP5383" s="29"/>
      <c r="FQ5383" s="29"/>
      <c r="FR5383" s="29"/>
      <c r="FS5383" s="29"/>
      <c r="FT5383" s="29"/>
      <c r="FU5383" s="29"/>
      <c r="FV5383" s="29"/>
      <c r="FW5383" s="29"/>
      <c r="FX5383" s="29"/>
      <c r="FY5383" s="29"/>
      <c r="FZ5383" s="29"/>
      <c r="GA5383" s="29"/>
      <c r="GB5383" s="29"/>
      <c r="GC5383" s="29"/>
      <c r="GD5383" s="29"/>
      <c r="GE5383" s="29"/>
      <c r="GF5383" s="29"/>
      <c r="GG5383" s="29"/>
      <c r="GH5383" s="29"/>
      <c r="GI5383" s="29"/>
      <c r="GJ5383" s="29"/>
      <c r="GK5383" s="29"/>
      <c r="GL5383" s="29"/>
      <c r="GM5383" s="29"/>
      <c r="GN5383" s="29"/>
      <c r="GO5383" s="29"/>
      <c r="GP5383" s="29"/>
      <c r="GQ5383" s="29"/>
      <c r="GR5383" s="29"/>
      <c r="GS5383" s="29"/>
      <c r="GT5383" s="29"/>
      <c r="GU5383" s="29"/>
      <c r="GV5383" s="29"/>
      <c r="GW5383" s="29"/>
      <c r="GX5383" s="29"/>
      <c r="GY5383" s="29"/>
      <c r="GZ5383" s="29"/>
      <c r="HA5383" s="29"/>
      <c r="HB5383" s="29"/>
      <c r="HC5383" s="29"/>
      <c r="HD5383" s="29"/>
      <c r="HE5383" s="29"/>
      <c r="HF5383" s="29"/>
      <c r="HG5383" s="29"/>
      <c r="HH5383" s="29"/>
      <c r="HI5383" s="29"/>
      <c r="HJ5383" s="29"/>
      <c r="HK5383" s="29"/>
      <c r="HL5383" s="29"/>
      <c r="HM5383" s="29"/>
      <c r="HN5383" s="29"/>
      <c r="HO5383" s="29"/>
      <c r="HP5383" s="29"/>
      <c r="HQ5383" s="29"/>
      <c r="HR5383" s="29"/>
      <c r="HS5383" s="29"/>
      <c r="HT5383" s="29"/>
      <c r="HU5383" s="29"/>
      <c r="HV5383" s="29"/>
      <c r="HW5383" s="29"/>
      <c r="HX5383" s="29"/>
      <c r="HY5383" s="29"/>
      <c r="HZ5383" s="29"/>
      <c r="IA5383" s="29"/>
      <c r="IB5383" s="29"/>
      <c r="IC5383" s="29"/>
      <c r="ID5383" s="29"/>
      <c r="IE5383" s="29"/>
      <c r="IF5383" s="29"/>
      <c r="IG5383" s="29"/>
      <c r="IH5383" s="29"/>
      <c r="II5383" s="29"/>
      <c r="IJ5383" s="29"/>
      <c r="IK5383" s="29"/>
      <c r="IL5383" s="29"/>
      <c r="IM5383" s="29"/>
      <c r="IN5383" s="29"/>
      <c r="IO5383" s="29"/>
      <c r="IP5383" s="29"/>
      <c r="IQ5383" s="29"/>
    </row>
    <row r="5384" spans="1:251" s="42" customFormat="1" ht="13.5">
      <c r="A5384" s="34"/>
      <c r="B5384" s="122"/>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4"/>
      <c r="AA5384" s="126"/>
      <c r="AB5384" s="123"/>
      <c r="AC5384" s="123"/>
      <c r="AD5384" s="123"/>
      <c r="AE5384" s="123"/>
      <c r="AF5384" s="123"/>
      <c r="AG5384" s="123"/>
      <c r="AH5384" s="123"/>
      <c r="AI5384" s="124"/>
      <c r="AJ5384" s="126"/>
      <c r="AK5384" s="123"/>
      <c r="AL5384" s="123"/>
      <c r="AM5384" s="123"/>
      <c r="AN5384" s="123"/>
      <c r="AO5384" s="123"/>
      <c r="AP5384" s="123"/>
      <c r="AQ5384" s="123"/>
      <c r="AR5384" s="124"/>
      <c r="AS5384" s="126"/>
      <c r="AT5384" s="123"/>
      <c r="AU5384" s="123"/>
      <c r="AV5384" s="123"/>
      <c r="AW5384" s="123"/>
      <c r="AX5384" s="128"/>
      <c r="AY5384" s="29"/>
      <c r="AZ5384" s="29"/>
      <c r="BA5384" s="29"/>
      <c r="BB5384" s="65"/>
      <c r="BC5384" s="49"/>
      <c r="BE5384" s="29"/>
      <c r="BF5384" s="29"/>
      <c r="BG5384" s="29"/>
      <c r="BH5384" s="29"/>
      <c r="BI5384" s="29"/>
      <c r="BJ5384" s="29"/>
      <c r="BK5384" s="29"/>
      <c r="BL5384" s="29"/>
      <c r="BM5384" s="29"/>
      <c r="BN5384" s="29"/>
      <c r="BO5384" s="29"/>
      <c r="BP5384" s="29"/>
      <c r="BQ5384" s="29"/>
      <c r="BR5384" s="29"/>
      <c r="BS5384" s="29"/>
      <c r="BT5384" s="29"/>
      <c r="BU5384" s="29"/>
      <c r="BV5384" s="29"/>
      <c r="BW5384" s="29"/>
      <c r="BX5384" s="29"/>
      <c r="BY5384" s="29"/>
      <c r="BZ5384" s="29"/>
      <c r="CA5384" s="29"/>
      <c r="CB5384" s="29"/>
      <c r="CC5384" s="29"/>
      <c r="CD5384" s="29"/>
      <c r="CE5384" s="29"/>
      <c r="CF5384" s="29"/>
      <c r="CG5384" s="29"/>
      <c r="CH5384" s="29"/>
      <c r="CI5384" s="29"/>
      <c r="CJ5384" s="29"/>
      <c r="CK5384" s="29"/>
      <c r="CL5384" s="29"/>
      <c r="CM5384" s="29"/>
      <c r="CN5384" s="29"/>
      <c r="CO5384" s="29"/>
      <c r="CP5384" s="29"/>
      <c r="CQ5384" s="29"/>
      <c r="CR5384" s="29"/>
      <c r="CS5384" s="29"/>
      <c r="CT5384" s="29"/>
      <c r="CU5384" s="29"/>
      <c r="CV5384" s="29"/>
      <c r="CW5384" s="29"/>
      <c r="CX5384" s="29"/>
      <c r="CY5384" s="29"/>
      <c r="CZ5384" s="29"/>
      <c r="DA5384" s="29"/>
      <c r="DB5384" s="29"/>
      <c r="DC5384" s="29"/>
      <c r="DD5384" s="29"/>
      <c r="DE5384" s="29"/>
      <c r="DF5384" s="29"/>
      <c r="DG5384" s="29"/>
      <c r="DH5384" s="29"/>
      <c r="DI5384" s="29"/>
      <c r="DJ5384" s="29"/>
      <c r="DK5384" s="29"/>
      <c r="DL5384" s="29"/>
      <c r="DM5384" s="29"/>
      <c r="DN5384" s="29"/>
      <c r="DO5384" s="29"/>
      <c r="DP5384" s="29"/>
      <c r="DQ5384" s="29"/>
      <c r="DR5384" s="29"/>
      <c r="DS5384" s="29"/>
      <c r="DT5384" s="29"/>
      <c r="DU5384" s="29"/>
      <c r="DV5384" s="29"/>
      <c r="DW5384" s="29"/>
      <c r="DX5384" s="29"/>
      <c r="DY5384" s="29"/>
      <c r="DZ5384" s="29"/>
      <c r="EA5384" s="29"/>
      <c r="EB5384" s="29"/>
      <c r="EC5384" s="29"/>
      <c r="ED5384" s="29"/>
      <c r="EE5384" s="29"/>
      <c r="EF5384" s="29"/>
      <c r="EG5384" s="29"/>
      <c r="EH5384" s="29"/>
      <c r="EI5384" s="29"/>
      <c r="EJ5384" s="29"/>
      <c r="EK5384" s="29"/>
      <c r="EL5384" s="29"/>
      <c r="EM5384" s="29"/>
      <c r="EN5384" s="29"/>
      <c r="EO5384" s="29"/>
      <c r="EP5384" s="29"/>
      <c r="EQ5384" s="29"/>
      <c r="ER5384" s="29"/>
      <c r="ES5384" s="29"/>
      <c r="ET5384" s="29"/>
      <c r="EU5384" s="29"/>
      <c r="EV5384" s="29"/>
      <c r="EW5384" s="29"/>
      <c r="EX5384" s="29"/>
      <c r="EY5384" s="29"/>
      <c r="EZ5384" s="29"/>
      <c r="FA5384" s="29"/>
      <c r="FB5384" s="29"/>
      <c r="FC5384" s="29"/>
      <c r="FD5384" s="29"/>
      <c r="FE5384" s="29"/>
      <c r="FF5384" s="29"/>
      <c r="FG5384" s="29"/>
      <c r="FH5384" s="29"/>
      <c r="FI5384" s="29"/>
      <c r="FJ5384" s="29"/>
      <c r="FK5384" s="29"/>
      <c r="FL5384" s="29"/>
      <c r="FM5384" s="29"/>
      <c r="FN5384" s="29"/>
      <c r="FO5384" s="29"/>
      <c r="FP5384" s="29"/>
      <c r="FQ5384" s="29"/>
      <c r="FR5384" s="29"/>
      <c r="FS5384" s="29"/>
      <c r="FT5384" s="29"/>
      <c r="FU5384" s="29"/>
      <c r="FV5384" s="29"/>
      <c r="FW5384" s="29"/>
      <c r="FX5384" s="29"/>
      <c r="FY5384" s="29"/>
      <c r="FZ5384" s="29"/>
      <c r="GA5384" s="29"/>
      <c r="GB5384" s="29"/>
      <c r="GC5384" s="29"/>
      <c r="GD5384" s="29"/>
      <c r="GE5384" s="29"/>
      <c r="GF5384" s="29"/>
      <c r="GG5384" s="29"/>
      <c r="GH5384" s="29"/>
      <c r="GI5384" s="29"/>
      <c r="GJ5384" s="29"/>
      <c r="GK5384" s="29"/>
      <c r="GL5384" s="29"/>
      <c r="GM5384" s="29"/>
      <c r="GN5384" s="29"/>
      <c r="GO5384" s="29"/>
      <c r="GP5384" s="29"/>
      <c r="GQ5384" s="29"/>
      <c r="GR5384" s="29"/>
      <c r="GS5384" s="29"/>
      <c r="GT5384" s="29"/>
      <c r="GU5384" s="29"/>
      <c r="GV5384" s="29"/>
      <c r="GW5384" s="29"/>
      <c r="GX5384" s="29"/>
      <c r="GY5384" s="29"/>
      <c r="GZ5384" s="29"/>
      <c r="HA5384" s="29"/>
      <c r="HB5384" s="29"/>
      <c r="HC5384" s="29"/>
      <c r="HD5384" s="29"/>
      <c r="HE5384" s="29"/>
      <c r="HF5384" s="29"/>
      <c r="HG5384" s="29"/>
      <c r="HH5384" s="29"/>
      <c r="HI5384" s="29"/>
      <c r="HJ5384" s="29"/>
      <c r="HK5384" s="29"/>
      <c r="HL5384" s="29"/>
      <c r="HM5384" s="29"/>
      <c r="HN5384" s="29"/>
      <c r="HO5384" s="29"/>
      <c r="HP5384" s="29"/>
      <c r="HQ5384" s="29"/>
      <c r="HR5384" s="29"/>
      <c r="HS5384" s="29"/>
      <c r="HT5384" s="29"/>
      <c r="HU5384" s="29"/>
      <c r="HV5384" s="29"/>
      <c r="HW5384" s="29"/>
      <c r="HX5384" s="29"/>
      <c r="HY5384" s="29"/>
      <c r="HZ5384" s="29"/>
      <c r="IA5384" s="29"/>
      <c r="IB5384" s="29"/>
      <c r="IC5384" s="29"/>
      <c r="ID5384" s="29"/>
      <c r="IE5384" s="29"/>
      <c r="IF5384" s="29"/>
      <c r="IG5384" s="29"/>
      <c r="IH5384" s="29"/>
      <c r="II5384" s="29"/>
      <c r="IJ5384" s="29"/>
      <c r="IK5384" s="29"/>
      <c r="IL5384" s="29"/>
      <c r="IM5384" s="29"/>
      <c r="IN5384" s="29"/>
      <c r="IO5384" s="29"/>
      <c r="IP5384" s="29"/>
      <c r="IQ5384" s="29"/>
    </row>
    <row r="5385" spans="1:251" s="42" customFormat="1" ht="18.75" customHeight="1">
      <c r="A5385" s="34"/>
      <c r="B5385" s="50"/>
      <c r="C5385" s="129" t="s">
        <v>1000</v>
      </c>
      <c r="D5385" s="147"/>
      <c r="E5385" s="147"/>
      <c r="F5385" s="147"/>
      <c r="G5385" s="147"/>
      <c r="H5385" s="147"/>
      <c r="I5385" s="147"/>
      <c r="J5385" s="147"/>
      <c r="K5385" s="147"/>
      <c r="L5385" s="147"/>
      <c r="M5385" s="147"/>
      <c r="N5385" s="147"/>
      <c r="O5385" s="147"/>
      <c r="P5385" s="147"/>
      <c r="Q5385" s="147"/>
      <c r="R5385" s="147"/>
      <c r="S5385" s="147"/>
      <c r="T5385" s="147"/>
      <c r="U5385" s="147"/>
      <c r="V5385" s="147"/>
      <c r="W5385" s="147"/>
      <c r="X5385" s="147"/>
      <c r="Y5385" s="147"/>
      <c r="Z5385" s="148"/>
      <c r="AA5385" s="132">
        <v>59487</v>
      </c>
      <c r="AB5385" s="133"/>
      <c r="AC5385" s="133"/>
      <c r="AD5385" s="133"/>
      <c r="AE5385" s="133"/>
      <c r="AF5385" s="133"/>
      <c r="AG5385" s="133"/>
      <c r="AH5385" s="133"/>
      <c r="AI5385" s="134"/>
      <c r="AJ5385" s="132">
        <v>54001</v>
      </c>
      <c r="AK5385" s="133"/>
      <c r="AL5385" s="133"/>
      <c r="AM5385" s="133"/>
      <c r="AN5385" s="133"/>
      <c r="AO5385" s="133"/>
      <c r="AP5385" s="133"/>
      <c r="AQ5385" s="133"/>
      <c r="AR5385" s="134"/>
      <c r="AS5385" s="135"/>
      <c r="AT5385" s="136"/>
      <c r="AU5385" s="136"/>
      <c r="AV5385" s="136"/>
      <c r="AW5385" s="136"/>
      <c r="AX5385" s="137"/>
      <c r="AY5385" s="29"/>
      <c r="AZ5385" s="29"/>
      <c r="BA5385" s="29"/>
      <c r="BB5385" s="29"/>
      <c r="BC5385" s="29"/>
      <c r="BD5385" s="29"/>
      <c r="BE5385" s="29"/>
      <c r="BF5385" s="29"/>
      <c r="BG5385" s="29"/>
      <c r="BH5385" s="29"/>
      <c r="BI5385" s="29"/>
      <c r="BJ5385" s="29"/>
      <c r="BK5385" s="29"/>
      <c r="BL5385" s="29"/>
      <c r="BM5385" s="29"/>
      <c r="BN5385" s="29"/>
      <c r="BO5385" s="29"/>
      <c r="BP5385" s="29"/>
      <c r="BQ5385" s="29"/>
      <c r="BR5385" s="29"/>
      <c r="BS5385" s="29"/>
      <c r="BT5385" s="29"/>
      <c r="BU5385" s="29"/>
      <c r="BV5385" s="29"/>
      <c r="BW5385" s="29"/>
      <c r="BX5385" s="29"/>
      <c r="BY5385" s="29"/>
      <c r="BZ5385" s="29"/>
      <c r="CA5385" s="29"/>
      <c r="CB5385" s="29"/>
      <c r="CC5385" s="29"/>
      <c r="CD5385" s="29"/>
      <c r="CE5385" s="29"/>
      <c r="CF5385" s="29"/>
      <c r="CG5385" s="29"/>
      <c r="CH5385" s="29"/>
      <c r="CI5385" s="29"/>
      <c r="CJ5385" s="29"/>
      <c r="CK5385" s="29"/>
      <c r="CL5385" s="29"/>
      <c r="CM5385" s="29"/>
      <c r="CN5385" s="29"/>
      <c r="CO5385" s="29"/>
      <c r="CP5385" s="29"/>
      <c r="CQ5385" s="29"/>
      <c r="CR5385" s="29"/>
      <c r="CS5385" s="29"/>
      <c r="CT5385" s="29"/>
      <c r="CU5385" s="29"/>
      <c r="CV5385" s="29"/>
      <c r="CW5385" s="29"/>
      <c r="CX5385" s="29"/>
      <c r="CY5385" s="29"/>
      <c r="CZ5385" s="29"/>
      <c r="DA5385" s="29"/>
      <c r="DB5385" s="29"/>
      <c r="DC5385" s="29"/>
      <c r="DD5385" s="29"/>
      <c r="DE5385" s="29"/>
      <c r="DF5385" s="29"/>
      <c r="DG5385" s="29"/>
      <c r="DH5385" s="29"/>
      <c r="DI5385" s="29"/>
      <c r="DJ5385" s="29"/>
      <c r="DK5385" s="29"/>
      <c r="DL5385" s="29"/>
      <c r="DM5385" s="29"/>
      <c r="DN5385" s="29"/>
      <c r="DO5385" s="29"/>
      <c r="DP5385" s="29"/>
      <c r="DQ5385" s="29"/>
      <c r="DR5385" s="29"/>
      <c r="DS5385" s="29"/>
      <c r="DT5385" s="29"/>
      <c r="DU5385" s="29"/>
      <c r="DV5385" s="29"/>
      <c r="DW5385" s="29"/>
      <c r="DX5385" s="29"/>
      <c r="DY5385" s="29"/>
      <c r="DZ5385" s="29"/>
      <c r="EA5385" s="29"/>
      <c r="EB5385" s="29"/>
      <c r="EC5385" s="29"/>
      <c r="ED5385" s="29"/>
      <c r="EE5385" s="29"/>
      <c r="EF5385" s="29"/>
      <c r="EG5385" s="29"/>
      <c r="EH5385" s="29"/>
      <c r="EI5385" s="29"/>
      <c r="EJ5385" s="29"/>
      <c r="EK5385" s="29"/>
      <c r="EL5385" s="29"/>
      <c r="EM5385" s="29"/>
      <c r="EN5385" s="29"/>
      <c r="EO5385" s="29"/>
      <c r="EP5385" s="29"/>
      <c r="EQ5385" s="29"/>
      <c r="ER5385" s="29"/>
      <c r="ES5385" s="29"/>
      <c r="ET5385" s="29"/>
      <c r="EU5385" s="29"/>
      <c r="EV5385" s="29"/>
      <c r="EW5385" s="29"/>
      <c r="EX5385" s="29"/>
      <c r="EY5385" s="29"/>
      <c r="EZ5385" s="29"/>
      <c r="FA5385" s="29"/>
      <c r="FB5385" s="29"/>
      <c r="FC5385" s="29"/>
      <c r="FD5385" s="29"/>
      <c r="FE5385" s="29"/>
      <c r="FF5385" s="29"/>
      <c r="FG5385" s="29"/>
      <c r="FH5385" s="29"/>
      <c r="FI5385" s="29"/>
      <c r="FJ5385" s="29"/>
      <c r="FK5385" s="29"/>
      <c r="FL5385" s="29"/>
      <c r="FM5385" s="29"/>
      <c r="FN5385" s="29"/>
      <c r="FO5385" s="29"/>
      <c r="FP5385" s="29"/>
      <c r="FQ5385" s="29"/>
      <c r="FR5385" s="29"/>
      <c r="FS5385" s="29"/>
      <c r="FT5385" s="29"/>
      <c r="FU5385" s="29"/>
      <c r="FV5385" s="29"/>
      <c r="FW5385" s="29"/>
      <c r="FX5385" s="29"/>
      <c r="FY5385" s="29"/>
      <c r="FZ5385" s="29"/>
      <c r="GA5385" s="29"/>
      <c r="GB5385" s="29"/>
      <c r="GC5385" s="29"/>
      <c r="GD5385" s="29"/>
      <c r="GE5385" s="29"/>
      <c r="GF5385" s="29"/>
      <c r="GG5385" s="29"/>
      <c r="GH5385" s="29"/>
      <c r="GI5385" s="29"/>
      <c r="GJ5385" s="29"/>
      <c r="GK5385" s="29"/>
      <c r="GL5385" s="29"/>
      <c r="GM5385" s="29"/>
      <c r="GN5385" s="29"/>
      <c r="GO5385" s="29"/>
      <c r="GP5385" s="29"/>
      <c r="GQ5385" s="29"/>
      <c r="GR5385" s="29"/>
      <c r="GS5385" s="29"/>
      <c r="GT5385" s="29"/>
      <c r="GU5385" s="29"/>
      <c r="GV5385" s="29"/>
      <c r="GW5385" s="29"/>
      <c r="GX5385" s="29"/>
      <c r="GY5385" s="29"/>
      <c r="GZ5385" s="29"/>
      <c r="HA5385" s="29"/>
      <c r="HB5385" s="29"/>
      <c r="HC5385" s="29"/>
      <c r="HD5385" s="29"/>
      <c r="HE5385" s="29"/>
      <c r="HF5385" s="29"/>
      <c r="HG5385" s="29"/>
      <c r="HH5385" s="29"/>
      <c r="HI5385" s="29"/>
      <c r="HJ5385" s="29"/>
      <c r="HK5385" s="29"/>
      <c r="HL5385" s="29"/>
      <c r="HM5385" s="29"/>
      <c r="HN5385" s="29"/>
      <c r="HO5385" s="29"/>
      <c r="HP5385" s="29"/>
      <c r="HQ5385" s="29"/>
      <c r="HR5385" s="29"/>
      <c r="HS5385" s="29"/>
      <c r="HT5385" s="29"/>
      <c r="HU5385" s="29"/>
      <c r="HV5385" s="29"/>
      <c r="HW5385" s="29"/>
      <c r="HX5385" s="29"/>
      <c r="HY5385" s="29"/>
      <c r="HZ5385" s="29"/>
      <c r="IA5385" s="29"/>
      <c r="IB5385" s="29"/>
      <c r="IC5385" s="29"/>
      <c r="ID5385" s="29"/>
      <c r="IE5385" s="29"/>
      <c r="IF5385" s="29"/>
      <c r="IG5385" s="29"/>
      <c r="IH5385" s="29"/>
      <c r="II5385" s="29"/>
      <c r="IJ5385" s="29"/>
      <c r="IK5385" s="29"/>
      <c r="IL5385" s="29"/>
      <c r="IM5385" s="29"/>
      <c r="IN5385" s="29"/>
      <c r="IO5385" s="29"/>
      <c r="IP5385" s="29"/>
      <c r="IQ5385" s="29"/>
    </row>
    <row r="5386" spans="1:251" s="42" customFormat="1" ht="18.75" customHeight="1">
      <c r="A5386" s="34"/>
      <c r="B5386" s="50"/>
      <c r="C5386" s="129" t="s">
        <v>1001</v>
      </c>
      <c r="D5386" s="147"/>
      <c r="E5386" s="147"/>
      <c r="F5386" s="147"/>
      <c r="G5386" s="147"/>
      <c r="H5386" s="147"/>
      <c r="I5386" s="147"/>
      <c r="J5386" s="147"/>
      <c r="K5386" s="147"/>
      <c r="L5386" s="147"/>
      <c r="M5386" s="147"/>
      <c r="N5386" s="147"/>
      <c r="O5386" s="147"/>
      <c r="P5386" s="147"/>
      <c r="Q5386" s="147"/>
      <c r="R5386" s="147"/>
      <c r="S5386" s="147"/>
      <c r="T5386" s="147"/>
      <c r="U5386" s="147"/>
      <c r="V5386" s="147"/>
      <c r="W5386" s="147"/>
      <c r="X5386" s="147"/>
      <c r="Y5386" s="147"/>
      <c r="Z5386" s="148"/>
      <c r="AA5386" s="132">
        <v>47183</v>
      </c>
      <c r="AB5386" s="133"/>
      <c r="AC5386" s="133"/>
      <c r="AD5386" s="133"/>
      <c r="AE5386" s="133"/>
      <c r="AF5386" s="133"/>
      <c r="AG5386" s="133"/>
      <c r="AH5386" s="133"/>
      <c r="AI5386" s="134"/>
      <c r="AJ5386" s="132">
        <v>49743</v>
      </c>
      <c r="AK5386" s="133"/>
      <c r="AL5386" s="133"/>
      <c r="AM5386" s="133"/>
      <c r="AN5386" s="133"/>
      <c r="AO5386" s="133"/>
      <c r="AP5386" s="133"/>
      <c r="AQ5386" s="133"/>
      <c r="AR5386" s="134"/>
      <c r="AS5386" s="135"/>
      <c r="AT5386" s="136"/>
      <c r="AU5386" s="136"/>
      <c r="AV5386" s="136"/>
      <c r="AW5386" s="136"/>
      <c r="AX5386" s="137"/>
      <c r="AY5386" s="29"/>
      <c r="AZ5386" s="29"/>
      <c r="BA5386" s="29"/>
      <c r="BB5386" s="29"/>
      <c r="BC5386" s="29"/>
      <c r="BD5386" s="29"/>
      <c r="BE5386" s="29"/>
      <c r="BF5386" s="29"/>
      <c r="BG5386" s="29"/>
      <c r="BH5386" s="29"/>
      <c r="BI5386" s="29"/>
      <c r="BJ5386" s="29"/>
      <c r="BK5386" s="29"/>
      <c r="BL5386" s="29"/>
      <c r="BM5386" s="29"/>
      <c r="BN5386" s="29"/>
      <c r="BO5386" s="29"/>
      <c r="BP5386" s="29"/>
      <c r="BQ5386" s="29"/>
      <c r="BR5386" s="29"/>
      <c r="BS5386" s="29"/>
      <c r="BT5386" s="29"/>
      <c r="BU5386" s="29"/>
      <c r="BV5386" s="29"/>
      <c r="BW5386" s="29"/>
      <c r="BX5386" s="29"/>
      <c r="BY5386" s="29"/>
      <c r="BZ5386" s="29"/>
      <c r="CA5386" s="29"/>
      <c r="CB5386" s="29"/>
      <c r="CC5386" s="29"/>
      <c r="CD5386" s="29"/>
      <c r="CE5386" s="29"/>
      <c r="CF5386" s="29"/>
      <c r="CG5386" s="29"/>
      <c r="CH5386" s="29"/>
      <c r="CI5386" s="29"/>
      <c r="CJ5386" s="29"/>
      <c r="CK5386" s="29"/>
      <c r="CL5386" s="29"/>
      <c r="CM5386" s="29"/>
      <c r="CN5386" s="29"/>
      <c r="CO5386" s="29"/>
      <c r="CP5386" s="29"/>
      <c r="CQ5386" s="29"/>
      <c r="CR5386" s="29"/>
      <c r="CS5386" s="29"/>
      <c r="CT5386" s="29"/>
      <c r="CU5386" s="29"/>
      <c r="CV5386" s="29"/>
      <c r="CW5386" s="29"/>
      <c r="CX5386" s="29"/>
      <c r="CY5386" s="29"/>
      <c r="CZ5386" s="29"/>
      <c r="DA5386" s="29"/>
      <c r="DB5386" s="29"/>
      <c r="DC5386" s="29"/>
      <c r="DD5386" s="29"/>
      <c r="DE5386" s="29"/>
      <c r="DF5386" s="29"/>
      <c r="DG5386" s="29"/>
      <c r="DH5386" s="29"/>
      <c r="DI5386" s="29"/>
      <c r="DJ5386" s="29"/>
      <c r="DK5386" s="29"/>
      <c r="DL5386" s="29"/>
      <c r="DM5386" s="29"/>
      <c r="DN5386" s="29"/>
      <c r="DO5386" s="29"/>
      <c r="DP5386" s="29"/>
      <c r="DQ5386" s="29"/>
      <c r="DR5386" s="29"/>
      <c r="DS5386" s="29"/>
      <c r="DT5386" s="29"/>
      <c r="DU5386" s="29"/>
      <c r="DV5386" s="29"/>
      <c r="DW5386" s="29"/>
      <c r="DX5386" s="29"/>
      <c r="DY5386" s="29"/>
      <c r="DZ5386" s="29"/>
      <c r="EA5386" s="29"/>
      <c r="EB5386" s="29"/>
      <c r="EC5386" s="29"/>
      <c r="ED5386" s="29"/>
      <c r="EE5386" s="29"/>
      <c r="EF5386" s="29"/>
      <c r="EG5386" s="29"/>
      <c r="EH5386" s="29"/>
      <c r="EI5386" s="29"/>
      <c r="EJ5386" s="29"/>
      <c r="EK5386" s="29"/>
      <c r="EL5386" s="29"/>
      <c r="EM5386" s="29"/>
      <c r="EN5386" s="29"/>
      <c r="EO5386" s="29"/>
      <c r="EP5386" s="29"/>
      <c r="EQ5386" s="29"/>
      <c r="ER5386" s="29"/>
      <c r="ES5386" s="29"/>
      <c r="ET5386" s="29"/>
      <c r="EU5386" s="29"/>
      <c r="EV5386" s="29"/>
      <c r="EW5386" s="29"/>
      <c r="EX5386" s="29"/>
      <c r="EY5386" s="29"/>
      <c r="EZ5386" s="29"/>
      <c r="FA5386" s="29"/>
      <c r="FB5386" s="29"/>
      <c r="FC5386" s="29"/>
      <c r="FD5386" s="29"/>
      <c r="FE5386" s="29"/>
      <c r="FF5386" s="29"/>
      <c r="FG5386" s="29"/>
      <c r="FH5386" s="29"/>
      <c r="FI5386" s="29"/>
      <c r="FJ5386" s="29"/>
      <c r="FK5386" s="29"/>
      <c r="FL5386" s="29"/>
      <c r="FM5386" s="29"/>
      <c r="FN5386" s="29"/>
      <c r="FO5386" s="29"/>
      <c r="FP5386" s="29"/>
      <c r="FQ5386" s="29"/>
      <c r="FR5386" s="29"/>
      <c r="FS5386" s="29"/>
      <c r="FT5386" s="29"/>
      <c r="FU5386" s="29"/>
      <c r="FV5386" s="29"/>
      <c r="FW5386" s="29"/>
      <c r="FX5386" s="29"/>
      <c r="FY5386" s="29"/>
      <c r="FZ5386" s="29"/>
      <c r="GA5386" s="29"/>
      <c r="GB5386" s="29"/>
      <c r="GC5386" s="29"/>
      <c r="GD5386" s="29"/>
      <c r="GE5386" s="29"/>
      <c r="GF5386" s="29"/>
      <c r="GG5386" s="29"/>
      <c r="GH5386" s="29"/>
      <c r="GI5386" s="29"/>
      <c r="GJ5386" s="29"/>
      <c r="GK5386" s="29"/>
      <c r="GL5386" s="29"/>
      <c r="GM5386" s="29"/>
      <c r="GN5386" s="29"/>
      <c r="GO5386" s="29"/>
      <c r="GP5386" s="29"/>
      <c r="GQ5386" s="29"/>
      <c r="GR5386" s="29"/>
      <c r="GS5386" s="29"/>
      <c r="GT5386" s="29"/>
      <c r="GU5386" s="29"/>
      <c r="GV5386" s="29"/>
      <c r="GW5386" s="29"/>
      <c r="GX5386" s="29"/>
      <c r="GY5386" s="29"/>
      <c r="GZ5386" s="29"/>
      <c r="HA5386" s="29"/>
      <c r="HB5386" s="29"/>
      <c r="HC5386" s="29"/>
      <c r="HD5386" s="29"/>
      <c r="HE5386" s="29"/>
      <c r="HF5386" s="29"/>
      <c r="HG5386" s="29"/>
      <c r="HH5386" s="29"/>
      <c r="HI5386" s="29"/>
      <c r="HJ5386" s="29"/>
      <c r="HK5386" s="29"/>
      <c r="HL5386" s="29"/>
      <c r="HM5386" s="29"/>
      <c r="HN5386" s="29"/>
      <c r="HO5386" s="29"/>
      <c r="HP5386" s="29"/>
      <c r="HQ5386" s="29"/>
      <c r="HR5386" s="29"/>
      <c r="HS5386" s="29"/>
      <c r="HT5386" s="29"/>
      <c r="HU5386" s="29"/>
      <c r="HV5386" s="29"/>
      <c r="HW5386" s="29"/>
      <c r="HX5386" s="29"/>
      <c r="HY5386" s="29"/>
      <c r="HZ5386" s="29"/>
      <c r="IA5386" s="29"/>
      <c r="IB5386" s="29"/>
      <c r="IC5386" s="29"/>
      <c r="ID5386" s="29"/>
      <c r="IE5386" s="29"/>
      <c r="IF5386" s="29"/>
      <c r="IG5386" s="29"/>
      <c r="IH5386" s="29"/>
      <c r="II5386" s="29"/>
      <c r="IJ5386" s="29"/>
      <c r="IK5386" s="29"/>
      <c r="IL5386" s="29"/>
      <c r="IM5386" s="29"/>
      <c r="IN5386" s="29"/>
      <c r="IO5386" s="29"/>
      <c r="IP5386" s="29"/>
      <c r="IQ5386" s="29"/>
    </row>
    <row r="5387" spans="1:251" s="42" customFormat="1" ht="18.75" customHeight="1">
      <c r="A5387" s="34"/>
      <c r="B5387" s="50"/>
      <c r="C5387" s="129" t="s">
        <v>1002</v>
      </c>
      <c r="D5387" s="147"/>
      <c r="E5387" s="147"/>
      <c r="F5387" s="147"/>
      <c r="G5387" s="147"/>
      <c r="H5387" s="147"/>
      <c r="I5387" s="147"/>
      <c r="J5387" s="147"/>
      <c r="K5387" s="147"/>
      <c r="L5387" s="147"/>
      <c r="M5387" s="147"/>
      <c r="N5387" s="147"/>
      <c r="O5387" s="147"/>
      <c r="P5387" s="147"/>
      <c r="Q5387" s="147"/>
      <c r="R5387" s="147"/>
      <c r="S5387" s="147"/>
      <c r="T5387" s="147"/>
      <c r="U5387" s="147"/>
      <c r="V5387" s="147"/>
      <c r="W5387" s="147"/>
      <c r="X5387" s="147"/>
      <c r="Y5387" s="147"/>
      <c r="Z5387" s="148"/>
      <c r="AA5387" s="132">
        <v>34256</v>
      </c>
      <c r="AB5387" s="133"/>
      <c r="AC5387" s="133"/>
      <c r="AD5387" s="133"/>
      <c r="AE5387" s="133"/>
      <c r="AF5387" s="133"/>
      <c r="AG5387" s="133"/>
      <c r="AH5387" s="133"/>
      <c r="AI5387" s="134"/>
      <c r="AJ5387" s="132">
        <v>36215</v>
      </c>
      <c r="AK5387" s="133"/>
      <c r="AL5387" s="133"/>
      <c r="AM5387" s="133"/>
      <c r="AN5387" s="133"/>
      <c r="AO5387" s="133"/>
      <c r="AP5387" s="133"/>
      <c r="AQ5387" s="133"/>
      <c r="AR5387" s="134"/>
      <c r="AS5387" s="135"/>
      <c r="AT5387" s="136"/>
      <c r="AU5387" s="136"/>
      <c r="AV5387" s="136"/>
      <c r="AW5387" s="136"/>
      <c r="AX5387" s="137"/>
      <c r="AY5387" s="29"/>
      <c r="AZ5387" s="29"/>
      <c r="BA5387" s="29"/>
      <c r="BB5387" s="29"/>
      <c r="BC5387" s="29"/>
      <c r="BD5387" s="29"/>
      <c r="BE5387" s="29"/>
      <c r="BF5387" s="29"/>
      <c r="BG5387" s="29"/>
      <c r="BH5387" s="29"/>
      <c r="BI5387" s="29"/>
      <c r="BJ5387" s="29"/>
      <c r="BK5387" s="29"/>
      <c r="BL5387" s="29"/>
      <c r="BM5387" s="29"/>
      <c r="BN5387" s="29"/>
      <c r="BO5387" s="29"/>
      <c r="BP5387" s="29"/>
      <c r="BQ5387" s="29"/>
      <c r="BR5387" s="29"/>
      <c r="BS5387" s="29"/>
      <c r="BT5387" s="29"/>
      <c r="BU5387" s="29"/>
      <c r="BV5387" s="29"/>
      <c r="BW5387" s="29"/>
      <c r="BX5387" s="29"/>
      <c r="BY5387" s="29"/>
      <c r="BZ5387" s="29"/>
      <c r="CA5387" s="29"/>
      <c r="CB5387" s="29"/>
      <c r="CC5387" s="29"/>
      <c r="CD5387" s="29"/>
      <c r="CE5387" s="29"/>
      <c r="CF5387" s="29"/>
      <c r="CG5387" s="29"/>
      <c r="CH5387" s="29"/>
      <c r="CI5387" s="29"/>
      <c r="CJ5387" s="29"/>
      <c r="CK5387" s="29"/>
      <c r="CL5387" s="29"/>
      <c r="CM5387" s="29"/>
      <c r="CN5387" s="29"/>
      <c r="CO5387" s="29"/>
      <c r="CP5387" s="29"/>
      <c r="CQ5387" s="29"/>
      <c r="CR5387" s="29"/>
      <c r="CS5387" s="29"/>
      <c r="CT5387" s="29"/>
      <c r="CU5387" s="29"/>
      <c r="CV5387" s="29"/>
      <c r="CW5387" s="29"/>
      <c r="CX5387" s="29"/>
      <c r="CY5387" s="29"/>
      <c r="CZ5387" s="29"/>
      <c r="DA5387" s="29"/>
      <c r="DB5387" s="29"/>
      <c r="DC5387" s="29"/>
      <c r="DD5387" s="29"/>
      <c r="DE5387" s="29"/>
      <c r="DF5387" s="29"/>
      <c r="DG5387" s="29"/>
      <c r="DH5387" s="29"/>
      <c r="DI5387" s="29"/>
      <c r="DJ5387" s="29"/>
      <c r="DK5387" s="29"/>
      <c r="DL5387" s="29"/>
      <c r="DM5387" s="29"/>
      <c r="DN5387" s="29"/>
      <c r="DO5387" s="29"/>
      <c r="DP5387" s="29"/>
      <c r="DQ5387" s="29"/>
      <c r="DR5387" s="29"/>
      <c r="DS5387" s="29"/>
      <c r="DT5387" s="29"/>
      <c r="DU5387" s="29"/>
      <c r="DV5387" s="29"/>
      <c r="DW5387" s="29"/>
      <c r="DX5387" s="29"/>
      <c r="DY5387" s="29"/>
      <c r="DZ5387" s="29"/>
      <c r="EA5387" s="29"/>
      <c r="EB5387" s="29"/>
      <c r="EC5387" s="29"/>
      <c r="ED5387" s="29"/>
      <c r="EE5387" s="29"/>
      <c r="EF5387" s="29"/>
      <c r="EG5387" s="29"/>
      <c r="EH5387" s="29"/>
      <c r="EI5387" s="29"/>
      <c r="EJ5387" s="29"/>
      <c r="EK5387" s="29"/>
      <c r="EL5387" s="29"/>
      <c r="EM5387" s="29"/>
      <c r="EN5387" s="29"/>
      <c r="EO5387" s="29"/>
      <c r="EP5387" s="29"/>
      <c r="EQ5387" s="29"/>
      <c r="ER5387" s="29"/>
      <c r="ES5387" s="29"/>
      <c r="ET5387" s="29"/>
      <c r="EU5387" s="29"/>
      <c r="EV5387" s="29"/>
      <c r="EW5387" s="29"/>
      <c r="EX5387" s="29"/>
      <c r="EY5387" s="29"/>
      <c r="EZ5387" s="29"/>
      <c r="FA5387" s="29"/>
      <c r="FB5387" s="29"/>
      <c r="FC5387" s="29"/>
      <c r="FD5387" s="29"/>
      <c r="FE5387" s="29"/>
      <c r="FF5387" s="29"/>
      <c r="FG5387" s="29"/>
      <c r="FH5387" s="29"/>
      <c r="FI5387" s="29"/>
      <c r="FJ5387" s="29"/>
      <c r="FK5387" s="29"/>
      <c r="FL5387" s="29"/>
      <c r="FM5387" s="29"/>
      <c r="FN5387" s="29"/>
      <c r="FO5387" s="29"/>
      <c r="FP5387" s="29"/>
      <c r="FQ5387" s="29"/>
      <c r="FR5387" s="29"/>
      <c r="FS5387" s="29"/>
      <c r="FT5387" s="29"/>
      <c r="FU5387" s="29"/>
      <c r="FV5387" s="29"/>
      <c r="FW5387" s="29"/>
      <c r="FX5387" s="29"/>
      <c r="FY5387" s="29"/>
      <c r="FZ5387" s="29"/>
      <c r="GA5387" s="29"/>
      <c r="GB5387" s="29"/>
      <c r="GC5387" s="29"/>
      <c r="GD5387" s="29"/>
      <c r="GE5387" s="29"/>
      <c r="GF5387" s="29"/>
      <c r="GG5387" s="29"/>
      <c r="GH5387" s="29"/>
      <c r="GI5387" s="29"/>
      <c r="GJ5387" s="29"/>
      <c r="GK5387" s="29"/>
      <c r="GL5387" s="29"/>
      <c r="GM5387" s="29"/>
      <c r="GN5387" s="29"/>
      <c r="GO5387" s="29"/>
      <c r="GP5387" s="29"/>
      <c r="GQ5387" s="29"/>
      <c r="GR5387" s="29"/>
      <c r="GS5387" s="29"/>
      <c r="GT5387" s="29"/>
      <c r="GU5387" s="29"/>
      <c r="GV5387" s="29"/>
      <c r="GW5387" s="29"/>
      <c r="GX5387" s="29"/>
      <c r="GY5387" s="29"/>
      <c r="GZ5387" s="29"/>
      <c r="HA5387" s="29"/>
      <c r="HB5387" s="29"/>
      <c r="HC5387" s="29"/>
      <c r="HD5387" s="29"/>
      <c r="HE5387" s="29"/>
      <c r="HF5387" s="29"/>
      <c r="HG5387" s="29"/>
      <c r="HH5387" s="29"/>
      <c r="HI5387" s="29"/>
      <c r="HJ5387" s="29"/>
      <c r="HK5387" s="29"/>
      <c r="HL5387" s="29"/>
      <c r="HM5387" s="29"/>
      <c r="HN5387" s="29"/>
      <c r="HO5387" s="29"/>
      <c r="HP5387" s="29"/>
      <c r="HQ5387" s="29"/>
      <c r="HR5387" s="29"/>
      <c r="HS5387" s="29"/>
      <c r="HT5387" s="29"/>
      <c r="HU5387" s="29"/>
      <c r="HV5387" s="29"/>
      <c r="HW5387" s="29"/>
      <c r="HX5387" s="29"/>
      <c r="HY5387" s="29"/>
      <c r="HZ5387" s="29"/>
      <c r="IA5387" s="29"/>
      <c r="IB5387" s="29"/>
      <c r="IC5387" s="29"/>
      <c r="ID5387" s="29"/>
      <c r="IE5387" s="29"/>
      <c r="IF5387" s="29"/>
      <c r="IG5387" s="29"/>
      <c r="IH5387" s="29"/>
      <c r="II5387" s="29"/>
      <c r="IJ5387" s="29"/>
      <c r="IK5387" s="29"/>
      <c r="IL5387" s="29"/>
      <c r="IM5387" s="29"/>
      <c r="IN5387" s="29"/>
      <c r="IO5387" s="29"/>
      <c r="IP5387" s="29"/>
      <c r="IQ5387" s="29"/>
    </row>
    <row r="5388" spans="1:251" s="42" customFormat="1" ht="18.75" customHeight="1">
      <c r="A5388" s="34"/>
      <c r="B5388" s="50"/>
      <c r="C5388" s="129" t="s">
        <v>1003</v>
      </c>
      <c r="D5388" s="147"/>
      <c r="E5388" s="147"/>
      <c r="F5388" s="147"/>
      <c r="G5388" s="147"/>
      <c r="H5388" s="147"/>
      <c r="I5388" s="147"/>
      <c r="J5388" s="147"/>
      <c r="K5388" s="147"/>
      <c r="L5388" s="147"/>
      <c r="M5388" s="147"/>
      <c r="N5388" s="147"/>
      <c r="O5388" s="147"/>
      <c r="P5388" s="147"/>
      <c r="Q5388" s="147"/>
      <c r="R5388" s="147"/>
      <c r="S5388" s="147"/>
      <c r="T5388" s="147"/>
      <c r="U5388" s="147"/>
      <c r="V5388" s="147"/>
      <c r="W5388" s="147"/>
      <c r="X5388" s="147"/>
      <c r="Y5388" s="147"/>
      <c r="Z5388" s="148"/>
      <c r="AA5388" s="132">
        <v>10859</v>
      </c>
      <c r="AB5388" s="133"/>
      <c r="AC5388" s="133"/>
      <c r="AD5388" s="133"/>
      <c r="AE5388" s="133"/>
      <c r="AF5388" s="133"/>
      <c r="AG5388" s="133"/>
      <c r="AH5388" s="133"/>
      <c r="AI5388" s="134"/>
      <c r="AJ5388" s="132">
        <v>11763</v>
      </c>
      <c r="AK5388" s="133"/>
      <c r="AL5388" s="133"/>
      <c r="AM5388" s="133"/>
      <c r="AN5388" s="133"/>
      <c r="AO5388" s="133"/>
      <c r="AP5388" s="133"/>
      <c r="AQ5388" s="133"/>
      <c r="AR5388" s="134"/>
      <c r="AS5388" s="135"/>
      <c r="AT5388" s="136"/>
      <c r="AU5388" s="136"/>
      <c r="AV5388" s="136"/>
      <c r="AW5388" s="136"/>
      <c r="AX5388" s="137"/>
      <c r="AY5388" s="29"/>
      <c r="AZ5388" s="29"/>
      <c r="BA5388" s="29"/>
      <c r="BB5388" s="29"/>
      <c r="BC5388" s="29"/>
      <c r="BD5388" s="29"/>
      <c r="BE5388" s="29"/>
      <c r="BF5388" s="29"/>
      <c r="BG5388" s="29"/>
      <c r="BH5388" s="29"/>
      <c r="BI5388" s="29"/>
      <c r="BJ5388" s="29"/>
      <c r="BK5388" s="29"/>
      <c r="BL5388" s="29"/>
      <c r="BM5388" s="29"/>
      <c r="BN5388" s="29"/>
      <c r="BO5388" s="29"/>
      <c r="BP5388" s="29"/>
      <c r="BQ5388" s="29"/>
      <c r="BR5388" s="29"/>
      <c r="BS5388" s="29"/>
      <c r="BT5388" s="29"/>
      <c r="BU5388" s="29"/>
      <c r="BV5388" s="29"/>
      <c r="BW5388" s="29"/>
      <c r="BX5388" s="29"/>
      <c r="BY5388" s="29"/>
      <c r="BZ5388" s="29"/>
      <c r="CA5388" s="29"/>
      <c r="CB5388" s="29"/>
      <c r="CC5388" s="29"/>
      <c r="CD5388" s="29"/>
      <c r="CE5388" s="29"/>
      <c r="CF5388" s="29"/>
      <c r="CG5388" s="29"/>
      <c r="CH5388" s="29"/>
      <c r="CI5388" s="29"/>
      <c r="CJ5388" s="29"/>
      <c r="CK5388" s="29"/>
      <c r="CL5388" s="29"/>
      <c r="CM5388" s="29"/>
      <c r="CN5388" s="29"/>
      <c r="CO5388" s="29"/>
      <c r="CP5388" s="29"/>
      <c r="CQ5388" s="29"/>
      <c r="CR5388" s="29"/>
      <c r="CS5388" s="29"/>
      <c r="CT5388" s="29"/>
      <c r="CU5388" s="29"/>
      <c r="CV5388" s="29"/>
      <c r="CW5388" s="29"/>
      <c r="CX5388" s="29"/>
      <c r="CY5388" s="29"/>
      <c r="CZ5388" s="29"/>
      <c r="DA5388" s="29"/>
      <c r="DB5388" s="29"/>
      <c r="DC5388" s="29"/>
      <c r="DD5388" s="29"/>
      <c r="DE5388" s="29"/>
      <c r="DF5388" s="29"/>
      <c r="DG5388" s="29"/>
      <c r="DH5388" s="29"/>
      <c r="DI5388" s="29"/>
      <c r="DJ5388" s="29"/>
      <c r="DK5388" s="29"/>
      <c r="DL5388" s="29"/>
      <c r="DM5388" s="29"/>
      <c r="DN5388" s="29"/>
      <c r="DO5388" s="29"/>
      <c r="DP5388" s="29"/>
      <c r="DQ5388" s="29"/>
      <c r="DR5388" s="29"/>
      <c r="DS5388" s="29"/>
      <c r="DT5388" s="29"/>
      <c r="DU5388" s="29"/>
      <c r="DV5388" s="29"/>
      <c r="DW5388" s="29"/>
      <c r="DX5388" s="29"/>
      <c r="DY5388" s="29"/>
      <c r="DZ5388" s="29"/>
      <c r="EA5388" s="29"/>
      <c r="EB5388" s="29"/>
      <c r="EC5388" s="29"/>
      <c r="ED5388" s="29"/>
      <c r="EE5388" s="29"/>
      <c r="EF5388" s="29"/>
      <c r="EG5388" s="29"/>
      <c r="EH5388" s="29"/>
      <c r="EI5388" s="29"/>
      <c r="EJ5388" s="29"/>
      <c r="EK5388" s="29"/>
      <c r="EL5388" s="29"/>
      <c r="EM5388" s="29"/>
      <c r="EN5388" s="29"/>
      <c r="EO5388" s="29"/>
      <c r="EP5388" s="29"/>
      <c r="EQ5388" s="29"/>
      <c r="ER5388" s="29"/>
      <c r="ES5388" s="29"/>
      <c r="ET5388" s="29"/>
      <c r="EU5388" s="29"/>
      <c r="EV5388" s="29"/>
      <c r="EW5388" s="29"/>
      <c r="EX5388" s="29"/>
      <c r="EY5388" s="29"/>
      <c r="EZ5388" s="29"/>
      <c r="FA5388" s="29"/>
      <c r="FB5388" s="29"/>
      <c r="FC5388" s="29"/>
      <c r="FD5388" s="29"/>
      <c r="FE5388" s="29"/>
      <c r="FF5388" s="29"/>
      <c r="FG5388" s="29"/>
      <c r="FH5388" s="29"/>
      <c r="FI5388" s="29"/>
      <c r="FJ5388" s="29"/>
      <c r="FK5388" s="29"/>
      <c r="FL5388" s="29"/>
      <c r="FM5388" s="29"/>
      <c r="FN5388" s="29"/>
      <c r="FO5388" s="29"/>
      <c r="FP5388" s="29"/>
      <c r="FQ5388" s="29"/>
      <c r="FR5388" s="29"/>
      <c r="FS5388" s="29"/>
      <c r="FT5388" s="29"/>
      <c r="FU5388" s="29"/>
      <c r="FV5388" s="29"/>
      <c r="FW5388" s="29"/>
      <c r="FX5388" s="29"/>
      <c r="FY5388" s="29"/>
      <c r="FZ5388" s="29"/>
      <c r="GA5388" s="29"/>
      <c r="GB5388" s="29"/>
      <c r="GC5388" s="29"/>
      <c r="GD5388" s="29"/>
      <c r="GE5388" s="29"/>
      <c r="GF5388" s="29"/>
      <c r="GG5388" s="29"/>
      <c r="GH5388" s="29"/>
      <c r="GI5388" s="29"/>
      <c r="GJ5388" s="29"/>
      <c r="GK5388" s="29"/>
      <c r="GL5388" s="29"/>
      <c r="GM5388" s="29"/>
      <c r="GN5388" s="29"/>
      <c r="GO5388" s="29"/>
      <c r="GP5388" s="29"/>
      <c r="GQ5388" s="29"/>
      <c r="GR5388" s="29"/>
      <c r="GS5388" s="29"/>
      <c r="GT5388" s="29"/>
      <c r="GU5388" s="29"/>
      <c r="GV5388" s="29"/>
      <c r="GW5388" s="29"/>
      <c r="GX5388" s="29"/>
      <c r="GY5388" s="29"/>
      <c r="GZ5388" s="29"/>
      <c r="HA5388" s="29"/>
      <c r="HB5388" s="29"/>
      <c r="HC5388" s="29"/>
      <c r="HD5388" s="29"/>
      <c r="HE5388" s="29"/>
      <c r="HF5388" s="29"/>
      <c r="HG5388" s="29"/>
      <c r="HH5388" s="29"/>
      <c r="HI5388" s="29"/>
      <c r="HJ5388" s="29"/>
      <c r="HK5388" s="29"/>
      <c r="HL5388" s="29"/>
      <c r="HM5388" s="29"/>
      <c r="HN5388" s="29"/>
      <c r="HO5388" s="29"/>
      <c r="HP5388" s="29"/>
      <c r="HQ5388" s="29"/>
      <c r="HR5388" s="29"/>
      <c r="HS5388" s="29"/>
      <c r="HT5388" s="29"/>
      <c r="HU5388" s="29"/>
      <c r="HV5388" s="29"/>
      <c r="HW5388" s="29"/>
      <c r="HX5388" s="29"/>
      <c r="HY5388" s="29"/>
      <c r="HZ5388" s="29"/>
      <c r="IA5388" s="29"/>
      <c r="IB5388" s="29"/>
      <c r="IC5388" s="29"/>
      <c r="ID5388" s="29"/>
      <c r="IE5388" s="29"/>
      <c r="IF5388" s="29"/>
      <c r="IG5388" s="29"/>
      <c r="IH5388" s="29"/>
      <c r="II5388" s="29"/>
      <c r="IJ5388" s="29"/>
      <c r="IK5388" s="29"/>
      <c r="IL5388" s="29"/>
      <c r="IM5388" s="29"/>
      <c r="IN5388" s="29"/>
      <c r="IO5388" s="29"/>
      <c r="IP5388" s="29"/>
      <c r="IQ5388" s="29"/>
    </row>
    <row r="5389" spans="1:251" s="42" customFormat="1" ht="18.75" customHeight="1">
      <c r="A5389" s="34"/>
      <c r="B5389" s="50"/>
      <c r="C5389" s="129" t="s">
        <v>1004</v>
      </c>
      <c r="D5389" s="147"/>
      <c r="E5389" s="147"/>
      <c r="F5389" s="147"/>
      <c r="G5389" s="147"/>
      <c r="H5389" s="147"/>
      <c r="I5389" s="147"/>
      <c r="J5389" s="147"/>
      <c r="K5389" s="147"/>
      <c r="L5389" s="147"/>
      <c r="M5389" s="147"/>
      <c r="N5389" s="147"/>
      <c r="O5389" s="147"/>
      <c r="P5389" s="147"/>
      <c r="Q5389" s="147"/>
      <c r="R5389" s="147"/>
      <c r="S5389" s="147"/>
      <c r="T5389" s="147"/>
      <c r="U5389" s="147"/>
      <c r="V5389" s="147"/>
      <c r="W5389" s="147"/>
      <c r="X5389" s="147"/>
      <c r="Y5389" s="147"/>
      <c r="Z5389" s="148"/>
      <c r="AA5389" s="132">
        <v>5970</v>
      </c>
      <c r="AB5389" s="133"/>
      <c r="AC5389" s="133"/>
      <c r="AD5389" s="133"/>
      <c r="AE5389" s="133"/>
      <c r="AF5389" s="133"/>
      <c r="AG5389" s="133"/>
      <c r="AH5389" s="133"/>
      <c r="AI5389" s="134"/>
      <c r="AJ5389" s="132">
        <v>17580</v>
      </c>
      <c r="AK5389" s="133"/>
      <c r="AL5389" s="133"/>
      <c r="AM5389" s="133"/>
      <c r="AN5389" s="133"/>
      <c r="AO5389" s="133"/>
      <c r="AP5389" s="133"/>
      <c r="AQ5389" s="133"/>
      <c r="AR5389" s="134"/>
      <c r="AS5389" s="135"/>
      <c r="AT5389" s="136"/>
      <c r="AU5389" s="136"/>
      <c r="AV5389" s="136"/>
      <c r="AW5389" s="136"/>
      <c r="AX5389" s="137"/>
      <c r="AY5389" s="29"/>
      <c r="AZ5389" s="29"/>
      <c r="BA5389" s="29"/>
      <c r="BB5389" s="29"/>
      <c r="BC5389" s="29"/>
      <c r="BD5389" s="29"/>
      <c r="BE5389" s="29"/>
      <c r="BF5389" s="29"/>
      <c r="BG5389" s="29"/>
      <c r="BH5389" s="29"/>
      <c r="BI5389" s="29"/>
      <c r="BJ5389" s="29"/>
      <c r="BK5389" s="29"/>
      <c r="BL5389" s="29"/>
      <c r="BM5389" s="29"/>
      <c r="BN5389" s="29"/>
      <c r="BO5389" s="29"/>
      <c r="BP5389" s="29"/>
      <c r="BQ5389" s="29"/>
      <c r="BR5389" s="29"/>
      <c r="BS5389" s="29"/>
      <c r="BT5389" s="29"/>
      <c r="BU5389" s="29"/>
      <c r="BV5389" s="29"/>
      <c r="BW5389" s="29"/>
      <c r="BX5389" s="29"/>
      <c r="BY5389" s="29"/>
      <c r="BZ5389" s="29"/>
      <c r="CA5389" s="29"/>
      <c r="CB5389" s="29"/>
      <c r="CC5389" s="29"/>
      <c r="CD5389" s="29"/>
      <c r="CE5389" s="29"/>
      <c r="CF5389" s="29"/>
      <c r="CG5389" s="29"/>
      <c r="CH5389" s="29"/>
      <c r="CI5389" s="29"/>
      <c r="CJ5389" s="29"/>
      <c r="CK5389" s="29"/>
      <c r="CL5389" s="29"/>
      <c r="CM5389" s="29"/>
      <c r="CN5389" s="29"/>
      <c r="CO5389" s="29"/>
      <c r="CP5389" s="29"/>
      <c r="CQ5389" s="29"/>
      <c r="CR5389" s="29"/>
      <c r="CS5389" s="29"/>
      <c r="CT5389" s="29"/>
      <c r="CU5389" s="29"/>
      <c r="CV5389" s="29"/>
      <c r="CW5389" s="29"/>
      <c r="CX5389" s="29"/>
      <c r="CY5389" s="29"/>
      <c r="CZ5389" s="29"/>
      <c r="DA5389" s="29"/>
      <c r="DB5389" s="29"/>
      <c r="DC5389" s="29"/>
      <c r="DD5389" s="29"/>
      <c r="DE5389" s="29"/>
      <c r="DF5389" s="29"/>
      <c r="DG5389" s="29"/>
      <c r="DH5389" s="29"/>
      <c r="DI5389" s="29"/>
      <c r="DJ5389" s="29"/>
      <c r="DK5389" s="29"/>
      <c r="DL5389" s="29"/>
      <c r="DM5389" s="29"/>
      <c r="DN5389" s="29"/>
      <c r="DO5389" s="29"/>
      <c r="DP5389" s="29"/>
      <c r="DQ5389" s="29"/>
      <c r="DR5389" s="29"/>
      <c r="DS5389" s="29"/>
      <c r="DT5389" s="29"/>
      <c r="DU5389" s="29"/>
      <c r="DV5389" s="29"/>
      <c r="DW5389" s="29"/>
      <c r="DX5389" s="29"/>
      <c r="DY5389" s="29"/>
      <c r="DZ5389" s="29"/>
      <c r="EA5389" s="29"/>
      <c r="EB5389" s="29"/>
      <c r="EC5389" s="29"/>
      <c r="ED5389" s="29"/>
      <c r="EE5389" s="29"/>
      <c r="EF5389" s="29"/>
      <c r="EG5389" s="29"/>
      <c r="EH5389" s="29"/>
      <c r="EI5389" s="29"/>
      <c r="EJ5389" s="29"/>
      <c r="EK5389" s="29"/>
      <c r="EL5389" s="29"/>
      <c r="EM5389" s="29"/>
      <c r="EN5389" s="29"/>
      <c r="EO5389" s="29"/>
      <c r="EP5389" s="29"/>
      <c r="EQ5389" s="29"/>
      <c r="ER5389" s="29"/>
      <c r="ES5389" s="29"/>
      <c r="ET5389" s="29"/>
      <c r="EU5389" s="29"/>
      <c r="EV5389" s="29"/>
      <c r="EW5389" s="29"/>
      <c r="EX5389" s="29"/>
      <c r="EY5389" s="29"/>
      <c r="EZ5389" s="29"/>
      <c r="FA5389" s="29"/>
      <c r="FB5389" s="29"/>
      <c r="FC5389" s="29"/>
      <c r="FD5389" s="29"/>
      <c r="FE5389" s="29"/>
      <c r="FF5389" s="29"/>
      <c r="FG5389" s="29"/>
      <c r="FH5389" s="29"/>
      <c r="FI5389" s="29"/>
      <c r="FJ5389" s="29"/>
      <c r="FK5389" s="29"/>
      <c r="FL5389" s="29"/>
      <c r="FM5389" s="29"/>
      <c r="FN5389" s="29"/>
      <c r="FO5389" s="29"/>
      <c r="FP5389" s="29"/>
      <c r="FQ5389" s="29"/>
      <c r="FR5389" s="29"/>
      <c r="FS5389" s="29"/>
      <c r="FT5389" s="29"/>
      <c r="FU5389" s="29"/>
      <c r="FV5389" s="29"/>
      <c r="FW5389" s="29"/>
      <c r="FX5389" s="29"/>
      <c r="FY5389" s="29"/>
      <c r="FZ5389" s="29"/>
      <c r="GA5389" s="29"/>
      <c r="GB5389" s="29"/>
      <c r="GC5389" s="29"/>
      <c r="GD5389" s="29"/>
      <c r="GE5389" s="29"/>
      <c r="GF5389" s="29"/>
      <c r="GG5389" s="29"/>
      <c r="GH5389" s="29"/>
      <c r="GI5389" s="29"/>
      <c r="GJ5389" s="29"/>
      <c r="GK5389" s="29"/>
      <c r="GL5389" s="29"/>
      <c r="GM5389" s="29"/>
      <c r="GN5389" s="29"/>
      <c r="GO5389" s="29"/>
      <c r="GP5389" s="29"/>
      <c r="GQ5389" s="29"/>
      <c r="GR5389" s="29"/>
      <c r="GS5389" s="29"/>
      <c r="GT5389" s="29"/>
      <c r="GU5389" s="29"/>
      <c r="GV5389" s="29"/>
      <c r="GW5389" s="29"/>
      <c r="GX5389" s="29"/>
      <c r="GY5389" s="29"/>
      <c r="GZ5389" s="29"/>
      <c r="HA5389" s="29"/>
      <c r="HB5389" s="29"/>
      <c r="HC5389" s="29"/>
      <c r="HD5389" s="29"/>
      <c r="HE5389" s="29"/>
      <c r="HF5389" s="29"/>
      <c r="HG5389" s="29"/>
      <c r="HH5389" s="29"/>
      <c r="HI5389" s="29"/>
      <c r="HJ5389" s="29"/>
      <c r="HK5389" s="29"/>
      <c r="HL5389" s="29"/>
      <c r="HM5389" s="29"/>
      <c r="HN5389" s="29"/>
      <c r="HO5389" s="29"/>
      <c r="HP5389" s="29"/>
      <c r="HQ5389" s="29"/>
      <c r="HR5389" s="29"/>
      <c r="HS5389" s="29"/>
      <c r="HT5389" s="29"/>
      <c r="HU5389" s="29"/>
      <c r="HV5389" s="29"/>
      <c r="HW5389" s="29"/>
      <c r="HX5389" s="29"/>
      <c r="HY5389" s="29"/>
      <c r="HZ5389" s="29"/>
      <c r="IA5389" s="29"/>
      <c r="IB5389" s="29"/>
      <c r="IC5389" s="29"/>
      <c r="ID5389" s="29"/>
      <c r="IE5389" s="29"/>
      <c r="IF5389" s="29"/>
      <c r="IG5389" s="29"/>
      <c r="IH5389" s="29"/>
      <c r="II5389" s="29"/>
      <c r="IJ5389" s="29"/>
      <c r="IK5389" s="29"/>
      <c r="IL5389" s="29"/>
      <c r="IM5389" s="29"/>
      <c r="IN5389" s="29"/>
      <c r="IO5389" s="29"/>
      <c r="IP5389" s="29"/>
      <c r="IQ5389" s="29"/>
    </row>
    <row r="5390" spans="1:251" s="42" customFormat="1" ht="18.75" customHeight="1">
      <c r="A5390" s="34"/>
      <c r="B5390" s="50"/>
      <c r="C5390" s="129" t="s">
        <v>1005</v>
      </c>
      <c r="D5390" s="147"/>
      <c r="E5390" s="147"/>
      <c r="F5390" s="147"/>
      <c r="G5390" s="147"/>
      <c r="H5390" s="147"/>
      <c r="I5390" s="147"/>
      <c r="J5390" s="147"/>
      <c r="K5390" s="147"/>
      <c r="L5390" s="147"/>
      <c r="M5390" s="147"/>
      <c r="N5390" s="147"/>
      <c r="O5390" s="147"/>
      <c r="P5390" s="147"/>
      <c r="Q5390" s="147"/>
      <c r="R5390" s="147"/>
      <c r="S5390" s="147"/>
      <c r="T5390" s="147"/>
      <c r="U5390" s="147"/>
      <c r="V5390" s="147"/>
      <c r="W5390" s="147"/>
      <c r="X5390" s="147"/>
      <c r="Y5390" s="147"/>
      <c r="Z5390" s="148"/>
      <c r="AA5390" s="132">
        <v>779</v>
      </c>
      <c r="AB5390" s="133"/>
      <c r="AC5390" s="133"/>
      <c r="AD5390" s="133"/>
      <c r="AE5390" s="133"/>
      <c r="AF5390" s="133"/>
      <c r="AG5390" s="133"/>
      <c r="AH5390" s="133"/>
      <c r="AI5390" s="134"/>
      <c r="AJ5390" s="132">
        <v>163</v>
      </c>
      <c r="AK5390" s="133"/>
      <c r="AL5390" s="133"/>
      <c r="AM5390" s="133"/>
      <c r="AN5390" s="133"/>
      <c r="AO5390" s="133"/>
      <c r="AP5390" s="133"/>
      <c r="AQ5390" s="133"/>
      <c r="AR5390" s="134"/>
      <c r="AS5390" s="135"/>
      <c r="AT5390" s="136"/>
      <c r="AU5390" s="136"/>
      <c r="AV5390" s="136"/>
      <c r="AW5390" s="136"/>
      <c r="AX5390" s="137"/>
      <c r="AY5390" s="29"/>
      <c r="AZ5390" s="29"/>
      <c r="BA5390" s="29"/>
      <c r="BB5390" s="29"/>
      <c r="BC5390" s="29"/>
      <c r="BD5390" s="29"/>
      <c r="BE5390" s="29"/>
      <c r="BF5390" s="29"/>
      <c r="BG5390" s="29"/>
      <c r="BH5390" s="29"/>
      <c r="BI5390" s="29"/>
      <c r="BJ5390" s="29"/>
      <c r="BK5390" s="29"/>
      <c r="BL5390" s="29"/>
      <c r="BM5390" s="29"/>
      <c r="BN5390" s="29"/>
      <c r="BO5390" s="29"/>
      <c r="BP5390" s="29"/>
      <c r="BQ5390" s="29"/>
      <c r="BR5390" s="29"/>
      <c r="BS5390" s="29"/>
      <c r="BT5390" s="29"/>
      <c r="BU5390" s="29"/>
      <c r="BV5390" s="29"/>
      <c r="BW5390" s="29"/>
      <c r="BX5390" s="29"/>
      <c r="BY5390" s="29"/>
      <c r="BZ5390" s="29"/>
      <c r="CA5390" s="29"/>
      <c r="CB5390" s="29"/>
      <c r="CC5390" s="29"/>
      <c r="CD5390" s="29"/>
      <c r="CE5390" s="29"/>
      <c r="CF5390" s="29"/>
      <c r="CG5390" s="29"/>
      <c r="CH5390" s="29"/>
      <c r="CI5390" s="29"/>
      <c r="CJ5390" s="29"/>
      <c r="CK5390" s="29"/>
      <c r="CL5390" s="29"/>
      <c r="CM5390" s="29"/>
      <c r="CN5390" s="29"/>
      <c r="CO5390" s="29"/>
      <c r="CP5390" s="29"/>
      <c r="CQ5390" s="29"/>
      <c r="CR5390" s="29"/>
      <c r="CS5390" s="29"/>
      <c r="CT5390" s="29"/>
      <c r="CU5390" s="29"/>
      <c r="CV5390" s="29"/>
      <c r="CW5390" s="29"/>
      <c r="CX5390" s="29"/>
      <c r="CY5390" s="29"/>
      <c r="CZ5390" s="29"/>
      <c r="DA5390" s="29"/>
      <c r="DB5390" s="29"/>
      <c r="DC5390" s="29"/>
      <c r="DD5390" s="29"/>
      <c r="DE5390" s="29"/>
      <c r="DF5390" s="29"/>
      <c r="DG5390" s="29"/>
      <c r="DH5390" s="29"/>
      <c r="DI5390" s="29"/>
      <c r="DJ5390" s="29"/>
      <c r="DK5390" s="29"/>
      <c r="DL5390" s="29"/>
      <c r="DM5390" s="29"/>
      <c r="DN5390" s="29"/>
      <c r="DO5390" s="29"/>
      <c r="DP5390" s="29"/>
      <c r="DQ5390" s="29"/>
      <c r="DR5390" s="29"/>
      <c r="DS5390" s="29"/>
      <c r="DT5390" s="29"/>
      <c r="DU5390" s="29"/>
      <c r="DV5390" s="29"/>
      <c r="DW5390" s="29"/>
      <c r="DX5390" s="29"/>
      <c r="DY5390" s="29"/>
      <c r="DZ5390" s="29"/>
      <c r="EA5390" s="29"/>
      <c r="EB5390" s="29"/>
      <c r="EC5390" s="29"/>
      <c r="ED5390" s="29"/>
      <c r="EE5390" s="29"/>
      <c r="EF5390" s="29"/>
      <c r="EG5390" s="29"/>
      <c r="EH5390" s="29"/>
      <c r="EI5390" s="29"/>
      <c r="EJ5390" s="29"/>
      <c r="EK5390" s="29"/>
      <c r="EL5390" s="29"/>
      <c r="EM5390" s="29"/>
      <c r="EN5390" s="29"/>
      <c r="EO5390" s="29"/>
      <c r="EP5390" s="29"/>
      <c r="EQ5390" s="29"/>
      <c r="ER5390" s="29"/>
      <c r="ES5390" s="29"/>
      <c r="ET5390" s="29"/>
      <c r="EU5390" s="29"/>
      <c r="EV5390" s="29"/>
      <c r="EW5390" s="29"/>
      <c r="EX5390" s="29"/>
      <c r="EY5390" s="29"/>
      <c r="EZ5390" s="29"/>
      <c r="FA5390" s="29"/>
      <c r="FB5390" s="29"/>
      <c r="FC5390" s="29"/>
      <c r="FD5390" s="29"/>
      <c r="FE5390" s="29"/>
      <c r="FF5390" s="29"/>
      <c r="FG5390" s="29"/>
      <c r="FH5390" s="29"/>
      <c r="FI5390" s="29"/>
      <c r="FJ5390" s="29"/>
      <c r="FK5390" s="29"/>
      <c r="FL5390" s="29"/>
      <c r="FM5390" s="29"/>
      <c r="FN5390" s="29"/>
      <c r="FO5390" s="29"/>
      <c r="FP5390" s="29"/>
      <c r="FQ5390" s="29"/>
      <c r="FR5390" s="29"/>
      <c r="FS5390" s="29"/>
      <c r="FT5390" s="29"/>
      <c r="FU5390" s="29"/>
      <c r="FV5390" s="29"/>
      <c r="FW5390" s="29"/>
      <c r="FX5390" s="29"/>
      <c r="FY5390" s="29"/>
      <c r="FZ5390" s="29"/>
      <c r="GA5390" s="29"/>
      <c r="GB5390" s="29"/>
      <c r="GC5390" s="29"/>
      <c r="GD5390" s="29"/>
      <c r="GE5390" s="29"/>
      <c r="GF5390" s="29"/>
      <c r="GG5390" s="29"/>
      <c r="GH5390" s="29"/>
      <c r="GI5390" s="29"/>
      <c r="GJ5390" s="29"/>
      <c r="GK5390" s="29"/>
      <c r="GL5390" s="29"/>
      <c r="GM5390" s="29"/>
      <c r="GN5390" s="29"/>
      <c r="GO5390" s="29"/>
      <c r="GP5390" s="29"/>
      <c r="GQ5390" s="29"/>
      <c r="GR5390" s="29"/>
      <c r="GS5390" s="29"/>
      <c r="GT5390" s="29"/>
      <c r="GU5390" s="29"/>
      <c r="GV5390" s="29"/>
      <c r="GW5390" s="29"/>
      <c r="GX5390" s="29"/>
      <c r="GY5390" s="29"/>
      <c r="GZ5390" s="29"/>
      <c r="HA5390" s="29"/>
      <c r="HB5390" s="29"/>
      <c r="HC5390" s="29"/>
      <c r="HD5390" s="29"/>
      <c r="HE5390" s="29"/>
      <c r="HF5390" s="29"/>
      <c r="HG5390" s="29"/>
      <c r="HH5390" s="29"/>
      <c r="HI5390" s="29"/>
      <c r="HJ5390" s="29"/>
      <c r="HK5390" s="29"/>
      <c r="HL5390" s="29"/>
      <c r="HM5390" s="29"/>
      <c r="HN5390" s="29"/>
      <c r="HO5390" s="29"/>
      <c r="HP5390" s="29"/>
      <c r="HQ5390" s="29"/>
      <c r="HR5390" s="29"/>
      <c r="HS5390" s="29"/>
      <c r="HT5390" s="29"/>
      <c r="HU5390" s="29"/>
      <c r="HV5390" s="29"/>
      <c r="HW5390" s="29"/>
      <c r="HX5390" s="29"/>
      <c r="HY5390" s="29"/>
      <c r="HZ5390" s="29"/>
      <c r="IA5390" s="29"/>
      <c r="IB5390" s="29"/>
      <c r="IC5390" s="29"/>
      <c r="ID5390" s="29"/>
      <c r="IE5390" s="29"/>
      <c r="IF5390" s="29"/>
      <c r="IG5390" s="29"/>
      <c r="IH5390" s="29"/>
      <c r="II5390" s="29"/>
      <c r="IJ5390" s="29"/>
      <c r="IK5390" s="29"/>
      <c r="IL5390" s="29"/>
      <c r="IM5390" s="29"/>
      <c r="IN5390" s="29"/>
      <c r="IO5390" s="29"/>
      <c r="IP5390" s="29"/>
      <c r="IQ5390" s="29"/>
    </row>
    <row r="5391" spans="1:251" s="42" customFormat="1" ht="18.75" customHeight="1" thickBot="1">
      <c r="A5391" s="43"/>
      <c r="B5391" s="138" t="s">
        <v>244</v>
      </c>
      <c r="C5391" s="139"/>
      <c r="D5391" s="139"/>
      <c r="E5391" s="139"/>
      <c r="F5391" s="139"/>
      <c r="G5391" s="139"/>
      <c r="H5391" s="139"/>
      <c r="I5391" s="139"/>
      <c r="J5391" s="139"/>
      <c r="K5391" s="139"/>
      <c r="L5391" s="139"/>
      <c r="M5391" s="139"/>
      <c r="N5391" s="139"/>
      <c r="O5391" s="139"/>
      <c r="P5391" s="139"/>
      <c r="Q5391" s="139"/>
      <c r="R5391" s="139"/>
      <c r="S5391" s="139"/>
      <c r="T5391" s="139"/>
      <c r="U5391" s="139"/>
      <c r="V5391" s="139"/>
      <c r="W5391" s="139"/>
      <c r="X5391" s="139"/>
      <c r="Y5391" s="139"/>
      <c r="Z5391" s="140"/>
      <c r="AA5391" s="141">
        <f>SUM($AA$5385:$AA$5390)</f>
        <v>158534</v>
      </c>
      <c r="AB5391" s="142"/>
      <c r="AC5391" s="142"/>
      <c r="AD5391" s="142"/>
      <c r="AE5391" s="142"/>
      <c r="AF5391" s="142"/>
      <c r="AG5391" s="142"/>
      <c r="AH5391" s="142"/>
      <c r="AI5391" s="143"/>
      <c r="AJ5391" s="141">
        <f>SUM($AJ$5385:$AJ$5390)</f>
        <v>169465</v>
      </c>
      <c r="AK5391" s="142"/>
      <c r="AL5391" s="142"/>
      <c r="AM5391" s="142"/>
      <c r="AN5391" s="142"/>
      <c r="AO5391" s="142"/>
      <c r="AP5391" s="142"/>
      <c r="AQ5391" s="142"/>
      <c r="AR5391" s="143"/>
      <c r="AS5391" s="144"/>
      <c r="AT5391" s="145"/>
      <c r="AU5391" s="145"/>
      <c r="AV5391" s="145"/>
      <c r="AW5391" s="145"/>
      <c r="AX5391" s="146"/>
      <c r="AY5391" s="29"/>
      <c r="AZ5391" s="29"/>
      <c r="BA5391" s="29"/>
      <c r="BB5391" s="29"/>
      <c r="BC5391" s="29"/>
      <c r="BD5391" s="29"/>
      <c r="BE5391" s="29"/>
      <c r="BF5391" s="29"/>
      <c r="BG5391" s="29"/>
      <c r="BH5391" s="29"/>
      <c r="BI5391" s="29"/>
      <c r="BJ5391" s="29"/>
      <c r="BK5391" s="29"/>
      <c r="BL5391" s="29"/>
      <c r="BM5391" s="29"/>
      <c r="BN5391" s="29"/>
      <c r="BO5391" s="29"/>
      <c r="BP5391" s="29"/>
      <c r="BQ5391" s="29"/>
      <c r="BR5391" s="29"/>
      <c r="BS5391" s="29"/>
      <c r="BT5391" s="29"/>
      <c r="BU5391" s="29"/>
      <c r="BV5391" s="29"/>
      <c r="BW5391" s="29"/>
      <c r="BX5391" s="29"/>
      <c r="BY5391" s="29"/>
      <c r="BZ5391" s="29"/>
      <c r="CA5391" s="29"/>
      <c r="CB5391" s="29"/>
      <c r="CC5391" s="29"/>
      <c r="CD5391" s="29"/>
      <c r="CE5391" s="29"/>
      <c r="CF5391" s="29"/>
      <c r="CG5391" s="29"/>
      <c r="CH5391" s="29"/>
      <c r="CI5391" s="29"/>
      <c r="CJ5391" s="29"/>
      <c r="CK5391" s="29"/>
      <c r="CL5391" s="29"/>
      <c r="CM5391" s="29"/>
      <c r="CN5391" s="29"/>
      <c r="CO5391" s="29"/>
      <c r="CP5391" s="29"/>
      <c r="CQ5391" s="29"/>
      <c r="CR5391" s="29"/>
      <c r="CS5391" s="29"/>
      <c r="CT5391" s="29"/>
      <c r="CU5391" s="29"/>
      <c r="CV5391" s="29"/>
      <c r="CW5391" s="29"/>
      <c r="CX5391" s="29"/>
      <c r="CY5391" s="29"/>
      <c r="CZ5391" s="29"/>
      <c r="DA5391" s="29"/>
      <c r="DB5391" s="29"/>
      <c r="DC5391" s="29"/>
      <c r="DD5391" s="29"/>
      <c r="DE5391" s="29"/>
      <c r="DF5391" s="29"/>
      <c r="DG5391" s="29"/>
      <c r="DH5391" s="29"/>
      <c r="DI5391" s="29"/>
      <c r="DJ5391" s="29"/>
      <c r="DK5391" s="29"/>
      <c r="DL5391" s="29"/>
      <c r="DM5391" s="29"/>
      <c r="DN5391" s="29"/>
      <c r="DO5391" s="29"/>
      <c r="DP5391" s="29"/>
      <c r="DQ5391" s="29"/>
      <c r="DR5391" s="29"/>
      <c r="DS5391" s="29"/>
      <c r="DT5391" s="29"/>
      <c r="DU5391" s="29"/>
      <c r="DV5391" s="29"/>
      <c r="DW5391" s="29"/>
      <c r="DX5391" s="29"/>
      <c r="DY5391" s="29"/>
      <c r="DZ5391" s="29"/>
      <c r="EA5391" s="29"/>
      <c r="EB5391" s="29"/>
      <c r="EC5391" s="29"/>
      <c r="ED5391" s="29"/>
      <c r="EE5391" s="29"/>
      <c r="EF5391" s="29"/>
      <c r="EG5391" s="29"/>
      <c r="EH5391" s="29"/>
      <c r="EI5391" s="29"/>
      <c r="EJ5391" s="29"/>
      <c r="EK5391" s="29"/>
      <c r="EL5391" s="29"/>
      <c r="EM5391" s="29"/>
      <c r="EN5391" s="29"/>
      <c r="EO5391" s="29"/>
      <c r="EP5391" s="29"/>
      <c r="EQ5391" s="29"/>
      <c r="ER5391" s="29"/>
      <c r="ES5391" s="29"/>
      <c r="ET5391" s="29"/>
      <c r="EU5391" s="29"/>
      <c r="EV5391" s="29"/>
      <c r="EW5391" s="29"/>
      <c r="EX5391" s="29"/>
      <c r="EY5391" s="29"/>
      <c r="EZ5391" s="29"/>
      <c r="FA5391" s="29"/>
      <c r="FB5391" s="29"/>
      <c r="FC5391" s="29"/>
      <c r="FD5391" s="29"/>
      <c r="FE5391" s="29"/>
      <c r="FF5391" s="29"/>
      <c r="FG5391" s="29"/>
      <c r="FH5391" s="29"/>
      <c r="FI5391" s="29"/>
      <c r="FJ5391" s="29"/>
      <c r="FK5391" s="29"/>
      <c r="FL5391" s="29"/>
      <c r="FM5391" s="29"/>
      <c r="FN5391" s="29"/>
      <c r="FO5391" s="29"/>
      <c r="FP5391" s="29"/>
      <c r="FQ5391" s="29"/>
      <c r="FR5391" s="29"/>
      <c r="FS5391" s="29"/>
      <c r="FT5391" s="29"/>
      <c r="FU5391" s="29"/>
      <c r="FV5391" s="29"/>
      <c r="FW5391" s="29"/>
      <c r="FX5391" s="29"/>
      <c r="FY5391" s="29"/>
      <c r="FZ5391" s="29"/>
      <c r="GA5391" s="29"/>
      <c r="GB5391" s="29"/>
      <c r="GC5391" s="29"/>
      <c r="GD5391" s="29"/>
      <c r="GE5391" s="29"/>
      <c r="GF5391" s="29"/>
      <c r="GG5391" s="29"/>
      <c r="GH5391" s="29"/>
      <c r="GI5391" s="29"/>
      <c r="GJ5391" s="29"/>
      <c r="GK5391" s="29"/>
      <c r="GL5391" s="29"/>
      <c r="GM5391" s="29"/>
      <c r="GN5391" s="29"/>
      <c r="GO5391" s="29"/>
      <c r="GP5391" s="29"/>
      <c r="GQ5391" s="29"/>
      <c r="GR5391" s="29"/>
      <c r="GS5391" s="29"/>
      <c r="GT5391" s="29"/>
      <c r="GU5391" s="29"/>
      <c r="GV5391" s="29"/>
      <c r="GW5391" s="29"/>
      <c r="GX5391" s="29"/>
      <c r="GY5391" s="29"/>
      <c r="GZ5391" s="29"/>
      <c r="HA5391" s="29"/>
      <c r="HB5391" s="29"/>
      <c r="HC5391" s="29"/>
      <c r="HD5391" s="29"/>
      <c r="HE5391" s="29"/>
      <c r="HF5391" s="29"/>
      <c r="HG5391" s="29"/>
      <c r="HH5391" s="29"/>
      <c r="HI5391" s="29"/>
      <c r="HJ5391" s="29"/>
      <c r="HK5391" s="29"/>
      <c r="HL5391" s="29"/>
      <c r="HM5391" s="29"/>
      <c r="HN5391" s="29"/>
      <c r="HO5391" s="29"/>
      <c r="HP5391" s="29"/>
      <c r="HQ5391" s="29"/>
      <c r="HR5391" s="29"/>
      <c r="HS5391" s="29"/>
      <c r="HT5391" s="29"/>
      <c r="HU5391" s="29"/>
      <c r="HV5391" s="29"/>
      <c r="HW5391" s="29"/>
      <c r="HX5391" s="29"/>
      <c r="HY5391" s="29"/>
      <c r="HZ5391" s="29"/>
      <c r="IA5391" s="29"/>
      <c r="IB5391" s="29"/>
      <c r="IC5391" s="29"/>
      <c r="ID5391" s="29"/>
      <c r="IE5391" s="29"/>
      <c r="IF5391" s="29"/>
      <c r="IG5391" s="29"/>
      <c r="IH5391" s="29"/>
      <c r="II5391" s="29"/>
      <c r="IJ5391" s="29"/>
      <c r="IK5391" s="29"/>
      <c r="IL5391" s="29"/>
      <c r="IM5391" s="29"/>
      <c r="IN5391" s="29"/>
      <c r="IO5391" s="29"/>
      <c r="IP5391" s="29"/>
      <c r="IQ5391" s="29"/>
    </row>
    <row r="5393" spans="1:113" ht="18.75">
      <c r="A5393" s="28" t="s">
        <v>234</v>
      </c>
      <c r="AW5393" s="30"/>
      <c r="AX5393" s="31"/>
      <c r="AY5393" s="30"/>
    </row>
    <row r="5395" spans="1:113" ht="18.75">
      <c r="B5395" s="109" t="s">
        <v>0</v>
      </c>
      <c r="C5395" s="150"/>
      <c r="D5395" s="150"/>
      <c r="E5395" s="150"/>
      <c r="F5395" s="150"/>
      <c r="G5395" s="150"/>
      <c r="H5395" s="150"/>
      <c r="I5395" s="150"/>
      <c r="J5395" s="150"/>
      <c r="K5395" s="150"/>
      <c r="L5395" s="150"/>
      <c r="M5395" s="150"/>
      <c r="N5395" s="150"/>
      <c r="O5395" s="150"/>
      <c r="P5395" s="150"/>
      <c r="Q5395" s="150"/>
      <c r="R5395" s="150"/>
      <c r="S5395" s="150"/>
      <c r="T5395" s="150"/>
      <c r="U5395" s="150"/>
      <c r="V5395" s="150"/>
      <c r="W5395" s="150"/>
      <c r="X5395" s="150"/>
      <c r="Y5395" s="150"/>
      <c r="Z5395" s="150"/>
      <c r="AA5395" s="150"/>
      <c r="AB5395" s="150"/>
      <c r="AC5395" s="150"/>
      <c r="AD5395" s="150"/>
      <c r="AE5395" s="150"/>
      <c r="AF5395" s="150"/>
      <c r="AG5395" s="150"/>
      <c r="AH5395" s="150"/>
      <c r="AI5395" s="150"/>
      <c r="AJ5395" s="150"/>
      <c r="AK5395" s="150"/>
      <c r="AL5395" s="150"/>
      <c r="AM5395" s="150"/>
      <c r="AN5395" s="150"/>
      <c r="AO5395" s="150"/>
      <c r="AP5395" s="150"/>
      <c r="AQ5395" s="150"/>
      <c r="AR5395" s="150"/>
      <c r="AS5395" s="150"/>
      <c r="AT5395" s="150"/>
      <c r="AU5395" s="150"/>
      <c r="AV5395" s="150"/>
      <c r="AW5395" s="150"/>
      <c r="AX5395" s="150"/>
    </row>
    <row r="5396" spans="1:113">
      <c r="Z5396" s="32"/>
      <c r="AD5396" s="32"/>
      <c r="AE5396" s="32"/>
      <c r="AF5396" s="32"/>
      <c r="AG5396" s="32"/>
      <c r="AH5396" s="32"/>
      <c r="AI5396" s="32"/>
      <c r="AO5396" s="32"/>
    </row>
    <row r="5397" spans="1:113" ht="13.5" thickBot="1">
      <c r="Z5397" s="32"/>
      <c r="AD5397" s="32"/>
      <c r="AE5397" s="32"/>
      <c r="AF5397" s="32"/>
      <c r="AG5397" s="32"/>
      <c r="AH5397" s="32"/>
      <c r="AI5397" s="32"/>
      <c r="AO5397" s="32"/>
      <c r="DI5397" s="26"/>
    </row>
    <row r="5398" spans="1:113" ht="24.75" customHeight="1" thickBot="1">
      <c r="B5398" s="111" t="s">
        <v>235</v>
      </c>
      <c r="C5398" s="112"/>
      <c r="D5398" s="112"/>
      <c r="E5398" s="112"/>
      <c r="F5398" s="112"/>
      <c r="G5398" s="112"/>
      <c r="H5398" s="113" t="s">
        <v>1137</v>
      </c>
      <c r="I5398" s="114"/>
      <c r="J5398" s="114"/>
      <c r="K5398" s="114"/>
      <c r="L5398" s="114"/>
      <c r="M5398" s="114"/>
      <c r="N5398" s="114"/>
      <c r="O5398" s="114"/>
      <c r="P5398" s="114"/>
      <c r="Q5398" s="114"/>
      <c r="R5398" s="114"/>
      <c r="S5398" s="114"/>
      <c r="T5398" s="114"/>
      <c r="U5398" s="114"/>
      <c r="V5398" s="114"/>
      <c r="W5398" s="114"/>
      <c r="X5398" s="114"/>
      <c r="Y5398" s="114"/>
      <c r="Z5398" s="114"/>
      <c r="AA5398" s="114"/>
      <c r="AB5398" s="114"/>
      <c r="AC5398" s="114"/>
      <c r="AD5398" s="114"/>
      <c r="AE5398" s="114"/>
      <c r="AF5398" s="114"/>
      <c r="AG5398" s="114"/>
      <c r="AH5398" s="114"/>
      <c r="AI5398" s="114"/>
      <c r="AJ5398" s="114"/>
      <c r="AK5398" s="114"/>
      <c r="AL5398" s="114"/>
      <c r="AM5398" s="114"/>
      <c r="AN5398" s="114"/>
      <c r="AO5398" s="114"/>
      <c r="AP5398" s="114"/>
      <c r="AQ5398" s="114"/>
      <c r="AR5398" s="114"/>
      <c r="AS5398" s="114"/>
      <c r="AT5398" s="114"/>
      <c r="AU5398" s="114"/>
      <c r="AV5398" s="114"/>
      <c r="AW5398" s="114"/>
      <c r="AX5398" s="115"/>
      <c r="DI5398" s="26"/>
    </row>
    <row r="5399" spans="1:113" ht="14.25">
      <c r="B5399" s="33"/>
      <c r="C5399" s="33"/>
      <c r="D5399" s="33"/>
      <c r="E5399" s="33"/>
      <c r="F5399" s="33"/>
      <c r="G5399" s="33"/>
      <c r="H5399" s="34"/>
      <c r="I5399" s="34"/>
      <c r="J5399" s="34"/>
      <c r="K5399" s="34"/>
      <c r="L5399" s="35"/>
      <c r="M5399" s="35"/>
      <c r="N5399" s="35"/>
      <c r="O5399" s="35"/>
      <c r="P5399" s="34"/>
      <c r="Q5399" s="34"/>
      <c r="R5399" s="34"/>
      <c r="S5399" s="34"/>
      <c r="T5399" s="34"/>
      <c r="U5399" s="34"/>
      <c r="V5399" s="36"/>
      <c r="W5399" s="36"/>
      <c r="X5399" s="36"/>
      <c r="Y5399" s="36"/>
      <c r="Z5399" s="36"/>
      <c r="AA5399" s="36"/>
      <c r="AB5399" s="36"/>
      <c r="AC5399" s="36"/>
      <c r="AD5399" s="36"/>
      <c r="AE5399" s="36"/>
      <c r="AF5399" s="36"/>
      <c r="AG5399" s="36"/>
      <c r="AH5399" s="36"/>
      <c r="AI5399" s="36"/>
      <c r="AJ5399" s="36"/>
      <c r="AK5399" s="36"/>
      <c r="AL5399" s="36"/>
      <c r="AM5399" s="36"/>
      <c r="AN5399" s="36"/>
      <c r="AO5399" s="36"/>
      <c r="AP5399" s="36"/>
      <c r="AQ5399" s="36"/>
      <c r="AR5399" s="36"/>
      <c r="AS5399" s="36"/>
      <c r="AT5399" s="36"/>
      <c r="AU5399" s="36"/>
      <c r="AV5399" s="36"/>
      <c r="AW5399" s="36"/>
      <c r="AX5399" s="36"/>
      <c r="DI5399" s="26"/>
    </row>
    <row r="5400" spans="1:113" ht="15" thickBot="1">
      <c r="A5400" s="37"/>
      <c r="B5400" s="36" t="s">
        <v>237</v>
      </c>
      <c r="C5400" s="34"/>
      <c r="D5400" s="34"/>
      <c r="E5400" s="34"/>
      <c r="F5400" s="34"/>
      <c r="G5400" s="34"/>
      <c r="H5400" s="34"/>
      <c r="I5400" s="34"/>
      <c r="J5400" s="34"/>
      <c r="K5400" s="34"/>
      <c r="L5400" s="35"/>
      <c r="M5400" s="35"/>
      <c r="N5400" s="35"/>
      <c r="O5400" s="35"/>
      <c r="P5400" s="34"/>
      <c r="Q5400" s="34"/>
      <c r="R5400" s="34"/>
      <c r="S5400" s="34"/>
      <c r="T5400" s="34"/>
      <c r="U5400" s="34"/>
      <c r="V5400" s="36"/>
      <c r="W5400" s="36"/>
      <c r="X5400" s="36"/>
      <c r="Y5400" s="36"/>
      <c r="Z5400" s="36"/>
      <c r="AA5400" s="36"/>
      <c r="AB5400" s="36"/>
      <c r="AC5400" s="36"/>
      <c r="AD5400" s="36"/>
      <c r="AE5400" s="36"/>
      <c r="AF5400" s="36"/>
      <c r="AG5400" s="36"/>
      <c r="AH5400" s="36"/>
      <c r="AI5400" s="36"/>
      <c r="AJ5400" s="36"/>
      <c r="AK5400" s="36"/>
      <c r="AL5400" s="36"/>
      <c r="AM5400" s="36"/>
      <c r="AN5400" s="36"/>
      <c r="AO5400" s="36"/>
      <c r="AP5400" s="36"/>
      <c r="AQ5400" s="36"/>
      <c r="AR5400" s="36"/>
      <c r="AS5400" s="36"/>
      <c r="AT5400" s="36"/>
      <c r="AU5400" s="36"/>
      <c r="AV5400" s="36"/>
      <c r="AW5400" s="36"/>
      <c r="AX5400" s="36"/>
      <c r="DI5400" s="26"/>
    </row>
    <row r="5401" spans="1:113" ht="14.25">
      <c r="A5401" s="34"/>
      <c r="B5401" s="38"/>
      <c r="C5401" s="33"/>
      <c r="D5401" s="33"/>
      <c r="E5401" s="33"/>
      <c r="F5401" s="33"/>
      <c r="G5401" s="33"/>
      <c r="H5401" s="33"/>
      <c r="I5401" s="33"/>
      <c r="J5401" s="33"/>
      <c r="K5401" s="33"/>
      <c r="L5401" s="39"/>
      <c r="M5401" s="39"/>
      <c r="N5401" s="39"/>
      <c r="O5401" s="39"/>
      <c r="P5401" s="33"/>
      <c r="Q5401" s="33"/>
      <c r="R5401" s="33"/>
      <c r="S5401" s="33"/>
      <c r="T5401" s="33"/>
      <c r="U5401" s="33"/>
      <c r="V5401" s="40"/>
      <c r="W5401" s="40"/>
      <c r="X5401" s="40"/>
      <c r="Y5401" s="40"/>
      <c r="Z5401" s="40"/>
      <c r="AA5401" s="40"/>
      <c r="AB5401" s="40"/>
      <c r="AC5401" s="40"/>
      <c r="AD5401" s="40"/>
      <c r="AE5401" s="40"/>
      <c r="AF5401" s="40"/>
      <c r="AG5401" s="40"/>
      <c r="AH5401" s="40"/>
      <c r="AI5401" s="40"/>
      <c r="AJ5401" s="40"/>
      <c r="AK5401" s="40"/>
      <c r="AL5401" s="40"/>
      <c r="AM5401" s="40"/>
      <c r="AN5401" s="40"/>
      <c r="AO5401" s="40"/>
      <c r="AP5401" s="40"/>
      <c r="AQ5401" s="40"/>
      <c r="AR5401" s="40"/>
      <c r="AS5401" s="40"/>
      <c r="AT5401" s="40"/>
      <c r="AU5401" s="40"/>
      <c r="AV5401" s="40"/>
      <c r="AW5401" s="40"/>
      <c r="AX5401" s="41"/>
    </row>
    <row r="5402" spans="1:113" ht="12" customHeight="1">
      <c r="A5402" s="34"/>
      <c r="B5402" s="116" t="s">
        <v>1006</v>
      </c>
      <c r="C5402" s="117"/>
      <c r="D5402" s="117"/>
      <c r="E5402" s="117"/>
      <c r="F5402" s="117"/>
      <c r="G5402" s="117"/>
      <c r="H5402" s="117"/>
      <c r="I5402" s="117"/>
      <c r="J5402" s="117"/>
      <c r="K5402" s="117"/>
      <c r="L5402" s="117"/>
      <c r="M5402" s="117"/>
      <c r="N5402" s="117"/>
      <c r="O5402" s="117"/>
      <c r="P5402" s="117"/>
      <c r="Q5402" s="117"/>
      <c r="R5402" s="117"/>
      <c r="S5402" s="117"/>
      <c r="T5402" s="117"/>
      <c r="U5402" s="117"/>
      <c r="V5402" s="117"/>
      <c r="W5402" s="117"/>
      <c r="X5402" s="117"/>
      <c r="Y5402" s="117"/>
      <c r="Z5402" s="117"/>
      <c r="AA5402" s="117"/>
      <c r="AB5402" s="117"/>
      <c r="AC5402" s="117"/>
      <c r="AD5402" s="117"/>
      <c r="AE5402" s="117"/>
      <c r="AF5402" s="117"/>
      <c r="AG5402" s="117"/>
      <c r="AH5402" s="117"/>
      <c r="AI5402" s="117"/>
      <c r="AJ5402" s="117"/>
      <c r="AK5402" s="117"/>
      <c r="AL5402" s="117"/>
      <c r="AM5402" s="117"/>
      <c r="AN5402" s="117"/>
      <c r="AO5402" s="117"/>
      <c r="AP5402" s="117"/>
      <c r="AQ5402" s="117"/>
      <c r="AR5402" s="117"/>
      <c r="AS5402" s="117"/>
      <c r="AT5402" s="117"/>
      <c r="AU5402" s="117"/>
      <c r="AV5402" s="117"/>
      <c r="AW5402" s="117"/>
      <c r="AX5402" s="118"/>
    </row>
    <row r="5403" spans="1:113" ht="12" customHeight="1">
      <c r="A5403" s="34"/>
      <c r="B5403" s="116"/>
      <c r="C5403" s="117"/>
      <c r="D5403" s="117"/>
      <c r="E5403" s="117"/>
      <c r="F5403" s="117"/>
      <c r="G5403" s="117"/>
      <c r="H5403" s="117"/>
      <c r="I5403" s="117"/>
      <c r="J5403" s="117"/>
      <c r="K5403" s="117"/>
      <c r="L5403" s="117"/>
      <c r="M5403" s="117"/>
      <c r="N5403" s="117"/>
      <c r="O5403" s="117"/>
      <c r="P5403" s="117"/>
      <c r="Q5403" s="117"/>
      <c r="R5403" s="117"/>
      <c r="S5403" s="117"/>
      <c r="T5403" s="117"/>
      <c r="U5403" s="117"/>
      <c r="V5403" s="117"/>
      <c r="W5403" s="117"/>
      <c r="X5403" s="117"/>
      <c r="Y5403" s="117"/>
      <c r="Z5403" s="117"/>
      <c r="AA5403" s="117"/>
      <c r="AB5403" s="117"/>
      <c r="AC5403" s="117"/>
      <c r="AD5403" s="117"/>
      <c r="AE5403" s="117"/>
      <c r="AF5403" s="117"/>
      <c r="AG5403" s="117"/>
      <c r="AH5403" s="117"/>
      <c r="AI5403" s="117"/>
      <c r="AJ5403" s="117"/>
      <c r="AK5403" s="117"/>
      <c r="AL5403" s="117"/>
      <c r="AM5403" s="117"/>
      <c r="AN5403" s="117"/>
      <c r="AO5403" s="117"/>
      <c r="AP5403" s="117"/>
      <c r="AQ5403" s="117"/>
      <c r="AR5403" s="117"/>
      <c r="AS5403" s="117"/>
      <c r="AT5403" s="117"/>
      <c r="AU5403" s="117"/>
      <c r="AV5403" s="117"/>
      <c r="AW5403" s="117"/>
      <c r="AX5403" s="118"/>
      <c r="BC5403" s="42"/>
    </row>
    <row r="5404" spans="1:113" ht="12" customHeight="1">
      <c r="A5404" s="34"/>
      <c r="B5404" s="116"/>
      <c r="C5404" s="117"/>
      <c r="D5404" s="117"/>
      <c r="E5404" s="117"/>
      <c r="F5404" s="117"/>
      <c r="G5404" s="117"/>
      <c r="H5404" s="117"/>
      <c r="I5404" s="117"/>
      <c r="J5404" s="117"/>
      <c r="K5404" s="117"/>
      <c r="L5404" s="117"/>
      <c r="M5404" s="117"/>
      <c r="N5404" s="117"/>
      <c r="O5404" s="117"/>
      <c r="P5404" s="117"/>
      <c r="Q5404" s="117"/>
      <c r="R5404" s="117"/>
      <c r="S5404" s="117"/>
      <c r="T5404" s="117"/>
      <c r="U5404" s="117"/>
      <c r="V5404" s="117"/>
      <c r="W5404" s="117"/>
      <c r="X5404" s="117"/>
      <c r="Y5404" s="117"/>
      <c r="Z5404" s="117"/>
      <c r="AA5404" s="117"/>
      <c r="AB5404" s="117"/>
      <c r="AC5404" s="117"/>
      <c r="AD5404" s="117"/>
      <c r="AE5404" s="117"/>
      <c r="AF5404" s="117"/>
      <c r="AG5404" s="117"/>
      <c r="AH5404" s="117"/>
      <c r="AI5404" s="117"/>
      <c r="AJ5404" s="117"/>
      <c r="AK5404" s="117"/>
      <c r="AL5404" s="117"/>
      <c r="AM5404" s="117"/>
      <c r="AN5404" s="117"/>
      <c r="AO5404" s="117"/>
      <c r="AP5404" s="117"/>
      <c r="AQ5404" s="117"/>
      <c r="AR5404" s="117"/>
      <c r="AS5404" s="117"/>
      <c r="AT5404" s="117"/>
      <c r="AU5404" s="117"/>
      <c r="AV5404" s="117"/>
      <c r="AW5404" s="117"/>
      <c r="AX5404" s="118"/>
    </row>
    <row r="5405" spans="1:113" ht="12" customHeight="1">
      <c r="A5405" s="34"/>
      <c r="B5405" s="116"/>
      <c r="C5405" s="117"/>
      <c r="D5405" s="117"/>
      <c r="E5405" s="117"/>
      <c r="F5405" s="117"/>
      <c r="G5405" s="117"/>
      <c r="H5405" s="117"/>
      <c r="I5405" s="117"/>
      <c r="J5405" s="117"/>
      <c r="K5405" s="117"/>
      <c r="L5405" s="117"/>
      <c r="M5405" s="117"/>
      <c r="N5405" s="117"/>
      <c r="O5405" s="117"/>
      <c r="P5405" s="117"/>
      <c r="Q5405" s="117"/>
      <c r="R5405" s="117"/>
      <c r="S5405" s="117"/>
      <c r="T5405" s="117"/>
      <c r="U5405" s="117"/>
      <c r="V5405" s="117"/>
      <c r="W5405" s="117"/>
      <c r="X5405" s="117"/>
      <c r="Y5405" s="117"/>
      <c r="Z5405" s="117"/>
      <c r="AA5405" s="117"/>
      <c r="AB5405" s="117"/>
      <c r="AC5405" s="117"/>
      <c r="AD5405" s="117"/>
      <c r="AE5405" s="117"/>
      <c r="AF5405" s="117"/>
      <c r="AG5405" s="117"/>
      <c r="AH5405" s="117"/>
      <c r="AI5405" s="117"/>
      <c r="AJ5405" s="117"/>
      <c r="AK5405" s="117"/>
      <c r="AL5405" s="117"/>
      <c r="AM5405" s="117"/>
      <c r="AN5405" s="117"/>
      <c r="AO5405" s="117"/>
      <c r="AP5405" s="117"/>
      <c r="AQ5405" s="117"/>
      <c r="AR5405" s="117"/>
      <c r="AS5405" s="117"/>
      <c r="AT5405" s="117"/>
      <c r="AU5405" s="117"/>
      <c r="AV5405" s="117"/>
      <c r="AW5405" s="117"/>
      <c r="AX5405" s="118"/>
    </row>
    <row r="5406" spans="1:113" ht="12" customHeight="1">
      <c r="A5406" s="34"/>
      <c r="B5406" s="116"/>
      <c r="C5406" s="117"/>
      <c r="D5406" s="117"/>
      <c r="E5406" s="117"/>
      <c r="F5406" s="117"/>
      <c r="G5406" s="117"/>
      <c r="H5406" s="117"/>
      <c r="I5406" s="117"/>
      <c r="J5406" s="117"/>
      <c r="K5406" s="117"/>
      <c r="L5406" s="117"/>
      <c r="M5406" s="117"/>
      <c r="N5406" s="117"/>
      <c r="O5406" s="117"/>
      <c r="P5406" s="117"/>
      <c r="Q5406" s="117"/>
      <c r="R5406" s="117"/>
      <c r="S5406" s="117"/>
      <c r="T5406" s="117"/>
      <c r="U5406" s="117"/>
      <c r="V5406" s="117"/>
      <c r="W5406" s="117"/>
      <c r="X5406" s="117"/>
      <c r="Y5406" s="117"/>
      <c r="Z5406" s="117"/>
      <c r="AA5406" s="117"/>
      <c r="AB5406" s="117"/>
      <c r="AC5406" s="117"/>
      <c r="AD5406" s="117"/>
      <c r="AE5406" s="117"/>
      <c r="AF5406" s="117"/>
      <c r="AG5406" s="117"/>
      <c r="AH5406" s="117"/>
      <c r="AI5406" s="117"/>
      <c r="AJ5406" s="117"/>
      <c r="AK5406" s="117"/>
      <c r="AL5406" s="117"/>
      <c r="AM5406" s="117"/>
      <c r="AN5406" s="117"/>
      <c r="AO5406" s="117"/>
      <c r="AP5406" s="117"/>
      <c r="AQ5406" s="117"/>
      <c r="AR5406" s="117"/>
      <c r="AS5406" s="117"/>
      <c r="AT5406" s="117"/>
      <c r="AU5406" s="117"/>
      <c r="AV5406" s="117"/>
      <c r="AW5406" s="117"/>
      <c r="AX5406" s="118"/>
    </row>
    <row r="5407" spans="1:113" ht="15" thickBot="1">
      <c r="A5407" s="43"/>
      <c r="B5407" s="44"/>
      <c r="C5407" s="45"/>
      <c r="D5407" s="45"/>
      <c r="E5407" s="45"/>
      <c r="F5407" s="45"/>
      <c r="G5407" s="45"/>
      <c r="H5407" s="45"/>
      <c r="I5407" s="45"/>
      <c r="J5407" s="45"/>
      <c r="K5407" s="45"/>
      <c r="L5407" s="45"/>
      <c r="M5407" s="45"/>
      <c r="N5407" s="45"/>
      <c r="O5407" s="45"/>
      <c r="P5407" s="45"/>
      <c r="Q5407" s="45"/>
      <c r="R5407" s="45"/>
      <c r="S5407" s="45"/>
      <c r="T5407" s="45"/>
      <c r="U5407" s="45"/>
      <c r="V5407" s="45"/>
      <c r="W5407" s="45"/>
      <c r="X5407" s="45"/>
      <c r="Y5407" s="45"/>
      <c r="Z5407" s="45"/>
      <c r="AA5407" s="45"/>
      <c r="AB5407" s="45"/>
      <c r="AC5407" s="45"/>
      <c r="AD5407" s="45"/>
      <c r="AE5407" s="45"/>
      <c r="AF5407" s="45"/>
      <c r="AG5407" s="45"/>
      <c r="AH5407" s="45"/>
      <c r="AI5407" s="45"/>
      <c r="AJ5407" s="45"/>
      <c r="AK5407" s="45"/>
      <c r="AL5407" s="45"/>
      <c r="AM5407" s="45"/>
      <c r="AN5407" s="45"/>
      <c r="AO5407" s="45"/>
      <c r="AP5407" s="45"/>
      <c r="AQ5407" s="45"/>
      <c r="AR5407" s="45"/>
      <c r="AS5407" s="45"/>
      <c r="AT5407" s="45"/>
      <c r="AU5407" s="45"/>
      <c r="AV5407" s="45"/>
      <c r="AW5407" s="45"/>
      <c r="AX5407" s="46"/>
    </row>
    <row r="5408" spans="1:113">
      <c r="B5408" s="47"/>
    </row>
    <row r="5409" spans="1:251" ht="15" thickBot="1">
      <c r="A5409" s="37"/>
      <c r="B5409" s="36" t="s">
        <v>238</v>
      </c>
      <c r="C5409" s="34"/>
      <c r="D5409" s="34"/>
      <c r="E5409" s="34"/>
      <c r="F5409" s="34"/>
      <c r="G5409" s="34"/>
      <c r="H5409" s="34"/>
      <c r="I5409" s="34"/>
      <c r="J5409" s="34"/>
      <c r="K5409" s="34"/>
      <c r="L5409" s="35"/>
      <c r="M5409" s="35"/>
      <c r="N5409" s="35"/>
      <c r="O5409" s="35"/>
      <c r="P5409" s="34"/>
      <c r="Q5409" s="34"/>
      <c r="R5409" s="34"/>
      <c r="S5409" s="34"/>
      <c r="T5409" s="34"/>
      <c r="U5409" s="34"/>
      <c r="V5409" s="36"/>
      <c r="W5409" s="36"/>
      <c r="X5409" s="36"/>
      <c r="Y5409" s="36"/>
      <c r="Z5409" s="36"/>
      <c r="AA5409" s="36"/>
      <c r="AB5409" s="36"/>
      <c r="AC5409" s="36"/>
      <c r="AD5409" s="36"/>
      <c r="AE5409" s="36"/>
      <c r="AF5409" s="36"/>
      <c r="AG5409" s="36"/>
      <c r="AH5409" s="36"/>
      <c r="AI5409" s="36"/>
      <c r="AJ5409" s="36"/>
      <c r="AK5409" s="36"/>
      <c r="AL5409" s="36"/>
      <c r="AM5409" s="36"/>
      <c r="AN5409" s="36"/>
      <c r="AO5409" s="36"/>
      <c r="AP5409" s="36"/>
      <c r="AQ5409" s="36"/>
      <c r="AR5409" s="36"/>
      <c r="AS5409" s="36"/>
      <c r="AT5409" s="36"/>
      <c r="AU5409" s="36"/>
      <c r="AV5409" s="36"/>
      <c r="AW5409" s="36"/>
      <c r="AX5409" s="36"/>
      <c r="DI5409" s="26"/>
    </row>
    <row r="5410" spans="1:251" ht="14.25">
      <c r="A5410" s="34"/>
      <c r="B5410" s="38"/>
      <c r="C5410" s="33"/>
      <c r="D5410" s="33"/>
      <c r="E5410" s="33"/>
      <c r="F5410" s="33"/>
      <c r="G5410" s="33"/>
      <c r="H5410" s="33"/>
      <c r="I5410" s="33"/>
      <c r="J5410" s="33"/>
      <c r="K5410" s="33"/>
      <c r="L5410" s="39"/>
      <c r="M5410" s="39"/>
      <c r="N5410" s="39"/>
      <c r="O5410" s="39"/>
      <c r="P5410" s="33"/>
      <c r="Q5410" s="33"/>
      <c r="R5410" s="33"/>
      <c r="S5410" s="33"/>
      <c r="T5410" s="33"/>
      <c r="U5410" s="33"/>
      <c r="V5410" s="40"/>
      <c r="W5410" s="40"/>
      <c r="X5410" s="40"/>
      <c r="Y5410" s="40"/>
      <c r="Z5410" s="40"/>
      <c r="AA5410" s="40"/>
      <c r="AB5410" s="40"/>
      <c r="AC5410" s="40"/>
      <c r="AD5410" s="40"/>
      <c r="AE5410" s="40"/>
      <c r="AF5410" s="40"/>
      <c r="AG5410" s="40"/>
      <c r="AH5410" s="40"/>
      <c r="AI5410" s="40"/>
      <c r="AJ5410" s="40"/>
      <c r="AK5410" s="40"/>
      <c r="AL5410" s="40"/>
      <c r="AM5410" s="40"/>
      <c r="AN5410" s="40"/>
      <c r="AO5410" s="40"/>
      <c r="AP5410" s="40"/>
      <c r="AQ5410" s="40"/>
      <c r="AR5410" s="40"/>
      <c r="AS5410" s="40"/>
      <c r="AT5410" s="40"/>
      <c r="AU5410" s="40"/>
      <c r="AV5410" s="40"/>
      <c r="AW5410" s="40"/>
      <c r="AX5410" s="41"/>
    </row>
    <row r="5411" spans="1:251" ht="12" customHeight="1">
      <c r="A5411" s="34"/>
      <c r="B5411" s="116" t="s">
        <v>1151</v>
      </c>
      <c r="C5411" s="117"/>
      <c r="D5411" s="117"/>
      <c r="E5411" s="117"/>
      <c r="F5411" s="117"/>
      <c r="G5411" s="117"/>
      <c r="H5411" s="117"/>
      <c r="I5411" s="117"/>
      <c r="J5411" s="117"/>
      <c r="K5411" s="117"/>
      <c r="L5411" s="117"/>
      <c r="M5411" s="117"/>
      <c r="N5411" s="117"/>
      <c r="O5411" s="117"/>
      <c r="P5411" s="117"/>
      <c r="Q5411" s="117"/>
      <c r="R5411" s="117"/>
      <c r="S5411" s="117"/>
      <c r="T5411" s="117"/>
      <c r="U5411" s="117"/>
      <c r="V5411" s="117"/>
      <c r="W5411" s="117"/>
      <c r="X5411" s="117"/>
      <c r="Y5411" s="117"/>
      <c r="Z5411" s="117"/>
      <c r="AA5411" s="117"/>
      <c r="AB5411" s="117"/>
      <c r="AC5411" s="117"/>
      <c r="AD5411" s="117"/>
      <c r="AE5411" s="117"/>
      <c r="AF5411" s="117"/>
      <c r="AG5411" s="117"/>
      <c r="AH5411" s="117"/>
      <c r="AI5411" s="117"/>
      <c r="AJ5411" s="117"/>
      <c r="AK5411" s="117"/>
      <c r="AL5411" s="117"/>
      <c r="AM5411" s="117"/>
      <c r="AN5411" s="117"/>
      <c r="AO5411" s="117"/>
      <c r="AP5411" s="117"/>
      <c r="AQ5411" s="117"/>
      <c r="AR5411" s="117"/>
      <c r="AS5411" s="117"/>
      <c r="AT5411" s="117"/>
      <c r="AU5411" s="117"/>
      <c r="AV5411" s="117"/>
      <c r="AW5411" s="117"/>
      <c r="AX5411" s="118"/>
    </row>
    <row r="5412" spans="1:251" ht="12" customHeight="1">
      <c r="A5412" s="34"/>
      <c r="B5412" s="116"/>
      <c r="C5412" s="117"/>
      <c r="D5412" s="117"/>
      <c r="E5412" s="117"/>
      <c r="F5412" s="117"/>
      <c r="G5412" s="117"/>
      <c r="H5412" s="117"/>
      <c r="I5412" s="117"/>
      <c r="J5412" s="117"/>
      <c r="K5412" s="117"/>
      <c r="L5412" s="117"/>
      <c r="M5412" s="117"/>
      <c r="N5412" s="117"/>
      <c r="O5412" s="117"/>
      <c r="P5412" s="117"/>
      <c r="Q5412" s="117"/>
      <c r="R5412" s="117"/>
      <c r="S5412" s="117"/>
      <c r="T5412" s="117"/>
      <c r="U5412" s="117"/>
      <c r="V5412" s="117"/>
      <c r="W5412" s="117"/>
      <c r="X5412" s="117"/>
      <c r="Y5412" s="117"/>
      <c r="Z5412" s="117"/>
      <c r="AA5412" s="117"/>
      <c r="AB5412" s="117"/>
      <c r="AC5412" s="117"/>
      <c r="AD5412" s="117"/>
      <c r="AE5412" s="117"/>
      <c r="AF5412" s="117"/>
      <c r="AG5412" s="117"/>
      <c r="AH5412" s="117"/>
      <c r="AI5412" s="117"/>
      <c r="AJ5412" s="117"/>
      <c r="AK5412" s="117"/>
      <c r="AL5412" s="117"/>
      <c r="AM5412" s="117"/>
      <c r="AN5412" s="117"/>
      <c r="AO5412" s="117"/>
      <c r="AP5412" s="117"/>
      <c r="AQ5412" s="117"/>
      <c r="AR5412" s="117"/>
      <c r="AS5412" s="117"/>
      <c r="AT5412" s="117"/>
      <c r="AU5412" s="117"/>
      <c r="AV5412" s="117"/>
      <c r="AW5412" s="117"/>
      <c r="AX5412" s="118"/>
    </row>
    <row r="5413" spans="1:251" ht="12" customHeight="1">
      <c r="A5413" s="34"/>
      <c r="B5413" s="116"/>
      <c r="C5413" s="117"/>
      <c r="D5413" s="117"/>
      <c r="E5413" s="117"/>
      <c r="F5413" s="117"/>
      <c r="G5413" s="117"/>
      <c r="H5413" s="117"/>
      <c r="I5413" s="117"/>
      <c r="J5413" s="117"/>
      <c r="K5413" s="117"/>
      <c r="L5413" s="117"/>
      <c r="M5413" s="117"/>
      <c r="N5413" s="117"/>
      <c r="O5413" s="117"/>
      <c r="P5413" s="117"/>
      <c r="Q5413" s="117"/>
      <c r="R5413" s="117"/>
      <c r="S5413" s="117"/>
      <c r="T5413" s="117"/>
      <c r="U5413" s="117"/>
      <c r="V5413" s="117"/>
      <c r="W5413" s="117"/>
      <c r="X5413" s="117"/>
      <c r="Y5413" s="117"/>
      <c r="Z5413" s="117"/>
      <c r="AA5413" s="117"/>
      <c r="AB5413" s="117"/>
      <c r="AC5413" s="117"/>
      <c r="AD5413" s="117"/>
      <c r="AE5413" s="117"/>
      <c r="AF5413" s="117"/>
      <c r="AG5413" s="117"/>
      <c r="AH5413" s="117"/>
      <c r="AI5413" s="117"/>
      <c r="AJ5413" s="117"/>
      <c r="AK5413" s="117"/>
      <c r="AL5413" s="117"/>
      <c r="AM5413" s="117"/>
      <c r="AN5413" s="117"/>
      <c r="AO5413" s="117"/>
      <c r="AP5413" s="117"/>
      <c r="AQ5413" s="117"/>
      <c r="AR5413" s="117"/>
      <c r="AS5413" s="117"/>
      <c r="AT5413" s="117"/>
      <c r="AU5413" s="117"/>
      <c r="AV5413" s="117"/>
      <c r="AW5413" s="117"/>
      <c r="AX5413" s="118"/>
    </row>
    <row r="5414" spans="1:251" ht="12" customHeight="1">
      <c r="A5414" s="34"/>
      <c r="B5414" s="116"/>
      <c r="C5414" s="117"/>
      <c r="D5414" s="117"/>
      <c r="E5414" s="117"/>
      <c r="F5414" s="117"/>
      <c r="G5414" s="117"/>
      <c r="H5414" s="117"/>
      <c r="I5414" s="117"/>
      <c r="J5414" s="117"/>
      <c r="K5414" s="117"/>
      <c r="L5414" s="117"/>
      <c r="M5414" s="117"/>
      <c r="N5414" s="117"/>
      <c r="O5414" s="117"/>
      <c r="P5414" s="117"/>
      <c r="Q5414" s="117"/>
      <c r="R5414" s="117"/>
      <c r="S5414" s="117"/>
      <c r="T5414" s="117"/>
      <c r="U5414" s="117"/>
      <c r="V5414" s="117"/>
      <c r="W5414" s="117"/>
      <c r="X5414" s="117"/>
      <c r="Y5414" s="117"/>
      <c r="Z5414" s="117"/>
      <c r="AA5414" s="117"/>
      <c r="AB5414" s="117"/>
      <c r="AC5414" s="117"/>
      <c r="AD5414" s="117"/>
      <c r="AE5414" s="117"/>
      <c r="AF5414" s="117"/>
      <c r="AG5414" s="117"/>
      <c r="AH5414" s="117"/>
      <c r="AI5414" s="117"/>
      <c r="AJ5414" s="117"/>
      <c r="AK5414" s="117"/>
      <c r="AL5414" s="117"/>
      <c r="AM5414" s="117"/>
      <c r="AN5414" s="117"/>
      <c r="AO5414" s="117"/>
      <c r="AP5414" s="117"/>
      <c r="AQ5414" s="117"/>
      <c r="AR5414" s="117"/>
      <c r="AS5414" s="117"/>
      <c r="AT5414" s="117"/>
      <c r="AU5414" s="117"/>
      <c r="AV5414" s="117"/>
      <c r="AW5414" s="117"/>
      <c r="AX5414" s="118"/>
      <c r="BC5414" s="42"/>
    </row>
    <row r="5415" spans="1:251" ht="12" customHeight="1">
      <c r="A5415" s="34"/>
      <c r="B5415" s="116"/>
      <c r="C5415" s="117"/>
      <c r="D5415" s="117"/>
      <c r="E5415" s="117"/>
      <c r="F5415" s="117"/>
      <c r="G5415" s="117"/>
      <c r="H5415" s="117"/>
      <c r="I5415" s="117"/>
      <c r="J5415" s="117"/>
      <c r="K5415" s="117"/>
      <c r="L5415" s="117"/>
      <c r="M5415" s="117"/>
      <c r="N5415" s="117"/>
      <c r="O5415" s="117"/>
      <c r="P5415" s="117"/>
      <c r="Q5415" s="117"/>
      <c r="R5415" s="117"/>
      <c r="S5415" s="117"/>
      <c r="T5415" s="117"/>
      <c r="U5415" s="117"/>
      <c r="V5415" s="117"/>
      <c r="W5415" s="117"/>
      <c r="X5415" s="117"/>
      <c r="Y5415" s="117"/>
      <c r="Z5415" s="117"/>
      <c r="AA5415" s="117"/>
      <c r="AB5415" s="117"/>
      <c r="AC5415" s="117"/>
      <c r="AD5415" s="117"/>
      <c r="AE5415" s="117"/>
      <c r="AF5415" s="117"/>
      <c r="AG5415" s="117"/>
      <c r="AH5415" s="117"/>
      <c r="AI5415" s="117"/>
      <c r="AJ5415" s="117"/>
      <c r="AK5415" s="117"/>
      <c r="AL5415" s="117"/>
      <c r="AM5415" s="117"/>
      <c r="AN5415" s="117"/>
      <c r="AO5415" s="117"/>
      <c r="AP5415" s="117"/>
      <c r="AQ5415" s="117"/>
      <c r="AR5415" s="117"/>
      <c r="AS5415" s="117"/>
      <c r="AT5415" s="117"/>
      <c r="AU5415" s="117"/>
      <c r="AV5415" s="117"/>
      <c r="AW5415" s="117"/>
      <c r="AX5415" s="118"/>
    </row>
    <row r="5416" spans="1:251" ht="15" thickBot="1">
      <c r="A5416" s="43"/>
      <c r="B5416" s="44"/>
      <c r="C5416" s="45"/>
      <c r="D5416" s="45"/>
      <c r="E5416" s="45"/>
      <c r="F5416" s="45"/>
      <c r="G5416" s="45"/>
      <c r="H5416" s="45"/>
      <c r="I5416" s="45"/>
      <c r="J5416" s="45"/>
      <c r="K5416" s="45"/>
      <c r="L5416" s="45"/>
      <c r="M5416" s="45"/>
      <c r="N5416" s="45"/>
      <c r="O5416" s="45"/>
      <c r="P5416" s="45"/>
      <c r="Q5416" s="45"/>
      <c r="R5416" s="45"/>
      <c r="S5416" s="45"/>
      <c r="T5416" s="45"/>
      <c r="U5416" s="45"/>
      <c r="V5416" s="45"/>
      <c r="W5416" s="45"/>
      <c r="X5416" s="45"/>
      <c r="Y5416" s="45"/>
      <c r="Z5416" s="45"/>
      <c r="AA5416" s="45"/>
      <c r="AB5416" s="45"/>
      <c r="AC5416" s="45"/>
      <c r="AD5416" s="45"/>
      <c r="AE5416" s="45"/>
      <c r="AF5416" s="45"/>
      <c r="AG5416" s="45"/>
      <c r="AH5416" s="45"/>
      <c r="AI5416" s="45"/>
      <c r="AJ5416" s="45"/>
      <c r="AK5416" s="45"/>
      <c r="AL5416" s="45"/>
      <c r="AM5416" s="45"/>
      <c r="AN5416" s="45"/>
      <c r="AO5416" s="45"/>
      <c r="AP5416" s="45"/>
      <c r="AQ5416" s="45"/>
      <c r="AR5416" s="45"/>
      <c r="AS5416" s="45"/>
      <c r="AT5416" s="45"/>
      <c r="AU5416" s="45"/>
      <c r="AV5416" s="45"/>
      <c r="AW5416" s="45"/>
      <c r="AX5416" s="46"/>
    </row>
    <row r="5417" spans="1:251">
      <c r="B5417" s="47"/>
    </row>
    <row r="5418" spans="1:251" ht="14.25">
      <c r="B5418" s="36" t="s">
        <v>240</v>
      </c>
      <c r="C5418" s="34"/>
      <c r="D5418" s="34"/>
      <c r="E5418" s="34"/>
      <c r="F5418" s="34"/>
      <c r="G5418" s="34"/>
      <c r="H5418" s="34"/>
      <c r="I5418" s="34"/>
      <c r="J5418" s="34"/>
      <c r="K5418" s="34"/>
      <c r="L5418" s="35"/>
      <c r="M5418" s="35"/>
      <c r="N5418" s="35"/>
      <c r="O5418" s="35"/>
      <c r="P5418" s="34"/>
      <c r="Q5418" s="34"/>
      <c r="R5418" s="34"/>
      <c r="S5418" s="34"/>
      <c r="T5418" s="34"/>
      <c r="U5418" s="34"/>
      <c r="V5418" s="36"/>
      <c r="W5418" s="36"/>
      <c r="X5418" s="36"/>
      <c r="Y5418" s="36"/>
      <c r="Z5418" s="36"/>
      <c r="AA5418" s="36"/>
      <c r="AB5418" s="36"/>
      <c r="AC5418" s="36"/>
      <c r="AD5418" s="36"/>
      <c r="AE5418" s="36"/>
      <c r="AF5418" s="36"/>
      <c r="AG5418" s="36"/>
      <c r="AH5418" s="36"/>
      <c r="AI5418" s="36"/>
      <c r="AJ5418" s="36"/>
      <c r="AK5418" s="36"/>
      <c r="AL5418" s="36"/>
      <c r="AM5418" s="36"/>
      <c r="AN5418" s="36"/>
      <c r="AO5418" s="36"/>
      <c r="AP5418" s="36"/>
      <c r="AQ5418" s="36"/>
      <c r="AR5418" s="36"/>
      <c r="AS5418" s="36"/>
      <c r="AT5418" s="36"/>
      <c r="AU5418" s="36"/>
      <c r="AV5418" s="36"/>
      <c r="AW5418" s="36"/>
      <c r="AX5418" s="36"/>
    </row>
    <row r="5419" spans="1:251" ht="15" thickBot="1">
      <c r="B5419" s="34"/>
      <c r="C5419" s="34"/>
      <c r="D5419" s="34"/>
      <c r="E5419" s="34"/>
      <c r="F5419" s="34"/>
      <c r="G5419" s="34"/>
      <c r="H5419" s="34"/>
      <c r="I5419" s="34"/>
      <c r="J5419" s="34"/>
      <c r="K5419" s="34"/>
      <c r="L5419" s="35"/>
      <c r="M5419" s="35"/>
      <c r="N5419" s="35"/>
      <c r="O5419" s="35"/>
      <c r="P5419" s="34"/>
      <c r="Q5419" s="34"/>
      <c r="R5419" s="34"/>
      <c r="S5419" s="34"/>
      <c r="T5419" s="34"/>
      <c r="U5419" s="34"/>
      <c r="V5419" s="36"/>
      <c r="W5419" s="36"/>
      <c r="X5419" s="36"/>
      <c r="Y5419" s="36"/>
      <c r="Z5419" s="36"/>
      <c r="AA5419" s="36"/>
      <c r="AB5419" s="36"/>
      <c r="AC5419" s="36"/>
      <c r="AD5419" s="36"/>
      <c r="AE5419" s="36"/>
      <c r="AF5419" s="36"/>
      <c r="AG5419" s="36"/>
      <c r="AH5419" s="36"/>
      <c r="AI5419" s="36"/>
      <c r="AJ5419" s="36"/>
      <c r="AK5419" s="36"/>
      <c r="AL5419" s="36"/>
      <c r="AM5419" s="36"/>
      <c r="AN5419" s="36"/>
      <c r="AO5419" s="36"/>
      <c r="AP5419" s="36"/>
      <c r="AQ5419" s="36"/>
      <c r="AR5419" s="36"/>
      <c r="AS5419" s="36"/>
      <c r="AT5419" s="36"/>
      <c r="AU5419" s="36"/>
      <c r="AV5419" s="36"/>
      <c r="AW5419" s="36"/>
      <c r="AX5419" s="48" t="s">
        <v>241</v>
      </c>
    </row>
    <row r="5420" spans="1:251" s="42" customFormat="1" ht="13.5" customHeight="1">
      <c r="A5420" s="34"/>
      <c r="B5420" s="119" t="s">
        <v>242</v>
      </c>
      <c r="C5420" s="120"/>
      <c r="D5420" s="120"/>
      <c r="E5420" s="120"/>
      <c r="F5420" s="120"/>
      <c r="G5420" s="120"/>
      <c r="H5420" s="120"/>
      <c r="I5420" s="120"/>
      <c r="J5420" s="120"/>
      <c r="K5420" s="120"/>
      <c r="L5420" s="120"/>
      <c r="M5420" s="120"/>
      <c r="N5420" s="120"/>
      <c r="O5420" s="120"/>
      <c r="P5420" s="120"/>
      <c r="Q5420" s="120"/>
      <c r="R5420" s="120"/>
      <c r="S5420" s="120"/>
      <c r="T5420" s="120"/>
      <c r="U5420" s="120"/>
      <c r="V5420" s="120"/>
      <c r="W5420" s="120"/>
      <c r="X5420" s="120"/>
      <c r="Y5420" s="120"/>
      <c r="Z5420" s="121"/>
      <c r="AA5420" s="125" t="s">
        <v>1062</v>
      </c>
      <c r="AB5420" s="120"/>
      <c r="AC5420" s="120"/>
      <c r="AD5420" s="120"/>
      <c r="AE5420" s="120"/>
      <c r="AF5420" s="120"/>
      <c r="AG5420" s="120"/>
      <c r="AH5420" s="120"/>
      <c r="AI5420" s="121"/>
      <c r="AJ5420" s="125" t="s">
        <v>1063</v>
      </c>
      <c r="AK5420" s="120"/>
      <c r="AL5420" s="120"/>
      <c r="AM5420" s="120"/>
      <c r="AN5420" s="120"/>
      <c r="AO5420" s="120"/>
      <c r="AP5420" s="120"/>
      <c r="AQ5420" s="120"/>
      <c r="AR5420" s="121"/>
      <c r="AS5420" s="125" t="s">
        <v>243</v>
      </c>
      <c r="AT5420" s="120"/>
      <c r="AU5420" s="120"/>
      <c r="AV5420" s="120"/>
      <c r="AW5420" s="120"/>
      <c r="AX5420" s="127"/>
      <c r="AY5420" s="29"/>
      <c r="AZ5420" s="29"/>
      <c r="BA5420" s="29"/>
      <c r="BB5420" s="29"/>
      <c r="BC5420" s="29"/>
      <c r="BD5420" s="29"/>
      <c r="BE5420" s="29"/>
      <c r="BF5420" s="29"/>
      <c r="BG5420" s="29"/>
      <c r="BH5420" s="29"/>
      <c r="BI5420" s="29"/>
      <c r="BJ5420" s="29"/>
      <c r="BK5420" s="29"/>
      <c r="BL5420" s="29"/>
      <c r="BM5420" s="29"/>
      <c r="BN5420" s="29"/>
      <c r="BO5420" s="29"/>
      <c r="BP5420" s="29"/>
      <c r="BQ5420" s="29"/>
      <c r="BR5420" s="29"/>
      <c r="BS5420" s="29"/>
      <c r="BT5420" s="29"/>
      <c r="BU5420" s="29"/>
      <c r="BV5420" s="29"/>
      <c r="BW5420" s="29"/>
      <c r="BX5420" s="29"/>
      <c r="BY5420" s="29"/>
      <c r="BZ5420" s="29"/>
      <c r="CA5420" s="29"/>
      <c r="CB5420" s="29"/>
      <c r="CC5420" s="29"/>
      <c r="CD5420" s="29"/>
      <c r="CE5420" s="29"/>
      <c r="CF5420" s="29"/>
      <c r="CG5420" s="29"/>
      <c r="CH5420" s="29"/>
      <c r="CI5420" s="29"/>
      <c r="CJ5420" s="29"/>
      <c r="CK5420" s="29"/>
      <c r="CL5420" s="29"/>
      <c r="CM5420" s="29"/>
      <c r="CN5420" s="29"/>
      <c r="CO5420" s="29"/>
      <c r="CP5420" s="29"/>
      <c r="CQ5420" s="29"/>
      <c r="CR5420" s="29"/>
      <c r="CS5420" s="29"/>
      <c r="CT5420" s="29"/>
      <c r="CU5420" s="29"/>
      <c r="CV5420" s="29"/>
      <c r="CW5420" s="29"/>
      <c r="CX5420" s="29"/>
      <c r="CY5420" s="29"/>
      <c r="CZ5420" s="29"/>
      <c r="DA5420" s="29"/>
      <c r="DB5420" s="29"/>
      <c r="DC5420" s="29"/>
      <c r="DD5420" s="29"/>
      <c r="DE5420" s="29"/>
      <c r="DF5420" s="29"/>
      <c r="DG5420" s="29"/>
      <c r="DH5420" s="29"/>
      <c r="DI5420" s="29"/>
      <c r="DJ5420" s="29"/>
      <c r="DK5420" s="29"/>
      <c r="DL5420" s="29"/>
      <c r="DM5420" s="29"/>
      <c r="DN5420" s="29"/>
      <c r="DO5420" s="29"/>
      <c r="DP5420" s="29"/>
      <c r="DQ5420" s="29"/>
      <c r="DR5420" s="29"/>
      <c r="DS5420" s="29"/>
      <c r="DT5420" s="29"/>
      <c r="DU5420" s="29"/>
      <c r="DV5420" s="29"/>
      <c r="DW5420" s="29"/>
      <c r="DX5420" s="29"/>
      <c r="DY5420" s="29"/>
      <c r="DZ5420" s="29"/>
      <c r="EA5420" s="29"/>
      <c r="EB5420" s="29"/>
      <c r="EC5420" s="29"/>
      <c r="ED5420" s="29"/>
      <c r="EE5420" s="29"/>
      <c r="EF5420" s="29"/>
      <c r="EG5420" s="29"/>
      <c r="EH5420" s="29"/>
      <c r="EI5420" s="29"/>
      <c r="EJ5420" s="29"/>
      <c r="EK5420" s="29"/>
      <c r="EL5420" s="29"/>
      <c r="EM5420" s="29"/>
      <c r="EN5420" s="29"/>
      <c r="EO5420" s="29"/>
      <c r="EP5420" s="29"/>
      <c r="EQ5420" s="29"/>
      <c r="ER5420" s="29"/>
      <c r="ES5420" s="29"/>
      <c r="ET5420" s="29"/>
      <c r="EU5420" s="29"/>
      <c r="EV5420" s="29"/>
      <c r="EW5420" s="29"/>
      <c r="EX5420" s="29"/>
      <c r="EY5420" s="29"/>
      <c r="EZ5420" s="29"/>
      <c r="FA5420" s="29"/>
      <c r="FB5420" s="29"/>
      <c r="FC5420" s="29"/>
      <c r="FD5420" s="29"/>
      <c r="FE5420" s="29"/>
      <c r="FF5420" s="29"/>
      <c r="FG5420" s="29"/>
      <c r="FH5420" s="29"/>
      <c r="FI5420" s="29"/>
      <c r="FJ5420" s="29"/>
      <c r="FK5420" s="29"/>
      <c r="FL5420" s="29"/>
      <c r="FM5420" s="29"/>
      <c r="FN5420" s="29"/>
      <c r="FO5420" s="29"/>
      <c r="FP5420" s="29"/>
      <c r="FQ5420" s="29"/>
      <c r="FR5420" s="29"/>
      <c r="FS5420" s="29"/>
      <c r="FT5420" s="29"/>
      <c r="FU5420" s="29"/>
      <c r="FV5420" s="29"/>
      <c r="FW5420" s="29"/>
      <c r="FX5420" s="29"/>
      <c r="FY5420" s="29"/>
      <c r="FZ5420" s="29"/>
      <c r="GA5420" s="29"/>
      <c r="GB5420" s="29"/>
      <c r="GC5420" s="29"/>
      <c r="GD5420" s="29"/>
      <c r="GE5420" s="29"/>
      <c r="GF5420" s="29"/>
      <c r="GG5420" s="29"/>
      <c r="GH5420" s="29"/>
      <c r="GI5420" s="29"/>
      <c r="GJ5420" s="29"/>
      <c r="GK5420" s="29"/>
      <c r="GL5420" s="29"/>
      <c r="GM5420" s="29"/>
      <c r="GN5420" s="29"/>
      <c r="GO5420" s="29"/>
      <c r="GP5420" s="29"/>
      <c r="GQ5420" s="29"/>
      <c r="GR5420" s="29"/>
      <c r="GS5420" s="29"/>
      <c r="GT5420" s="29"/>
      <c r="GU5420" s="29"/>
      <c r="GV5420" s="29"/>
      <c r="GW5420" s="29"/>
      <c r="GX5420" s="29"/>
      <c r="GY5420" s="29"/>
      <c r="GZ5420" s="29"/>
      <c r="HA5420" s="29"/>
      <c r="HB5420" s="29"/>
      <c r="HC5420" s="29"/>
      <c r="HD5420" s="29"/>
      <c r="HE5420" s="29"/>
      <c r="HF5420" s="29"/>
      <c r="HG5420" s="29"/>
      <c r="HH5420" s="29"/>
      <c r="HI5420" s="29"/>
      <c r="HJ5420" s="29"/>
      <c r="HK5420" s="29"/>
      <c r="HL5420" s="29"/>
      <c r="HM5420" s="29"/>
      <c r="HN5420" s="29"/>
      <c r="HO5420" s="29"/>
      <c r="HP5420" s="29"/>
      <c r="HQ5420" s="29"/>
      <c r="HR5420" s="29"/>
      <c r="HS5420" s="29"/>
      <c r="HT5420" s="29"/>
      <c r="HU5420" s="29"/>
      <c r="HV5420" s="29"/>
      <c r="HW5420" s="29"/>
      <c r="HX5420" s="29"/>
      <c r="HY5420" s="29"/>
      <c r="HZ5420" s="29"/>
      <c r="IA5420" s="29"/>
      <c r="IB5420" s="29"/>
      <c r="IC5420" s="29"/>
      <c r="ID5420" s="29"/>
      <c r="IE5420" s="29"/>
      <c r="IF5420" s="29"/>
      <c r="IG5420" s="29"/>
      <c r="IH5420" s="29"/>
      <c r="II5420" s="29"/>
      <c r="IJ5420" s="29"/>
      <c r="IK5420" s="29"/>
      <c r="IL5420" s="29"/>
      <c r="IM5420" s="29"/>
      <c r="IN5420" s="29"/>
      <c r="IO5420" s="29"/>
      <c r="IP5420" s="29"/>
      <c r="IQ5420" s="29"/>
    </row>
    <row r="5421" spans="1:251" s="42" customFormat="1" ht="13.5">
      <c r="A5421" s="34"/>
      <c r="B5421" s="122"/>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4"/>
      <c r="AA5421" s="126"/>
      <c r="AB5421" s="123"/>
      <c r="AC5421" s="123"/>
      <c r="AD5421" s="123"/>
      <c r="AE5421" s="123"/>
      <c r="AF5421" s="123"/>
      <c r="AG5421" s="123"/>
      <c r="AH5421" s="123"/>
      <c r="AI5421" s="124"/>
      <c r="AJ5421" s="126"/>
      <c r="AK5421" s="123"/>
      <c r="AL5421" s="123"/>
      <c r="AM5421" s="123"/>
      <c r="AN5421" s="123"/>
      <c r="AO5421" s="123"/>
      <c r="AP5421" s="123"/>
      <c r="AQ5421" s="123"/>
      <c r="AR5421" s="124"/>
      <c r="AS5421" s="126"/>
      <c r="AT5421" s="123"/>
      <c r="AU5421" s="123"/>
      <c r="AV5421" s="123"/>
      <c r="AW5421" s="123"/>
      <c r="AX5421" s="128"/>
      <c r="AY5421" s="29"/>
      <c r="AZ5421" s="29"/>
      <c r="BA5421" s="29"/>
      <c r="BB5421" s="65"/>
      <c r="BC5421" s="49"/>
      <c r="BE5421" s="29"/>
      <c r="BF5421" s="29"/>
      <c r="BG5421" s="29"/>
      <c r="BH5421" s="29"/>
      <c r="BI5421" s="29"/>
      <c r="BJ5421" s="29"/>
      <c r="BK5421" s="29"/>
      <c r="BL5421" s="29"/>
      <c r="BM5421" s="29"/>
      <c r="BN5421" s="29"/>
      <c r="BO5421" s="29"/>
      <c r="BP5421" s="29"/>
      <c r="BQ5421" s="29"/>
      <c r="BR5421" s="29"/>
      <c r="BS5421" s="29"/>
      <c r="BT5421" s="29"/>
      <c r="BU5421" s="29"/>
      <c r="BV5421" s="29"/>
      <c r="BW5421" s="29"/>
      <c r="BX5421" s="29"/>
      <c r="BY5421" s="29"/>
      <c r="BZ5421" s="29"/>
      <c r="CA5421" s="29"/>
      <c r="CB5421" s="29"/>
      <c r="CC5421" s="29"/>
      <c r="CD5421" s="29"/>
      <c r="CE5421" s="29"/>
      <c r="CF5421" s="29"/>
      <c r="CG5421" s="29"/>
      <c r="CH5421" s="29"/>
      <c r="CI5421" s="29"/>
      <c r="CJ5421" s="29"/>
      <c r="CK5421" s="29"/>
      <c r="CL5421" s="29"/>
      <c r="CM5421" s="29"/>
      <c r="CN5421" s="29"/>
      <c r="CO5421" s="29"/>
      <c r="CP5421" s="29"/>
      <c r="CQ5421" s="29"/>
      <c r="CR5421" s="29"/>
      <c r="CS5421" s="29"/>
      <c r="CT5421" s="29"/>
      <c r="CU5421" s="29"/>
      <c r="CV5421" s="29"/>
      <c r="CW5421" s="29"/>
      <c r="CX5421" s="29"/>
      <c r="CY5421" s="29"/>
      <c r="CZ5421" s="29"/>
      <c r="DA5421" s="29"/>
      <c r="DB5421" s="29"/>
      <c r="DC5421" s="29"/>
      <c r="DD5421" s="29"/>
      <c r="DE5421" s="29"/>
      <c r="DF5421" s="29"/>
      <c r="DG5421" s="29"/>
      <c r="DH5421" s="29"/>
      <c r="DI5421" s="29"/>
      <c r="DJ5421" s="29"/>
      <c r="DK5421" s="29"/>
      <c r="DL5421" s="29"/>
      <c r="DM5421" s="29"/>
      <c r="DN5421" s="29"/>
      <c r="DO5421" s="29"/>
      <c r="DP5421" s="29"/>
      <c r="DQ5421" s="29"/>
      <c r="DR5421" s="29"/>
      <c r="DS5421" s="29"/>
      <c r="DT5421" s="29"/>
      <c r="DU5421" s="29"/>
      <c r="DV5421" s="29"/>
      <c r="DW5421" s="29"/>
      <c r="DX5421" s="29"/>
      <c r="DY5421" s="29"/>
      <c r="DZ5421" s="29"/>
      <c r="EA5421" s="29"/>
      <c r="EB5421" s="29"/>
      <c r="EC5421" s="29"/>
      <c r="ED5421" s="29"/>
      <c r="EE5421" s="29"/>
      <c r="EF5421" s="29"/>
      <c r="EG5421" s="29"/>
      <c r="EH5421" s="29"/>
      <c r="EI5421" s="29"/>
      <c r="EJ5421" s="29"/>
      <c r="EK5421" s="29"/>
      <c r="EL5421" s="29"/>
      <c r="EM5421" s="29"/>
      <c r="EN5421" s="29"/>
      <c r="EO5421" s="29"/>
      <c r="EP5421" s="29"/>
      <c r="EQ5421" s="29"/>
      <c r="ER5421" s="29"/>
      <c r="ES5421" s="29"/>
      <c r="ET5421" s="29"/>
      <c r="EU5421" s="29"/>
      <c r="EV5421" s="29"/>
      <c r="EW5421" s="29"/>
      <c r="EX5421" s="29"/>
      <c r="EY5421" s="29"/>
      <c r="EZ5421" s="29"/>
      <c r="FA5421" s="29"/>
      <c r="FB5421" s="29"/>
      <c r="FC5421" s="29"/>
      <c r="FD5421" s="29"/>
      <c r="FE5421" s="29"/>
      <c r="FF5421" s="29"/>
      <c r="FG5421" s="29"/>
      <c r="FH5421" s="29"/>
      <c r="FI5421" s="29"/>
      <c r="FJ5421" s="29"/>
      <c r="FK5421" s="29"/>
      <c r="FL5421" s="29"/>
      <c r="FM5421" s="29"/>
      <c r="FN5421" s="29"/>
      <c r="FO5421" s="29"/>
      <c r="FP5421" s="29"/>
      <c r="FQ5421" s="29"/>
      <c r="FR5421" s="29"/>
      <c r="FS5421" s="29"/>
      <c r="FT5421" s="29"/>
      <c r="FU5421" s="29"/>
      <c r="FV5421" s="29"/>
      <c r="FW5421" s="29"/>
      <c r="FX5421" s="29"/>
      <c r="FY5421" s="29"/>
      <c r="FZ5421" s="29"/>
      <c r="GA5421" s="29"/>
      <c r="GB5421" s="29"/>
      <c r="GC5421" s="29"/>
      <c r="GD5421" s="29"/>
      <c r="GE5421" s="29"/>
      <c r="GF5421" s="29"/>
      <c r="GG5421" s="29"/>
      <c r="GH5421" s="29"/>
      <c r="GI5421" s="29"/>
      <c r="GJ5421" s="29"/>
      <c r="GK5421" s="29"/>
      <c r="GL5421" s="29"/>
      <c r="GM5421" s="29"/>
      <c r="GN5421" s="29"/>
      <c r="GO5421" s="29"/>
      <c r="GP5421" s="29"/>
      <c r="GQ5421" s="29"/>
      <c r="GR5421" s="29"/>
      <c r="GS5421" s="29"/>
      <c r="GT5421" s="29"/>
      <c r="GU5421" s="29"/>
      <c r="GV5421" s="29"/>
      <c r="GW5421" s="29"/>
      <c r="GX5421" s="29"/>
      <c r="GY5421" s="29"/>
      <c r="GZ5421" s="29"/>
      <c r="HA5421" s="29"/>
      <c r="HB5421" s="29"/>
      <c r="HC5421" s="29"/>
      <c r="HD5421" s="29"/>
      <c r="HE5421" s="29"/>
      <c r="HF5421" s="29"/>
      <c r="HG5421" s="29"/>
      <c r="HH5421" s="29"/>
      <c r="HI5421" s="29"/>
      <c r="HJ5421" s="29"/>
      <c r="HK5421" s="29"/>
      <c r="HL5421" s="29"/>
      <c r="HM5421" s="29"/>
      <c r="HN5421" s="29"/>
      <c r="HO5421" s="29"/>
      <c r="HP5421" s="29"/>
      <c r="HQ5421" s="29"/>
      <c r="HR5421" s="29"/>
      <c r="HS5421" s="29"/>
      <c r="HT5421" s="29"/>
      <c r="HU5421" s="29"/>
      <c r="HV5421" s="29"/>
      <c r="HW5421" s="29"/>
      <c r="HX5421" s="29"/>
      <c r="HY5421" s="29"/>
      <c r="HZ5421" s="29"/>
      <c r="IA5421" s="29"/>
      <c r="IB5421" s="29"/>
      <c r="IC5421" s="29"/>
      <c r="ID5421" s="29"/>
      <c r="IE5421" s="29"/>
      <c r="IF5421" s="29"/>
      <c r="IG5421" s="29"/>
      <c r="IH5421" s="29"/>
      <c r="II5421" s="29"/>
      <c r="IJ5421" s="29"/>
      <c r="IK5421" s="29"/>
      <c r="IL5421" s="29"/>
      <c r="IM5421" s="29"/>
      <c r="IN5421" s="29"/>
      <c r="IO5421" s="29"/>
      <c r="IP5421" s="29"/>
      <c r="IQ5421" s="29"/>
    </row>
    <row r="5422" spans="1:251" s="42" customFormat="1" ht="18.75" customHeight="1">
      <c r="A5422" s="34"/>
      <c r="B5422" s="50"/>
      <c r="C5422" s="129" t="s">
        <v>1007</v>
      </c>
      <c r="D5422" s="147"/>
      <c r="E5422" s="147"/>
      <c r="F5422" s="147"/>
      <c r="G5422" s="147"/>
      <c r="H5422" s="147"/>
      <c r="I5422" s="147"/>
      <c r="J5422" s="147"/>
      <c r="K5422" s="147"/>
      <c r="L5422" s="147"/>
      <c r="M5422" s="147"/>
      <c r="N5422" s="147"/>
      <c r="O5422" s="147"/>
      <c r="P5422" s="147"/>
      <c r="Q5422" s="147"/>
      <c r="R5422" s="147"/>
      <c r="S5422" s="147"/>
      <c r="T5422" s="147"/>
      <c r="U5422" s="147"/>
      <c r="V5422" s="147"/>
      <c r="W5422" s="147"/>
      <c r="X5422" s="147"/>
      <c r="Y5422" s="147"/>
      <c r="Z5422" s="148"/>
      <c r="AA5422" s="132">
        <v>3427359</v>
      </c>
      <c r="AB5422" s="133"/>
      <c r="AC5422" s="133"/>
      <c r="AD5422" s="133"/>
      <c r="AE5422" s="133"/>
      <c r="AF5422" s="133"/>
      <c r="AG5422" s="133"/>
      <c r="AH5422" s="133"/>
      <c r="AI5422" s="134"/>
      <c r="AJ5422" s="132">
        <v>20548559</v>
      </c>
      <c r="AK5422" s="133"/>
      <c r="AL5422" s="133"/>
      <c r="AM5422" s="133"/>
      <c r="AN5422" s="133"/>
      <c r="AO5422" s="133"/>
      <c r="AP5422" s="133"/>
      <c r="AQ5422" s="133"/>
      <c r="AR5422" s="134"/>
      <c r="AS5422" s="135"/>
      <c r="AT5422" s="136"/>
      <c r="AU5422" s="136"/>
      <c r="AV5422" s="136"/>
      <c r="AW5422" s="136"/>
      <c r="AX5422" s="137"/>
      <c r="AY5422" s="29"/>
      <c r="AZ5422" s="29"/>
      <c r="BA5422" s="29"/>
      <c r="BB5422" s="29"/>
      <c r="BC5422" s="29"/>
      <c r="BD5422" s="29"/>
      <c r="BE5422" s="29"/>
      <c r="BF5422" s="29"/>
      <c r="BG5422" s="29"/>
      <c r="BH5422" s="29"/>
      <c r="BI5422" s="29"/>
      <c r="BJ5422" s="51"/>
      <c r="BK5422" s="29"/>
      <c r="BL5422" s="29"/>
      <c r="BM5422" s="29"/>
      <c r="BN5422" s="29"/>
      <c r="BO5422" s="29"/>
      <c r="BP5422" s="29"/>
      <c r="BQ5422" s="29"/>
      <c r="BR5422" s="29"/>
      <c r="BS5422" s="29"/>
      <c r="BT5422" s="29"/>
      <c r="BU5422" s="29"/>
      <c r="BV5422" s="29"/>
      <c r="BW5422" s="29"/>
      <c r="BX5422" s="29"/>
      <c r="BY5422" s="29"/>
      <c r="BZ5422" s="29"/>
      <c r="CA5422" s="29"/>
      <c r="CB5422" s="29"/>
      <c r="CC5422" s="29"/>
      <c r="CD5422" s="29"/>
      <c r="CE5422" s="29"/>
      <c r="CF5422" s="29"/>
      <c r="CG5422" s="29"/>
      <c r="CH5422" s="29"/>
      <c r="CI5422" s="29"/>
      <c r="CJ5422" s="29"/>
      <c r="CK5422" s="29"/>
      <c r="CL5422" s="29"/>
      <c r="CM5422" s="29"/>
      <c r="CN5422" s="29"/>
      <c r="CO5422" s="29"/>
      <c r="CP5422" s="29"/>
      <c r="CQ5422" s="29"/>
      <c r="CR5422" s="29"/>
      <c r="CS5422" s="29"/>
      <c r="CT5422" s="29"/>
      <c r="CU5422" s="29"/>
      <c r="CV5422" s="29"/>
      <c r="CW5422" s="29"/>
      <c r="CX5422" s="29"/>
      <c r="CY5422" s="29"/>
      <c r="CZ5422" s="29"/>
      <c r="DA5422" s="29"/>
      <c r="DB5422" s="29"/>
      <c r="DC5422" s="29"/>
      <c r="DD5422" s="29"/>
      <c r="DE5422" s="29"/>
      <c r="DF5422" s="29"/>
      <c r="DG5422" s="29"/>
      <c r="DH5422" s="29"/>
      <c r="DI5422" s="29"/>
      <c r="DJ5422" s="29"/>
      <c r="DK5422" s="29"/>
      <c r="DL5422" s="29"/>
      <c r="DM5422" s="29"/>
      <c r="DN5422" s="29"/>
      <c r="DO5422" s="29"/>
      <c r="DP5422" s="29"/>
      <c r="DQ5422" s="29"/>
      <c r="DR5422" s="29"/>
      <c r="DS5422" s="29"/>
      <c r="DT5422" s="29"/>
      <c r="DU5422" s="29"/>
      <c r="DV5422" s="29"/>
      <c r="DW5422" s="29"/>
      <c r="DX5422" s="29"/>
      <c r="DY5422" s="29"/>
      <c r="DZ5422" s="29"/>
      <c r="EA5422" s="29"/>
      <c r="EB5422" s="29"/>
      <c r="EC5422" s="29"/>
      <c r="ED5422" s="29"/>
      <c r="EE5422" s="29"/>
      <c r="EF5422" s="29"/>
      <c r="EG5422" s="29"/>
      <c r="EH5422" s="29"/>
      <c r="EI5422" s="29"/>
      <c r="EJ5422" s="29"/>
      <c r="EK5422" s="29"/>
      <c r="EL5422" s="29"/>
      <c r="EM5422" s="29"/>
      <c r="EN5422" s="29"/>
      <c r="EO5422" s="29"/>
      <c r="EP5422" s="29"/>
      <c r="EQ5422" s="29"/>
      <c r="ER5422" s="29"/>
      <c r="ES5422" s="29"/>
      <c r="ET5422" s="29"/>
      <c r="EU5422" s="29"/>
      <c r="EV5422" s="29"/>
      <c r="EW5422" s="29"/>
      <c r="EX5422" s="29"/>
      <c r="EY5422" s="29"/>
      <c r="EZ5422" s="29"/>
      <c r="FA5422" s="29"/>
      <c r="FB5422" s="29"/>
      <c r="FC5422" s="29"/>
      <c r="FD5422" s="29"/>
      <c r="FE5422" s="29"/>
      <c r="FF5422" s="29"/>
      <c r="FG5422" s="29"/>
      <c r="FH5422" s="29"/>
      <c r="FI5422" s="29"/>
      <c r="FJ5422" s="29"/>
      <c r="FK5422" s="29"/>
      <c r="FL5422" s="29"/>
      <c r="FM5422" s="29"/>
      <c r="FN5422" s="29"/>
      <c r="FO5422" s="29"/>
      <c r="FP5422" s="29"/>
      <c r="FQ5422" s="29"/>
      <c r="FR5422" s="29"/>
      <c r="FS5422" s="29"/>
      <c r="FT5422" s="29"/>
      <c r="FU5422" s="29"/>
      <c r="FV5422" s="29"/>
      <c r="FW5422" s="29"/>
      <c r="FX5422" s="29"/>
      <c r="FY5422" s="29"/>
      <c r="FZ5422" s="29"/>
      <c r="GA5422" s="29"/>
      <c r="GB5422" s="29"/>
      <c r="GC5422" s="29"/>
      <c r="GD5422" s="29"/>
      <c r="GE5422" s="29"/>
      <c r="GF5422" s="29"/>
      <c r="GG5422" s="29"/>
      <c r="GH5422" s="29"/>
      <c r="GI5422" s="29"/>
      <c r="GJ5422" s="29"/>
      <c r="GK5422" s="29"/>
      <c r="GL5422" s="29"/>
      <c r="GM5422" s="29"/>
      <c r="GN5422" s="29"/>
      <c r="GO5422" s="29"/>
      <c r="GP5422" s="29"/>
      <c r="GQ5422" s="29"/>
      <c r="GR5422" s="29"/>
      <c r="GS5422" s="29"/>
      <c r="GT5422" s="29"/>
      <c r="GU5422" s="29"/>
      <c r="GV5422" s="29"/>
      <c r="GW5422" s="29"/>
      <c r="GX5422" s="29"/>
      <c r="GY5422" s="29"/>
      <c r="GZ5422" s="29"/>
      <c r="HA5422" s="29"/>
      <c r="HB5422" s="29"/>
      <c r="HC5422" s="29"/>
      <c r="HD5422" s="29"/>
      <c r="HE5422" s="29"/>
      <c r="HF5422" s="29"/>
      <c r="HG5422" s="29"/>
      <c r="HH5422" s="29"/>
      <c r="HI5422" s="29"/>
      <c r="HJ5422" s="29"/>
      <c r="HK5422" s="29"/>
      <c r="HL5422" s="29"/>
      <c r="HM5422" s="29"/>
      <c r="HN5422" s="29"/>
      <c r="HO5422" s="29"/>
      <c r="HP5422" s="29"/>
      <c r="HQ5422" s="29"/>
      <c r="HR5422" s="29"/>
      <c r="HS5422" s="29"/>
      <c r="HT5422" s="29"/>
      <c r="HU5422" s="29"/>
      <c r="HV5422" s="29"/>
      <c r="HW5422" s="29"/>
      <c r="HX5422" s="29"/>
      <c r="HY5422" s="29"/>
      <c r="HZ5422" s="29"/>
      <c r="IA5422" s="29"/>
      <c r="IB5422" s="29"/>
      <c r="IC5422" s="29"/>
      <c r="ID5422" s="29"/>
      <c r="IE5422" s="29"/>
      <c r="IF5422" s="29"/>
      <c r="IG5422" s="29"/>
      <c r="IH5422" s="29"/>
      <c r="II5422" s="29"/>
      <c r="IJ5422" s="29"/>
      <c r="IK5422" s="29"/>
      <c r="IL5422" s="29"/>
      <c r="IM5422" s="29"/>
      <c r="IN5422" s="29"/>
      <c r="IO5422" s="29"/>
      <c r="IP5422" s="29"/>
      <c r="IQ5422" s="29"/>
    </row>
    <row r="5423" spans="1:251" s="42" customFormat="1" ht="18.75" customHeight="1">
      <c r="A5423" s="34"/>
      <c r="B5423" s="50"/>
      <c r="C5423" s="129" t="s">
        <v>1008</v>
      </c>
      <c r="D5423" s="147"/>
      <c r="E5423" s="147"/>
      <c r="F5423" s="147"/>
      <c r="G5423" s="147"/>
      <c r="H5423" s="147"/>
      <c r="I5423" s="147"/>
      <c r="J5423" s="147"/>
      <c r="K5423" s="147"/>
      <c r="L5423" s="147"/>
      <c r="M5423" s="147"/>
      <c r="N5423" s="147"/>
      <c r="O5423" s="147"/>
      <c r="P5423" s="147"/>
      <c r="Q5423" s="147"/>
      <c r="R5423" s="147"/>
      <c r="S5423" s="147"/>
      <c r="T5423" s="147"/>
      <c r="U5423" s="147"/>
      <c r="V5423" s="147"/>
      <c r="W5423" s="147"/>
      <c r="X5423" s="147"/>
      <c r="Y5423" s="147"/>
      <c r="Z5423" s="148"/>
      <c r="AA5423" s="132">
        <v>236309</v>
      </c>
      <c r="AB5423" s="133"/>
      <c r="AC5423" s="133"/>
      <c r="AD5423" s="133"/>
      <c r="AE5423" s="133"/>
      <c r="AF5423" s="133"/>
      <c r="AG5423" s="133"/>
      <c r="AH5423" s="133"/>
      <c r="AI5423" s="134"/>
      <c r="AJ5423" s="132">
        <v>5517211</v>
      </c>
      <c r="AK5423" s="133"/>
      <c r="AL5423" s="133"/>
      <c r="AM5423" s="133"/>
      <c r="AN5423" s="133"/>
      <c r="AO5423" s="133"/>
      <c r="AP5423" s="133"/>
      <c r="AQ5423" s="133"/>
      <c r="AR5423" s="134"/>
      <c r="AS5423" s="135"/>
      <c r="AT5423" s="136"/>
      <c r="AU5423" s="136"/>
      <c r="AV5423" s="136"/>
      <c r="AW5423" s="136"/>
      <c r="AX5423" s="137"/>
      <c r="AY5423" s="29"/>
      <c r="AZ5423" s="29"/>
      <c r="BA5423" s="29"/>
      <c r="BB5423" s="29"/>
      <c r="BC5423" s="29"/>
      <c r="BD5423" s="29"/>
      <c r="BE5423" s="29"/>
      <c r="BF5423" s="29"/>
      <c r="BG5423" s="29"/>
      <c r="BH5423" s="29"/>
      <c r="BI5423" s="29"/>
      <c r="BJ5423" s="29"/>
      <c r="BK5423" s="29"/>
      <c r="BL5423" s="29"/>
      <c r="BM5423" s="29"/>
      <c r="BN5423" s="29"/>
      <c r="BO5423" s="29"/>
      <c r="BP5423" s="29"/>
      <c r="BQ5423" s="29"/>
      <c r="BR5423" s="29"/>
      <c r="BS5423" s="29"/>
      <c r="BT5423" s="29"/>
      <c r="BU5423" s="29"/>
      <c r="BV5423" s="29"/>
      <c r="BW5423" s="29"/>
      <c r="BX5423" s="29"/>
      <c r="BY5423" s="29"/>
      <c r="BZ5423" s="29"/>
      <c r="CA5423" s="29"/>
      <c r="CB5423" s="29"/>
      <c r="CC5423" s="29"/>
      <c r="CD5423" s="29"/>
      <c r="CE5423" s="29"/>
      <c r="CF5423" s="29"/>
      <c r="CG5423" s="29"/>
      <c r="CH5423" s="29"/>
      <c r="CI5423" s="29"/>
      <c r="CJ5423" s="29"/>
      <c r="CK5423" s="29"/>
      <c r="CL5423" s="29"/>
      <c r="CM5423" s="29"/>
      <c r="CN5423" s="29"/>
      <c r="CO5423" s="29"/>
      <c r="CP5423" s="29"/>
      <c r="CQ5423" s="29"/>
      <c r="CR5423" s="29"/>
      <c r="CS5423" s="29"/>
      <c r="CT5423" s="29"/>
      <c r="CU5423" s="29"/>
      <c r="CV5423" s="29"/>
      <c r="CW5423" s="29"/>
      <c r="CX5423" s="29"/>
      <c r="CY5423" s="29"/>
      <c r="CZ5423" s="29"/>
      <c r="DA5423" s="29"/>
      <c r="DB5423" s="29"/>
      <c r="DC5423" s="29"/>
      <c r="DD5423" s="29"/>
      <c r="DE5423" s="29"/>
      <c r="DF5423" s="29"/>
      <c r="DG5423" s="29"/>
      <c r="DH5423" s="29"/>
      <c r="DI5423" s="29"/>
      <c r="DJ5423" s="29"/>
      <c r="DK5423" s="29"/>
      <c r="DL5423" s="29"/>
      <c r="DM5423" s="29"/>
      <c r="DN5423" s="29"/>
      <c r="DO5423" s="29"/>
      <c r="DP5423" s="29"/>
      <c r="DQ5423" s="29"/>
      <c r="DR5423" s="29"/>
      <c r="DS5423" s="29"/>
      <c r="DT5423" s="29"/>
      <c r="DU5423" s="29"/>
      <c r="DV5423" s="29"/>
      <c r="DW5423" s="29"/>
      <c r="DX5423" s="29"/>
      <c r="DY5423" s="29"/>
      <c r="DZ5423" s="29"/>
      <c r="EA5423" s="29"/>
      <c r="EB5423" s="29"/>
      <c r="EC5423" s="29"/>
      <c r="ED5423" s="29"/>
      <c r="EE5423" s="29"/>
      <c r="EF5423" s="29"/>
      <c r="EG5423" s="29"/>
      <c r="EH5423" s="29"/>
      <c r="EI5423" s="29"/>
      <c r="EJ5423" s="29"/>
      <c r="EK5423" s="29"/>
      <c r="EL5423" s="29"/>
      <c r="EM5423" s="29"/>
      <c r="EN5423" s="29"/>
      <c r="EO5423" s="29"/>
      <c r="EP5423" s="29"/>
      <c r="EQ5423" s="29"/>
      <c r="ER5423" s="29"/>
      <c r="ES5423" s="29"/>
      <c r="ET5423" s="29"/>
      <c r="EU5423" s="29"/>
      <c r="EV5423" s="29"/>
      <c r="EW5423" s="29"/>
      <c r="EX5423" s="29"/>
      <c r="EY5423" s="29"/>
      <c r="EZ5423" s="29"/>
      <c r="FA5423" s="29"/>
      <c r="FB5423" s="29"/>
      <c r="FC5423" s="29"/>
      <c r="FD5423" s="29"/>
      <c r="FE5423" s="29"/>
      <c r="FF5423" s="29"/>
      <c r="FG5423" s="29"/>
      <c r="FH5423" s="29"/>
      <c r="FI5423" s="29"/>
      <c r="FJ5423" s="29"/>
      <c r="FK5423" s="29"/>
      <c r="FL5423" s="29"/>
      <c r="FM5423" s="29"/>
      <c r="FN5423" s="29"/>
      <c r="FO5423" s="29"/>
      <c r="FP5423" s="29"/>
      <c r="FQ5423" s="29"/>
      <c r="FR5423" s="29"/>
      <c r="FS5423" s="29"/>
      <c r="FT5423" s="29"/>
      <c r="FU5423" s="29"/>
      <c r="FV5423" s="29"/>
      <c r="FW5423" s="29"/>
      <c r="FX5423" s="29"/>
      <c r="FY5423" s="29"/>
      <c r="FZ5423" s="29"/>
      <c r="GA5423" s="29"/>
      <c r="GB5423" s="29"/>
      <c r="GC5423" s="29"/>
      <c r="GD5423" s="29"/>
      <c r="GE5423" s="29"/>
      <c r="GF5423" s="29"/>
      <c r="GG5423" s="29"/>
      <c r="GH5423" s="29"/>
      <c r="GI5423" s="29"/>
      <c r="GJ5423" s="29"/>
      <c r="GK5423" s="29"/>
      <c r="GL5423" s="29"/>
      <c r="GM5423" s="29"/>
      <c r="GN5423" s="29"/>
      <c r="GO5423" s="29"/>
      <c r="GP5423" s="29"/>
      <c r="GQ5423" s="29"/>
      <c r="GR5423" s="29"/>
      <c r="GS5423" s="29"/>
      <c r="GT5423" s="29"/>
      <c r="GU5423" s="29"/>
      <c r="GV5423" s="29"/>
      <c r="GW5423" s="29"/>
      <c r="GX5423" s="29"/>
      <c r="GY5423" s="29"/>
      <c r="GZ5423" s="29"/>
      <c r="HA5423" s="29"/>
      <c r="HB5423" s="29"/>
      <c r="HC5423" s="29"/>
      <c r="HD5423" s="29"/>
      <c r="HE5423" s="29"/>
      <c r="HF5423" s="29"/>
      <c r="HG5423" s="29"/>
      <c r="HH5423" s="29"/>
      <c r="HI5423" s="29"/>
      <c r="HJ5423" s="29"/>
      <c r="HK5423" s="29"/>
      <c r="HL5423" s="29"/>
      <c r="HM5423" s="29"/>
      <c r="HN5423" s="29"/>
      <c r="HO5423" s="29"/>
      <c r="HP5423" s="29"/>
      <c r="HQ5423" s="29"/>
      <c r="HR5423" s="29"/>
      <c r="HS5423" s="29"/>
      <c r="HT5423" s="29"/>
      <c r="HU5423" s="29"/>
      <c r="HV5423" s="29"/>
      <c r="HW5423" s="29"/>
      <c r="HX5423" s="29"/>
      <c r="HY5423" s="29"/>
      <c r="HZ5423" s="29"/>
      <c r="IA5423" s="29"/>
      <c r="IB5423" s="29"/>
      <c r="IC5423" s="29"/>
      <c r="ID5423" s="29"/>
      <c r="IE5423" s="29"/>
      <c r="IF5423" s="29"/>
      <c r="IG5423" s="29"/>
      <c r="IH5423" s="29"/>
      <c r="II5423" s="29"/>
      <c r="IJ5423" s="29"/>
      <c r="IK5423" s="29"/>
      <c r="IL5423" s="29"/>
      <c r="IM5423" s="29"/>
      <c r="IN5423" s="29"/>
      <c r="IO5423" s="29"/>
      <c r="IP5423" s="29"/>
      <c r="IQ5423" s="29"/>
    </row>
    <row r="5424" spans="1:251" s="42" customFormat="1" ht="18.75" customHeight="1">
      <c r="A5424" s="34"/>
      <c r="B5424" s="50"/>
      <c r="C5424" s="129" t="s">
        <v>1009</v>
      </c>
      <c r="D5424" s="147"/>
      <c r="E5424" s="147"/>
      <c r="F5424" s="147"/>
      <c r="G5424" s="147"/>
      <c r="H5424" s="147"/>
      <c r="I5424" s="147"/>
      <c r="J5424" s="147"/>
      <c r="K5424" s="147"/>
      <c r="L5424" s="147"/>
      <c r="M5424" s="147"/>
      <c r="N5424" s="147"/>
      <c r="O5424" s="147"/>
      <c r="P5424" s="147"/>
      <c r="Q5424" s="147"/>
      <c r="R5424" s="147"/>
      <c r="S5424" s="147"/>
      <c r="T5424" s="147"/>
      <c r="U5424" s="147"/>
      <c r="V5424" s="147"/>
      <c r="W5424" s="147"/>
      <c r="X5424" s="147"/>
      <c r="Y5424" s="147"/>
      <c r="Z5424" s="148"/>
      <c r="AA5424" s="132">
        <v>9747</v>
      </c>
      <c r="AB5424" s="133"/>
      <c r="AC5424" s="133"/>
      <c r="AD5424" s="133"/>
      <c r="AE5424" s="133"/>
      <c r="AF5424" s="133"/>
      <c r="AG5424" s="133"/>
      <c r="AH5424" s="133"/>
      <c r="AI5424" s="134"/>
      <c r="AJ5424" s="132">
        <v>236373</v>
      </c>
      <c r="AK5424" s="133"/>
      <c r="AL5424" s="133"/>
      <c r="AM5424" s="133"/>
      <c r="AN5424" s="133"/>
      <c r="AO5424" s="133"/>
      <c r="AP5424" s="133"/>
      <c r="AQ5424" s="133"/>
      <c r="AR5424" s="134"/>
      <c r="AS5424" s="135"/>
      <c r="AT5424" s="136"/>
      <c r="AU5424" s="136"/>
      <c r="AV5424" s="136"/>
      <c r="AW5424" s="136"/>
      <c r="AX5424" s="137"/>
      <c r="AY5424" s="29"/>
      <c r="AZ5424" s="29"/>
      <c r="BA5424" s="29"/>
      <c r="BB5424" s="29"/>
      <c r="BC5424" s="29"/>
      <c r="BD5424" s="29"/>
      <c r="BE5424" s="29"/>
      <c r="BF5424" s="29"/>
      <c r="BG5424" s="29"/>
      <c r="BH5424" s="29"/>
      <c r="BI5424" s="29"/>
      <c r="BJ5424" s="29"/>
      <c r="BK5424" s="29"/>
      <c r="BL5424" s="29"/>
      <c r="BM5424" s="29"/>
      <c r="BN5424" s="29"/>
      <c r="BO5424" s="29"/>
      <c r="BP5424" s="29"/>
      <c r="BQ5424" s="29"/>
      <c r="BR5424" s="29"/>
      <c r="BS5424" s="29"/>
      <c r="BT5424" s="29"/>
      <c r="BU5424" s="29"/>
      <c r="BV5424" s="29"/>
      <c r="BW5424" s="29"/>
      <c r="BX5424" s="29"/>
      <c r="BY5424" s="29"/>
      <c r="BZ5424" s="29"/>
      <c r="CA5424" s="29"/>
      <c r="CB5424" s="29"/>
      <c r="CC5424" s="29"/>
      <c r="CD5424" s="29"/>
      <c r="CE5424" s="29"/>
      <c r="CF5424" s="29"/>
      <c r="CG5424" s="29"/>
      <c r="CH5424" s="29"/>
      <c r="CI5424" s="29"/>
      <c r="CJ5424" s="29"/>
      <c r="CK5424" s="29"/>
      <c r="CL5424" s="29"/>
      <c r="CM5424" s="29"/>
      <c r="CN5424" s="29"/>
      <c r="CO5424" s="29"/>
      <c r="CP5424" s="29"/>
      <c r="CQ5424" s="29"/>
      <c r="CR5424" s="29"/>
      <c r="CS5424" s="29"/>
      <c r="CT5424" s="29"/>
      <c r="CU5424" s="29"/>
      <c r="CV5424" s="29"/>
      <c r="CW5424" s="29"/>
      <c r="CX5424" s="29"/>
      <c r="CY5424" s="29"/>
      <c r="CZ5424" s="29"/>
      <c r="DA5424" s="29"/>
      <c r="DB5424" s="29"/>
      <c r="DC5424" s="29"/>
      <c r="DD5424" s="29"/>
      <c r="DE5424" s="29"/>
      <c r="DF5424" s="29"/>
      <c r="DG5424" s="29"/>
      <c r="DH5424" s="29"/>
      <c r="DI5424" s="29"/>
      <c r="DJ5424" s="29"/>
      <c r="DK5424" s="29"/>
      <c r="DL5424" s="29"/>
      <c r="DM5424" s="29"/>
      <c r="DN5424" s="29"/>
      <c r="DO5424" s="29"/>
      <c r="DP5424" s="29"/>
      <c r="DQ5424" s="29"/>
      <c r="DR5424" s="29"/>
      <c r="DS5424" s="29"/>
      <c r="DT5424" s="29"/>
      <c r="DU5424" s="29"/>
      <c r="DV5424" s="29"/>
      <c r="DW5424" s="29"/>
      <c r="DX5424" s="29"/>
      <c r="DY5424" s="29"/>
      <c r="DZ5424" s="29"/>
      <c r="EA5424" s="29"/>
      <c r="EB5424" s="29"/>
      <c r="EC5424" s="29"/>
      <c r="ED5424" s="29"/>
      <c r="EE5424" s="29"/>
      <c r="EF5424" s="29"/>
      <c r="EG5424" s="29"/>
      <c r="EH5424" s="29"/>
      <c r="EI5424" s="29"/>
      <c r="EJ5424" s="29"/>
      <c r="EK5424" s="29"/>
      <c r="EL5424" s="29"/>
      <c r="EM5424" s="29"/>
      <c r="EN5424" s="29"/>
      <c r="EO5424" s="29"/>
      <c r="EP5424" s="29"/>
      <c r="EQ5424" s="29"/>
      <c r="ER5424" s="29"/>
      <c r="ES5424" s="29"/>
      <c r="ET5424" s="29"/>
      <c r="EU5424" s="29"/>
      <c r="EV5424" s="29"/>
      <c r="EW5424" s="29"/>
      <c r="EX5424" s="29"/>
      <c r="EY5424" s="29"/>
      <c r="EZ5424" s="29"/>
      <c r="FA5424" s="29"/>
      <c r="FB5424" s="29"/>
      <c r="FC5424" s="29"/>
      <c r="FD5424" s="29"/>
      <c r="FE5424" s="29"/>
      <c r="FF5424" s="29"/>
      <c r="FG5424" s="29"/>
      <c r="FH5424" s="29"/>
      <c r="FI5424" s="29"/>
      <c r="FJ5424" s="29"/>
      <c r="FK5424" s="29"/>
      <c r="FL5424" s="29"/>
      <c r="FM5424" s="29"/>
      <c r="FN5424" s="29"/>
      <c r="FO5424" s="29"/>
      <c r="FP5424" s="29"/>
      <c r="FQ5424" s="29"/>
      <c r="FR5424" s="29"/>
      <c r="FS5424" s="29"/>
      <c r="FT5424" s="29"/>
      <c r="FU5424" s="29"/>
      <c r="FV5424" s="29"/>
      <c r="FW5424" s="29"/>
      <c r="FX5424" s="29"/>
      <c r="FY5424" s="29"/>
      <c r="FZ5424" s="29"/>
      <c r="GA5424" s="29"/>
      <c r="GB5424" s="29"/>
      <c r="GC5424" s="29"/>
      <c r="GD5424" s="29"/>
      <c r="GE5424" s="29"/>
      <c r="GF5424" s="29"/>
      <c r="GG5424" s="29"/>
      <c r="GH5424" s="29"/>
      <c r="GI5424" s="29"/>
      <c r="GJ5424" s="29"/>
      <c r="GK5424" s="29"/>
      <c r="GL5424" s="29"/>
      <c r="GM5424" s="29"/>
      <c r="GN5424" s="29"/>
      <c r="GO5424" s="29"/>
      <c r="GP5424" s="29"/>
      <c r="GQ5424" s="29"/>
      <c r="GR5424" s="29"/>
      <c r="GS5424" s="29"/>
      <c r="GT5424" s="29"/>
      <c r="GU5424" s="29"/>
      <c r="GV5424" s="29"/>
      <c r="GW5424" s="29"/>
      <c r="GX5424" s="29"/>
      <c r="GY5424" s="29"/>
      <c r="GZ5424" s="29"/>
      <c r="HA5424" s="29"/>
      <c r="HB5424" s="29"/>
      <c r="HC5424" s="29"/>
      <c r="HD5424" s="29"/>
      <c r="HE5424" s="29"/>
      <c r="HF5424" s="29"/>
      <c r="HG5424" s="29"/>
      <c r="HH5424" s="29"/>
      <c r="HI5424" s="29"/>
      <c r="HJ5424" s="29"/>
      <c r="HK5424" s="29"/>
      <c r="HL5424" s="29"/>
      <c r="HM5424" s="29"/>
      <c r="HN5424" s="29"/>
      <c r="HO5424" s="29"/>
      <c r="HP5424" s="29"/>
      <c r="HQ5424" s="29"/>
      <c r="HR5424" s="29"/>
      <c r="HS5424" s="29"/>
      <c r="HT5424" s="29"/>
      <c r="HU5424" s="29"/>
      <c r="HV5424" s="29"/>
      <c r="HW5424" s="29"/>
      <c r="HX5424" s="29"/>
      <c r="HY5424" s="29"/>
      <c r="HZ5424" s="29"/>
      <c r="IA5424" s="29"/>
      <c r="IB5424" s="29"/>
      <c r="IC5424" s="29"/>
      <c r="ID5424" s="29"/>
      <c r="IE5424" s="29"/>
      <c r="IF5424" s="29"/>
      <c r="IG5424" s="29"/>
      <c r="IH5424" s="29"/>
      <c r="II5424" s="29"/>
      <c r="IJ5424" s="29"/>
      <c r="IK5424" s="29"/>
      <c r="IL5424" s="29"/>
      <c r="IM5424" s="29"/>
      <c r="IN5424" s="29"/>
      <c r="IO5424" s="29"/>
      <c r="IP5424" s="29"/>
      <c r="IQ5424" s="29"/>
    </row>
    <row r="5425" spans="1:251" s="42" customFormat="1" ht="18.75" customHeight="1">
      <c r="A5425" s="34"/>
      <c r="B5425" s="50"/>
      <c r="C5425" s="129" t="s">
        <v>1103</v>
      </c>
      <c r="D5425" s="130"/>
      <c r="E5425" s="130"/>
      <c r="F5425" s="130"/>
      <c r="G5425" s="130"/>
      <c r="H5425" s="130"/>
      <c r="I5425" s="130"/>
      <c r="J5425" s="130"/>
      <c r="K5425" s="130"/>
      <c r="L5425" s="130"/>
      <c r="M5425" s="130"/>
      <c r="N5425" s="130"/>
      <c r="O5425" s="130"/>
      <c r="P5425" s="130"/>
      <c r="Q5425" s="130"/>
      <c r="R5425" s="130"/>
      <c r="S5425" s="130"/>
      <c r="T5425" s="130"/>
      <c r="U5425" s="130"/>
      <c r="V5425" s="130"/>
      <c r="W5425" s="130"/>
      <c r="X5425" s="130"/>
      <c r="Y5425" s="130"/>
      <c r="Z5425" s="131"/>
      <c r="AA5425" s="132">
        <v>0</v>
      </c>
      <c r="AB5425" s="133"/>
      <c r="AC5425" s="133"/>
      <c r="AD5425" s="133"/>
      <c r="AE5425" s="133"/>
      <c r="AF5425" s="133"/>
      <c r="AG5425" s="133"/>
      <c r="AH5425" s="133"/>
      <c r="AI5425" s="134"/>
      <c r="AJ5425" s="132">
        <v>62347</v>
      </c>
      <c r="AK5425" s="133"/>
      <c r="AL5425" s="133"/>
      <c r="AM5425" s="133"/>
      <c r="AN5425" s="133"/>
      <c r="AO5425" s="133"/>
      <c r="AP5425" s="133"/>
      <c r="AQ5425" s="133"/>
      <c r="AR5425" s="134"/>
      <c r="AS5425" s="135"/>
      <c r="AT5425" s="136"/>
      <c r="AU5425" s="136"/>
      <c r="AV5425" s="136"/>
      <c r="AW5425" s="136"/>
      <c r="AX5425" s="137"/>
      <c r="AY5425" s="29"/>
      <c r="AZ5425" s="29"/>
      <c r="BA5425" s="29"/>
      <c r="BB5425" s="29"/>
      <c r="BC5425" s="29"/>
      <c r="BD5425" s="29"/>
      <c r="BE5425" s="29"/>
      <c r="BF5425" s="29"/>
      <c r="BG5425" s="29"/>
      <c r="BH5425" s="29"/>
      <c r="BI5425" s="29"/>
      <c r="BJ5425" s="29"/>
      <c r="BK5425" s="29"/>
      <c r="BL5425" s="29"/>
      <c r="BM5425" s="29"/>
      <c r="BN5425" s="29"/>
      <c r="BO5425" s="29"/>
      <c r="BP5425" s="29"/>
      <c r="BQ5425" s="29"/>
      <c r="BR5425" s="29"/>
      <c r="BS5425" s="29"/>
      <c r="BT5425" s="29"/>
      <c r="BU5425" s="29"/>
      <c r="BV5425" s="29"/>
      <c r="BW5425" s="29"/>
      <c r="BX5425" s="29"/>
      <c r="BY5425" s="29"/>
      <c r="BZ5425" s="29"/>
      <c r="CA5425" s="29"/>
      <c r="CB5425" s="29"/>
      <c r="CC5425" s="29"/>
      <c r="CD5425" s="29"/>
      <c r="CE5425" s="29"/>
      <c r="CF5425" s="29"/>
      <c r="CG5425" s="29"/>
      <c r="CH5425" s="29"/>
      <c r="CI5425" s="29"/>
      <c r="CJ5425" s="29"/>
      <c r="CK5425" s="29"/>
      <c r="CL5425" s="29"/>
      <c r="CM5425" s="29"/>
      <c r="CN5425" s="29"/>
      <c r="CO5425" s="29"/>
      <c r="CP5425" s="29"/>
      <c r="CQ5425" s="29"/>
      <c r="CR5425" s="29"/>
      <c r="CS5425" s="29"/>
      <c r="CT5425" s="29"/>
      <c r="CU5425" s="29"/>
      <c r="CV5425" s="29"/>
      <c r="CW5425" s="29"/>
      <c r="CX5425" s="29"/>
      <c r="CY5425" s="29"/>
      <c r="CZ5425" s="29"/>
      <c r="DA5425" s="29"/>
      <c r="DB5425" s="29"/>
      <c r="DC5425" s="29"/>
      <c r="DD5425" s="29"/>
      <c r="DE5425" s="29"/>
      <c r="DF5425" s="29"/>
      <c r="DG5425" s="29"/>
      <c r="DH5425" s="29"/>
      <c r="DI5425" s="29"/>
      <c r="DJ5425" s="29"/>
      <c r="DK5425" s="29"/>
      <c r="DL5425" s="29"/>
      <c r="DM5425" s="29"/>
      <c r="DN5425" s="29"/>
      <c r="DO5425" s="29"/>
      <c r="DP5425" s="29"/>
      <c r="DQ5425" s="29"/>
      <c r="DR5425" s="29"/>
      <c r="DS5425" s="29"/>
      <c r="DT5425" s="29"/>
      <c r="DU5425" s="29"/>
      <c r="DV5425" s="29"/>
      <c r="DW5425" s="29"/>
      <c r="DX5425" s="29"/>
      <c r="DY5425" s="29"/>
      <c r="DZ5425" s="29"/>
      <c r="EA5425" s="29"/>
      <c r="EB5425" s="29"/>
      <c r="EC5425" s="29"/>
      <c r="ED5425" s="29"/>
      <c r="EE5425" s="29"/>
      <c r="EF5425" s="29"/>
      <c r="EG5425" s="29"/>
      <c r="EH5425" s="29"/>
      <c r="EI5425" s="29"/>
      <c r="EJ5425" s="29"/>
      <c r="EK5425" s="29"/>
      <c r="EL5425" s="29"/>
      <c r="EM5425" s="29"/>
      <c r="EN5425" s="29"/>
      <c r="EO5425" s="29"/>
      <c r="EP5425" s="29"/>
      <c r="EQ5425" s="29"/>
      <c r="ER5425" s="29"/>
      <c r="ES5425" s="29"/>
      <c r="ET5425" s="29"/>
      <c r="EU5425" s="29"/>
      <c r="EV5425" s="29"/>
      <c r="EW5425" s="29"/>
      <c r="EX5425" s="29"/>
      <c r="EY5425" s="29"/>
      <c r="EZ5425" s="29"/>
      <c r="FA5425" s="29"/>
      <c r="FB5425" s="29"/>
      <c r="FC5425" s="29"/>
      <c r="FD5425" s="29"/>
      <c r="FE5425" s="29"/>
      <c r="FF5425" s="29"/>
      <c r="FG5425" s="29"/>
      <c r="FH5425" s="29"/>
      <c r="FI5425" s="29"/>
      <c r="FJ5425" s="29"/>
      <c r="FK5425" s="29"/>
      <c r="FL5425" s="29"/>
      <c r="FM5425" s="29"/>
      <c r="FN5425" s="29"/>
      <c r="FO5425" s="29"/>
      <c r="FP5425" s="29"/>
      <c r="FQ5425" s="29"/>
      <c r="FR5425" s="29"/>
      <c r="FS5425" s="29"/>
      <c r="FT5425" s="29"/>
      <c r="FU5425" s="29"/>
      <c r="FV5425" s="29"/>
      <c r="FW5425" s="29"/>
      <c r="FX5425" s="29"/>
      <c r="FY5425" s="29"/>
      <c r="FZ5425" s="29"/>
      <c r="GA5425" s="29"/>
      <c r="GB5425" s="29"/>
      <c r="GC5425" s="29"/>
      <c r="GD5425" s="29"/>
      <c r="GE5425" s="29"/>
      <c r="GF5425" s="29"/>
      <c r="GG5425" s="29"/>
      <c r="GH5425" s="29"/>
      <c r="GI5425" s="29"/>
      <c r="GJ5425" s="29"/>
      <c r="GK5425" s="29"/>
      <c r="GL5425" s="29"/>
      <c r="GM5425" s="29"/>
      <c r="GN5425" s="29"/>
      <c r="GO5425" s="29"/>
      <c r="GP5425" s="29"/>
      <c r="GQ5425" s="29"/>
      <c r="GR5425" s="29"/>
      <c r="GS5425" s="29"/>
      <c r="GT5425" s="29"/>
      <c r="GU5425" s="29"/>
      <c r="GV5425" s="29"/>
      <c r="GW5425" s="29"/>
      <c r="GX5425" s="29"/>
      <c r="GY5425" s="29"/>
      <c r="GZ5425" s="29"/>
      <c r="HA5425" s="29"/>
      <c r="HB5425" s="29"/>
      <c r="HC5425" s="29"/>
      <c r="HD5425" s="29"/>
      <c r="HE5425" s="29"/>
      <c r="HF5425" s="29"/>
      <c r="HG5425" s="29"/>
      <c r="HH5425" s="29"/>
      <c r="HI5425" s="29"/>
      <c r="HJ5425" s="29"/>
      <c r="HK5425" s="29"/>
      <c r="HL5425" s="29"/>
      <c r="HM5425" s="29"/>
      <c r="HN5425" s="29"/>
      <c r="HO5425" s="29"/>
      <c r="HP5425" s="29"/>
      <c r="HQ5425" s="29"/>
      <c r="HR5425" s="29"/>
      <c r="HS5425" s="29"/>
      <c r="HT5425" s="29"/>
      <c r="HU5425" s="29"/>
      <c r="HV5425" s="29"/>
      <c r="HW5425" s="29"/>
      <c r="HX5425" s="29"/>
      <c r="HY5425" s="29"/>
      <c r="HZ5425" s="29"/>
      <c r="IA5425" s="29"/>
      <c r="IB5425" s="29"/>
      <c r="IC5425" s="29"/>
      <c r="ID5425" s="29"/>
      <c r="IE5425" s="29"/>
      <c r="IF5425" s="29"/>
      <c r="IG5425" s="29"/>
      <c r="IH5425" s="29"/>
      <c r="II5425" s="29"/>
      <c r="IJ5425" s="29"/>
      <c r="IK5425" s="29"/>
      <c r="IL5425" s="29"/>
      <c r="IM5425" s="29"/>
      <c r="IN5425" s="29"/>
      <c r="IO5425" s="29"/>
      <c r="IP5425" s="29"/>
      <c r="IQ5425" s="29"/>
    </row>
    <row r="5426" spans="1:251" s="42" customFormat="1" ht="18.75" customHeight="1">
      <c r="A5426" s="34"/>
      <c r="B5426" s="50"/>
      <c r="C5426" s="129" t="s">
        <v>1104</v>
      </c>
      <c r="D5426" s="130"/>
      <c r="E5426" s="130"/>
      <c r="F5426" s="130"/>
      <c r="G5426" s="130"/>
      <c r="H5426" s="130"/>
      <c r="I5426" s="130"/>
      <c r="J5426" s="130"/>
      <c r="K5426" s="130"/>
      <c r="L5426" s="130"/>
      <c r="M5426" s="130"/>
      <c r="N5426" s="130"/>
      <c r="O5426" s="130"/>
      <c r="P5426" s="130"/>
      <c r="Q5426" s="130"/>
      <c r="R5426" s="130"/>
      <c r="S5426" s="130"/>
      <c r="T5426" s="130"/>
      <c r="U5426" s="130"/>
      <c r="V5426" s="130"/>
      <c r="W5426" s="130"/>
      <c r="X5426" s="130"/>
      <c r="Y5426" s="130"/>
      <c r="Z5426" s="131"/>
      <c r="AA5426" s="132">
        <v>0</v>
      </c>
      <c r="AB5426" s="133"/>
      <c r="AC5426" s="133"/>
      <c r="AD5426" s="133"/>
      <c r="AE5426" s="133"/>
      <c r="AF5426" s="133"/>
      <c r="AG5426" s="133"/>
      <c r="AH5426" s="133"/>
      <c r="AI5426" s="134"/>
      <c r="AJ5426" s="132">
        <v>2767</v>
      </c>
      <c r="AK5426" s="133"/>
      <c r="AL5426" s="133"/>
      <c r="AM5426" s="133"/>
      <c r="AN5426" s="133"/>
      <c r="AO5426" s="133"/>
      <c r="AP5426" s="133"/>
      <c r="AQ5426" s="133"/>
      <c r="AR5426" s="134"/>
      <c r="AS5426" s="135"/>
      <c r="AT5426" s="136"/>
      <c r="AU5426" s="136"/>
      <c r="AV5426" s="136"/>
      <c r="AW5426" s="136"/>
      <c r="AX5426" s="137"/>
      <c r="AY5426" s="29"/>
      <c r="AZ5426" s="29"/>
      <c r="BA5426" s="29"/>
      <c r="BB5426" s="29"/>
      <c r="BC5426" s="29"/>
      <c r="BD5426" s="29"/>
      <c r="BE5426" s="29"/>
      <c r="BF5426" s="29"/>
      <c r="BG5426" s="29"/>
      <c r="BH5426" s="29"/>
      <c r="BI5426" s="29"/>
      <c r="BJ5426" s="29"/>
      <c r="BK5426" s="29"/>
      <c r="BL5426" s="29"/>
      <c r="BM5426" s="29"/>
      <c r="BN5426" s="29"/>
      <c r="BO5426" s="29"/>
      <c r="BP5426" s="29"/>
      <c r="BQ5426" s="29"/>
      <c r="BR5426" s="29"/>
      <c r="BS5426" s="29"/>
      <c r="BT5426" s="29"/>
      <c r="BU5426" s="29"/>
      <c r="BV5426" s="29"/>
      <c r="BW5426" s="29"/>
      <c r="BX5426" s="29"/>
      <c r="BY5426" s="29"/>
      <c r="BZ5426" s="29"/>
      <c r="CA5426" s="29"/>
      <c r="CB5426" s="29"/>
      <c r="CC5426" s="29"/>
      <c r="CD5426" s="29"/>
      <c r="CE5426" s="29"/>
      <c r="CF5426" s="29"/>
      <c r="CG5426" s="29"/>
      <c r="CH5426" s="29"/>
      <c r="CI5426" s="29"/>
      <c r="CJ5426" s="29"/>
      <c r="CK5426" s="29"/>
      <c r="CL5426" s="29"/>
      <c r="CM5426" s="29"/>
      <c r="CN5426" s="29"/>
      <c r="CO5426" s="29"/>
      <c r="CP5426" s="29"/>
      <c r="CQ5426" s="29"/>
      <c r="CR5426" s="29"/>
      <c r="CS5426" s="29"/>
      <c r="CT5426" s="29"/>
      <c r="CU5426" s="29"/>
      <c r="CV5426" s="29"/>
      <c r="CW5426" s="29"/>
      <c r="CX5426" s="29"/>
      <c r="CY5426" s="29"/>
      <c r="CZ5426" s="29"/>
      <c r="DA5426" s="29"/>
      <c r="DB5426" s="29"/>
      <c r="DC5426" s="29"/>
      <c r="DD5426" s="29"/>
      <c r="DE5426" s="29"/>
      <c r="DF5426" s="29"/>
      <c r="DG5426" s="29"/>
      <c r="DH5426" s="29"/>
      <c r="DI5426" s="29"/>
      <c r="DJ5426" s="29"/>
      <c r="DK5426" s="29"/>
      <c r="DL5426" s="29"/>
      <c r="DM5426" s="29"/>
      <c r="DN5426" s="29"/>
      <c r="DO5426" s="29"/>
      <c r="DP5426" s="29"/>
      <c r="DQ5426" s="29"/>
      <c r="DR5426" s="29"/>
      <c r="DS5426" s="29"/>
      <c r="DT5426" s="29"/>
      <c r="DU5426" s="29"/>
      <c r="DV5426" s="29"/>
      <c r="DW5426" s="29"/>
      <c r="DX5426" s="29"/>
      <c r="DY5426" s="29"/>
      <c r="DZ5426" s="29"/>
      <c r="EA5426" s="29"/>
      <c r="EB5426" s="29"/>
      <c r="EC5426" s="29"/>
      <c r="ED5426" s="29"/>
      <c r="EE5426" s="29"/>
      <c r="EF5426" s="29"/>
      <c r="EG5426" s="29"/>
      <c r="EH5426" s="29"/>
      <c r="EI5426" s="29"/>
      <c r="EJ5426" s="29"/>
      <c r="EK5426" s="29"/>
      <c r="EL5426" s="29"/>
      <c r="EM5426" s="29"/>
      <c r="EN5426" s="29"/>
      <c r="EO5426" s="29"/>
      <c r="EP5426" s="29"/>
      <c r="EQ5426" s="29"/>
      <c r="ER5426" s="29"/>
      <c r="ES5426" s="29"/>
      <c r="ET5426" s="29"/>
      <c r="EU5426" s="29"/>
      <c r="EV5426" s="29"/>
      <c r="EW5426" s="29"/>
      <c r="EX5426" s="29"/>
      <c r="EY5426" s="29"/>
      <c r="EZ5426" s="29"/>
      <c r="FA5426" s="29"/>
      <c r="FB5426" s="29"/>
      <c r="FC5426" s="29"/>
      <c r="FD5426" s="29"/>
      <c r="FE5426" s="29"/>
      <c r="FF5426" s="29"/>
      <c r="FG5426" s="29"/>
      <c r="FH5426" s="29"/>
      <c r="FI5426" s="29"/>
      <c r="FJ5426" s="29"/>
      <c r="FK5426" s="29"/>
      <c r="FL5426" s="29"/>
      <c r="FM5426" s="29"/>
      <c r="FN5426" s="29"/>
      <c r="FO5426" s="29"/>
      <c r="FP5426" s="29"/>
      <c r="FQ5426" s="29"/>
      <c r="FR5426" s="29"/>
      <c r="FS5426" s="29"/>
      <c r="FT5426" s="29"/>
      <c r="FU5426" s="29"/>
      <c r="FV5426" s="29"/>
      <c r="FW5426" s="29"/>
      <c r="FX5426" s="29"/>
      <c r="FY5426" s="29"/>
      <c r="FZ5426" s="29"/>
      <c r="GA5426" s="29"/>
      <c r="GB5426" s="29"/>
      <c r="GC5426" s="29"/>
      <c r="GD5426" s="29"/>
      <c r="GE5426" s="29"/>
      <c r="GF5426" s="29"/>
      <c r="GG5426" s="29"/>
      <c r="GH5426" s="29"/>
      <c r="GI5426" s="29"/>
      <c r="GJ5426" s="29"/>
      <c r="GK5426" s="29"/>
      <c r="GL5426" s="29"/>
      <c r="GM5426" s="29"/>
      <c r="GN5426" s="29"/>
      <c r="GO5426" s="29"/>
      <c r="GP5426" s="29"/>
      <c r="GQ5426" s="29"/>
      <c r="GR5426" s="29"/>
      <c r="GS5426" s="29"/>
      <c r="GT5426" s="29"/>
      <c r="GU5426" s="29"/>
      <c r="GV5426" s="29"/>
      <c r="GW5426" s="29"/>
      <c r="GX5426" s="29"/>
      <c r="GY5426" s="29"/>
      <c r="GZ5426" s="29"/>
      <c r="HA5426" s="29"/>
      <c r="HB5426" s="29"/>
      <c r="HC5426" s="29"/>
      <c r="HD5426" s="29"/>
      <c r="HE5426" s="29"/>
      <c r="HF5426" s="29"/>
      <c r="HG5426" s="29"/>
      <c r="HH5426" s="29"/>
      <c r="HI5426" s="29"/>
      <c r="HJ5426" s="29"/>
      <c r="HK5426" s="29"/>
      <c r="HL5426" s="29"/>
      <c r="HM5426" s="29"/>
      <c r="HN5426" s="29"/>
      <c r="HO5426" s="29"/>
      <c r="HP5426" s="29"/>
      <c r="HQ5426" s="29"/>
      <c r="HR5426" s="29"/>
      <c r="HS5426" s="29"/>
      <c r="HT5426" s="29"/>
      <c r="HU5426" s="29"/>
      <c r="HV5426" s="29"/>
      <c r="HW5426" s="29"/>
      <c r="HX5426" s="29"/>
      <c r="HY5426" s="29"/>
      <c r="HZ5426" s="29"/>
      <c r="IA5426" s="29"/>
      <c r="IB5426" s="29"/>
      <c r="IC5426" s="29"/>
      <c r="ID5426" s="29"/>
      <c r="IE5426" s="29"/>
      <c r="IF5426" s="29"/>
      <c r="IG5426" s="29"/>
      <c r="IH5426" s="29"/>
      <c r="II5426" s="29"/>
      <c r="IJ5426" s="29"/>
      <c r="IK5426" s="29"/>
      <c r="IL5426" s="29"/>
      <c r="IM5426" s="29"/>
      <c r="IN5426" s="29"/>
      <c r="IO5426" s="29"/>
      <c r="IP5426" s="29"/>
      <c r="IQ5426" s="29"/>
    </row>
    <row r="5427" spans="1:251" s="42" customFormat="1" ht="18.75" customHeight="1" thickBot="1">
      <c r="A5427" s="43"/>
      <c r="B5427" s="138" t="s">
        <v>244</v>
      </c>
      <c r="C5427" s="139"/>
      <c r="D5427" s="139"/>
      <c r="E5427" s="139"/>
      <c r="F5427" s="139"/>
      <c r="G5427" s="139"/>
      <c r="H5427" s="139"/>
      <c r="I5427" s="139"/>
      <c r="J5427" s="139"/>
      <c r="K5427" s="139"/>
      <c r="L5427" s="139"/>
      <c r="M5427" s="139"/>
      <c r="N5427" s="139"/>
      <c r="O5427" s="139"/>
      <c r="P5427" s="139"/>
      <c r="Q5427" s="139"/>
      <c r="R5427" s="139"/>
      <c r="S5427" s="139"/>
      <c r="T5427" s="139"/>
      <c r="U5427" s="139"/>
      <c r="V5427" s="139"/>
      <c r="W5427" s="139"/>
      <c r="X5427" s="139"/>
      <c r="Y5427" s="139"/>
      <c r="Z5427" s="140"/>
      <c r="AA5427" s="141">
        <f>SUM($AA$5422:$AA$5426)</f>
        <v>3673415</v>
      </c>
      <c r="AB5427" s="142"/>
      <c r="AC5427" s="142"/>
      <c r="AD5427" s="142"/>
      <c r="AE5427" s="142"/>
      <c r="AF5427" s="142"/>
      <c r="AG5427" s="142"/>
      <c r="AH5427" s="142"/>
      <c r="AI5427" s="143"/>
      <c r="AJ5427" s="141">
        <f>SUM($AJ$5422:$AJ$5426)</f>
        <v>26367257</v>
      </c>
      <c r="AK5427" s="142"/>
      <c r="AL5427" s="142"/>
      <c r="AM5427" s="142"/>
      <c r="AN5427" s="142"/>
      <c r="AO5427" s="142"/>
      <c r="AP5427" s="142"/>
      <c r="AQ5427" s="142"/>
      <c r="AR5427" s="143"/>
      <c r="AS5427" s="144"/>
      <c r="AT5427" s="145"/>
      <c r="AU5427" s="145"/>
      <c r="AV5427" s="145"/>
      <c r="AW5427" s="145"/>
      <c r="AX5427" s="146"/>
      <c r="AY5427" s="29"/>
      <c r="AZ5427" s="29"/>
      <c r="BA5427" s="29"/>
      <c r="BB5427" s="29"/>
      <c r="BC5427" s="29"/>
      <c r="BD5427" s="29"/>
      <c r="BE5427" s="29"/>
      <c r="BF5427" s="29"/>
      <c r="BG5427" s="29"/>
      <c r="BH5427" s="29"/>
      <c r="BI5427" s="29"/>
      <c r="BJ5427" s="29"/>
      <c r="BK5427" s="29"/>
      <c r="BL5427" s="29"/>
      <c r="BM5427" s="29"/>
      <c r="BN5427" s="29"/>
      <c r="BO5427" s="29"/>
      <c r="BP5427" s="29"/>
      <c r="BQ5427" s="29"/>
      <c r="BR5427" s="29"/>
      <c r="BS5427" s="29"/>
      <c r="BT5427" s="29"/>
      <c r="BU5427" s="29"/>
      <c r="BV5427" s="29"/>
      <c r="BW5427" s="29"/>
      <c r="BX5427" s="29"/>
      <c r="BY5427" s="29"/>
      <c r="BZ5427" s="29"/>
      <c r="CA5427" s="29"/>
      <c r="CB5427" s="29"/>
      <c r="CC5427" s="29"/>
      <c r="CD5427" s="29"/>
      <c r="CE5427" s="29"/>
      <c r="CF5427" s="29"/>
      <c r="CG5427" s="29"/>
      <c r="CH5427" s="29"/>
      <c r="CI5427" s="29"/>
      <c r="CJ5427" s="29"/>
      <c r="CK5427" s="29"/>
      <c r="CL5427" s="29"/>
      <c r="CM5427" s="29"/>
      <c r="CN5427" s="29"/>
      <c r="CO5427" s="29"/>
      <c r="CP5427" s="29"/>
      <c r="CQ5427" s="29"/>
      <c r="CR5427" s="29"/>
      <c r="CS5427" s="29"/>
      <c r="CT5427" s="29"/>
      <c r="CU5427" s="29"/>
      <c r="CV5427" s="29"/>
      <c r="CW5427" s="29"/>
      <c r="CX5427" s="29"/>
      <c r="CY5427" s="29"/>
      <c r="CZ5427" s="29"/>
      <c r="DA5427" s="29"/>
      <c r="DB5427" s="29"/>
      <c r="DC5427" s="29"/>
      <c r="DD5427" s="29"/>
      <c r="DE5427" s="29"/>
      <c r="DF5427" s="29"/>
      <c r="DG5427" s="29"/>
      <c r="DH5427" s="29"/>
      <c r="DI5427" s="29"/>
      <c r="DJ5427" s="29"/>
      <c r="DK5427" s="29"/>
      <c r="DL5427" s="29"/>
      <c r="DM5427" s="29"/>
      <c r="DN5427" s="29"/>
      <c r="DO5427" s="29"/>
      <c r="DP5427" s="29"/>
      <c r="DQ5427" s="29"/>
      <c r="DR5427" s="29"/>
      <c r="DS5427" s="29"/>
      <c r="DT5427" s="29"/>
      <c r="DU5427" s="29"/>
      <c r="DV5427" s="29"/>
      <c r="DW5427" s="29"/>
      <c r="DX5427" s="29"/>
      <c r="DY5427" s="29"/>
      <c r="DZ5427" s="29"/>
      <c r="EA5427" s="29"/>
      <c r="EB5427" s="29"/>
      <c r="EC5427" s="29"/>
      <c r="ED5427" s="29"/>
      <c r="EE5427" s="29"/>
      <c r="EF5427" s="29"/>
      <c r="EG5427" s="29"/>
      <c r="EH5427" s="29"/>
      <c r="EI5427" s="29"/>
      <c r="EJ5427" s="29"/>
      <c r="EK5427" s="29"/>
      <c r="EL5427" s="29"/>
      <c r="EM5427" s="29"/>
      <c r="EN5427" s="29"/>
      <c r="EO5427" s="29"/>
      <c r="EP5427" s="29"/>
      <c r="EQ5427" s="29"/>
      <c r="ER5427" s="29"/>
      <c r="ES5427" s="29"/>
      <c r="ET5427" s="29"/>
      <c r="EU5427" s="29"/>
      <c r="EV5427" s="29"/>
      <c r="EW5427" s="29"/>
      <c r="EX5427" s="29"/>
      <c r="EY5427" s="29"/>
      <c r="EZ5427" s="29"/>
      <c r="FA5427" s="29"/>
      <c r="FB5427" s="29"/>
      <c r="FC5427" s="29"/>
      <c r="FD5427" s="29"/>
      <c r="FE5427" s="29"/>
      <c r="FF5427" s="29"/>
      <c r="FG5427" s="29"/>
      <c r="FH5427" s="29"/>
      <c r="FI5427" s="29"/>
      <c r="FJ5427" s="29"/>
      <c r="FK5427" s="29"/>
      <c r="FL5427" s="29"/>
      <c r="FM5427" s="29"/>
      <c r="FN5427" s="29"/>
      <c r="FO5427" s="29"/>
      <c r="FP5427" s="29"/>
      <c r="FQ5427" s="29"/>
      <c r="FR5427" s="29"/>
      <c r="FS5427" s="29"/>
      <c r="FT5427" s="29"/>
      <c r="FU5427" s="29"/>
      <c r="FV5427" s="29"/>
      <c r="FW5427" s="29"/>
      <c r="FX5427" s="29"/>
      <c r="FY5427" s="29"/>
      <c r="FZ5427" s="29"/>
      <c r="GA5427" s="29"/>
      <c r="GB5427" s="29"/>
      <c r="GC5427" s="29"/>
      <c r="GD5427" s="29"/>
      <c r="GE5427" s="29"/>
      <c r="GF5427" s="29"/>
      <c r="GG5427" s="29"/>
      <c r="GH5427" s="29"/>
      <c r="GI5427" s="29"/>
      <c r="GJ5427" s="29"/>
      <c r="GK5427" s="29"/>
      <c r="GL5427" s="29"/>
      <c r="GM5427" s="29"/>
      <c r="GN5427" s="29"/>
      <c r="GO5427" s="29"/>
      <c r="GP5427" s="29"/>
      <c r="GQ5427" s="29"/>
      <c r="GR5427" s="29"/>
      <c r="GS5427" s="29"/>
      <c r="GT5427" s="29"/>
      <c r="GU5427" s="29"/>
      <c r="GV5427" s="29"/>
      <c r="GW5427" s="29"/>
      <c r="GX5427" s="29"/>
      <c r="GY5427" s="29"/>
      <c r="GZ5427" s="29"/>
      <c r="HA5427" s="29"/>
      <c r="HB5427" s="29"/>
      <c r="HC5427" s="29"/>
      <c r="HD5427" s="29"/>
      <c r="HE5427" s="29"/>
      <c r="HF5427" s="29"/>
      <c r="HG5427" s="29"/>
      <c r="HH5427" s="29"/>
      <c r="HI5427" s="29"/>
      <c r="HJ5427" s="29"/>
      <c r="HK5427" s="29"/>
      <c r="HL5427" s="29"/>
      <c r="HM5427" s="29"/>
      <c r="HN5427" s="29"/>
      <c r="HO5427" s="29"/>
      <c r="HP5427" s="29"/>
      <c r="HQ5427" s="29"/>
      <c r="HR5427" s="29"/>
      <c r="HS5427" s="29"/>
      <c r="HT5427" s="29"/>
      <c r="HU5427" s="29"/>
      <c r="HV5427" s="29"/>
      <c r="HW5427" s="29"/>
      <c r="HX5427" s="29"/>
      <c r="HY5427" s="29"/>
      <c r="HZ5427" s="29"/>
      <c r="IA5427" s="29"/>
      <c r="IB5427" s="29"/>
      <c r="IC5427" s="29"/>
      <c r="ID5427" s="29"/>
      <c r="IE5427" s="29"/>
      <c r="IF5427" s="29"/>
      <c r="IG5427" s="29"/>
      <c r="IH5427" s="29"/>
      <c r="II5427" s="29"/>
      <c r="IJ5427" s="29"/>
      <c r="IK5427" s="29"/>
      <c r="IL5427" s="29"/>
      <c r="IM5427" s="29"/>
      <c r="IN5427" s="29"/>
      <c r="IO5427" s="29"/>
      <c r="IP5427" s="29"/>
      <c r="IQ5427" s="29"/>
    </row>
    <row r="5429" spans="1:251" ht="18.75">
      <c r="A5429" s="28" t="s">
        <v>234</v>
      </c>
      <c r="AW5429" s="30"/>
      <c r="AX5429" s="31"/>
      <c r="AY5429" s="30"/>
    </row>
    <row r="5431" spans="1:251" ht="18.75">
      <c r="B5431" s="109" t="s">
        <v>0</v>
      </c>
      <c r="C5431" s="150"/>
      <c r="D5431" s="150"/>
      <c r="E5431" s="150"/>
      <c r="F5431" s="150"/>
      <c r="G5431" s="150"/>
      <c r="H5431" s="150"/>
      <c r="I5431" s="150"/>
      <c r="J5431" s="150"/>
      <c r="K5431" s="150"/>
      <c r="L5431" s="150"/>
      <c r="M5431" s="150"/>
      <c r="N5431" s="150"/>
      <c r="O5431" s="150"/>
      <c r="P5431" s="150"/>
      <c r="Q5431" s="150"/>
      <c r="R5431" s="150"/>
      <c r="S5431" s="150"/>
      <c r="T5431" s="150"/>
      <c r="U5431" s="150"/>
      <c r="V5431" s="150"/>
      <c r="W5431" s="150"/>
      <c r="X5431" s="150"/>
      <c r="Y5431" s="150"/>
      <c r="Z5431" s="150"/>
      <c r="AA5431" s="150"/>
      <c r="AB5431" s="150"/>
      <c r="AC5431" s="150"/>
      <c r="AD5431" s="150"/>
      <c r="AE5431" s="150"/>
      <c r="AF5431" s="150"/>
      <c r="AG5431" s="150"/>
      <c r="AH5431" s="150"/>
      <c r="AI5431" s="150"/>
      <c r="AJ5431" s="150"/>
      <c r="AK5431" s="150"/>
      <c r="AL5431" s="150"/>
      <c r="AM5431" s="150"/>
      <c r="AN5431" s="150"/>
      <c r="AO5431" s="150"/>
      <c r="AP5431" s="150"/>
      <c r="AQ5431" s="150"/>
      <c r="AR5431" s="150"/>
      <c r="AS5431" s="150"/>
      <c r="AT5431" s="150"/>
      <c r="AU5431" s="150"/>
      <c r="AV5431" s="150"/>
      <c r="AW5431" s="150"/>
      <c r="AX5431" s="150"/>
    </row>
    <row r="5432" spans="1:251">
      <c r="Z5432" s="32"/>
      <c r="AD5432" s="32"/>
      <c r="AE5432" s="32"/>
      <c r="AF5432" s="32"/>
      <c r="AG5432" s="32"/>
      <c r="AH5432" s="32"/>
      <c r="AI5432" s="32"/>
      <c r="AO5432" s="32"/>
    </row>
    <row r="5433" spans="1:251" ht="13.5" thickBot="1">
      <c r="Z5433" s="32"/>
      <c r="AD5433" s="32"/>
      <c r="AE5433" s="32"/>
      <c r="AF5433" s="32"/>
      <c r="AG5433" s="32"/>
      <c r="AH5433" s="32"/>
      <c r="AI5433" s="32"/>
      <c r="AO5433" s="32"/>
      <c r="DI5433" s="26"/>
    </row>
    <row r="5434" spans="1:251" ht="24.75" customHeight="1" thickBot="1">
      <c r="B5434" s="111" t="s">
        <v>235</v>
      </c>
      <c r="C5434" s="112"/>
      <c r="D5434" s="112"/>
      <c r="E5434" s="112"/>
      <c r="F5434" s="112"/>
      <c r="G5434" s="112"/>
      <c r="H5434" s="113" t="s">
        <v>1010</v>
      </c>
      <c r="I5434" s="114"/>
      <c r="J5434" s="114"/>
      <c r="K5434" s="114"/>
      <c r="L5434" s="114"/>
      <c r="M5434" s="114"/>
      <c r="N5434" s="114"/>
      <c r="O5434" s="114"/>
      <c r="P5434" s="114"/>
      <c r="Q5434" s="114"/>
      <c r="R5434" s="114"/>
      <c r="S5434" s="114"/>
      <c r="T5434" s="114"/>
      <c r="U5434" s="114"/>
      <c r="V5434" s="114"/>
      <c r="W5434" s="114"/>
      <c r="X5434" s="114"/>
      <c r="Y5434" s="114"/>
      <c r="Z5434" s="114"/>
      <c r="AA5434" s="114"/>
      <c r="AB5434" s="114"/>
      <c r="AC5434" s="114"/>
      <c r="AD5434" s="114"/>
      <c r="AE5434" s="114"/>
      <c r="AF5434" s="114"/>
      <c r="AG5434" s="114"/>
      <c r="AH5434" s="114"/>
      <c r="AI5434" s="114"/>
      <c r="AJ5434" s="114"/>
      <c r="AK5434" s="114"/>
      <c r="AL5434" s="114"/>
      <c r="AM5434" s="114"/>
      <c r="AN5434" s="114"/>
      <c r="AO5434" s="114"/>
      <c r="AP5434" s="114"/>
      <c r="AQ5434" s="114"/>
      <c r="AR5434" s="114"/>
      <c r="AS5434" s="114"/>
      <c r="AT5434" s="114"/>
      <c r="AU5434" s="114"/>
      <c r="AV5434" s="114"/>
      <c r="AW5434" s="114"/>
      <c r="AX5434" s="115"/>
      <c r="DI5434" s="26"/>
    </row>
    <row r="5435" spans="1:251" ht="14.25">
      <c r="B5435" s="33"/>
      <c r="C5435" s="33"/>
      <c r="D5435" s="33"/>
      <c r="E5435" s="33"/>
      <c r="F5435" s="33"/>
      <c r="G5435" s="33"/>
      <c r="H5435" s="34"/>
      <c r="I5435" s="34"/>
      <c r="J5435" s="34"/>
      <c r="K5435" s="34"/>
      <c r="L5435" s="35"/>
      <c r="M5435" s="35"/>
      <c r="N5435" s="35"/>
      <c r="O5435" s="35"/>
      <c r="P5435" s="34"/>
      <c r="Q5435" s="34"/>
      <c r="R5435" s="34"/>
      <c r="S5435" s="34"/>
      <c r="T5435" s="34"/>
      <c r="U5435" s="34"/>
      <c r="V5435" s="36"/>
      <c r="W5435" s="36"/>
      <c r="X5435" s="36"/>
      <c r="Y5435" s="36"/>
      <c r="Z5435" s="36"/>
      <c r="AA5435" s="36"/>
      <c r="AB5435" s="36"/>
      <c r="AC5435" s="36"/>
      <c r="AD5435" s="36"/>
      <c r="AE5435" s="36"/>
      <c r="AF5435" s="36"/>
      <c r="AG5435" s="36"/>
      <c r="AH5435" s="36"/>
      <c r="AI5435" s="36"/>
      <c r="AJ5435" s="36"/>
      <c r="AK5435" s="36"/>
      <c r="AL5435" s="36"/>
      <c r="AM5435" s="36"/>
      <c r="AN5435" s="36"/>
      <c r="AO5435" s="36"/>
      <c r="AP5435" s="36"/>
      <c r="AQ5435" s="36"/>
      <c r="AR5435" s="36"/>
      <c r="AS5435" s="36"/>
      <c r="AT5435" s="36"/>
      <c r="AU5435" s="36"/>
      <c r="AV5435" s="36"/>
      <c r="AW5435" s="36"/>
      <c r="AX5435" s="36"/>
      <c r="DI5435" s="26"/>
    </row>
    <row r="5436" spans="1:251" ht="15" thickBot="1">
      <c r="A5436" s="37"/>
      <c r="B5436" s="36" t="s">
        <v>237</v>
      </c>
      <c r="C5436" s="34"/>
      <c r="D5436" s="34"/>
      <c r="E5436" s="34"/>
      <c r="F5436" s="34"/>
      <c r="G5436" s="34"/>
      <c r="H5436" s="34"/>
      <c r="I5436" s="34"/>
      <c r="J5436" s="34"/>
      <c r="K5436" s="34"/>
      <c r="L5436" s="35"/>
      <c r="M5436" s="35"/>
      <c r="N5436" s="35"/>
      <c r="O5436" s="35"/>
      <c r="P5436" s="34"/>
      <c r="Q5436" s="34"/>
      <c r="R5436" s="34"/>
      <c r="S5436" s="34"/>
      <c r="T5436" s="34"/>
      <c r="U5436" s="34"/>
      <c r="V5436" s="36"/>
      <c r="W5436" s="36"/>
      <c r="X5436" s="36"/>
      <c r="Y5436" s="36"/>
      <c r="Z5436" s="36"/>
      <c r="AA5436" s="36"/>
      <c r="AB5436" s="36"/>
      <c r="AC5436" s="36"/>
      <c r="AD5436" s="36"/>
      <c r="AE5436" s="36"/>
      <c r="AF5436" s="36"/>
      <c r="AG5436" s="36"/>
      <c r="AH5436" s="36"/>
      <c r="AI5436" s="36"/>
      <c r="AJ5436" s="36"/>
      <c r="AK5436" s="36"/>
      <c r="AL5436" s="36"/>
      <c r="AM5436" s="36"/>
      <c r="AN5436" s="36"/>
      <c r="AO5436" s="36"/>
      <c r="AP5436" s="36"/>
      <c r="AQ5436" s="36"/>
      <c r="AR5436" s="36"/>
      <c r="AS5436" s="36"/>
      <c r="AT5436" s="36"/>
      <c r="AU5436" s="36"/>
      <c r="AV5436" s="36"/>
      <c r="AW5436" s="36"/>
      <c r="AX5436" s="36"/>
      <c r="DI5436" s="26"/>
    </row>
    <row r="5437" spans="1:251" ht="14.25">
      <c r="A5437" s="34"/>
      <c r="B5437" s="38"/>
      <c r="C5437" s="33"/>
      <c r="D5437" s="33"/>
      <c r="E5437" s="33"/>
      <c r="F5437" s="33"/>
      <c r="G5437" s="33"/>
      <c r="H5437" s="33"/>
      <c r="I5437" s="33"/>
      <c r="J5437" s="33"/>
      <c r="K5437" s="33"/>
      <c r="L5437" s="39"/>
      <c r="M5437" s="39"/>
      <c r="N5437" s="39"/>
      <c r="O5437" s="39"/>
      <c r="P5437" s="33"/>
      <c r="Q5437" s="33"/>
      <c r="R5437" s="33"/>
      <c r="S5437" s="33"/>
      <c r="T5437" s="33"/>
      <c r="U5437" s="33"/>
      <c r="V5437" s="40"/>
      <c r="W5437" s="40"/>
      <c r="X5437" s="40"/>
      <c r="Y5437" s="40"/>
      <c r="Z5437" s="40"/>
      <c r="AA5437" s="40"/>
      <c r="AB5437" s="40"/>
      <c r="AC5437" s="40"/>
      <c r="AD5437" s="40"/>
      <c r="AE5437" s="40"/>
      <c r="AF5437" s="40"/>
      <c r="AG5437" s="40"/>
      <c r="AH5437" s="40"/>
      <c r="AI5437" s="40"/>
      <c r="AJ5437" s="40"/>
      <c r="AK5437" s="40"/>
      <c r="AL5437" s="40"/>
      <c r="AM5437" s="40"/>
      <c r="AN5437" s="40"/>
      <c r="AO5437" s="40"/>
      <c r="AP5437" s="40"/>
      <c r="AQ5437" s="40"/>
      <c r="AR5437" s="40"/>
      <c r="AS5437" s="40"/>
      <c r="AT5437" s="40"/>
      <c r="AU5437" s="40"/>
      <c r="AV5437" s="40"/>
      <c r="AW5437" s="40"/>
      <c r="AX5437" s="41"/>
    </row>
    <row r="5438" spans="1:251" ht="12" customHeight="1">
      <c r="A5438" s="34"/>
      <c r="B5438" s="116" t="s">
        <v>1011</v>
      </c>
      <c r="C5438" s="117"/>
      <c r="D5438" s="117"/>
      <c r="E5438" s="117"/>
      <c r="F5438" s="117"/>
      <c r="G5438" s="117"/>
      <c r="H5438" s="117"/>
      <c r="I5438" s="117"/>
      <c r="J5438" s="117"/>
      <c r="K5438" s="117"/>
      <c r="L5438" s="117"/>
      <c r="M5438" s="117"/>
      <c r="N5438" s="117"/>
      <c r="O5438" s="117"/>
      <c r="P5438" s="117"/>
      <c r="Q5438" s="117"/>
      <c r="R5438" s="117"/>
      <c r="S5438" s="117"/>
      <c r="T5438" s="117"/>
      <c r="U5438" s="117"/>
      <c r="V5438" s="117"/>
      <c r="W5438" s="117"/>
      <c r="X5438" s="117"/>
      <c r="Y5438" s="117"/>
      <c r="Z5438" s="117"/>
      <c r="AA5438" s="117"/>
      <c r="AB5438" s="117"/>
      <c r="AC5438" s="117"/>
      <c r="AD5438" s="117"/>
      <c r="AE5438" s="117"/>
      <c r="AF5438" s="117"/>
      <c r="AG5438" s="117"/>
      <c r="AH5438" s="117"/>
      <c r="AI5438" s="117"/>
      <c r="AJ5438" s="117"/>
      <c r="AK5438" s="117"/>
      <c r="AL5438" s="117"/>
      <c r="AM5438" s="117"/>
      <c r="AN5438" s="117"/>
      <c r="AO5438" s="117"/>
      <c r="AP5438" s="117"/>
      <c r="AQ5438" s="117"/>
      <c r="AR5438" s="117"/>
      <c r="AS5438" s="117"/>
      <c r="AT5438" s="117"/>
      <c r="AU5438" s="117"/>
      <c r="AV5438" s="117"/>
      <c r="AW5438" s="117"/>
      <c r="AX5438" s="118"/>
    </row>
    <row r="5439" spans="1:251" ht="12" customHeight="1">
      <c r="A5439" s="34"/>
      <c r="B5439" s="116"/>
      <c r="C5439" s="117"/>
      <c r="D5439" s="117"/>
      <c r="E5439" s="117"/>
      <c r="F5439" s="117"/>
      <c r="G5439" s="117"/>
      <c r="H5439" s="117"/>
      <c r="I5439" s="117"/>
      <c r="J5439" s="117"/>
      <c r="K5439" s="117"/>
      <c r="L5439" s="117"/>
      <c r="M5439" s="117"/>
      <c r="N5439" s="117"/>
      <c r="O5439" s="117"/>
      <c r="P5439" s="117"/>
      <c r="Q5439" s="117"/>
      <c r="R5439" s="117"/>
      <c r="S5439" s="117"/>
      <c r="T5439" s="117"/>
      <c r="U5439" s="117"/>
      <c r="V5439" s="117"/>
      <c r="W5439" s="117"/>
      <c r="X5439" s="117"/>
      <c r="Y5439" s="117"/>
      <c r="Z5439" s="117"/>
      <c r="AA5439" s="117"/>
      <c r="AB5439" s="117"/>
      <c r="AC5439" s="117"/>
      <c r="AD5439" s="117"/>
      <c r="AE5439" s="117"/>
      <c r="AF5439" s="117"/>
      <c r="AG5439" s="117"/>
      <c r="AH5439" s="117"/>
      <c r="AI5439" s="117"/>
      <c r="AJ5439" s="117"/>
      <c r="AK5439" s="117"/>
      <c r="AL5439" s="117"/>
      <c r="AM5439" s="117"/>
      <c r="AN5439" s="117"/>
      <c r="AO5439" s="117"/>
      <c r="AP5439" s="117"/>
      <c r="AQ5439" s="117"/>
      <c r="AR5439" s="117"/>
      <c r="AS5439" s="117"/>
      <c r="AT5439" s="117"/>
      <c r="AU5439" s="117"/>
      <c r="AV5439" s="117"/>
      <c r="AW5439" s="117"/>
      <c r="AX5439" s="118"/>
    </row>
    <row r="5440" spans="1:251" ht="12" customHeight="1">
      <c r="A5440" s="34"/>
      <c r="B5440" s="116"/>
      <c r="C5440" s="117"/>
      <c r="D5440" s="117"/>
      <c r="E5440" s="117"/>
      <c r="F5440" s="117"/>
      <c r="G5440" s="117"/>
      <c r="H5440" s="117"/>
      <c r="I5440" s="117"/>
      <c r="J5440" s="117"/>
      <c r="K5440" s="117"/>
      <c r="L5440" s="117"/>
      <c r="M5440" s="117"/>
      <c r="N5440" s="117"/>
      <c r="O5440" s="117"/>
      <c r="P5440" s="117"/>
      <c r="Q5440" s="117"/>
      <c r="R5440" s="117"/>
      <c r="S5440" s="117"/>
      <c r="T5440" s="117"/>
      <c r="U5440" s="117"/>
      <c r="V5440" s="117"/>
      <c r="W5440" s="117"/>
      <c r="X5440" s="117"/>
      <c r="Y5440" s="117"/>
      <c r="Z5440" s="117"/>
      <c r="AA5440" s="117"/>
      <c r="AB5440" s="117"/>
      <c r="AC5440" s="117"/>
      <c r="AD5440" s="117"/>
      <c r="AE5440" s="117"/>
      <c r="AF5440" s="117"/>
      <c r="AG5440" s="117"/>
      <c r="AH5440" s="117"/>
      <c r="AI5440" s="117"/>
      <c r="AJ5440" s="117"/>
      <c r="AK5440" s="117"/>
      <c r="AL5440" s="117"/>
      <c r="AM5440" s="117"/>
      <c r="AN5440" s="117"/>
      <c r="AO5440" s="117"/>
      <c r="AP5440" s="117"/>
      <c r="AQ5440" s="117"/>
      <c r="AR5440" s="117"/>
      <c r="AS5440" s="117"/>
      <c r="AT5440" s="117"/>
      <c r="AU5440" s="117"/>
      <c r="AV5440" s="117"/>
      <c r="AW5440" s="117"/>
      <c r="AX5440" s="118"/>
    </row>
    <row r="5441" spans="1:251" ht="12" customHeight="1">
      <c r="A5441" s="34"/>
      <c r="B5441" s="116"/>
      <c r="C5441" s="117"/>
      <c r="D5441" s="117"/>
      <c r="E5441" s="117"/>
      <c r="F5441" s="117"/>
      <c r="G5441" s="117"/>
      <c r="H5441" s="117"/>
      <c r="I5441" s="117"/>
      <c r="J5441" s="117"/>
      <c r="K5441" s="117"/>
      <c r="L5441" s="117"/>
      <c r="M5441" s="117"/>
      <c r="N5441" s="117"/>
      <c r="O5441" s="117"/>
      <c r="P5441" s="117"/>
      <c r="Q5441" s="117"/>
      <c r="R5441" s="117"/>
      <c r="S5441" s="117"/>
      <c r="T5441" s="117"/>
      <c r="U5441" s="117"/>
      <c r="V5441" s="117"/>
      <c r="W5441" s="117"/>
      <c r="X5441" s="117"/>
      <c r="Y5441" s="117"/>
      <c r="Z5441" s="117"/>
      <c r="AA5441" s="117"/>
      <c r="AB5441" s="117"/>
      <c r="AC5441" s="117"/>
      <c r="AD5441" s="117"/>
      <c r="AE5441" s="117"/>
      <c r="AF5441" s="117"/>
      <c r="AG5441" s="117"/>
      <c r="AH5441" s="117"/>
      <c r="AI5441" s="117"/>
      <c r="AJ5441" s="117"/>
      <c r="AK5441" s="117"/>
      <c r="AL5441" s="117"/>
      <c r="AM5441" s="117"/>
      <c r="AN5441" s="117"/>
      <c r="AO5441" s="117"/>
      <c r="AP5441" s="117"/>
      <c r="AQ5441" s="117"/>
      <c r="AR5441" s="117"/>
      <c r="AS5441" s="117"/>
      <c r="AT5441" s="117"/>
      <c r="AU5441" s="117"/>
      <c r="AV5441" s="117"/>
      <c r="AW5441" s="117"/>
      <c r="AX5441" s="118"/>
      <c r="BC5441" s="42"/>
    </row>
    <row r="5442" spans="1:251" ht="12" customHeight="1">
      <c r="A5442" s="34"/>
      <c r="B5442" s="116"/>
      <c r="C5442" s="117"/>
      <c r="D5442" s="117"/>
      <c r="E5442" s="117"/>
      <c r="F5442" s="117"/>
      <c r="G5442" s="117"/>
      <c r="H5442" s="117"/>
      <c r="I5442" s="117"/>
      <c r="J5442" s="117"/>
      <c r="K5442" s="117"/>
      <c r="L5442" s="117"/>
      <c r="M5442" s="117"/>
      <c r="N5442" s="117"/>
      <c r="O5442" s="117"/>
      <c r="P5442" s="117"/>
      <c r="Q5442" s="117"/>
      <c r="R5442" s="117"/>
      <c r="S5442" s="117"/>
      <c r="T5442" s="117"/>
      <c r="U5442" s="117"/>
      <c r="V5442" s="117"/>
      <c r="W5442" s="117"/>
      <c r="X5442" s="117"/>
      <c r="Y5442" s="117"/>
      <c r="Z5442" s="117"/>
      <c r="AA5442" s="117"/>
      <c r="AB5442" s="117"/>
      <c r="AC5442" s="117"/>
      <c r="AD5442" s="117"/>
      <c r="AE5442" s="117"/>
      <c r="AF5442" s="117"/>
      <c r="AG5442" s="117"/>
      <c r="AH5442" s="117"/>
      <c r="AI5442" s="117"/>
      <c r="AJ5442" s="117"/>
      <c r="AK5442" s="117"/>
      <c r="AL5442" s="117"/>
      <c r="AM5442" s="117"/>
      <c r="AN5442" s="117"/>
      <c r="AO5442" s="117"/>
      <c r="AP5442" s="117"/>
      <c r="AQ5442" s="117"/>
      <c r="AR5442" s="117"/>
      <c r="AS5442" s="117"/>
      <c r="AT5442" s="117"/>
      <c r="AU5442" s="117"/>
      <c r="AV5442" s="117"/>
      <c r="AW5442" s="117"/>
      <c r="AX5442" s="118"/>
    </row>
    <row r="5443" spans="1:251" ht="15" thickBot="1">
      <c r="A5443" s="43"/>
      <c r="B5443" s="44"/>
      <c r="C5443" s="45"/>
      <c r="D5443" s="45"/>
      <c r="E5443" s="45"/>
      <c r="F5443" s="45"/>
      <c r="G5443" s="45"/>
      <c r="H5443" s="45"/>
      <c r="I5443" s="45"/>
      <c r="J5443" s="45"/>
      <c r="K5443" s="45"/>
      <c r="L5443" s="45"/>
      <c r="M5443" s="45"/>
      <c r="N5443" s="45"/>
      <c r="O5443" s="45"/>
      <c r="P5443" s="45"/>
      <c r="Q5443" s="45"/>
      <c r="R5443" s="45"/>
      <c r="S5443" s="45"/>
      <c r="T5443" s="45"/>
      <c r="U5443" s="45"/>
      <c r="V5443" s="45"/>
      <c r="W5443" s="45"/>
      <c r="X5443" s="45"/>
      <c r="Y5443" s="45"/>
      <c r="Z5443" s="45"/>
      <c r="AA5443" s="45"/>
      <c r="AB5443" s="45"/>
      <c r="AC5443" s="45"/>
      <c r="AD5443" s="45"/>
      <c r="AE5443" s="45"/>
      <c r="AF5443" s="45"/>
      <c r="AG5443" s="45"/>
      <c r="AH5443" s="45"/>
      <c r="AI5443" s="45"/>
      <c r="AJ5443" s="45"/>
      <c r="AK5443" s="45"/>
      <c r="AL5443" s="45"/>
      <c r="AM5443" s="45"/>
      <c r="AN5443" s="45"/>
      <c r="AO5443" s="45"/>
      <c r="AP5443" s="45"/>
      <c r="AQ5443" s="45"/>
      <c r="AR5443" s="45"/>
      <c r="AS5443" s="45"/>
      <c r="AT5443" s="45"/>
      <c r="AU5443" s="45"/>
      <c r="AV5443" s="45"/>
      <c r="AW5443" s="45"/>
      <c r="AX5443" s="46"/>
    </row>
    <row r="5444" spans="1:251">
      <c r="B5444" s="47"/>
    </row>
    <row r="5445" spans="1:251" ht="15" thickBot="1">
      <c r="A5445" s="37"/>
      <c r="B5445" s="36" t="s">
        <v>238</v>
      </c>
      <c r="C5445" s="34"/>
      <c r="D5445" s="34"/>
      <c r="E5445" s="34"/>
      <c r="F5445" s="34"/>
      <c r="G5445" s="34"/>
      <c r="H5445" s="34"/>
      <c r="I5445" s="34"/>
      <c r="J5445" s="34"/>
      <c r="K5445" s="34"/>
      <c r="L5445" s="35"/>
      <c r="M5445" s="35"/>
      <c r="N5445" s="35"/>
      <c r="O5445" s="35"/>
      <c r="P5445" s="34"/>
      <c r="Q5445" s="34"/>
      <c r="R5445" s="34"/>
      <c r="S5445" s="34"/>
      <c r="T5445" s="34"/>
      <c r="U5445" s="34"/>
      <c r="V5445" s="36"/>
      <c r="W5445" s="36"/>
      <c r="X5445" s="36"/>
      <c r="Y5445" s="36"/>
      <c r="Z5445" s="36"/>
      <c r="AA5445" s="36"/>
      <c r="AB5445" s="36"/>
      <c r="AC5445" s="36"/>
      <c r="AD5445" s="36"/>
      <c r="AE5445" s="36"/>
      <c r="AF5445" s="36"/>
      <c r="AG5445" s="36"/>
      <c r="AH5445" s="36"/>
      <c r="AI5445" s="36"/>
      <c r="AJ5445" s="36"/>
      <c r="AK5445" s="36"/>
      <c r="AL5445" s="36"/>
      <c r="AM5445" s="36"/>
      <c r="AN5445" s="36"/>
      <c r="AO5445" s="36"/>
      <c r="AP5445" s="36"/>
      <c r="AQ5445" s="36"/>
      <c r="AR5445" s="36"/>
      <c r="AS5445" s="36"/>
      <c r="AT5445" s="36"/>
      <c r="AU5445" s="36"/>
      <c r="AV5445" s="36"/>
      <c r="AW5445" s="36"/>
      <c r="AX5445" s="36"/>
      <c r="DI5445" s="26"/>
    </row>
    <row r="5446" spans="1:251" ht="14.25">
      <c r="A5446" s="34"/>
      <c r="B5446" s="38"/>
      <c r="C5446" s="33"/>
      <c r="D5446" s="33"/>
      <c r="E5446" s="33"/>
      <c r="F5446" s="33"/>
      <c r="G5446" s="33"/>
      <c r="H5446" s="33"/>
      <c r="I5446" s="33"/>
      <c r="J5446" s="33"/>
      <c r="K5446" s="33"/>
      <c r="L5446" s="39"/>
      <c r="M5446" s="39"/>
      <c r="N5446" s="39"/>
      <c r="O5446" s="39"/>
      <c r="P5446" s="33"/>
      <c r="Q5446" s="33"/>
      <c r="R5446" s="33"/>
      <c r="S5446" s="33"/>
      <c r="T5446" s="33"/>
      <c r="U5446" s="33"/>
      <c r="V5446" s="40"/>
      <c r="W5446" s="40"/>
      <c r="X5446" s="40"/>
      <c r="Y5446" s="40"/>
      <c r="Z5446" s="40"/>
      <c r="AA5446" s="40"/>
      <c r="AB5446" s="40"/>
      <c r="AC5446" s="40"/>
      <c r="AD5446" s="40"/>
      <c r="AE5446" s="40"/>
      <c r="AF5446" s="40"/>
      <c r="AG5446" s="40"/>
      <c r="AH5446" s="40"/>
      <c r="AI5446" s="40"/>
      <c r="AJ5446" s="40"/>
      <c r="AK5446" s="40"/>
      <c r="AL5446" s="40"/>
      <c r="AM5446" s="40"/>
      <c r="AN5446" s="40"/>
      <c r="AO5446" s="40"/>
      <c r="AP5446" s="40"/>
      <c r="AQ5446" s="40"/>
      <c r="AR5446" s="40"/>
      <c r="AS5446" s="40"/>
      <c r="AT5446" s="40"/>
      <c r="AU5446" s="40"/>
      <c r="AV5446" s="40"/>
      <c r="AW5446" s="40"/>
      <c r="AX5446" s="41"/>
    </row>
    <row r="5447" spans="1:251" ht="12" customHeight="1">
      <c r="A5447" s="34"/>
      <c r="B5447" s="116" t="s">
        <v>1164</v>
      </c>
      <c r="C5447" s="117"/>
      <c r="D5447" s="117"/>
      <c r="E5447" s="117"/>
      <c r="F5447" s="117"/>
      <c r="G5447" s="117"/>
      <c r="H5447" s="117"/>
      <c r="I5447" s="117"/>
      <c r="J5447" s="117"/>
      <c r="K5447" s="117"/>
      <c r="L5447" s="117"/>
      <c r="M5447" s="117"/>
      <c r="N5447" s="117"/>
      <c r="O5447" s="117"/>
      <c r="P5447" s="117"/>
      <c r="Q5447" s="117"/>
      <c r="R5447" s="117"/>
      <c r="S5447" s="117"/>
      <c r="T5447" s="117"/>
      <c r="U5447" s="117"/>
      <c r="V5447" s="117"/>
      <c r="W5447" s="117"/>
      <c r="X5447" s="117"/>
      <c r="Y5447" s="117"/>
      <c r="Z5447" s="117"/>
      <c r="AA5447" s="117"/>
      <c r="AB5447" s="117"/>
      <c r="AC5447" s="117"/>
      <c r="AD5447" s="117"/>
      <c r="AE5447" s="117"/>
      <c r="AF5447" s="117"/>
      <c r="AG5447" s="117"/>
      <c r="AH5447" s="117"/>
      <c r="AI5447" s="117"/>
      <c r="AJ5447" s="117"/>
      <c r="AK5447" s="117"/>
      <c r="AL5447" s="117"/>
      <c r="AM5447" s="117"/>
      <c r="AN5447" s="117"/>
      <c r="AO5447" s="117"/>
      <c r="AP5447" s="117"/>
      <c r="AQ5447" s="117"/>
      <c r="AR5447" s="117"/>
      <c r="AS5447" s="117"/>
      <c r="AT5447" s="117"/>
      <c r="AU5447" s="117"/>
      <c r="AV5447" s="117"/>
      <c r="AW5447" s="117"/>
      <c r="AX5447" s="118"/>
    </row>
    <row r="5448" spans="1:251" ht="12" customHeight="1">
      <c r="A5448" s="34"/>
      <c r="B5448" s="116"/>
      <c r="C5448" s="117"/>
      <c r="D5448" s="117"/>
      <c r="E5448" s="117"/>
      <c r="F5448" s="117"/>
      <c r="G5448" s="117"/>
      <c r="H5448" s="117"/>
      <c r="I5448" s="117"/>
      <c r="J5448" s="117"/>
      <c r="K5448" s="117"/>
      <c r="L5448" s="117"/>
      <c r="M5448" s="117"/>
      <c r="N5448" s="117"/>
      <c r="O5448" s="117"/>
      <c r="P5448" s="117"/>
      <c r="Q5448" s="117"/>
      <c r="R5448" s="117"/>
      <c r="S5448" s="117"/>
      <c r="T5448" s="117"/>
      <c r="U5448" s="117"/>
      <c r="V5448" s="117"/>
      <c r="W5448" s="117"/>
      <c r="X5448" s="117"/>
      <c r="Y5448" s="117"/>
      <c r="Z5448" s="117"/>
      <c r="AA5448" s="117"/>
      <c r="AB5448" s="117"/>
      <c r="AC5448" s="117"/>
      <c r="AD5448" s="117"/>
      <c r="AE5448" s="117"/>
      <c r="AF5448" s="117"/>
      <c r="AG5448" s="117"/>
      <c r="AH5448" s="117"/>
      <c r="AI5448" s="117"/>
      <c r="AJ5448" s="117"/>
      <c r="AK5448" s="117"/>
      <c r="AL5448" s="117"/>
      <c r="AM5448" s="117"/>
      <c r="AN5448" s="117"/>
      <c r="AO5448" s="117"/>
      <c r="AP5448" s="117"/>
      <c r="AQ5448" s="117"/>
      <c r="AR5448" s="117"/>
      <c r="AS5448" s="117"/>
      <c r="AT5448" s="117"/>
      <c r="AU5448" s="117"/>
      <c r="AV5448" s="117"/>
      <c r="AW5448" s="117"/>
      <c r="AX5448" s="118"/>
    </row>
    <row r="5449" spans="1:251" ht="12" customHeight="1">
      <c r="A5449" s="34"/>
      <c r="B5449" s="116"/>
      <c r="C5449" s="117"/>
      <c r="D5449" s="117"/>
      <c r="E5449" s="117"/>
      <c r="F5449" s="117"/>
      <c r="G5449" s="117"/>
      <c r="H5449" s="117"/>
      <c r="I5449" s="117"/>
      <c r="J5449" s="117"/>
      <c r="K5449" s="117"/>
      <c r="L5449" s="117"/>
      <c r="M5449" s="117"/>
      <c r="N5449" s="117"/>
      <c r="O5449" s="117"/>
      <c r="P5449" s="117"/>
      <c r="Q5449" s="117"/>
      <c r="R5449" s="117"/>
      <c r="S5449" s="117"/>
      <c r="T5449" s="117"/>
      <c r="U5449" s="117"/>
      <c r="V5449" s="117"/>
      <c r="W5449" s="117"/>
      <c r="X5449" s="117"/>
      <c r="Y5449" s="117"/>
      <c r="Z5449" s="117"/>
      <c r="AA5449" s="117"/>
      <c r="AB5449" s="117"/>
      <c r="AC5449" s="117"/>
      <c r="AD5449" s="117"/>
      <c r="AE5449" s="117"/>
      <c r="AF5449" s="117"/>
      <c r="AG5449" s="117"/>
      <c r="AH5449" s="117"/>
      <c r="AI5449" s="117"/>
      <c r="AJ5449" s="117"/>
      <c r="AK5449" s="117"/>
      <c r="AL5449" s="117"/>
      <c r="AM5449" s="117"/>
      <c r="AN5449" s="117"/>
      <c r="AO5449" s="117"/>
      <c r="AP5449" s="117"/>
      <c r="AQ5449" s="117"/>
      <c r="AR5449" s="117"/>
      <c r="AS5449" s="117"/>
      <c r="AT5449" s="117"/>
      <c r="AU5449" s="117"/>
      <c r="AV5449" s="117"/>
      <c r="AW5449" s="117"/>
      <c r="AX5449" s="118"/>
    </row>
    <row r="5450" spans="1:251" ht="12" customHeight="1">
      <c r="A5450" s="34"/>
      <c r="B5450" s="116"/>
      <c r="C5450" s="117"/>
      <c r="D5450" s="117"/>
      <c r="E5450" s="117"/>
      <c r="F5450" s="117"/>
      <c r="G5450" s="117"/>
      <c r="H5450" s="117"/>
      <c r="I5450" s="117"/>
      <c r="J5450" s="117"/>
      <c r="K5450" s="117"/>
      <c r="L5450" s="117"/>
      <c r="M5450" s="117"/>
      <c r="N5450" s="117"/>
      <c r="O5450" s="117"/>
      <c r="P5450" s="117"/>
      <c r="Q5450" s="117"/>
      <c r="R5450" s="117"/>
      <c r="S5450" s="117"/>
      <c r="T5450" s="117"/>
      <c r="U5450" s="117"/>
      <c r="V5450" s="117"/>
      <c r="W5450" s="117"/>
      <c r="X5450" s="117"/>
      <c r="Y5450" s="117"/>
      <c r="Z5450" s="117"/>
      <c r="AA5450" s="117"/>
      <c r="AB5450" s="117"/>
      <c r="AC5450" s="117"/>
      <c r="AD5450" s="117"/>
      <c r="AE5450" s="117"/>
      <c r="AF5450" s="117"/>
      <c r="AG5450" s="117"/>
      <c r="AH5450" s="117"/>
      <c r="AI5450" s="117"/>
      <c r="AJ5450" s="117"/>
      <c r="AK5450" s="117"/>
      <c r="AL5450" s="117"/>
      <c r="AM5450" s="117"/>
      <c r="AN5450" s="117"/>
      <c r="AO5450" s="117"/>
      <c r="AP5450" s="117"/>
      <c r="AQ5450" s="117"/>
      <c r="AR5450" s="117"/>
      <c r="AS5450" s="117"/>
      <c r="AT5450" s="117"/>
      <c r="AU5450" s="117"/>
      <c r="AV5450" s="117"/>
      <c r="AW5450" s="117"/>
      <c r="AX5450" s="118"/>
      <c r="BC5450" s="42"/>
    </row>
    <row r="5451" spans="1:251" ht="12" customHeight="1">
      <c r="A5451" s="34"/>
      <c r="B5451" s="116"/>
      <c r="C5451" s="117"/>
      <c r="D5451" s="117"/>
      <c r="E5451" s="117"/>
      <c r="F5451" s="117"/>
      <c r="G5451" s="117"/>
      <c r="H5451" s="117"/>
      <c r="I5451" s="117"/>
      <c r="J5451" s="117"/>
      <c r="K5451" s="117"/>
      <c r="L5451" s="117"/>
      <c r="M5451" s="117"/>
      <c r="N5451" s="117"/>
      <c r="O5451" s="117"/>
      <c r="P5451" s="117"/>
      <c r="Q5451" s="117"/>
      <c r="R5451" s="117"/>
      <c r="S5451" s="117"/>
      <c r="T5451" s="117"/>
      <c r="U5451" s="117"/>
      <c r="V5451" s="117"/>
      <c r="W5451" s="117"/>
      <c r="X5451" s="117"/>
      <c r="Y5451" s="117"/>
      <c r="Z5451" s="117"/>
      <c r="AA5451" s="117"/>
      <c r="AB5451" s="117"/>
      <c r="AC5451" s="117"/>
      <c r="AD5451" s="117"/>
      <c r="AE5451" s="117"/>
      <c r="AF5451" s="117"/>
      <c r="AG5451" s="117"/>
      <c r="AH5451" s="117"/>
      <c r="AI5451" s="117"/>
      <c r="AJ5451" s="117"/>
      <c r="AK5451" s="117"/>
      <c r="AL5451" s="117"/>
      <c r="AM5451" s="117"/>
      <c r="AN5451" s="117"/>
      <c r="AO5451" s="117"/>
      <c r="AP5451" s="117"/>
      <c r="AQ5451" s="117"/>
      <c r="AR5451" s="117"/>
      <c r="AS5451" s="117"/>
      <c r="AT5451" s="117"/>
      <c r="AU5451" s="117"/>
      <c r="AV5451" s="117"/>
      <c r="AW5451" s="117"/>
      <c r="AX5451" s="118"/>
    </row>
    <row r="5452" spans="1:251" ht="15" thickBot="1">
      <c r="A5452" s="43"/>
      <c r="B5452" s="44"/>
      <c r="C5452" s="45"/>
      <c r="D5452" s="45"/>
      <c r="E5452" s="45"/>
      <c r="F5452" s="45"/>
      <c r="G5452" s="45"/>
      <c r="H5452" s="45"/>
      <c r="I5452" s="45"/>
      <c r="J5452" s="45"/>
      <c r="K5452" s="45"/>
      <c r="L5452" s="45"/>
      <c r="M5452" s="45"/>
      <c r="N5452" s="45"/>
      <c r="O5452" s="45"/>
      <c r="P5452" s="45"/>
      <c r="Q5452" s="45"/>
      <c r="R5452" s="45"/>
      <c r="S5452" s="45"/>
      <c r="T5452" s="45"/>
      <c r="U5452" s="45"/>
      <c r="V5452" s="45"/>
      <c r="W5452" s="45"/>
      <c r="X5452" s="45"/>
      <c r="Y5452" s="45"/>
      <c r="Z5452" s="45"/>
      <c r="AA5452" s="45"/>
      <c r="AB5452" s="45"/>
      <c r="AC5452" s="45"/>
      <c r="AD5452" s="45"/>
      <c r="AE5452" s="45"/>
      <c r="AF5452" s="45"/>
      <c r="AG5452" s="45"/>
      <c r="AH5452" s="45"/>
      <c r="AI5452" s="45"/>
      <c r="AJ5452" s="45"/>
      <c r="AK5452" s="45"/>
      <c r="AL5452" s="45"/>
      <c r="AM5452" s="45"/>
      <c r="AN5452" s="45"/>
      <c r="AO5452" s="45"/>
      <c r="AP5452" s="45"/>
      <c r="AQ5452" s="45"/>
      <c r="AR5452" s="45"/>
      <c r="AS5452" s="45"/>
      <c r="AT5452" s="45"/>
      <c r="AU5452" s="45"/>
      <c r="AV5452" s="45"/>
      <c r="AW5452" s="45"/>
      <c r="AX5452" s="46"/>
    </row>
    <row r="5453" spans="1:251">
      <c r="B5453" s="47"/>
    </row>
    <row r="5454" spans="1:251" ht="14.25">
      <c r="B5454" s="36" t="s">
        <v>240</v>
      </c>
      <c r="C5454" s="34"/>
      <c r="D5454" s="34"/>
      <c r="E5454" s="34"/>
      <c r="F5454" s="34"/>
      <c r="G5454" s="34"/>
      <c r="H5454" s="34"/>
      <c r="I5454" s="34"/>
      <c r="J5454" s="34"/>
      <c r="K5454" s="34"/>
      <c r="L5454" s="35"/>
      <c r="M5454" s="35"/>
      <c r="N5454" s="35"/>
      <c r="O5454" s="35"/>
      <c r="P5454" s="34"/>
      <c r="Q5454" s="34"/>
      <c r="R5454" s="34"/>
      <c r="S5454" s="34"/>
      <c r="T5454" s="34"/>
      <c r="U5454" s="34"/>
      <c r="V5454" s="36"/>
      <c r="W5454" s="36"/>
      <c r="X5454" s="36"/>
      <c r="Y5454" s="36"/>
      <c r="Z5454" s="36"/>
      <c r="AA5454" s="36"/>
      <c r="AB5454" s="36"/>
      <c r="AC5454" s="36"/>
      <c r="AD5454" s="36"/>
      <c r="AE5454" s="36"/>
      <c r="AF5454" s="36"/>
      <c r="AG5454" s="36"/>
      <c r="AH5454" s="36"/>
      <c r="AI5454" s="36"/>
      <c r="AJ5454" s="36"/>
      <c r="AK5454" s="36"/>
      <c r="AL5454" s="36"/>
      <c r="AM5454" s="36"/>
      <c r="AN5454" s="36"/>
      <c r="AO5454" s="36"/>
      <c r="AP5454" s="36"/>
      <c r="AQ5454" s="36"/>
      <c r="AR5454" s="36"/>
      <c r="AS5454" s="36"/>
      <c r="AT5454" s="36"/>
      <c r="AU5454" s="36"/>
      <c r="AV5454" s="36"/>
      <c r="AW5454" s="36"/>
      <c r="AX5454" s="36"/>
    </row>
    <row r="5455" spans="1:251" ht="15" thickBot="1">
      <c r="B5455" s="34"/>
      <c r="C5455" s="34"/>
      <c r="D5455" s="34"/>
      <c r="E5455" s="34"/>
      <c r="F5455" s="34"/>
      <c r="G5455" s="34"/>
      <c r="H5455" s="34"/>
      <c r="I5455" s="34"/>
      <c r="J5455" s="34"/>
      <c r="K5455" s="34"/>
      <c r="L5455" s="35"/>
      <c r="M5455" s="35"/>
      <c r="N5455" s="35"/>
      <c r="O5455" s="35"/>
      <c r="P5455" s="34"/>
      <c r="Q5455" s="34"/>
      <c r="R5455" s="34"/>
      <c r="S5455" s="34"/>
      <c r="T5455" s="34"/>
      <c r="U5455" s="34"/>
      <c r="V5455" s="36"/>
      <c r="W5455" s="36"/>
      <c r="X5455" s="36"/>
      <c r="Y5455" s="36"/>
      <c r="Z5455" s="36"/>
      <c r="AA5455" s="36"/>
      <c r="AB5455" s="36"/>
      <c r="AC5455" s="36"/>
      <c r="AD5455" s="36"/>
      <c r="AE5455" s="36"/>
      <c r="AF5455" s="36"/>
      <c r="AG5455" s="36"/>
      <c r="AH5455" s="36"/>
      <c r="AI5455" s="36"/>
      <c r="AJ5455" s="36"/>
      <c r="AK5455" s="36"/>
      <c r="AL5455" s="36"/>
      <c r="AM5455" s="36"/>
      <c r="AN5455" s="36"/>
      <c r="AO5455" s="36"/>
      <c r="AP5455" s="36"/>
      <c r="AQ5455" s="36"/>
      <c r="AR5455" s="36"/>
      <c r="AS5455" s="36"/>
      <c r="AT5455" s="36"/>
      <c r="AU5455" s="36"/>
      <c r="AV5455" s="36"/>
      <c r="AW5455" s="36"/>
      <c r="AX5455" s="48" t="s">
        <v>241</v>
      </c>
    </row>
    <row r="5456" spans="1:251" s="42" customFormat="1" ht="13.5" customHeight="1">
      <c r="A5456" s="34"/>
      <c r="B5456" s="119" t="s">
        <v>242</v>
      </c>
      <c r="C5456" s="120"/>
      <c r="D5456" s="120"/>
      <c r="E5456" s="120"/>
      <c r="F5456" s="120"/>
      <c r="G5456" s="120"/>
      <c r="H5456" s="120"/>
      <c r="I5456" s="120"/>
      <c r="J5456" s="120"/>
      <c r="K5456" s="120"/>
      <c r="L5456" s="120"/>
      <c r="M5456" s="120"/>
      <c r="N5456" s="120"/>
      <c r="O5456" s="120"/>
      <c r="P5456" s="120"/>
      <c r="Q5456" s="120"/>
      <c r="R5456" s="120"/>
      <c r="S5456" s="120"/>
      <c r="T5456" s="120"/>
      <c r="U5456" s="120"/>
      <c r="V5456" s="120"/>
      <c r="W5456" s="120"/>
      <c r="X5456" s="120"/>
      <c r="Y5456" s="120"/>
      <c r="Z5456" s="121"/>
      <c r="AA5456" s="125" t="s">
        <v>1062</v>
      </c>
      <c r="AB5456" s="120"/>
      <c r="AC5456" s="120"/>
      <c r="AD5456" s="120"/>
      <c r="AE5456" s="120"/>
      <c r="AF5456" s="120"/>
      <c r="AG5456" s="120"/>
      <c r="AH5456" s="120"/>
      <c r="AI5456" s="121"/>
      <c r="AJ5456" s="125" t="s">
        <v>1063</v>
      </c>
      <c r="AK5456" s="120"/>
      <c r="AL5456" s="120"/>
      <c r="AM5456" s="120"/>
      <c r="AN5456" s="120"/>
      <c r="AO5456" s="120"/>
      <c r="AP5456" s="120"/>
      <c r="AQ5456" s="120"/>
      <c r="AR5456" s="121"/>
      <c r="AS5456" s="125" t="s">
        <v>243</v>
      </c>
      <c r="AT5456" s="120"/>
      <c r="AU5456" s="120"/>
      <c r="AV5456" s="120"/>
      <c r="AW5456" s="120"/>
      <c r="AX5456" s="127"/>
      <c r="AY5456" s="29"/>
      <c r="AZ5456" s="29"/>
      <c r="BA5456" s="29"/>
      <c r="BB5456" s="29"/>
      <c r="BC5456" s="29"/>
      <c r="BD5456" s="29"/>
      <c r="BE5456" s="29"/>
      <c r="BF5456" s="29"/>
      <c r="BG5456" s="29"/>
      <c r="BH5456" s="29"/>
      <c r="BI5456" s="29"/>
      <c r="BJ5456" s="29"/>
      <c r="BK5456" s="29"/>
      <c r="BL5456" s="29"/>
      <c r="BM5456" s="29"/>
      <c r="BN5456" s="29"/>
      <c r="BO5456" s="29"/>
      <c r="BP5456" s="29"/>
      <c r="BQ5456" s="29"/>
      <c r="BR5456" s="29"/>
      <c r="BS5456" s="29"/>
      <c r="BT5456" s="29"/>
      <c r="BU5456" s="29"/>
      <c r="BV5456" s="29"/>
      <c r="BW5456" s="29"/>
      <c r="BX5456" s="29"/>
      <c r="BY5456" s="29"/>
      <c r="BZ5456" s="29"/>
      <c r="CA5456" s="29"/>
      <c r="CB5456" s="29"/>
      <c r="CC5456" s="29"/>
      <c r="CD5456" s="29"/>
      <c r="CE5456" s="29"/>
      <c r="CF5456" s="29"/>
      <c r="CG5456" s="29"/>
      <c r="CH5456" s="29"/>
      <c r="CI5456" s="29"/>
      <c r="CJ5456" s="29"/>
      <c r="CK5456" s="29"/>
      <c r="CL5456" s="29"/>
      <c r="CM5456" s="29"/>
      <c r="CN5456" s="29"/>
      <c r="CO5456" s="29"/>
      <c r="CP5456" s="29"/>
      <c r="CQ5456" s="29"/>
      <c r="CR5456" s="29"/>
      <c r="CS5456" s="29"/>
      <c r="CT5456" s="29"/>
      <c r="CU5456" s="29"/>
      <c r="CV5456" s="29"/>
      <c r="CW5456" s="29"/>
      <c r="CX5456" s="29"/>
      <c r="CY5456" s="29"/>
      <c r="CZ5456" s="29"/>
      <c r="DA5456" s="29"/>
      <c r="DB5456" s="29"/>
      <c r="DC5456" s="29"/>
      <c r="DD5456" s="29"/>
      <c r="DE5456" s="29"/>
      <c r="DF5456" s="29"/>
      <c r="DG5456" s="29"/>
      <c r="DH5456" s="29"/>
      <c r="DI5456" s="29"/>
      <c r="DJ5456" s="29"/>
      <c r="DK5456" s="29"/>
      <c r="DL5456" s="29"/>
      <c r="DM5456" s="29"/>
      <c r="DN5456" s="29"/>
      <c r="DO5456" s="29"/>
      <c r="DP5456" s="29"/>
      <c r="DQ5456" s="29"/>
      <c r="DR5456" s="29"/>
      <c r="DS5456" s="29"/>
      <c r="DT5456" s="29"/>
      <c r="DU5456" s="29"/>
      <c r="DV5456" s="29"/>
      <c r="DW5456" s="29"/>
      <c r="DX5456" s="29"/>
      <c r="DY5456" s="29"/>
      <c r="DZ5456" s="29"/>
      <c r="EA5456" s="29"/>
      <c r="EB5456" s="29"/>
      <c r="EC5456" s="29"/>
      <c r="ED5456" s="29"/>
      <c r="EE5456" s="29"/>
      <c r="EF5456" s="29"/>
      <c r="EG5456" s="29"/>
      <c r="EH5456" s="29"/>
      <c r="EI5456" s="29"/>
      <c r="EJ5456" s="29"/>
      <c r="EK5456" s="29"/>
      <c r="EL5456" s="29"/>
      <c r="EM5456" s="29"/>
      <c r="EN5456" s="29"/>
      <c r="EO5456" s="29"/>
      <c r="EP5456" s="29"/>
      <c r="EQ5456" s="29"/>
      <c r="ER5456" s="29"/>
      <c r="ES5456" s="29"/>
      <c r="ET5456" s="29"/>
      <c r="EU5456" s="29"/>
      <c r="EV5456" s="29"/>
      <c r="EW5456" s="29"/>
      <c r="EX5456" s="29"/>
      <c r="EY5456" s="29"/>
      <c r="EZ5456" s="29"/>
      <c r="FA5456" s="29"/>
      <c r="FB5456" s="29"/>
      <c r="FC5456" s="29"/>
      <c r="FD5456" s="29"/>
      <c r="FE5456" s="29"/>
      <c r="FF5456" s="29"/>
      <c r="FG5456" s="29"/>
      <c r="FH5456" s="29"/>
      <c r="FI5456" s="29"/>
      <c r="FJ5456" s="29"/>
      <c r="FK5456" s="29"/>
      <c r="FL5456" s="29"/>
      <c r="FM5456" s="29"/>
      <c r="FN5456" s="29"/>
      <c r="FO5456" s="29"/>
      <c r="FP5456" s="29"/>
      <c r="FQ5456" s="29"/>
      <c r="FR5456" s="29"/>
      <c r="FS5456" s="29"/>
      <c r="FT5456" s="29"/>
      <c r="FU5456" s="29"/>
      <c r="FV5456" s="29"/>
      <c r="FW5456" s="29"/>
      <c r="FX5456" s="29"/>
      <c r="FY5456" s="29"/>
      <c r="FZ5456" s="29"/>
      <c r="GA5456" s="29"/>
      <c r="GB5456" s="29"/>
      <c r="GC5456" s="29"/>
      <c r="GD5456" s="29"/>
      <c r="GE5456" s="29"/>
      <c r="GF5456" s="29"/>
      <c r="GG5456" s="29"/>
      <c r="GH5456" s="29"/>
      <c r="GI5456" s="29"/>
      <c r="GJ5456" s="29"/>
      <c r="GK5456" s="29"/>
      <c r="GL5456" s="29"/>
      <c r="GM5456" s="29"/>
      <c r="GN5456" s="29"/>
      <c r="GO5456" s="29"/>
      <c r="GP5456" s="29"/>
      <c r="GQ5456" s="29"/>
      <c r="GR5456" s="29"/>
      <c r="GS5456" s="29"/>
      <c r="GT5456" s="29"/>
      <c r="GU5456" s="29"/>
      <c r="GV5456" s="29"/>
      <c r="GW5456" s="29"/>
      <c r="GX5456" s="29"/>
      <c r="GY5456" s="29"/>
      <c r="GZ5456" s="29"/>
      <c r="HA5456" s="29"/>
      <c r="HB5456" s="29"/>
      <c r="HC5456" s="29"/>
      <c r="HD5456" s="29"/>
      <c r="HE5456" s="29"/>
      <c r="HF5456" s="29"/>
      <c r="HG5456" s="29"/>
      <c r="HH5456" s="29"/>
      <c r="HI5456" s="29"/>
      <c r="HJ5456" s="29"/>
      <c r="HK5456" s="29"/>
      <c r="HL5456" s="29"/>
      <c r="HM5456" s="29"/>
      <c r="HN5456" s="29"/>
      <c r="HO5456" s="29"/>
      <c r="HP5456" s="29"/>
      <c r="HQ5456" s="29"/>
      <c r="HR5456" s="29"/>
      <c r="HS5456" s="29"/>
      <c r="HT5456" s="29"/>
      <c r="HU5456" s="29"/>
      <c r="HV5456" s="29"/>
      <c r="HW5456" s="29"/>
      <c r="HX5456" s="29"/>
      <c r="HY5456" s="29"/>
      <c r="HZ5456" s="29"/>
      <c r="IA5456" s="29"/>
      <c r="IB5456" s="29"/>
      <c r="IC5456" s="29"/>
      <c r="ID5456" s="29"/>
      <c r="IE5456" s="29"/>
      <c r="IF5456" s="29"/>
      <c r="IG5456" s="29"/>
      <c r="IH5456" s="29"/>
      <c r="II5456" s="29"/>
      <c r="IJ5456" s="29"/>
      <c r="IK5456" s="29"/>
      <c r="IL5456" s="29"/>
      <c r="IM5456" s="29"/>
      <c r="IN5456" s="29"/>
      <c r="IO5456" s="29"/>
      <c r="IP5456" s="29"/>
      <c r="IQ5456" s="29"/>
    </row>
    <row r="5457" spans="1:251" s="42" customFormat="1" ht="13.5">
      <c r="A5457" s="34"/>
      <c r="B5457" s="122"/>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4"/>
      <c r="AA5457" s="126"/>
      <c r="AB5457" s="123"/>
      <c r="AC5457" s="123"/>
      <c r="AD5457" s="123"/>
      <c r="AE5457" s="123"/>
      <c r="AF5457" s="123"/>
      <c r="AG5457" s="123"/>
      <c r="AH5457" s="123"/>
      <c r="AI5457" s="124"/>
      <c r="AJ5457" s="126"/>
      <c r="AK5457" s="123"/>
      <c r="AL5457" s="123"/>
      <c r="AM5457" s="123"/>
      <c r="AN5457" s="123"/>
      <c r="AO5457" s="123"/>
      <c r="AP5457" s="123"/>
      <c r="AQ5457" s="123"/>
      <c r="AR5457" s="124"/>
      <c r="AS5457" s="126"/>
      <c r="AT5457" s="123"/>
      <c r="AU5457" s="123"/>
      <c r="AV5457" s="123"/>
      <c r="AW5457" s="123"/>
      <c r="AX5457" s="128"/>
      <c r="AY5457" s="29"/>
      <c r="AZ5457" s="29"/>
      <c r="BA5457" s="29"/>
      <c r="BB5457" s="65"/>
      <c r="BC5457" s="49"/>
      <c r="BE5457" s="29"/>
      <c r="BF5457" s="29"/>
      <c r="BG5457" s="29"/>
      <c r="BH5457" s="29"/>
      <c r="BI5457" s="29"/>
      <c r="BJ5457" s="29"/>
      <c r="BK5457" s="29"/>
      <c r="BL5457" s="29"/>
      <c r="BM5457" s="29"/>
      <c r="BN5457" s="29"/>
      <c r="BO5457" s="29"/>
      <c r="BP5457" s="29"/>
      <c r="BQ5457" s="29"/>
      <c r="BR5457" s="29"/>
      <c r="BS5457" s="29"/>
      <c r="BT5457" s="29"/>
      <c r="BU5457" s="29"/>
      <c r="BV5457" s="29"/>
      <c r="BW5457" s="29"/>
      <c r="BX5457" s="29"/>
      <c r="BY5457" s="29"/>
      <c r="BZ5457" s="29"/>
      <c r="CA5457" s="29"/>
      <c r="CB5457" s="29"/>
      <c r="CC5457" s="29"/>
      <c r="CD5457" s="29"/>
      <c r="CE5457" s="29"/>
      <c r="CF5457" s="29"/>
      <c r="CG5457" s="29"/>
      <c r="CH5457" s="29"/>
      <c r="CI5457" s="29"/>
      <c r="CJ5457" s="29"/>
      <c r="CK5457" s="29"/>
      <c r="CL5457" s="29"/>
      <c r="CM5457" s="29"/>
      <c r="CN5457" s="29"/>
      <c r="CO5457" s="29"/>
      <c r="CP5457" s="29"/>
      <c r="CQ5457" s="29"/>
      <c r="CR5457" s="29"/>
      <c r="CS5457" s="29"/>
      <c r="CT5457" s="29"/>
      <c r="CU5457" s="29"/>
      <c r="CV5457" s="29"/>
      <c r="CW5457" s="29"/>
      <c r="CX5457" s="29"/>
      <c r="CY5457" s="29"/>
      <c r="CZ5457" s="29"/>
      <c r="DA5457" s="29"/>
      <c r="DB5457" s="29"/>
      <c r="DC5457" s="29"/>
      <c r="DD5457" s="29"/>
      <c r="DE5457" s="29"/>
      <c r="DF5457" s="29"/>
      <c r="DG5457" s="29"/>
      <c r="DH5457" s="29"/>
      <c r="DI5457" s="29"/>
      <c r="DJ5457" s="29"/>
      <c r="DK5457" s="29"/>
      <c r="DL5457" s="29"/>
      <c r="DM5457" s="29"/>
      <c r="DN5457" s="29"/>
      <c r="DO5457" s="29"/>
      <c r="DP5457" s="29"/>
      <c r="DQ5457" s="29"/>
      <c r="DR5457" s="29"/>
      <c r="DS5457" s="29"/>
      <c r="DT5457" s="29"/>
      <c r="DU5457" s="29"/>
      <c r="DV5457" s="29"/>
      <c r="DW5457" s="29"/>
      <c r="DX5457" s="29"/>
      <c r="DY5457" s="29"/>
      <c r="DZ5457" s="29"/>
      <c r="EA5457" s="29"/>
      <c r="EB5457" s="29"/>
      <c r="EC5457" s="29"/>
      <c r="ED5457" s="29"/>
      <c r="EE5457" s="29"/>
      <c r="EF5457" s="29"/>
      <c r="EG5457" s="29"/>
      <c r="EH5457" s="29"/>
      <c r="EI5457" s="29"/>
      <c r="EJ5457" s="29"/>
      <c r="EK5457" s="29"/>
      <c r="EL5457" s="29"/>
      <c r="EM5457" s="29"/>
      <c r="EN5457" s="29"/>
      <c r="EO5457" s="29"/>
      <c r="EP5457" s="29"/>
      <c r="EQ5457" s="29"/>
      <c r="ER5457" s="29"/>
      <c r="ES5457" s="29"/>
      <c r="ET5457" s="29"/>
      <c r="EU5457" s="29"/>
      <c r="EV5457" s="29"/>
      <c r="EW5457" s="29"/>
      <c r="EX5457" s="29"/>
      <c r="EY5457" s="29"/>
      <c r="EZ5457" s="29"/>
      <c r="FA5457" s="29"/>
      <c r="FB5457" s="29"/>
      <c r="FC5457" s="29"/>
      <c r="FD5457" s="29"/>
      <c r="FE5457" s="29"/>
      <c r="FF5457" s="29"/>
      <c r="FG5457" s="29"/>
      <c r="FH5457" s="29"/>
      <c r="FI5457" s="29"/>
      <c r="FJ5457" s="29"/>
      <c r="FK5457" s="29"/>
      <c r="FL5457" s="29"/>
      <c r="FM5457" s="29"/>
      <c r="FN5457" s="29"/>
      <c r="FO5457" s="29"/>
      <c r="FP5457" s="29"/>
      <c r="FQ5457" s="29"/>
      <c r="FR5457" s="29"/>
      <c r="FS5457" s="29"/>
      <c r="FT5457" s="29"/>
      <c r="FU5457" s="29"/>
      <c r="FV5457" s="29"/>
      <c r="FW5457" s="29"/>
      <c r="FX5457" s="29"/>
      <c r="FY5457" s="29"/>
      <c r="FZ5457" s="29"/>
      <c r="GA5457" s="29"/>
      <c r="GB5457" s="29"/>
      <c r="GC5457" s="29"/>
      <c r="GD5457" s="29"/>
      <c r="GE5457" s="29"/>
      <c r="GF5457" s="29"/>
      <c r="GG5457" s="29"/>
      <c r="GH5457" s="29"/>
      <c r="GI5457" s="29"/>
      <c r="GJ5457" s="29"/>
      <c r="GK5457" s="29"/>
      <c r="GL5457" s="29"/>
      <c r="GM5457" s="29"/>
      <c r="GN5457" s="29"/>
      <c r="GO5457" s="29"/>
      <c r="GP5457" s="29"/>
      <c r="GQ5457" s="29"/>
      <c r="GR5457" s="29"/>
      <c r="GS5457" s="29"/>
      <c r="GT5457" s="29"/>
      <c r="GU5457" s="29"/>
      <c r="GV5457" s="29"/>
      <c r="GW5457" s="29"/>
      <c r="GX5457" s="29"/>
      <c r="GY5457" s="29"/>
      <c r="GZ5457" s="29"/>
      <c r="HA5457" s="29"/>
      <c r="HB5457" s="29"/>
      <c r="HC5457" s="29"/>
      <c r="HD5457" s="29"/>
      <c r="HE5457" s="29"/>
      <c r="HF5457" s="29"/>
      <c r="HG5457" s="29"/>
      <c r="HH5457" s="29"/>
      <c r="HI5457" s="29"/>
      <c r="HJ5457" s="29"/>
      <c r="HK5457" s="29"/>
      <c r="HL5457" s="29"/>
      <c r="HM5457" s="29"/>
      <c r="HN5457" s="29"/>
      <c r="HO5457" s="29"/>
      <c r="HP5457" s="29"/>
      <c r="HQ5457" s="29"/>
      <c r="HR5457" s="29"/>
      <c r="HS5457" s="29"/>
      <c r="HT5457" s="29"/>
      <c r="HU5457" s="29"/>
      <c r="HV5457" s="29"/>
      <c r="HW5457" s="29"/>
      <c r="HX5457" s="29"/>
      <c r="HY5457" s="29"/>
      <c r="HZ5457" s="29"/>
      <c r="IA5457" s="29"/>
      <c r="IB5457" s="29"/>
      <c r="IC5457" s="29"/>
      <c r="ID5457" s="29"/>
      <c r="IE5457" s="29"/>
      <c r="IF5457" s="29"/>
      <c r="IG5457" s="29"/>
      <c r="IH5457" s="29"/>
      <c r="II5457" s="29"/>
      <c r="IJ5457" s="29"/>
      <c r="IK5457" s="29"/>
      <c r="IL5457" s="29"/>
      <c r="IM5457" s="29"/>
      <c r="IN5457" s="29"/>
      <c r="IO5457" s="29"/>
      <c r="IP5457" s="29"/>
      <c r="IQ5457" s="29"/>
    </row>
    <row r="5458" spans="1:251" s="42" customFormat="1" ht="18.75" customHeight="1">
      <c r="A5458" s="34"/>
      <c r="B5458" s="50"/>
      <c r="C5458" s="129" t="s">
        <v>1012</v>
      </c>
      <c r="D5458" s="147"/>
      <c r="E5458" s="147"/>
      <c r="F5458" s="147"/>
      <c r="G5458" s="147"/>
      <c r="H5458" s="147"/>
      <c r="I5458" s="147"/>
      <c r="J5458" s="147"/>
      <c r="K5458" s="147"/>
      <c r="L5458" s="147"/>
      <c r="M5458" s="147"/>
      <c r="N5458" s="147"/>
      <c r="O5458" s="147"/>
      <c r="P5458" s="147"/>
      <c r="Q5458" s="147"/>
      <c r="R5458" s="147"/>
      <c r="S5458" s="147"/>
      <c r="T5458" s="147"/>
      <c r="U5458" s="147"/>
      <c r="V5458" s="147"/>
      <c r="W5458" s="147"/>
      <c r="X5458" s="147"/>
      <c r="Y5458" s="147"/>
      <c r="Z5458" s="148"/>
      <c r="AA5458" s="132">
        <v>117368</v>
      </c>
      <c r="AB5458" s="133"/>
      <c r="AC5458" s="133"/>
      <c r="AD5458" s="133"/>
      <c r="AE5458" s="133"/>
      <c r="AF5458" s="133"/>
      <c r="AG5458" s="133"/>
      <c r="AH5458" s="133"/>
      <c r="AI5458" s="134"/>
      <c r="AJ5458" s="132">
        <v>126568</v>
      </c>
      <c r="AK5458" s="133"/>
      <c r="AL5458" s="133"/>
      <c r="AM5458" s="133"/>
      <c r="AN5458" s="133"/>
      <c r="AO5458" s="133"/>
      <c r="AP5458" s="133"/>
      <c r="AQ5458" s="133"/>
      <c r="AR5458" s="134"/>
      <c r="AS5458" s="135"/>
      <c r="AT5458" s="136"/>
      <c r="AU5458" s="136"/>
      <c r="AV5458" s="136"/>
      <c r="AW5458" s="136"/>
      <c r="AX5458" s="137"/>
      <c r="AY5458" s="29"/>
      <c r="AZ5458" s="29"/>
      <c r="BA5458" s="29"/>
      <c r="BB5458" s="29"/>
      <c r="BC5458" s="29"/>
      <c r="BD5458" s="29"/>
      <c r="BE5458" s="29"/>
      <c r="BF5458" s="29"/>
      <c r="BG5458" s="29"/>
      <c r="BH5458" s="29"/>
      <c r="BI5458" s="29"/>
      <c r="BJ5458" s="29"/>
      <c r="BK5458" s="29"/>
      <c r="BL5458" s="29"/>
      <c r="BM5458" s="29"/>
      <c r="BN5458" s="29"/>
      <c r="BO5458" s="29"/>
      <c r="BP5458" s="29"/>
      <c r="BQ5458" s="29"/>
      <c r="BR5458" s="29"/>
      <c r="BS5458" s="29"/>
      <c r="BT5458" s="29"/>
      <c r="BU5458" s="29"/>
      <c r="BV5458" s="29"/>
      <c r="BW5458" s="29"/>
      <c r="BX5458" s="29"/>
      <c r="BY5458" s="29"/>
      <c r="BZ5458" s="29"/>
      <c r="CA5458" s="29"/>
      <c r="CB5458" s="29"/>
      <c r="CC5458" s="29"/>
      <c r="CD5458" s="29"/>
      <c r="CE5458" s="29"/>
      <c r="CF5458" s="29"/>
      <c r="CG5458" s="29"/>
      <c r="CH5458" s="29"/>
      <c r="CI5458" s="29"/>
      <c r="CJ5458" s="29"/>
      <c r="CK5458" s="29"/>
      <c r="CL5458" s="29"/>
      <c r="CM5458" s="29"/>
      <c r="CN5458" s="29"/>
      <c r="CO5458" s="29"/>
      <c r="CP5458" s="29"/>
      <c r="CQ5458" s="29"/>
      <c r="CR5458" s="29"/>
      <c r="CS5458" s="29"/>
      <c r="CT5458" s="29"/>
      <c r="CU5458" s="29"/>
      <c r="CV5458" s="29"/>
      <c r="CW5458" s="29"/>
      <c r="CX5458" s="29"/>
      <c r="CY5458" s="29"/>
      <c r="CZ5458" s="29"/>
      <c r="DA5458" s="29"/>
      <c r="DB5458" s="29"/>
      <c r="DC5458" s="29"/>
      <c r="DD5458" s="29"/>
      <c r="DE5458" s="29"/>
      <c r="DF5458" s="29"/>
      <c r="DG5458" s="29"/>
      <c r="DH5458" s="29"/>
      <c r="DI5458" s="29"/>
      <c r="DJ5458" s="29"/>
      <c r="DK5458" s="29"/>
      <c r="DL5458" s="29"/>
      <c r="DM5458" s="29"/>
      <c r="DN5458" s="29"/>
      <c r="DO5458" s="29"/>
      <c r="DP5458" s="29"/>
      <c r="DQ5458" s="29"/>
      <c r="DR5458" s="29"/>
      <c r="DS5458" s="29"/>
      <c r="DT5458" s="29"/>
      <c r="DU5458" s="29"/>
      <c r="DV5458" s="29"/>
      <c r="DW5458" s="29"/>
      <c r="DX5458" s="29"/>
      <c r="DY5458" s="29"/>
      <c r="DZ5458" s="29"/>
      <c r="EA5458" s="29"/>
      <c r="EB5458" s="29"/>
      <c r="EC5458" s="29"/>
      <c r="ED5458" s="29"/>
      <c r="EE5458" s="29"/>
      <c r="EF5458" s="29"/>
      <c r="EG5458" s="29"/>
      <c r="EH5458" s="29"/>
      <c r="EI5458" s="29"/>
      <c r="EJ5458" s="29"/>
      <c r="EK5458" s="29"/>
      <c r="EL5458" s="29"/>
      <c r="EM5458" s="29"/>
      <c r="EN5458" s="29"/>
      <c r="EO5458" s="29"/>
      <c r="EP5458" s="29"/>
      <c r="EQ5458" s="29"/>
      <c r="ER5458" s="29"/>
      <c r="ES5458" s="29"/>
      <c r="ET5458" s="29"/>
      <c r="EU5458" s="29"/>
      <c r="EV5458" s="29"/>
      <c r="EW5458" s="29"/>
      <c r="EX5458" s="29"/>
      <c r="EY5458" s="29"/>
      <c r="EZ5458" s="29"/>
      <c r="FA5458" s="29"/>
      <c r="FB5458" s="29"/>
      <c r="FC5458" s="29"/>
      <c r="FD5458" s="29"/>
      <c r="FE5458" s="29"/>
      <c r="FF5458" s="29"/>
      <c r="FG5458" s="29"/>
      <c r="FH5458" s="29"/>
      <c r="FI5458" s="29"/>
      <c r="FJ5458" s="29"/>
      <c r="FK5458" s="29"/>
      <c r="FL5458" s="29"/>
      <c r="FM5458" s="29"/>
      <c r="FN5458" s="29"/>
      <c r="FO5458" s="29"/>
      <c r="FP5458" s="29"/>
      <c r="FQ5458" s="29"/>
      <c r="FR5458" s="29"/>
      <c r="FS5458" s="29"/>
      <c r="FT5458" s="29"/>
      <c r="FU5458" s="29"/>
      <c r="FV5458" s="29"/>
      <c r="FW5458" s="29"/>
      <c r="FX5458" s="29"/>
      <c r="FY5458" s="29"/>
      <c r="FZ5458" s="29"/>
      <c r="GA5458" s="29"/>
      <c r="GB5458" s="29"/>
      <c r="GC5458" s="29"/>
      <c r="GD5458" s="29"/>
      <c r="GE5458" s="29"/>
      <c r="GF5458" s="29"/>
      <c r="GG5458" s="29"/>
      <c r="GH5458" s="29"/>
      <c r="GI5458" s="29"/>
      <c r="GJ5458" s="29"/>
      <c r="GK5458" s="29"/>
      <c r="GL5458" s="29"/>
      <c r="GM5458" s="29"/>
      <c r="GN5458" s="29"/>
      <c r="GO5458" s="29"/>
      <c r="GP5458" s="29"/>
      <c r="GQ5458" s="29"/>
      <c r="GR5458" s="29"/>
      <c r="GS5458" s="29"/>
      <c r="GT5458" s="29"/>
      <c r="GU5458" s="29"/>
      <c r="GV5458" s="29"/>
      <c r="GW5458" s="29"/>
      <c r="GX5458" s="29"/>
      <c r="GY5458" s="29"/>
      <c r="GZ5458" s="29"/>
      <c r="HA5458" s="29"/>
      <c r="HB5458" s="29"/>
      <c r="HC5458" s="29"/>
      <c r="HD5458" s="29"/>
      <c r="HE5458" s="29"/>
      <c r="HF5458" s="29"/>
      <c r="HG5458" s="29"/>
      <c r="HH5458" s="29"/>
      <c r="HI5458" s="29"/>
      <c r="HJ5458" s="29"/>
      <c r="HK5458" s="29"/>
      <c r="HL5458" s="29"/>
      <c r="HM5458" s="29"/>
      <c r="HN5458" s="29"/>
      <c r="HO5458" s="29"/>
      <c r="HP5458" s="29"/>
      <c r="HQ5458" s="29"/>
      <c r="HR5458" s="29"/>
      <c r="HS5458" s="29"/>
      <c r="HT5458" s="29"/>
      <c r="HU5458" s="29"/>
      <c r="HV5458" s="29"/>
      <c r="HW5458" s="29"/>
      <c r="HX5458" s="29"/>
      <c r="HY5458" s="29"/>
      <c r="HZ5458" s="29"/>
      <c r="IA5458" s="29"/>
      <c r="IB5458" s="29"/>
      <c r="IC5458" s="29"/>
      <c r="ID5458" s="29"/>
      <c r="IE5458" s="29"/>
      <c r="IF5458" s="29"/>
      <c r="IG5458" s="29"/>
      <c r="IH5458" s="29"/>
      <c r="II5458" s="29"/>
      <c r="IJ5458" s="29"/>
      <c r="IK5458" s="29"/>
      <c r="IL5458" s="29"/>
      <c r="IM5458" s="29"/>
      <c r="IN5458" s="29"/>
      <c r="IO5458" s="29"/>
      <c r="IP5458" s="29"/>
      <c r="IQ5458" s="29"/>
    </row>
    <row r="5459" spans="1:251" s="42" customFormat="1" ht="18.75" customHeight="1">
      <c r="A5459" s="34"/>
      <c r="B5459" s="50"/>
      <c r="C5459" s="129" t="s">
        <v>1013</v>
      </c>
      <c r="D5459" s="147"/>
      <c r="E5459" s="147"/>
      <c r="F5459" s="147"/>
      <c r="G5459" s="147"/>
      <c r="H5459" s="147"/>
      <c r="I5459" s="147"/>
      <c r="J5459" s="147"/>
      <c r="K5459" s="147"/>
      <c r="L5459" s="147"/>
      <c r="M5459" s="147"/>
      <c r="N5459" s="147"/>
      <c r="O5459" s="147"/>
      <c r="P5459" s="147"/>
      <c r="Q5459" s="147"/>
      <c r="R5459" s="147"/>
      <c r="S5459" s="147"/>
      <c r="T5459" s="147"/>
      <c r="U5459" s="147"/>
      <c r="V5459" s="147"/>
      <c r="W5459" s="147"/>
      <c r="X5459" s="147"/>
      <c r="Y5459" s="147"/>
      <c r="Z5459" s="148"/>
      <c r="AA5459" s="132">
        <v>19877</v>
      </c>
      <c r="AB5459" s="133"/>
      <c r="AC5459" s="133"/>
      <c r="AD5459" s="133"/>
      <c r="AE5459" s="133"/>
      <c r="AF5459" s="133"/>
      <c r="AG5459" s="133"/>
      <c r="AH5459" s="133"/>
      <c r="AI5459" s="134"/>
      <c r="AJ5459" s="132">
        <v>0</v>
      </c>
      <c r="AK5459" s="133"/>
      <c r="AL5459" s="133"/>
      <c r="AM5459" s="133"/>
      <c r="AN5459" s="133"/>
      <c r="AO5459" s="133"/>
      <c r="AP5459" s="133"/>
      <c r="AQ5459" s="133"/>
      <c r="AR5459" s="134"/>
      <c r="AS5459" s="135"/>
      <c r="AT5459" s="136"/>
      <c r="AU5459" s="136"/>
      <c r="AV5459" s="136"/>
      <c r="AW5459" s="136"/>
      <c r="AX5459" s="137"/>
      <c r="AY5459" s="29"/>
      <c r="AZ5459" s="29"/>
      <c r="BA5459" s="29"/>
      <c r="BB5459" s="29"/>
      <c r="BC5459" s="29"/>
      <c r="BD5459" s="29"/>
      <c r="BE5459" s="29"/>
      <c r="BF5459" s="29"/>
      <c r="BG5459" s="29"/>
      <c r="BH5459" s="29"/>
      <c r="BI5459" s="29"/>
      <c r="BJ5459" s="29"/>
      <c r="BK5459" s="29"/>
      <c r="BL5459" s="29"/>
      <c r="BM5459" s="29"/>
      <c r="BN5459" s="29"/>
      <c r="BO5459" s="29"/>
      <c r="BP5459" s="29"/>
      <c r="BQ5459" s="29"/>
      <c r="BR5459" s="29"/>
      <c r="BS5459" s="29"/>
      <c r="BT5459" s="29"/>
      <c r="BU5459" s="29"/>
      <c r="BV5459" s="29"/>
      <c r="BW5459" s="29"/>
      <c r="BX5459" s="29"/>
      <c r="BY5459" s="29"/>
      <c r="BZ5459" s="29"/>
      <c r="CA5459" s="29"/>
      <c r="CB5459" s="29"/>
      <c r="CC5459" s="29"/>
      <c r="CD5459" s="29"/>
      <c r="CE5459" s="29"/>
      <c r="CF5459" s="29"/>
      <c r="CG5459" s="29"/>
      <c r="CH5459" s="29"/>
      <c r="CI5459" s="29"/>
      <c r="CJ5459" s="29"/>
      <c r="CK5459" s="29"/>
      <c r="CL5459" s="29"/>
      <c r="CM5459" s="29"/>
      <c r="CN5459" s="29"/>
      <c r="CO5459" s="29"/>
      <c r="CP5459" s="29"/>
      <c r="CQ5459" s="29"/>
      <c r="CR5459" s="29"/>
      <c r="CS5459" s="29"/>
      <c r="CT5459" s="29"/>
      <c r="CU5459" s="29"/>
      <c r="CV5459" s="29"/>
      <c r="CW5459" s="29"/>
      <c r="CX5459" s="29"/>
      <c r="CY5459" s="29"/>
      <c r="CZ5459" s="29"/>
      <c r="DA5459" s="29"/>
      <c r="DB5459" s="29"/>
      <c r="DC5459" s="29"/>
      <c r="DD5459" s="29"/>
      <c r="DE5459" s="29"/>
      <c r="DF5459" s="29"/>
      <c r="DG5459" s="29"/>
      <c r="DH5459" s="29"/>
      <c r="DI5459" s="29"/>
      <c r="DJ5459" s="29"/>
      <c r="DK5459" s="29"/>
      <c r="DL5459" s="29"/>
      <c r="DM5459" s="29"/>
      <c r="DN5459" s="29"/>
      <c r="DO5459" s="29"/>
      <c r="DP5459" s="29"/>
      <c r="DQ5459" s="29"/>
      <c r="DR5459" s="29"/>
      <c r="DS5459" s="29"/>
      <c r="DT5459" s="29"/>
      <c r="DU5459" s="29"/>
      <c r="DV5459" s="29"/>
      <c r="DW5459" s="29"/>
      <c r="DX5459" s="29"/>
      <c r="DY5459" s="29"/>
      <c r="DZ5459" s="29"/>
      <c r="EA5459" s="29"/>
      <c r="EB5459" s="29"/>
      <c r="EC5459" s="29"/>
      <c r="ED5459" s="29"/>
      <c r="EE5459" s="29"/>
      <c r="EF5459" s="29"/>
      <c r="EG5459" s="29"/>
      <c r="EH5459" s="29"/>
      <c r="EI5459" s="29"/>
      <c r="EJ5459" s="29"/>
      <c r="EK5459" s="29"/>
      <c r="EL5459" s="29"/>
      <c r="EM5459" s="29"/>
      <c r="EN5459" s="29"/>
      <c r="EO5459" s="29"/>
      <c r="EP5459" s="29"/>
      <c r="EQ5459" s="29"/>
      <c r="ER5459" s="29"/>
      <c r="ES5459" s="29"/>
      <c r="ET5459" s="29"/>
      <c r="EU5459" s="29"/>
      <c r="EV5459" s="29"/>
      <c r="EW5459" s="29"/>
      <c r="EX5459" s="29"/>
      <c r="EY5459" s="29"/>
      <c r="EZ5459" s="29"/>
      <c r="FA5459" s="29"/>
      <c r="FB5459" s="29"/>
      <c r="FC5459" s="29"/>
      <c r="FD5459" s="29"/>
      <c r="FE5459" s="29"/>
      <c r="FF5459" s="29"/>
      <c r="FG5459" s="29"/>
      <c r="FH5459" s="29"/>
      <c r="FI5459" s="29"/>
      <c r="FJ5459" s="29"/>
      <c r="FK5459" s="29"/>
      <c r="FL5459" s="29"/>
      <c r="FM5459" s="29"/>
      <c r="FN5459" s="29"/>
      <c r="FO5459" s="29"/>
      <c r="FP5459" s="29"/>
      <c r="FQ5459" s="29"/>
      <c r="FR5459" s="29"/>
      <c r="FS5459" s="29"/>
      <c r="FT5459" s="29"/>
      <c r="FU5459" s="29"/>
      <c r="FV5459" s="29"/>
      <c r="FW5459" s="29"/>
      <c r="FX5459" s="29"/>
      <c r="FY5459" s="29"/>
      <c r="FZ5459" s="29"/>
      <c r="GA5459" s="29"/>
      <c r="GB5459" s="29"/>
      <c r="GC5459" s="29"/>
      <c r="GD5459" s="29"/>
      <c r="GE5459" s="29"/>
      <c r="GF5459" s="29"/>
      <c r="GG5459" s="29"/>
      <c r="GH5459" s="29"/>
      <c r="GI5459" s="29"/>
      <c r="GJ5459" s="29"/>
      <c r="GK5459" s="29"/>
      <c r="GL5459" s="29"/>
      <c r="GM5459" s="29"/>
      <c r="GN5459" s="29"/>
      <c r="GO5459" s="29"/>
      <c r="GP5459" s="29"/>
      <c r="GQ5459" s="29"/>
      <c r="GR5459" s="29"/>
      <c r="GS5459" s="29"/>
      <c r="GT5459" s="29"/>
      <c r="GU5459" s="29"/>
      <c r="GV5459" s="29"/>
      <c r="GW5459" s="29"/>
      <c r="GX5459" s="29"/>
      <c r="GY5459" s="29"/>
      <c r="GZ5459" s="29"/>
      <c r="HA5459" s="29"/>
      <c r="HB5459" s="29"/>
      <c r="HC5459" s="29"/>
      <c r="HD5459" s="29"/>
      <c r="HE5459" s="29"/>
      <c r="HF5459" s="29"/>
      <c r="HG5459" s="29"/>
      <c r="HH5459" s="29"/>
      <c r="HI5459" s="29"/>
      <c r="HJ5459" s="29"/>
      <c r="HK5459" s="29"/>
      <c r="HL5459" s="29"/>
      <c r="HM5459" s="29"/>
      <c r="HN5459" s="29"/>
      <c r="HO5459" s="29"/>
      <c r="HP5459" s="29"/>
      <c r="HQ5459" s="29"/>
      <c r="HR5459" s="29"/>
      <c r="HS5459" s="29"/>
      <c r="HT5459" s="29"/>
      <c r="HU5459" s="29"/>
      <c r="HV5459" s="29"/>
      <c r="HW5459" s="29"/>
      <c r="HX5459" s="29"/>
      <c r="HY5459" s="29"/>
      <c r="HZ5459" s="29"/>
      <c r="IA5459" s="29"/>
      <c r="IB5459" s="29"/>
      <c r="IC5459" s="29"/>
      <c r="ID5459" s="29"/>
      <c r="IE5459" s="29"/>
      <c r="IF5459" s="29"/>
      <c r="IG5459" s="29"/>
      <c r="IH5459" s="29"/>
      <c r="II5459" s="29"/>
      <c r="IJ5459" s="29"/>
      <c r="IK5459" s="29"/>
      <c r="IL5459" s="29"/>
      <c r="IM5459" s="29"/>
      <c r="IN5459" s="29"/>
      <c r="IO5459" s="29"/>
      <c r="IP5459" s="29"/>
      <c r="IQ5459" s="29"/>
    </row>
    <row r="5460" spans="1:251" s="42" customFormat="1" ht="18.75" customHeight="1">
      <c r="A5460" s="34"/>
      <c r="B5460" s="50"/>
      <c r="C5460" s="129" t="s">
        <v>1014</v>
      </c>
      <c r="D5460" s="147"/>
      <c r="E5460" s="147"/>
      <c r="F5460" s="147"/>
      <c r="G5460" s="147"/>
      <c r="H5460" s="147"/>
      <c r="I5460" s="147"/>
      <c r="J5460" s="147"/>
      <c r="K5460" s="147"/>
      <c r="L5460" s="147"/>
      <c r="M5460" s="147"/>
      <c r="N5460" s="147"/>
      <c r="O5460" s="147"/>
      <c r="P5460" s="147"/>
      <c r="Q5460" s="147"/>
      <c r="R5460" s="147"/>
      <c r="S5460" s="147"/>
      <c r="T5460" s="147"/>
      <c r="U5460" s="147"/>
      <c r="V5460" s="147"/>
      <c r="W5460" s="147"/>
      <c r="X5460" s="147"/>
      <c r="Y5460" s="147"/>
      <c r="Z5460" s="148"/>
      <c r="AA5460" s="132">
        <v>2977</v>
      </c>
      <c r="AB5460" s="133"/>
      <c r="AC5460" s="133"/>
      <c r="AD5460" s="133"/>
      <c r="AE5460" s="133"/>
      <c r="AF5460" s="133"/>
      <c r="AG5460" s="133"/>
      <c r="AH5460" s="133"/>
      <c r="AI5460" s="134"/>
      <c r="AJ5460" s="132">
        <v>3285</v>
      </c>
      <c r="AK5460" s="133"/>
      <c r="AL5460" s="133"/>
      <c r="AM5460" s="133"/>
      <c r="AN5460" s="133"/>
      <c r="AO5460" s="133"/>
      <c r="AP5460" s="133"/>
      <c r="AQ5460" s="133"/>
      <c r="AR5460" s="134"/>
      <c r="AS5460" s="135"/>
      <c r="AT5460" s="136"/>
      <c r="AU5460" s="136"/>
      <c r="AV5460" s="136"/>
      <c r="AW5460" s="136"/>
      <c r="AX5460" s="137"/>
      <c r="AY5460" s="29"/>
      <c r="AZ5460" s="29"/>
      <c r="BA5460" s="29"/>
      <c r="BB5460" s="29"/>
      <c r="BC5460" s="29"/>
      <c r="BD5460" s="29"/>
      <c r="BE5460" s="29"/>
      <c r="BF5460" s="29"/>
      <c r="BG5460" s="29"/>
      <c r="BH5460" s="29"/>
      <c r="BI5460" s="29"/>
      <c r="BJ5460" s="29"/>
      <c r="BK5460" s="29"/>
      <c r="BL5460" s="29"/>
      <c r="BM5460" s="29"/>
      <c r="BN5460" s="29"/>
      <c r="BO5460" s="29"/>
      <c r="BP5460" s="29"/>
      <c r="BQ5460" s="29"/>
      <c r="BR5460" s="29"/>
      <c r="BS5460" s="29"/>
      <c r="BT5460" s="29"/>
      <c r="BU5460" s="29"/>
      <c r="BV5460" s="29"/>
      <c r="BW5460" s="29"/>
      <c r="BX5460" s="29"/>
      <c r="BY5460" s="29"/>
      <c r="BZ5460" s="29"/>
      <c r="CA5460" s="29"/>
      <c r="CB5460" s="29"/>
      <c r="CC5460" s="29"/>
      <c r="CD5460" s="29"/>
      <c r="CE5460" s="29"/>
      <c r="CF5460" s="29"/>
      <c r="CG5460" s="29"/>
      <c r="CH5460" s="29"/>
      <c r="CI5460" s="29"/>
      <c r="CJ5460" s="29"/>
      <c r="CK5460" s="29"/>
      <c r="CL5460" s="29"/>
      <c r="CM5460" s="29"/>
      <c r="CN5460" s="29"/>
      <c r="CO5460" s="29"/>
      <c r="CP5460" s="29"/>
      <c r="CQ5460" s="29"/>
      <c r="CR5460" s="29"/>
      <c r="CS5460" s="29"/>
      <c r="CT5460" s="29"/>
      <c r="CU5460" s="29"/>
      <c r="CV5460" s="29"/>
      <c r="CW5460" s="29"/>
      <c r="CX5460" s="29"/>
      <c r="CY5460" s="29"/>
      <c r="CZ5460" s="29"/>
      <c r="DA5460" s="29"/>
      <c r="DB5460" s="29"/>
      <c r="DC5460" s="29"/>
      <c r="DD5460" s="29"/>
      <c r="DE5460" s="29"/>
      <c r="DF5460" s="29"/>
      <c r="DG5460" s="29"/>
      <c r="DH5460" s="29"/>
      <c r="DI5460" s="29"/>
      <c r="DJ5460" s="29"/>
      <c r="DK5460" s="29"/>
      <c r="DL5460" s="29"/>
      <c r="DM5460" s="29"/>
      <c r="DN5460" s="29"/>
      <c r="DO5460" s="29"/>
      <c r="DP5460" s="29"/>
      <c r="DQ5460" s="29"/>
      <c r="DR5460" s="29"/>
      <c r="DS5460" s="29"/>
      <c r="DT5460" s="29"/>
      <c r="DU5460" s="29"/>
      <c r="DV5460" s="29"/>
      <c r="DW5460" s="29"/>
      <c r="DX5460" s="29"/>
      <c r="DY5460" s="29"/>
      <c r="DZ5460" s="29"/>
      <c r="EA5460" s="29"/>
      <c r="EB5460" s="29"/>
      <c r="EC5460" s="29"/>
      <c r="ED5460" s="29"/>
      <c r="EE5460" s="29"/>
      <c r="EF5460" s="29"/>
      <c r="EG5460" s="29"/>
      <c r="EH5460" s="29"/>
      <c r="EI5460" s="29"/>
      <c r="EJ5460" s="29"/>
      <c r="EK5460" s="29"/>
      <c r="EL5460" s="29"/>
      <c r="EM5460" s="29"/>
      <c r="EN5460" s="29"/>
      <c r="EO5460" s="29"/>
      <c r="EP5460" s="29"/>
      <c r="EQ5460" s="29"/>
      <c r="ER5460" s="29"/>
      <c r="ES5460" s="29"/>
      <c r="ET5460" s="29"/>
      <c r="EU5460" s="29"/>
      <c r="EV5460" s="29"/>
      <c r="EW5460" s="29"/>
      <c r="EX5460" s="29"/>
      <c r="EY5460" s="29"/>
      <c r="EZ5460" s="29"/>
      <c r="FA5460" s="29"/>
      <c r="FB5460" s="29"/>
      <c r="FC5460" s="29"/>
      <c r="FD5460" s="29"/>
      <c r="FE5460" s="29"/>
      <c r="FF5460" s="29"/>
      <c r="FG5460" s="29"/>
      <c r="FH5460" s="29"/>
      <c r="FI5460" s="29"/>
      <c r="FJ5460" s="29"/>
      <c r="FK5460" s="29"/>
      <c r="FL5460" s="29"/>
      <c r="FM5460" s="29"/>
      <c r="FN5460" s="29"/>
      <c r="FO5460" s="29"/>
      <c r="FP5460" s="29"/>
      <c r="FQ5460" s="29"/>
      <c r="FR5460" s="29"/>
      <c r="FS5460" s="29"/>
      <c r="FT5460" s="29"/>
      <c r="FU5460" s="29"/>
      <c r="FV5460" s="29"/>
      <c r="FW5460" s="29"/>
      <c r="FX5460" s="29"/>
      <c r="FY5460" s="29"/>
      <c r="FZ5460" s="29"/>
      <c r="GA5460" s="29"/>
      <c r="GB5460" s="29"/>
      <c r="GC5460" s="29"/>
      <c r="GD5460" s="29"/>
      <c r="GE5460" s="29"/>
      <c r="GF5460" s="29"/>
      <c r="GG5460" s="29"/>
      <c r="GH5460" s="29"/>
      <c r="GI5460" s="29"/>
      <c r="GJ5460" s="29"/>
      <c r="GK5460" s="29"/>
      <c r="GL5460" s="29"/>
      <c r="GM5460" s="29"/>
      <c r="GN5460" s="29"/>
      <c r="GO5460" s="29"/>
      <c r="GP5460" s="29"/>
      <c r="GQ5460" s="29"/>
      <c r="GR5460" s="29"/>
      <c r="GS5460" s="29"/>
      <c r="GT5460" s="29"/>
      <c r="GU5460" s="29"/>
      <c r="GV5460" s="29"/>
      <c r="GW5460" s="29"/>
      <c r="GX5460" s="29"/>
      <c r="GY5460" s="29"/>
      <c r="GZ5460" s="29"/>
      <c r="HA5460" s="29"/>
      <c r="HB5460" s="29"/>
      <c r="HC5460" s="29"/>
      <c r="HD5460" s="29"/>
      <c r="HE5460" s="29"/>
      <c r="HF5460" s="29"/>
      <c r="HG5460" s="29"/>
      <c r="HH5460" s="29"/>
      <c r="HI5460" s="29"/>
      <c r="HJ5460" s="29"/>
      <c r="HK5460" s="29"/>
      <c r="HL5460" s="29"/>
      <c r="HM5460" s="29"/>
      <c r="HN5460" s="29"/>
      <c r="HO5460" s="29"/>
      <c r="HP5460" s="29"/>
      <c r="HQ5460" s="29"/>
      <c r="HR5460" s="29"/>
      <c r="HS5460" s="29"/>
      <c r="HT5460" s="29"/>
      <c r="HU5460" s="29"/>
      <c r="HV5460" s="29"/>
      <c r="HW5460" s="29"/>
      <c r="HX5460" s="29"/>
      <c r="HY5460" s="29"/>
      <c r="HZ5460" s="29"/>
      <c r="IA5460" s="29"/>
      <c r="IB5460" s="29"/>
      <c r="IC5460" s="29"/>
      <c r="ID5460" s="29"/>
      <c r="IE5460" s="29"/>
      <c r="IF5460" s="29"/>
      <c r="IG5460" s="29"/>
      <c r="IH5460" s="29"/>
      <c r="II5460" s="29"/>
      <c r="IJ5460" s="29"/>
      <c r="IK5460" s="29"/>
      <c r="IL5460" s="29"/>
      <c r="IM5460" s="29"/>
      <c r="IN5460" s="29"/>
      <c r="IO5460" s="29"/>
      <c r="IP5460" s="29"/>
      <c r="IQ5460" s="29"/>
    </row>
    <row r="5461" spans="1:251" s="42" customFormat="1" ht="18.75" customHeight="1">
      <c r="A5461" s="34"/>
      <c r="B5461" s="50"/>
      <c r="C5461" s="129" t="s">
        <v>1015</v>
      </c>
      <c r="D5461" s="147"/>
      <c r="E5461" s="147"/>
      <c r="F5461" s="147"/>
      <c r="G5461" s="147"/>
      <c r="H5461" s="147"/>
      <c r="I5461" s="147"/>
      <c r="J5461" s="147"/>
      <c r="K5461" s="147"/>
      <c r="L5461" s="147"/>
      <c r="M5461" s="147"/>
      <c r="N5461" s="147"/>
      <c r="O5461" s="147"/>
      <c r="P5461" s="147"/>
      <c r="Q5461" s="147"/>
      <c r="R5461" s="147"/>
      <c r="S5461" s="147"/>
      <c r="T5461" s="147"/>
      <c r="U5461" s="147"/>
      <c r="V5461" s="147"/>
      <c r="W5461" s="147"/>
      <c r="X5461" s="147"/>
      <c r="Y5461" s="147"/>
      <c r="Z5461" s="148"/>
      <c r="AA5461" s="132">
        <v>1019</v>
      </c>
      <c r="AB5461" s="133"/>
      <c r="AC5461" s="133"/>
      <c r="AD5461" s="133"/>
      <c r="AE5461" s="133"/>
      <c r="AF5461" s="133"/>
      <c r="AG5461" s="133"/>
      <c r="AH5461" s="133"/>
      <c r="AI5461" s="134"/>
      <c r="AJ5461" s="132">
        <v>1070</v>
      </c>
      <c r="AK5461" s="133"/>
      <c r="AL5461" s="133"/>
      <c r="AM5461" s="133"/>
      <c r="AN5461" s="133"/>
      <c r="AO5461" s="133"/>
      <c r="AP5461" s="133"/>
      <c r="AQ5461" s="133"/>
      <c r="AR5461" s="134"/>
      <c r="AS5461" s="135"/>
      <c r="AT5461" s="136"/>
      <c r="AU5461" s="136"/>
      <c r="AV5461" s="136"/>
      <c r="AW5461" s="136"/>
      <c r="AX5461" s="137"/>
      <c r="AY5461" s="29"/>
      <c r="AZ5461" s="29"/>
      <c r="BA5461" s="29"/>
      <c r="BB5461" s="29"/>
      <c r="BC5461" s="29"/>
      <c r="BD5461" s="29"/>
      <c r="BE5461" s="29"/>
      <c r="BF5461" s="29"/>
      <c r="BG5461" s="29"/>
      <c r="BH5461" s="29"/>
      <c r="BI5461" s="29"/>
      <c r="BJ5461" s="29"/>
      <c r="BK5461" s="29"/>
      <c r="BL5461" s="29"/>
      <c r="BM5461" s="29"/>
      <c r="BN5461" s="29"/>
      <c r="BO5461" s="29"/>
      <c r="BP5461" s="29"/>
      <c r="BQ5461" s="29"/>
      <c r="BR5461" s="29"/>
      <c r="BS5461" s="29"/>
      <c r="BT5461" s="29"/>
      <c r="BU5461" s="29"/>
      <c r="BV5461" s="29"/>
      <c r="BW5461" s="29"/>
      <c r="BX5461" s="29"/>
      <c r="BY5461" s="29"/>
      <c r="BZ5461" s="29"/>
      <c r="CA5461" s="29"/>
      <c r="CB5461" s="29"/>
      <c r="CC5461" s="29"/>
      <c r="CD5461" s="29"/>
      <c r="CE5461" s="29"/>
      <c r="CF5461" s="29"/>
      <c r="CG5461" s="29"/>
      <c r="CH5461" s="29"/>
      <c r="CI5461" s="29"/>
      <c r="CJ5461" s="29"/>
      <c r="CK5461" s="29"/>
      <c r="CL5461" s="29"/>
      <c r="CM5461" s="29"/>
      <c r="CN5461" s="29"/>
      <c r="CO5461" s="29"/>
      <c r="CP5461" s="29"/>
      <c r="CQ5461" s="29"/>
      <c r="CR5461" s="29"/>
      <c r="CS5461" s="29"/>
      <c r="CT5461" s="29"/>
      <c r="CU5461" s="29"/>
      <c r="CV5461" s="29"/>
      <c r="CW5461" s="29"/>
      <c r="CX5461" s="29"/>
      <c r="CY5461" s="29"/>
      <c r="CZ5461" s="29"/>
      <c r="DA5461" s="29"/>
      <c r="DB5461" s="29"/>
      <c r="DC5461" s="29"/>
      <c r="DD5461" s="29"/>
      <c r="DE5461" s="29"/>
      <c r="DF5461" s="29"/>
      <c r="DG5461" s="29"/>
      <c r="DH5461" s="29"/>
      <c r="DI5461" s="29"/>
      <c r="DJ5461" s="29"/>
      <c r="DK5461" s="29"/>
      <c r="DL5461" s="29"/>
      <c r="DM5461" s="29"/>
      <c r="DN5461" s="29"/>
      <c r="DO5461" s="29"/>
      <c r="DP5461" s="29"/>
      <c r="DQ5461" s="29"/>
      <c r="DR5461" s="29"/>
      <c r="DS5461" s="29"/>
      <c r="DT5461" s="29"/>
      <c r="DU5461" s="29"/>
      <c r="DV5461" s="29"/>
      <c r="DW5461" s="29"/>
      <c r="DX5461" s="29"/>
      <c r="DY5461" s="29"/>
      <c r="DZ5461" s="29"/>
      <c r="EA5461" s="29"/>
      <c r="EB5461" s="29"/>
      <c r="EC5461" s="29"/>
      <c r="ED5461" s="29"/>
      <c r="EE5461" s="29"/>
      <c r="EF5461" s="29"/>
      <c r="EG5461" s="29"/>
      <c r="EH5461" s="29"/>
      <c r="EI5461" s="29"/>
      <c r="EJ5461" s="29"/>
      <c r="EK5461" s="29"/>
      <c r="EL5461" s="29"/>
      <c r="EM5461" s="29"/>
      <c r="EN5461" s="29"/>
      <c r="EO5461" s="29"/>
      <c r="EP5461" s="29"/>
      <c r="EQ5461" s="29"/>
      <c r="ER5461" s="29"/>
      <c r="ES5461" s="29"/>
      <c r="ET5461" s="29"/>
      <c r="EU5461" s="29"/>
      <c r="EV5461" s="29"/>
      <c r="EW5461" s="29"/>
      <c r="EX5461" s="29"/>
      <c r="EY5461" s="29"/>
      <c r="EZ5461" s="29"/>
      <c r="FA5461" s="29"/>
      <c r="FB5461" s="29"/>
      <c r="FC5461" s="29"/>
      <c r="FD5461" s="29"/>
      <c r="FE5461" s="29"/>
      <c r="FF5461" s="29"/>
      <c r="FG5461" s="29"/>
      <c r="FH5461" s="29"/>
      <c r="FI5461" s="29"/>
      <c r="FJ5461" s="29"/>
      <c r="FK5461" s="29"/>
      <c r="FL5461" s="29"/>
      <c r="FM5461" s="29"/>
      <c r="FN5461" s="29"/>
      <c r="FO5461" s="29"/>
      <c r="FP5461" s="29"/>
      <c r="FQ5461" s="29"/>
      <c r="FR5461" s="29"/>
      <c r="FS5461" s="29"/>
      <c r="FT5461" s="29"/>
      <c r="FU5461" s="29"/>
      <c r="FV5461" s="29"/>
      <c r="FW5461" s="29"/>
      <c r="FX5461" s="29"/>
      <c r="FY5461" s="29"/>
      <c r="FZ5461" s="29"/>
      <c r="GA5461" s="29"/>
      <c r="GB5461" s="29"/>
      <c r="GC5461" s="29"/>
      <c r="GD5461" s="29"/>
      <c r="GE5461" s="29"/>
      <c r="GF5461" s="29"/>
      <c r="GG5461" s="29"/>
      <c r="GH5461" s="29"/>
      <c r="GI5461" s="29"/>
      <c r="GJ5461" s="29"/>
      <c r="GK5461" s="29"/>
      <c r="GL5461" s="29"/>
      <c r="GM5461" s="29"/>
      <c r="GN5461" s="29"/>
      <c r="GO5461" s="29"/>
      <c r="GP5461" s="29"/>
      <c r="GQ5461" s="29"/>
      <c r="GR5461" s="29"/>
      <c r="GS5461" s="29"/>
      <c r="GT5461" s="29"/>
      <c r="GU5461" s="29"/>
      <c r="GV5461" s="29"/>
      <c r="GW5461" s="29"/>
      <c r="GX5461" s="29"/>
      <c r="GY5461" s="29"/>
      <c r="GZ5461" s="29"/>
      <c r="HA5461" s="29"/>
      <c r="HB5461" s="29"/>
      <c r="HC5461" s="29"/>
      <c r="HD5461" s="29"/>
      <c r="HE5461" s="29"/>
      <c r="HF5461" s="29"/>
      <c r="HG5461" s="29"/>
      <c r="HH5461" s="29"/>
      <c r="HI5461" s="29"/>
      <c r="HJ5461" s="29"/>
      <c r="HK5461" s="29"/>
      <c r="HL5461" s="29"/>
      <c r="HM5461" s="29"/>
      <c r="HN5461" s="29"/>
      <c r="HO5461" s="29"/>
      <c r="HP5461" s="29"/>
      <c r="HQ5461" s="29"/>
      <c r="HR5461" s="29"/>
      <c r="HS5461" s="29"/>
      <c r="HT5461" s="29"/>
      <c r="HU5461" s="29"/>
      <c r="HV5461" s="29"/>
      <c r="HW5461" s="29"/>
      <c r="HX5461" s="29"/>
      <c r="HY5461" s="29"/>
      <c r="HZ5461" s="29"/>
      <c r="IA5461" s="29"/>
      <c r="IB5461" s="29"/>
      <c r="IC5461" s="29"/>
      <c r="ID5461" s="29"/>
      <c r="IE5461" s="29"/>
      <c r="IF5461" s="29"/>
      <c r="IG5461" s="29"/>
      <c r="IH5461" s="29"/>
      <c r="II5461" s="29"/>
      <c r="IJ5461" s="29"/>
      <c r="IK5461" s="29"/>
      <c r="IL5461" s="29"/>
      <c r="IM5461" s="29"/>
      <c r="IN5461" s="29"/>
      <c r="IO5461" s="29"/>
      <c r="IP5461" s="29"/>
      <c r="IQ5461" s="29"/>
    </row>
    <row r="5462" spans="1:251" s="42" customFormat="1" ht="18.75" customHeight="1" thickBot="1">
      <c r="A5462" s="43"/>
      <c r="B5462" s="138" t="s">
        <v>244</v>
      </c>
      <c r="C5462" s="139"/>
      <c r="D5462" s="139"/>
      <c r="E5462" s="139"/>
      <c r="F5462" s="139"/>
      <c r="G5462" s="139"/>
      <c r="H5462" s="139"/>
      <c r="I5462" s="139"/>
      <c r="J5462" s="139"/>
      <c r="K5462" s="139"/>
      <c r="L5462" s="139"/>
      <c r="M5462" s="139"/>
      <c r="N5462" s="139"/>
      <c r="O5462" s="139"/>
      <c r="P5462" s="139"/>
      <c r="Q5462" s="139"/>
      <c r="R5462" s="139"/>
      <c r="S5462" s="139"/>
      <c r="T5462" s="139"/>
      <c r="U5462" s="139"/>
      <c r="V5462" s="139"/>
      <c r="W5462" s="139"/>
      <c r="X5462" s="139"/>
      <c r="Y5462" s="139"/>
      <c r="Z5462" s="140"/>
      <c r="AA5462" s="141">
        <f>SUM($AA$5458:$AA$5461)</f>
        <v>141241</v>
      </c>
      <c r="AB5462" s="142"/>
      <c r="AC5462" s="142"/>
      <c r="AD5462" s="142"/>
      <c r="AE5462" s="142"/>
      <c r="AF5462" s="142"/>
      <c r="AG5462" s="142"/>
      <c r="AH5462" s="142"/>
      <c r="AI5462" s="143"/>
      <c r="AJ5462" s="141">
        <f>SUM($AJ$5458:$AJ$5461)</f>
        <v>130923</v>
      </c>
      <c r="AK5462" s="142"/>
      <c r="AL5462" s="142"/>
      <c r="AM5462" s="142"/>
      <c r="AN5462" s="142"/>
      <c r="AO5462" s="142"/>
      <c r="AP5462" s="142"/>
      <c r="AQ5462" s="142"/>
      <c r="AR5462" s="143"/>
      <c r="AS5462" s="144"/>
      <c r="AT5462" s="145"/>
      <c r="AU5462" s="145"/>
      <c r="AV5462" s="145"/>
      <c r="AW5462" s="145"/>
      <c r="AX5462" s="146"/>
      <c r="AY5462" s="29"/>
      <c r="AZ5462" s="29"/>
      <c r="BA5462" s="29"/>
      <c r="BB5462" s="29"/>
      <c r="BC5462" s="29"/>
      <c r="BD5462" s="29"/>
      <c r="BE5462" s="29"/>
      <c r="BF5462" s="29"/>
      <c r="BG5462" s="29"/>
      <c r="BH5462" s="29"/>
      <c r="BI5462" s="29"/>
      <c r="BJ5462" s="29"/>
      <c r="BK5462" s="29"/>
      <c r="BL5462" s="29"/>
      <c r="BM5462" s="29"/>
      <c r="BN5462" s="29"/>
      <c r="BO5462" s="29"/>
      <c r="BP5462" s="29"/>
      <c r="BQ5462" s="29"/>
      <c r="BR5462" s="29"/>
      <c r="BS5462" s="29"/>
      <c r="BT5462" s="29"/>
      <c r="BU5462" s="29"/>
      <c r="BV5462" s="29"/>
      <c r="BW5462" s="29"/>
      <c r="BX5462" s="29"/>
      <c r="BY5462" s="29"/>
      <c r="BZ5462" s="29"/>
      <c r="CA5462" s="29"/>
      <c r="CB5462" s="29"/>
      <c r="CC5462" s="29"/>
      <c r="CD5462" s="29"/>
      <c r="CE5462" s="29"/>
      <c r="CF5462" s="29"/>
      <c r="CG5462" s="29"/>
      <c r="CH5462" s="29"/>
      <c r="CI5462" s="29"/>
      <c r="CJ5462" s="29"/>
      <c r="CK5462" s="29"/>
      <c r="CL5462" s="29"/>
      <c r="CM5462" s="29"/>
      <c r="CN5462" s="29"/>
      <c r="CO5462" s="29"/>
      <c r="CP5462" s="29"/>
      <c r="CQ5462" s="29"/>
      <c r="CR5462" s="29"/>
      <c r="CS5462" s="29"/>
      <c r="CT5462" s="29"/>
      <c r="CU5462" s="29"/>
      <c r="CV5462" s="29"/>
      <c r="CW5462" s="29"/>
      <c r="CX5462" s="29"/>
      <c r="CY5462" s="29"/>
      <c r="CZ5462" s="29"/>
      <c r="DA5462" s="29"/>
      <c r="DB5462" s="29"/>
      <c r="DC5462" s="29"/>
      <c r="DD5462" s="29"/>
      <c r="DE5462" s="29"/>
      <c r="DF5462" s="29"/>
      <c r="DG5462" s="29"/>
      <c r="DH5462" s="29"/>
      <c r="DI5462" s="29"/>
      <c r="DJ5462" s="29"/>
      <c r="DK5462" s="29"/>
      <c r="DL5462" s="29"/>
      <c r="DM5462" s="29"/>
      <c r="DN5462" s="29"/>
      <c r="DO5462" s="29"/>
      <c r="DP5462" s="29"/>
      <c r="DQ5462" s="29"/>
      <c r="DR5462" s="29"/>
      <c r="DS5462" s="29"/>
      <c r="DT5462" s="29"/>
      <c r="DU5462" s="29"/>
      <c r="DV5462" s="29"/>
      <c r="DW5462" s="29"/>
      <c r="DX5462" s="29"/>
      <c r="DY5462" s="29"/>
      <c r="DZ5462" s="29"/>
      <c r="EA5462" s="29"/>
      <c r="EB5462" s="29"/>
      <c r="EC5462" s="29"/>
      <c r="ED5462" s="29"/>
      <c r="EE5462" s="29"/>
      <c r="EF5462" s="29"/>
      <c r="EG5462" s="29"/>
      <c r="EH5462" s="29"/>
      <c r="EI5462" s="29"/>
      <c r="EJ5462" s="29"/>
      <c r="EK5462" s="29"/>
      <c r="EL5462" s="29"/>
      <c r="EM5462" s="29"/>
      <c r="EN5462" s="29"/>
      <c r="EO5462" s="29"/>
      <c r="EP5462" s="29"/>
      <c r="EQ5462" s="29"/>
      <c r="ER5462" s="29"/>
      <c r="ES5462" s="29"/>
      <c r="ET5462" s="29"/>
      <c r="EU5462" s="29"/>
      <c r="EV5462" s="29"/>
      <c r="EW5462" s="29"/>
      <c r="EX5462" s="29"/>
      <c r="EY5462" s="29"/>
      <c r="EZ5462" s="29"/>
      <c r="FA5462" s="29"/>
      <c r="FB5462" s="29"/>
      <c r="FC5462" s="29"/>
      <c r="FD5462" s="29"/>
      <c r="FE5462" s="29"/>
      <c r="FF5462" s="29"/>
      <c r="FG5462" s="29"/>
      <c r="FH5462" s="29"/>
      <c r="FI5462" s="29"/>
      <c r="FJ5462" s="29"/>
      <c r="FK5462" s="29"/>
      <c r="FL5462" s="29"/>
      <c r="FM5462" s="29"/>
      <c r="FN5462" s="29"/>
      <c r="FO5462" s="29"/>
      <c r="FP5462" s="29"/>
      <c r="FQ5462" s="29"/>
      <c r="FR5462" s="29"/>
      <c r="FS5462" s="29"/>
      <c r="FT5462" s="29"/>
      <c r="FU5462" s="29"/>
      <c r="FV5462" s="29"/>
      <c r="FW5462" s="29"/>
      <c r="FX5462" s="29"/>
      <c r="FY5462" s="29"/>
      <c r="FZ5462" s="29"/>
      <c r="GA5462" s="29"/>
      <c r="GB5462" s="29"/>
      <c r="GC5462" s="29"/>
      <c r="GD5462" s="29"/>
      <c r="GE5462" s="29"/>
      <c r="GF5462" s="29"/>
      <c r="GG5462" s="29"/>
      <c r="GH5462" s="29"/>
      <c r="GI5462" s="29"/>
      <c r="GJ5462" s="29"/>
      <c r="GK5462" s="29"/>
      <c r="GL5462" s="29"/>
      <c r="GM5462" s="29"/>
      <c r="GN5462" s="29"/>
      <c r="GO5462" s="29"/>
      <c r="GP5462" s="29"/>
      <c r="GQ5462" s="29"/>
      <c r="GR5462" s="29"/>
      <c r="GS5462" s="29"/>
      <c r="GT5462" s="29"/>
      <c r="GU5462" s="29"/>
      <c r="GV5462" s="29"/>
      <c r="GW5462" s="29"/>
      <c r="GX5462" s="29"/>
      <c r="GY5462" s="29"/>
      <c r="GZ5462" s="29"/>
      <c r="HA5462" s="29"/>
      <c r="HB5462" s="29"/>
      <c r="HC5462" s="29"/>
      <c r="HD5462" s="29"/>
      <c r="HE5462" s="29"/>
      <c r="HF5462" s="29"/>
      <c r="HG5462" s="29"/>
      <c r="HH5462" s="29"/>
      <c r="HI5462" s="29"/>
      <c r="HJ5462" s="29"/>
      <c r="HK5462" s="29"/>
      <c r="HL5462" s="29"/>
      <c r="HM5462" s="29"/>
      <c r="HN5462" s="29"/>
      <c r="HO5462" s="29"/>
      <c r="HP5462" s="29"/>
      <c r="HQ5462" s="29"/>
      <c r="HR5462" s="29"/>
      <c r="HS5462" s="29"/>
      <c r="HT5462" s="29"/>
      <c r="HU5462" s="29"/>
      <c r="HV5462" s="29"/>
      <c r="HW5462" s="29"/>
      <c r="HX5462" s="29"/>
      <c r="HY5462" s="29"/>
      <c r="HZ5462" s="29"/>
      <c r="IA5462" s="29"/>
      <c r="IB5462" s="29"/>
      <c r="IC5462" s="29"/>
      <c r="ID5462" s="29"/>
      <c r="IE5462" s="29"/>
      <c r="IF5462" s="29"/>
      <c r="IG5462" s="29"/>
      <c r="IH5462" s="29"/>
      <c r="II5462" s="29"/>
      <c r="IJ5462" s="29"/>
      <c r="IK5462" s="29"/>
      <c r="IL5462" s="29"/>
      <c r="IM5462" s="29"/>
      <c r="IN5462" s="29"/>
      <c r="IO5462" s="29"/>
      <c r="IP5462" s="29"/>
      <c r="IQ5462" s="29"/>
    </row>
    <row r="5464" spans="1:251" ht="18.75">
      <c r="A5464" s="28" t="s">
        <v>234</v>
      </c>
      <c r="AW5464" s="30"/>
      <c r="AX5464" s="31"/>
      <c r="AY5464" s="30"/>
    </row>
    <row r="5466" spans="1:251" ht="18.75">
      <c r="B5466" s="109" t="s">
        <v>0</v>
      </c>
      <c r="C5466" s="150"/>
      <c r="D5466" s="150"/>
      <c r="E5466" s="150"/>
      <c r="F5466" s="150"/>
      <c r="G5466" s="150"/>
      <c r="H5466" s="150"/>
      <c r="I5466" s="150"/>
      <c r="J5466" s="150"/>
      <c r="K5466" s="150"/>
      <c r="L5466" s="150"/>
      <c r="M5466" s="150"/>
      <c r="N5466" s="150"/>
      <c r="O5466" s="150"/>
      <c r="P5466" s="150"/>
      <c r="Q5466" s="150"/>
      <c r="R5466" s="150"/>
      <c r="S5466" s="150"/>
      <c r="T5466" s="150"/>
      <c r="U5466" s="150"/>
      <c r="V5466" s="150"/>
      <c r="W5466" s="150"/>
      <c r="X5466" s="150"/>
      <c r="Y5466" s="150"/>
      <c r="Z5466" s="150"/>
      <c r="AA5466" s="150"/>
      <c r="AB5466" s="150"/>
      <c r="AC5466" s="150"/>
      <c r="AD5466" s="150"/>
      <c r="AE5466" s="150"/>
      <c r="AF5466" s="150"/>
      <c r="AG5466" s="150"/>
      <c r="AH5466" s="150"/>
      <c r="AI5466" s="150"/>
      <c r="AJ5466" s="150"/>
      <c r="AK5466" s="150"/>
      <c r="AL5466" s="150"/>
      <c r="AM5466" s="150"/>
      <c r="AN5466" s="150"/>
      <c r="AO5466" s="150"/>
      <c r="AP5466" s="150"/>
      <c r="AQ5466" s="150"/>
      <c r="AR5466" s="150"/>
      <c r="AS5466" s="150"/>
      <c r="AT5466" s="150"/>
      <c r="AU5466" s="150"/>
      <c r="AV5466" s="150"/>
      <c r="AW5466" s="150"/>
      <c r="AX5466" s="150"/>
    </row>
    <row r="5467" spans="1:251">
      <c r="Z5467" s="32"/>
      <c r="AD5467" s="32"/>
      <c r="AE5467" s="32"/>
      <c r="AF5467" s="32"/>
      <c r="AG5467" s="32"/>
      <c r="AH5467" s="32"/>
      <c r="AI5467" s="32"/>
      <c r="AO5467" s="32"/>
    </row>
    <row r="5468" spans="1:251" ht="13.5" thickBot="1">
      <c r="Z5468" s="32"/>
      <c r="AD5468" s="32"/>
      <c r="AE5468" s="32"/>
      <c r="AF5468" s="32"/>
      <c r="AG5468" s="32"/>
      <c r="AH5468" s="32"/>
      <c r="AI5468" s="32"/>
      <c r="AO5468" s="32"/>
      <c r="DI5468" s="26"/>
    </row>
    <row r="5469" spans="1:251" ht="24.75" customHeight="1" thickBot="1">
      <c r="B5469" s="111" t="s">
        <v>235</v>
      </c>
      <c r="C5469" s="112"/>
      <c r="D5469" s="112"/>
      <c r="E5469" s="112"/>
      <c r="F5469" s="112"/>
      <c r="G5469" s="112"/>
      <c r="H5469" s="113" t="s">
        <v>1016</v>
      </c>
      <c r="I5469" s="114"/>
      <c r="J5469" s="114"/>
      <c r="K5469" s="114"/>
      <c r="L5469" s="114"/>
      <c r="M5469" s="114"/>
      <c r="N5469" s="114"/>
      <c r="O5469" s="114"/>
      <c r="P5469" s="114"/>
      <c r="Q5469" s="114"/>
      <c r="R5469" s="114"/>
      <c r="S5469" s="114"/>
      <c r="T5469" s="114"/>
      <c r="U5469" s="114"/>
      <c r="V5469" s="114"/>
      <c r="W5469" s="114"/>
      <c r="X5469" s="114"/>
      <c r="Y5469" s="114"/>
      <c r="Z5469" s="114"/>
      <c r="AA5469" s="114"/>
      <c r="AB5469" s="114"/>
      <c r="AC5469" s="114"/>
      <c r="AD5469" s="114"/>
      <c r="AE5469" s="114"/>
      <c r="AF5469" s="114"/>
      <c r="AG5469" s="114"/>
      <c r="AH5469" s="114"/>
      <c r="AI5469" s="114"/>
      <c r="AJ5469" s="114"/>
      <c r="AK5469" s="114"/>
      <c r="AL5469" s="114"/>
      <c r="AM5469" s="114"/>
      <c r="AN5469" s="114"/>
      <c r="AO5469" s="114"/>
      <c r="AP5469" s="114"/>
      <c r="AQ5469" s="114"/>
      <c r="AR5469" s="114"/>
      <c r="AS5469" s="114"/>
      <c r="AT5469" s="114"/>
      <c r="AU5469" s="114"/>
      <c r="AV5469" s="114"/>
      <c r="AW5469" s="114"/>
      <c r="AX5469" s="115"/>
      <c r="DI5469" s="26"/>
    </row>
    <row r="5470" spans="1:251" ht="14.25">
      <c r="B5470" s="33"/>
      <c r="C5470" s="33"/>
      <c r="D5470" s="33"/>
      <c r="E5470" s="33"/>
      <c r="F5470" s="33"/>
      <c r="G5470" s="33"/>
      <c r="H5470" s="34"/>
      <c r="I5470" s="34"/>
      <c r="J5470" s="34"/>
      <c r="K5470" s="34"/>
      <c r="L5470" s="35"/>
      <c r="M5470" s="35"/>
      <c r="N5470" s="35"/>
      <c r="O5470" s="35"/>
      <c r="P5470" s="34"/>
      <c r="Q5470" s="34"/>
      <c r="R5470" s="34"/>
      <c r="S5470" s="34"/>
      <c r="T5470" s="34"/>
      <c r="U5470" s="34"/>
      <c r="V5470" s="36"/>
      <c r="W5470" s="36"/>
      <c r="X5470" s="36"/>
      <c r="Y5470" s="36"/>
      <c r="Z5470" s="36"/>
      <c r="AA5470" s="36"/>
      <c r="AB5470" s="36"/>
      <c r="AC5470" s="36"/>
      <c r="AD5470" s="36"/>
      <c r="AE5470" s="36"/>
      <c r="AF5470" s="36"/>
      <c r="AG5470" s="36"/>
      <c r="AH5470" s="36"/>
      <c r="AI5470" s="36"/>
      <c r="AJ5470" s="36"/>
      <c r="AK5470" s="36"/>
      <c r="AL5470" s="36"/>
      <c r="AM5470" s="36"/>
      <c r="AN5470" s="36"/>
      <c r="AO5470" s="36"/>
      <c r="AP5470" s="36"/>
      <c r="AQ5470" s="36"/>
      <c r="AR5470" s="36"/>
      <c r="AS5470" s="36"/>
      <c r="AT5470" s="36"/>
      <c r="AU5470" s="36"/>
      <c r="AV5470" s="36"/>
      <c r="AW5470" s="36"/>
      <c r="AX5470" s="36"/>
      <c r="DI5470" s="26"/>
    </row>
    <row r="5471" spans="1:251" ht="15" thickBot="1">
      <c r="A5471" s="37"/>
      <c r="B5471" s="36" t="s">
        <v>237</v>
      </c>
      <c r="C5471" s="34"/>
      <c r="D5471" s="34"/>
      <c r="E5471" s="34"/>
      <c r="F5471" s="34"/>
      <c r="G5471" s="34"/>
      <c r="H5471" s="34"/>
      <c r="I5471" s="34"/>
      <c r="J5471" s="34"/>
      <c r="K5471" s="34"/>
      <c r="L5471" s="35"/>
      <c r="M5471" s="35"/>
      <c r="N5471" s="35"/>
      <c r="O5471" s="35"/>
      <c r="P5471" s="34"/>
      <c r="Q5471" s="34"/>
      <c r="R5471" s="34"/>
      <c r="S5471" s="34"/>
      <c r="T5471" s="34"/>
      <c r="U5471" s="34"/>
      <c r="V5471" s="36"/>
      <c r="W5471" s="36"/>
      <c r="X5471" s="36"/>
      <c r="Y5471" s="36"/>
      <c r="Z5471" s="36"/>
      <c r="AA5471" s="36"/>
      <c r="AB5471" s="36"/>
      <c r="AC5471" s="36"/>
      <c r="AD5471" s="36"/>
      <c r="AE5471" s="36"/>
      <c r="AF5471" s="36"/>
      <c r="AG5471" s="36"/>
      <c r="AH5471" s="36"/>
      <c r="AI5471" s="36"/>
      <c r="AJ5471" s="36"/>
      <c r="AK5471" s="36"/>
      <c r="AL5471" s="36"/>
      <c r="AM5471" s="36"/>
      <c r="AN5471" s="36"/>
      <c r="AO5471" s="36"/>
      <c r="AP5471" s="36"/>
      <c r="AQ5471" s="36"/>
      <c r="AR5471" s="36"/>
      <c r="AS5471" s="36"/>
      <c r="AT5471" s="36"/>
      <c r="AU5471" s="36"/>
      <c r="AV5471" s="36"/>
      <c r="AW5471" s="36"/>
      <c r="AX5471" s="36"/>
      <c r="DI5471" s="26"/>
    </row>
    <row r="5472" spans="1:251" ht="14.25">
      <c r="A5472" s="34"/>
      <c r="B5472" s="38"/>
      <c r="C5472" s="33"/>
      <c r="D5472" s="33"/>
      <c r="E5472" s="33"/>
      <c r="F5472" s="33"/>
      <c r="G5472" s="33"/>
      <c r="H5472" s="33"/>
      <c r="I5472" s="33"/>
      <c r="J5472" s="33"/>
      <c r="K5472" s="33"/>
      <c r="L5472" s="39"/>
      <c r="M5472" s="39"/>
      <c r="N5472" s="39"/>
      <c r="O5472" s="39"/>
      <c r="P5472" s="33"/>
      <c r="Q5472" s="33"/>
      <c r="R5472" s="33"/>
      <c r="S5472" s="33"/>
      <c r="T5472" s="33"/>
      <c r="U5472" s="33"/>
      <c r="V5472" s="40"/>
      <c r="W5472" s="40"/>
      <c r="X5472" s="40"/>
      <c r="Y5472" s="40"/>
      <c r="Z5472" s="40"/>
      <c r="AA5472" s="40"/>
      <c r="AB5472" s="40"/>
      <c r="AC5472" s="40"/>
      <c r="AD5472" s="40"/>
      <c r="AE5472" s="40"/>
      <c r="AF5472" s="40"/>
      <c r="AG5472" s="40"/>
      <c r="AH5472" s="40"/>
      <c r="AI5472" s="40"/>
      <c r="AJ5472" s="40"/>
      <c r="AK5472" s="40"/>
      <c r="AL5472" s="40"/>
      <c r="AM5472" s="40"/>
      <c r="AN5472" s="40"/>
      <c r="AO5472" s="40"/>
      <c r="AP5472" s="40"/>
      <c r="AQ5472" s="40"/>
      <c r="AR5472" s="40"/>
      <c r="AS5472" s="40"/>
      <c r="AT5472" s="40"/>
      <c r="AU5472" s="40"/>
      <c r="AV5472" s="40"/>
      <c r="AW5472" s="40"/>
      <c r="AX5472" s="41"/>
    </row>
    <row r="5473" spans="1:113" ht="12" customHeight="1">
      <c r="A5473" s="34"/>
      <c r="B5473" s="116" t="s">
        <v>1139</v>
      </c>
      <c r="C5473" s="117"/>
      <c r="D5473" s="117"/>
      <c r="E5473" s="117"/>
      <c r="F5473" s="117"/>
      <c r="G5473" s="117"/>
      <c r="H5473" s="117"/>
      <c r="I5473" s="117"/>
      <c r="J5473" s="117"/>
      <c r="K5473" s="117"/>
      <c r="L5473" s="117"/>
      <c r="M5473" s="117"/>
      <c r="N5473" s="117"/>
      <c r="O5473" s="117"/>
      <c r="P5473" s="117"/>
      <c r="Q5473" s="117"/>
      <c r="R5473" s="117"/>
      <c r="S5473" s="117"/>
      <c r="T5473" s="117"/>
      <c r="U5473" s="117"/>
      <c r="V5473" s="117"/>
      <c r="W5473" s="117"/>
      <c r="X5473" s="117"/>
      <c r="Y5473" s="117"/>
      <c r="Z5473" s="117"/>
      <c r="AA5473" s="117"/>
      <c r="AB5473" s="117"/>
      <c r="AC5473" s="117"/>
      <c r="AD5473" s="117"/>
      <c r="AE5473" s="117"/>
      <c r="AF5473" s="117"/>
      <c r="AG5473" s="117"/>
      <c r="AH5473" s="117"/>
      <c r="AI5473" s="117"/>
      <c r="AJ5473" s="117"/>
      <c r="AK5473" s="117"/>
      <c r="AL5473" s="117"/>
      <c r="AM5473" s="117"/>
      <c r="AN5473" s="117"/>
      <c r="AO5473" s="117"/>
      <c r="AP5473" s="117"/>
      <c r="AQ5473" s="117"/>
      <c r="AR5473" s="117"/>
      <c r="AS5473" s="117"/>
      <c r="AT5473" s="117"/>
      <c r="AU5473" s="117"/>
      <c r="AV5473" s="117"/>
      <c r="AW5473" s="117"/>
      <c r="AX5473" s="118"/>
    </row>
    <row r="5474" spans="1:113" ht="12" customHeight="1">
      <c r="A5474" s="34"/>
      <c r="B5474" s="116"/>
      <c r="C5474" s="117"/>
      <c r="D5474" s="117"/>
      <c r="E5474" s="117"/>
      <c r="F5474" s="117"/>
      <c r="G5474" s="117"/>
      <c r="H5474" s="117"/>
      <c r="I5474" s="117"/>
      <c r="J5474" s="117"/>
      <c r="K5474" s="117"/>
      <c r="L5474" s="117"/>
      <c r="M5474" s="117"/>
      <c r="N5474" s="117"/>
      <c r="O5474" s="117"/>
      <c r="P5474" s="117"/>
      <c r="Q5474" s="117"/>
      <c r="R5474" s="117"/>
      <c r="S5474" s="117"/>
      <c r="T5474" s="117"/>
      <c r="U5474" s="117"/>
      <c r="V5474" s="117"/>
      <c r="W5474" s="117"/>
      <c r="X5474" s="117"/>
      <c r="Y5474" s="117"/>
      <c r="Z5474" s="117"/>
      <c r="AA5474" s="117"/>
      <c r="AB5474" s="117"/>
      <c r="AC5474" s="117"/>
      <c r="AD5474" s="117"/>
      <c r="AE5474" s="117"/>
      <c r="AF5474" s="117"/>
      <c r="AG5474" s="117"/>
      <c r="AH5474" s="117"/>
      <c r="AI5474" s="117"/>
      <c r="AJ5474" s="117"/>
      <c r="AK5474" s="117"/>
      <c r="AL5474" s="117"/>
      <c r="AM5474" s="117"/>
      <c r="AN5474" s="117"/>
      <c r="AO5474" s="117"/>
      <c r="AP5474" s="117"/>
      <c r="AQ5474" s="117"/>
      <c r="AR5474" s="117"/>
      <c r="AS5474" s="117"/>
      <c r="AT5474" s="117"/>
      <c r="AU5474" s="117"/>
      <c r="AV5474" s="117"/>
      <c r="AW5474" s="117"/>
      <c r="AX5474" s="118"/>
    </row>
    <row r="5475" spans="1:113" ht="12" customHeight="1">
      <c r="A5475" s="34"/>
      <c r="B5475" s="116"/>
      <c r="C5475" s="117"/>
      <c r="D5475" s="117"/>
      <c r="E5475" s="117"/>
      <c r="F5475" s="117"/>
      <c r="G5475" s="117"/>
      <c r="H5475" s="117"/>
      <c r="I5475" s="117"/>
      <c r="J5475" s="117"/>
      <c r="K5475" s="117"/>
      <c r="L5475" s="117"/>
      <c r="M5475" s="117"/>
      <c r="N5475" s="117"/>
      <c r="O5475" s="117"/>
      <c r="P5475" s="117"/>
      <c r="Q5475" s="117"/>
      <c r="R5475" s="117"/>
      <c r="S5475" s="117"/>
      <c r="T5475" s="117"/>
      <c r="U5475" s="117"/>
      <c r="V5475" s="117"/>
      <c r="W5475" s="117"/>
      <c r="X5475" s="117"/>
      <c r="Y5475" s="117"/>
      <c r="Z5475" s="117"/>
      <c r="AA5475" s="117"/>
      <c r="AB5475" s="117"/>
      <c r="AC5475" s="117"/>
      <c r="AD5475" s="117"/>
      <c r="AE5475" s="117"/>
      <c r="AF5475" s="117"/>
      <c r="AG5475" s="117"/>
      <c r="AH5475" s="117"/>
      <c r="AI5475" s="117"/>
      <c r="AJ5475" s="117"/>
      <c r="AK5475" s="117"/>
      <c r="AL5475" s="117"/>
      <c r="AM5475" s="117"/>
      <c r="AN5475" s="117"/>
      <c r="AO5475" s="117"/>
      <c r="AP5475" s="117"/>
      <c r="AQ5475" s="117"/>
      <c r="AR5475" s="117"/>
      <c r="AS5475" s="117"/>
      <c r="AT5475" s="117"/>
      <c r="AU5475" s="117"/>
      <c r="AV5475" s="117"/>
      <c r="AW5475" s="117"/>
      <c r="AX5475" s="118"/>
      <c r="BC5475" s="42"/>
    </row>
    <row r="5476" spans="1:113" ht="12" customHeight="1">
      <c r="A5476" s="34"/>
      <c r="B5476" s="116"/>
      <c r="C5476" s="117"/>
      <c r="D5476" s="117"/>
      <c r="E5476" s="117"/>
      <c r="F5476" s="117"/>
      <c r="G5476" s="117"/>
      <c r="H5476" s="117"/>
      <c r="I5476" s="117"/>
      <c r="J5476" s="117"/>
      <c r="K5476" s="117"/>
      <c r="L5476" s="117"/>
      <c r="M5476" s="117"/>
      <c r="N5476" s="117"/>
      <c r="O5476" s="117"/>
      <c r="P5476" s="117"/>
      <c r="Q5476" s="117"/>
      <c r="R5476" s="117"/>
      <c r="S5476" s="117"/>
      <c r="T5476" s="117"/>
      <c r="U5476" s="117"/>
      <c r="V5476" s="117"/>
      <c r="W5476" s="117"/>
      <c r="X5476" s="117"/>
      <c r="Y5476" s="117"/>
      <c r="Z5476" s="117"/>
      <c r="AA5476" s="117"/>
      <c r="AB5476" s="117"/>
      <c r="AC5476" s="117"/>
      <c r="AD5476" s="117"/>
      <c r="AE5476" s="117"/>
      <c r="AF5476" s="117"/>
      <c r="AG5476" s="117"/>
      <c r="AH5476" s="117"/>
      <c r="AI5476" s="117"/>
      <c r="AJ5476" s="117"/>
      <c r="AK5476" s="117"/>
      <c r="AL5476" s="117"/>
      <c r="AM5476" s="117"/>
      <c r="AN5476" s="117"/>
      <c r="AO5476" s="117"/>
      <c r="AP5476" s="117"/>
      <c r="AQ5476" s="117"/>
      <c r="AR5476" s="117"/>
      <c r="AS5476" s="117"/>
      <c r="AT5476" s="117"/>
      <c r="AU5476" s="117"/>
      <c r="AV5476" s="117"/>
      <c r="AW5476" s="117"/>
      <c r="AX5476" s="118"/>
    </row>
    <row r="5477" spans="1:113" ht="12" customHeight="1">
      <c r="A5477" s="34"/>
      <c r="B5477" s="116"/>
      <c r="C5477" s="117"/>
      <c r="D5477" s="117"/>
      <c r="E5477" s="117"/>
      <c r="F5477" s="117"/>
      <c r="G5477" s="117"/>
      <c r="H5477" s="117"/>
      <c r="I5477" s="117"/>
      <c r="J5477" s="117"/>
      <c r="K5477" s="117"/>
      <c r="L5477" s="117"/>
      <c r="M5477" s="117"/>
      <c r="N5477" s="117"/>
      <c r="O5477" s="117"/>
      <c r="P5477" s="117"/>
      <c r="Q5477" s="117"/>
      <c r="R5477" s="117"/>
      <c r="S5477" s="117"/>
      <c r="T5477" s="117"/>
      <c r="U5477" s="117"/>
      <c r="V5477" s="117"/>
      <c r="W5477" s="117"/>
      <c r="X5477" s="117"/>
      <c r="Y5477" s="117"/>
      <c r="Z5477" s="117"/>
      <c r="AA5477" s="117"/>
      <c r="AB5477" s="117"/>
      <c r="AC5477" s="117"/>
      <c r="AD5477" s="117"/>
      <c r="AE5477" s="117"/>
      <c r="AF5477" s="117"/>
      <c r="AG5477" s="117"/>
      <c r="AH5477" s="117"/>
      <c r="AI5477" s="117"/>
      <c r="AJ5477" s="117"/>
      <c r="AK5477" s="117"/>
      <c r="AL5477" s="117"/>
      <c r="AM5477" s="117"/>
      <c r="AN5477" s="117"/>
      <c r="AO5477" s="117"/>
      <c r="AP5477" s="117"/>
      <c r="AQ5477" s="117"/>
      <c r="AR5477" s="117"/>
      <c r="AS5477" s="117"/>
      <c r="AT5477" s="117"/>
      <c r="AU5477" s="117"/>
      <c r="AV5477" s="117"/>
      <c r="AW5477" s="117"/>
      <c r="AX5477" s="118"/>
    </row>
    <row r="5478" spans="1:113" ht="15" thickBot="1">
      <c r="A5478" s="43"/>
      <c r="B5478" s="44"/>
      <c r="C5478" s="45"/>
      <c r="D5478" s="45"/>
      <c r="E5478" s="45"/>
      <c r="F5478" s="45"/>
      <c r="G5478" s="45"/>
      <c r="H5478" s="45"/>
      <c r="I5478" s="45"/>
      <c r="J5478" s="45"/>
      <c r="K5478" s="45"/>
      <c r="L5478" s="45"/>
      <c r="M5478" s="45"/>
      <c r="N5478" s="45"/>
      <c r="O5478" s="45"/>
      <c r="P5478" s="45"/>
      <c r="Q5478" s="45"/>
      <c r="R5478" s="45"/>
      <c r="S5478" s="45"/>
      <c r="T5478" s="45"/>
      <c r="U5478" s="45"/>
      <c r="V5478" s="45"/>
      <c r="W5478" s="45"/>
      <c r="X5478" s="45"/>
      <c r="Y5478" s="45"/>
      <c r="Z5478" s="45"/>
      <c r="AA5478" s="45"/>
      <c r="AB5478" s="45"/>
      <c r="AC5478" s="45"/>
      <c r="AD5478" s="45"/>
      <c r="AE5478" s="45"/>
      <c r="AF5478" s="45"/>
      <c r="AG5478" s="45"/>
      <c r="AH5478" s="45"/>
      <c r="AI5478" s="45"/>
      <c r="AJ5478" s="45"/>
      <c r="AK5478" s="45"/>
      <c r="AL5478" s="45"/>
      <c r="AM5478" s="45"/>
      <c r="AN5478" s="45"/>
      <c r="AO5478" s="45"/>
      <c r="AP5478" s="45"/>
      <c r="AQ5478" s="45"/>
      <c r="AR5478" s="45"/>
      <c r="AS5478" s="45"/>
      <c r="AT5478" s="45"/>
      <c r="AU5478" s="45"/>
      <c r="AV5478" s="45"/>
      <c r="AW5478" s="45"/>
      <c r="AX5478" s="46"/>
    </row>
    <row r="5479" spans="1:113">
      <c r="B5479" s="47"/>
    </row>
    <row r="5480" spans="1:113" ht="15" thickBot="1">
      <c r="A5480" s="37"/>
      <c r="B5480" s="36" t="s">
        <v>238</v>
      </c>
      <c r="C5480" s="34"/>
      <c r="D5480" s="34"/>
      <c r="E5480" s="34"/>
      <c r="F5480" s="34"/>
      <c r="G5480" s="34"/>
      <c r="H5480" s="34"/>
      <c r="I5480" s="34"/>
      <c r="J5480" s="34"/>
      <c r="K5480" s="34"/>
      <c r="L5480" s="35"/>
      <c r="M5480" s="35"/>
      <c r="N5480" s="35"/>
      <c r="O5480" s="35"/>
      <c r="P5480" s="34"/>
      <c r="Q5480" s="34"/>
      <c r="R5480" s="34"/>
      <c r="S5480" s="34"/>
      <c r="T5480" s="34"/>
      <c r="U5480" s="34"/>
      <c r="V5480" s="36"/>
      <c r="W5480" s="36"/>
      <c r="X5480" s="36"/>
      <c r="Y5480" s="36"/>
      <c r="Z5480" s="36"/>
      <c r="AA5480" s="36"/>
      <c r="AB5480" s="36"/>
      <c r="AC5480" s="36"/>
      <c r="AD5480" s="36"/>
      <c r="AE5480" s="36"/>
      <c r="AF5480" s="36"/>
      <c r="AG5480" s="36"/>
      <c r="AH5480" s="36"/>
      <c r="AI5480" s="36"/>
      <c r="AJ5480" s="36"/>
      <c r="AK5480" s="36"/>
      <c r="AL5480" s="36"/>
      <c r="AM5480" s="36"/>
      <c r="AN5480" s="36"/>
      <c r="AO5480" s="36"/>
      <c r="AP5480" s="36"/>
      <c r="AQ5480" s="36"/>
      <c r="AR5480" s="36"/>
      <c r="AS5480" s="36"/>
      <c r="AT5480" s="36"/>
      <c r="AU5480" s="36"/>
      <c r="AV5480" s="36"/>
      <c r="AW5480" s="36"/>
      <c r="AX5480" s="36"/>
      <c r="DI5480" s="26"/>
    </row>
    <row r="5481" spans="1:113" ht="14.25">
      <c r="A5481" s="34"/>
      <c r="B5481" s="38"/>
      <c r="C5481" s="33"/>
      <c r="D5481" s="33"/>
      <c r="E5481" s="33"/>
      <c r="F5481" s="33"/>
      <c r="G5481" s="33"/>
      <c r="H5481" s="33"/>
      <c r="I5481" s="33"/>
      <c r="J5481" s="33"/>
      <c r="K5481" s="33"/>
      <c r="L5481" s="39"/>
      <c r="M5481" s="39"/>
      <c r="N5481" s="39"/>
      <c r="O5481" s="39"/>
      <c r="P5481" s="33"/>
      <c r="Q5481" s="33"/>
      <c r="R5481" s="33"/>
      <c r="S5481" s="33"/>
      <c r="T5481" s="33"/>
      <c r="U5481" s="33"/>
      <c r="V5481" s="40"/>
      <c r="W5481" s="40"/>
      <c r="X5481" s="40"/>
      <c r="Y5481" s="40"/>
      <c r="Z5481" s="40"/>
      <c r="AA5481" s="40"/>
      <c r="AB5481" s="40"/>
      <c r="AC5481" s="40"/>
      <c r="AD5481" s="40"/>
      <c r="AE5481" s="40"/>
      <c r="AF5481" s="40"/>
      <c r="AG5481" s="40"/>
      <c r="AH5481" s="40"/>
      <c r="AI5481" s="40"/>
      <c r="AJ5481" s="40"/>
      <c r="AK5481" s="40"/>
      <c r="AL5481" s="40"/>
      <c r="AM5481" s="40"/>
      <c r="AN5481" s="40"/>
      <c r="AO5481" s="40"/>
      <c r="AP5481" s="40"/>
      <c r="AQ5481" s="40"/>
      <c r="AR5481" s="40"/>
      <c r="AS5481" s="40"/>
      <c r="AT5481" s="40"/>
      <c r="AU5481" s="40"/>
      <c r="AV5481" s="40"/>
      <c r="AW5481" s="40"/>
      <c r="AX5481" s="41"/>
    </row>
    <row r="5482" spans="1:113" ht="12" customHeight="1">
      <c r="A5482" s="34"/>
      <c r="B5482" s="116" t="s">
        <v>1017</v>
      </c>
      <c r="C5482" s="117"/>
      <c r="D5482" s="117"/>
      <c r="E5482" s="117"/>
      <c r="F5482" s="117"/>
      <c r="G5482" s="117"/>
      <c r="H5482" s="117"/>
      <c r="I5482" s="117"/>
      <c r="J5482" s="117"/>
      <c r="K5482" s="117"/>
      <c r="L5482" s="117"/>
      <c r="M5482" s="117"/>
      <c r="N5482" s="117"/>
      <c r="O5482" s="117"/>
      <c r="P5482" s="117"/>
      <c r="Q5482" s="117"/>
      <c r="R5482" s="117"/>
      <c r="S5482" s="117"/>
      <c r="T5482" s="117"/>
      <c r="U5482" s="117"/>
      <c r="V5482" s="117"/>
      <c r="W5482" s="117"/>
      <c r="X5482" s="117"/>
      <c r="Y5482" s="117"/>
      <c r="Z5482" s="117"/>
      <c r="AA5482" s="117"/>
      <c r="AB5482" s="117"/>
      <c r="AC5482" s="117"/>
      <c r="AD5482" s="117"/>
      <c r="AE5482" s="117"/>
      <c r="AF5482" s="117"/>
      <c r="AG5482" s="117"/>
      <c r="AH5482" s="117"/>
      <c r="AI5482" s="117"/>
      <c r="AJ5482" s="117"/>
      <c r="AK5482" s="117"/>
      <c r="AL5482" s="117"/>
      <c r="AM5482" s="117"/>
      <c r="AN5482" s="117"/>
      <c r="AO5482" s="117"/>
      <c r="AP5482" s="117"/>
      <c r="AQ5482" s="117"/>
      <c r="AR5482" s="117"/>
      <c r="AS5482" s="117"/>
      <c r="AT5482" s="117"/>
      <c r="AU5482" s="117"/>
      <c r="AV5482" s="117"/>
      <c r="AW5482" s="117"/>
      <c r="AX5482" s="118"/>
    </row>
    <row r="5483" spans="1:113" ht="12" customHeight="1">
      <c r="A5483" s="34"/>
      <c r="B5483" s="116"/>
      <c r="C5483" s="117"/>
      <c r="D5483" s="117"/>
      <c r="E5483" s="117"/>
      <c r="F5483" s="117"/>
      <c r="G5483" s="117"/>
      <c r="H5483" s="117"/>
      <c r="I5483" s="117"/>
      <c r="J5483" s="117"/>
      <c r="K5483" s="117"/>
      <c r="L5483" s="117"/>
      <c r="M5483" s="117"/>
      <c r="N5483" s="117"/>
      <c r="O5483" s="117"/>
      <c r="P5483" s="117"/>
      <c r="Q5483" s="117"/>
      <c r="R5483" s="117"/>
      <c r="S5483" s="117"/>
      <c r="T5483" s="117"/>
      <c r="U5483" s="117"/>
      <c r="V5483" s="117"/>
      <c r="W5483" s="117"/>
      <c r="X5483" s="117"/>
      <c r="Y5483" s="117"/>
      <c r="Z5483" s="117"/>
      <c r="AA5483" s="117"/>
      <c r="AB5483" s="117"/>
      <c r="AC5483" s="117"/>
      <c r="AD5483" s="117"/>
      <c r="AE5483" s="117"/>
      <c r="AF5483" s="117"/>
      <c r="AG5483" s="117"/>
      <c r="AH5483" s="117"/>
      <c r="AI5483" s="117"/>
      <c r="AJ5483" s="117"/>
      <c r="AK5483" s="117"/>
      <c r="AL5483" s="117"/>
      <c r="AM5483" s="117"/>
      <c r="AN5483" s="117"/>
      <c r="AO5483" s="117"/>
      <c r="AP5483" s="117"/>
      <c r="AQ5483" s="117"/>
      <c r="AR5483" s="117"/>
      <c r="AS5483" s="117"/>
      <c r="AT5483" s="117"/>
      <c r="AU5483" s="117"/>
      <c r="AV5483" s="117"/>
      <c r="AW5483" s="117"/>
      <c r="AX5483" s="118"/>
    </row>
    <row r="5484" spans="1:113" ht="12" customHeight="1">
      <c r="A5484" s="34"/>
      <c r="B5484" s="116"/>
      <c r="C5484" s="117"/>
      <c r="D5484" s="117"/>
      <c r="E5484" s="117"/>
      <c r="F5484" s="117"/>
      <c r="G5484" s="117"/>
      <c r="H5484" s="117"/>
      <c r="I5484" s="117"/>
      <c r="J5484" s="117"/>
      <c r="K5484" s="117"/>
      <c r="L5484" s="117"/>
      <c r="M5484" s="117"/>
      <c r="N5484" s="117"/>
      <c r="O5484" s="117"/>
      <c r="P5484" s="117"/>
      <c r="Q5484" s="117"/>
      <c r="R5484" s="117"/>
      <c r="S5484" s="117"/>
      <c r="T5484" s="117"/>
      <c r="U5484" s="117"/>
      <c r="V5484" s="117"/>
      <c r="W5484" s="117"/>
      <c r="X5484" s="117"/>
      <c r="Y5484" s="117"/>
      <c r="Z5484" s="117"/>
      <c r="AA5484" s="117"/>
      <c r="AB5484" s="117"/>
      <c r="AC5484" s="117"/>
      <c r="AD5484" s="117"/>
      <c r="AE5484" s="117"/>
      <c r="AF5484" s="117"/>
      <c r="AG5484" s="117"/>
      <c r="AH5484" s="117"/>
      <c r="AI5484" s="117"/>
      <c r="AJ5484" s="117"/>
      <c r="AK5484" s="117"/>
      <c r="AL5484" s="117"/>
      <c r="AM5484" s="117"/>
      <c r="AN5484" s="117"/>
      <c r="AO5484" s="117"/>
      <c r="AP5484" s="117"/>
      <c r="AQ5484" s="117"/>
      <c r="AR5484" s="117"/>
      <c r="AS5484" s="117"/>
      <c r="AT5484" s="117"/>
      <c r="AU5484" s="117"/>
      <c r="AV5484" s="117"/>
      <c r="AW5484" s="117"/>
      <c r="AX5484" s="118"/>
    </row>
    <row r="5485" spans="1:113" ht="12" customHeight="1">
      <c r="A5485" s="34"/>
      <c r="B5485" s="116"/>
      <c r="C5485" s="117"/>
      <c r="D5485" s="117"/>
      <c r="E5485" s="117"/>
      <c r="F5485" s="117"/>
      <c r="G5485" s="117"/>
      <c r="H5485" s="117"/>
      <c r="I5485" s="117"/>
      <c r="J5485" s="117"/>
      <c r="K5485" s="117"/>
      <c r="L5485" s="117"/>
      <c r="M5485" s="117"/>
      <c r="N5485" s="117"/>
      <c r="O5485" s="117"/>
      <c r="P5485" s="117"/>
      <c r="Q5485" s="117"/>
      <c r="R5485" s="117"/>
      <c r="S5485" s="117"/>
      <c r="T5485" s="117"/>
      <c r="U5485" s="117"/>
      <c r="V5485" s="117"/>
      <c r="W5485" s="117"/>
      <c r="X5485" s="117"/>
      <c r="Y5485" s="117"/>
      <c r="Z5485" s="117"/>
      <c r="AA5485" s="117"/>
      <c r="AB5485" s="117"/>
      <c r="AC5485" s="117"/>
      <c r="AD5485" s="117"/>
      <c r="AE5485" s="117"/>
      <c r="AF5485" s="117"/>
      <c r="AG5485" s="117"/>
      <c r="AH5485" s="117"/>
      <c r="AI5485" s="117"/>
      <c r="AJ5485" s="117"/>
      <c r="AK5485" s="117"/>
      <c r="AL5485" s="117"/>
      <c r="AM5485" s="117"/>
      <c r="AN5485" s="117"/>
      <c r="AO5485" s="117"/>
      <c r="AP5485" s="117"/>
      <c r="AQ5485" s="117"/>
      <c r="AR5485" s="117"/>
      <c r="AS5485" s="117"/>
      <c r="AT5485" s="117"/>
      <c r="AU5485" s="117"/>
      <c r="AV5485" s="117"/>
      <c r="AW5485" s="117"/>
      <c r="AX5485" s="118"/>
    </row>
    <row r="5486" spans="1:113" ht="12" customHeight="1">
      <c r="A5486" s="34"/>
      <c r="B5486" s="116"/>
      <c r="C5486" s="117"/>
      <c r="D5486" s="117"/>
      <c r="E5486" s="117"/>
      <c r="F5486" s="117"/>
      <c r="G5486" s="117"/>
      <c r="H5486" s="117"/>
      <c r="I5486" s="117"/>
      <c r="J5486" s="117"/>
      <c r="K5486" s="117"/>
      <c r="L5486" s="117"/>
      <c r="M5486" s="117"/>
      <c r="N5486" s="117"/>
      <c r="O5486" s="117"/>
      <c r="P5486" s="117"/>
      <c r="Q5486" s="117"/>
      <c r="R5486" s="117"/>
      <c r="S5486" s="117"/>
      <c r="T5486" s="117"/>
      <c r="U5486" s="117"/>
      <c r="V5486" s="117"/>
      <c r="W5486" s="117"/>
      <c r="X5486" s="117"/>
      <c r="Y5486" s="117"/>
      <c r="Z5486" s="117"/>
      <c r="AA5486" s="117"/>
      <c r="AB5486" s="117"/>
      <c r="AC5486" s="117"/>
      <c r="AD5486" s="117"/>
      <c r="AE5486" s="117"/>
      <c r="AF5486" s="117"/>
      <c r="AG5486" s="117"/>
      <c r="AH5486" s="117"/>
      <c r="AI5486" s="117"/>
      <c r="AJ5486" s="117"/>
      <c r="AK5486" s="117"/>
      <c r="AL5486" s="117"/>
      <c r="AM5486" s="117"/>
      <c r="AN5486" s="117"/>
      <c r="AO5486" s="117"/>
      <c r="AP5486" s="117"/>
      <c r="AQ5486" s="117"/>
      <c r="AR5486" s="117"/>
      <c r="AS5486" s="117"/>
      <c r="AT5486" s="117"/>
      <c r="AU5486" s="117"/>
      <c r="AV5486" s="117"/>
      <c r="AW5486" s="117"/>
      <c r="AX5486" s="118"/>
      <c r="BC5486" s="42"/>
    </row>
    <row r="5487" spans="1:113" ht="12" customHeight="1">
      <c r="A5487" s="34"/>
      <c r="B5487" s="116"/>
      <c r="C5487" s="117"/>
      <c r="D5487" s="117"/>
      <c r="E5487" s="117"/>
      <c r="F5487" s="117"/>
      <c r="G5487" s="117"/>
      <c r="H5487" s="117"/>
      <c r="I5487" s="117"/>
      <c r="J5487" s="117"/>
      <c r="K5487" s="117"/>
      <c r="L5487" s="117"/>
      <c r="M5487" s="117"/>
      <c r="N5487" s="117"/>
      <c r="O5487" s="117"/>
      <c r="P5487" s="117"/>
      <c r="Q5487" s="117"/>
      <c r="R5487" s="117"/>
      <c r="S5487" s="117"/>
      <c r="T5487" s="117"/>
      <c r="U5487" s="117"/>
      <c r="V5487" s="117"/>
      <c r="W5487" s="117"/>
      <c r="X5487" s="117"/>
      <c r="Y5487" s="117"/>
      <c r="Z5487" s="117"/>
      <c r="AA5487" s="117"/>
      <c r="AB5487" s="117"/>
      <c r="AC5487" s="117"/>
      <c r="AD5487" s="117"/>
      <c r="AE5487" s="117"/>
      <c r="AF5487" s="117"/>
      <c r="AG5487" s="117"/>
      <c r="AH5487" s="117"/>
      <c r="AI5487" s="117"/>
      <c r="AJ5487" s="117"/>
      <c r="AK5487" s="117"/>
      <c r="AL5487" s="117"/>
      <c r="AM5487" s="117"/>
      <c r="AN5487" s="117"/>
      <c r="AO5487" s="117"/>
      <c r="AP5487" s="117"/>
      <c r="AQ5487" s="117"/>
      <c r="AR5487" s="117"/>
      <c r="AS5487" s="117"/>
      <c r="AT5487" s="117"/>
      <c r="AU5487" s="117"/>
      <c r="AV5487" s="117"/>
      <c r="AW5487" s="117"/>
      <c r="AX5487" s="118"/>
    </row>
    <row r="5488" spans="1:113" ht="15" thickBot="1">
      <c r="A5488" s="43"/>
      <c r="B5488" s="44"/>
      <c r="C5488" s="45"/>
      <c r="D5488" s="45"/>
      <c r="E5488" s="45"/>
      <c r="F5488" s="45"/>
      <c r="G5488" s="45"/>
      <c r="H5488" s="45"/>
      <c r="I5488" s="45"/>
      <c r="J5488" s="45"/>
      <c r="K5488" s="45"/>
      <c r="L5488" s="45"/>
      <c r="M5488" s="45"/>
      <c r="N5488" s="45"/>
      <c r="O5488" s="45"/>
      <c r="P5488" s="45"/>
      <c r="Q5488" s="45"/>
      <c r="R5488" s="45"/>
      <c r="S5488" s="45"/>
      <c r="T5488" s="45"/>
      <c r="U5488" s="45"/>
      <c r="V5488" s="45"/>
      <c r="W5488" s="45"/>
      <c r="X5488" s="45"/>
      <c r="Y5488" s="45"/>
      <c r="Z5488" s="45"/>
      <c r="AA5488" s="45"/>
      <c r="AB5488" s="45"/>
      <c r="AC5488" s="45"/>
      <c r="AD5488" s="45"/>
      <c r="AE5488" s="45"/>
      <c r="AF5488" s="45"/>
      <c r="AG5488" s="45"/>
      <c r="AH5488" s="45"/>
      <c r="AI5488" s="45"/>
      <c r="AJ5488" s="45"/>
      <c r="AK5488" s="45"/>
      <c r="AL5488" s="45"/>
      <c r="AM5488" s="45"/>
      <c r="AN5488" s="45"/>
      <c r="AO5488" s="45"/>
      <c r="AP5488" s="45"/>
      <c r="AQ5488" s="45"/>
      <c r="AR5488" s="45"/>
      <c r="AS5488" s="45"/>
      <c r="AT5488" s="45"/>
      <c r="AU5488" s="45"/>
      <c r="AV5488" s="45"/>
      <c r="AW5488" s="45"/>
      <c r="AX5488" s="46"/>
    </row>
    <row r="5489" spans="1:251">
      <c r="B5489" s="47"/>
    </row>
    <row r="5490" spans="1:251" ht="14.25">
      <c r="B5490" s="36" t="s">
        <v>240</v>
      </c>
      <c r="C5490" s="34"/>
      <c r="D5490" s="34"/>
      <c r="E5490" s="34"/>
      <c r="F5490" s="34"/>
      <c r="G5490" s="34"/>
      <c r="H5490" s="34"/>
      <c r="I5490" s="34"/>
      <c r="J5490" s="34"/>
      <c r="K5490" s="34"/>
      <c r="L5490" s="35"/>
      <c r="M5490" s="35"/>
      <c r="N5490" s="35"/>
      <c r="O5490" s="35"/>
      <c r="P5490" s="34"/>
      <c r="Q5490" s="34"/>
      <c r="R5490" s="34"/>
      <c r="S5490" s="34"/>
      <c r="T5490" s="34"/>
      <c r="U5490" s="34"/>
      <c r="V5490" s="36"/>
      <c r="W5490" s="36"/>
      <c r="X5490" s="36"/>
      <c r="Y5490" s="36"/>
      <c r="Z5490" s="36"/>
      <c r="AA5490" s="36"/>
      <c r="AB5490" s="36"/>
      <c r="AC5490" s="36"/>
      <c r="AD5490" s="36"/>
      <c r="AE5490" s="36"/>
      <c r="AF5490" s="36"/>
      <c r="AG5490" s="36"/>
      <c r="AH5490" s="36"/>
      <c r="AI5490" s="36"/>
      <c r="AJ5490" s="36"/>
      <c r="AK5490" s="36"/>
      <c r="AL5490" s="36"/>
      <c r="AM5490" s="36"/>
      <c r="AN5490" s="36"/>
      <c r="AO5490" s="36"/>
      <c r="AP5490" s="36"/>
      <c r="AQ5490" s="36"/>
      <c r="AR5490" s="36"/>
      <c r="AS5490" s="36"/>
      <c r="AT5490" s="36"/>
      <c r="AU5490" s="36"/>
      <c r="AV5490" s="36"/>
      <c r="AW5490" s="36"/>
      <c r="AX5490" s="36"/>
    </row>
    <row r="5491" spans="1:251" ht="15" thickBot="1">
      <c r="B5491" s="34"/>
      <c r="C5491" s="34"/>
      <c r="D5491" s="34"/>
      <c r="E5491" s="34"/>
      <c r="F5491" s="34"/>
      <c r="G5491" s="34"/>
      <c r="H5491" s="34"/>
      <c r="I5491" s="34"/>
      <c r="J5491" s="34"/>
      <c r="K5491" s="34"/>
      <c r="L5491" s="35"/>
      <c r="M5491" s="35"/>
      <c r="N5491" s="35"/>
      <c r="O5491" s="35"/>
      <c r="P5491" s="34"/>
      <c r="Q5491" s="34"/>
      <c r="R5491" s="34"/>
      <c r="S5491" s="34"/>
      <c r="T5491" s="34"/>
      <c r="U5491" s="34"/>
      <c r="V5491" s="36"/>
      <c r="W5491" s="36"/>
      <c r="X5491" s="36"/>
      <c r="Y5491" s="36"/>
      <c r="Z5491" s="36"/>
      <c r="AA5491" s="36"/>
      <c r="AB5491" s="36"/>
      <c r="AC5491" s="36"/>
      <c r="AD5491" s="36"/>
      <c r="AE5491" s="36"/>
      <c r="AF5491" s="36"/>
      <c r="AG5491" s="36"/>
      <c r="AH5491" s="36"/>
      <c r="AI5491" s="36"/>
      <c r="AJ5491" s="36"/>
      <c r="AK5491" s="36"/>
      <c r="AL5491" s="36"/>
      <c r="AM5491" s="36"/>
      <c r="AN5491" s="36"/>
      <c r="AO5491" s="36"/>
      <c r="AP5491" s="36"/>
      <c r="AQ5491" s="36"/>
      <c r="AR5491" s="36"/>
      <c r="AS5491" s="36"/>
      <c r="AT5491" s="36"/>
      <c r="AU5491" s="36"/>
      <c r="AV5491" s="36"/>
      <c r="AW5491" s="36"/>
      <c r="AX5491" s="48" t="s">
        <v>241</v>
      </c>
    </row>
    <row r="5492" spans="1:251" s="42" customFormat="1" ht="13.5" customHeight="1">
      <c r="A5492" s="34"/>
      <c r="B5492" s="119" t="s">
        <v>242</v>
      </c>
      <c r="C5492" s="120"/>
      <c r="D5492" s="120"/>
      <c r="E5492" s="120"/>
      <c r="F5492" s="120"/>
      <c r="G5492" s="120"/>
      <c r="H5492" s="120"/>
      <c r="I5492" s="120"/>
      <c r="J5492" s="120"/>
      <c r="K5492" s="120"/>
      <c r="L5492" s="120"/>
      <c r="M5492" s="120"/>
      <c r="N5492" s="120"/>
      <c r="O5492" s="120"/>
      <c r="P5492" s="120"/>
      <c r="Q5492" s="120"/>
      <c r="R5492" s="120"/>
      <c r="S5492" s="120"/>
      <c r="T5492" s="120"/>
      <c r="U5492" s="120"/>
      <c r="V5492" s="120"/>
      <c r="W5492" s="120"/>
      <c r="X5492" s="120"/>
      <c r="Y5492" s="120"/>
      <c r="Z5492" s="121"/>
      <c r="AA5492" s="125" t="s">
        <v>1062</v>
      </c>
      <c r="AB5492" s="120"/>
      <c r="AC5492" s="120"/>
      <c r="AD5492" s="120"/>
      <c r="AE5492" s="120"/>
      <c r="AF5492" s="120"/>
      <c r="AG5492" s="120"/>
      <c r="AH5492" s="120"/>
      <c r="AI5492" s="121"/>
      <c r="AJ5492" s="125" t="s">
        <v>1063</v>
      </c>
      <c r="AK5492" s="120"/>
      <c r="AL5492" s="120"/>
      <c r="AM5492" s="120"/>
      <c r="AN5492" s="120"/>
      <c r="AO5492" s="120"/>
      <c r="AP5492" s="120"/>
      <c r="AQ5492" s="120"/>
      <c r="AR5492" s="121"/>
      <c r="AS5492" s="125" t="s">
        <v>243</v>
      </c>
      <c r="AT5492" s="120"/>
      <c r="AU5492" s="120"/>
      <c r="AV5492" s="120"/>
      <c r="AW5492" s="120"/>
      <c r="AX5492" s="127"/>
      <c r="AY5492" s="29"/>
      <c r="AZ5492" s="29"/>
      <c r="BA5492" s="29"/>
      <c r="BB5492" s="29"/>
      <c r="BC5492" s="29"/>
      <c r="BD5492" s="29"/>
      <c r="BE5492" s="29"/>
      <c r="BF5492" s="29"/>
      <c r="BG5492" s="29"/>
      <c r="BH5492" s="29"/>
      <c r="BI5492" s="29"/>
      <c r="BJ5492" s="29"/>
      <c r="BK5492" s="29"/>
      <c r="BL5492" s="29"/>
      <c r="BM5492" s="29"/>
      <c r="BN5492" s="29"/>
      <c r="BO5492" s="29"/>
      <c r="BP5492" s="29"/>
      <c r="BQ5492" s="29"/>
      <c r="BR5492" s="29"/>
      <c r="BS5492" s="29"/>
      <c r="BT5492" s="29"/>
      <c r="BU5492" s="29"/>
      <c r="BV5492" s="29"/>
      <c r="BW5492" s="29"/>
      <c r="BX5492" s="29"/>
      <c r="BY5492" s="29"/>
      <c r="BZ5492" s="29"/>
      <c r="CA5492" s="29"/>
      <c r="CB5492" s="29"/>
      <c r="CC5492" s="29"/>
      <c r="CD5492" s="29"/>
      <c r="CE5492" s="29"/>
      <c r="CF5492" s="29"/>
      <c r="CG5492" s="29"/>
      <c r="CH5492" s="29"/>
      <c r="CI5492" s="29"/>
      <c r="CJ5492" s="29"/>
      <c r="CK5492" s="29"/>
      <c r="CL5492" s="29"/>
      <c r="CM5492" s="29"/>
      <c r="CN5492" s="29"/>
      <c r="CO5492" s="29"/>
      <c r="CP5492" s="29"/>
      <c r="CQ5492" s="29"/>
      <c r="CR5492" s="29"/>
      <c r="CS5492" s="29"/>
      <c r="CT5492" s="29"/>
      <c r="CU5492" s="29"/>
      <c r="CV5492" s="29"/>
      <c r="CW5492" s="29"/>
      <c r="CX5492" s="29"/>
      <c r="CY5492" s="29"/>
      <c r="CZ5492" s="29"/>
      <c r="DA5492" s="29"/>
      <c r="DB5492" s="29"/>
      <c r="DC5492" s="29"/>
      <c r="DD5492" s="29"/>
      <c r="DE5492" s="29"/>
      <c r="DF5492" s="29"/>
      <c r="DG5492" s="29"/>
      <c r="DH5492" s="29"/>
      <c r="DI5492" s="29"/>
      <c r="DJ5492" s="29"/>
      <c r="DK5492" s="29"/>
      <c r="DL5492" s="29"/>
      <c r="DM5492" s="29"/>
      <c r="DN5492" s="29"/>
      <c r="DO5492" s="29"/>
      <c r="DP5492" s="29"/>
      <c r="DQ5492" s="29"/>
      <c r="DR5492" s="29"/>
      <c r="DS5492" s="29"/>
      <c r="DT5492" s="29"/>
      <c r="DU5492" s="29"/>
      <c r="DV5492" s="29"/>
      <c r="DW5492" s="29"/>
      <c r="DX5492" s="29"/>
      <c r="DY5492" s="29"/>
      <c r="DZ5492" s="29"/>
      <c r="EA5492" s="29"/>
      <c r="EB5492" s="29"/>
      <c r="EC5492" s="29"/>
      <c r="ED5492" s="29"/>
      <c r="EE5492" s="29"/>
      <c r="EF5492" s="29"/>
      <c r="EG5492" s="29"/>
      <c r="EH5492" s="29"/>
      <c r="EI5492" s="29"/>
      <c r="EJ5492" s="29"/>
      <c r="EK5492" s="29"/>
      <c r="EL5492" s="29"/>
      <c r="EM5492" s="29"/>
      <c r="EN5492" s="29"/>
      <c r="EO5492" s="29"/>
      <c r="EP5492" s="29"/>
      <c r="EQ5492" s="29"/>
      <c r="ER5492" s="29"/>
      <c r="ES5492" s="29"/>
      <c r="ET5492" s="29"/>
      <c r="EU5492" s="29"/>
      <c r="EV5492" s="29"/>
      <c r="EW5492" s="29"/>
      <c r="EX5492" s="29"/>
      <c r="EY5492" s="29"/>
      <c r="EZ5492" s="29"/>
      <c r="FA5492" s="29"/>
      <c r="FB5492" s="29"/>
      <c r="FC5492" s="29"/>
      <c r="FD5492" s="29"/>
      <c r="FE5492" s="29"/>
      <c r="FF5492" s="29"/>
      <c r="FG5492" s="29"/>
      <c r="FH5492" s="29"/>
      <c r="FI5492" s="29"/>
      <c r="FJ5492" s="29"/>
      <c r="FK5492" s="29"/>
      <c r="FL5492" s="29"/>
      <c r="FM5492" s="29"/>
      <c r="FN5492" s="29"/>
      <c r="FO5492" s="29"/>
      <c r="FP5492" s="29"/>
      <c r="FQ5492" s="29"/>
      <c r="FR5492" s="29"/>
      <c r="FS5492" s="29"/>
      <c r="FT5492" s="29"/>
      <c r="FU5492" s="29"/>
      <c r="FV5492" s="29"/>
      <c r="FW5492" s="29"/>
      <c r="FX5492" s="29"/>
      <c r="FY5492" s="29"/>
      <c r="FZ5492" s="29"/>
      <c r="GA5492" s="29"/>
      <c r="GB5492" s="29"/>
      <c r="GC5492" s="29"/>
      <c r="GD5492" s="29"/>
      <c r="GE5492" s="29"/>
      <c r="GF5492" s="29"/>
      <c r="GG5492" s="29"/>
      <c r="GH5492" s="29"/>
      <c r="GI5492" s="29"/>
      <c r="GJ5492" s="29"/>
      <c r="GK5492" s="29"/>
      <c r="GL5492" s="29"/>
      <c r="GM5492" s="29"/>
      <c r="GN5492" s="29"/>
      <c r="GO5492" s="29"/>
      <c r="GP5492" s="29"/>
      <c r="GQ5492" s="29"/>
      <c r="GR5492" s="29"/>
      <c r="GS5492" s="29"/>
      <c r="GT5492" s="29"/>
      <c r="GU5492" s="29"/>
      <c r="GV5492" s="29"/>
      <c r="GW5492" s="29"/>
      <c r="GX5492" s="29"/>
      <c r="GY5492" s="29"/>
      <c r="GZ5492" s="29"/>
      <c r="HA5492" s="29"/>
      <c r="HB5492" s="29"/>
      <c r="HC5492" s="29"/>
      <c r="HD5492" s="29"/>
      <c r="HE5492" s="29"/>
      <c r="HF5492" s="29"/>
      <c r="HG5492" s="29"/>
      <c r="HH5492" s="29"/>
      <c r="HI5492" s="29"/>
      <c r="HJ5492" s="29"/>
      <c r="HK5492" s="29"/>
      <c r="HL5492" s="29"/>
      <c r="HM5492" s="29"/>
      <c r="HN5492" s="29"/>
      <c r="HO5492" s="29"/>
      <c r="HP5492" s="29"/>
      <c r="HQ5492" s="29"/>
      <c r="HR5492" s="29"/>
      <c r="HS5492" s="29"/>
      <c r="HT5492" s="29"/>
      <c r="HU5492" s="29"/>
      <c r="HV5492" s="29"/>
      <c r="HW5492" s="29"/>
      <c r="HX5492" s="29"/>
      <c r="HY5492" s="29"/>
      <c r="HZ5492" s="29"/>
      <c r="IA5492" s="29"/>
      <c r="IB5492" s="29"/>
      <c r="IC5492" s="29"/>
      <c r="ID5492" s="29"/>
      <c r="IE5492" s="29"/>
      <c r="IF5492" s="29"/>
      <c r="IG5492" s="29"/>
      <c r="IH5492" s="29"/>
      <c r="II5492" s="29"/>
      <c r="IJ5492" s="29"/>
      <c r="IK5492" s="29"/>
      <c r="IL5492" s="29"/>
      <c r="IM5492" s="29"/>
      <c r="IN5492" s="29"/>
      <c r="IO5492" s="29"/>
      <c r="IP5492" s="29"/>
      <c r="IQ5492" s="29"/>
    </row>
    <row r="5493" spans="1:251" s="42" customFormat="1" ht="13.5">
      <c r="A5493" s="34"/>
      <c r="B5493" s="122"/>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4"/>
      <c r="AA5493" s="126"/>
      <c r="AB5493" s="123"/>
      <c r="AC5493" s="123"/>
      <c r="AD5493" s="123"/>
      <c r="AE5493" s="123"/>
      <c r="AF5493" s="123"/>
      <c r="AG5493" s="123"/>
      <c r="AH5493" s="123"/>
      <c r="AI5493" s="124"/>
      <c r="AJ5493" s="126"/>
      <c r="AK5493" s="123"/>
      <c r="AL5493" s="123"/>
      <c r="AM5493" s="123"/>
      <c r="AN5493" s="123"/>
      <c r="AO5493" s="123"/>
      <c r="AP5493" s="123"/>
      <c r="AQ5493" s="123"/>
      <c r="AR5493" s="124"/>
      <c r="AS5493" s="126"/>
      <c r="AT5493" s="123"/>
      <c r="AU5493" s="123"/>
      <c r="AV5493" s="123"/>
      <c r="AW5493" s="123"/>
      <c r="AX5493" s="128"/>
      <c r="AY5493" s="29"/>
      <c r="AZ5493" s="29"/>
      <c r="BA5493" s="29"/>
      <c r="BB5493" s="65"/>
      <c r="BC5493" s="49"/>
      <c r="BE5493" s="29"/>
      <c r="BF5493" s="29"/>
      <c r="BG5493" s="29"/>
      <c r="BH5493" s="29"/>
      <c r="BI5493" s="29"/>
      <c r="BJ5493" s="29"/>
      <c r="BK5493" s="29"/>
      <c r="BL5493" s="29"/>
      <c r="BM5493" s="29"/>
      <c r="BN5493" s="29"/>
      <c r="BO5493" s="29"/>
      <c r="BP5493" s="29"/>
      <c r="BQ5493" s="29"/>
      <c r="BR5493" s="29"/>
      <c r="BS5493" s="29"/>
      <c r="BT5493" s="29"/>
      <c r="BU5493" s="29"/>
      <c r="BV5493" s="29"/>
      <c r="BW5493" s="29"/>
      <c r="BX5493" s="29"/>
      <c r="BY5493" s="29"/>
      <c r="BZ5493" s="29"/>
      <c r="CA5493" s="29"/>
      <c r="CB5493" s="29"/>
      <c r="CC5493" s="29"/>
      <c r="CD5493" s="29"/>
      <c r="CE5493" s="29"/>
      <c r="CF5493" s="29"/>
      <c r="CG5493" s="29"/>
      <c r="CH5493" s="29"/>
      <c r="CI5493" s="29"/>
      <c r="CJ5493" s="29"/>
      <c r="CK5493" s="29"/>
      <c r="CL5493" s="29"/>
      <c r="CM5493" s="29"/>
      <c r="CN5493" s="29"/>
      <c r="CO5493" s="29"/>
      <c r="CP5493" s="29"/>
      <c r="CQ5493" s="29"/>
      <c r="CR5493" s="29"/>
      <c r="CS5493" s="29"/>
      <c r="CT5493" s="29"/>
      <c r="CU5493" s="29"/>
      <c r="CV5493" s="29"/>
      <c r="CW5493" s="29"/>
      <c r="CX5493" s="29"/>
      <c r="CY5493" s="29"/>
      <c r="CZ5493" s="29"/>
      <c r="DA5493" s="29"/>
      <c r="DB5493" s="29"/>
      <c r="DC5493" s="29"/>
      <c r="DD5493" s="29"/>
      <c r="DE5493" s="29"/>
      <c r="DF5493" s="29"/>
      <c r="DG5493" s="29"/>
      <c r="DH5493" s="29"/>
      <c r="DI5493" s="29"/>
      <c r="DJ5493" s="29"/>
      <c r="DK5493" s="29"/>
      <c r="DL5493" s="29"/>
      <c r="DM5493" s="29"/>
      <c r="DN5493" s="29"/>
      <c r="DO5493" s="29"/>
      <c r="DP5493" s="29"/>
      <c r="DQ5493" s="29"/>
      <c r="DR5493" s="29"/>
      <c r="DS5493" s="29"/>
      <c r="DT5493" s="29"/>
      <c r="DU5493" s="29"/>
      <c r="DV5493" s="29"/>
      <c r="DW5493" s="29"/>
      <c r="DX5493" s="29"/>
      <c r="DY5493" s="29"/>
      <c r="DZ5493" s="29"/>
      <c r="EA5493" s="29"/>
      <c r="EB5493" s="29"/>
      <c r="EC5493" s="29"/>
      <c r="ED5493" s="29"/>
      <c r="EE5493" s="29"/>
      <c r="EF5493" s="29"/>
      <c r="EG5493" s="29"/>
      <c r="EH5493" s="29"/>
      <c r="EI5493" s="29"/>
      <c r="EJ5493" s="29"/>
      <c r="EK5493" s="29"/>
      <c r="EL5493" s="29"/>
      <c r="EM5493" s="29"/>
      <c r="EN5493" s="29"/>
      <c r="EO5493" s="29"/>
      <c r="EP5493" s="29"/>
      <c r="EQ5493" s="29"/>
      <c r="ER5493" s="29"/>
      <c r="ES5493" s="29"/>
      <c r="ET5493" s="29"/>
      <c r="EU5493" s="29"/>
      <c r="EV5493" s="29"/>
      <c r="EW5493" s="29"/>
      <c r="EX5493" s="29"/>
      <c r="EY5493" s="29"/>
      <c r="EZ5493" s="29"/>
      <c r="FA5493" s="29"/>
      <c r="FB5493" s="29"/>
      <c r="FC5493" s="29"/>
      <c r="FD5493" s="29"/>
      <c r="FE5493" s="29"/>
      <c r="FF5493" s="29"/>
      <c r="FG5493" s="29"/>
      <c r="FH5493" s="29"/>
      <c r="FI5493" s="29"/>
      <c r="FJ5493" s="29"/>
      <c r="FK5493" s="29"/>
      <c r="FL5493" s="29"/>
      <c r="FM5493" s="29"/>
      <c r="FN5493" s="29"/>
      <c r="FO5493" s="29"/>
      <c r="FP5493" s="29"/>
      <c r="FQ5493" s="29"/>
      <c r="FR5493" s="29"/>
      <c r="FS5493" s="29"/>
      <c r="FT5493" s="29"/>
      <c r="FU5493" s="29"/>
      <c r="FV5493" s="29"/>
      <c r="FW5493" s="29"/>
      <c r="FX5493" s="29"/>
      <c r="FY5493" s="29"/>
      <c r="FZ5493" s="29"/>
      <c r="GA5493" s="29"/>
      <c r="GB5493" s="29"/>
      <c r="GC5493" s="29"/>
      <c r="GD5493" s="29"/>
      <c r="GE5493" s="29"/>
      <c r="GF5493" s="29"/>
      <c r="GG5493" s="29"/>
      <c r="GH5493" s="29"/>
      <c r="GI5493" s="29"/>
      <c r="GJ5493" s="29"/>
      <c r="GK5493" s="29"/>
      <c r="GL5493" s="29"/>
      <c r="GM5493" s="29"/>
      <c r="GN5493" s="29"/>
      <c r="GO5493" s="29"/>
      <c r="GP5493" s="29"/>
      <c r="GQ5493" s="29"/>
      <c r="GR5493" s="29"/>
      <c r="GS5493" s="29"/>
      <c r="GT5493" s="29"/>
      <c r="GU5493" s="29"/>
      <c r="GV5493" s="29"/>
      <c r="GW5493" s="29"/>
      <c r="GX5493" s="29"/>
      <c r="GY5493" s="29"/>
      <c r="GZ5493" s="29"/>
      <c r="HA5493" s="29"/>
      <c r="HB5493" s="29"/>
      <c r="HC5493" s="29"/>
      <c r="HD5493" s="29"/>
      <c r="HE5493" s="29"/>
      <c r="HF5493" s="29"/>
      <c r="HG5493" s="29"/>
      <c r="HH5493" s="29"/>
      <c r="HI5493" s="29"/>
      <c r="HJ5493" s="29"/>
      <c r="HK5493" s="29"/>
      <c r="HL5493" s="29"/>
      <c r="HM5493" s="29"/>
      <c r="HN5493" s="29"/>
      <c r="HO5493" s="29"/>
      <c r="HP5493" s="29"/>
      <c r="HQ5493" s="29"/>
      <c r="HR5493" s="29"/>
      <c r="HS5493" s="29"/>
      <c r="HT5493" s="29"/>
      <c r="HU5493" s="29"/>
      <c r="HV5493" s="29"/>
      <c r="HW5493" s="29"/>
      <c r="HX5493" s="29"/>
      <c r="HY5493" s="29"/>
      <c r="HZ5493" s="29"/>
      <c r="IA5493" s="29"/>
      <c r="IB5493" s="29"/>
      <c r="IC5493" s="29"/>
      <c r="ID5493" s="29"/>
      <c r="IE5493" s="29"/>
      <c r="IF5493" s="29"/>
      <c r="IG5493" s="29"/>
      <c r="IH5493" s="29"/>
      <c r="II5493" s="29"/>
      <c r="IJ5493" s="29"/>
      <c r="IK5493" s="29"/>
      <c r="IL5493" s="29"/>
      <c r="IM5493" s="29"/>
      <c r="IN5493" s="29"/>
      <c r="IO5493" s="29"/>
      <c r="IP5493" s="29"/>
      <c r="IQ5493" s="29"/>
    </row>
    <row r="5494" spans="1:251" s="42" customFormat="1" ht="18.75" customHeight="1">
      <c r="A5494" s="34"/>
      <c r="B5494" s="50"/>
      <c r="C5494" s="129" t="s">
        <v>1018</v>
      </c>
      <c r="D5494" s="147"/>
      <c r="E5494" s="147"/>
      <c r="F5494" s="147"/>
      <c r="G5494" s="147"/>
      <c r="H5494" s="147"/>
      <c r="I5494" s="147"/>
      <c r="J5494" s="147"/>
      <c r="K5494" s="147"/>
      <c r="L5494" s="147"/>
      <c r="M5494" s="147"/>
      <c r="N5494" s="147"/>
      <c r="O5494" s="147"/>
      <c r="P5494" s="147"/>
      <c r="Q5494" s="147"/>
      <c r="R5494" s="147"/>
      <c r="S5494" s="147"/>
      <c r="T5494" s="147"/>
      <c r="U5494" s="147"/>
      <c r="V5494" s="147"/>
      <c r="W5494" s="147"/>
      <c r="X5494" s="147"/>
      <c r="Y5494" s="147"/>
      <c r="Z5494" s="148"/>
      <c r="AA5494" s="132">
        <v>468292</v>
      </c>
      <c r="AB5494" s="133"/>
      <c r="AC5494" s="133"/>
      <c r="AD5494" s="133"/>
      <c r="AE5494" s="133"/>
      <c r="AF5494" s="133"/>
      <c r="AG5494" s="133"/>
      <c r="AH5494" s="133"/>
      <c r="AI5494" s="134"/>
      <c r="AJ5494" s="132">
        <v>371625</v>
      </c>
      <c r="AK5494" s="133"/>
      <c r="AL5494" s="133"/>
      <c r="AM5494" s="133"/>
      <c r="AN5494" s="133"/>
      <c r="AO5494" s="133"/>
      <c r="AP5494" s="133"/>
      <c r="AQ5494" s="133"/>
      <c r="AR5494" s="134"/>
      <c r="AS5494" s="135"/>
      <c r="AT5494" s="136"/>
      <c r="AU5494" s="136"/>
      <c r="AV5494" s="136"/>
      <c r="AW5494" s="136"/>
      <c r="AX5494" s="137"/>
      <c r="AY5494" s="29"/>
      <c r="AZ5494" s="29"/>
      <c r="BA5494" s="29"/>
      <c r="BB5494" s="29"/>
      <c r="BC5494" s="29"/>
      <c r="BD5494" s="29"/>
      <c r="BE5494" s="29"/>
      <c r="BF5494" s="29"/>
      <c r="BG5494" s="29"/>
      <c r="BH5494" s="29"/>
      <c r="BI5494" s="29"/>
      <c r="BJ5494" s="29"/>
      <c r="BK5494" s="29"/>
      <c r="BL5494" s="29"/>
      <c r="BM5494" s="29"/>
      <c r="BN5494" s="29"/>
      <c r="BO5494" s="29"/>
      <c r="BP5494" s="29"/>
      <c r="BQ5494" s="29"/>
      <c r="BR5494" s="29"/>
      <c r="BS5494" s="29"/>
      <c r="BT5494" s="29"/>
      <c r="BU5494" s="29"/>
      <c r="BV5494" s="29"/>
      <c r="BW5494" s="29"/>
      <c r="BX5494" s="29"/>
      <c r="BY5494" s="29"/>
      <c r="BZ5494" s="29"/>
      <c r="CA5494" s="29"/>
      <c r="CB5494" s="29"/>
      <c r="CC5494" s="29"/>
      <c r="CD5494" s="29"/>
      <c r="CE5494" s="29"/>
      <c r="CF5494" s="29"/>
      <c r="CG5494" s="29"/>
      <c r="CH5494" s="29"/>
      <c r="CI5494" s="29"/>
      <c r="CJ5494" s="29"/>
      <c r="CK5494" s="29"/>
      <c r="CL5494" s="29"/>
      <c r="CM5494" s="29"/>
      <c r="CN5494" s="29"/>
      <c r="CO5494" s="29"/>
      <c r="CP5494" s="29"/>
      <c r="CQ5494" s="29"/>
      <c r="CR5494" s="29"/>
      <c r="CS5494" s="29"/>
      <c r="CT5494" s="29"/>
      <c r="CU5494" s="29"/>
      <c r="CV5494" s="29"/>
      <c r="CW5494" s="29"/>
      <c r="CX5494" s="29"/>
      <c r="CY5494" s="29"/>
      <c r="CZ5494" s="29"/>
      <c r="DA5494" s="29"/>
      <c r="DB5494" s="29"/>
      <c r="DC5494" s="29"/>
      <c r="DD5494" s="29"/>
      <c r="DE5494" s="29"/>
      <c r="DF5494" s="29"/>
      <c r="DG5494" s="29"/>
      <c r="DH5494" s="29"/>
      <c r="DI5494" s="29"/>
      <c r="DJ5494" s="29"/>
      <c r="DK5494" s="29"/>
      <c r="DL5494" s="29"/>
      <c r="DM5494" s="29"/>
      <c r="DN5494" s="29"/>
      <c r="DO5494" s="29"/>
      <c r="DP5494" s="29"/>
      <c r="DQ5494" s="29"/>
      <c r="DR5494" s="29"/>
      <c r="DS5494" s="29"/>
      <c r="DT5494" s="29"/>
      <c r="DU5494" s="29"/>
      <c r="DV5494" s="29"/>
      <c r="DW5494" s="29"/>
      <c r="DX5494" s="29"/>
      <c r="DY5494" s="29"/>
      <c r="DZ5494" s="29"/>
      <c r="EA5494" s="29"/>
      <c r="EB5494" s="29"/>
      <c r="EC5494" s="29"/>
      <c r="ED5494" s="29"/>
      <c r="EE5494" s="29"/>
      <c r="EF5494" s="29"/>
      <c r="EG5494" s="29"/>
      <c r="EH5494" s="29"/>
      <c r="EI5494" s="29"/>
      <c r="EJ5494" s="29"/>
      <c r="EK5494" s="29"/>
      <c r="EL5494" s="29"/>
      <c r="EM5494" s="29"/>
      <c r="EN5494" s="29"/>
      <c r="EO5494" s="29"/>
      <c r="EP5494" s="29"/>
      <c r="EQ5494" s="29"/>
      <c r="ER5494" s="29"/>
      <c r="ES5494" s="29"/>
      <c r="ET5494" s="29"/>
      <c r="EU5494" s="29"/>
      <c r="EV5494" s="29"/>
      <c r="EW5494" s="29"/>
      <c r="EX5494" s="29"/>
      <c r="EY5494" s="29"/>
      <c r="EZ5494" s="29"/>
      <c r="FA5494" s="29"/>
      <c r="FB5494" s="29"/>
      <c r="FC5494" s="29"/>
      <c r="FD5494" s="29"/>
      <c r="FE5494" s="29"/>
      <c r="FF5494" s="29"/>
      <c r="FG5494" s="29"/>
      <c r="FH5494" s="29"/>
      <c r="FI5494" s="29"/>
      <c r="FJ5494" s="29"/>
      <c r="FK5494" s="29"/>
      <c r="FL5494" s="29"/>
      <c r="FM5494" s="29"/>
      <c r="FN5494" s="29"/>
      <c r="FO5494" s="29"/>
      <c r="FP5494" s="29"/>
      <c r="FQ5494" s="29"/>
      <c r="FR5494" s="29"/>
      <c r="FS5494" s="29"/>
      <c r="FT5494" s="29"/>
      <c r="FU5494" s="29"/>
      <c r="FV5494" s="29"/>
      <c r="FW5494" s="29"/>
      <c r="FX5494" s="29"/>
      <c r="FY5494" s="29"/>
      <c r="FZ5494" s="29"/>
      <c r="GA5494" s="29"/>
      <c r="GB5494" s="29"/>
      <c r="GC5494" s="29"/>
      <c r="GD5494" s="29"/>
      <c r="GE5494" s="29"/>
      <c r="GF5494" s="29"/>
      <c r="GG5494" s="29"/>
      <c r="GH5494" s="29"/>
      <c r="GI5494" s="29"/>
      <c r="GJ5494" s="29"/>
      <c r="GK5494" s="29"/>
      <c r="GL5494" s="29"/>
      <c r="GM5494" s="29"/>
      <c r="GN5494" s="29"/>
      <c r="GO5494" s="29"/>
      <c r="GP5494" s="29"/>
      <c r="GQ5494" s="29"/>
      <c r="GR5494" s="29"/>
      <c r="GS5494" s="29"/>
      <c r="GT5494" s="29"/>
      <c r="GU5494" s="29"/>
      <c r="GV5494" s="29"/>
      <c r="GW5494" s="29"/>
      <c r="GX5494" s="29"/>
      <c r="GY5494" s="29"/>
      <c r="GZ5494" s="29"/>
      <c r="HA5494" s="29"/>
      <c r="HB5494" s="29"/>
      <c r="HC5494" s="29"/>
      <c r="HD5494" s="29"/>
      <c r="HE5494" s="29"/>
      <c r="HF5494" s="29"/>
      <c r="HG5494" s="29"/>
      <c r="HH5494" s="29"/>
      <c r="HI5494" s="29"/>
      <c r="HJ5494" s="29"/>
      <c r="HK5494" s="29"/>
      <c r="HL5494" s="29"/>
      <c r="HM5494" s="29"/>
      <c r="HN5494" s="29"/>
      <c r="HO5494" s="29"/>
      <c r="HP5494" s="29"/>
      <c r="HQ5494" s="29"/>
      <c r="HR5494" s="29"/>
      <c r="HS5494" s="29"/>
      <c r="HT5494" s="29"/>
      <c r="HU5494" s="29"/>
      <c r="HV5494" s="29"/>
      <c r="HW5494" s="29"/>
      <c r="HX5494" s="29"/>
      <c r="HY5494" s="29"/>
      <c r="HZ5494" s="29"/>
      <c r="IA5494" s="29"/>
      <c r="IB5494" s="29"/>
      <c r="IC5494" s="29"/>
      <c r="ID5494" s="29"/>
      <c r="IE5494" s="29"/>
      <c r="IF5494" s="29"/>
      <c r="IG5494" s="29"/>
      <c r="IH5494" s="29"/>
      <c r="II5494" s="29"/>
      <c r="IJ5494" s="29"/>
      <c r="IK5494" s="29"/>
      <c r="IL5494" s="29"/>
      <c r="IM5494" s="29"/>
      <c r="IN5494" s="29"/>
      <c r="IO5494" s="29"/>
      <c r="IP5494" s="29"/>
      <c r="IQ5494" s="29"/>
    </row>
    <row r="5495" spans="1:251" s="42" customFormat="1" ht="18.75" customHeight="1">
      <c r="A5495" s="34"/>
      <c r="B5495" s="50"/>
      <c r="C5495" s="129" t="s">
        <v>1004</v>
      </c>
      <c r="D5495" s="147"/>
      <c r="E5495" s="147"/>
      <c r="F5495" s="147"/>
      <c r="G5495" s="147"/>
      <c r="H5495" s="147"/>
      <c r="I5495" s="147"/>
      <c r="J5495" s="147"/>
      <c r="K5495" s="147"/>
      <c r="L5495" s="147"/>
      <c r="M5495" s="147"/>
      <c r="N5495" s="147"/>
      <c r="O5495" s="147"/>
      <c r="P5495" s="147"/>
      <c r="Q5495" s="147"/>
      <c r="R5495" s="147"/>
      <c r="S5495" s="147"/>
      <c r="T5495" s="147"/>
      <c r="U5495" s="147"/>
      <c r="V5495" s="147"/>
      <c r="W5495" s="147"/>
      <c r="X5495" s="147"/>
      <c r="Y5495" s="147"/>
      <c r="Z5495" s="148"/>
      <c r="AA5495" s="132">
        <v>23353</v>
      </c>
      <c r="AB5495" s="133"/>
      <c r="AC5495" s="133"/>
      <c r="AD5495" s="133"/>
      <c r="AE5495" s="133"/>
      <c r="AF5495" s="133"/>
      <c r="AG5495" s="133"/>
      <c r="AH5495" s="133"/>
      <c r="AI5495" s="134"/>
      <c r="AJ5495" s="132">
        <v>10405</v>
      </c>
      <c r="AK5495" s="133"/>
      <c r="AL5495" s="133"/>
      <c r="AM5495" s="133"/>
      <c r="AN5495" s="133"/>
      <c r="AO5495" s="133"/>
      <c r="AP5495" s="133"/>
      <c r="AQ5495" s="133"/>
      <c r="AR5495" s="134"/>
      <c r="AS5495" s="135"/>
      <c r="AT5495" s="136"/>
      <c r="AU5495" s="136"/>
      <c r="AV5495" s="136"/>
      <c r="AW5495" s="136"/>
      <c r="AX5495" s="137"/>
      <c r="AY5495" s="29"/>
      <c r="AZ5495" s="29"/>
      <c r="BA5495" s="29"/>
      <c r="BB5495" s="29"/>
      <c r="BC5495" s="29"/>
      <c r="BD5495" s="29"/>
      <c r="BE5495" s="29"/>
      <c r="BF5495" s="29"/>
      <c r="BG5495" s="29"/>
      <c r="BH5495" s="29"/>
      <c r="BI5495" s="29"/>
      <c r="BJ5495" s="29"/>
      <c r="BK5495" s="29"/>
      <c r="BL5495" s="29"/>
      <c r="BM5495" s="29"/>
      <c r="BN5495" s="29"/>
      <c r="BO5495" s="29"/>
      <c r="BP5495" s="29"/>
      <c r="BQ5495" s="29"/>
      <c r="BR5495" s="29"/>
      <c r="BS5495" s="29"/>
      <c r="BT5495" s="29"/>
      <c r="BU5495" s="29"/>
      <c r="BV5495" s="29"/>
      <c r="BW5495" s="29"/>
      <c r="BX5495" s="29"/>
      <c r="BY5495" s="29"/>
      <c r="BZ5495" s="29"/>
      <c r="CA5495" s="29"/>
      <c r="CB5495" s="29"/>
      <c r="CC5495" s="29"/>
      <c r="CD5495" s="29"/>
      <c r="CE5495" s="29"/>
      <c r="CF5495" s="29"/>
      <c r="CG5495" s="29"/>
      <c r="CH5495" s="29"/>
      <c r="CI5495" s="29"/>
      <c r="CJ5495" s="29"/>
      <c r="CK5495" s="29"/>
      <c r="CL5495" s="29"/>
      <c r="CM5495" s="29"/>
      <c r="CN5495" s="29"/>
      <c r="CO5495" s="29"/>
      <c r="CP5495" s="29"/>
      <c r="CQ5495" s="29"/>
      <c r="CR5495" s="29"/>
      <c r="CS5495" s="29"/>
      <c r="CT5495" s="29"/>
      <c r="CU5495" s="29"/>
      <c r="CV5495" s="29"/>
      <c r="CW5495" s="29"/>
      <c r="CX5495" s="29"/>
      <c r="CY5495" s="29"/>
      <c r="CZ5495" s="29"/>
      <c r="DA5495" s="29"/>
      <c r="DB5495" s="29"/>
      <c r="DC5495" s="29"/>
      <c r="DD5495" s="29"/>
      <c r="DE5495" s="29"/>
      <c r="DF5495" s="29"/>
      <c r="DG5495" s="29"/>
      <c r="DH5495" s="29"/>
      <c r="DI5495" s="29"/>
      <c r="DJ5495" s="29"/>
      <c r="DK5495" s="29"/>
      <c r="DL5495" s="29"/>
      <c r="DM5495" s="29"/>
      <c r="DN5495" s="29"/>
      <c r="DO5495" s="29"/>
      <c r="DP5495" s="29"/>
      <c r="DQ5495" s="29"/>
      <c r="DR5495" s="29"/>
      <c r="DS5495" s="29"/>
      <c r="DT5495" s="29"/>
      <c r="DU5495" s="29"/>
      <c r="DV5495" s="29"/>
      <c r="DW5495" s="29"/>
      <c r="DX5495" s="29"/>
      <c r="DY5495" s="29"/>
      <c r="DZ5495" s="29"/>
      <c r="EA5495" s="29"/>
      <c r="EB5495" s="29"/>
      <c r="EC5495" s="29"/>
      <c r="ED5495" s="29"/>
      <c r="EE5495" s="29"/>
      <c r="EF5495" s="29"/>
      <c r="EG5495" s="29"/>
      <c r="EH5495" s="29"/>
      <c r="EI5495" s="29"/>
      <c r="EJ5495" s="29"/>
      <c r="EK5495" s="29"/>
      <c r="EL5495" s="29"/>
      <c r="EM5495" s="29"/>
      <c r="EN5495" s="29"/>
      <c r="EO5495" s="29"/>
      <c r="EP5495" s="29"/>
      <c r="EQ5495" s="29"/>
      <c r="ER5495" s="29"/>
      <c r="ES5495" s="29"/>
      <c r="ET5495" s="29"/>
      <c r="EU5495" s="29"/>
      <c r="EV5495" s="29"/>
      <c r="EW5495" s="29"/>
      <c r="EX5495" s="29"/>
      <c r="EY5495" s="29"/>
      <c r="EZ5495" s="29"/>
      <c r="FA5495" s="29"/>
      <c r="FB5495" s="29"/>
      <c r="FC5495" s="29"/>
      <c r="FD5495" s="29"/>
      <c r="FE5495" s="29"/>
      <c r="FF5495" s="29"/>
      <c r="FG5495" s="29"/>
      <c r="FH5495" s="29"/>
      <c r="FI5495" s="29"/>
      <c r="FJ5495" s="29"/>
      <c r="FK5495" s="29"/>
      <c r="FL5495" s="29"/>
      <c r="FM5495" s="29"/>
      <c r="FN5495" s="29"/>
      <c r="FO5495" s="29"/>
      <c r="FP5495" s="29"/>
      <c r="FQ5495" s="29"/>
      <c r="FR5495" s="29"/>
      <c r="FS5495" s="29"/>
      <c r="FT5495" s="29"/>
      <c r="FU5495" s="29"/>
      <c r="FV5495" s="29"/>
      <c r="FW5495" s="29"/>
      <c r="FX5495" s="29"/>
      <c r="FY5495" s="29"/>
      <c r="FZ5495" s="29"/>
      <c r="GA5495" s="29"/>
      <c r="GB5495" s="29"/>
      <c r="GC5495" s="29"/>
      <c r="GD5495" s="29"/>
      <c r="GE5495" s="29"/>
      <c r="GF5495" s="29"/>
      <c r="GG5495" s="29"/>
      <c r="GH5495" s="29"/>
      <c r="GI5495" s="29"/>
      <c r="GJ5495" s="29"/>
      <c r="GK5495" s="29"/>
      <c r="GL5495" s="29"/>
      <c r="GM5495" s="29"/>
      <c r="GN5495" s="29"/>
      <c r="GO5495" s="29"/>
      <c r="GP5495" s="29"/>
      <c r="GQ5495" s="29"/>
      <c r="GR5495" s="29"/>
      <c r="GS5495" s="29"/>
      <c r="GT5495" s="29"/>
      <c r="GU5495" s="29"/>
      <c r="GV5495" s="29"/>
      <c r="GW5495" s="29"/>
      <c r="GX5495" s="29"/>
      <c r="GY5495" s="29"/>
      <c r="GZ5495" s="29"/>
      <c r="HA5495" s="29"/>
      <c r="HB5495" s="29"/>
      <c r="HC5495" s="29"/>
      <c r="HD5495" s="29"/>
      <c r="HE5495" s="29"/>
      <c r="HF5495" s="29"/>
      <c r="HG5495" s="29"/>
      <c r="HH5495" s="29"/>
      <c r="HI5495" s="29"/>
      <c r="HJ5495" s="29"/>
      <c r="HK5495" s="29"/>
      <c r="HL5495" s="29"/>
      <c r="HM5495" s="29"/>
      <c r="HN5495" s="29"/>
      <c r="HO5495" s="29"/>
      <c r="HP5495" s="29"/>
      <c r="HQ5495" s="29"/>
      <c r="HR5495" s="29"/>
      <c r="HS5495" s="29"/>
      <c r="HT5495" s="29"/>
      <c r="HU5495" s="29"/>
      <c r="HV5495" s="29"/>
      <c r="HW5495" s="29"/>
      <c r="HX5495" s="29"/>
      <c r="HY5495" s="29"/>
      <c r="HZ5495" s="29"/>
      <c r="IA5495" s="29"/>
      <c r="IB5495" s="29"/>
      <c r="IC5495" s="29"/>
      <c r="ID5495" s="29"/>
      <c r="IE5495" s="29"/>
      <c r="IF5495" s="29"/>
      <c r="IG5495" s="29"/>
      <c r="IH5495" s="29"/>
      <c r="II5495" s="29"/>
      <c r="IJ5495" s="29"/>
      <c r="IK5495" s="29"/>
      <c r="IL5495" s="29"/>
      <c r="IM5495" s="29"/>
      <c r="IN5495" s="29"/>
      <c r="IO5495" s="29"/>
      <c r="IP5495" s="29"/>
      <c r="IQ5495" s="29"/>
    </row>
    <row r="5496" spans="1:251" s="42" customFormat="1" ht="18.75" customHeight="1">
      <c r="A5496" s="34"/>
      <c r="B5496" s="50"/>
      <c r="C5496" s="129" t="s">
        <v>1019</v>
      </c>
      <c r="D5496" s="147"/>
      <c r="E5496" s="147"/>
      <c r="F5496" s="147"/>
      <c r="G5496" s="147"/>
      <c r="H5496" s="147"/>
      <c r="I5496" s="147"/>
      <c r="J5496" s="147"/>
      <c r="K5496" s="147"/>
      <c r="L5496" s="147"/>
      <c r="M5496" s="147"/>
      <c r="N5496" s="147"/>
      <c r="O5496" s="147"/>
      <c r="P5496" s="147"/>
      <c r="Q5496" s="147"/>
      <c r="R5496" s="147"/>
      <c r="S5496" s="147"/>
      <c r="T5496" s="147"/>
      <c r="U5496" s="147"/>
      <c r="V5496" s="147"/>
      <c r="W5496" s="147"/>
      <c r="X5496" s="147"/>
      <c r="Y5496" s="147"/>
      <c r="Z5496" s="148"/>
      <c r="AA5496" s="132">
        <v>7469</v>
      </c>
      <c r="AB5496" s="133"/>
      <c r="AC5496" s="133"/>
      <c r="AD5496" s="133"/>
      <c r="AE5496" s="133"/>
      <c r="AF5496" s="133"/>
      <c r="AG5496" s="133"/>
      <c r="AH5496" s="133"/>
      <c r="AI5496" s="134"/>
      <c r="AJ5496" s="132">
        <v>1573</v>
      </c>
      <c r="AK5496" s="133"/>
      <c r="AL5496" s="133"/>
      <c r="AM5496" s="133"/>
      <c r="AN5496" s="133"/>
      <c r="AO5496" s="133"/>
      <c r="AP5496" s="133"/>
      <c r="AQ5496" s="133"/>
      <c r="AR5496" s="134"/>
      <c r="AS5496" s="135"/>
      <c r="AT5496" s="136"/>
      <c r="AU5496" s="136"/>
      <c r="AV5496" s="136"/>
      <c r="AW5496" s="136"/>
      <c r="AX5496" s="137"/>
      <c r="AY5496" s="29"/>
      <c r="AZ5496" s="29"/>
      <c r="BA5496" s="29"/>
      <c r="BB5496" s="29"/>
      <c r="BC5496" s="29"/>
      <c r="BD5496" s="29"/>
      <c r="BE5496" s="29"/>
      <c r="BF5496" s="29"/>
      <c r="BG5496" s="29"/>
      <c r="BH5496" s="29"/>
      <c r="BI5496" s="29"/>
      <c r="BJ5496" s="29"/>
      <c r="BK5496" s="29"/>
      <c r="BL5496" s="29"/>
      <c r="BM5496" s="29"/>
      <c r="BN5496" s="29"/>
      <c r="BO5496" s="29"/>
      <c r="BP5496" s="29"/>
      <c r="BQ5496" s="29"/>
      <c r="BR5496" s="29"/>
      <c r="BS5496" s="29"/>
      <c r="BT5496" s="29"/>
      <c r="BU5496" s="29"/>
      <c r="BV5496" s="29"/>
      <c r="BW5496" s="29"/>
      <c r="BX5496" s="29"/>
      <c r="BY5496" s="29"/>
      <c r="BZ5496" s="29"/>
      <c r="CA5496" s="29"/>
      <c r="CB5496" s="29"/>
      <c r="CC5496" s="29"/>
      <c r="CD5496" s="29"/>
      <c r="CE5496" s="29"/>
      <c r="CF5496" s="29"/>
      <c r="CG5496" s="29"/>
      <c r="CH5496" s="29"/>
      <c r="CI5496" s="29"/>
      <c r="CJ5496" s="29"/>
      <c r="CK5496" s="29"/>
      <c r="CL5496" s="29"/>
      <c r="CM5496" s="29"/>
      <c r="CN5496" s="29"/>
      <c r="CO5496" s="29"/>
      <c r="CP5496" s="29"/>
      <c r="CQ5496" s="29"/>
      <c r="CR5496" s="29"/>
      <c r="CS5496" s="29"/>
      <c r="CT5496" s="29"/>
      <c r="CU5496" s="29"/>
      <c r="CV5496" s="29"/>
      <c r="CW5496" s="29"/>
      <c r="CX5496" s="29"/>
      <c r="CY5496" s="29"/>
      <c r="CZ5496" s="29"/>
      <c r="DA5496" s="29"/>
      <c r="DB5496" s="29"/>
      <c r="DC5496" s="29"/>
      <c r="DD5496" s="29"/>
      <c r="DE5496" s="29"/>
      <c r="DF5496" s="29"/>
      <c r="DG5496" s="29"/>
      <c r="DH5496" s="29"/>
      <c r="DI5496" s="29"/>
      <c r="DJ5496" s="29"/>
      <c r="DK5496" s="29"/>
      <c r="DL5496" s="29"/>
      <c r="DM5496" s="29"/>
      <c r="DN5496" s="29"/>
      <c r="DO5496" s="29"/>
      <c r="DP5496" s="29"/>
      <c r="DQ5496" s="29"/>
      <c r="DR5496" s="29"/>
      <c r="DS5496" s="29"/>
      <c r="DT5496" s="29"/>
      <c r="DU5496" s="29"/>
      <c r="DV5496" s="29"/>
      <c r="DW5496" s="29"/>
      <c r="DX5496" s="29"/>
      <c r="DY5496" s="29"/>
      <c r="DZ5496" s="29"/>
      <c r="EA5496" s="29"/>
      <c r="EB5496" s="29"/>
      <c r="EC5496" s="29"/>
      <c r="ED5496" s="29"/>
      <c r="EE5496" s="29"/>
      <c r="EF5496" s="29"/>
      <c r="EG5496" s="29"/>
      <c r="EH5496" s="29"/>
      <c r="EI5496" s="29"/>
      <c r="EJ5496" s="29"/>
      <c r="EK5496" s="29"/>
      <c r="EL5496" s="29"/>
      <c r="EM5496" s="29"/>
      <c r="EN5496" s="29"/>
      <c r="EO5496" s="29"/>
      <c r="EP5496" s="29"/>
      <c r="EQ5496" s="29"/>
      <c r="ER5496" s="29"/>
      <c r="ES5496" s="29"/>
      <c r="ET5496" s="29"/>
      <c r="EU5496" s="29"/>
      <c r="EV5496" s="29"/>
      <c r="EW5496" s="29"/>
      <c r="EX5496" s="29"/>
      <c r="EY5496" s="29"/>
      <c r="EZ5496" s="29"/>
      <c r="FA5496" s="29"/>
      <c r="FB5496" s="29"/>
      <c r="FC5496" s="29"/>
      <c r="FD5496" s="29"/>
      <c r="FE5496" s="29"/>
      <c r="FF5496" s="29"/>
      <c r="FG5496" s="29"/>
      <c r="FH5496" s="29"/>
      <c r="FI5496" s="29"/>
      <c r="FJ5496" s="29"/>
      <c r="FK5496" s="29"/>
      <c r="FL5496" s="29"/>
      <c r="FM5496" s="29"/>
      <c r="FN5496" s="29"/>
      <c r="FO5496" s="29"/>
      <c r="FP5496" s="29"/>
      <c r="FQ5496" s="29"/>
      <c r="FR5496" s="29"/>
      <c r="FS5496" s="29"/>
      <c r="FT5496" s="29"/>
      <c r="FU5496" s="29"/>
      <c r="FV5496" s="29"/>
      <c r="FW5496" s="29"/>
      <c r="FX5496" s="29"/>
      <c r="FY5496" s="29"/>
      <c r="FZ5496" s="29"/>
      <c r="GA5496" s="29"/>
      <c r="GB5496" s="29"/>
      <c r="GC5496" s="29"/>
      <c r="GD5496" s="29"/>
      <c r="GE5496" s="29"/>
      <c r="GF5496" s="29"/>
      <c r="GG5496" s="29"/>
      <c r="GH5496" s="29"/>
      <c r="GI5496" s="29"/>
      <c r="GJ5496" s="29"/>
      <c r="GK5496" s="29"/>
      <c r="GL5496" s="29"/>
      <c r="GM5496" s="29"/>
      <c r="GN5496" s="29"/>
      <c r="GO5496" s="29"/>
      <c r="GP5496" s="29"/>
      <c r="GQ5496" s="29"/>
      <c r="GR5496" s="29"/>
      <c r="GS5496" s="29"/>
      <c r="GT5496" s="29"/>
      <c r="GU5496" s="29"/>
      <c r="GV5496" s="29"/>
      <c r="GW5496" s="29"/>
      <c r="GX5496" s="29"/>
      <c r="GY5496" s="29"/>
      <c r="GZ5496" s="29"/>
      <c r="HA5496" s="29"/>
      <c r="HB5496" s="29"/>
      <c r="HC5496" s="29"/>
      <c r="HD5496" s="29"/>
      <c r="HE5496" s="29"/>
      <c r="HF5496" s="29"/>
      <c r="HG5496" s="29"/>
      <c r="HH5496" s="29"/>
      <c r="HI5496" s="29"/>
      <c r="HJ5496" s="29"/>
      <c r="HK5496" s="29"/>
      <c r="HL5496" s="29"/>
      <c r="HM5496" s="29"/>
      <c r="HN5496" s="29"/>
      <c r="HO5496" s="29"/>
      <c r="HP5496" s="29"/>
      <c r="HQ5496" s="29"/>
      <c r="HR5496" s="29"/>
      <c r="HS5496" s="29"/>
      <c r="HT5496" s="29"/>
      <c r="HU5496" s="29"/>
      <c r="HV5496" s="29"/>
      <c r="HW5496" s="29"/>
      <c r="HX5496" s="29"/>
      <c r="HY5496" s="29"/>
      <c r="HZ5496" s="29"/>
      <c r="IA5496" s="29"/>
      <c r="IB5496" s="29"/>
      <c r="IC5496" s="29"/>
      <c r="ID5496" s="29"/>
      <c r="IE5496" s="29"/>
      <c r="IF5496" s="29"/>
      <c r="IG5496" s="29"/>
      <c r="IH5496" s="29"/>
      <c r="II5496" s="29"/>
      <c r="IJ5496" s="29"/>
      <c r="IK5496" s="29"/>
      <c r="IL5496" s="29"/>
      <c r="IM5496" s="29"/>
      <c r="IN5496" s="29"/>
      <c r="IO5496" s="29"/>
      <c r="IP5496" s="29"/>
      <c r="IQ5496" s="29"/>
    </row>
    <row r="5497" spans="1:251" s="42" customFormat="1" ht="18.75" customHeight="1">
      <c r="A5497" s="34"/>
      <c r="B5497" s="50"/>
      <c r="C5497" s="129" t="s">
        <v>1020</v>
      </c>
      <c r="D5497" s="147"/>
      <c r="E5497" s="147"/>
      <c r="F5497" s="147"/>
      <c r="G5497" s="147"/>
      <c r="H5497" s="147"/>
      <c r="I5497" s="147"/>
      <c r="J5497" s="147"/>
      <c r="K5497" s="147"/>
      <c r="L5497" s="147"/>
      <c r="M5497" s="147"/>
      <c r="N5497" s="147"/>
      <c r="O5497" s="147"/>
      <c r="P5497" s="147"/>
      <c r="Q5497" s="147"/>
      <c r="R5497" s="147"/>
      <c r="S5497" s="147"/>
      <c r="T5497" s="147"/>
      <c r="U5497" s="147"/>
      <c r="V5497" s="147"/>
      <c r="W5497" s="147"/>
      <c r="X5497" s="147"/>
      <c r="Y5497" s="147"/>
      <c r="Z5497" s="148"/>
      <c r="AA5497" s="132">
        <v>2684</v>
      </c>
      <c r="AB5497" s="133"/>
      <c r="AC5497" s="133"/>
      <c r="AD5497" s="133"/>
      <c r="AE5497" s="133"/>
      <c r="AF5497" s="133"/>
      <c r="AG5497" s="133"/>
      <c r="AH5497" s="133"/>
      <c r="AI5497" s="134"/>
      <c r="AJ5497" s="132">
        <v>3962</v>
      </c>
      <c r="AK5497" s="133"/>
      <c r="AL5497" s="133"/>
      <c r="AM5497" s="133"/>
      <c r="AN5497" s="133"/>
      <c r="AO5497" s="133"/>
      <c r="AP5497" s="133"/>
      <c r="AQ5497" s="133"/>
      <c r="AR5497" s="134"/>
      <c r="AS5497" s="135"/>
      <c r="AT5497" s="136"/>
      <c r="AU5497" s="136"/>
      <c r="AV5497" s="136"/>
      <c r="AW5497" s="136"/>
      <c r="AX5497" s="137"/>
      <c r="AY5497" s="29"/>
      <c r="AZ5497" s="29"/>
      <c r="BA5497" s="29"/>
      <c r="BB5497" s="29"/>
      <c r="BC5497" s="29"/>
      <c r="BD5497" s="29"/>
      <c r="BE5497" s="29"/>
      <c r="BF5497" s="29"/>
      <c r="BG5497" s="29"/>
      <c r="BH5497" s="29"/>
      <c r="BI5497" s="29"/>
      <c r="BJ5497" s="29"/>
      <c r="BK5497" s="29"/>
      <c r="BL5497" s="29"/>
      <c r="BM5497" s="29"/>
      <c r="BN5497" s="29"/>
      <c r="BO5497" s="29"/>
      <c r="BP5497" s="29"/>
      <c r="BQ5497" s="29"/>
      <c r="BR5497" s="29"/>
      <c r="BS5497" s="29"/>
      <c r="BT5497" s="29"/>
      <c r="BU5497" s="29"/>
      <c r="BV5497" s="29"/>
      <c r="BW5497" s="29"/>
      <c r="BX5497" s="29"/>
      <c r="BY5497" s="29"/>
      <c r="BZ5497" s="29"/>
      <c r="CA5497" s="29"/>
      <c r="CB5497" s="29"/>
      <c r="CC5497" s="29"/>
      <c r="CD5497" s="29"/>
      <c r="CE5497" s="29"/>
      <c r="CF5497" s="29"/>
      <c r="CG5497" s="29"/>
      <c r="CH5497" s="29"/>
      <c r="CI5497" s="29"/>
      <c r="CJ5497" s="29"/>
      <c r="CK5497" s="29"/>
      <c r="CL5497" s="29"/>
      <c r="CM5497" s="29"/>
      <c r="CN5497" s="29"/>
      <c r="CO5497" s="29"/>
      <c r="CP5497" s="29"/>
      <c r="CQ5497" s="29"/>
      <c r="CR5497" s="29"/>
      <c r="CS5497" s="29"/>
      <c r="CT5497" s="29"/>
      <c r="CU5497" s="29"/>
      <c r="CV5497" s="29"/>
      <c r="CW5497" s="29"/>
      <c r="CX5497" s="29"/>
      <c r="CY5497" s="29"/>
      <c r="CZ5497" s="29"/>
      <c r="DA5497" s="29"/>
      <c r="DB5497" s="29"/>
      <c r="DC5497" s="29"/>
      <c r="DD5497" s="29"/>
      <c r="DE5497" s="29"/>
      <c r="DF5497" s="29"/>
      <c r="DG5497" s="29"/>
      <c r="DH5497" s="29"/>
      <c r="DI5497" s="29"/>
      <c r="DJ5497" s="29"/>
      <c r="DK5497" s="29"/>
      <c r="DL5497" s="29"/>
      <c r="DM5497" s="29"/>
      <c r="DN5497" s="29"/>
      <c r="DO5497" s="29"/>
      <c r="DP5497" s="29"/>
      <c r="DQ5497" s="29"/>
      <c r="DR5497" s="29"/>
      <c r="DS5497" s="29"/>
      <c r="DT5497" s="29"/>
      <c r="DU5497" s="29"/>
      <c r="DV5497" s="29"/>
      <c r="DW5497" s="29"/>
      <c r="DX5497" s="29"/>
      <c r="DY5497" s="29"/>
      <c r="DZ5497" s="29"/>
      <c r="EA5497" s="29"/>
      <c r="EB5497" s="29"/>
      <c r="EC5497" s="29"/>
      <c r="ED5497" s="29"/>
      <c r="EE5497" s="29"/>
      <c r="EF5497" s="29"/>
      <c r="EG5497" s="29"/>
      <c r="EH5497" s="29"/>
      <c r="EI5497" s="29"/>
      <c r="EJ5497" s="29"/>
      <c r="EK5497" s="29"/>
      <c r="EL5497" s="29"/>
      <c r="EM5497" s="29"/>
      <c r="EN5497" s="29"/>
      <c r="EO5497" s="29"/>
      <c r="EP5497" s="29"/>
      <c r="EQ5497" s="29"/>
      <c r="ER5497" s="29"/>
      <c r="ES5497" s="29"/>
      <c r="ET5497" s="29"/>
      <c r="EU5497" s="29"/>
      <c r="EV5497" s="29"/>
      <c r="EW5497" s="29"/>
      <c r="EX5497" s="29"/>
      <c r="EY5497" s="29"/>
      <c r="EZ5497" s="29"/>
      <c r="FA5497" s="29"/>
      <c r="FB5497" s="29"/>
      <c r="FC5497" s="29"/>
      <c r="FD5497" s="29"/>
      <c r="FE5497" s="29"/>
      <c r="FF5497" s="29"/>
      <c r="FG5497" s="29"/>
      <c r="FH5497" s="29"/>
      <c r="FI5497" s="29"/>
      <c r="FJ5497" s="29"/>
      <c r="FK5497" s="29"/>
      <c r="FL5497" s="29"/>
      <c r="FM5497" s="29"/>
      <c r="FN5497" s="29"/>
      <c r="FO5497" s="29"/>
      <c r="FP5497" s="29"/>
      <c r="FQ5497" s="29"/>
      <c r="FR5497" s="29"/>
      <c r="FS5497" s="29"/>
      <c r="FT5497" s="29"/>
      <c r="FU5497" s="29"/>
      <c r="FV5497" s="29"/>
      <c r="FW5497" s="29"/>
      <c r="FX5497" s="29"/>
      <c r="FY5497" s="29"/>
      <c r="FZ5497" s="29"/>
      <c r="GA5497" s="29"/>
      <c r="GB5497" s="29"/>
      <c r="GC5497" s="29"/>
      <c r="GD5497" s="29"/>
      <c r="GE5497" s="29"/>
      <c r="GF5497" s="29"/>
      <c r="GG5497" s="29"/>
      <c r="GH5497" s="29"/>
      <c r="GI5497" s="29"/>
      <c r="GJ5497" s="29"/>
      <c r="GK5497" s="29"/>
      <c r="GL5497" s="29"/>
      <c r="GM5497" s="29"/>
      <c r="GN5497" s="29"/>
      <c r="GO5497" s="29"/>
      <c r="GP5497" s="29"/>
      <c r="GQ5497" s="29"/>
      <c r="GR5497" s="29"/>
      <c r="GS5497" s="29"/>
      <c r="GT5497" s="29"/>
      <c r="GU5497" s="29"/>
      <c r="GV5497" s="29"/>
      <c r="GW5497" s="29"/>
      <c r="GX5497" s="29"/>
      <c r="GY5497" s="29"/>
      <c r="GZ5497" s="29"/>
      <c r="HA5497" s="29"/>
      <c r="HB5497" s="29"/>
      <c r="HC5497" s="29"/>
      <c r="HD5497" s="29"/>
      <c r="HE5497" s="29"/>
      <c r="HF5497" s="29"/>
      <c r="HG5497" s="29"/>
      <c r="HH5497" s="29"/>
      <c r="HI5497" s="29"/>
      <c r="HJ5497" s="29"/>
      <c r="HK5497" s="29"/>
      <c r="HL5497" s="29"/>
      <c r="HM5497" s="29"/>
      <c r="HN5497" s="29"/>
      <c r="HO5497" s="29"/>
      <c r="HP5497" s="29"/>
      <c r="HQ5497" s="29"/>
      <c r="HR5497" s="29"/>
      <c r="HS5497" s="29"/>
      <c r="HT5497" s="29"/>
      <c r="HU5497" s="29"/>
      <c r="HV5497" s="29"/>
      <c r="HW5497" s="29"/>
      <c r="HX5497" s="29"/>
      <c r="HY5497" s="29"/>
      <c r="HZ5497" s="29"/>
      <c r="IA5497" s="29"/>
      <c r="IB5497" s="29"/>
      <c r="IC5497" s="29"/>
      <c r="ID5497" s="29"/>
      <c r="IE5497" s="29"/>
      <c r="IF5497" s="29"/>
      <c r="IG5497" s="29"/>
      <c r="IH5497" s="29"/>
      <c r="II5497" s="29"/>
      <c r="IJ5497" s="29"/>
      <c r="IK5497" s="29"/>
      <c r="IL5497" s="29"/>
      <c r="IM5497" s="29"/>
      <c r="IN5497" s="29"/>
      <c r="IO5497" s="29"/>
      <c r="IP5497" s="29"/>
      <c r="IQ5497" s="29"/>
    </row>
    <row r="5498" spans="1:251" s="42" customFormat="1" ht="18.75" customHeight="1">
      <c r="A5498" s="34"/>
      <c r="B5498" s="50"/>
      <c r="C5498" s="129" t="s">
        <v>1021</v>
      </c>
      <c r="D5498" s="147"/>
      <c r="E5498" s="147"/>
      <c r="F5498" s="147"/>
      <c r="G5498" s="147"/>
      <c r="H5498" s="147"/>
      <c r="I5498" s="147"/>
      <c r="J5498" s="147"/>
      <c r="K5498" s="147"/>
      <c r="L5498" s="147"/>
      <c r="M5498" s="147"/>
      <c r="N5498" s="147"/>
      <c r="O5498" s="147"/>
      <c r="P5498" s="147"/>
      <c r="Q5498" s="147"/>
      <c r="R5498" s="147"/>
      <c r="S5498" s="147"/>
      <c r="T5498" s="147"/>
      <c r="U5498" s="147"/>
      <c r="V5498" s="147"/>
      <c r="W5498" s="147"/>
      <c r="X5498" s="147"/>
      <c r="Y5498" s="147"/>
      <c r="Z5498" s="148"/>
      <c r="AA5498" s="132">
        <v>2578</v>
      </c>
      <c r="AB5498" s="133"/>
      <c r="AC5498" s="133"/>
      <c r="AD5498" s="133"/>
      <c r="AE5498" s="133"/>
      <c r="AF5498" s="133"/>
      <c r="AG5498" s="133"/>
      <c r="AH5498" s="133"/>
      <c r="AI5498" s="134"/>
      <c r="AJ5498" s="132">
        <v>0</v>
      </c>
      <c r="AK5498" s="133"/>
      <c r="AL5498" s="133"/>
      <c r="AM5498" s="133"/>
      <c r="AN5498" s="133"/>
      <c r="AO5498" s="133"/>
      <c r="AP5498" s="133"/>
      <c r="AQ5498" s="133"/>
      <c r="AR5498" s="134"/>
      <c r="AS5498" s="135"/>
      <c r="AT5498" s="136"/>
      <c r="AU5498" s="136"/>
      <c r="AV5498" s="136"/>
      <c r="AW5498" s="136"/>
      <c r="AX5498" s="137"/>
      <c r="AY5498" s="29"/>
      <c r="AZ5498" s="29"/>
      <c r="BA5498" s="29"/>
      <c r="BB5498" s="29"/>
      <c r="BC5498" s="29"/>
      <c r="BD5498" s="29"/>
      <c r="BE5498" s="29"/>
      <c r="BF5498" s="29"/>
      <c r="BG5498" s="29"/>
      <c r="BH5498" s="29"/>
      <c r="BI5498" s="29"/>
      <c r="BJ5498" s="29"/>
      <c r="BK5498" s="29"/>
      <c r="BL5498" s="29"/>
      <c r="BM5498" s="29"/>
      <c r="BN5498" s="29"/>
      <c r="BO5498" s="29"/>
      <c r="BP5498" s="29"/>
      <c r="BQ5498" s="29"/>
      <c r="BR5498" s="29"/>
      <c r="BS5498" s="29"/>
      <c r="BT5498" s="29"/>
      <c r="BU5498" s="29"/>
      <c r="BV5498" s="29"/>
      <c r="BW5498" s="29"/>
      <c r="BX5498" s="29"/>
      <c r="BY5498" s="29"/>
      <c r="BZ5498" s="29"/>
      <c r="CA5498" s="29"/>
      <c r="CB5498" s="29"/>
      <c r="CC5498" s="29"/>
      <c r="CD5498" s="29"/>
      <c r="CE5498" s="29"/>
      <c r="CF5498" s="29"/>
      <c r="CG5498" s="29"/>
      <c r="CH5498" s="29"/>
      <c r="CI5498" s="29"/>
      <c r="CJ5498" s="29"/>
      <c r="CK5498" s="29"/>
      <c r="CL5498" s="29"/>
      <c r="CM5498" s="29"/>
      <c r="CN5498" s="29"/>
      <c r="CO5498" s="29"/>
      <c r="CP5498" s="29"/>
      <c r="CQ5498" s="29"/>
      <c r="CR5498" s="29"/>
      <c r="CS5498" s="29"/>
      <c r="CT5498" s="29"/>
      <c r="CU5498" s="29"/>
      <c r="CV5498" s="29"/>
      <c r="CW5498" s="29"/>
      <c r="CX5498" s="29"/>
      <c r="CY5498" s="29"/>
      <c r="CZ5498" s="29"/>
      <c r="DA5498" s="29"/>
      <c r="DB5498" s="29"/>
      <c r="DC5498" s="29"/>
      <c r="DD5498" s="29"/>
      <c r="DE5498" s="29"/>
      <c r="DF5498" s="29"/>
      <c r="DG5498" s="29"/>
      <c r="DH5498" s="29"/>
      <c r="DI5498" s="29"/>
      <c r="DJ5498" s="29"/>
      <c r="DK5498" s="29"/>
      <c r="DL5498" s="29"/>
      <c r="DM5498" s="29"/>
      <c r="DN5498" s="29"/>
      <c r="DO5498" s="29"/>
      <c r="DP5498" s="29"/>
      <c r="DQ5498" s="29"/>
      <c r="DR5498" s="29"/>
      <c r="DS5498" s="29"/>
      <c r="DT5498" s="29"/>
      <c r="DU5498" s="29"/>
      <c r="DV5498" s="29"/>
      <c r="DW5498" s="29"/>
      <c r="DX5498" s="29"/>
      <c r="DY5498" s="29"/>
      <c r="DZ5498" s="29"/>
      <c r="EA5498" s="29"/>
      <c r="EB5498" s="29"/>
      <c r="EC5498" s="29"/>
      <c r="ED5498" s="29"/>
      <c r="EE5498" s="29"/>
      <c r="EF5498" s="29"/>
      <c r="EG5498" s="29"/>
      <c r="EH5498" s="29"/>
      <c r="EI5498" s="29"/>
      <c r="EJ5498" s="29"/>
      <c r="EK5498" s="29"/>
      <c r="EL5498" s="29"/>
      <c r="EM5498" s="29"/>
      <c r="EN5498" s="29"/>
      <c r="EO5498" s="29"/>
      <c r="EP5498" s="29"/>
      <c r="EQ5498" s="29"/>
      <c r="ER5498" s="29"/>
      <c r="ES5498" s="29"/>
      <c r="ET5498" s="29"/>
      <c r="EU5498" s="29"/>
      <c r="EV5498" s="29"/>
      <c r="EW5498" s="29"/>
      <c r="EX5498" s="29"/>
      <c r="EY5498" s="29"/>
      <c r="EZ5498" s="29"/>
      <c r="FA5498" s="29"/>
      <c r="FB5498" s="29"/>
      <c r="FC5498" s="29"/>
      <c r="FD5498" s="29"/>
      <c r="FE5498" s="29"/>
      <c r="FF5498" s="29"/>
      <c r="FG5498" s="29"/>
      <c r="FH5498" s="29"/>
      <c r="FI5498" s="29"/>
      <c r="FJ5498" s="29"/>
      <c r="FK5498" s="29"/>
      <c r="FL5498" s="29"/>
      <c r="FM5498" s="29"/>
      <c r="FN5498" s="29"/>
      <c r="FO5498" s="29"/>
      <c r="FP5498" s="29"/>
      <c r="FQ5498" s="29"/>
      <c r="FR5498" s="29"/>
      <c r="FS5498" s="29"/>
      <c r="FT5498" s="29"/>
      <c r="FU5498" s="29"/>
      <c r="FV5498" s="29"/>
      <c r="FW5498" s="29"/>
      <c r="FX5498" s="29"/>
      <c r="FY5498" s="29"/>
      <c r="FZ5498" s="29"/>
      <c r="GA5498" s="29"/>
      <c r="GB5498" s="29"/>
      <c r="GC5498" s="29"/>
      <c r="GD5498" s="29"/>
      <c r="GE5498" s="29"/>
      <c r="GF5498" s="29"/>
      <c r="GG5498" s="29"/>
      <c r="GH5498" s="29"/>
      <c r="GI5498" s="29"/>
      <c r="GJ5498" s="29"/>
      <c r="GK5498" s="29"/>
      <c r="GL5498" s="29"/>
      <c r="GM5498" s="29"/>
      <c r="GN5498" s="29"/>
      <c r="GO5498" s="29"/>
      <c r="GP5498" s="29"/>
      <c r="GQ5498" s="29"/>
      <c r="GR5498" s="29"/>
      <c r="GS5498" s="29"/>
      <c r="GT5498" s="29"/>
      <c r="GU5498" s="29"/>
      <c r="GV5498" s="29"/>
      <c r="GW5498" s="29"/>
      <c r="GX5498" s="29"/>
      <c r="GY5498" s="29"/>
      <c r="GZ5498" s="29"/>
      <c r="HA5498" s="29"/>
      <c r="HB5498" s="29"/>
      <c r="HC5498" s="29"/>
      <c r="HD5498" s="29"/>
      <c r="HE5498" s="29"/>
      <c r="HF5498" s="29"/>
      <c r="HG5498" s="29"/>
      <c r="HH5498" s="29"/>
      <c r="HI5498" s="29"/>
      <c r="HJ5498" s="29"/>
      <c r="HK5498" s="29"/>
      <c r="HL5498" s="29"/>
      <c r="HM5498" s="29"/>
      <c r="HN5498" s="29"/>
      <c r="HO5498" s="29"/>
      <c r="HP5498" s="29"/>
      <c r="HQ5498" s="29"/>
      <c r="HR5498" s="29"/>
      <c r="HS5498" s="29"/>
      <c r="HT5498" s="29"/>
      <c r="HU5498" s="29"/>
      <c r="HV5498" s="29"/>
      <c r="HW5498" s="29"/>
      <c r="HX5498" s="29"/>
      <c r="HY5498" s="29"/>
      <c r="HZ5498" s="29"/>
      <c r="IA5498" s="29"/>
      <c r="IB5498" s="29"/>
      <c r="IC5498" s="29"/>
      <c r="ID5498" s="29"/>
      <c r="IE5498" s="29"/>
      <c r="IF5498" s="29"/>
      <c r="IG5498" s="29"/>
      <c r="IH5498" s="29"/>
      <c r="II5498" s="29"/>
      <c r="IJ5498" s="29"/>
      <c r="IK5498" s="29"/>
      <c r="IL5498" s="29"/>
      <c r="IM5498" s="29"/>
      <c r="IN5498" s="29"/>
      <c r="IO5498" s="29"/>
      <c r="IP5498" s="29"/>
      <c r="IQ5498" s="29"/>
    </row>
    <row r="5499" spans="1:251" s="42" customFormat="1" ht="18.75" customHeight="1" thickBot="1">
      <c r="A5499" s="43"/>
      <c r="B5499" s="138" t="s">
        <v>244</v>
      </c>
      <c r="C5499" s="139"/>
      <c r="D5499" s="139"/>
      <c r="E5499" s="139"/>
      <c r="F5499" s="139"/>
      <c r="G5499" s="139"/>
      <c r="H5499" s="139"/>
      <c r="I5499" s="139"/>
      <c r="J5499" s="139"/>
      <c r="K5499" s="139"/>
      <c r="L5499" s="139"/>
      <c r="M5499" s="139"/>
      <c r="N5499" s="139"/>
      <c r="O5499" s="139"/>
      <c r="P5499" s="139"/>
      <c r="Q5499" s="139"/>
      <c r="R5499" s="139"/>
      <c r="S5499" s="139"/>
      <c r="T5499" s="139"/>
      <c r="U5499" s="139"/>
      <c r="V5499" s="139"/>
      <c r="W5499" s="139"/>
      <c r="X5499" s="139"/>
      <c r="Y5499" s="139"/>
      <c r="Z5499" s="140"/>
      <c r="AA5499" s="141">
        <f>SUM($AA$5494:$AA$5498)</f>
        <v>504376</v>
      </c>
      <c r="AB5499" s="142"/>
      <c r="AC5499" s="142"/>
      <c r="AD5499" s="142"/>
      <c r="AE5499" s="142"/>
      <c r="AF5499" s="142"/>
      <c r="AG5499" s="142"/>
      <c r="AH5499" s="142"/>
      <c r="AI5499" s="143"/>
      <c r="AJ5499" s="141">
        <f>SUM($AJ$5494:$AJ$5498)</f>
        <v>387565</v>
      </c>
      <c r="AK5499" s="142"/>
      <c r="AL5499" s="142"/>
      <c r="AM5499" s="142"/>
      <c r="AN5499" s="142"/>
      <c r="AO5499" s="142"/>
      <c r="AP5499" s="142"/>
      <c r="AQ5499" s="142"/>
      <c r="AR5499" s="143"/>
      <c r="AS5499" s="144"/>
      <c r="AT5499" s="145"/>
      <c r="AU5499" s="145"/>
      <c r="AV5499" s="145"/>
      <c r="AW5499" s="145"/>
      <c r="AX5499" s="146"/>
      <c r="AY5499" s="29"/>
      <c r="AZ5499" s="29"/>
      <c r="BA5499" s="29"/>
      <c r="BB5499" s="29"/>
      <c r="BC5499" s="29"/>
      <c r="BD5499" s="29"/>
      <c r="BE5499" s="29"/>
      <c r="BF5499" s="29"/>
      <c r="BG5499" s="29"/>
      <c r="BH5499" s="29"/>
      <c r="BI5499" s="29"/>
      <c r="BJ5499" s="29"/>
      <c r="BK5499" s="29"/>
      <c r="BL5499" s="29"/>
      <c r="BM5499" s="29"/>
      <c r="BN5499" s="29"/>
      <c r="BO5499" s="29"/>
      <c r="BP5499" s="29"/>
      <c r="BQ5499" s="29"/>
      <c r="BR5499" s="29"/>
      <c r="BS5499" s="29"/>
      <c r="BT5499" s="29"/>
      <c r="BU5499" s="29"/>
      <c r="BV5499" s="29"/>
      <c r="BW5499" s="29"/>
      <c r="BX5499" s="29"/>
      <c r="BY5499" s="29"/>
      <c r="BZ5499" s="29"/>
      <c r="CA5499" s="29"/>
      <c r="CB5499" s="29"/>
      <c r="CC5499" s="29"/>
      <c r="CD5499" s="29"/>
      <c r="CE5499" s="29"/>
      <c r="CF5499" s="29"/>
      <c r="CG5499" s="29"/>
      <c r="CH5499" s="29"/>
      <c r="CI5499" s="29"/>
      <c r="CJ5499" s="29"/>
      <c r="CK5499" s="29"/>
      <c r="CL5499" s="29"/>
      <c r="CM5499" s="29"/>
      <c r="CN5499" s="29"/>
      <c r="CO5499" s="29"/>
      <c r="CP5499" s="29"/>
      <c r="CQ5499" s="29"/>
      <c r="CR5499" s="29"/>
      <c r="CS5499" s="29"/>
      <c r="CT5499" s="29"/>
      <c r="CU5499" s="29"/>
      <c r="CV5499" s="29"/>
      <c r="CW5499" s="29"/>
      <c r="CX5499" s="29"/>
      <c r="CY5499" s="29"/>
      <c r="CZ5499" s="29"/>
      <c r="DA5499" s="29"/>
      <c r="DB5499" s="29"/>
      <c r="DC5499" s="29"/>
      <c r="DD5499" s="29"/>
      <c r="DE5499" s="29"/>
      <c r="DF5499" s="29"/>
      <c r="DG5499" s="29"/>
      <c r="DH5499" s="29"/>
      <c r="DI5499" s="29"/>
      <c r="DJ5499" s="29"/>
      <c r="DK5499" s="29"/>
      <c r="DL5499" s="29"/>
      <c r="DM5499" s="29"/>
      <c r="DN5499" s="29"/>
      <c r="DO5499" s="29"/>
      <c r="DP5499" s="29"/>
      <c r="DQ5499" s="29"/>
      <c r="DR5499" s="29"/>
      <c r="DS5499" s="29"/>
      <c r="DT5499" s="29"/>
      <c r="DU5499" s="29"/>
      <c r="DV5499" s="29"/>
      <c r="DW5499" s="29"/>
      <c r="DX5499" s="29"/>
      <c r="DY5499" s="29"/>
      <c r="DZ5499" s="29"/>
      <c r="EA5499" s="29"/>
      <c r="EB5499" s="29"/>
      <c r="EC5499" s="29"/>
      <c r="ED5499" s="29"/>
      <c r="EE5499" s="29"/>
      <c r="EF5499" s="29"/>
      <c r="EG5499" s="29"/>
      <c r="EH5499" s="29"/>
      <c r="EI5499" s="29"/>
      <c r="EJ5499" s="29"/>
      <c r="EK5499" s="29"/>
      <c r="EL5499" s="29"/>
      <c r="EM5499" s="29"/>
      <c r="EN5499" s="29"/>
      <c r="EO5499" s="29"/>
      <c r="EP5499" s="29"/>
      <c r="EQ5499" s="29"/>
      <c r="ER5499" s="29"/>
      <c r="ES5499" s="29"/>
      <c r="ET5499" s="29"/>
      <c r="EU5499" s="29"/>
      <c r="EV5499" s="29"/>
      <c r="EW5499" s="29"/>
      <c r="EX5499" s="29"/>
      <c r="EY5499" s="29"/>
      <c r="EZ5499" s="29"/>
      <c r="FA5499" s="29"/>
      <c r="FB5499" s="29"/>
      <c r="FC5499" s="29"/>
      <c r="FD5499" s="29"/>
      <c r="FE5499" s="29"/>
      <c r="FF5499" s="29"/>
      <c r="FG5499" s="29"/>
      <c r="FH5499" s="29"/>
      <c r="FI5499" s="29"/>
      <c r="FJ5499" s="29"/>
      <c r="FK5499" s="29"/>
      <c r="FL5499" s="29"/>
      <c r="FM5499" s="29"/>
      <c r="FN5499" s="29"/>
      <c r="FO5499" s="29"/>
      <c r="FP5499" s="29"/>
      <c r="FQ5499" s="29"/>
      <c r="FR5499" s="29"/>
      <c r="FS5499" s="29"/>
      <c r="FT5499" s="29"/>
      <c r="FU5499" s="29"/>
      <c r="FV5499" s="29"/>
      <c r="FW5499" s="29"/>
      <c r="FX5499" s="29"/>
      <c r="FY5499" s="29"/>
      <c r="FZ5499" s="29"/>
      <c r="GA5499" s="29"/>
      <c r="GB5499" s="29"/>
      <c r="GC5499" s="29"/>
      <c r="GD5499" s="29"/>
      <c r="GE5499" s="29"/>
      <c r="GF5499" s="29"/>
      <c r="GG5499" s="29"/>
      <c r="GH5499" s="29"/>
      <c r="GI5499" s="29"/>
      <c r="GJ5499" s="29"/>
      <c r="GK5499" s="29"/>
      <c r="GL5499" s="29"/>
      <c r="GM5499" s="29"/>
      <c r="GN5499" s="29"/>
      <c r="GO5499" s="29"/>
      <c r="GP5499" s="29"/>
      <c r="GQ5499" s="29"/>
      <c r="GR5499" s="29"/>
      <c r="GS5499" s="29"/>
      <c r="GT5499" s="29"/>
      <c r="GU5499" s="29"/>
      <c r="GV5499" s="29"/>
      <c r="GW5499" s="29"/>
      <c r="GX5499" s="29"/>
      <c r="GY5499" s="29"/>
      <c r="GZ5499" s="29"/>
      <c r="HA5499" s="29"/>
      <c r="HB5499" s="29"/>
      <c r="HC5499" s="29"/>
      <c r="HD5499" s="29"/>
      <c r="HE5499" s="29"/>
      <c r="HF5499" s="29"/>
      <c r="HG5499" s="29"/>
      <c r="HH5499" s="29"/>
      <c r="HI5499" s="29"/>
      <c r="HJ5499" s="29"/>
      <c r="HK5499" s="29"/>
      <c r="HL5499" s="29"/>
      <c r="HM5499" s="29"/>
      <c r="HN5499" s="29"/>
      <c r="HO5499" s="29"/>
      <c r="HP5499" s="29"/>
      <c r="HQ5499" s="29"/>
      <c r="HR5499" s="29"/>
      <c r="HS5499" s="29"/>
      <c r="HT5499" s="29"/>
      <c r="HU5499" s="29"/>
      <c r="HV5499" s="29"/>
      <c r="HW5499" s="29"/>
      <c r="HX5499" s="29"/>
      <c r="HY5499" s="29"/>
      <c r="HZ5499" s="29"/>
      <c r="IA5499" s="29"/>
      <c r="IB5499" s="29"/>
      <c r="IC5499" s="29"/>
      <c r="ID5499" s="29"/>
      <c r="IE5499" s="29"/>
      <c r="IF5499" s="29"/>
      <c r="IG5499" s="29"/>
      <c r="IH5499" s="29"/>
      <c r="II5499" s="29"/>
      <c r="IJ5499" s="29"/>
      <c r="IK5499" s="29"/>
      <c r="IL5499" s="29"/>
      <c r="IM5499" s="29"/>
      <c r="IN5499" s="29"/>
      <c r="IO5499" s="29"/>
      <c r="IP5499" s="29"/>
      <c r="IQ5499" s="29"/>
    </row>
    <row r="5501" spans="1:251" ht="18.75">
      <c r="A5501" s="28" t="s">
        <v>234</v>
      </c>
      <c r="AW5501" s="30"/>
      <c r="AX5501" s="31"/>
      <c r="AY5501" s="30"/>
    </row>
    <row r="5503" spans="1:251" ht="18.75">
      <c r="B5503" s="109" t="s">
        <v>0</v>
      </c>
      <c r="C5503" s="150"/>
      <c r="D5503" s="150"/>
      <c r="E5503" s="150"/>
      <c r="F5503" s="150"/>
      <c r="G5503" s="150"/>
      <c r="H5503" s="150"/>
      <c r="I5503" s="150"/>
      <c r="J5503" s="150"/>
      <c r="K5503" s="150"/>
      <c r="L5503" s="150"/>
      <c r="M5503" s="150"/>
      <c r="N5503" s="150"/>
      <c r="O5503" s="150"/>
      <c r="P5503" s="150"/>
      <c r="Q5503" s="150"/>
      <c r="R5503" s="150"/>
      <c r="S5503" s="150"/>
      <c r="T5503" s="150"/>
      <c r="U5503" s="150"/>
      <c r="V5503" s="150"/>
      <c r="W5503" s="150"/>
      <c r="X5503" s="150"/>
      <c r="Y5503" s="150"/>
      <c r="Z5503" s="150"/>
      <c r="AA5503" s="150"/>
      <c r="AB5503" s="150"/>
      <c r="AC5503" s="150"/>
      <c r="AD5503" s="150"/>
      <c r="AE5503" s="150"/>
      <c r="AF5503" s="150"/>
      <c r="AG5503" s="150"/>
      <c r="AH5503" s="150"/>
      <c r="AI5503" s="150"/>
      <c r="AJ5503" s="150"/>
      <c r="AK5503" s="150"/>
      <c r="AL5503" s="150"/>
      <c r="AM5503" s="150"/>
      <c r="AN5503" s="150"/>
      <c r="AO5503" s="150"/>
      <c r="AP5503" s="150"/>
      <c r="AQ5503" s="150"/>
      <c r="AR5503" s="150"/>
      <c r="AS5503" s="150"/>
      <c r="AT5503" s="150"/>
      <c r="AU5503" s="150"/>
      <c r="AV5503" s="150"/>
      <c r="AW5503" s="150"/>
      <c r="AX5503" s="150"/>
    </row>
    <row r="5504" spans="1:251">
      <c r="Z5504" s="32"/>
      <c r="AD5504" s="32"/>
      <c r="AE5504" s="32"/>
      <c r="AF5504" s="32"/>
      <c r="AG5504" s="32"/>
      <c r="AH5504" s="32"/>
      <c r="AI5504" s="32"/>
      <c r="AO5504" s="32"/>
    </row>
    <row r="5505" spans="1:113" ht="13.5" thickBot="1">
      <c r="Z5505" s="32"/>
      <c r="AD5505" s="32"/>
      <c r="AE5505" s="32"/>
      <c r="AF5505" s="32"/>
      <c r="AG5505" s="32"/>
      <c r="AH5505" s="32"/>
      <c r="AI5505" s="32"/>
      <c r="AO5505" s="32"/>
      <c r="DI5505" s="26"/>
    </row>
    <row r="5506" spans="1:113" ht="24.75" customHeight="1" thickBot="1">
      <c r="B5506" s="111" t="s">
        <v>235</v>
      </c>
      <c r="C5506" s="112"/>
      <c r="D5506" s="112"/>
      <c r="E5506" s="112"/>
      <c r="F5506" s="112"/>
      <c r="G5506" s="112"/>
      <c r="H5506" s="113" t="s">
        <v>1022</v>
      </c>
      <c r="I5506" s="114"/>
      <c r="J5506" s="114"/>
      <c r="K5506" s="114"/>
      <c r="L5506" s="114"/>
      <c r="M5506" s="114"/>
      <c r="N5506" s="114"/>
      <c r="O5506" s="114"/>
      <c r="P5506" s="114"/>
      <c r="Q5506" s="114"/>
      <c r="R5506" s="114"/>
      <c r="S5506" s="114"/>
      <c r="T5506" s="114"/>
      <c r="U5506" s="114"/>
      <c r="V5506" s="114"/>
      <c r="W5506" s="114"/>
      <c r="X5506" s="114"/>
      <c r="Y5506" s="114"/>
      <c r="Z5506" s="114"/>
      <c r="AA5506" s="114"/>
      <c r="AB5506" s="114"/>
      <c r="AC5506" s="114"/>
      <c r="AD5506" s="114"/>
      <c r="AE5506" s="114"/>
      <c r="AF5506" s="114"/>
      <c r="AG5506" s="114"/>
      <c r="AH5506" s="114"/>
      <c r="AI5506" s="114"/>
      <c r="AJ5506" s="114"/>
      <c r="AK5506" s="114"/>
      <c r="AL5506" s="114"/>
      <c r="AM5506" s="114"/>
      <c r="AN5506" s="114"/>
      <c r="AO5506" s="114"/>
      <c r="AP5506" s="114"/>
      <c r="AQ5506" s="114"/>
      <c r="AR5506" s="114"/>
      <c r="AS5506" s="114"/>
      <c r="AT5506" s="114"/>
      <c r="AU5506" s="114"/>
      <c r="AV5506" s="114"/>
      <c r="AW5506" s="114"/>
      <c r="AX5506" s="115"/>
      <c r="DI5506" s="26"/>
    </row>
    <row r="5507" spans="1:113" ht="14.25">
      <c r="B5507" s="33"/>
      <c r="C5507" s="33"/>
      <c r="D5507" s="33"/>
      <c r="E5507" s="33"/>
      <c r="F5507" s="33"/>
      <c r="G5507" s="33"/>
      <c r="H5507" s="34"/>
      <c r="I5507" s="34"/>
      <c r="J5507" s="34"/>
      <c r="K5507" s="34"/>
      <c r="L5507" s="35"/>
      <c r="M5507" s="35"/>
      <c r="N5507" s="35"/>
      <c r="O5507" s="35"/>
      <c r="P5507" s="34"/>
      <c r="Q5507" s="34"/>
      <c r="R5507" s="34"/>
      <c r="S5507" s="34"/>
      <c r="T5507" s="34"/>
      <c r="U5507" s="34"/>
      <c r="V5507" s="36"/>
      <c r="W5507" s="36"/>
      <c r="X5507" s="36"/>
      <c r="Y5507" s="36"/>
      <c r="Z5507" s="36"/>
      <c r="AA5507" s="36"/>
      <c r="AB5507" s="36"/>
      <c r="AC5507" s="36"/>
      <c r="AD5507" s="36"/>
      <c r="AE5507" s="36"/>
      <c r="AF5507" s="36"/>
      <c r="AG5507" s="36"/>
      <c r="AH5507" s="36"/>
      <c r="AI5507" s="36"/>
      <c r="AJ5507" s="36"/>
      <c r="AK5507" s="36"/>
      <c r="AL5507" s="36"/>
      <c r="AM5507" s="36"/>
      <c r="AN5507" s="36"/>
      <c r="AO5507" s="36"/>
      <c r="AP5507" s="36"/>
      <c r="AQ5507" s="36"/>
      <c r="AR5507" s="36"/>
      <c r="AS5507" s="36"/>
      <c r="AT5507" s="36"/>
      <c r="AU5507" s="36"/>
      <c r="AV5507" s="36"/>
      <c r="AW5507" s="36"/>
      <c r="AX5507" s="36"/>
      <c r="DI5507" s="26"/>
    </row>
    <row r="5508" spans="1:113" ht="15" thickBot="1">
      <c r="A5508" s="37"/>
      <c r="B5508" s="36" t="s">
        <v>237</v>
      </c>
      <c r="C5508" s="34"/>
      <c r="D5508" s="34"/>
      <c r="E5508" s="34"/>
      <c r="F5508" s="34"/>
      <c r="G5508" s="34"/>
      <c r="H5508" s="34"/>
      <c r="I5508" s="34"/>
      <c r="J5508" s="34"/>
      <c r="K5508" s="34"/>
      <c r="L5508" s="35"/>
      <c r="M5508" s="35"/>
      <c r="N5508" s="35"/>
      <c r="O5508" s="35"/>
      <c r="P5508" s="34"/>
      <c r="Q5508" s="34"/>
      <c r="R5508" s="34"/>
      <c r="S5508" s="34"/>
      <c r="T5508" s="34"/>
      <c r="U5508" s="34"/>
      <c r="V5508" s="36"/>
      <c r="W5508" s="36"/>
      <c r="X5508" s="36"/>
      <c r="Y5508" s="36"/>
      <c r="Z5508" s="36"/>
      <c r="AA5508" s="36"/>
      <c r="AB5508" s="36"/>
      <c r="AC5508" s="36"/>
      <c r="AD5508" s="36"/>
      <c r="AE5508" s="36"/>
      <c r="AF5508" s="36"/>
      <c r="AG5508" s="36"/>
      <c r="AH5508" s="36"/>
      <c r="AI5508" s="36"/>
      <c r="AJ5508" s="36"/>
      <c r="AK5508" s="36"/>
      <c r="AL5508" s="36"/>
      <c r="AM5508" s="36"/>
      <c r="AN5508" s="36"/>
      <c r="AO5508" s="36"/>
      <c r="AP5508" s="36"/>
      <c r="AQ5508" s="36"/>
      <c r="AR5508" s="36"/>
      <c r="AS5508" s="36"/>
      <c r="AT5508" s="36"/>
      <c r="AU5508" s="36"/>
      <c r="AV5508" s="36"/>
      <c r="AW5508" s="36"/>
      <c r="AX5508" s="36"/>
      <c r="DI5508" s="26"/>
    </row>
    <row r="5509" spans="1:113" ht="14.25">
      <c r="A5509" s="34"/>
      <c r="B5509" s="38"/>
      <c r="C5509" s="33"/>
      <c r="D5509" s="33"/>
      <c r="E5509" s="33"/>
      <c r="F5509" s="33"/>
      <c r="G5509" s="33"/>
      <c r="H5509" s="33"/>
      <c r="I5509" s="33"/>
      <c r="J5509" s="33"/>
      <c r="K5509" s="33"/>
      <c r="L5509" s="39"/>
      <c r="M5509" s="39"/>
      <c r="N5509" s="39"/>
      <c r="O5509" s="39"/>
      <c r="P5509" s="33"/>
      <c r="Q5509" s="33"/>
      <c r="R5509" s="33"/>
      <c r="S5509" s="33"/>
      <c r="T5509" s="33"/>
      <c r="U5509" s="33"/>
      <c r="V5509" s="40"/>
      <c r="W5509" s="40"/>
      <c r="X5509" s="40"/>
      <c r="Y5509" s="40"/>
      <c r="Z5509" s="40"/>
      <c r="AA5509" s="40"/>
      <c r="AB5509" s="40"/>
      <c r="AC5509" s="40"/>
      <c r="AD5509" s="40"/>
      <c r="AE5509" s="40"/>
      <c r="AF5509" s="40"/>
      <c r="AG5509" s="40"/>
      <c r="AH5509" s="40"/>
      <c r="AI5509" s="40"/>
      <c r="AJ5509" s="40"/>
      <c r="AK5509" s="40"/>
      <c r="AL5509" s="40"/>
      <c r="AM5509" s="40"/>
      <c r="AN5509" s="40"/>
      <c r="AO5509" s="40"/>
      <c r="AP5509" s="40"/>
      <c r="AQ5509" s="40"/>
      <c r="AR5509" s="40"/>
      <c r="AS5509" s="40"/>
      <c r="AT5509" s="40"/>
      <c r="AU5509" s="40"/>
      <c r="AV5509" s="40"/>
      <c r="AW5509" s="40"/>
      <c r="AX5509" s="41"/>
    </row>
    <row r="5510" spans="1:113" ht="12" customHeight="1">
      <c r="A5510" s="34"/>
      <c r="B5510" s="116" t="s">
        <v>1023</v>
      </c>
      <c r="C5510" s="117"/>
      <c r="D5510" s="117"/>
      <c r="E5510" s="117"/>
      <c r="F5510" s="117"/>
      <c r="G5510" s="117"/>
      <c r="H5510" s="117"/>
      <c r="I5510" s="117"/>
      <c r="J5510" s="117"/>
      <c r="K5510" s="117"/>
      <c r="L5510" s="117"/>
      <c r="M5510" s="117"/>
      <c r="N5510" s="117"/>
      <c r="O5510" s="117"/>
      <c r="P5510" s="117"/>
      <c r="Q5510" s="117"/>
      <c r="R5510" s="117"/>
      <c r="S5510" s="117"/>
      <c r="T5510" s="117"/>
      <c r="U5510" s="117"/>
      <c r="V5510" s="117"/>
      <c r="W5510" s="117"/>
      <c r="X5510" s="117"/>
      <c r="Y5510" s="117"/>
      <c r="Z5510" s="117"/>
      <c r="AA5510" s="117"/>
      <c r="AB5510" s="117"/>
      <c r="AC5510" s="117"/>
      <c r="AD5510" s="117"/>
      <c r="AE5510" s="117"/>
      <c r="AF5510" s="117"/>
      <c r="AG5510" s="117"/>
      <c r="AH5510" s="117"/>
      <c r="AI5510" s="117"/>
      <c r="AJ5510" s="117"/>
      <c r="AK5510" s="117"/>
      <c r="AL5510" s="117"/>
      <c r="AM5510" s="117"/>
      <c r="AN5510" s="117"/>
      <c r="AO5510" s="117"/>
      <c r="AP5510" s="117"/>
      <c r="AQ5510" s="117"/>
      <c r="AR5510" s="117"/>
      <c r="AS5510" s="117"/>
      <c r="AT5510" s="117"/>
      <c r="AU5510" s="117"/>
      <c r="AV5510" s="117"/>
      <c r="AW5510" s="117"/>
      <c r="AX5510" s="118"/>
    </row>
    <row r="5511" spans="1:113" ht="12" customHeight="1">
      <c r="A5511" s="34"/>
      <c r="B5511" s="116"/>
      <c r="C5511" s="117"/>
      <c r="D5511" s="117"/>
      <c r="E5511" s="117"/>
      <c r="F5511" s="117"/>
      <c r="G5511" s="117"/>
      <c r="H5511" s="117"/>
      <c r="I5511" s="117"/>
      <c r="J5511" s="117"/>
      <c r="K5511" s="117"/>
      <c r="L5511" s="117"/>
      <c r="M5511" s="117"/>
      <c r="N5511" s="117"/>
      <c r="O5511" s="117"/>
      <c r="P5511" s="117"/>
      <c r="Q5511" s="117"/>
      <c r="R5511" s="117"/>
      <c r="S5511" s="117"/>
      <c r="T5511" s="117"/>
      <c r="U5511" s="117"/>
      <c r="V5511" s="117"/>
      <c r="W5511" s="117"/>
      <c r="X5511" s="117"/>
      <c r="Y5511" s="117"/>
      <c r="Z5511" s="117"/>
      <c r="AA5511" s="117"/>
      <c r="AB5511" s="117"/>
      <c r="AC5511" s="117"/>
      <c r="AD5511" s="117"/>
      <c r="AE5511" s="117"/>
      <c r="AF5511" s="117"/>
      <c r="AG5511" s="117"/>
      <c r="AH5511" s="117"/>
      <c r="AI5511" s="117"/>
      <c r="AJ5511" s="117"/>
      <c r="AK5511" s="117"/>
      <c r="AL5511" s="117"/>
      <c r="AM5511" s="117"/>
      <c r="AN5511" s="117"/>
      <c r="AO5511" s="117"/>
      <c r="AP5511" s="117"/>
      <c r="AQ5511" s="117"/>
      <c r="AR5511" s="117"/>
      <c r="AS5511" s="117"/>
      <c r="AT5511" s="117"/>
      <c r="AU5511" s="117"/>
      <c r="AV5511" s="117"/>
      <c r="AW5511" s="117"/>
      <c r="AX5511" s="118"/>
      <c r="BC5511" s="42"/>
    </row>
    <row r="5512" spans="1:113" ht="12" customHeight="1">
      <c r="A5512" s="34"/>
      <c r="B5512" s="116"/>
      <c r="C5512" s="117"/>
      <c r="D5512" s="117"/>
      <c r="E5512" s="117"/>
      <c r="F5512" s="117"/>
      <c r="G5512" s="117"/>
      <c r="H5512" s="117"/>
      <c r="I5512" s="117"/>
      <c r="J5512" s="117"/>
      <c r="K5512" s="117"/>
      <c r="L5512" s="117"/>
      <c r="M5512" s="117"/>
      <c r="N5512" s="117"/>
      <c r="O5512" s="117"/>
      <c r="P5512" s="117"/>
      <c r="Q5512" s="117"/>
      <c r="R5512" s="117"/>
      <c r="S5512" s="117"/>
      <c r="T5512" s="117"/>
      <c r="U5512" s="117"/>
      <c r="V5512" s="117"/>
      <c r="W5512" s="117"/>
      <c r="X5512" s="117"/>
      <c r="Y5512" s="117"/>
      <c r="Z5512" s="117"/>
      <c r="AA5512" s="117"/>
      <c r="AB5512" s="117"/>
      <c r="AC5512" s="117"/>
      <c r="AD5512" s="117"/>
      <c r="AE5512" s="117"/>
      <c r="AF5512" s="117"/>
      <c r="AG5512" s="117"/>
      <c r="AH5512" s="117"/>
      <c r="AI5512" s="117"/>
      <c r="AJ5512" s="117"/>
      <c r="AK5512" s="117"/>
      <c r="AL5512" s="117"/>
      <c r="AM5512" s="117"/>
      <c r="AN5512" s="117"/>
      <c r="AO5512" s="117"/>
      <c r="AP5512" s="117"/>
      <c r="AQ5512" s="117"/>
      <c r="AR5512" s="117"/>
      <c r="AS5512" s="117"/>
      <c r="AT5512" s="117"/>
      <c r="AU5512" s="117"/>
      <c r="AV5512" s="117"/>
      <c r="AW5512" s="117"/>
      <c r="AX5512" s="118"/>
    </row>
    <row r="5513" spans="1:113" ht="12" customHeight="1">
      <c r="A5513" s="34"/>
      <c r="B5513" s="116"/>
      <c r="C5513" s="117"/>
      <c r="D5513" s="117"/>
      <c r="E5513" s="117"/>
      <c r="F5513" s="117"/>
      <c r="G5513" s="117"/>
      <c r="H5513" s="117"/>
      <c r="I5513" s="117"/>
      <c r="J5513" s="117"/>
      <c r="K5513" s="117"/>
      <c r="L5513" s="117"/>
      <c r="M5513" s="117"/>
      <c r="N5513" s="117"/>
      <c r="O5513" s="117"/>
      <c r="P5513" s="117"/>
      <c r="Q5513" s="117"/>
      <c r="R5513" s="117"/>
      <c r="S5513" s="117"/>
      <c r="T5513" s="117"/>
      <c r="U5513" s="117"/>
      <c r="V5513" s="117"/>
      <c r="W5513" s="117"/>
      <c r="X5513" s="117"/>
      <c r="Y5513" s="117"/>
      <c r="Z5513" s="117"/>
      <c r="AA5513" s="117"/>
      <c r="AB5513" s="117"/>
      <c r="AC5513" s="117"/>
      <c r="AD5513" s="117"/>
      <c r="AE5513" s="117"/>
      <c r="AF5513" s="117"/>
      <c r="AG5513" s="117"/>
      <c r="AH5513" s="117"/>
      <c r="AI5513" s="117"/>
      <c r="AJ5513" s="117"/>
      <c r="AK5513" s="117"/>
      <c r="AL5513" s="117"/>
      <c r="AM5513" s="117"/>
      <c r="AN5513" s="117"/>
      <c r="AO5513" s="117"/>
      <c r="AP5513" s="117"/>
      <c r="AQ5513" s="117"/>
      <c r="AR5513" s="117"/>
      <c r="AS5513" s="117"/>
      <c r="AT5513" s="117"/>
      <c r="AU5513" s="117"/>
      <c r="AV5513" s="117"/>
      <c r="AW5513" s="117"/>
      <c r="AX5513" s="118"/>
    </row>
    <row r="5514" spans="1:113" ht="12" customHeight="1">
      <c r="A5514" s="34"/>
      <c r="B5514" s="116"/>
      <c r="C5514" s="117"/>
      <c r="D5514" s="117"/>
      <c r="E5514" s="117"/>
      <c r="F5514" s="117"/>
      <c r="G5514" s="117"/>
      <c r="H5514" s="117"/>
      <c r="I5514" s="117"/>
      <c r="J5514" s="117"/>
      <c r="K5514" s="117"/>
      <c r="L5514" s="117"/>
      <c r="M5514" s="117"/>
      <c r="N5514" s="117"/>
      <c r="O5514" s="117"/>
      <c r="P5514" s="117"/>
      <c r="Q5514" s="117"/>
      <c r="R5514" s="117"/>
      <c r="S5514" s="117"/>
      <c r="T5514" s="117"/>
      <c r="U5514" s="117"/>
      <c r="V5514" s="117"/>
      <c r="W5514" s="117"/>
      <c r="X5514" s="117"/>
      <c r="Y5514" s="117"/>
      <c r="Z5514" s="117"/>
      <c r="AA5514" s="117"/>
      <c r="AB5514" s="117"/>
      <c r="AC5514" s="117"/>
      <c r="AD5514" s="117"/>
      <c r="AE5514" s="117"/>
      <c r="AF5514" s="117"/>
      <c r="AG5514" s="117"/>
      <c r="AH5514" s="117"/>
      <c r="AI5514" s="117"/>
      <c r="AJ5514" s="117"/>
      <c r="AK5514" s="117"/>
      <c r="AL5514" s="117"/>
      <c r="AM5514" s="117"/>
      <c r="AN5514" s="117"/>
      <c r="AO5514" s="117"/>
      <c r="AP5514" s="117"/>
      <c r="AQ5514" s="117"/>
      <c r="AR5514" s="117"/>
      <c r="AS5514" s="117"/>
      <c r="AT5514" s="117"/>
      <c r="AU5514" s="117"/>
      <c r="AV5514" s="117"/>
      <c r="AW5514" s="117"/>
      <c r="AX5514" s="118"/>
    </row>
    <row r="5515" spans="1:113" ht="15" thickBot="1">
      <c r="A5515" s="43"/>
      <c r="B5515" s="44"/>
      <c r="C5515" s="45"/>
      <c r="D5515" s="45"/>
      <c r="E5515" s="45"/>
      <c r="F5515" s="45"/>
      <c r="G5515" s="45"/>
      <c r="H5515" s="45"/>
      <c r="I5515" s="45"/>
      <c r="J5515" s="45"/>
      <c r="K5515" s="45"/>
      <c r="L5515" s="45"/>
      <c r="M5515" s="45"/>
      <c r="N5515" s="45"/>
      <c r="O5515" s="45"/>
      <c r="P5515" s="45"/>
      <c r="Q5515" s="45"/>
      <c r="R5515" s="45"/>
      <c r="S5515" s="45"/>
      <c r="T5515" s="45"/>
      <c r="U5515" s="45"/>
      <c r="V5515" s="45"/>
      <c r="W5515" s="45"/>
      <c r="X5515" s="45"/>
      <c r="Y5515" s="45"/>
      <c r="Z5515" s="45"/>
      <c r="AA5515" s="45"/>
      <c r="AB5515" s="45"/>
      <c r="AC5515" s="45"/>
      <c r="AD5515" s="45"/>
      <c r="AE5515" s="45"/>
      <c r="AF5515" s="45"/>
      <c r="AG5515" s="45"/>
      <c r="AH5515" s="45"/>
      <c r="AI5515" s="45"/>
      <c r="AJ5515" s="45"/>
      <c r="AK5515" s="45"/>
      <c r="AL5515" s="45"/>
      <c r="AM5515" s="45"/>
      <c r="AN5515" s="45"/>
      <c r="AO5515" s="45"/>
      <c r="AP5515" s="45"/>
      <c r="AQ5515" s="45"/>
      <c r="AR5515" s="45"/>
      <c r="AS5515" s="45"/>
      <c r="AT5515" s="45"/>
      <c r="AU5515" s="45"/>
      <c r="AV5515" s="45"/>
      <c r="AW5515" s="45"/>
      <c r="AX5515" s="46"/>
    </row>
    <row r="5516" spans="1:113">
      <c r="B5516" s="47"/>
    </row>
    <row r="5517" spans="1:113" ht="15" thickBot="1">
      <c r="A5517" s="37"/>
      <c r="B5517" s="36" t="s">
        <v>238</v>
      </c>
      <c r="C5517" s="34"/>
      <c r="D5517" s="34"/>
      <c r="E5517" s="34"/>
      <c r="F5517" s="34"/>
      <c r="G5517" s="34"/>
      <c r="H5517" s="34"/>
      <c r="I5517" s="34"/>
      <c r="J5517" s="34"/>
      <c r="K5517" s="34"/>
      <c r="L5517" s="35"/>
      <c r="M5517" s="35"/>
      <c r="N5517" s="35"/>
      <c r="O5517" s="35"/>
      <c r="P5517" s="34"/>
      <c r="Q5517" s="34"/>
      <c r="R5517" s="34"/>
      <c r="S5517" s="34"/>
      <c r="T5517" s="34"/>
      <c r="U5517" s="34"/>
      <c r="V5517" s="36"/>
      <c r="W5517" s="36"/>
      <c r="X5517" s="36"/>
      <c r="Y5517" s="36"/>
      <c r="Z5517" s="36"/>
      <c r="AA5517" s="36"/>
      <c r="AB5517" s="36"/>
      <c r="AC5517" s="36"/>
      <c r="AD5517" s="36"/>
      <c r="AE5517" s="36"/>
      <c r="AF5517" s="36"/>
      <c r="AG5517" s="36"/>
      <c r="AH5517" s="36"/>
      <c r="AI5517" s="36"/>
      <c r="AJ5517" s="36"/>
      <c r="AK5517" s="36"/>
      <c r="AL5517" s="36"/>
      <c r="AM5517" s="36"/>
      <c r="AN5517" s="36"/>
      <c r="AO5517" s="36"/>
      <c r="AP5517" s="36"/>
      <c r="AQ5517" s="36"/>
      <c r="AR5517" s="36"/>
      <c r="AS5517" s="36"/>
      <c r="AT5517" s="36"/>
      <c r="AU5517" s="36"/>
      <c r="AV5517" s="36"/>
      <c r="AW5517" s="36"/>
      <c r="AX5517" s="36"/>
      <c r="DI5517" s="26"/>
    </row>
    <row r="5518" spans="1:113" ht="14.25">
      <c r="A5518" s="34"/>
      <c r="B5518" s="38"/>
      <c r="C5518" s="33"/>
      <c r="D5518" s="33"/>
      <c r="E5518" s="33"/>
      <c r="F5518" s="33"/>
      <c r="G5518" s="33"/>
      <c r="H5518" s="33"/>
      <c r="I5518" s="33"/>
      <c r="J5518" s="33"/>
      <c r="K5518" s="33"/>
      <c r="L5518" s="39"/>
      <c r="M5518" s="39"/>
      <c r="N5518" s="39"/>
      <c r="O5518" s="39"/>
      <c r="P5518" s="33"/>
      <c r="Q5518" s="33"/>
      <c r="R5518" s="33"/>
      <c r="S5518" s="33"/>
      <c r="T5518" s="33"/>
      <c r="U5518" s="33"/>
      <c r="V5518" s="40"/>
      <c r="W5518" s="40"/>
      <c r="X5518" s="40"/>
      <c r="Y5518" s="40"/>
      <c r="Z5518" s="40"/>
      <c r="AA5518" s="40"/>
      <c r="AB5518" s="40"/>
      <c r="AC5518" s="40"/>
      <c r="AD5518" s="40"/>
      <c r="AE5518" s="40"/>
      <c r="AF5518" s="40"/>
      <c r="AG5518" s="40"/>
      <c r="AH5518" s="40"/>
      <c r="AI5518" s="40"/>
      <c r="AJ5518" s="40"/>
      <c r="AK5518" s="40"/>
      <c r="AL5518" s="40"/>
      <c r="AM5518" s="40"/>
      <c r="AN5518" s="40"/>
      <c r="AO5518" s="40"/>
      <c r="AP5518" s="40"/>
      <c r="AQ5518" s="40"/>
      <c r="AR5518" s="40"/>
      <c r="AS5518" s="40"/>
      <c r="AT5518" s="40"/>
      <c r="AU5518" s="40"/>
      <c r="AV5518" s="40"/>
      <c r="AW5518" s="40"/>
      <c r="AX5518" s="41"/>
    </row>
    <row r="5519" spans="1:113" ht="12" customHeight="1">
      <c r="A5519" s="34"/>
      <c r="B5519" s="116" t="s">
        <v>1024</v>
      </c>
      <c r="C5519" s="117"/>
      <c r="D5519" s="117"/>
      <c r="E5519" s="117"/>
      <c r="F5519" s="117"/>
      <c r="G5519" s="117"/>
      <c r="H5519" s="117"/>
      <c r="I5519" s="117"/>
      <c r="J5519" s="117"/>
      <c r="K5519" s="117"/>
      <c r="L5519" s="117"/>
      <c r="M5519" s="117"/>
      <c r="N5519" s="117"/>
      <c r="O5519" s="117"/>
      <c r="P5519" s="117"/>
      <c r="Q5519" s="117"/>
      <c r="R5519" s="117"/>
      <c r="S5519" s="117"/>
      <c r="T5519" s="117"/>
      <c r="U5519" s="117"/>
      <c r="V5519" s="117"/>
      <c r="W5519" s="117"/>
      <c r="X5519" s="117"/>
      <c r="Y5519" s="117"/>
      <c r="Z5519" s="117"/>
      <c r="AA5519" s="117"/>
      <c r="AB5519" s="117"/>
      <c r="AC5519" s="117"/>
      <c r="AD5519" s="117"/>
      <c r="AE5519" s="117"/>
      <c r="AF5519" s="117"/>
      <c r="AG5519" s="117"/>
      <c r="AH5519" s="117"/>
      <c r="AI5519" s="117"/>
      <c r="AJ5519" s="117"/>
      <c r="AK5519" s="117"/>
      <c r="AL5519" s="117"/>
      <c r="AM5519" s="117"/>
      <c r="AN5519" s="117"/>
      <c r="AO5519" s="117"/>
      <c r="AP5519" s="117"/>
      <c r="AQ5519" s="117"/>
      <c r="AR5519" s="117"/>
      <c r="AS5519" s="117"/>
      <c r="AT5519" s="117"/>
      <c r="AU5519" s="117"/>
      <c r="AV5519" s="117"/>
      <c r="AW5519" s="117"/>
      <c r="AX5519" s="118"/>
    </row>
    <row r="5520" spans="1:113" ht="12" customHeight="1">
      <c r="A5520" s="34"/>
      <c r="B5520" s="116"/>
      <c r="C5520" s="117"/>
      <c r="D5520" s="117"/>
      <c r="E5520" s="117"/>
      <c r="F5520" s="117"/>
      <c r="G5520" s="117"/>
      <c r="H5520" s="117"/>
      <c r="I5520" s="117"/>
      <c r="J5520" s="117"/>
      <c r="K5520" s="117"/>
      <c r="L5520" s="117"/>
      <c r="M5520" s="117"/>
      <c r="N5520" s="117"/>
      <c r="O5520" s="117"/>
      <c r="P5520" s="117"/>
      <c r="Q5520" s="117"/>
      <c r="R5520" s="117"/>
      <c r="S5520" s="117"/>
      <c r="T5520" s="117"/>
      <c r="U5520" s="117"/>
      <c r="V5520" s="117"/>
      <c r="W5520" s="117"/>
      <c r="X5520" s="117"/>
      <c r="Y5520" s="117"/>
      <c r="Z5520" s="117"/>
      <c r="AA5520" s="117"/>
      <c r="AB5520" s="117"/>
      <c r="AC5520" s="117"/>
      <c r="AD5520" s="117"/>
      <c r="AE5520" s="117"/>
      <c r="AF5520" s="117"/>
      <c r="AG5520" s="117"/>
      <c r="AH5520" s="117"/>
      <c r="AI5520" s="117"/>
      <c r="AJ5520" s="117"/>
      <c r="AK5520" s="117"/>
      <c r="AL5520" s="117"/>
      <c r="AM5520" s="117"/>
      <c r="AN5520" s="117"/>
      <c r="AO5520" s="117"/>
      <c r="AP5520" s="117"/>
      <c r="AQ5520" s="117"/>
      <c r="AR5520" s="117"/>
      <c r="AS5520" s="117"/>
      <c r="AT5520" s="117"/>
      <c r="AU5520" s="117"/>
      <c r="AV5520" s="117"/>
      <c r="AW5520" s="117"/>
      <c r="AX5520" s="118"/>
      <c r="BC5520" s="42"/>
    </row>
    <row r="5521" spans="1:251" ht="12" customHeight="1">
      <c r="A5521" s="34"/>
      <c r="B5521" s="116"/>
      <c r="C5521" s="117"/>
      <c r="D5521" s="117"/>
      <c r="E5521" s="117"/>
      <c r="F5521" s="117"/>
      <c r="G5521" s="117"/>
      <c r="H5521" s="117"/>
      <c r="I5521" s="117"/>
      <c r="J5521" s="117"/>
      <c r="K5521" s="117"/>
      <c r="L5521" s="117"/>
      <c r="M5521" s="117"/>
      <c r="N5521" s="117"/>
      <c r="O5521" s="117"/>
      <c r="P5521" s="117"/>
      <c r="Q5521" s="117"/>
      <c r="R5521" s="117"/>
      <c r="S5521" s="117"/>
      <c r="T5521" s="117"/>
      <c r="U5521" s="117"/>
      <c r="V5521" s="117"/>
      <c r="W5521" s="117"/>
      <c r="X5521" s="117"/>
      <c r="Y5521" s="117"/>
      <c r="Z5521" s="117"/>
      <c r="AA5521" s="117"/>
      <c r="AB5521" s="117"/>
      <c r="AC5521" s="117"/>
      <c r="AD5521" s="117"/>
      <c r="AE5521" s="117"/>
      <c r="AF5521" s="117"/>
      <c r="AG5521" s="117"/>
      <c r="AH5521" s="117"/>
      <c r="AI5521" s="117"/>
      <c r="AJ5521" s="117"/>
      <c r="AK5521" s="117"/>
      <c r="AL5521" s="117"/>
      <c r="AM5521" s="117"/>
      <c r="AN5521" s="117"/>
      <c r="AO5521" s="117"/>
      <c r="AP5521" s="117"/>
      <c r="AQ5521" s="117"/>
      <c r="AR5521" s="117"/>
      <c r="AS5521" s="117"/>
      <c r="AT5521" s="117"/>
      <c r="AU5521" s="117"/>
      <c r="AV5521" s="117"/>
      <c r="AW5521" s="117"/>
      <c r="AX5521" s="118"/>
    </row>
    <row r="5522" spans="1:251" ht="12" customHeight="1">
      <c r="A5522" s="34"/>
      <c r="B5522" s="116"/>
      <c r="C5522" s="117"/>
      <c r="D5522" s="117"/>
      <c r="E5522" s="117"/>
      <c r="F5522" s="117"/>
      <c r="G5522" s="117"/>
      <c r="H5522" s="117"/>
      <c r="I5522" s="117"/>
      <c r="J5522" s="117"/>
      <c r="K5522" s="117"/>
      <c r="L5522" s="117"/>
      <c r="M5522" s="117"/>
      <c r="N5522" s="117"/>
      <c r="O5522" s="117"/>
      <c r="P5522" s="117"/>
      <c r="Q5522" s="117"/>
      <c r="R5522" s="117"/>
      <c r="S5522" s="117"/>
      <c r="T5522" s="117"/>
      <c r="U5522" s="117"/>
      <c r="V5522" s="117"/>
      <c r="W5522" s="117"/>
      <c r="X5522" s="117"/>
      <c r="Y5522" s="117"/>
      <c r="Z5522" s="117"/>
      <c r="AA5522" s="117"/>
      <c r="AB5522" s="117"/>
      <c r="AC5522" s="117"/>
      <c r="AD5522" s="117"/>
      <c r="AE5522" s="117"/>
      <c r="AF5522" s="117"/>
      <c r="AG5522" s="117"/>
      <c r="AH5522" s="117"/>
      <c r="AI5522" s="117"/>
      <c r="AJ5522" s="117"/>
      <c r="AK5522" s="117"/>
      <c r="AL5522" s="117"/>
      <c r="AM5522" s="117"/>
      <c r="AN5522" s="117"/>
      <c r="AO5522" s="117"/>
      <c r="AP5522" s="117"/>
      <c r="AQ5522" s="117"/>
      <c r="AR5522" s="117"/>
      <c r="AS5522" s="117"/>
      <c r="AT5522" s="117"/>
      <c r="AU5522" s="117"/>
      <c r="AV5522" s="117"/>
      <c r="AW5522" s="117"/>
      <c r="AX5522" s="118"/>
    </row>
    <row r="5523" spans="1:251" ht="12" customHeight="1">
      <c r="A5523" s="34"/>
      <c r="B5523" s="116"/>
      <c r="C5523" s="117"/>
      <c r="D5523" s="117"/>
      <c r="E5523" s="117"/>
      <c r="F5523" s="117"/>
      <c r="G5523" s="117"/>
      <c r="H5523" s="117"/>
      <c r="I5523" s="117"/>
      <c r="J5523" s="117"/>
      <c r="K5523" s="117"/>
      <c r="L5523" s="117"/>
      <c r="M5523" s="117"/>
      <c r="N5523" s="117"/>
      <c r="O5523" s="117"/>
      <c r="P5523" s="117"/>
      <c r="Q5523" s="117"/>
      <c r="R5523" s="117"/>
      <c r="S5523" s="117"/>
      <c r="T5523" s="117"/>
      <c r="U5523" s="117"/>
      <c r="V5523" s="117"/>
      <c r="W5523" s="117"/>
      <c r="X5523" s="117"/>
      <c r="Y5523" s="117"/>
      <c r="Z5523" s="117"/>
      <c r="AA5523" s="117"/>
      <c r="AB5523" s="117"/>
      <c r="AC5523" s="117"/>
      <c r="AD5523" s="117"/>
      <c r="AE5523" s="117"/>
      <c r="AF5523" s="117"/>
      <c r="AG5523" s="117"/>
      <c r="AH5523" s="117"/>
      <c r="AI5523" s="117"/>
      <c r="AJ5523" s="117"/>
      <c r="AK5523" s="117"/>
      <c r="AL5523" s="117"/>
      <c r="AM5523" s="117"/>
      <c r="AN5523" s="117"/>
      <c r="AO5523" s="117"/>
      <c r="AP5523" s="117"/>
      <c r="AQ5523" s="117"/>
      <c r="AR5523" s="117"/>
      <c r="AS5523" s="117"/>
      <c r="AT5523" s="117"/>
      <c r="AU5523" s="117"/>
      <c r="AV5523" s="117"/>
      <c r="AW5523" s="117"/>
      <c r="AX5523" s="118"/>
    </row>
    <row r="5524" spans="1:251" ht="15" thickBot="1">
      <c r="A5524" s="43"/>
      <c r="B5524" s="44"/>
      <c r="C5524" s="45"/>
      <c r="D5524" s="45"/>
      <c r="E5524" s="45"/>
      <c r="F5524" s="45"/>
      <c r="G5524" s="45"/>
      <c r="H5524" s="45"/>
      <c r="I5524" s="45"/>
      <c r="J5524" s="45"/>
      <c r="K5524" s="45"/>
      <c r="L5524" s="45"/>
      <c r="M5524" s="45"/>
      <c r="N5524" s="45"/>
      <c r="O5524" s="45"/>
      <c r="P5524" s="45"/>
      <c r="Q5524" s="45"/>
      <c r="R5524" s="45"/>
      <c r="S5524" s="45"/>
      <c r="T5524" s="45"/>
      <c r="U5524" s="45"/>
      <c r="V5524" s="45"/>
      <c r="W5524" s="45"/>
      <c r="X5524" s="45"/>
      <c r="Y5524" s="45"/>
      <c r="Z5524" s="45"/>
      <c r="AA5524" s="45"/>
      <c r="AB5524" s="45"/>
      <c r="AC5524" s="45"/>
      <c r="AD5524" s="45"/>
      <c r="AE5524" s="45"/>
      <c r="AF5524" s="45"/>
      <c r="AG5524" s="45"/>
      <c r="AH5524" s="45"/>
      <c r="AI5524" s="45"/>
      <c r="AJ5524" s="45"/>
      <c r="AK5524" s="45"/>
      <c r="AL5524" s="45"/>
      <c r="AM5524" s="45"/>
      <c r="AN5524" s="45"/>
      <c r="AO5524" s="45"/>
      <c r="AP5524" s="45"/>
      <c r="AQ5524" s="45"/>
      <c r="AR5524" s="45"/>
      <c r="AS5524" s="45"/>
      <c r="AT5524" s="45"/>
      <c r="AU5524" s="45"/>
      <c r="AV5524" s="45"/>
      <c r="AW5524" s="45"/>
      <c r="AX5524" s="46"/>
    </row>
    <row r="5525" spans="1:251">
      <c r="B5525" s="47"/>
    </row>
    <row r="5526" spans="1:251" ht="14.25">
      <c r="B5526" s="36" t="s">
        <v>240</v>
      </c>
      <c r="C5526" s="34"/>
      <c r="D5526" s="34"/>
      <c r="E5526" s="34"/>
      <c r="F5526" s="34"/>
      <c r="G5526" s="34"/>
      <c r="H5526" s="34"/>
      <c r="I5526" s="34"/>
      <c r="J5526" s="34"/>
      <c r="K5526" s="34"/>
      <c r="L5526" s="35"/>
      <c r="M5526" s="35"/>
      <c r="N5526" s="35"/>
      <c r="O5526" s="35"/>
      <c r="P5526" s="34"/>
      <c r="Q5526" s="34"/>
      <c r="R5526" s="34"/>
      <c r="S5526" s="34"/>
      <c r="T5526" s="34"/>
      <c r="U5526" s="34"/>
      <c r="V5526" s="36"/>
      <c r="W5526" s="36"/>
      <c r="X5526" s="36"/>
      <c r="Y5526" s="36"/>
      <c r="Z5526" s="36"/>
      <c r="AA5526" s="36"/>
      <c r="AB5526" s="36"/>
      <c r="AC5526" s="36"/>
      <c r="AD5526" s="36"/>
      <c r="AE5526" s="36"/>
      <c r="AF5526" s="36"/>
      <c r="AG5526" s="36"/>
      <c r="AH5526" s="36"/>
      <c r="AI5526" s="36"/>
      <c r="AJ5526" s="36"/>
      <c r="AK5526" s="36"/>
      <c r="AL5526" s="36"/>
      <c r="AM5526" s="36"/>
      <c r="AN5526" s="36"/>
      <c r="AO5526" s="36"/>
      <c r="AP5526" s="36"/>
      <c r="AQ5526" s="36"/>
      <c r="AR5526" s="36"/>
      <c r="AS5526" s="36"/>
      <c r="AT5526" s="36"/>
      <c r="AU5526" s="36"/>
      <c r="AV5526" s="36"/>
      <c r="AW5526" s="36"/>
      <c r="AX5526" s="36"/>
    </row>
    <row r="5527" spans="1:251" ht="15" thickBot="1">
      <c r="B5527" s="34"/>
      <c r="C5527" s="34"/>
      <c r="D5527" s="34"/>
      <c r="E5527" s="34"/>
      <c r="F5527" s="34"/>
      <c r="G5527" s="34"/>
      <c r="H5527" s="34"/>
      <c r="I5527" s="34"/>
      <c r="J5527" s="34"/>
      <c r="K5527" s="34"/>
      <c r="L5527" s="35"/>
      <c r="M5527" s="35"/>
      <c r="N5527" s="35"/>
      <c r="O5527" s="35"/>
      <c r="P5527" s="34"/>
      <c r="Q5527" s="34"/>
      <c r="R5527" s="34"/>
      <c r="S5527" s="34"/>
      <c r="T5527" s="34"/>
      <c r="U5527" s="34"/>
      <c r="V5527" s="36"/>
      <c r="W5527" s="36"/>
      <c r="X5527" s="36"/>
      <c r="Y5527" s="36"/>
      <c r="Z5527" s="36"/>
      <c r="AA5527" s="36"/>
      <c r="AB5527" s="36"/>
      <c r="AC5527" s="36"/>
      <c r="AD5527" s="36"/>
      <c r="AE5527" s="36"/>
      <c r="AF5527" s="36"/>
      <c r="AG5527" s="36"/>
      <c r="AH5527" s="36"/>
      <c r="AI5527" s="36"/>
      <c r="AJ5527" s="36"/>
      <c r="AK5527" s="36"/>
      <c r="AL5527" s="36"/>
      <c r="AM5527" s="36"/>
      <c r="AN5527" s="36"/>
      <c r="AO5527" s="36"/>
      <c r="AP5527" s="36"/>
      <c r="AQ5527" s="36"/>
      <c r="AR5527" s="36"/>
      <c r="AS5527" s="36"/>
      <c r="AT5527" s="36"/>
      <c r="AU5527" s="36"/>
      <c r="AV5527" s="36"/>
      <c r="AW5527" s="36"/>
      <c r="AX5527" s="48" t="s">
        <v>241</v>
      </c>
    </row>
    <row r="5528" spans="1:251" s="42" customFormat="1" ht="13.5" customHeight="1">
      <c r="A5528" s="34"/>
      <c r="B5528" s="119" t="s">
        <v>242</v>
      </c>
      <c r="C5528" s="120"/>
      <c r="D5528" s="120"/>
      <c r="E5528" s="120"/>
      <c r="F5528" s="120"/>
      <c r="G5528" s="120"/>
      <c r="H5528" s="120"/>
      <c r="I5528" s="120"/>
      <c r="J5528" s="120"/>
      <c r="K5528" s="120"/>
      <c r="L5528" s="120"/>
      <c r="M5528" s="120"/>
      <c r="N5528" s="120"/>
      <c r="O5528" s="120"/>
      <c r="P5528" s="120"/>
      <c r="Q5528" s="120"/>
      <c r="R5528" s="120"/>
      <c r="S5528" s="120"/>
      <c r="T5528" s="120"/>
      <c r="U5528" s="120"/>
      <c r="V5528" s="120"/>
      <c r="W5528" s="120"/>
      <c r="X5528" s="120"/>
      <c r="Y5528" s="120"/>
      <c r="Z5528" s="121"/>
      <c r="AA5528" s="125" t="s">
        <v>1062</v>
      </c>
      <c r="AB5528" s="120"/>
      <c r="AC5528" s="120"/>
      <c r="AD5528" s="120"/>
      <c r="AE5528" s="120"/>
      <c r="AF5528" s="120"/>
      <c r="AG5528" s="120"/>
      <c r="AH5528" s="120"/>
      <c r="AI5528" s="121"/>
      <c r="AJ5528" s="125" t="s">
        <v>1063</v>
      </c>
      <c r="AK5528" s="120"/>
      <c r="AL5528" s="120"/>
      <c r="AM5528" s="120"/>
      <c r="AN5528" s="120"/>
      <c r="AO5528" s="120"/>
      <c r="AP5528" s="120"/>
      <c r="AQ5528" s="120"/>
      <c r="AR5528" s="121"/>
      <c r="AS5528" s="125" t="s">
        <v>243</v>
      </c>
      <c r="AT5528" s="120"/>
      <c r="AU5528" s="120"/>
      <c r="AV5528" s="120"/>
      <c r="AW5528" s="120"/>
      <c r="AX5528" s="127"/>
      <c r="AY5528" s="29"/>
      <c r="AZ5528" s="29"/>
      <c r="BA5528" s="29"/>
      <c r="BB5528" s="29"/>
      <c r="BC5528" s="29"/>
      <c r="BD5528" s="29"/>
      <c r="BE5528" s="29"/>
      <c r="BF5528" s="29"/>
      <c r="BG5528" s="29"/>
      <c r="BH5528" s="29"/>
      <c r="BI5528" s="29"/>
      <c r="BJ5528" s="29"/>
      <c r="BK5528" s="29"/>
      <c r="BL5528" s="29"/>
      <c r="BM5528" s="29"/>
      <c r="BN5528" s="29"/>
      <c r="BO5528" s="29"/>
      <c r="BP5528" s="29"/>
      <c r="BQ5528" s="29"/>
      <c r="BR5528" s="29"/>
      <c r="BS5528" s="29"/>
      <c r="BT5528" s="29"/>
      <c r="BU5528" s="29"/>
      <c r="BV5528" s="29"/>
      <c r="BW5528" s="29"/>
      <c r="BX5528" s="29"/>
      <c r="BY5528" s="29"/>
      <c r="BZ5528" s="29"/>
      <c r="CA5528" s="29"/>
      <c r="CB5528" s="29"/>
      <c r="CC5528" s="29"/>
      <c r="CD5528" s="29"/>
      <c r="CE5528" s="29"/>
      <c r="CF5528" s="29"/>
      <c r="CG5528" s="29"/>
      <c r="CH5528" s="29"/>
      <c r="CI5528" s="29"/>
      <c r="CJ5528" s="29"/>
      <c r="CK5528" s="29"/>
      <c r="CL5528" s="29"/>
      <c r="CM5528" s="29"/>
      <c r="CN5528" s="29"/>
      <c r="CO5528" s="29"/>
      <c r="CP5528" s="29"/>
      <c r="CQ5528" s="29"/>
      <c r="CR5528" s="29"/>
      <c r="CS5528" s="29"/>
      <c r="CT5528" s="29"/>
      <c r="CU5528" s="29"/>
      <c r="CV5528" s="29"/>
      <c r="CW5528" s="29"/>
      <c r="CX5528" s="29"/>
      <c r="CY5528" s="29"/>
      <c r="CZ5528" s="29"/>
      <c r="DA5528" s="29"/>
      <c r="DB5528" s="29"/>
      <c r="DC5528" s="29"/>
      <c r="DD5528" s="29"/>
      <c r="DE5528" s="29"/>
      <c r="DF5528" s="29"/>
      <c r="DG5528" s="29"/>
      <c r="DH5528" s="29"/>
      <c r="DI5528" s="29"/>
      <c r="DJ5528" s="29"/>
      <c r="DK5528" s="29"/>
      <c r="DL5528" s="29"/>
      <c r="DM5528" s="29"/>
      <c r="DN5528" s="29"/>
      <c r="DO5528" s="29"/>
      <c r="DP5528" s="29"/>
      <c r="DQ5528" s="29"/>
      <c r="DR5528" s="29"/>
      <c r="DS5528" s="29"/>
      <c r="DT5528" s="29"/>
      <c r="DU5528" s="29"/>
      <c r="DV5528" s="29"/>
      <c r="DW5528" s="29"/>
      <c r="DX5528" s="29"/>
      <c r="DY5528" s="29"/>
      <c r="DZ5528" s="29"/>
      <c r="EA5528" s="29"/>
      <c r="EB5528" s="29"/>
      <c r="EC5528" s="29"/>
      <c r="ED5528" s="29"/>
      <c r="EE5528" s="29"/>
      <c r="EF5528" s="29"/>
      <c r="EG5528" s="29"/>
      <c r="EH5528" s="29"/>
      <c r="EI5528" s="29"/>
      <c r="EJ5528" s="29"/>
      <c r="EK5528" s="29"/>
      <c r="EL5528" s="29"/>
      <c r="EM5528" s="29"/>
      <c r="EN5528" s="29"/>
      <c r="EO5528" s="29"/>
      <c r="EP5528" s="29"/>
      <c r="EQ5528" s="29"/>
      <c r="ER5528" s="29"/>
      <c r="ES5528" s="29"/>
      <c r="ET5528" s="29"/>
      <c r="EU5528" s="29"/>
      <c r="EV5528" s="29"/>
      <c r="EW5528" s="29"/>
      <c r="EX5528" s="29"/>
      <c r="EY5528" s="29"/>
      <c r="EZ5528" s="29"/>
      <c r="FA5528" s="29"/>
      <c r="FB5528" s="29"/>
      <c r="FC5528" s="29"/>
      <c r="FD5528" s="29"/>
      <c r="FE5528" s="29"/>
      <c r="FF5528" s="29"/>
      <c r="FG5528" s="29"/>
      <c r="FH5528" s="29"/>
      <c r="FI5528" s="29"/>
      <c r="FJ5528" s="29"/>
      <c r="FK5528" s="29"/>
      <c r="FL5528" s="29"/>
      <c r="FM5528" s="29"/>
      <c r="FN5528" s="29"/>
      <c r="FO5528" s="29"/>
      <c r="FP5528" s="29"/>
      <c r="FQ5528" s="29"/>
      <c r="FR5528" s="29"/>
      <c r="FS5528" s="29"/>
      <c r="FT5528" s="29"/>
      <c r="FU5528" s="29"/>
      <c r="FV5528" s="29"/>
      <c r="FW5528" s="29"/>
      <c r="FX5528" s="29"/>
      <c r="FY5528" s="29"/>
      <c r="FZ5528" s="29"/>
      <c r="GA5528" s="29"/>
      <c r="GB5528" s="29"/>
      <c r="GC5528" s="29"/>
      <c r="GD5528" s="29"/>
      <c r="GE5528" s="29"/>
      <c r="GF5528" s="29"/>
      <c r="GG5528" s="29"/>
      <c r="GH5528" s="29"/>
      <c r="GI5528" s="29"/>
      <c r="GJ5528" s="29"/>
      <c r="GK5528" s="29"/>
      <c r="GL5528" s="29"/>
      <c r="GM5528" s="29"/>
      <c r="GN5528" s="29"/>
      <c r="GO5528" s="29"/>
      <c r="GP5528" s="29"/>
      <c r="GQ5528" s="29"/>
      <c r="GR5528" s="29"/>
      <c r="GS5528" s="29"/>
      <c r="GT5528" s="29"/>
      <c r="GU5528" s="29"/>
      <c r="GV5528" s="29"/>
      <c r="GW5528" s="29"/>
      <c r="GX5528" s="29"/>
      <c r="GY5528" s="29"/>
      <c r="GZ5528" s="29"/>
      <c r="HA5528" s="29"/>
      <c r="HB5528" s="29"/>
      <c r="HC5528" s="29"/>
      <c r="HD5528" s="29"/>
      <c r="HE5528" s="29"/>
      <c r="HF5528" s="29"/>
      <c r="HG5528" s="29"/>
      <c r="HH5528" s="29"/>
      <c r="HI5528" s="29"/>
      <c r="HJ5528" s="29"/>
      <c r="HK5528" s="29"/>
      <c r="HL5528" s="29"/>
      <c r="HM5528" s="29"/>
      <c r="HN5528" s="29"/>
      <c r="HO5528" s="29"/>
      <c r="HP5528" s="29"/>
      <c r="HQ5528" s="29"/>
      <c r="HR5528" s="29"/>
      <c r="HS5528" s="29"/>
      <c r="HT5528" s="29"/>
      <c r="HU5528" s="29"/>
      <c r="HV5528" s="29"/>
      <c r="HW5528" s="29"/>
      <c r="HX5528" s="29"/>
      <c r="HY5528" s="29"/>
      <c r="HZ5528" s="29"/>
      <c r="IA5528" s="29"/>
      <c r="IB5528" s="29"/>
      <c r="IC5528" s="29"/>
      <c r="ID5528" s="29"/>
      <c r="IE5528" s="29"/>
      <c r="IF5528" s="29"/>
      <c r="IG5528" s="29"/>
      <c r="IH5528" s="29"/>
      <c r="II5528" s="29"/>
      <c r="IJ5528" s="29"/>
      <c r="IK5528" s="29"/>
      <c r="IL5528" s="29"/>
      <c r="IM5528" s="29"/>
      <c r="IN5528" s="29"/>
      <c r="IO5528" s="29"/>
      <c r="IP5528" s="29"/>
      <c r="IQ5528" s="29"/>
    </row>
    <row r="5529" spans="1:251" s="42" customFormat="1" ht="13.5">
      <c r="A5529" s="34"/>
      <c r="B5529" s="122"/>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4"/>
      <c r="AA5529" s="126"/>
      <c r="AB5529" s="123"/>
      <c r="AC5529" s="123"/>
      <c r="AD5529" s="123"/>
      <c r="AE5529" s="123"/>
      <c r="AF5529" s="123"/>
      <c r="AG5529" s="123"/>
      <c r="AH5529" s="123"/>
      <c r="AI5529" s="124"/>
      <c r="AJ5529" s="126"/>
      <c r="AK5529" s="123"/>
      <c r="AL5529" s="123"/>
      <c r="AM5529" s="123"/>
      <c r="AN5529" s="123"/>
      <c r="AO5529" s="123"/>
      <c r="AP5529" s="123"/>
      <c r="AQ5529" s="123"/>
      <c r="AR5529" s="124"/>
      <c r="AS5529" s="126"/>
      <c r="AT5529" s="123"/>
      <c r="AU5529" s="123"/>
      <c r="AV5529" s="123"/>
      <c r="AW5529" s="123"/>
      <c r="AX5529" s="128"/>
      <c r="AY5529" s="29"/>
      <c r="AZ5529" s="29"/>
      <c r="BA5529" s="29"/>
      <c r="BB5529" s="65"/>
      <c r="BC5529" s="49"/>
      <c r="BE5529" s="29"/>
      <c r="BF5529" s="29"/>
      <c r="BG5529" s="29"/>
      <c r="BH5529" s="29"/>
      <c r="BI5529" s="29"/>
      <c r="BJ5529" s="29"/>
      <c r="BK5529" s="29"/>
      <c r="BL5529" s="29"/>
      <c r="BM5529" s="29"/>
      <c r="BN5529" s="29"/>
      <c r="BO5529" s="29"/>
      <c r="BP5529" s="29"/>
      <c r="BQ5529" s="29"/>
      <c r="BR5529" s="29"/>
      <c r="BS5529" s="29"/>
      <c r="BT5529" s="29"/>
      <c r="BU5529" s="29"/>
      <c r="BV5529" s="29"/>
      <c r="BW5529" s="29"/>
      <c r="BX5529" s="29"/>
      <c r="BY5529" s="29"/>
      <c r="BZ5529" s="29"/>
      <c r="CA5529" s="29"/>
      <c r="CB5529" s="29"/>
      <c r="CC5529" s="29"/>
      <c r="CD5529" s="29"/>
      <c r="CE5529" s="29"/>
      <c r="CF5529" s="29"/>
      <c r="CG5529" s="29"/>
      <c r="CH5529" s="29"/>
      <c r="CI5529" s="29"/>
      <c r="CJ5529" s="29"/>
      <c r="CK5529" s="29"/>
      <c r="CL5529" s="29"/>
      <c r="CM5529" s="29"/>
      <c r="CN5529" s="29"/>
      <c r="CO5529" s="29"/>
      <c r="CP5529" s="29"/>
      <c r="CQ5529" s="29"/>
      <c r="CR5529" s="29"/>
      <c r="CS5529" s="29"/>
      <c r="CT5529" s="29"/>
      <c r="CU5529" s="29"/>
      <c r="CV5529" s="29"/>
      <c r="CW5529" s="29"/>
      <c r="CX5529" s="29"/>
      <c r="CY5529" s="29"/>
      <c r="CZ5529" s="29"/>
      <c r="DA5529" s="29"/>
      <c r="DB5529" s="29"/>
      <c r="DC5529" s="29"/>
      <c r="DD5529" s="29"/>
      <c r="DE5529" s="29"/>
      <c r="DF5529" s="29"/>
      <c r="DG5529" s="29"/>
      <c r="DH5529" s="29"/>
      <c r="DI5529" s="29"/>
      <c r="DJ5529" s="29"/>
      <c r="DK5529" s="29"/>
      <c r="DL5529" s="29"/>
      <c r="DM5529" s="29"/>
      <c r="DN5529" s="29"/>
      <c r="DO5529" s="29"/>
      <c r="DP5529" s="29"/>
      <c r="DQ5529" s="29"/>
      <c r="DR5529" s="29"/>
      <c r="DS5529" s="29"/>
      <c r="DT5529" s="29"/>
      <c r="DU5529" s="29"/>
      <c r="DV5529" s="29"/>
      <c r="DW5529" s="29"/>
      <c r="DX5529" s="29"/>
      <c r="DY5529" s="29"/>
      <c r="DZ5529" s="29"/>
      <c r="EA5529" s="29"/>
      <c r="EB5529" s="29"/>
      <c r="EC5529" s="29"/>
      <c r="ED5529" s="29"/>
      <c r="EE5529" s="29"/>
      <c r="EF5529" s="29"/>
      <c r="EG5529" s="29"/>
      <c r="EH5529" s="29"/>
      <c r="EI5529" s="29"/>
      <c r="EJ5529" s="29"/>
      <c r="EK5529" s="29"/>
      <c r="EL5529" s="29"/>
      <c r="EM5529" s="29"/>
      <c r="EN5529" s="29"/>
      <c r="EO5529" s="29"/>
      <c r="EP5529" s="29"/>
      <c r="EQ5529" s="29"/>
      <c r="ER5529" s="29"/>
      <c r="ES5529" s="29"/>
      <c r="ET5529" s="29"/>
      <c r="EU5529" s="29"/>
      <c r="EV5529" s="29"/>
      <c r="EW5529" s="29"/>
      <c r="EX5529" s="29"/>
      <c r="EY5529" s="29"/>
      <c r="EZ5529" s="29"/>
      <c r="FA5529" s="29"/>
      <c r="FB5529" s="29"/>
      <c r="FC5529" s="29"/>
      <c r="FD5529" s="29"/>
      <c r="FE5529" s="29"/>
      <c r="FF5529" s="29"/>
      <c r="FG5529" s="29"/>
      <c r="FH5529" s="29"/>
      <c r="FI5529" s="29"/>
      <c r="FJ5529" s="29"/>
      <c r="FK5529" s="29"/>
      <c r="FL5529" s="29"/>
      <c r="FM5529" s="29"/>
      <c r="FN5529" s="29"/>
      <c r="FO5529" s="29"/>
      <c r="FP5529" s="29"/>
      <c r="FQ5529" s="29"/>
      <c r="FR5529" s="29"/>
      <c r="FS5529" s="29"/>
      <c r="FT5529" s="29"/>
      <c r="FU5529" s="29"/>
      <c r="FV5529" s="29"/>
      <c r="FW5529" s="29"/>
      <c r="FX5529" s="29"/>
      <c r="FY5529" s="29"/>
      <c r="FZ5529" s="29"/>
      <c r="GA5529" s="29"/>
      <c r="GB5529" s="29"/>
      <c r="GC5529" s="29"/>
      <c r="GD5529" s="29"/>
      <c r="GE5529" s="29"/>
      <c r="GF5529" s="29"/>
      <c r="GG5529" s="29"/>
      <c r="GH5529" s="29"/>
      <c r="GI5529" s="29"/>
      <c r="GJ5529" s="29"/>
      <c r="GK5529" s="29"/>
      <c r="GL5529" s="29"/>
      <c r="GM5529" s="29"/>
      <c r="GN5529" s="29"/>
      <c r="GO5529" s="29"/>
      <c r="GP5529" s="29"/>
      <c r="GQ5529" s="29"/>
      <c r="GR5529" s="29"/>
      <c r="GS5529" s="29"/>
      <c r="GT5529" s="29"/>
      <c r="GU5529" s="29"/>
      <c r="GV5529" s="29"/>
      <c r="GW5529" s="29"/>
      <c r="GX5529" s="29"/>
      <c r="GY5529" s="29"/>
      <c r="GZ5529" s="29"/>
      <c r="HA5529" s="29"/>
      <c r="HB5529" s="29"/>
      <c r="HC5529" s="29"/>
      <c r="HD5529" s="29"/>
      <c r="HE5529" s="29"/>
      <c r="HF5529" s="29"/>
      <c r="HG5529" s="29"/>
      <c r="HH5529" s="29"/>
      <c r="HI5529" s="29"/>
      <c r="HJ5529" s="29"/>
      <c r="HK5529" s="29"/>
      <c r="HL5529" s="29"/>
      <c r="HM5529" s="29"/>
      <c r="HN5529" s="29"/>
      <c r="HO5529" s="29"/>
      <c r="HP5529" s="29"/>
      <c r="HQ5529" s="29"/>
      <c r="HR5529" s="29"/>
      <c r="HS5529" s="29"/>
      <c r="HT5529" s="29"/>
      <c r="HU5529" s="29"/>
      <c r="HV5529" s="29"/>
      <c r="HW5529" s="29"/>
      <c r="HX5529" s="29"/>
      <c r="HY5529" s="29"/>
      <c r="HZ5529" s="29"/>
      <c r="IA5529" s="29"/>
      <c r="IB5529" s="29"/>
      <c r="IC5529" s="29"/>
      <c r="ID5529" s="29"/>
      <c r="IE5529" s="29"/>
      <c r="IF5529" s="29"/>
      <c r="IG5529" s="29"/>
      <c r="IH5529" s="29"/>
      <c r="II5529" s="29"/>
      <c r="IJ5529" s="29"/>
      <c r="IK5529" s="29"/>
      <c r="IL5529" s="29"/>
      <c r="IM5529" s="29"/>
      <c r="IN5529" s="29"/>
      <c r="IO5529" s="29"/>
      <c r="IP5529" s="29"/>
      <c r="IQ5529" s="29"/>
    </row>
    <row r="5530" spans="1:251" s="42" customFormat="1" ht="18.75" customHeight="1">
      <c r="A5530" s="34"/>
      <c r="B5530" s="50"/>
      <c r="C5530" s="129" t="s">
        <v>1025</v>
      </c>
      <c r="D5530" s="147"/>
      <c r="E5530" s="147"/>
      <c r="F5530" s="147"/>
      <c r="G5530" s="147"/>
      <c r="H5530" s="147"/>
      <c r="I5530" s="147"/>
      <c r="J5530" s="147"/>
      <c r="K5530" s="147"/>
      <c r="L5530" s="147"/>
      <c r="M5530" s="147"/>
      <c r="N5530" s="147"/>
      <c r="O5530" s="147"/>
      <c r="P5530" s="147"/>
      <c r="Q5530" s="147"/>
      <c r="R5530" s="147"/>
      <c r="S5530" s="147"/>
      <c r="T5530" s="147"/>
      <c r="U5530" s="147"/>
      <c r="V5530" s="147"/>
      <c r="W5530" s="147"/>
      <c r="X5530" s="147"/>
      <c r="Y5530" s="147"/>
      <c r="Z5530" s="148"/>
      <c r="AA5530" s="132">
        <v>16</v>
      </c>
      <c r="AB5530" s="133"/>
      <c r="AC5530" s="133"/>
      <c r="AD5530" s="133"/>
      <c r="AE5530" s="133"/>
      <c r="AF5530" s="133"/>
      <c r="AG5530" s="133"/>
      <c r="AH5530" s="133"/>
      <c r="AI5530" s="134"/>
      <c r="AJ5530" s="132">
        <v>14</v>
      </c>
      <c r="AK5530" s="133"/>
      <c r="AL5530" s="133"/>
      <c r="AM5530" s="133"/>
      <c r="AN5530" s="133"/>
      <c r="AO5530" s="133"/>
      <c r="AP5530" s="133"/>
      <c r="AQ5530" s="133"/>
      <c r="AR5530" s="134"/>
      <c r="AS5530" s="135"/>
      <c r="AT5530" s="136"/>
      <c r="AU5530" s="136"/>
      <c r="AV5530" s="136"/>
      <c r="AW5530" s="136"/>
      <c r="AX5530" s="137"/>
      <c r="AY5530" s="29"/>
      <c r="AZ5530" s="29"/>
      <c r="BA5530" s="29"/>
      <c r="BB5530" s="29"/>
      <c r="BC5530" s="29"/>
      <c r="BD5530" s="29"/>
      <c r="BE5530" s="29"/>
      <c r="BF5530" s="29"/>
      <c r="BG5530" s="29"/>
      <c r="BH5530" s="29"/>
      <c r="BI5530" s="29"/>
      <c r="BJ5530" s="29"/>
      <c r="BK5530" s="29"/>
      <c r="BL5530" s="29"/>
      <c r="BM5530" s="29"/>
      <c r="BN5530" s="29"/>
      <c r="BO5530" s="29"/>
      <c r="BP5530" s="29"/>
      <c r="BQ5530" s="29"/>
      <c r="BR5530" s="29"/>
      <c r="BS5530" s="29"/>
      <c r="BT5530" s="29"/>
      <c r="BU5530" s="29"/>
      <c r="BV5530" s="29"/>
      <c r="BW5530" s="29"/>
      <c r="BX5530" s="29"/>
      <c r="BY5530" s="29"/>
      <c r="BZ5530" s="29"/>
      <c r="CA5530" s="29"/>
      <c r="CB5530" s="29"/>
      <c r="CC5530" s="29"/>
      <c r="CD5530" s="29"/>
      <c r="CE5530" s="29"/>
      <c r="CF5530" s="29"/>
      <c r="CG5530" s="29"/>
      <c r="CH5530" s="29"/>
      <c r="CI5530" s="29"/>
      <c r="CJ5530" s="29"/>
      <c r="CK5530" s="29"/>
      <c r="CL5530" s="29"/>
      <c r="CM5530" s="29"/>
      <c r="CN5530" s="29"/>
      <c r="CO5530" s="29"/>
      <c r="CP5530" s="29"/>
      <c r="CQ5530" s="29"/>
      <c r="CR5530" s="29"/>
      <c r="CS5530" s="29"/>
      <c r="CT5530" s="29"/>
      <c r="CU5530" s="29"/>
      <c r="CV5530" s="29"/>
      <c r="CW5530" s="29"/>
      <c r="CX5530" s="29"/>
      <c r="CY5530" s="29"/>
      <c r="CZ5530" s="29"/>
      <c r="DA5530" s="29"/>
      <c r="DB5530" s="29"/>
      <c r="DC5530" s="29"/>
      <c r="DD5530" s="29"/>
      <c r="DE5530" s="29"/>
      <c r="DF5530" s="29"/>
      <c r="DG5530" s="29"/>
      <c r="DH5530" s="29"/>
      <c r="DI5530" s="29"/>
      <c r="DJ5530" s="29"/>
      <c r="DK5530" s="29"/>
      <c r="DL5530" s="29"/>
      <c r="DM5530" s="29"/>
      <c r="DN5530" s="29"/>
      <c r="DO5530" s="29"/>
      <c r="DP5530" s="29"/>
      <c r="DQ5530" s="29"/>
      <c r="DR5530" s="29"/>
      <c r="DS5530" s="29"/>
      <c r="DT5530" s="29"/>
      <c r="DU5530" s="29"/>
      <c r="DV5530" s="29"/>
      <c r="DW5530" s="29"/>
      <c r="DX5530" s="29"/>
      <c r="DY5530" s="29"/>
      <c r="DZ5530" s="29"/>
      <c r="EA5530" s="29"/>
      <c r="EB5530" s="29"/>
      <c r="EC5530" s="29"/>
      <c r="ED5530" s="29"/>
      <c r="EE5530" s="29"/>
      <c r="EF5530" s="29"/>
      <c r="EG5530" s="29"/>
      <c r="EH5530" s="29"/>
      <c r="EI5530" s="29"/>
      <c r="EJ5530" s="29"/>
      <c r="EK5530" s="29"/>
      <c r="EL5530" s="29"/>
      <c r="EM5530" s="29"/>
      <c r="EN5530" s="29"/>
      <c r="EO5530" s="29"/>
      <c r="EP5530" s="29"/>
      <c r="EQ5530" s="29"/>
      <c r="ER5530" s="29"/>
      <c r="ES5530" s="29"/>
      <c r="ET5530" s="29"/>
      <c r="EU5530" s="29"/>
      <c r="EV5530" s="29"/>
      <c r="EW5530" s="29"/>
      <c r="EX5530" s="29"/>
      <c r="EY5530" s="29"/>
      <c r="EZ5530" s="29"/>
      <c r="FA5530" s="29"/>
      <c r="FB5530" s="29"/>
      <c r="FC5530" s="29"/>
      <c r="FD5530" s="29"/>
      <c r="FE5530" s="29"/>
      <c r="FF5530" s="29"/>
      <c r="FG5530" s="29"/>
      <c r="FH5530" s="29"/>
      <c r="FI5530" s="29"/>
      <c r="FJ5530" s="29"/>
      <c r="FK5530" s="29"/>
      <c r="FL5530" s="29"/>
      <c r="FM5530" s="29"/>
      <c r="FN5530" s="29"/>
      <c r="FO5530" s="29"/>
      <c r="FP5530" s="29"/>
      <c r="FQ5530" s="29"/>
      <c r="FR5530" s="29"/>
      <c r="FS5530" s="29"/>
      <c r="FT5530" s="29"/>
      <c r="FU5530" s="29"/>
      <c r="FV5530" s="29"/>
      <c r="FW5530" s="29"/>
      <c r="FX5530" s="29"/>
      <c r="FY5530" s="29"/>
      <c r="FZ5530" s="29"/>
      <c r="GA5530" s="29"/>
      <c r="GB5530" s="29"/>
      <c r="GC5530" s="29"/>
      <c r="GD5530" s="29"/>
      <c r="GE5530" s="29"/>
      <c r="GF5530" s="29"/>
      <c r="GG5530" s="29"/>
      <c r="GH5530" s="29"/>
      <c r="GI5530" s="29"/>
      <c r="GJ5530" s="29"/>
      <c r="GK5530" s="29"/>
      <c r="GL5530" s="29"/>
      <c r="GM5530" s="29"/>
      <c r="GN5530" s="29"/>
      <c r="GO5530" s="29"/>
      <c r="GP5530" s="29"/>
      <c r="GQ5530" s="29"/>
      <c r="GR5530" s="29"/>
      <c r="GS5530" s="29"/>
      <c r="GT5530" s="29"/>
      <c r="GU5530" s="29"/>
      <c r="GV5530" s="29"/>
      <c r="GW5530" s="29"/>
      <c r="GX5530" s="29"/>
      <c r="GY5530" s="29"/>
      <c r="GZ5530" s="29"/>
      <c r="HA5530" s="29"/>
      <c r="HB5530" s="29"/>
      <c r="HC5530" s="29"/>
      <c r="HD5530" s="29"/>
      <c r="HE5530" s="29"/>
      <c r="HF5530" s="29"/>
      <c r="HG5530" s="29"/>
      <c r="HH5530" s="29"/>
      <c r="HI5530" s="29"/>
      <c r="HJ5530" s="29"/>
      <c r="HK5530" s="29"/>
      <c r="HL5530" s="29"/>
      <c r="HM5530" s="29"/>
      <c r="HN5530" s="29"/>
      <c r="HO5530" s="29"/>
      <c r="HP5530" s="29"/>
      <c r="HQ5530" s="29"/>
      <c r="HR5530" s="29"/>
      <c r="HS5530" s="29"/>
      <c r="HT5530" s="29"/>
      <c r="HU5530" s="29"/>
      <c r="HV5530" s="29"/>
      <c r="HW5530" s="29"/>
      <c r="HX5530" s="29"/>
      <c r="HY5530" s="29"/>
      <c r="HZ5530" s="29"/>
      <c r="IA5530" s="29"/>
      <c r="IB5530" s="29"/>
      <c r="IC5530" s="29"/>
      <c r="ID5530" s="29"/>
      <c r="IE5530" s="29"/>
      <c r="IF5530" s="29"/>
      <c r="IG5530" s="29"/>
      <c r="IH5530" s="29"/>
      <c r="II5530" s="29"/>
      <c r="IJ5530" s="29"/>
      <c r="IK5530" s="29"/>
      <c r="IL5530" s="29"/>
      <c r="IM5530" s="29"/>
      <c r="IN5530" s="29"/>
      <c r="IO5530" s="29"/>
      <c r="IP5530" s="29"/>
      <c r="IQ5530" s="29"/>
    </row>
    <row r="5531" spans="1:251" s="42" customFormat="1" ht="18.75" customHeight="1" thickBot="1">
      <c r="A5531" s="43"/>
      <c r="B5531" s="138" t="s">
        <v>244</v>
      </c>
      <c r="C5531" s="139"/>
      <c r="D5531" s="139"/>
      <c r="E5531" s="139"/>
      <c r="F5531" s="139"/>
      <c r="G5531" s="139"/>
      <c r="H5531" s="139"/>
      <c r="I5531" s="139"/>
      <c r="J5531" s="139"/>
      <c r="K5531" s="139"/>
      <c r="L5531" s="139"/>
      <c r="M5531" s="139"/>
      <c r="N5531" s="139"/>
      <c r="O5531" s="139"/>
      <c r="P5531" s="139"/>
      <c r="Q5531" s="139"/>
      <c r="R5531" s="139"/>
      <c r="S5531" s="139"/>
      <c r="T5531" s="139"/>
      <c r="U5531" s="139"/>
      <c r="V5531" s="139"/>
      <c r="W5531" s="139"/>
      <c r="X5531" s="139"/>
      <c r="Y5531" s="139"/>
      <c r="Z5531" s="140"/>
      <c r="AA5531" s="141">
        <f>SUM($AA$5530:$AA$5530)</f>
        <v>16</v>
      </c>
      <c r="AB5531" s="142"/>
      <c r="AC5531" s="142"/>
      <c r="AD5531" s="142"/>
      <c r="AE5531" s="142"/>
      <c r="AF5531" s="142"/>
      <c r="AG5531" s="142"/>
      <c r="AH5531" s="142"/>
      <c r="AI5531" s="143"/>
      <c r="AJ5531" s="141">
        <f>SUM($AJ$5530:$AJ$5530)</f>
        <v>14</v>
      </c>
      <c r="AK5531" s="142"/>
      <c r="AL5531" s="142"/>
      <c r="AM5531" s="142"/>
      <c r="AN5531" s="142"/>
      <c r="AO5531" s="142"/>
      <c r="AP5531" s="142"/>
      <c r="AQ5531" s="142"/>
      <c r="AR5531" s="143"/>
      <c r="AS5531" s="144"/>
      <c r="AT5531" s="145"/>
      <c r="AU5531" s="145"/>
      <c r="AV5531" s="145"/>
      <c r="AW5531" s="145"/>
      <c r="AX5531" s="146"/>
      <c r="AY5531" s="29"/>
      <c r="AZ5531" s="29"/>
      <c r="BA5531" s="29"/>
      <c r="BB5531" s="29"/>
      <c r="BC5531" s="29"/>
      <c r="BD5531" s="29"/>
      <c r="BE5531" s="29"/>
      <c r="BF5531" s="29"/>
      <c r="BG5531" s="29"/>
      <c r="BH5531" s="29"/>
      <c r="BI5531" s="29"/>
      <c r="BJ5531" s="29"/>
      <c r="BK5531" s="29"/>
      <c r="BL5531" s="29"/>
      <c r="BM5531" s="29"/>
      <c r="BN5531" s="29"/>
      <c r="BO5531" s="29"/>
      <c r="BP5531" s="29"/>
      <c r="BQ5531" s="29"/>
      <c r="BR5531" s="29"/>
      <c r="BS5531" s="29"/>
      <c r="BT5531" s="29"/>
      <c r="BU5531" s="29"/>
      <c r="BV5531" s="29"/>
      <c r="BW5531" s="29"/>
      <c r="BX5531" s="29"/>
      <c r="BY5531" s="29"/>
      <c r="BZ5531" s="29"/>
      <c r="CA5531" s="29"/>
      <c r="CB5531" s="29"/>
      <c r="CC5531" s="29"/>
      <c r="CD5531" s="29"/>
      <c r="CE5531" s="29"/>
      <c r="CF5531" s="29"/>
      <c r="CG5531" s="29"/>
      <c r="CH5531" s="29"/>
      <c r="CI5531" s="29"/>
      <c r="CJ5531" s="29"/>
      <c r="CK5531" s="29"/>
      <c r="CL5531" s="29"/>
      <c r="CM5531" s="29"/>
      <c r="CN5531" s="29"/>
      <c r="CO5531" s="29"/>
      <c r="CP5531" s="29"/>
      <c r="CQ5531" s="29"/>
      <c r="CR5531" s="29"/>
      <c r="CS5531" s="29"/>
      <c r="CT5531" s="29"/>
      <c r="CU5531" s="29"/>
      <c r="CV5531" s="29"/>
      <c r="CW5531" s="29"/>
      <c r="CX5531" s="29"/>
      <c r="CY5531" s="29"/>
      <c r="CZ5531" s="29"/>
      <c r="DA5531" s="29"/>
      <c r="DB5531" s="29"/>
      <c r="DC5531" s="29"/>
      <c r="DD5531" s="29"/>
      <c r="DE5531" s="29"/>
      <c r="DF5531" s="29"/>
      <c r="DG5531" s="29"/>
      <c r="DH5531" s="29"/>
      <c r="DI5531" s="29"/>
      <c r="DJ5531" s="29"/>
      <c r="DK5531" s="29"/>
      <c r="DL5531" s="29"/>
      <c r="DM5531" s="29"/>
      <c r="DN5531" s="29"/>
      <c r="DO5531" s="29"/>
      <c r="DP5531" s="29"/>
      <c r="DQ5531" s="29"/>
      <c r="DR5531" s="29"/>
      <c r="DS5531" s="29"/>
      <c r="DT5531" s="29"/>
      <c r="DU5531" s="29"/>
      <c r="DV5531" s="29"/>
      <c r="DW5531" s="29"/>
      <c r="DX5531" s="29"/>
      <c r="DY5531" s="29"/>
      <c r="DZ5531" s="29"/>
      <c r="EA5531" s="29"/>
      <c r="EB5531" s="29"/>
      <c r="EC5531" s="29"/>
      <c r="ED5531" s="29"/>
      <c r="EE5531" s="29"/>
      <c r="EF5531" s="29"/>
      <c r="EG5531" s="29"/>
      <c r="EH5531" s="29"/>
      <c r="EI5531" s="29"/>
      <c r="EJ5531" s="29"/>
      <c r="EK5531" s="29"/>
      <c r="EL5531" s="29"/>
      <c r="EM5531" s="29"/>
      <c r="EN5531" s="29"/>
      <c r="EO5531" s="29"/>
      <c r="EP5531" s="29"/>
      <c r="EQ5531" s="29"/>
      <c r="ER5531" s="29"/>
      <c r="ES5531" s="29"/>
      <c r="ET5531" s="29"/>
      <c r="EU5531" s="29"/>
      <c r="EV5531" s="29"/>
      <c r="EW5531" s="29"/>
      <c r="EX5531" s="29"/>
      <c r="EY5531" s="29"/>
      <c r="EZ5531" s="29"/>
      <c r="FA5531" s="29"/>
      <c r="FB5531" s="29"/>
      <c r="FC5531" s="29"/>
      <c r="FD5531" s="29"/>
      <c r="FE5531" s="29"/>
      <c r="FF5531" s="29"/>
      <c r="FG5531" s="29"/>
      <c r="FH5531" s="29"/>
      <c r="FI5531" s="29"/>
      <c r="FJ5531" s="29"/>
      <c r="FK5531" s="29"/>
      <c r="FL5531" s="29"/>
      <c r="FM5531" s="29"/>
      <c r="FN5531" s="29"/>
      <c r="FO5531" s="29"/>
      <c r="FP5531" s="29"/>
      <c r="FQ5531" s="29"/>
      <c r="FR5531" s="29"/>
      <c r="FS5531" s="29"/>
      <c r="FT5531" s="29"/>
      <c r="FU5531" s="29"/>
      <c r="FV5531" s="29"/>
      <c r="FW5531" s="29"/>
      <c r="FX5531" s="29"/>
      <c r="FY5531" s="29"/>
      <c r="FZ5531" s="29"/>
      <c r="GA5531" s="29"/>
      <c r="GB5531" s="29"/>
      <c r="GC5531" s="29"/>
      <c r="GD5531" s="29"/>
      <c r="GE5531" s="29"/>
      <c r="GF5531" s="29"/>
      <c r="GG5531" s="29"/>
      <c r="GH5531" s="29"/>
      <c r="GI5531" s="29"/>
      <c r="GJ5531" s="29"/>
      <c r="GK5531" s="29"/>
      <c r="GL5531" s="29"/>
      <c r="GM5531" s="29"/>
      <c r="GN5531" s="29"/>
      <c r="GO5531" s="29"/>
      <c r="GP5531" s="29"/>
      <c r="GQ5531" s="29"/>
      <c r="GR5531" s="29"/>
      <c r="GS5531" s="29"/>
      <c r="GT5531" s="29"/>
      <c r="GU5531" s="29"/>
      <c r="GV5531" s="29"/>
      <c r="GW5531" s="29"/>
      <c r="GX5531" s="29"/>
      <c r="GY5531" s="29"/>
      <c r="GZ5531" s="29"/>
      <c r="HA5531" s="29"/>
      <c r="HB5531" s="29"/>
      <c r="HC5531" s="29"/>
      <c r="HD5531" s="29"/>
      <c r="HE5531" s="29"/>
      <c r="HF5531" s="29"/>
      <c r="HG5531" s="29"/>
      <c r="HH5531" s="29"/>
      <c r="HI5531" s="29"/>
      <c r="HJ5531" s="29"/>
      <c r="HK5531" s="29"/>
      <c r="HL5531" s="29"/>
      <c r="HM5531" s="29"/>
      <c r="HN5531" s="29"/>
      <c r="HO5531" s="29"/>
      <c r="HP5531" s="29"/>
      <c r="HQ5531" s="29"/>
      <c r="HR5531" s="29"/>
      <c r="HS5531" s="29"/>
      <c r="HT5531" s="29"/>
      <c r="HU5531" s="29"/>
      <c r="HV5531" s="29"/>
      <c r="HW5531" s="29"/>
      <c r="HX5531" s="29"/>
      <c r="HY5531" s="29"/>
      <c r="HZ5531" s="29"/>
      <c r="IA5531" s="29"/>
      <c r="IB5531" s="29"/>
      <c r="IC5531" s="29"/>
      <c r="ID5531" s="29"/>
      <c r="IE5531" s="29"/>
      <c r="IF5531" s="29"/>
      <c r="IG5531" s="29"/>
      <c r="IH5531" s="29"/>
      <c r="II5531" s="29"/>
      <c r="IJ5531" s="29"/>
      <c r="IK5531" s="29"/>
      <c r="IL5531" s="29"/>
      <c r="IM5531" s="29"/>
      <c r="IN5531" s="29"/>
      <c r="IO5531" s="29"/>
      <c r="IP5531" s="29"/>
      <c r="IQ5531" s="29"/>
    </row>
    <row r="5533" spans="1:251" ht="18.75">
      <c r="A5533" s="28" t="s">
        <v>234</v>
      </c>
      <c r="AW5533" s="30"/>
      <c r="AX5533" s="31"/>
      <c r="AY5533" s="30"/>
    </row>
    <row r="5535" spans="1:251" ht="18.75">
      <c r="B5535" s="109" t="s">
        <v>0</v>
      </c>
      <c r="C5535" s="150"/>
      <c r="D5535" s="150"/>
      <c r="E5535" s="150"/>
      <c r="F5535" s="150"/>
      <c r="G5535" s="150"/>
      <c r="H5535" s="150"/>
      <c r="I5535" s="150"/>
      <c r="J5535" s="150"/>
      <c r="K5535" s="150"/>
      <c r="L5535" s="150"/>
      <c r="M5535" s="150"/>
      <c r="N5535" s="150"/>
      <c r="O5535" s="150"/>
      <c r="P5535" s="150"/>
      <c r="Q5535" s="150"/>
      <c r="R5535" s="150"/>
      <c r="S5535" s="150"/>
      <c r="T5535" s="150"/>
      <c r="U5535" s="150"/>
      <c r="V5535" s="150"/>
      <c r="W5535" s="150"/>
      <c r="X5535" s="150"/>
      <c r="Y5535" s="150"/>
      <c r="Z5535" s="150"/>
      <c r="AA5535" s="150"/>
      <c r="AB5535" s="150"/>
      <c r="AC5535" s="150"/>
      <c r="AD5535" s="150"/>
      <c r="AE5535" s="150"/>
      <c r="AF5535" s="150"/>
      <c r="AG5535" s="150"/>
      <c r="AH5535" s="150"/>
      <c r="AI5535" s="150"/>
      <c r="AJ5535" s="150"/>
      <c r="AK5535" s="150"/>
      <c r="AL5535" s="150"/>
      <c r="AM5535" s="150"/>
      <c r="AN5535" s="150"/>
      <c r="AO5535" s="150"/>
      <c r="AP5535" s="150"/>
      <c r="AQ5535" s="150"/>
      <c r="AR5535" s="150"/>
      <c r="AS5535" s="150"/>
      <c r="AT5535" s="150"/>
      <c r="AU5535" s="150"/>
      <c r="AV5535" s="150"/>
      <c r="AW5535" s="150"/>
      <c r="AX5535" s="150"/>
    </row>
    <row r="5536" spans="1:251">
      <c r="Z5536" s="32"/>
      <c r="AD5536" s="32"/>
      <c r="AE5536" s="32"/>
      <c r="AF5536" s="32"/>
      <c r="AG5536" s="32"/>
      <c r="AH5536" s="32"/>
      <c r="AI5536" s="32"/>
      <c r="AO5536" s="32"/>
    </row>
    <row r="5537" spans="1:113" ht="13.5" thickBot="1">
      <c r="Z5537" s="32"/>
      <c r="AD5537" s="32"/>
      <c r="AE5537" s="32"/>
      <c r="AF5537" s="32"/>
      <c r="AG5537" s="32"/>
      <c r="AH5537" s="32"/>
      <c r="AI5537" s="32"/>
      <c r="AO5537" s="32"/>
      <c r="DI5537" s="26"/>
    </row>
    <row r="5538" spans="1:113" ht="24.75" customHeight="1" thickBot="1">
      <c r="B5538" s="111" t="s">
        <v>235</v>
      </c>
      <c r="C5538" s="112"/>
      <c r="D5538" s="112"/>
      <c r="E5538" s="112"/>
      <c r="F5538" s="112"/>
      <c r="G5538" s="112"/>
      <c r="H5538" s="113" t="s">
        <v>1026</v>
      </c>
      <c r="I5538" s="114"/>
      <c r="J5538" s="114"/>
      <c r="K5538" s="114"/>
      <c r="L5538" s="114"/>
      <c r="M5538" s="114"/>
      <c r="N5538" s="114"/>
      <c r="O5538" s="114"/>
      <c r="P5538" s="114"/>
      <c r="Q5538" s="114"/>
      <c r="R5538" s="114"/>
      <c r="S5538" s="114"/>
      <c r="T5538" s="114"/>
      <c r="U5538" s="114"/>
      <c r="V5538" s="114"/>
      <c r="W5538" s="114"/>
      <c r="X5538" s="114"/>
      <c r="Y5538" s="114"/>
      <c r="Z5538" s="114"/>
      <c r="AA5538" s="114"/>
      <c r="AB5538" s="114"/>
      <c r="AC5538" s="114"/>
      <c r="AD5538" s="114"/>
      <c r="AE5538" s="114"/>
      <c r="AF5538" s="114"/>
      <c r="AG5538" s="114"/>
      <c r="AH5538" s="114"/>
      <c r="AI5538" s="114"/>
      <c r="AJ5538" s="114"/>
      <c r="AK5538" s="114"/>
      <c r="AL5538" s="114"/>
      <c r="AM5538" s="114"/>
      <c r="AN5538" s="114"/>
      <c r="AO5538" s="114"/>
      <c r="AP5538" s="114"/>
      <c r="AQ5538" s="114"/>
      <c r="AR5538" s="114"/>
      <c r="AS5538" s="114"/>
      <c r="AT5538" s="114"/>
      <c r="AU5538" s="114"/>
      <c r="AV5538" s="114"/>
      <c r="AW5538" s="114"/>
      <c r="AX5538" s="115"/>
      <c r="DI5538" s="26"/>
    </row>
    <row r="5539" spans="1:113" ht="14.25">
      <c r="B5539" s="33"/>
      <c r="C5539" s="33"/>
      <c r="D5539" s="33"/>
      <c r="E5539" s="33"/>
      <c r="F5539" s="33"/>
      <c r="G5539" s="33"/>
      <c r="H5539" s="34"/>
      <c r="I5539" s="34"/>
      <c r="J5539" s="34"/>
      <c r="K5539" s="34"/>
      <c r="L5539" s="35"/>
      <c r="M5539" s="35"/>
      <c r="N5539" s="35"/>
      <c r="O5539" s="35"/>
      <c r="P5539" s="34"/>
      <c r="Q5539" s="34"/>
      <c r="R5539" s="34"/>
      <c r="S5539" s="34"/>
      <c r="T5539" s="34"/>
      <c r="U5539" s="34"/>
      <c r="V5539" s="36"/>
      <c r="W5539" s="36"/>
      <c r="X5539" s="36"/>
      <c r="Y5539" s="36"/>
      <c r="Z5539" s="36"/>
      <c r="AA5539" s="36"/>
      <c r="AB5539" s="36"/>
      <c r="AC5539" s="36"/>
      <c r="AD5539" s="36"/>
      <c r="AE5539" s="36"/>
      <c r="AF5539" s="36"/>
      <c r="AG5539" s="36"/>
      <c r="AH5539" s="36"/>
      <c r="AI5539" s="36"/>
      <c r="AJ5539" s="36"/>
      <c r="AK5539" s="36"/>
      <c r="AL5539" s="36"/>
      <c r="AM5539" s="36"/>
      <c r="AN5539" s="36"/>
      <c r="AO5539" s="36"/>
      <c r="AP5539" s="36"/>
      <c r="AQ5539" s="36"/>
      <c r="AR5539" s="36"/>
      <c r="AS5539" s="36"/>
      <c r="AT5539" s="36"/>
      <c r="AU5539" s="36"/>
      <c r="AV5539" s="36"/>
      <c r="AW5539" s="36"/>
      <c r="AX5539" s="36"/>
      <c r="DI5539" s="26"/>
    </row>
    <row r="5540" spans="1:113" ht="15" thickBot="1">
      <c r="A5540" s="37"/>
      <c r="B5540" s="36" t="s">
        <v>237</v>
      </c>
      <c r="C5540" s="34"/>
      <c r="D5540" s="34"/>
      <c r="E5540" s="34"/>
      <c r="F5540" s="34"/>
      <c r="G5540" s="34"/>
      <c r="H5540" s="34"/>
      <c r="I5540" s="34"/>
      <c r="J5540" s="34"/>
      <c r="K5540" s="34"/>
      <c r="L5540" s="35"/>
      <c r="M5540" s="35"/>
      <c r="N5540" s="35"/>
      <c r="O5540" s="35"/>
      <c r="P5540" s="34"/>
      <c r="Q5540" s="34"/>
      <c r="R5540" s="34"/>
      <c r="S5540" s="34"/>
      <c r="T5540" s="34"/>
      <c r="U5540" s="34"/>
      <c r="V5540" s="36"/>
      <c r="W5540" s="36"/>
      <c r="X5540" s="36"/>
      <c r="Y5540" s="36"/>
      <c r="Z5540" s="36"/>
      <c r="AA5540" s="36"/>
      <c r="AB5540" s="36"/>
      <c r="AC5540" s="36"/>
      <c r="AD5540" s="36"/>
      <c r="AE5540" s="36"/>
      <c r="AF5540" s="36"/>
      <c r="AG5540" s="36"/>
      <c r="AH5540" s="36"/>
      <c r="AI5540" s="36"/>
      <c r="AJ5540" s="36"/>
      <c r="AK5540" s="36"/>
      <c r="AL5540" s="36"/>
      <c r="AM5540" s="36"/>
      <c r="AN5540" s="36"/>
      <c r="AO5540" s="36"/>
      <c r="AP5540" s="36"/>
      <c r="AQ5540" s="36"/>
      <c r="AR5540" s="36"/>
      <c r="AS5540" s="36"/>
      <c r="AT5540" s="36"/>
      <c r="AU5540" s="36"/>
      <c r="AV5540" s="36"/>
      <c r="AW5540" s="36"/>
      <c r="AX5540" s="36"/>
      <c r="DI5540" s="26"/>
    </row>
    <row r="5541" spans="1:113" ht="14.25">
      <c r="A5541" s="34"/>
      <c r="B5541" s="38"/>
      <c r="C5541" s="33"/>
      <c r="D5541" s="33"/>
      <c r="E5541" s="33"/>
      <c r="F5541" s="33"/>
      <c r="G5541" s="33"/>
      <c r="H5541" s="33"/>
      <c r="I5541" s="33"/>
      <c r="J5541" s="33"/>
      <c r="K5541" s="33"/>
      <c r="L5541" s="39"/>
      <c r="M5541" s="39"/>
      <c r="N5541" s="39"/>
      <c r="O5541" s="39"/>
      <c r="P5541" s="33"/>
      <c r="Q5541" s="33"/>
      <c r="R5541" s="33"/>
      <c r="S5541" s="33"/>
      <c r="T5541" s="33"/>
      <c r="U5541" s="33"/>
      <c r="V5541" s="40"/>
      <c r="W5541" s="40"/>
      <c r="X5541" s="40"/>
      <c r="Y5541" s="40"/>
      <c r="Z5541" s="40"/>
      <c r="AA5541" s="40"/>
      <c r="AB5541" s="40"/>
      <c r="AC5541" s="40"/>
      <c r="AD5541" s="40"/>
      <c r="AE5541" s="40"/>
      <c r="AF5541" s="40"/>
      <c r="AG5541" s="40"/>
      <c r="AH5541" s="40"/>
      <c r="AI5541" s="40"/>
      <c r="AJ5541" s="40"/>
      <c r="AK5541" s="40"/>
      <c r="AL5541" s="40"/>
      <c r="AM5541" s="40"/>
      <c r="AN5541" s="40"/>
      <c r="AO5541" s="40"/>
      <c r="AP5541" s="40"/>
      <c r="AQ5541" s="40"/>
      <c r="AR5541" s="40"/>
      <c r="AS5541" s="40"/>
      <c r="AT5541" s="40"/>
      <c r="AU5541" s="40"/>
      <c r="AV5541" s="40"/>
      <c r="AW5541" s="40"/>
      <c r="AX5541" s="41"/>
    </row>
    <row r="5542" spans="1:113" ht="12" customHeight="1">
      <c r="A5542" s="34"/>
      <c r="B5542" s="116" t="s">
        <v>1027</v>
      </c>
      <c r="C5542" s="117"/>
      <c r="D5542" s="117"/>
      <c r="E5542" s="117"/>
      <c r="F5542" s="117"/>
      <c r="G5542" s="117"/>
      <c r="H5542" s="117"/>
      <c r="I5542" s="117"/>
      <c r="J5542" s="117"/>
      <c r="K5542" s="117"/>
      <c r="L5542" s="117"/>
      <c r="M5542" s="117"/>
      <c r="N5542" s="117"/>
      <c r="O5542" s="117"/>
      <c r="P5542" s="117"/>
      <c r="Q5542" s="117"/>
      <c r="R5542" s="117"/>
      <c r="S5542" s="117"/>
      <c r="T5542" s="117"/>
      <c r="U5542" s="117"/>
      <c r="V5542" s="117"/>
      <c r="W5542" s="117"/>
      <c r="X5542" s="117"/>
      <c r="Y5542" s="117"/>
      <c r="Z5542" s="117"/>
      <c r="AA5542" s="117"/>
      <c r="AB5542" s="117"/>
      <c r="AC5542" s="117"/>
      <c r="AD5542" s="117"/>
      <c r="AE5542" s="117"/>
      <c r="AF5542" s="117"/>
      <c r="AG5542" s="117"/>
      <c r="AH5542" s="117"/>
      <c r="AI5542" s="117"/>
      <c r="AJ5542" s="117"/>
      <c r="AK5542" s="117"/>
      <c r="AL5542" s="117"/>
      <c r="AM5542" s="117"/>
      <c r="AN5542" s="117"/>
      <c r="AO5542" s="117"/>
      <c r="AP5542" s="117"/>
      <c r="AQ5542" s="117"/>
      <c r="AR5542" s="117"/>
      <c r="AS5542" s="117"/>
      <c r="AT5542" s="117"/>
      <c r="AU5542" s="117"/>
      <c r="AV5542" s="117"/>
      <c r="AW5542" s="117"/>
      <c r="AX5542" s="118"/>
    </row>
    <row r="5543" spans="1:113" ht="12" customHeight="1">
      <c r="A5543" s="34"/>
      <c r="B5543" s="116"/>
      <c r="C5543" s="117"/>
      <c r="D5543" s="117"/>
      <c r="E5543" s="117"/>
      <c r="F5543" s="117"/>
      <c r="G5543" s="117"/>
      <c r="H5543" s="117"/>
      <c r="I5543" s="117"/>
      <c r="J5543" s="117"/>
      <c r="K5543" s="117"/>
      <c r="L5543" s="117"/>
      <c r="M5543" s="117"/>
      <c r="N5543" s="117"/>
      <c r="O5543" s="117"/>
      <c r="P5543" s="117"/>
      <c r="Q5543" s="117"/>
      <c r="R5543" s="117"/>
      <c r="S5543" s="117"/>
      <c r="T5543" s="117"/>
      <c r="U5543" s="117"/>
      <c r="V5543" s="117"/>
      <c r="W5543" s="117"/>
      <c r="X5543" s="117"/>
      <c r="Y5543" s="117"/>
      <c r="Z5543" s="117"/>
      <c r="AA5543" s="117"/>
      <c r="AB5543" s="117"/>
      <c r="AC5543" s="117"/>
      <c r="AD5543" s="117"/>
      <c r="AE5543" s="117"/>
      <c r="AF5543" s="117"/>
      <c r="AG5543" s="117"/>
      <c r="AH5543" s="117"/>
      <c r="AI5543" s="117"/>
      <c r="AJ5543" s="117"/>
      <c r="AK5543" s="117"/>
      <c r="AL5543" s="117"/>
      <c r="AM5543" s="117"/>
      <c r="AN5543" s="117"/>
      <c r="AO5543" s="117"/>
      <c r="AP5543" s="117"/>
      <c r="AQ5543" s="117"/>
      <c r="AR5543" s="117"/>
      <c r="AS5543" s="117"/>
      <c r="AT5543" s="117"/>
      <c r="AU5543" s="117"/>
      <c r="AV5543" s="117"/>
      <c r="AW5543" s="117"/>
      <c r="AX5543" s="118"/>
      <c r="BC5543" s="42"/>
    </row>
    <row r="5544" spans="1:113" ht="12" customHeight="1">
      <c r="A5544" s="34"/>
      <c r="B5544" s="116"/>
      <c r="C5544" s="117"/>
      <c r="D5544" s="117"/>
      <c r="E5544" s="117"/>
      <c r="F5544" s="117"/>
      <c r="G5544" s="117"/>
      <c r="H5544" s="117"/>
      <c r="I5544" s="117"/>
      <c r="J5544" s="117"/>
      <c r="K5544" s="117"/>
      <c r="L5544" s="117"/>
      <c r="M5544" s="117"/>
      <c r="N5544" s="117"/>
      <c r="O5544" s="117"/>
      <c r="P5544" s="117"/>
      <c r="Q5544" s="117"/>
      <c r="R5544" s="117"/>
      <c r="S5544" s="117"/>
      <c r="T5544" s="117"/>
      <c r="U5544" s="117"/>
      <c r="V5544" s="117"/>
      <c r="W5544" s="117"/>
      <c r="X5544" s="117"/>
      <c r="Y5544" s="117"/>
      <c r="Z5544" s="117"/>
      <c r="AA5544" s="117"/>
      <c r="AB5544" s="117"/>
      <c r="AC5544" s="117"/>
      <c r="AD5544" s="117"/>
      <c r="AE5544" s="117"/>
      <c r="AF5544" s="117"/>
      <c r="AG5544" s="117"/>
      <c r="AH5544" s="117"/>
      <c r="AI5544" s="117"/>
      <c r="AJ5544" s="117"/>
      <c r="AK5544" s="117"/>
      <c r="AL5544" s="117"/>
      <c r="AM5544" s="117"/>
      <c r="AN5544" s="117"/>
      <c r="AO5544" s="117"/>
      <c r="AP5544" s="117"/>
      <c r="AQ5544" s="117"/>
      <c r="AR5544" s="117"/>
      <c r="AS5544" s="117"/>
      <c r="AT5544" s="117"/>
      <c r="AU5544" s="117"/>
      <c r="AV5544" s="117"/>
      <c r="AW5544" s="117"/>
      <c r="AX5544" s="118"/>
    </row>
    <row r="5545" spans="1:113" ht="12" customHeight="1">
      <c r="A5545" s="34"/>
      <c r="B5545" s="116"/>
      <c r="C5545" s="117"/>
      <c r="D5545" s="117"/>
      <c r="E5545" s="117"/>
      <c r="F5545" s="117"/>
      <c r="G5545" s="117"/>
      <c r="H5545" s="117"/>
      <c r="I5545" s="117"/>
      <c r="J5545" s="117"/>
      <c r="K5545" s="117"/>
      <c r="L5545" s="117"/>
      <c r="M5545" s="117"/>
      <c r="N5545" s="117"/>
      <c r="O5545" s="117"/>
      <c r="P5545" s="117"/>
      <c r="Q5545" s="117"/>
      <c r="R5545" s="117"/>
      <c r="S5545" s="117"/>
      <c r="T5545" s="117"/>
      <c r="U5545" s="117"/>
      <c r="V5545" s="117"/>
      <c r="W5545" s="117"/>
      <c r="X5545" s="117"/>
      <c r="Y5545" s="117"/>
      <c r="Z5545" s="117"/>
      <c r="AA5545" s="117"/>
      <c r="AB5545" s="117"/>
      <c r="AC5545" s="117"/>
      <c r="AD5545" s="117"/>
      <c r="AE5545" s="117"/>
      <c r="AF5545" s="117"/>
      <c r="AG5545" s="117"/>
      <c r="AH5545" s="117"/>
      <c r="AI5545" s="117"/>
      <c r="AJ5545" s="117"/>
      <c r="AK5545" s="117"/>
      <c r="AL5545" s="117"/>
      <c r="AM5545" s="117"/>
      <c r="AN5545" s="117"/>
      <c r="AO5545" s="117"/>
      <c r="AP5545" s="117"/>
      <c r="AQ5545" s="117"/>
      <c r="AR5545" s="117"/>
      <c r="AS5545" s="117"/>
      <c r="AT5545" s="117"/>
      <c r="AU5545" s="117"/>
      <c r="AV5545" s="117"/>
      <c r="AW5545" s="117"/>
      <c r="AX5545" s="118"/>
    </row>
    <row r="5546" spans="1:113" ht="12" customHeight="1">
      <c r="A5546" s="34"/>
      <c r="B5546" s="116"/>
      <c r="C5546" s="117"/>
      <c r="D5546" s="117"/>
      <c r="E5546" s="117"/>
      <c r="F5546" s="117"/>
      <c r="G5546" s="117"/>
      <c r="H5546" s="117"/>
      <c r="I5546" s="117"/>
      <c r="J5546" s="117"/>
      <c r="K5546" s="117"/>
      <c r="L5546" s="117"/>
      <c r="M5546" s="117"/>
      <c r="N5546" s="117"/>
      <c r="O5546" s="117"/>
      <c r="P5546" s="117"/>
      <c r="Q5546" s="117"/>
      <c r="R5546" s="117"/>
      <c r="S5546" s="117"/>
      <c r="T5546" s="117"/>
      <c r="U5546" s="117"/>
      <c r="V5546" s="117"/>
      <c r="W5546" s="117"/>
      <c r="X5546" s="117"/>
      <c r="Y5546" s="117"/>
      <c r="Z5546" s="117"/>
      <c r="AA5546" s="117"/>
      <c r="AB5546" s="117"/>
      <c r="AC5546" s="117"/>
      <c r="AD5546" s="117"/>
      <c r="AE5546" s="117"/>
      <c r="AF5546" s="117"/>
      <c r="AG5546" s="117"/>
      <c r="AH5546" s="117"/>
      <c r="AI5546" s="117"/>
      <c r="AJ5546" s="117"/>
      <c r="AK5546" s="117"/>
      <c r="AL5546" s="117"/>
      <c r="AM5546" s="117"/>
      <c r="AN5546" s="117"/>
      <c r="AO5546" s="117"/>
      <c r="AP5546" s="117"/>
      <c r="AQ5546" s="117"/>
      <c r="AR5546" s="117"/>
      <c r="AS5546" s="117"/>
      <c r="AT5546" s="117"/>
      <c r="AU5546" s="117"/>
      <c r="AV5546" s="117"/>
      <c r="AW5546" s="117"/>
      <c r="AX5546" s="118"/>
    </row>
    <row r="5547" spans="1:113" ht="15" thickBot="1">
      <c r="A5547" s="43"/>
      <c r="B5547" s="44"/>
      <c r="C5547" s="45"/>
      <c r="D5547" s="45"/>
      <c r="E5547" s="45"/>
      <c r="F5547" s="45"/>
      <c r="G5547" s="45"/>
      <c r="H5547" s="45"/>
      <c r="I5547" s="45"/>
      <c r="J5547" s="45"/>
      <c r="K5547" s="45"/>
      <c r="L5547" s="45"/>
      <c r="M5547" s="45"/>
      <c r="N5547" s="45"/>
      <c r="O5547" s="45"/>
      <c r="P5547" s="45"/>
      <c r="Q5547" s="45"/>
      <c r="R5547" s="45"/>
      <c r="S5547" s="45"/>
      <c r="T5547" s="45"/>
      <c r="U5547" s="45"/>
      <c r="V5547" s="45"/>
      <c r="W5547" s="45"/>
      <c r="X5547" s="45"/>
      <c r="Y5547" s="45"/>
      <c r="Z5547" s="45"/>
      <c r="AA5547" s="45"/>
      <c r="AB5547" s="45"/>
      <c r="AC5547" s="45"/>
      <c r="AD5547" s="45"/>
      <c r="AE5547" s="45"/>
      <c r="AF5547" s="45"/>
      <c r="AG5547" s="45"/>
      <c r="AH5547" s="45"/>
      <c r="AI5547" s="45"/>
      <c r="AJ5547" s="45"/>
      <c r="AK5547" s="45"/>
      <c r="AL5547" s="45"/>
      <c r="AM5547" s="45"/>
      <c r="AN5547" s="45"/>
      <c r="AO5547" s="45"/>
      <c r="AP5547" s="45"/>
      <c r="AQ5547" s="45"/>
      <c r="AR5547" s="45"/>
      <c r="AS5547" s="45"/>
      <c r="AT5547" s="45"/>
      <c r="AU5547" s="45"/>
      <c r="AV5547" s="45"/>
      <c r="AW5547" s="45"/>
      <c r="AX5547" s="46"/>
    </row>
    <row r="5548" spans="1:113">
      <c r="B5548" s="47"/>
    </row>
    <row r="5549" spans="1:113" ht="15" thickBot="1">
      <c r="A5549" s="37"/>
      <c r="B5549" s="36" t="s">
        <v>238</v>
      </c>
      <c r="C5549" s="34"/>
      <c r="D5549" s="34"/>
      <c r="E5549" s="34"/>
      <c r="F5549" s="34"/>
      <c r="G5549" s="34"/>
      <c r="H5549" s="34"/>
      <c r="I5549" s="34"/>
      <c r="J5549" s="34"/>
      <c r="K5549" s="34"/>
      <c r="L5549" s="35"/>
      <c r="M5549" s="35"/>
      <c r="N5549" s="35"/>
      <c r="O5549" s="35"/>
      <c r="P5549" s="34"/>
      <c r="Q5549" s="34"/>
      <c r="R5549" s="34"/>
      <c r="S5549" s="34"/>
      <c r="T5549" s="34"/>
      <c r="U5549" s="34"/>
      <c r="V5549" s="36"/>
      <c r="W5549" s="36"/>
      <c r="X5549" s="36"/>
      <c r="Y5549" s="36"/>
      <c r="Z5549" s="36"/>
      <c r="AA5549" s="36"/>
      <c r="AB5549" s="36"/>
      <c r="AC5549" s="36"/>
      <c r="AD5549" s="36"/>
      <c r="AE5549" s="36"/>
      <c r="AF5549" s="36"/>
      <c r="AG5549" s="36"/>
      <c r="AH5549" s="36"/>
      <c r="AI5549" s="36"/>
      <c r="AJ5549" s="36"/>
      <c r="AK5549" s="36"/>
      <c r="AL5549" s="36"/>
      <c r="AM5549" s="36"/>
      <c r="AN5549" s="36"/>
      <c r="AO5549" s="36"/>
      <c r="AP5549" s="36"/>
      <c r="AQ5549" s="36"/>
      <c r="AR5549" s="36"/>
      <c r="AS5549" s="36"/>
      <c r="AT5549" s="36"/>
      <c r="AU5549" s="36"/>
      <c r="AV5549" s="36"/>
      <c r="AW5549" s="36"/>
      <c r="AX5549" s="36"/>
      <c r="DI5549" s="26"/>
    </row>
    <row r="5550" spans="1:113" ht="14.25">
      <c r="A5550" s="34"/>
      <c r="B5550" s="38"/>
      <c r="C5550" s="33"/>
      <c r="D5550" s="33"/>
      <c r="E5550" s="33"/>
      <c r="F5550" s="33"/>
      <c r="G5550" s="33"/>
      <c r="H5550" s="33"/>
      <c r="I5550" s="33"/>
      <c r="J5550" s="33"/>
      <c r="K5550" s="33"/>
      <c r="L5550" s="39"/>
      <c r="M5550" s="39"/>
      <c r="N5550" s="39"/>
      <c r="O5550" s="39"/>
      <c r="P5550" s="33"/>
      <c r="Q5550" s="33"/>
      <c r="R5550" s="33"/>
      <c r="S5550" s="33"/>
      <c r="T5550" s="33"/>
      <c r="U5550" s="33"/>
      <c r="V5550" s="40"/>
      <c r="W5550" s="40"/>
      <c r="X5550" s="40"/>
      <c r="Y5550" s="40"/>
      <c r="Z5550" s="40"/>
      <c r="AA5550" s="40"/>
      <c r="AB5550" s="40"/>
      <c r="AC5550" s="40"/>
      <c r="AD5550" s="40"/>
      <c r="AE5550" s="40"/>
      <c r="AF5550" s="40"/>
      <c r="AG5550" s="40"/>
      <c r="AH5550" s="40"/>
      <c r="AI5550" s="40"/>
      <c r="AJ5550" s="40"/>
      <c r="AK5550" s="40"/>
      <c r="AL5550" s="40"/>
      <c r="AM5550" s="40"/>
      <c r="AN5550" s="40"/>
      <c r="AO5550" s="40"/>
      <c r="AP5550" s="40"/>
      <c r="AQ5550" s="40"/>
      <c r="AR5550" s="40"/>
      <c r="AS5550" s="40"/>
      <c r="AT5550" s="40"/>
      <c r="AU5550" s="40"/>
      <c r="AV5550" s="40"/>
      <c r="AW5550" s="40"/>
      <c r="AX5550" s="41"/>
    </row>
    <row r="5551" spans="1:113" ht="12" customHeight="1">
      <c r="A5551" s="34"/>
      <c r="B5551" s="116" t="s">
        <v>1028</v>
      </c>
      <c r="C5551" s="117"/>
      <c r="D5551" s="117"/>
      <c r="E5551" s="117"/>
      <c r="F5551" s="117"/>
      <c r="G5551" s="117"/>
      <c r="H5551" s="117"/>
      <c r="I5551" s="117"/>
      <c r="J5551" s="117"/>
      <c r="K5551" s="117"/>
      <c r="L5551" s="117"/>
      <c r="M5551" s="117"/>
      <c r="N5551" s="117"/>
      <c r="O5551" s="117"/>
      <c r="P5551" s="117"/>
      <c r="Q5551" s="117"/>
      <c r="R5551" s="117"/>
      <c r="S5551" s="117"/>
      <c r="T5551" s="117"/>
      <c r="U5551" s="117"/>
      <c r="V5551" s="117"/>
      <c r="W5551" s="117"/>
      <c r="X5551" s="117"/>
      <c r="Y5551" s="117"/>
      <c r="Z5551" s="117"/>
      <c r="AA5551" s="117"/>
      <c r="AB5551" s="117"/>
      <c r="AC5551" s="117"/>
      <c r="AD5551" s="117"/>
      <c r="AE5551" s="117"/>
      <c r="AF5551" s="117"/>
      <c r="AG5551" s="117"/>
      <c r="AH5551" s="117"/>
      <c r="AI5551" s="117"/>
      <c r="AJ5551" s="117"/>
      <c r="AK5551" s="117"/>
      <c r="AL5551" s="117"/>
      <c r="AM5551" s="117"/>
      <c r="AN5551" s="117"/>
      <c r="AO5551" s="117"/>
      <c r="AP5551" s="117"/>
      <c r="AQ5551" s="117"/>
      <c r="AR5551" s="117"/>
      <c r="AS5551" s="117"/>
      <c r="AT5551" s="117"/>
      <c r="AU5551" s="117"/>
      <c r="AV5551" s="117"/>
      <c r="AW5551" s="117"/>
      <c r="AX5551" s="118"/>
    </row>
    <row r="5552" spans="1:113" ht="12" customHeight="1">
      <c r="A5552" s="34"/>
      <c r="B5552" s="116"/>
      <c r="C5552" s="117"/>
      <c r="D5552" s="117"/>
      <c r="E5552" s="117"/>
      <c r="F5552" s="117"/>
      <c r="G5552" s="117"/>
      <c r="H5552" s="117"/>
      <c r="I5552" s="117"/>
      <c r="J5552" s="117"/>
      <c r="K5552" s="117"/>
      <c r="L5552" s="117"/>
      <c r="M5552" s="117"/>
      <c r="N5552" s="117"/>
      <c r="O5552" s="117"/>
      <c r="P5552" s="117"/>
      <c r="Q5552" s="117"/>
      <c r="R5552" s="117"/>
      <c r="S5552" s="117"/>
      <c r="T5552" s="117"/>
      <c r="U5552" s="117"/>
      <c r="V5552" s="117"/>
      <c r="W5552" s="117"/>
      <c r="X5552" s="117"/>
      <c r="Y5552" s="117"/>
      <c r="Z5552" s="117"/>
      <c r="AA5552" s="117"/>
      <c r="AB5552" s="117"/>
      <c r="AC5552" s="117"/>
      <c r="AD5552" s="117"/>
      <c r="AE5552" s="117"/>
      <c r="AF5552" s="117"/>
      <c r="AG5552" s="117"/>
      <c r="AH5552" s="117"/>
      <c r="AI5552" s="117"/>
      <c r="AJ5552" s="117"/>
      <c r="AK5552" s="117"/>
      <c r="AL5552" s="117"/>
      <c r="AM5552" s="117"/>
      <c r="AN5552" s="117"/>
      <c r="AO5552" s="117"/>
      <c r="AP5552" s="117"/>
      <c r="AQ5552" s="117"/>
      <c r="AR5552" s="117"/>
      <c r="AS5552" s="117"/>
      <c r="AT5552" s="117"/>
      <c r="AU5552" s="117"/>
      <c r="AV5552" s="117"/>
      <c r="AW5552" s="117"/>
      <c r="AX5552" s="118"/>
      <c r="BC5552" s="42"/>
    </row>
    <row r="5553" spans="1:251" ht="12" customHeight="1">
      <c r="A5553" s="34"/>
      <c r="B5553" s="116"/>
      <c r="C5553" s="117"/>
      <c r="D5553" s="117"/>
      <c r="E5553" s="117"/>
      <c r="F5553" s="117"/>
      <c r="G5553" s="117"/>
      <c r="H5553" s="117"/>
      <c r="I5553" s="117"/>
      <c r="J5553" s="117"/>
      <c r="K5553" s="117"/>
      <c r="L5553" s="117"/>
      <c r="M5553" s="117"/>
      <c r="N5553" s="117"/>
      <c r="O5553" s="117"/>
      <c r="P5553" s="117"/>
      <c r="Q5553" s="117"/>
      <c r="R5553" s="117"/>
      <c r="S5553" s="117"/>
      <c r="T5553" s="117"/>
      <c r="U5553" s="117"/>
      <c r="V5553" s="117"/>
      <c r="W5553" s="117"/>
      <c r="X5553" s="117"/>
      <c r="Y5553" s="117"/>
      <c r="Z5553" s="117"/>
      <c r="AA5553" s="117"/>
      <c r="AB5553" s="117"/>
      <c r="AC5553" s="117"/>
      <c r="AD5553" s="117"/>
      <c r="AE5553" s="117"/>
      <c r="AF5553" s="117"/>
      <c r="AG5553" s="117"/>
      <c r="AH5553" s="117"/>
      <c r="AI5553" s="117"/>
      <c r="AJ5553" s="117"/>
      <c r="AK5553" s="117"/>
      <c r="AL5553" s="117"/>
      <c r="AM5553" s="117"/>
      <c r="AN5553" s="117"/>
      <c r="AO5553" s="117"/>
      <c r="AP5553" s="117"/>
      <c r="AQ5553" s="117"/>
      <c r="AR5553" s="117"/>
      <c r="AS5553" s="117"/>
      <c r="AT5553" s="117"/>
      <c r="AU5553" s="117"/>
      <c r="AV5553" s="117"/>
      <c r="AW5553" s="117"/>
      <c r="AX5553" s="118"/>
    </row>
    <row r="5554" spans="1:251" ht="12" customHeight="1">
      <c r="A5554" s="34"/>
      <c r="B5554" s="116"/>
      <c r="C5554" s="117"/>
      <c r="D5554" s="117"/>
      <c r="E5554" s="117"/>
      <c r="F5554" s="117"/>
      <c r="G5554" s="117"/>
      <c r="H5554" s="117"/>
      <c r="I5554" s="117"/>
      <c r="J5554" s="117"/>
      <c r="K5554" s="117"/>
      <c r="L5554" s="117"/>
      <c r="M5554" s="117"/>
      <c r="N5554" s="117"/>
      <c r="O5554" s="117"/>
      <c r="P5554" s="117"/>
      <c r="Q5554" s="117"/>
      <c r="R5554" s="117"/>
      <c r="S5554" s="117"/>
      <c r="T5554" s="117"/>
      <c r="U5554" s="117"/>
      <c r="V5554" s="117"/>
      <c r="W5554" s="117"/>
      <c r="X5554" s="117"/>
      <c r="Y5554" s="117"/>
      <c r="Z5554" s="117"/>
      <c r="AA5554" s="117"/>
      <c r="AB5554" s="117"/>
      <c r="AC5554" s="117"/>
      <c r="AD5554" s="117"/>
      <c r="AE5554" s="117"/>
      <c r="AF5554" s="117"/>
      <c r="AG5554" s="117"/>
      <c r="AH5554" s="117"/>
      <c r="AI5554" s="117"/>
      <c r="AJ5554" s="117"/>
      <c r="AK5554" s="117"/>
      <c r="AL5554" s="117"/>
      <c r="AM5554" s="117"/>
      <c r="AN5554" s="117"/>
      <c r="AO5554" s="117"/>
      <c r="AP5554" s="117"/>
      <c r="AQ5554" s="117"/>
      <c r="AR5554" s="117"/>
      <c r="AS5554" s="117"/>
      <c r="AT5554" s="117"/>
      <c r="AU5554" s="117"/>
      <c r="AV5554" s="117"/>
      <c r="AW5554" s="117"/>
      <c r="AX5554" s="118"/>
    </row>
    <row r="5555" spans="1:251" ht="12" customHeight="1">
      <c r="A5555" s="34"/>
      <c r="B5555" s="116"/>
      <c r="C5555" s="117"/>
      <c r="D5555" s="117"/>
      <c r="E5555" s="117"/>
      <c r="F5555" s="117"/>
      <c r="G5555" s="117"/>
      <c r="H5555" s="117"/>
      <c r="I5555" s="117"/>
      <c r="J5555" s="117"/>
      <c r="K5555" s="117"/>
      <c r="L5555" s="117"/>
      <c r="M5555" s="117"/>
      <c r="N5555" s="117"/>
      <c r="O5555" s="117"/>
      <c r="P5555" s="117"/>
      <c r="Q5555" s="117"/>
      <c r="R5555" s="117"/>
      <c r="S5555" s="117"/>
      <c r="T5555" s="117"/>
      <c r="U5555" s="117"/>
      <c r="V5555" s="117"/>
      <c r="W5555" s="117"/>
      <c r="X5555" s="117"/>
      <c r="Y5555" s="117"/>
      <c r="Z5555" s="117"/>
      <c r="AA5555" s="117"/>
      <c r="AB5555" s="117"/>
      <c r="AC5555" s="117"/>
      <c r="AD5555" s="117"/>
      <c r="AE5555" s="117"/>
      <c r="AF5555" s="117"/>
      <c r="AG5555" s="117"/>
      <c r="AH5555" s="117"/>
      <c r="AI5555" s="117"/>
      <c r="AJ5555" s="117"/>
      <c r="AK5555" s="117"/>
      <c r="AL5555" s="117"/>
      <c r="AM5555" s="117"/>
      <c r="AN5555" s="117"/>
      <c r="AO5555" s="117"/>
      <c r="AP5555" s="117"/>
      <c r="AQ5555" s="117"/>
      <c r="AR5555" s="117"/>
      <c r="AS5555" s="117"/>
      <c r="AT5555" s="117"/>
      <c r="AU5555" s="117"/>
      <c r="AV5555" s="117"/>
      <c r="AW5555" s="117"/>
      <c r="AX5555" s="118"/>
    </row>
    <row r="5556" spans="1:251" ht="15" thickBot="1">
      <c r="A5556" s="43"/>
      <c r="B5556" s="44"/>
      <c r="C5556" s="45"/>
      <c r="D5556" s="45"/>
      <c r="E5556" s="45"/>
      <c r="F5556" s="45"/>
      <c r="G5556" s="45"/>
      <c r="H5556" s="45"/>
      <c r="I5556" s="45"/>
      <c r="J5556" s="45"/>
      <c r="K5556" s="45"/>
      <c r="L5556" s="45"/>
      <c r="M5556" s="45"/>
      <c r="N5556" s="45"/>
      <c r="O5556" s="45"/>
      <c r="P5556" s="45"/>
      <c r="Q5556" s="45"/>
      <c r="R5556" s="45"/>
      <c r="S5556" s="45"/>
      <c r="T5556" s="45"/>
      <c r="U5556" s="45"/>
      <c r="V5556" s="45"/>
      <c r="W5556" s="45"/>
      <c r="X5556" s="45"/>
      <c r="Y5556" s="45"/>
      <c r="Z5556" s="45"/>
      <c r="AA5556" s="45"/>
      <c r="AB5556" s="45"/>
      <c r="AC5556" s="45"/>
      <c r="AD5556" s="45"/>
      <c r="AE5556" s="45"/>
      <c r="AF5556" s="45"/>
      <c r="AG5556" s="45"/>
      <c r="AH5556" s="45"/>
      <c r="AI5556" s="45"/>
      <c r="AJ5556" s="45"/>
      <c r="AK5556" s="45"/>
      <c r="AL5556" s="45"/>
      <c r="AM5556" s="45"/>
      <c r="AN5556" s="45"/>
      <c r="AO5556" s="45"/>
      <c r="AP5556" s="45"/>
      <c r="AQ5556" s="45"/>
      <c r="AR5556" s="45"/>
      <c r="AS5556" s="45"/>
      <c r="AT5556" s="45"/>
      <c r="AU5556" s="45"/>
      <c r="AV5556" s="45"/>
      <c r="AW5556" s="45"/>
      <c r="AX5556" s="46"/>
    </row>
    <row r="5557" spans="1:251">
      <c r="B5557" s="47"/>
    </row>
    <row r="5558" spans="1:251" ht="14.25">
      <c r="B5558" s="36" t="s">
        <v>240</v>
      </c>
      <c r="C5558" s="34"/>
      <c r="D5558" s="34"/>
      <c r="E5558" s="34"/>
      <c r="F5558" s="34"/>
      <c r="G5558" s="34"/>
      <c r="H5558" s="34"/>
      <c r="I5558" s="34"/>
      <c r="J5558" s="34"/>
      <c r="K5558" s="34"/>
      <c r="L5558" s="35"/>
      <c r="M5558" s="35"/>
      <c r="N5558" s="35"/>
      <c r="O5558" s="35"/>
      <c r="P5558" s="34"/>
      <c r="Q5558" s="34"/>
      <c r="R5558" s="34"/>
      <c r="S5558" s="34"/>
      <c r="T5558" s="34"/>
      <c r="U5558" s="34"/>
      <c r="V5558" s="36"/>
      <c r="W5558" s="36"/>
      <c r="X5558" s="36"/>
      <c r="Y5558" s="36"/>
      <c r="Z5558" s="36"/>
      <c r="AA5558" s="36"/>
      <c r="AB5558" s="36"/>
      <c r="AC5558" s="36"/>
      <c r="AD5558" s="36"/>
      <c r="AE5558" s="36"/>
      <c r="AF5558" s="36"/>
      <c r="AG5558" s="36"/>
      <c r="AH5558" s="36"/>
      <c r="AI5558" s="36"/>
      <c r="AJ5558" s="36"/>
      <c r="AK5558" s="36"/>
      <c r="AL5558" s="36"/>
      <c r="AM5558" s="36"/>
      <c r="AN5558" s="36"/>
      <c r="AO5558" s="36"/>
      <c r="AP5558" s="36"/>
      <c r="AQ5558" s="36"/>
      <c r="AR5558" s="36"/>
      <c r="AS5558" s="36"/>
      <c r="AT5558" s="36"/>
      <c r="AU5558" s="36"/>
      <c r="AV5558" s="36"/>
      <c r="AW5558" s="36"/>
      <c r="AX5558" s="36"/>
    </row>
    <row r="5559" spans="1:251" ht="15" thickBot="1">
      <c r="B5559" s="34"/>
      <c r="C5559" s="34"/>
      <c r="D5559" s="34"/>
      <c r="E5559" s="34"/>
      <c r="F5559" s="34"/>
      <c r="G5559" s="34"/>
      <c r="H5559" s="34"/>
      <c r="I5559" s="34"/>
      <c r="J5559" s="34"/>
      <c r="K5559" s="34"/>
      <c r="L5559" s="35"/>
      <c r="M5559" s="35"/>
      <c r="N5559" s="35"/>
      <c r="O5559" s="35"/>
      <c r="P5559" s="34"/>
      <c r="Q5559" s="34"/>
      <c r="R5559" s="34"/>
      <c r="S5559" s="34"/>
      <c r="T5559" s="34"/>
      <c r="U5559" s="34"/>
      <c r="V5559" s="36"/>
      <c r="W5559" s="36"/>
      <c r="X5559" s="36"/>
      <c r="Y5559" s="36"/>
      <c r="Z5559" s="36"/>
      <c r="AA5559" s="36"/>
      <c r="AB5559" s="36"/>
      <c r="AC5559" s="36"/>
      <c r="AD5559" s="36"/>
      <c r="AE5559" s="36"/>
      <c r="AF5559" s="36"/>
      <c r="AG5559" s="36"/>
      <c r="AH5559" s="36"/>
      <c r="AI5559" s="36"/>
      <c r="AJ5559" s="36"/>
      <c r="AK5559" s="36"/>
      <c r="AL5559" s="36"/>
      <c r="AM5559" s="36"/>
      <c r="AN5559" s="36"/>
      <c r="AO5559" s="36"/>
      <c r="AP5559" s="36"/>
      <c r="AQ5559" s="36"/>
      <c r="AR5559" s="36"/>
      <c r="AS5559" s="36"/>
      <c r="AT5559" s="36"/>
      <c r="AU5559" s="36"/>
      <c r="AV5559" s="36"/>
      <c r="AW5559" s="36"/>
      <c r="AX5559" s="48" t="s">
        <v>241</v>
      </c>
      <c r="BI5559" s="51"/>
    </row>
    <row r="5560" spans="1:251" s="42" customFormat="1" ht="13.5" customHeight="1">
      <c r="A5560" s="34"/>
      <c r="B5560" s="119" t="s">
        <v>242</v>
      </c>
      <c r="C5560" s="120"/>
      <c r="D5560" s="120"/>
      <c r="E5560" s="120"/>
      <c r="F5560" s="120"/>
      <c r="G5560" s="120"/>
      <c r="H5560" s="120"/>
      <c r="I5560" s="120"/>
      <c r="J5560" s="120"/>
      <c r="K5560" s="120"/>
      <c r="L5560" s="120"/>
      <c r="M5560" s="120"/>
      <c r="N5560" s="120"/>
      <c r="O5560" s="120"/>
      <c r="P5560" s="120"/>
      <c r="Q5560" s="120"/>
      <c r="R5560" s="120"/>
      <c r="S5560" s="120"/>
      <c r="T5560" s="120"/>
      <c r="U5560" s="120"/>
      <c r="V5560" s="120"/>
      <c r="W5560" s="120"/>
      <c r="X5560" s="120"/>
      <c r="Y5560" s="120"/>
      <c r="Z5560" s="121"/>
      <c r="AA5560" s="125" t="s">
        <v>1062</v>
      </c>
      <c r="AB5560" s="120"/>
      <c r="AC5560" s="120"/>
      <c r="AD5560" s="120"/>
      <c r="AE5560" s="120"/>
      <c r="AF5560" s="120"/>
      <c r="AG5560" s="120"/>
      <c r="AH5560" s="120"/>
      <c r="AI5560" s="121"/>
      <c r="AJ5560" s="125" t="s">
        <v>1063</v>
      </c>
      <c r="AK5560" s="120"/>
      <c r="AL5560" s="120"/>
      <c r="AM5560" s="120"/>
      <c r="AN5560" s="120"/>
      <c r="AO5560" s="120"/>
      <c r="AP5560" s="120"/>
      <c r="AQ5560" s="120"/>
      <c r="AR5560" s="121"/>
      <c r="AS5560" s="125" t="s">
        <v>243</v>
      </c>
      <c r="AT5560" s="120"/>
      <c r="AU5560" s="120"/>
      <c r="AV5560" s="120"/>
      <c r="AW5560" s="120"/>
      <c r="AX5560" s="127"/>
      <c r="AY5560" s="29"/>
      <c r="AZ5560" s="29"/>
      <c r="BA5560" s="29"/>
      <c r="BB5560" s="29"/>
      <c r="BC5560" s="29"/>
      <c r="BD5560" s="29"/>
      <c r="BE5560" s="29"/>
      <c r="BF5560" s="29"/>
      <c r="BG5560" s="29"/>
      <c r="BH5560" s="29"/>
      <c r="BI5560" s="29"/>
      <c r="BJ5560" s="29"/>
      <c r="BK5560" s="29"/>
      <c r="BL5560" s="29"/>
      <c r="BM5560" s="29"/>
      <c r="BN5560" s="29"/>
      <c r="BO5560" s="29"/>
      <c r="BP5560" s="29"/>
      <c r="BQ5560" s="29"/>
      <c r="BR5560" s="29"/>
      <c r="BS5560" s="29"/>
      <c r="BT5560" s="29"/>
      <c r="BU5560" s="29"/>
      <c r="BV5560" s="29"/>
      <c r="BW5560" s="29"/>
      <c r="BX5560" s="29"/>
      <c r="BY5560" s="29"/>
      <c r="BZ5560" s="29"/>
      <c r="CA5560" s="29"/>
      <c r="CB5560" s="29"/>
      <c r="CC5560" s="29"/>
      <c r="CD5560" s="29"/>
      <c r="CE5560" s="29"/>
      <c r="CF5560" s="29"/>
      <c r="CG5560" s="29"/>
      <c r="CH5560" s="29"/>
      <c r="CI5560" s="29"/>
      <c r="CJ5560" s="29"/>
      <c r="CK5560" s="29"/>
      <c r="CL5560" s="29"/>
      <c r="CM5560" s="29"/>
      <c r="CN5560" s="29"/>
      <c r="CO5560" s="29"/>
      <c r="CP5560" s="29"/>
      <c r="CQ5560" s="29"/>
      <c r="CR5560" s="29"/>
      <c r="CS5560" s="29"/>
      <c r="CT5560" s="29"/>
      <c r="CU5560" s="29"/>
      <c r="CV5560" s="29"/>
      <c r="CW5560" s="29"/>
      <c r="CX5560" s="29"/>
      <c r="CY5560" s="29"/>
      <c r="CZ5560" s="29"/>
      <c r="DA5560" s="29"/>
      <c r="DB5560" s="29"/>
      <c r="DC5560" s="29"/>
      <c r="DD5560" s="29"/>
      <c r="DE5560" s="29"/>
      <c r="DF5560" s="29"/>
      <c r="DG5560" s="29"/>
      <c r="DH5560" s="29"/>
      <c r="DI5560" s="29"/>
      <c r="DJ5560" s="29"/>
      <c r="DK5560" s="29"/>
      <c r="DL5560" s="29"/>
      <c r="DM5560" s="29"/>
      <c r="DN5560" s="29"/>
      <c r="DO5560" s="29"/>
      <c r="DP5560" s="29"/>
      <c r="DQ5560" s="29"/>
      <c r="DR5560" s="29"/>
      <c r="DS5560" s="29"/>
      <c r="DT5560" s="29"/>
      <c r="DU5560" s="29"/>
      <c r="DV5560" s="29"/>
      <c r="DW5560" s="29"/>
      <c r="DX5560" s="29"/>
      <c r="DY5560" s="29"/>
      <c r="DZ5560" s="29"/>
      <c r="EA5560" s="29"/>
      <c r="EB5560" s="29"/>
      <c r="EC5560" s="29"/>
      <c r="ED5560" s="29"/>
      <c r="EE5560" s="29"/>
      <c r="EF5560" s="29"/>
      <c r="EG5560" s="29"/>
      <c r="EH5560" s="29"/>
      <c r="EI5560" s="29"/>
      <c r="EJ5560" s="29"/>
      <c r="EK5560" s="29"/>
      <c r="EL5560" s="29"/>
      <c r="EM5560" s="29"/>
      <c r="EN5560" s="29"/>
      <c r="EO5560" s="29"/>
      <c r="EP5560" s="29"/>
      <c r="EQ5560" s="29"/>
      <c r="ER5560" s="29"/>
      <c r="ES5560" s="29"/>
      <c r="ET5560" s="29"/>
      <c r="EU5560" s="29"/>
      <c r="EV5560" s="29"/>
      <c r="EW5560" s="29"/>
      <c r="EX5560" s="29"/>
      <c r="EY5560" s="29"/>
      <c r="EZ5560" s="29"/>
      <c r="FA5560" s="29"/>
      <c r="FB5560" s="29"/>
      <c r="FC5560" s="29"/>
      <c r="FD5560" s="29"/>
      <c r="FE5560" s="29"/>
      <c r="FF5560" s="29"/>
      <c r="FG5560" s="29"/>
      <c r="FH5560" s="29"/>
      <c r="FI5560" s="29"/>
      <c r="FJ5560" s="29"/>
      <c r="FK5560" s="29"/>
      <c r="FL5560" s="29"/>
      <c r="FM5560" s="29"/>
      <c r="FN5560" s="29"/>
      <c r="FO5560" s="29"/>
      <c r="FP5560" s="29"/>
      <c r="FQ5560" s="29"/>
      <c r="FR5560" s="29"/>
      <c r="FS5560" s="29"/>
      <c r="FT5560" s="29"/>
      <c r="FU5560" s="29"/>
      <c r="FV5560" s="29"/>
      <c r="FW5560" s="29"/>
      <c r="FX5560" s="29"/>
      <c r="FY5560" s="29"/>
      <c r="FZ5560" s="29"/>
      <c r="GA5560" s="29"/>
      <c r="GB5560" s="29"/>
      <c r="GC5560" s="29"/>
      <c r="GD5560" s="29"/>
      <c r="GE5560" s="29"/>
      <c r="GF5560" s="29"/>
      <c r="GG5560" s="29"/>
      <c r="GH5560" s="29"/>
      <c r="GI5560" s="29"/>
      <c r="GJ5560" s="29"/>
      <c r="GK5560" s="29"/>
      <c r="GL5560" s="29"/>
      <c r="GM5560" s="29"/>
      <c r="GN5560" s="29"/>
      <c r="GO5560" s="29"/>
      <c r="GP5560" s="29"/>
      <c r="GQ5560" s="29"/>
      <c r="GR5560" s="29"/>
      <c r="GS5560" s="29"/>
      <c r="GT5560" s="29"/>
      <c r="GU5560" s="29"/>
      <c r="GV5560" s="29"/>
      <c r="GW5560" s="29"/>
      <c r="GX5560" s="29"/>
      <c r="GY5560" s="29"/>
      <c r="GZ5560" s="29"/>
      <c r="HA5560" s="29"/>
      <c r="HB5560" s="29"/>
      <c r="HC5560" s="29"/>
      <c r="HD5560" s="29"/>
      <c r="HE5560" s="29"/>
      <c r="HF5560" s="29"/>
      <c r="HG5560" s="29"/>
      <c r="HH5560" s="29"/>
      <c r="HI5560" s="29"/>
      <c r="HJ5560" s="29"/>
      <c r="HK5560" s="29"/>
      <c r="HL5560" s="29"/>
      <c r="HM5560" s="29"/>
      <c r="HN5560" s="29"/>
      <c r="HO5560" s="29"/>
      <c r="HP5560" s="29"/>
      <c r="HQ5560" s="29"/>
      <c r="HR5560" s="29"/>
      <c r="HS5560" s="29"/>
      <c r="HT5560" s="29"/>
      <c r="HU5560" s="29"/>
      <c r="HV5560" s="29"/>
      <c r="HW5560" s="29"/>
      <c r="HX5560" s="29"/>
      <c r="HY5560" s="29"/>
      <c r="HZ5560" s="29"/>
      <c r="IA5560" s="29"/>
      <c r="IB5560" s="29"/>
      <c r="IC5560" s="29"/>
      <c r="ID5560" s="29"/>
      <c r="IE5560" s="29"/>
      <c r="IF5560" s="29"/>
      <c r="IG5560" s="29"/>
      <c r="IH5560" s="29"/>
      <c r="II5560" s="29"/>
      <c r="IJ5560" s="29"/>
      <c r="IK5560" s="29"/>
      <c r="IL5560" s="29"/>
      <c r="IM5560" s="29"/>
      <c r="IN5560" s="29"/>
      <c r="IO5560" s="29"/>
      <c r="IP5560" s="29"/>
      <c r="IQ5560" s="29"/>
    </row>
    <row r="5561" spans="1:251" s="42" customFormat="1" ht="13.5">
      <c r="A5561" s="34"/>
      <c r="B5561" s="122"/>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4"/>
      <c r="AA5561" s="126"/>
      <c r="AB5561" s="123"/>
      <c r="AC5561" s="123"/>
      <c r="AD5561" s="123"/>
      <c r="AE5561" s="123"/>
      <c r="AF5561" s="123"/>
      <c r="AG5561" s="123"/>
      <c r="AH5561" s="123"/>
      <c r="AI5561" s="124"/>
      <c r="AJ5561" s="126"/>
      <c r="AK5561" s="123"/>
      <c r="AL5561" s="123"/>
      <c r="AM5561" s="123"/>
      <c r="AN5561" s="123"/>
      <c r="AO5561" s="123"/>
      <c r="AP5561" s="123"/>
      <c r="AQ5561" s="123"/>
      <c r="AR5561" s="124"/>
      <c r="AS5561" s="126"/>
      <c r="AT5561" s="123"/>
      <c r="AU5561" s="123"/>
      <c r="AV5561" s="123"/>
      <c r="AW5561" s="123"/>
      <c r="AX5561" s="128"/>
      <c r="AY5561" s="29"/>
      <c r="AZ5561" s="29"/>
      <c r="BA5561" s="29"/>
      <c r="BB5561" s="65"/>
      <c r="BC5561" s="49"/>
      <c r="BE5561" s="29"/>
      <c r="BF5561" s="29"/>
      <c r="BG5561" s="29"/>
      <c r="BH5561" s="29"/>
      <c r="BI5561" s="29"/>
      <c r="BJ5561" s="29"/>
      <c r="BK5561" s="29"/>
      <c r="BL5561" s="29"/>
      <c r="BM5561" s="29"/>
      <c r="BN5561" s="29"/>
      <c r="BO5561" s="29"/>
      <c r="BP5561" s="29"/>
      <c r="BQ5561" s="29"/>
      <c r="BR5561" s="29"/>
      <c r="BS5561" s="29"/>
      <c r="BT5561" s="29"/>
      <c r="BU5561" s="29"/>
      <c r="BV5561" s="29"/>
      <c r="BW5561" s="29"/>
      <c r="BX5561" s="29"/>
      <c r="BY5561" s="29"/>
      <c r="BZ5561" s="29"/>
      <c r="CA5561" s="29"/>
      <c r="CB5561" s="29"/>
      <c r="CC5561" s="29"/>
      <c r="CD5561" s="29"/>
      <c r="CE5561" s="29"/>
      <c r="CF5561" s="29"/>
      <c r="CG5561" s="29"/>
      <c r="CH5561" s="29"/>
      <c r="CI5561" s="29"/>
      <c r="CJ5561" s="29"/>
      <c r="CK5561" s="29"/>
      <c r="CL5561" s="29"/>
      <c r="CM5561" s="29"/>
      <c r="CN5561" s="29"/>
      <c r="CO5561" s="29"/>
      <c r="CP5561" s="29"/>
      <c r="CQ5561" s="29"/>
      <c r="CR5561" s="29"/>
      <c r="CS5561" s="29"/>
      <c r="CT5561" s="29"/>
      <c r="CU5561" s="29"/>
      <c r="CV5561" s="29"/>
      <c r="CW5561" s="29"/>
      <c r="CX5561" s="29"/>
      <c r="CY5561" s="29"/>
      <c r="CZ5561" s="29"/>
      <c r="DA5561" s="29"/>
      <c r="DB5561" s="29"/>
      <c r="DC5561" s="29"/>
      <c r="DD5561" s="29"/>
      <c r="DE5561" s="29"/>
      <c r="DF5561" s="29"/>
      <c r="DG5561" s="29"/>
      <c r="DH5561" s="29"/>
      <c r="DI5561" s="29"/>
      <c r="DJ5561" s="29"/>
      <c r="DK5561" s="29"/>
      <c r="DL5561" s="29"/>
      <c r="DM5561" s="29"/>
      <c r="DN5561" s="29"/>
      <c r="DO5561" s="29"/>
      <c r="DP5561" s="29"/>
      <c r="DQ5561" s="29"/>
      <c r="DR5561" s="29"/>
      <c r="DS5561" s="29"/>
      <c r="DT5561" s="29"/>
      <c r="DU5561" s="29"/>
      <c r="DV5561" s="29"/>
      <c r="DW5561" s="29"/>
      <c r="DX5561" s="29"/>
      <c r="DY5561" s="29"/>
      <c r="DZ5561" s="29"/>
      <c r="EA5561" s="29"/>
      <c r="EB5561" s="29"/>
      <c r="EC5561" s="29"/>
      <c r="ED5561" s="29"/>
      <c r="EE5561" s="29"/>
      <c r="EF5561" s="29"/>
      <c r="EG5561" s="29"/>
      <c r="EH5561" s="29"/>
      <c r="EI5561" s="29"/>
      <c r="EJ5561" s="29"/>
      <c r="EK5561" s="29"/>
      <c r="EL5561" s="29"/>
      <c r="EM5561" s="29"/>
      <c r="EN5561" s="29"/>
      <c r="EO5561" s="29"/>
      <c r="EP5561" s="29"/>
      <c r="EQ5561" s="29"/>
      <c r="ER5561" s="29"/>
      <c r="ES5561" s="29"/>
      <c r="ET5561" s="29"/>
      <c r="EU5561" s="29"/>
      <c r="EV5561" s="29"/>
      <c r="EW5561" s="29"/>
      <c r="EX5561" s="29"/>
      <c r="EY5561" s="29"/>
      <c r="EZ5561" s="29"/>
      <c r="FA5561" s="29"/>
      <c r="FB5561" s="29"/>
      <c r="FC5561" s="29"/>
      <c r="FD5561" s="29"/>
      <c r="FE5561" s="29"/>
      <c r="FF5561" s="29"/>
      <c r="FG5561" s="29"/>
      <c r="FH5561" s="29"/>
      <c r="FI5561" s="29"/>
      <c r="FJ5561" s="29"/>
      <c r="FK5561" s="29"/>
      <c r="FL5561" s="29"/>
      <c r="FM5561" s="29"/>
      <c r="FN5561" s="29"/>
      <c r="FO5561" s="29"/>
      <c r="FP5561" s="29"/>
      <c r="FQ5561" s="29"/>
      <c r="FR5561" s="29"/>
      <c r="FS5561" s="29"/>
      <c r="FT5561" s="29"/>
      <c r="FU5561" s="29"/>
      <c r="FV5561" s="29"/>
      <c r="FW5561" s="29"/>
      <c r="FX5561" s="29"/>
      <c r="FY5561" s="29"/>
      <c r="FZ5561" s="29"/>
      <c r="GA5561" s="29"/>
      <c r="GB5561" s="29"/>
      <c r="GC5561" s="29"/>
      <c r="GD5561" s="29"/>
      <c r="GE5561" s="29"/>
      <c r="GF5561" s="29"/>
      <c r="GG5561" s="29"/>
      <c r="GH5561" s="29"/>
      <c r="GI5561" s="29"/>
      <c r="GJ5561" s="29"/>
      <c r="GK5561" s="29"/>
      <c r="GL5561" s="29"/>
      <c r="GM5561" s="29"/>
      <c r="GN5561" s="29"/>
      <c r="GO5561" s="29"/>
      <c r="GP5561" s="29"/>
      <c r="GQ5561" s="29"/>
      <c r="GR5561" s="29"/>
      <c r="GS5561" s="29"/>
      <c r="GT5561" s="29"/>
      <c r="GU5561" s="29"/>
      <c r="GV5561" s="29"/>
      <c r="GW5561" s="29"/>
      <c r="GX5561" s="29"/>
      <c r="GY5561" s="29"/>
      <c r="GZ5561" s="29"/>
      <c r="HA5561" s="29"/>
      <c r="HB5561" s="29"/>
      <c r="HC5561" s="29"/>
      <c r="HD5561" s="29"/>
      <c r="HE5561" s="29"/>
      <c r="HF5561" s="29"/>
      <c r="HG5561" s="29"/>
      <c r="HH5561" s="29"/>
      <c r="HI5561" s="29"/>
      <c r="HJ5561" s="29"/>
      <c r="HK5561" s="29"/>
      <c r="HL5561" s="29"/>
      <c r="HM5561" s="29"/>
      <c r="HN5561" s="29"/>
      <c r="HO5561" s="29"/>
      <c r="HP5561" s="29"/>
      <c r="HQ5561" s="29"/>
      <c r="HR5561" s="29"/>
      <c r="HS5561" s="29"/>
      <c r="HT5561" s="29"/>
      <c r="HU5561" s="29"/>
      <c r="HV5561" s="29"/>
      <c r="HW5561" s="29"/>
      <c r="HX5561" s="29"/>
      <c r="HY5561" s="29"/>
      <c r="HZ5561" s="29"/>
      <c r="IA5561" s="29"/>
      <c r="IB5561" s="29"/>
      <c r="IC5561" s="29"/>
      <c r="ID5561" s="29"/>
      <c r="IE5561" s="29"/>
      <c r="IF5561" s="29"/>
      <c r="IG5561" s="29"/>
      <c r="IH5561" s="29"/>
      <c r="II5561" s="29"/>
      <c r="IJ5561" s="29"/>
      <c r="IK5561" s="29"/>
      <c r="IL5561" s="29"/>
      <c r="IM5561" s="29"/>
      <c r="IN5561" s="29"/>
      <c r="IO5561" s="29"/>
      <c r="IP5561" s="29"/>
      <c r="IQ5561" s="29"/>
    </row>
    <row r="5562" spans="1:251" s="42" customFormat="1" ht="18.75" customHeight="1">
      <c r="A5562" s="34"/>
      <c r="B5562" s="50"/>
      <c r="C5562" s="129" t="s">
        <v>1029</v>
      </c>
      <c r="D5562" s="147"/>
      <c r="E5562" s="147"/>
      <c r="F5562" s="147"/>
      <c r="G5562" s="147"/>
      <c r="H5562" s="147"/>
      <c r="I5562" s="147"/>
      <c r="J5562" s="147"/>
      <c r="K5562" s="147"/>
      <c r="L5562" s="147"/>
      <c r="M5562" s="147"/>
      <c r="N5562" s="147"/>
      <c r="O5562" s="147"/>
      <c r="P5562" s="147"/>
      <c r="Q5562" s="147"/>
      <c r="R5562" s="147"/>
      <c r="S5562" s="147"/>
      <c r="T5562" s="147"/>
      <c r="U5562" s="147"/>
      <c r="V5562" s="147"/>
      <c r="W5562" s="147"/>
      <c r="X5562" s="147"/>
      <c r="Y5562" s="147"/>
      <c r="Z5562" s="148"/>
      <c r="AA5562" s="132">
        <v>34520508</v>
      </c>
      <c r="AB5562" s="133"/>
      <c r="AC5562" s="133"/>
      <c r="AD5562" s="133"/>
      <c r="AE5562" s="133"/>
      <c r="AF5562" s="133"/>
      <c r="AG5562" s="133"/>
      <c r="AH5562" s="133"/>
      <c r="AI5562" s="134"/>
      <c r="AJ5562" s="132">
        <f>33676871+46025+1217960</f>
        <v>34940856</v>
      </c>
      <c r="AK5562" s="133"/>
      <c r="AL5562" s="133"/>
      <c r="AM5562" s="133"/>
      <c r="AN5562" s="133"/>
      <c r="AO5562" s="133"/>
      <c r="AP5562" s="133"/>
      <c r="AQ5562" s="133"/>
      <c r="AR5562" s="134"/>
      <c r="AS5562" s="135"/>
      <c r="AT5562" s="136"/>
      <c r="AU5562" s="136"/>
      <c r="AV5562" s="136"/>
      <c r="AW5562" s="136"/>
      <c r="AX5562" s="137"/>
      <c r="AY5562" s="29"/>
      <c r="AZ5562" s="29"/>
      <c r="BA5562" s="29"/>
      <c r="BB5562" s="29"/>
      <c r="BC5562" s="29"/>
      <c r="BD5562" s="29"/>
      <c r="BE5562" s="29"/>
      <c r="BF5562" s="29"/>
      <c r="BG5562" s="29"/>
      <c r="BH5562" s="29"/>
      <c r="BI5562" s="29"/>
      <c r="BJ5562" s="29"/>
      <c r="BK5562" s="29"/>
      <c r="BL5562" s="29"/>
      <c r="BM5562" s="29"/>
      <c r="BN5562" s="29"/>
      <c r="BO5562" s="29"/>
      <c r="BP5562" s="29"/>
      <c r="BQ5562" s="29"/>
      <c r="BR5562" s="29"/>
      <c r="BS5562" s="29"/>
      <c r="BT5562" s="29"/>
      <c r="BU5562" s="29"/>
      <c r="BV5562" s="29"/>
      <c r="BW5562" s="29"/>
      <c r="BX5562" s="29"/>
      <c r="BY5562" s="29"/>
      <c r="BZ5562" s="29"/>
      <c r="CA5562" s="29"/>
      <c r="CB5562" s="29"/>
      <c r="CC5562" s="29"/>
      <c r="CD5562" s="29"/>
      <c r="CE5562" s="29"/>
      <c r="CF5562" s="29"/>
      <c r="CG5562" s="29"/>
      <c r="CH5562" s="29"/>
      <c r="CI5562" s="29"/>
      <c r="CJ5562" s="29"/>
      <c r="CK5562" s="29"/>
      <c r="CL5562" s="29"/>
      <c r="CM5562" s="29"/>
      <c r="CN5562" s="29"/>
      <c r="CO5562" s="29"/>
      <c r="CP5562" s="29"/>
      <c r="CQ5562" s="29"/>
      <c r="CR5562" s="29"/>
      <c r="CS5562" s="29"/>
      <c r="CT5562" s="29"/>
      <c r="CU5562" s="29"/>
      <c r="CV5562" s="29"/>
      <c r="CW5562" s="29"/>
      <c r="CX5562" s="29"/>
      <c r="CY5562" s="29"/>
      <c r="CZ5562" s="29"/>
      <c r="DA5562" s="29"/>
      <c r="DB5562" s="29"/>
      <c r="DC5562" s="29"/>
      <c r="DD5562" s="29"/>
      <c r="DE5562" s="29"/>
      <c r="DF5562" s="29"/>
      <c r="DG5562" s="29"/>
      <c r="DH5562" s="29"/>
      <c r="DI5562" s="29"/>
      <c r="DJ5562" s="29"/>
      <c r="DK5562" s="29"/>
      <c r="DL5562" s="29"/>
      <c r="DM5562" s="29"/>
      <c r="DN5562" s="29"/>
      <c r="DO5562" s="29"/>
      <c r="DP5562" s="29"/>
      <c r="DQ5562" s="29"/>
      <c r="DR5562" s="29"/>
      <c r="DS5562" s="29"/>
      <c r="DT5562" s="29"/>
      <c r="DU5562" s="29"/>
      <c r="DV5562" s="29"/>
      <c r="DW5562" s="29"/>
      <c r="DX5562" s="29"/>
      <c r="DY5562" s="29"/>
      <c r="DZ5562" s="29"/>
      <c r="EA5562" s="29"/>
      <c r="EB5562" s="29"/>
      <c r="EC5562" s="29"/>
      <c r="ED5562" s="29"/>
      <c r="EE5562" s="29"/>
      <c r="EF5562" s="29"/>
      <c r="EG5562" s="29"/>
      <c r="EH5562" s="29"/>
      <c r="EI5562" s="29"/>
      <c r="EJ5562" s="29"/>
      <c r="EK5562" s="29"/>
      <c r="EL5562" s="29"/>
      <c r="EM5562" s="29"/>
      <c r="EN5562" s="29"/>
      <c r="EO5562" s="29"/>
      <c r="EP5562" s="29"/>
      <c r="EQ5562" s="29"/>
      <c r="ER5562" s="29"/>
      <c r="ES5562" s="29"/>
      <c r="ET5562" s="29"/>
      <c r="EU5562" s="29"/>
      <c r="EV5562" s="29"/>
      <c r="EW5562" s="29"/>
      <c r="EX5562" s="29"/>
      <c r="EY5562" s="29"/>
      <c r="EZ5562" s="29"/>
      <c r="FA5562" s="29"/>
      <c r="FB5562" s="29"/>
      <c r="FC5562" s="29"/>
      <c r="FD5562" s="29"/>
      <c r="FE5562" s="29"/>
      <c r="FF5562" s="29"/>
      <c r="FG5562" s="29"/>
      <c r="FH5562" s="29"/>
      <c r="FI5562" s="29"/>
      <c r="FJ5562" s="29"/>
      <c r="FK5562" s="29"/>
      <c r="FL5562" s="29"/>
      <c r="FM5562" s="29"/>
      <c r="FN5562" s="29"/>
      <c r="FO5562" s="29"/>
      <c r="FP5562" s="29"/>
      <c r="FQ5562" s="29"/>
      <c r="FR5562" s="29"/>
      <c r="FS5562" s="29"/>
      <c r="FT5562" s="29"/>
      <c r="FU5562" s="29"/>
      <c r="FV5562" s="29"/>
      <c r="FW5562" s="29"/>
      <c r="FX5562" s="29"/>
      <c r="FY5562" s="29"/>
      <c r="FZ5562" s="29"/>
      <c r="GA5562" s="29"/>
      <c r="GB5562" s="29"/>
      <c r="GC5562" s="29"/>
      <c r="GD5562" s="29"/>
      <c r="GE5562" s="29"/>
      <c r="GF5562" s="29"/>
      <c r="GG5562" s="29"/>
      <c r="GH5562" s="29"/>
      <c r="GI5562" s="29"/>
      <c r="GJ5562" s="29"/>
      <c r="GK5562" s="29"/>
      <c r="GL5562" s="29"/>
      <c r="GM5562" s="29"/>
      <c r="GN5562" s="29"/>
      <c r="GO5562" s="29"/>
      <c r="GP5562" s="29"/>
      <c r="GQ5562" s="29"/>
      <c r="GR5562" s="29"/>
      <c r="GS5562" s="29"/>
      <c r="GT5562" s="29"/>
      <c r="GU5562" s="29"/>
      <c r="GV5562" s="29"/>
      <c r="GW5562" s="29"/>
      <c r="GX5562" s="29"/>
      <c r="GY5562" s="29"/>
      <c r="GZ5562" s="29"/>
      <c r="HA5562" s="29"/>
      <c r="HB5562" s="29"/>
      <c r="HC5562" s="29"/>
      <c r="HD5562" s="29"/>
      <c r="HE5562" s="29"/>
      <c r="HF5562" s="29"/>
      <c r="HG5562" s="29"/>
      <c r="HH5562" s="29"/>
      <c r="HI5562" s="29"/>
      <c r="HJ5562" s="29"/>
      <c r="HK5562" s="29"/>
      <c r="HL5562" s="29"/>
      <c r="HM5562" s="29"/>
      <c r="HN5562" s="29"/>
      <c r="HO5562" s="29"/>
      <c r="HP5562" s="29"/>
      <c r="HQ5562" s="29"/>
      <c r="HR5562" s="29"/>
      <c r="HS5562" s="29"/>
      <c r="HT5562" s="29"/>
      <c r="HU5562" s="29"/>
      <c r="HV5562" s="29"/>
      <c r="HW5562" s="29"/>
      <c r="HX5562" s="29"/>
      <c r="HY5562" s="29"/>
      <c r="HZ5562" s="29"/>
      <c r="IA5562" s="29"/>
      <c r="IB5562" s="29"/>
      <c r="IC5562" s="29"/>
      <c r="ID5562" s="29"/>
      <c r="IE5562" s="29"/>
      <c r="IF5562" s="29"/>
      <c r="IG5562" s="29"/>
      <c r="IH5562" s="29"/>
      <c r="II5562" s="29"/>
      <c r="IJ5562" s="29"/>
      <c r="IK5562" s="29"/>
      <c r="IL5562" s="29"/>
      <c r="IM5562" s="29"/>
      <c r="IN5562" s="29"/>
      <c r="IO5562" s="29"/>
      <c r="IP5562" s="29"/>
      <c r="IQ5562" s="29"/>
    </row>
    <row r="5563" spans="1:251" s="42" customFormat="1" ht="18.75" customHeight="1">
      <c r="A5563" s="34"/>
      <c r="B5563" s="50"/>
      <c r="C5563" s="129" t="s">
        <v>1030</v>
      </c>
      <c r="D5563" s="147"/>
      <c r="E5563" s="147"/>
      <c r="F5563" s="147"/>
      <c r="G5563" s="147"/>
      <c r="H5563" s="147"/>
      <c r="I5563" s="147"/>
      <c r="J5563" s="147"/>
      <c r="K5563" s="147"/>
      <c r="L5563" s="147"/>
      <c r="M5563" s="147"/>
      <c r="N5563" s="147"/>
      <c r="O5563" s="147"/>
      <c r="P5563" s="147"/>
      <c r="Q5563" s="147"/>
      <c r="R5563" s="147"/>
      <c r="S5563" s="147"/>
      <c r="T5563" s="147"/>
      <c r="U5563" s="147"/>
      <c r="V5563" s="147"/>
      <c r="W5563" s="147"/>
      <c r="X5563" s="147"/>
      <c r="Y5563" s="147"/>
      <c r="Z5563" s="148"/>
      <c r="AA5563" s="132">
        <v>2320224</v>
      </c>
      <c r="AB5563" s="133"/>
      <c r="AC5563" s="133"/>
      <c r="AD5563" s="133"/>
      <c r="AE5563" s="133"/>
      <c r="AF5563" s="133"/>
      <c r="AG5563" s="133"/>
      <c r="AH5563" s="133"/>
      <c r="AI5563" s="134"/>
      <c r="AJ5563" s="132">
        <v>2543472</v>
      </c>
      <c r="AK5563" s="133"/>
      <c r="AL5563" s="133"/>
      <c r="AM5563" s="133"/>
      <c r="AN5563" s="133"/>
      <c r="AO5563" s="133"/>
      <c r="AP5563" s="133"/>
      <c r="AQ5563" s="133"/>
      <c r="AR5563" s="134"/>
      <c r="AS5563" s="135"/>
      <c r="AT5563" s="136"/>
      <c r="AU5563" s="136"/>
      <c r="AV5563" s="136"/>
      <c r="AW5563" s="136"/>
      <c r="AX5563" s="137"/>
      <c r="AY5563" s="29"/>
      <c r="AZ5563" s="29"/>
      <c r="BA5563" s="29"/>
      <c r="BB5563" s="29"/>
      <c r="BC5563" s="29"/>
      <c r="BD5563" s="29"/>
      <c r="BE5563" s="29"/>
      <c r="BF5563" s="29"/>
      <c r="BG5563" s="29"/>
      <c r="BH5563" s="29"/>
      <c r="BI5563" s="29"/>
      <c r="BJ5563" s="29"/>
      <c r="BK5563" s="29"/>
      <c r="BL5563" s="29"/>
      <c r="BM5563" s="29"/>
      <c r="BN5563" s="29"/>
      <c r="BO5563" s="29"/>
      <c r="BP5563" s="29"/>
      <c r="BQ5563" s="29"/>
      <c r="BR5563" s="29"/>
      <c r="BS5563" s="29"/>
      <c r="BT5563" s="29"/>
      <c r="BU5563" s="29"/>
      <c r="BV5563" s="29"/>
      <c r="BW5563" s="29"/>
      <c r="BX5563" s="29"/>
      <c r="BY5563" s="29"/>
      <c r="BZ5563" s="29"/>
      <c r="CA5563" s="29"/>
      <c r="CB5563" s="29"/>
      <c r="CC5563" s="29"/>
      <c r="CD5563" s="29"/>
      <c r="CE5563" s="29"/>
      <c r="CF5563" s="29"/>
      <c r="CG5563" s="29"/>
      <c r="CH5563" s="29"/>
      <c r="CI5563" s="29"/>
      <c r="CJ5563" s="29"/>
      <c r="CK5563" s="29"/>
      <c r="CL5563" s="29"/>
      <c r="CM5563" s="29"/>
      <c r="CN5563" s="29"/>
      <c r="CO5563" s="29"/>
      <c r="CP5563" s="29"/>
      <c r="CQ5563" s="29"/>
      <c r="CR5563" s="29"/>
      <c r="CS5563" s="29"/>
      <c r="CT5563" s="29"/>
      <c r="CU5563" s="29"/>
      <c r="CV5563" s="29"/>
      <c r="CW5563" s="29"/>
      <c r="CX5563" s="29"/>
      <c r="CY5563" s="29"/>
      <c r="CZ5563" s="29"/>
      <c r="DA5563" s="29"/>
      <c r="DB5563" s="29"/>
      <c r="DC5563" s="29"/>
      <c r="DD5563" s="29"/>
      <c r="DE5563" s="29"/>
      <c r="DF5563" s="29"/>
      <c r="DG5563" s="29"/>
      <c r="DH5563" s="29"/>
      <c r="DI5563" s="29"/>
      <c r="DJ5563" s="29"/>
      <c r="DK5563" s="29"/>
      <c r="DL5563" s="29"/>
      <c r="DM5563" s="29"/>
      <c r="DN5563" s="29"/>
      <c r="DO5563" s="29"/>
      <c r="DP5563" s="29"/>
      <c r="DQ5563" s="29"/>
      <c r="DR5563" s="29"/>
      <c r="DS5563" s="29"/>
      <c r="DT5563" s="29"/>
      <c r="DU5563" s="29"/>
      <c r="DV5563" s="29"/>
      <c r="DW5563" s="29"/>
      <c r="DX5563" s="29"/>
      <c r="DY5563" s="29"/>
      <c r="DZ5563" s="29"/>
      <c r="EA5563" s="29"/>
      <c r="EB5563" s="29"/>
      <c r="EC5563" s="29"/>
      <c r="ED5563" s="29"/>
      <c r="EE5563" s="29"/>
      <c r="EF5563" s="29"/>
      <c r="EG5563" s="29"/>
      <c r="EH5563" s="29"/>
      <c r="EI5563" s="29"/>
      <c r="EJ5563" s="29"/>
      <c r="EK5563" s="29"/>
      <c r="EL5563" s="29"/>
      <c r="EM5563" s="29"/>
      <c r="EN5563" s="29"/>
      <c r="EO5563" s="29"/>
      <c r="EP5563" s="29"/>
      <c r="EQ5563" s="29"/>
      <c r="ER5563" s="29"/>
      <c r="ES5563" s="29"/>
      <c r="ET5563" s="29"/>
      <c r="EU5563" s="29"/>
      <c r="EV5563" s="29"/>
      <c r="EW5563" s="29"/>
      <c r="EX5563" s="29"/>
      <c r="EY5563" s="29"/>
      <c r="EZ5563" s="29"/>
      <c r="FA5563" s="29"/>
      <c r="FB5563" s="29"/>
      <c r="FC5563" s="29"/>
      <c r="FD5563" s="29"/>
      <c r="FE5563" s="29"/>
      <c r="FF5563" s="29"/>
      <c r="FG5563" s="29"/>
      <c r="FH5563" s="29"/>
      <c r="FI5563" s="29"/>
      <c r="FJ5563" s="29"/>
      <c r="FK5563" s="29"/>
      <c r="FL5563" s="29"/>
      <c r="FM5563" s="29"/>
      <c r="FN5563" s="29"/>
      <c r="FO5563" s="29"/>
      <c r="FP5563" s="29"/>
      <c r="FQ5563" s="29"/>
      <c r="FR5563" s="29"/>
      <c r="FS5563" s="29"/>
      <c r="FT5563" s="29"/>
      <c r="FU5563" s="29"/>
      <c r="FV5563" s="29"/>
      <c r="FW5563" s="29"/>
      <c r="FX5563" s="29"/>
      <c r="FY5563" s="29"/>
      <c r="FZ5563" s="29"/>
      <c r="GA5563" s="29"/>
      <c r="GB5563" s="29"/>
      <c r="GC5563" s="29"/>
      <c r="GD5563" s="29"/>
      <c r="GE5563" s="29"/>
      <c r="GF5563" s="29"/>
      <c r="GG5563" s="29"/>
      <c r="GH5563" s="29"/>
      <c r="GI5563" s="29"/>
      <c r="GJ5563" s="29"/>
      <c r="GK5563" s="29"/>
      <c r="GL5563" s="29"/>
      <c r="GM5563" s="29"/>
      <c r="GN5563" s="29"/>
      <c r="GO5563" s="29"/>
      <c r="GP5563" s="29"/>
      <c r="GQ5563" s="29"/>
      <c r="GR5563" s="29"/>
      <c r="GS5563" s="29"/>
      <c r="GT5563" s="29"/>
      <c r="GU5563" s="29"/>
      <c r="GV5563" s="29"/>
      <c r="GW5563" s="29"/>
      <c r="GX5563" s="29"/>
      <c r="GY5563" s="29"/>
      <c r="GZ5563" s="29"/>
      <c r="HA5563" s="29"/>
      <c r="HB5563" s="29"/>
      <c r="HC5563" s="29"/>
      <c r="HD5563" s="29"/>
      <c r="HE5563" s="29"/>
      <c r="HF5563" s="29"/>
      <c r="HG5563" s="29"/>
      <c r="HH5563" s="29"/>
      <c r="HI5563" s="29"/>
      <c r="HJ5563" s="29"/>
      <c r="HK5563" s="29"/>
      <c r="HL5563" s="29"/>
      <c r="HM5563" s="29"/>
      <c r="HN5563" s="29"/>
      <c r="HO5563" s="29"/>
      <c r="HP5563" s="29"/>
      <c r="HQ5563" s="29"/>
      <c r="HR5563" s="29"/>
      <c r="HS5563" s="29"/>
      <c r="HT5563" s="29"/>
      <c r="HU5563" s="29"/>
      <c r="HV5563" s="29"/>
      <c r="HW5563" s="29"/>
      <c r="HX5563" s="29"/>
      <c r="HY5563" s="29"/>
      <c r="HZ5563" s="29"/>
      <c r="IA5563" s="29"/>
      <c r="IB5563" s="29"/>
      <c r="IC5563" s="29"/>
      <c r="ID5563" s="29"/>
      <c r="IE5563" s="29"/>
      <c r="IF5563" s="29"/>
      <c r="IG5563" s="29"/>
      <c r="IH5563" s="29"/>
      <c r="II5563" s="29"/>
      <c r="IJ5563" s="29"/>
      <c r="IK5563" s="29"/>
      <c r="IL5563" s="29"/>
      <c r="IM5563" s="29"/>
      <c r="IN5563" s="29"/>
      <c r="IO5563" s="29"/>
      <c r="IP5563" s="29"/>
      <c r="IQ5563" s="29"/>
    </row>
    <row r="5564" spans="1:251" s="42" customFormat="1" ht="18.75" customHeight="1">
      <c r="A5564" s="34"/>
      <c r="B5564" s="50"/>
      <c r="C5564" s="129" t="s">
        <v>1031</v>
      </c>
      <c r="D5564" s="147"/>
      <c r="E5564" s="147"/>
      <c r="F5564" s="147"/>
      <c r="G5564" s="147"/>
      <c r="H5564" s="147"/>
      <c r="I5564" s="147"/>
      <c r="J5564" s="147"/>
      <c r="K5564" s="147"/>
      <c r="L5564" s="147"/>
      <c r="M5564" s="147"/>
      <c r="N5564" s="147"/>
      <c r="O5564" s="147"/>
      <c r="P5564" s="147"/>
      <c r="Q5564" s="147"/>
      <c r="R5564" s="147"/>
      <c r="S5564" s="147"/>
      <c r="T5564" s="147"/>
      <c r="U5564" s="147"/>
      <c r="V5564" s="147"/>
      <c r="W5564" s="147"/>
      <c r="X5564" s="147"/>
      <c r="Y5564" s="147"/>
      <c r="Z5564" s="148"/>
      <c r="AA5564" s="132">
        <v>2312510</v>
      </c>
      <c r="AB5564" s="133"/>
      <c r="AC5564" s="133"/>
      <c r="AD5564" s="133"/>
      <c r="AE5564" s="133"/>
      <c r="AF5564" s="133"/>
      <c r="AG5564" s="133"/>
      <c r="AH5564" s="133"/>
      <c r="AI5564" s="134"/>
      <c r="AJ5564" s="132">
        <v>1826349</v>
      </c>
      <c r="AK5564" s="133"/>
      <c r="AL5564" s="133"/>
      <c r="AM5564" s="133"/>
      <c r="AN5564" s="133"/>
      <c r="AO5564" s="133"/>
      <c r="AP5564" s="133"/>
      <c r="AQ5564" s="133"/>
      <c r="AR5564" s="134"/>
      <c r="AS5564" s="135"/>
      <c r="AT5564" s="136"/>
      <c r="AU5564" s="136"/>
      <c r="AV5564" s="136"/>
      <c r="AW5564" s="136"/>
      <c r="AX5564" s="137"/>
      <c r="AY5564" s="29"/>
      <c r="AZ5564" s="29"/>
      <c r="BA5564" s="29"/>
      <c r="BB5564" s="29"/>
      <c r="BC5564" s="29"/>
      <c r="BD5564" s="29"/>
      <c r="BE5564" s="29"/>
      <c r="BF5564" s="29"/>
      <c r="BG5564" s="29"/>
      <c r="BH5564" s="29"/>
      <c r="BI5564" s="29"/>
      <c r="BJ5564" s="29"/>
      <c r="BK5564" s="29"/>
      <c r="BL5564" s="29"/>
      <c r="BM5564" s="29"/>
      <c r="BN5564" s="29"/>
      <c r="BO5564" s="29"/>
      <c r="BP5564" s="29"/>
      <c r="BQ5564" s="29"/>
      <c r="BR5564" s="29"/>
      <c r="BS5564" s="29"/>
      <c r="BT5564" s="29"/>
      <c r="BU5564" s="29"/>
      <c r="BV5564" s="29"/>
      <c r="BW5564" s="29"/>
      <c r="BX5564" s="29"/>
      <c r="BY5564" s="29"/>
      <c r="BZ5564" s="29"/>
      <c r="CA5564" s="29"/>
      <c r="CB5564" s="29"/>
      <c r="CC5564" s="29"/>
      <c r="CD5564" s="29"/>
      <c r="CE5564" s="29"/>
      <c r="CF5564" s="29"/>
      <c r="CG5564" s="29"/>
      <c r="CH5564" s="29"/>
      <c r="CI5564" s="29"/>
      <c r="CJ5564" s="29"/>
      <c r="CK5564" s="29"/>
      <c r="CL5564" s="29"/>
      <c r="CM5564" s="29"/>
      <c r="CN5564" s="29"/>
      <c r="CO5564" s="29"/>
      <c r="CP5564" s="29"/>
      <c r="CQ5564" s="29"/>
      <c r="CR5564" s="29"/>
      <c r="CS5564" s="29"/>
      <c r="CT5564" s="29"/>
      <c r="CU5564" s="29"/>
      <c r="CV5564" s="29"/>
      <c r="CW5564" s="29"/>
      <c r="CX5564" s="29"/>
      <c r="CY5564" s="29"/>
      <c r="CZ5564" s="29"/>
      <c r="DA5564" s="29"/>
      <c r="DB5564" s="29"/>
      <c r="DC5564" s="29"/>
      <c r="DD5564" s="29"/>
      <c r="DE5564" s="29"/>
      <c r="DF5564" s="29"/>
      <c r="DG5564" s="29"/>
      <c r="DH5564" s="29"/>
      <c r="DI5564" s="29"/>
      <c r="DJ5564" s="29"/>
      <c r="DK5564" s="29"/>
      <c r="DL5564" s="29"/>
      <c r="DM5564" s="29"/>
      <c r="DN5564" s="29"/>
      <c r="DO5564" s="29"/>
      <c r="DP5564" s="29"/>
      <c r="DQ5564" s="29"/>
      <c r="DR5564" s="29"/>
      <c r="DS5564" s="29"/>
      <c r="DT5564" s="29"/>
      <c r="DU5564" s="29"/>
      <c r="DV5564" s="29"/>
      <c r="DW5564" s="29"/>
      <c r="DX5564" s="29"/>
      <c r="DY5564" s="29"/>
      <c r="DZ5564" s="29"/>
      <c r="EA5564" s="29"/>
      <c r="EB5564" s="29"/>
      <c r="EC5564" s="29"/>
      <c r="ED5564" s="29"/>
      <c r="EE5564" s="29"/>
      <c r="EF5564" s="29"/>
      <c r="EG5564" s="29"/>
      <c r="EH5564" s="29"/>
      <c r="EI5564" s="29"/>
      <c r="EJ5564" s="29"/>
      <c r="EK5564" s="29"/>
      <c r="EL5564" s="29"/>
      <c r="EM5564" s="29"/>
      <c r="EN5564" s="29"/>
      <c r="EO5564" s="29"/>
      <c r="EP5564" s="29"/>
      <c r="EQ5564" s="29"/>
      <c r="ER5564" s="29"/>
      <c r="ES5564" s="29"/>
      <c r="ET5564" s="29"/>
      <c r="EU5564" s="29"/>
      <c r="EV5564" s="29"/>
      <c r="EW5564" s="29"/>
      <c r="EX5564" s="29"/>
      <c r="EY5564" s="29"/>
      <c r="EZ5564" s="29"/>
      <c r="FA5564" s="29"/>
      <c r="FB5564" s="29"/>
      <c r="FC5564" s="29"/>
      <c r="FD5564" s="29"/>
      <c r="FE5564" s="29"/>
      <c r="FF5564" s="29"/>
      <c r="FG5564" s="29"/>
      <c r="FH5564" s="29"/>
      <c r="FI5564" s="29"/>
      <c r="FJ5564" s="29"/>
      <c r="FK5564" s="29"/>
      <c r="FL5564" s="29"/>
      <c r="FM5564" s="29"/>
      <c r="FN5564" s="29"/>
      <c r="FO5564" s="29"/>
      <c r="FP5564" s="29"/>
      <c r="FQ5564" s="29"/>
      <c r="FR5564" s="29"/>
      <c r="FS5564" s="29"/>
      <c r="FT5564" s="29"/>
      <c r="FU5564" s="29"/>
      <c r="FV5564" s="29"/>
      <c r="FW5564" s="29"/>
      <c r="FX5564" s="29"/>
      <c r="FY5564" s="29"/>
      <c r="FZ5564" s="29"/>
      <c r="GA5564" s="29"/>
      <c r="GB5564" s="29"/>
      <c r="GC5564" s="29"/>
      <c r="GD5564" s="29"/>
      <c r="GE5564" s="29"/>
      <c r="GF5564" s="29"/>
      <c r="GG5564" s="29"/>
      <c r="GH5564" s="29"/>
      <c r="GI5564" s="29"/>
      <c r="GJ5564" s="29"/>
      <c r="GK5564" s="29"/>
      <c r="GL5564" s="29"/>
      <c r="GM5564" s="29"/>
      <c r="GN5564" s="29"/>
      <c r="GO5564" s="29"/>
      <c r="GP5564" s="29"/>
      <c r="GQ5564" s="29"/>
      <c r="GR5564" s="29"/>
      <c r="GS5564" s="29"/>
      <c r="GT5564" s="29"/>
      <c r="GU5564" s="29"/>
      <c r="GV5564" s="29"/>
      <c r="GW5564" s="29"/>
      <c r="GX5564" s="29"/>
      <c r="GY5564" s="29"/>
      <c r="GZ5564" s="29"/>
      <c r="HA5564" s="29"/>
      <c r="HB5564" s="29"/>
      <c r="HC5564" s="29"/>
      <c r="HD5564" s="29"/>
      <c r="HE5564" s="29"/>
      <c r="HF5564" s="29"/>
      <c r="HG5564" s="29"/>
      <c r="HH5564" s="29"/>
      <c r="HI5564" s="29"/>
      <c r="HJ5564" s="29"/>
      <c r="HK5564" s="29"/>
      <c r="HL5564" s="29"/>
      <c r="HM5564" s="29"/>
      <c r="HN5564" s="29"/>
      <c r="HO5564" s="29"/>
      <c r="HP5564" s="29"/>
      <c r="HQ5564" s="29"/>
      <c r="HR5564" s="29"/>
      <c r="HS5564" s="29"/>
      <c r="HT5564" s="29"/>
      <c r="HU5564" s="29"/>
      <c r="HV5564" s="29"/>
      <c r="HW5564" s="29"/>
      <c r="HX5564" s="29"/>
      <c r="HY5564" s="29"/>
      <c r="HZ5564" s="29"/>
      <c r="IA5564" s="29"/>
      <c r="IB5564" s="29"/>
      <c r="IC5564" s="29"/>
      <c r="ID5564" s="29"/>
      <c r="IE5564" s="29"/>
      <c r="IF5564" s="29"/>
      <c r="IG5564" s="29"/>
      <c r="IH5564" s="29"/>
      <c r="II5564" s="29"/>
      <c r="IJ5564" s="29"/>
      <c r="IK5564" s="29"/>
      <c r="IL5564" s="29"/>
      <c r="IM5564" s="29"/>
      <c r="IN5564" s="29"/>
      <c r="IO5564" s="29"/>
      <c r="IP5564" s="29"/>
      <c r="IQ5564" s="29"/>
    </row>
    <row r="5565" spans="1:251" s="42" customFormat="1" ht="18.75" customHeight="1">
      <c r="A5565" s="34"/>
      <c r="B5565" s="50"/>
      <c r="C5565" s="129" t="s">
        <v>1109</v>
      </c>
      <c r="D5565" s="130"/>
      <c r="E5565" s="130"/>
      <c r="F5565" s="130"/>
      <c r="G5565" s="130"/>
      <c r="H5565" s="130"/>
      <c r="I5565" s="130"/>
      <c r="J5565" s="130"/>
      <c r="K5565" s="130"/>
      <c r="L5565" s="130"/>
      <c r="M5565" s="130"/>
      <c r="N5565" s="130"/>
      <c r="O5565" s="130"/>
      <c r="P5565" s="130"/>
      <c r="Q5565" s="130"/>
      <c r="R5565" s="130"/>
      <c r="S5565" s="130"/>
      <c r="T5565" s="130"/>
      <c r="U5565" s="130"/>
      <c r="V5565" s="130"/>
      <c r="W5565" s="130"/>
      <c r="X5565" s="130"/>
      <c r="Y5565" s="130"/>
      <c r="Z5565" s="131"/>
      <c r="AA5565" s="132">
        <v>0</v>
      </c>
      <c r="AB5565" s="133"/>
      <c r="AC5565" s="133"/>
      <c r="AD5565" s="133"/>
      <c r="AE5565" s="133"/>
      <c r="AF5565" s="133"/>
      <c r="AG5565" s="133"/>
      <c r="AH5565" s="133"/>
      <c r="AI5565" s="134"/>
      <c r="AJ5565" s="132">
        <v>57840</v>
      </c>
      <c r="AK5565" s="133"/>
      <c r="AL5565" s="133"/>
      <c r="AM5565" s="133"/>
      <c r="AN5565" s="133"/>
      <c r="AO5565" s="133"/>
      <c r="AP5565" s="133"/>
      <c r="AQ5565" s="133"/>
      <c r="AR5565" s="134"/>
      <c r="AS5565" s="135"/>
      <c r="AT5565" s="136"/>
      <c r="AU5565" s="136"/>
      <c r="AV5565" s="136"/>
      <c r="AW5565" s="136"/>
      <c r="AX5565" s="137"/>
      <c r="AY5565" s="29"/>
      <c r="AZ5565" s="29"/>
      <c r="BA5565" s="29"/>
      <c r="BB5565" s="29"/>
      <c r="BC5565" s="29"/>
      <c r="BD5565" s="29"/>
      <c r="BE5565" s="29"/>
      <c r="BF5565" s="29"/>
      <c r="BG5565" s="29"/>
      <c r="BH5565" s="29"/>
      <c r="BI5565" s="29"/>
      <c r="BJ5565" s="29"/>
      <c r="BK5565" s="29"/>
      <c r="BL5565" s="29"/>
      <c r="BM5565" s="29"/>
      <c r="BN5565" s="29"/>
      <c r="BO5565" s="29"/>
      <c r="BP5565" s="29"/>
      <c r="BQ5565" s="29"/>
      <c r="BR5565" s="29"/>
      <c r="BS5565" s="29"/>
      <c r="BT5565" s="29"/>
      <c r="BU5565" s="29"/>
      <c r="BV5565" s="29"/>
      <c r="BW5565" s="29"/>
      <c r="BX5565" s="29"/>
      <c r="BY5565" s="29"/>
      <c r="BZ5565" s="29"/>
      <c r="CA5565" s="29"/>
      <c r="CB5565" s="29"/>
      <c r="CC5565" s="29"/>
      <c r="CD5565" s="29"/>
      <c r="CE5565" s="29"/>
      <c r="CF5565" s="29"/>
      <c r="CG5565" s="29"/>
      <c r="CH5565" s="29"/>
      <c r="CI5565" s="29"/>
      <c r="CJ5565" s="29"/>
      <c r="CK5565" s="29"/>
      <c r="CL5565" s="29"/>
      <c r="CM5565" s="29"/>
      <c r="CN5565" s="29"/>
      <c r="CO5565" s="29"/>
      <c r="CP5565" s="29"/>
      <c r="CQ5565" s="29"/>
      <c r="CR5565" s="29"/>
      <c r="CS5565" s="29"/>
      <c r="CT5565" s="29"/>
      <c r="CU5565" s="29"/>
      <c r="CV5565" s="29"/>
      <c r="CW5565" s="29"/>
      <c r="CX5565" s="29"/>
      <c r="CY5565" s="29"/>
      <c r="CZ5565" s="29"/>
      <c r="DA5565" s="29"/>
      <c r="DB5565" s="29"/>
      <c r="DC5565" s="29"/>
      <c r="DD5565" s="29"/>
      <c r="DE5565" s="29"/>
      <c r="DF5565" s="29"/>
      <c r="DG5565" s="29"/>
      <c r="DH5565" s="29"/>
      <c r="DI5565" s="29"/>
      <c r="DJ5565" s="29"/>
      <c r="DK5565" s="29"/>
      <c r="DL5565" s="29"/>
      <c r="DM5565" s="29"/>
      <c r="DN5565" s="29"/>
      <c r="DO5565" s="29"/>
      <c r="DP5565" s="29"/>
      <c r="DQ5565" s="29"/>
      <c r="DR5565" s="29"/>
      <c r="DS5565" s="29"/>
      <c r="DT5565" s="29"/>
      <c r="DU5565" s="29"/>
      <c r="DV5565" s="29"/>
      <c r="DW5565" s="29"/>
      <c r="DX5565" s="29"/>
      <c r="DY5565" s="29"/>
      <c r="DZ5565" s="29"/>
      <c r="EA5565" s="29"/>
      <c r="EB5565" s="29"/>
      <c r="EC5565" s="29"/>
      <c r="ED5565" s="29"/>
      <c r="EE5565" s="29"/>
      <c r="EF5565" s="29"/>
      <c r="EG5565" s="29"/>
      <c r="EH5565" s="29"/>
      <c r="EI5565" s="29"/>
      <c r="EJ5565" s="29"/>
      <c r="EK5565" s="29"/>
      <c r="EL5565" s="29"/>
      <c r="EM5565" s="29"/>
      <c r="EN5565" s="29"/>
      <c r="EO5565" s="29"/>
      <c r="EP5565" s="29"/>
      <c r="EQ5565" s="29"/>
      <c r="ER5565" s="29"/>
      <c r="ES5565" s="29"/>
      <c r="ET5565" s="29"/>
      <c r="EU5565" s="29"/>
      <c r="EV5565" s="29"/>
      <c r="EW5565" s="29"/>
      <c r="EX5565" s="29"/>
      <c r="EY5565" s="29"/>
      <c r="EZ5565" s="29"/>
      <c r="FA5565" s="29"/>
      <c r="FB5565" s="29"/>
      <c r="FC5565" s="29"/>
      <c r="FD5565" s="29"/>
      <c r="FE5565" s="29"/>
      <c r="FF5565" s="29"/>
      <c r="FG5565" s="29"/>
      <c r="FH5565" s="29"/>
      <c r="FI5565" s="29"/>
      <c r="FJ5565" s="29"/>
      <c r="FK5565" s="29"/>
      <c r="FL5565" s="29"/>
      <c r="FM5565" s="29"/>
      <c r="FN5565" s="29"/>
      <c r="FO5565" s="29"/>
      <c r="FP5565" s="29"/>
      <c r="FQ5565" s="29"/>
      <c r="FR5565" s="29"/>
      <c r="FS5565" s="29"/>
      <c r="FT5565" s="29"/>
      <c r="FU5565" s="29"/>
      <c r="FV5565" s="29"/>
      <c r="FW5565" s="29"/>
      <c r="FX5565" s="29"/>
      <c r="FY5565" s="29"/>
      <c r="FZ5565" s="29"/>
      <c r="GA5565" s="29"/>
      <c r="GB5565" s="29"/>
      <c r="GC5565" s="29"/>
      <c r="GD5565" s="29"/>
      <c r="GE5565" s="29"/>
      <c r="GF5565" s="29"/>
      <c r="GG5565" s="29"/>
      <c r="GH5565" s="29"/>
      <c r="GI5565" s="29"/>
      <c r="GJ5565" s="29"/>
      <c r="GK5565" s="29"/>
      <c r="GL5565" s="29"/>
      <c r="GM5565" s="29"/>
      <c r="GN5565" s="29"/>
      <c r="GO5565" s="29"/>
      <c r="GP5565" s="29"/>
      <c r="GQ5565" s="29"/>
      <c r="GR5565" s="29"/>
      <c r="GS5565" s="29"/>
      <c r="GT5565" s="29"/>
      <c r="GU5565" s="29"/>
      <c r="GV5565" s="29"/>
      <c r="GW5565" s="29"/>
      <c r="GX5565" s="29"/>
      <c r="GY5565" s="29"/>
      <c r="GZ5565" s="29"/>
      <c r="HA5565" s="29"/>
      <c r="HB5565" s="29"/>
      <c r="HC5565" s="29"/>
      <c r="HD5565" s="29"/>
      <c r="HE5565" s="29"/>
      <c r="HF5565" s="29"/>
      <c r="HG5565" s="29"/>
      <c r="HH5565" s="29"/>
      <c r="HI5565" s="29"/>
      <c r="HJ5565" s="29"/>
      <c r="HK5565" s="29"/>
      <c r="HL5565" s="29"/>
      <c r="HM5565" s="29"/>
      <c r="HN5565" s="29"/>
      <c r="HO5565" s="29"/>
      <c r="HP5565" s="29"/>
      <c r="HQ5565" s="29"/>
      <c r="HR5565" s="29"/>
      <c r="HS5565" s="29"/>
      <c r="HT5565" s="29"/>
      <c r="HU5565" s="29"/>
      <c r="HV5565" s="29"/>
      <c r="HW5565" s="29"/>
      <c r="HX5565" s="29"/>
      <c r="HY5565" s="29"/>
      <c r="HZ5565" s="29"/>
      <c r="IA5565" s="29"/>
      <c r="IB5565" s="29"/>
      <c r="IC5565" s="29"/>
      <c r="ID5565" s="29"/>
      <c r="IE5565" s="29"/>
      <c r="IF5565" s="29"/>
      <c r="IG5565" s="29"/>
      <c r="IH5565" s="29"/>
      <c r="II5565" s="29"/>
      <c r="IJ5565" s="29"/>
      <c r="IK5565" s="29"/>
      <c r="IL5565" s="29"/>
      <c r="IM5565" s="29"/>
      <c r="IN5565" s="29"/>
      <c r="IO5565" s="29"/>
      <c r="IP5565" s="29"/>
      <c r="IQ5565" s="29"/>
    </row>
    <row r="5566" spans="1:251" s="42" customFormat="1" ht="18.75" customHeight="1">
      <c r="A5566" s="34"/>
      <c r="B5566" s="50"/>
      <c r="C5566" s="129" t="s">
        <v>1032</v>
      </c>
      <c r="D5566" s="147"/>
      <c r="E5566" s="147"/>
      <c r="F5566" s="147"/>
      <c r="G5566" s="147"/>
      <c r="H5566" s="147"/>
      <c r="I5566" s="147"/>
      <c r="J5566" s="147"/>
      <c r="K5566" s="147"/>
      <c r="L5566" s="147"/>
      <c r="M5566" s="147"/>
      <c r="N5566" s="147"/>
      <c r="O5566" s="147"/>
      <c r="P5566" s="147"/>
      <c r="Q5566" s="147"/>
      <c r="R5566" s="147"/>
      <c r="S5566" s="147"/>
      <c r="T5566" s="147"/>
      <c r="U5566" s="147"/>
      <c r="V5566" s="147"/>
      <c r="W5566" s="147"/>
      <c r="X5566" s="147"/>
      <c r="Y5566" s="147"/>
      <c r="Z5566" s="148"/>
      <c r="AA5566" s="132">
        <v>20725</v>
      </c>
      <c r="AB5566" s="133"/>
      <c r="AC5566" s="133"/>
      <c r="AD5566" s="133"/>
      <c r="AE5566" s="133"/>
      <c r="AF5566" s="133"/>
      <c r="AG5566" s="133"/>
      <c r="AH5566" s="133"/>
      <c r="AI5566" s="134"/>
      <c r="AJ5566" s="132">
        <v>0</v>
      </c>
      <c r="AK5566" s="133"/>
      <c r="AL5566" s="133"/>
      <c r="AM5566" s="133"/>
      <c r="AN5566" s="133"/>
      <c r="AO5566" s="133"/>
      <c r="AP5566" s="133"/>
      <c r="AQ5566" s="133"/>
      <c r="AR5566" s="134"/>
      <c r="AS5566" s="135"/>
      <c r="AT5566" s="136"/>
      <c r="AU5566" s="136"/>
      <c r="AV5566" s="136"/>
      <c r="AW5566" s="136"/>
      <c r="AX5566" s="137"/>
      <c r="AY5566" s="29"/>
      <c r="AZ5566" s="29"/>
      <c r="BA5566" s="29"/>
      <c r="BB5566" s="29"/>
      <c r="BC5566" s="29"/>
      <c r="BD5566" s="29"/>
      <c r="BE5566" s="29"/>
      <c r="BF5566" s="29"/>
      <c r="BG5566" s="29"/>
      <c r="BH5566" s="29"/>
      <c r="BI5566" s="29"/>
      <c r="BJ5566" s="29"/>
      <c r="BK5566" s="29"/>
      <c r="BL5566" s="29"/>
      <c r="BM5566" s="29"/>
      <c r="BN5566" s="29"/>
      <c r="BO5566" s="29"/>
      <c r="BP5566" s="29"/>
      <c r="BQ5566" s="29"/>
      <c r="BR5566" s="29"/>
      <c r="BS5566" s="29"/>
      <c r="BT5566" s="29"/>
      <c r="BU5566" s="29"/>
      <c r="BV5566" s="29"/>
      <c r="BW5566" s="29"/>
      <c r="BX5566" s="29"/>
      <c r="BY5566" s="29"/>
      <c r="BZ5566" s="29"/>
      <c r="CA5566" s="29"/>
      <c r="CB5566" s="29"/>
      <c r="CC5566" s="29"/>
      <c r="CD5566" s="29"/>
      <c r="CE5566" s="29"/>
      <c r="CF5566" s="29"/>
      <c r="CG5566" s="29"/>
      <c r="CH5566" s="29"/>
      <c r="CI5566" s="29"/>
      <c r="CJ5566" s="29"/>
      <c r="CK5566" s="29"/>
      <c r="CL5566" s="29"/>
      <c r="CM5566" s="29"/>
      <c r="CN5566" s="29"/>
      <c r="CO5566" s="29"/>
      <c r="CP5566" s="29"/>
      <c r="CQ5566" s="29"/>
      <c r="CR5566" s="29"/>
      <c r="CS5566" s="29"/>
      <c r="CT5566" s="29"/>
      <c r="CU5566" s="29"/>
      <c r="CV5566" s="29"/>
      <c r="CW5566" s="29"/>
      <c r="CX5566" s="29"/>
      <c r="CY5566" s="29"/>
      <c r="CZ5566" s="29"/>
      <c r="DA5566" s="29"/>
      <c r="DB5566" s="29"/>
      <c r="DC5566" s="29"/>
      <c r="DD5566" s="29"/>
      <c r="DE5566" s="29"/>
      <c r="DF5566" s="29"/>
      <c r="DG5566" s="29"/>
      <c r="DH5566" s="29"/>
      <c r="DI5566" s="29"/>
      <c r="DJ5566" s="29"/>
      <c r="DK5566" s="29"/>
      <c r="DL5566" s="29"/>
      <c r="DM5566" s="29"/>
      <c r="DN5566" s="29"/>
      <c r="DO5566" s="29"/>
      <c r="DP5566" s="29"/>
      <c r="DQ5566" s="29"/>
      <c r="DR5566" s="29"/>
      <c r="DS5566" s="29"/>
      <c r="DT5566" s="29"/>
      <c r="DU5566" s="29"/>
      <c r="DV5566" s="29"/>
      <c r="DW5566" s="29"/>
      <c r="DX5566" s="29"/>
      <c r="DY5566" s="29"/>
      <c r="DZ5566" s="29"/>
      <c r="EA5566" s="29"/>
      <c r="EB5566" s="29"/>
      <c r="EC5566" s="29"/>
      <c r="ED5566" s="29"/>
      <c r="EE5566" s="29"/>
      <c r="EF5566" s="29"/>
      <c r="EG5566" s="29"/>
      <c r="EH5566" s="29"/>
      <c r="EI5566" s="29"/>
      <c r="EJ5566" s="29"/>
      <c r="EK5566" s="29"/>
      <c r="EL5566" s="29"/>
      <c r="EM5566" s="29"/>
      <c r="EN5566" s="29"/>
      <c r="EO5566" s="29"/>
      <c r="EP5566" s="29"/>
      <c r="EQ5566" s="29"/>
      <c r="ER5566" s="29"/>
      <c r="ES5566" s="29"/>
      <c r="ET5566" s="29"/>
      <c r="EU5566" s="29"/>
      <c r="EV5566" s="29"/>
      <c r="EW5566" s="29"/>
      <c r="EX5566" s="29"/>
      <c r="EY5566" s="29"/>
      <c r="EZ5566" s="29"/>
      <c r="FA5566" s="29"/>
      <c r="FB5566" s="29"/>
      <c r="FC5566" s="29"/>
      <c r="FD5566" s="29"/>
      <c r="FE5566" s="29"/>
      <c r="FF5566" s="29"/>
      <c r="FG5566" s="29"/>
      <c r="FH5566" s="29"/>
      <c r="FI5566" s="29"/>
      <c r="FJ5566" s="29"/>
      <c r="FK5566" s="29"/>
      <c r="FL5566" s="29"/>
      <c r="FM5566" s="29"/>
      <c r="FN5566" s="29"/>
      <c r="FO5566" s="29"/>
      <c r="FP5566" s="29"/>
      <c r="FQ5566" s="29"/>
      <c r="FR5566" s="29"/>
      <c r="FS5566" s="29"/>
      <c r="FT5566" s="29"/>
      <c r="FU5566" s="29"/>
      <c r="FV5566" s="29"/>
      <c r="FW5566" s="29"/>
      <c r="FX5566" s="29"/>
      <c r="FY5566" s="29"/>
      <c r="FZ5566" s="29"/>
      <c r="GA5566" s="29"/>
      <c r="GB5566" s="29"/>
      <c r="GC5566" s="29"/>
      <c r="GD5566" s="29"/>
      <c r="GE5566" s="29"/>
      <c r="GF5566" s="29"/>
      <c r="GG5566" s="29"/>
      <c r="GH5566" s="29"/>
      <c r="GI5566" s="29"/>
      <c r="GJ5566" s="29"/>
      <c r="GK5566" s="29"/>
      <c r="GL5566" s="29"/>
      <c r="GM5566" s="29"/>
      <c r="GN5566" s="29"/>
      <c r="GO5566" s="29"/>
      <c r="GP5566" s="29"/>
      <c r="GQ5566" s="29"/>
      <c r="GR5566" s="29"/>
      <c r="GS5566" s="29"/>
      <c r="GT5566" s="29"/>
      <c r="GU5566" s="29"/>
      <c r="GV5566" s="29"/>
      <c r="GW5566" s="29"/>
      <c r="GX5566" s="29"/>
      <c r="GY5566" s="29"/>
      <c r="GZ5566" s="29"/>
      <c r="HA5566" s="29"/>
      <c r="HB5566" s="29"/>
      <c r="HC5566" s="29"/>
      <c r="HD5566" s="29"/>
      <c r="HE5566" s="29"/>
      <c r="HF5566" s="29"/>
      <c r="HG5566" s="29"/>
      <c r="HH5566" s="29"/>
      <c r="HI5566" s="29"/>
      <c r="HJ5566" s="29"/>
      <c r="HK5566" s="29"/>
      <c r="HL5566" s="29"/>
      <c r="HM5566" s="29"/>
      <c r="HN5566" s="29"/>
      <c r="HO5566" s="29"/>
      <c r="HP5566" s="29"/>
      <c r="HQ5566" s="29"/>
      <c r="HR5566" s="29"/>
      <c r="HS5566" s="29"/>
      <c r="HT5566" s="29"/>
      <c r="HU5566" s="29"/>
      <c r="HV5566" s="29"/>
      <c r="HW5566" s="29"/>
      <c r="HX5566" s="29"/>
      <c r="HY5566" s="29"/>
      <c r="HZ5566" s="29"/>
      <c r="IA5566" s="29"/>
      <c r="IB5566" s="29"/>
      <c r="IC5566" s="29"/>
      <c r="ID5566" s="29"/>
      <c r="IE5566" s="29"/>
      <c r="IF5566" s="29"/>
      <c r="IG5566" s="29"/>
      <c r="IH5566" s="29"/>
      <c r="II5566" s="29"/>
      <c r="IJ5566" s="29"/>
      <c r="IK5566" s="29"/>
      <c r="IL5566" s="29"/>
      <c r="IM5566" s="29"/>
      <c r="IN5566" s="29"/>
      <c r="IO5566" s="29"/>
      <c r="IP5566" s="29"/>
      <c r="IQ5566" s="29"/>
    </row>
    <row r="5567" spans="1:251" s="42" customFormat="1" ht="18.75" customHeight="1">
      <c r="A5567" s="34"/>
      <c r="B5567" s="50"/>
      <c r="C5567" s="129" t="s">
        <v>1033</v>
      </c>
      <c r="D5567" s="147"/>
      <c r="E5567" s="147"/>
      <c r="F5567" s="147"/>
      <c r="G5567" s="147"/>
      <c r="H5567" s="147"/>
      <c r="I5567" s="147"/>
      <c r="J5567" s="147"/>
      <c r="K5567" s="147"/>
      <c r="L5567" s="147"/>
      <c r="M5567" s="147"/>
      <c r="N5567" s="147"/>
      <c r="O5567" s="147"/>
      <c r="P5567" s="147"/>
      <c r="Q5567" s="147"/>
      <c r="R5567" s="147"/>
      <c r="S5567" s="147"/>
      <c r="T5567" s="147"/>
      <c r="U5567" s="147"/>
      <c r="V5567" s="147"/>
      <c r="W5567" s="147"/>
      <c r="X5567" s="147"/>
      <c r="Y5567" s="147"/>
      <c r="Z5567" s="148"/>
      <c r="AA5567" s="132">
        <v>1251</v>
      </c>
      <c r="AB5567" s="133"/>
      <c r="AC5567" s="133"/>
      <c r="AD5567" s="133"/>
      <c r="AE5567" s="133"/>
      <c r="AF5567" s="133"/>
      <c r="AG5567" s="133"/>
      <c r="AH5567" s="133"/>
      <c r="AI5567" s="134"/>
      <c r="AJ5567" s="132">
        <v>1259</v>
      </c>
      <c r="AK5567" s="133"/>
      <c r="AL5567" s="133"/>
      <c r="AM5567" s="133"/>
      <c r="AN5567" s="133"/>
      <c r="AO5567" s="133"/>
      <c r="AP5567" s="133"/>
      <c r="AQ5567" s="133"/>
      <c r="AR5567" s="134"/>
      <c r="AS5567" s="135"/>
      <c r="AT5567" s="136"/>
      <c r="AU5567" s="136"/>
      <c r="AV5567" s="136"/>
      <c r="AW5567" s="136"/>
      <c r="AX5567" s="137"/>
      <c r="AY5567" s="29"/>
      <c r="AZ5567" s="29"/>
      <c r="BA5567" s="29"/>
      <c r="BB5567" s="29"/>
      <c r="BC5567" s="29"/>
      <c r="BD5567" s="29"/>
      <c r="BE5567" s="29"/>
      <c r="BF5567" s="29"/>
      <c r="BG5567" s="29"/>
      <c r="BH5567" s="29"/>
      <c r="BI5567" s="29"/>
      <c r="BJ5567" s="29"/>
      <c r="BK5567" s="29"/>
      <c r="BL5567" s="29"/>
      <c r="BM5567" s="29"/>
      <c r="BN5567" s="29"/>
      <c r="BO5567" s="29"/>
      <c r="BP5567" s="29"/>
      <c r="BQ5567" s="29"/>
      <c r="BR5567" s="29"/>
      <c r="BS5567" s="29"/>
      <c r="BT5567" s="29"/>
      <c r="BU5567" s="29"/>
      <c r="BV5567" s="29"/>
      <c r="BW5567" s="29"/>
      <c r="BX5567" s="29"/>
      <c r="BY5567" s="29"/>
      <c r="BZ5567" s="29"/>
      <c r="CA5567" s="29"/>
      <c r="CB5567" s="29"/>
      <c r="CC5567" s="29"/>
      <c r="CD5567" s="29"/>
      <c r="CE5567" s="29"/>
      <c r="CF5567" s="29"/>
      <c r="CG5567" s="29"/>
      <c r="CH5567" s="29"/>
      <c r="CI5567" s="29"/>
      <c r="CJ5567" s="29"/>
      <c r="CK5567" s="29"/>
      <c r="CL5567" s="29"/>
      <c r="CM5567" s="29"/>
      <c r="CN5567" s="29"/>
      <c r="CO5567" s="29"/>
      <c r="CP5567" s="29"/>
      <c r="CQ5567" s="29"/>
      <c r="CR5567" s="29"/>
      <c r="CS5567" s="29"/>
      <c r="CT5567" s="29"/>
      <c r="CU5567" s="29"/>
      <c r="CV5567" s="29"/>
      <c r="CW5567" s="29"/>
      <c r="CX5567" s="29"/>
      <c r="CY5567" s="29"/>
      <c r="CZ5567" s="29"/>
      <c r="DA5567" s="29"/>
      <c r="DB5567" s="29"/>
      <c r="DC5567" s="29"/>
      <c r="DD5567" s="29"/>
      <c r="DE5567" s="29"/>
      <c r="DF5567" s="29"/>
      <c r="DG5567" s="29"/>
      <c r="DH5567" s="29"/>
      <c r="DI5567" s="29"/>
      <c r="DJ5567" s="29"/>
      <c r="DK5567" s="29"/>
      <c r="DL5567" s="29"/>
      <c r="DM5567" s="29"/>
      <c r="DN5567" s="29"/>
      <c r="DO5567" s="29"/>
      <c r="DP5567" s="29"/>
      <c r="DQ5567" s="29"/>
      <c r="DR5567" s="29"/>
      <c r="DS5567" s="29"/>
      <c r="DT5567" s="29"/>
      <c r="DU5567" s="29"/>
      <c r="DV5567" s="29"/>
      <c r="DW5567" s="29"/>
      <c r="DX5567" s="29"/>
      <c r="DY5567" s="29"/>
      <c r="DZ5567" s="29"/>
      <c r="EA5567" s="29"/>
      <c r="EB5567" s="29"/>
      <c r="EC5567" s="29"/>
      <c r="ED5567" s="29"/>
      <c r="EE5567" s="29"/>
      <c r="EF5567" s="29"/>
      <c r="EG5567" s="29"/>
      <c r="EH5567" s="29"/>
      <c r="EI5567" s="29"/>
      <c r="EJ5567" s="29"/>
      <c r="EK5567" s="29"/>
      <c r="EL5567" s="29"/>
      <c r="EM5567" s="29"/>
      <c r="EN5567" s="29"/>
      <c r="EO5567" s="29"/>
      <c r="EP5567" s="29"/>
      <c r="EQ5567" s="29"/>
      <c r="ER5567" s="29"/>
      <c r="ES5567" s="29"/>
      <c r="ET5567" s="29"/>
      <c r="EU5567" s="29"/>
      <c r="EV5567" s="29"/>
      <c r="EW5567" s="29"/>
      <c r="EX5567" s="29"/>
      <c r="EY5567" s="29"/>
      <c r="EZ5567" s="29"/>
      <c r="FA5567" s="29"/>
      <c r="FB5567" s="29"/>
      <c r="FC5567" s="29"/>
      <c r="FD5567" s="29"/>
      <c r="FE5567" s="29"/>
      <c r="FF5567" s="29"/>
      <c r="FG5567" s="29"/>
      <c r="FH5567" s="29"/>
      <c r="FI5567" s="29"/>
      <c r="FJ5567" s="29"/>
      <c r="FK5567" s="29"/>
      <c r="FL5567" s="29"/>
      <c r="FM5567" s="29"/>
      <c r="FN5567" s="29"/>
      <c r="FO5567" s="29"/>
      <c r="FP5567" s="29"/>
      <c r="FQ5567" s="29"/>
      <c r="FR5567" s="29"/>
      <c r="FS5567" s="29"/>
      <c r="FT5567" s="29"/>
      <c r="FU5567" s="29"/>
      <c r="FV5567" s="29"/>
      <c r="FW5567" s="29"/>
      <c r="FX5567" s="29"/>
      <c r="FY5567" s="29"/>
      <c r="FZ5567" s="29"/>
      <c r="GA5567" s="29"/>
      <c r="GB5567" s="29"/>
      <c r="GC5567" s="29"/>
      <c r="GD5567" s="29"/>
      <c r="GE5567" s="29"/>
      <c r="GF5567" s="29"/>
      <c r="GG5567" s="29"/>
      <c r="GH5567" s="29"/>
      <c r="GI5567" s="29"/>
      <c r="GJ5567" s="29"/>
      <c r="GK5567" s="29"/>
      <c r="GL5567" s="29"/>
      <c r="GM5567" s="29"/>
      <c r="GN5567" s="29"/>
      <c r="GO5567" s="29"/>
      <c r="GP5567" s="29"/>
      <c r="GQ5567" s="29"/>
      <c r="GR5567" s="29"/>
      <c r="GS5567" s="29"/>
      <c r="GT5567" s="29"/>
      <c r="GU5567" s="29"/>
      <c r="GV5567" s="29"/>
      <c r="GW5567" s="29"/>
      <c r="GX5567" s="29"/>
      <c r="GY5567" s="29"/>
      <c r="GZ5567" s="29"/>
      <c r="HA5567" s="29"/>
      <c r="HB5567" s="29"/>
      <c r="HC5567" s="29"/>
      <c r="HD5567" s="29"/>
      <c r="HE5567" s="29"/>
      <c r="HF5567" s="29"/>
      <c r="HG5567" s="29"/>
      <c r="HH5567" s="29"/>
      <c r="HI5567" s="29"/>
      <c r="HJ5567" s="29"/>
      <c r="HK5567" s="29"/>
      <c r="HL5567" s="29"/>
      <c r="HM5567" s="29"/>
      <c r="HN5567" s="29"/>
      <c r="HO5567" s="29"/>
      <c r="HP5567" s="29"/>
      <c r="HQ5567" s="29"/>
      <c r="HR5567" s="29"/>
      <c r="HS5567" s="29"/>
      <c r="HT5567" s="29"/>
      <c r="HU5567" s="29"/>
      <c r="HV5567" s="29"/>
      <c r="HW5567" s="29"/>
      <c r="HX5567" s="29"/>
      <c r="HY5567" s="29"/>
      <c r="HZ5567" s="29"/>
      <c r="IA5567" s="29"/>
      <c r="IB5567" s="29"/>
      <c r="IC5567" s="29"/>
      <c r="ID5567" s="29"/>
      <c r="IE5567" s="29"/>
      <c r="IF5567" s="29"/>
      <c r="IG5567" s="29"/>
      <c r="IH5567" s="29"/>
      <c r="II5567" s="29"/>
      <c r="IJ5567" s="29"/>
      <c r="IK5567" s="29"/>
      <c r="IL5567" s="29"/>
      <c r="IM5567" s="29"/>
      <c r="IN5567" s="29"/>
      <c r="IO5567" s="29"/>
      <c r="IP5567" s="29"/>
      <c r="IQ5567" s="29"/>
    </row>
    <row r="5568" spans="1:251" s="42" customFormat="1" ht="18.75" customHeight="1" thickBot="1">
      <c r="A5568" s="43"/>
      <c r="B5568" s="138" t="s">
        <v>244</v>
      </c>
      <c r="C5568" s="139"/>
      <c r="D5568" s="139"/>
      <c r="E5568" s="139"/>
      <c r="F5568" s="139"/>
      <c r="G5568" s="139"/>
      <c r="H5568" s="139"/>
      <c r="I5568" s="139"/>
      <c r="J5568" s="139"/>
      <c r="K5568" s="139"/>
      <c r="L5568" s="139"/>
      <c r="M5568" s="139"/>
      <c r="N5568" s="139"/>
      <c r="O5568" s="139"/>
      <c r="P5568" s="139"/>
      <c r="Q5568" s="139"/>
      <c r="R5568" s="139"/>
      <c r="S5568" s="139"/>
      <c r="T5568" s="139"/>
      <c r="U5568" s="139"/>
      <c r="V5568" s="139"/>
      <c r="W5568" s="139"/>
      <c r="X5568" s="139"/>
      <c r="Y5568" s="139"/>
      <c r="Z5568" s="140"/>
      <c r="AA5568" s="141">
        <f>SUM($AA$5562:$AA$5567)</f>
        <v>39175218</v>
      </c>
      <c r="AB5568" s="142"/>
      <c r="AC5568" s="142"/>
      <c r="AD5568" s="142"/>
      <c r="AE5568" s="142"/>
      <c r="AF5568" s="142"/>
      <c r="AG5568" s="142"/>
      <c r="AH5568" s="142"/>
      <c r="AI5568" s="143"/>
      <c r="AJ5568" s="141">
        <f>SUM($AJ$5562:$AJ$5567)</f>
        <v>39369776</v>
      </c>
      <c r="AK5568" s="142"/>
      <c r="AL5568" s="142"/>
      <c r="AM5568" s="142"/>
      <c r="AN5568" s="142"/>
      <c r="AO5568" s="142"/>
      <c r="AP5568" s="142"/>
      <c r="AQ5568" s="142"/>
      <c r="AR5568" s="143"/>
      <c r="AS5568" s="144"/>
      <c r="AT5568" s="145"/>
      <c r="AU5568" s="145"/>
      <c r="AV5568" s="145"/>
      <c r="AW5568" s="145"/>
      <c r="AX5568" s="146"/>
      <c r="AY5568" s="29"/>
      <c r="AZ5568" s="29"/>
      <c r="BA5568" s="29"/>
      <c r="BB5568" s="29"/>
      <c r="BC5568" s="29"/>
      <c r="BD5568" s="29"/>
      <c r="BE5568" s="29"/>
      <c r="BF5568" s="29"/>
      <c r="BG5568" s="29"/>
      <c r="BH5568" s="29"/>
      <c r="BI5568" s="29"/>
      <c r="BJ5568" s="29"/>
      <c r="BK5568" s="29"/>
      <c r="BL5568" s="29"/>
      <c r="BM5568" s="29"/>
      <c r="BN5568" s="29"/>
      <c r="BO5568" s="29"/>
      <c r="BP5568" s="29"/>
      <c r="BQ5568" s="29"/>
      <c r="BR5568" s="29"/>
      <c r="BS5568" s="29"/>
      <c r="BT5568" s="29"/>
      <c r="BU5568" s="29"/>
      <c r="BV5568" s="29"/>
      <c r="BW5568" s="29"/>
      <c r="BX5568" s="29"/>
      <c r="BY5568" s="29"/>
      <c r="BZ5568" s="29"/>
      <c r="CA5568" s="29"/>
      <c r="CB5568" s="29"/>
      <c r="CC5568" s="29"/>
      <c r="CD5568" s="29"/>
      <c r="CE5568" s="29"/>
      <c r="CF5568" s="29"/>
      <c r="CG5568" s="29"/>
      <c r="CH5568" s="29"/>
      <c r="CI5568" s="29"/>
      <c r="CJ5568" s="29"/>
      <c r="CK5568" s="29"/>
      <c r="CL5568" s="29"/>
      <c r="CM5568" s="29"/>
      <c r="CN5568" s="29"/>
      <c r="CO5568" s="29"/>
      <c r="CP5568" s="29"/>
      <c r="CQ5568" s="29"/>
      <c r="CR5568" s="29"/>
      <c r="CS5568" s="29"/>
      <c r="CT5568" s="29"/>
      <c r="CU5568" s="29"/>
      <c r="CV5568" s="29"/>
      <c r="CW5568" s="29"/>
      <c r="CX5568" s="29"/>
      <c r="CY5568" s="29"/>
      <c r="CZ5568" s="29"/>
      <c r="DA5568" s="29"/>
      <c r="DB5568" s="29"/>
      <c r="DC5568" s="29"/>
      <c r="DD5568" s="29"/>
      <c r="DE5568" s="29"/>
      <c r="DF5568" s="29"/>
      <c r="DG5568" s="29"/>
      <c r="DH5568" s="29"/>
      <c r="DI5568" s="29"/>
      <c r="DJ5568" s="29"/>
      <c r="DK5568" s="29"/>
      <c r="DL5568" s="29"/>
      <c r="DM5568" s="29"/>
      <c r="DN5568" s="29"/>
      <c r="DO5568" s="29"/>
      <c r="DP5568" s="29"/>
      <c r="DQ5568" s="29"/>
      <c r="DR5568" s="29"/>
      <c r="DS5568" s="29"/>
      <c r="DT5568" s="29"/>
      <c r="DU5568" s="29"/>
      <c r="DV5568" s="29"/>
      <c r="DW5568" s="29"/>
      <c r="DX5568" s="29"/>
      <c r="DY5568" s="29"/>
      <c r="DZ5568" s="29"/>
      <c r="EA5568" s="29"/>
      <c r="EB5568" s="29"/>
      <c r="EC5568" s="29"/>
      <c r="ED5568" s="29"/>
      <c r="EE5568" s="29"/>
      <c r="EF5568" s="29"/>
      <c r="EG5568" s="29"/>
      <c r="EH5568" s="29"/>
      <c r="EI5568" s="29"/>
      <c r="EJ5568" s="29"/>
      <c r="EK5568" s="29"/>
      <c r="EL5568" s="29"/>
      <c r="EM5568" s="29"/>
      <c r="EN5568" s="29"/>
      <c r="EO5568" s="29"/>
      <c r="EP5568" s="29"/>
      <c r="EQ5568" s="29"/>
      <c r="ER5568" s="29"/>
      <c r="ES5568" s="29"/>
      <c r="ET5568" s="29"/>
      <c r="EU5568" s="29"/>
      <c r="EV5568" s="29"/>
      <c r="EW5568" s="29"/>
      <c r="EX5568" s="29"/>
      <c r="EY5568" s="29"/>
      <c r="EZ5568" s="29"/>
      <c r="FA5568" s="29"/>
      <c r="FB5568" s="29"/>
      <c r="FC5568" s="29"/>
      <c r="FD5568" s="29"/>
      <c r="FE5568" s="29"/>
      <c r="FF5568" s="29"/>
      <c r="FG5568" s="29"/>
      <c r="FH5568" s="29"/>
      <c r="FI5568" s="29"/>
      <c r="FJ5568" s="29"/>
      <c r="FK5568" s="29"/>
      <c r="FL5568" s="29"/>
      <c r="FM5568" s="29"/>
      <c r="FN5568" s="29"/>
      <c r="FO5568" s="29"/>
      <c r="FP5568" s="29"/>
      <c r="FQ5568" s="29"/>
      <c r="FR5568" s="29"/>
      <c r="FS5568" s="29"/>
      <c r="FT5568" s="29"/>
      <c r="FU5568" s="29"/>
      <c r="FV5568" s="29"/>
      <c r="FW5568" s="29"/>
      <c r="FX5568" s="29"/>
      <c r="FY5568" s="29"/>
      <c r="FZ5568" s="29"/>
      <c r="GA5568" s="29"/>
      <c r="GB5568" s="29"/>
      <c r="GC5568" s="29"/>
      <c r="GD5568" s="29"/>
      <c r="GE5568" s="29"/>
      <c r="GF5568" s="29"/>
      <c r="GG5568" s="29"/>
      <c r="GH5568" s="29"/>
      <c r="GI5568" s="29"/>
      <c r="GJ5568" s="29"/>
      <c r="GK5568" s="29"/>
      <c r="GL5568" s="29"/>
      <c r="GM5568" s="29"/>
      <c r="GN5568" s="29"/>
      <c r="GO5568" s="29"/>
      <c r="GP5568" s="29"/>
      <c r="GQ5568" s="29"/>
      <c r="GR5568" s="29"/>
      <c r="GS5568" s="29"/>
      <c r="GT5568" s="29"/>
      <c r="GU5568" s="29"/>
      <c r="GV5568" s="29"/>
      <c r="GW5568" s="29"/>
      <c r="GX5568" s="29"/>
      <c r="GY5568" s="29"/>
      <c r="GZ5568" s="29"/>
      <c r="HA5568" s="29"/>
      <c r="HB5568" s="29"/>
      <c r="HC5568" s="29"/>
      <c r="HD5568" s="29"/>
      <c r="HE5568" s="29"/>
      <c r="HF5568" s="29"/>
      <c r="HG5568" s="29"/>
      <c r="HH5568" s="29"/>
      <c r="HI5568" s="29"/>
      <c r="HJ5568" s="29"/>
      <c r="HK5568" s="29"/>
      <c r="HL5568" s="29"/>
      <c r="HM5568" s="29"/>
      <c r="HN5568" s="29"/>
      <c r="HO5568" s="29"/>
      <c r="HP5568" s="29"/>
      <c r="HQ5568" s="29"/>
      <c r="HR5568" s="29"/>
      <c r="HS5568" s="29"/>
      <c r="HT5568" s="29"/>
      <c r="HU5568" s="29"/>
      <c r="HV5568" s="29"/>
      <c r="HW5568" s="29"/>
      <c r="HX5568" s="29"/>
      <c r="HY5568" s="29"/>
      <c r="HZ5568" s="29"/>
      <c r="IA5568" s="29"/>
      <c r="IB5568" s="29"/>
      <c r="IC5568" s="29"/>
      <c r="ID5568" s="29"/>
      <c r="IE5568" s="29"/>
      <c r="IF5568" s="29"/>
      <c r="IG5568" s="29"/>
      <c r="IH5568" s="29"/>
      <c r="II5568" s="29"/>
      <c r="IJ5568" s="29"/>
      <c r="IK5568" s="29"/>
      <c r="IL5568" s="29"/>
      <c r="IM5568" s="29"/>
      <c r="IN5568" s="29"/>
      <c r="IO5568" s="29"/>
      <c r="IP5568" s="29"/>
      <c r="IQ5568" s="29"/>
    </row>
    <row r="5570" spans="1:113" ht="18.75">
      <c r="A5570" s="28" t="s">
        <v>234</v>
      </c>
      <c r="AW5570" s="30"/>
      <c r="AX5570" s="31"/>
      <c r="AY5570" s="30"/>
    </row>
    <row r="5572" spans="1:113" ht="18.75">
      <c r="B5572" s="109" t="s">
        <v>0</v>
      </c>
      <c r="C5572" s="150"/>
      <c r="D5572" s="150"/>
      <c r="E5572" s="150"/>
      <c r="F5572" s="150"/>
      <c r="G5572" s="150"/>
      <c r="H5572" s="150"/>
      <c r="I5572" s="150"/>
      <c r="J5572" s="150"/>
      <c r="K5572" s="150"/>
      <c r="L5572" s="150"/>
      <c r="M5572" s="150"/>
      <c r="N5572" s="150"/>
      <c r="O5572" s="150"/>
      <c r="P5572" s="150"/>
      <c r="Q5572" s="150"/>
      <c r="R5572" s="150"/>
      <c r="S5572" s="150"/>
      <c r="T5572" s="150"/>
      <c r="U5572" s="150"/>
      <c r="V5572" s="150"/>
      <c r="W5572" s="150"/>
      <c r="X5572" s="150"/>
      <c r="Y5572" s="150"/>
      <c r="Z5572" s="150"/>
      <c r="AA5572" s="150"/>
      <c r="AB5572" s="150"/>
      <c r="AC5572" s="150"/>
      <c r="AD5572" s="150"/>
      <c r="AE5572" s="150"/>
      <c r="AF5572" s="150"/>
      <c r="AG5572" s="150"/>
      <c r="AH5572" s="150"/>
      <c r="AI5572" s="150"/>
      <c r="AJ5572" s="150"/>
      <c r="AK5572" s="150"/>
      <c r="AL5572" s="150"/>
      <c r="AM5572" s="150"/>
      <c r="AN5572" s="150"/>
      <c r="AO5572" s="150"/>
      <c r="AP5572" s="150"/>
      <c r="AQ5572" s="150"/>
      <c r="AR5572" s="150"/>
      <c r="AS5572" s="150"/>
      <c r="AT5572" s="150"/>
      <c r="AU5572" s="150"/>
      <c r="AV5572" s="150"/>
      <c r="AW5572" s="150"/>
      <c r="AX5572" s="150"/>
    </row>
    <row r="5573" spans="1:113">
      <c r="Z5573" s="32"/>
      <c r="AD5573" s="32"/>
      <c r="AE5573" s="32"/>
      <c r="AF5573" s="32"/>
      <c r="AG5573" s="32"/>
      <c r="AH5573" s="32"/>
      <c r="AI5573" s="32"/>
      <c r="AO5573" s="32"/>
    </row>
    <row r="5574" spans="1:113" ht="13.5" thickBot="1">
      <c r="Z5574" s="32"/>
      <c r="AD5574" s="32"/>
      <c r="AE5574" s="32"/>
      <c r="AF5574" s="32"/>
      <c r="AG5574" s="32"/>
      <c r="AH5574" s="32"/>
      <c r="AI5574" s="32"/>
      <c r="AO5574" s="32"/>
      <c r="DI5574" s="26"/>
    </row>
    <row r="5575" spans="1:113" ht="24.75" customHeight="1" thickBot="1">
      <c r="B5575" s="111" t="s">
        <v>235</v>
      </c>
      <c r="C5575" s="112"/>
      <c r="D5575" s="112"/>
      <c r="E5575" s="112"/>
      <c r="F5575" s="112"/>
      <c r="G5575" s="112"/>
      <c r="H5575" s="113" t="s">
        <v>1034</v>
      </c>
      <c r="I5575" s="114"/>
      <c r="J5575" s="114"/>
      <c r="K5575" s="114"/>
      <c r="L5575" s="114"/>
      <c r="M5575" s="114"/>
      <c r="N5575" s="114"/>
      <c r="O5575" s="114"/>
      <c r="P5575" s="114"/>
      <c r="Q5575" s="114"/>
      <c r="R5575" s="114"/>
      <c r="S5575" s="114"/>
      <c r="T5575" s="114"/>
      <c r="U5575" s="114"/>
      <c r="V5575" s="114"/>
      <c r="W5575" s="114"/>
      <c r="X5575" s="114"/>
      <c r="Y5575" s="114"/>
      <c r="Z5575" s="114"/>
      <c r="AA5575" s="114"/>
      <c r="AB5575" s="114"/>
      <c r="AC5575" s="114"/>
      <c r="AD5575" s="114"/>
      <c r="AE5575" s="114"/>
      <c r="AF5575" s="114"/>
      <c r="AG5575" s="114"/>
      <c r="AH5575" s="114"/>
      <c r="AI5575" s="114"/>
      <c r="AJ5575" s="114"/>
      <c r="AK5575" s="114"/>
      <c r="AL5575" s="114"/>
      <c r="AM5575" s="114"/>
      <c r="AN5575" s="114"/>
      <c r="AO5575" s="114"/>
      <c r="AP5575" s="114"/>
      <c r="AQ5575" s="114"/>
      <c r="AR5575" s="114"/>
      <c r="AS5575" s="114"/>
      <c r="AT5575" s="114"/>
      <c r="AU5575" s="114"/>
      <c r="AV5575" s="114"/>
      <c r="AW5575" s="114"/>
      <c r="AX5575" s="115"/>
      <c r="DI5575" s="26"/>
    </row>
    <row r="5576" spans="1:113" ht="14.25">
      <c r="B5576" s="33"/>
      <c r="C5576" s="33"/>
      <c r="D5576" s="33"/>
      <c r="E5576" s="33"/>
      <c r="F5576" s="33"/>
      <c r="G5576" s="33"/>
      <c r="H5576" s="34"/>
      <c r="I5576" s="34"/>
      <c r="J5576" s="34"/>
      <c r="K5576" s="34"/>
      <c r="L5576" s="35"/>
      <c r="M5576" s="35"/>
      <c r="N5576" s="35"/>
      <c r="O5576" s="35"/>
      <c r="P5576" s="34"/>
      <c r="Q5576" s="34"/>
      <c r="R5576" s="34"/>
      <c r="S5576" s="34"/>
      <c r="T5576" s="34"/>
      <c r="U5576" s="34"/>
      <c r="V5576" s="36"/>
      <c r="W5576" s="36"/>
      <c r="X5576" s="36"/>
      <c r="Y5576" s="36"/>
      <c r="Z5576" s="36"/>
      <c r="AA5576" s="36"/>
      <c r="AB5576" s="36"/>
      <c r="AC5576" s="36"/>
      <c r="AD5576" s="36"/>
      <c r="AE5576" s="36"/>
      <c r="AF5576" s="36"/>
      <c r="AG5576" s="36"/>
      <c r="AH5576" s="36"/>
      <c r="AI5576" s="36"/>
      <c r="AJ5576" s="36"/>
      <c r="AK5576" s="36"/>
      <c r="AL5576" s="36"/>
      <c r="AM5576" s="36"/>
      <c r="AN5576" s="36"/>
      <c r="AO5576" s="36"/>
      <c r="AP5576" s="36"/>
      <c r="AQ5576" s="36"/>
      <c r="AR5576" s="36"/>
      <c r="AS5576" s="36"/>
      <c r="AT5576" s="36"/>
      <c r="AU5576" s="36"/>
      <c r="AV5576" s="36"/>
      <c r="AW5576" s="36"/>
      <c r="AX5576" s="36"/>
      <c r="DI5576" s="26"/>
    </row>
    <row r="5577" spans="1:113" ht="15" thickBot="1">
      <c r="A5577" s="37"/>
      <c r="B5577" s="36" t="s">
        <v>237</v>
      </c>
      <c r="C5577" s="34"/>
      <c r="D5577" s="34"/>
      <c r="E5577" s="34"/>
      <c r="F5577" s="34"/>
      <c r="G5577" s="34"/>
      <c r="H5577" s="34"/>
      <c r="I5577" s="34"/>
      <c r="J5577" s="34"/>
      <c r="K5577" s="34"/>
      <c r="L5577" s="35"/>
      <c r="M5577" s="35"/>
      <c r="N5577" s="35"/>
      <c r="O5577" s="35"/>
      <c r="P5577" s="34"/>
      <c r="Q5577" s="34"/>
      <c r="R5577" s="34"/>
      <c r="S5577" s="34"/>
      <c r="T5577" s="34"/>
      <c r="U5577" s="34"/>
      <c r="V5577" s="36"/>
      <c r="W5577" s="36"/>
      <c r="X5577" s="36"/>
      <c r="Y5577" s="36"/>
      <c r="Z5577" s="36"/>
      <c r="AA5577" s="36"/>
      <c r="AB5577" s="36"/>
      <c r="AC5577" s="36"/>
      <c r="AD5577" s="36"/>
      <c r="AE5577" s="36"/>
      <c r="AF5577" s="36"/>
      <c r="AG5577" s="36"/>
      <c r="AH5577" s="36"/>
      <c r="AI5577" s="36"/>
      <c r="AJ5577" s="36"/>
      <c r="AK5577" s="36"/>
      <c r="AL5577" s="36"/>
      <c r="AM5577" s="36"/>
      <c r="AN5577" s="36"/>
      <c r="AO5577" s="36"/>
      <c r="AP5577" s="36"/>
      <c r="AQ5577" s="36"/>
      <c r="AR5577" s="36"/>
      <c r="AS5577" s="36"/>
      <c r="AT5577" s="36"/>
      <c r="AU5577" s="36"/>
      <c r="AV5577" s="36"/>
      <c r="AW5577" s="36"/>
      <c r="AX5577" s="36"/>
      <c r="DI5577" s="26"/>
    </row>
    <row r="5578" spans="1:113" ht="14.25">
      <c r="A5578" s="34"/>
      <c r="B5578" s="38"/>
      <c r="C5578" s="33"/>
      <c r="D5578" s="33"/>
      <c r="E5578" s="33"/>
      <c r="F5578" s="33"/>
      <c r="G5578" s="33"/>
      <c r="H5578" s="33"/>
      <c r="I5578" s="33"/>
      <c r="J5578" s="33"/>
      <c r="K5578" s="33"/>
      <c r="L5578" s="39"/>
      <c r="M5578" s="39"/>
      <c r="N5578" s="39"/>
      <c r="O5578" s="39"/>
      <c r="P5578" s="33"/>
      <c r="Q5578" s="33"/>
      <c r="R5578" s="33"/>
      <c r="S5578" s="33"/>
      <c r="T5578" s="33"/>
      <c r="U5578" s="33"/>
      <c r="V5578" s="40"/>
      <c r="W5578" s="40"/>
      <c r="X5578" s="40"/>
      <c r="Y5578" s="40"/>
      <c r="Z5578" s="40"/>
      <c r="AA5578" s="40"/>
      <c r="AB5578" s="40"/>
      <c r="AC5578" s="40"/>
      <c r="AD5578" s="40"/>
      <c r="AE5578" s="40"/>
      <c r="AF5578" s="40"/>
      <c r="AG5578" s="40"/>
      <c r="AH5578" s="40"/>
      <c r="AI5578" s="40"/>
      <c r="AJ5578" s="40"/>
      <c r="AK5578" s="40"/>
      <c r="AL5578" s="40"/>
      <c r="AM5578" s="40"/>
      <c r="AN5578" s="40"/>
      <c r="AO5578" s="40"/>
      <c r="AP5578" s="40"/>
      <c r="AQ5578" s="40"/>
      <c r="AR5578" s="40"/>
      <c r="AS5578" s="40"/>
      <c r="AT5578" s="40"/>
      <c r="AU5578" s="40"/>
      <c r="AV5578" s="40"/>
      <c r="AW5578" s="40"/>
      <c r="AX5578" s="41"/>
    </row>
    <row r="5579" spans="1:113" ht="12" customHeight="1">
      <c r="A5579" s="34"/>
      <c r="B5579" s="116" t="s">
        <v>1035</v>
      </c>
      <c r="C5579" s="117"/>
      <c r="D5579" s="117"/>
      <c r="E5579" s="117"/>
      <c r="F5579" s="117"/>
      <c r="G5579" s="117"/>
      <c r="H5579" s="117"/>
      <c r="I5579" s="117"/>
      <c r="J5579" s="117"/>
      <c r="K5579" s="117"/>
      <c r="L5579" s="117"/>
      <c r="M5579" s="117"/>
      <c r="N5579" s="117"/>
      <c r="O5579" s="117"/>
      <c r="P5579" s="117"/>
      <c r="Q5579" s="117"/>
      <c r="R5579" s="117"/>
      <c r="S5579" s="117"/>
      <c r="T5579" s="117"/>
      <c r="U5579" s="117"/>
      <c r="V5579" s="117"/>
      <c r="W5579" s="117"/>
      <c r="X5579" s="117"/>
      <c r="Y5579" s="117"/>
      <c r="Z5579" s="117"/>
      <c r="AA5579" s="117"/>
      <c r="AB5579" s="117"/>
      <c r="AC5579" s="117"/>
      <c r="AD5579" s="117"/>
      <c r="AE5579" s="117"/>
      <c r="AF5579" s="117"/>
      <c r="AG5579" s="117"/>
      <c r="AH5579" s="117"/>
      <c r="AI5579" s="117"/>
      <c r="AJ5579" s="117"/>
      <c r="AK5579" s="117"/>
      <c r="AL5579" s="117"/>
      <c r="AM5579" s="117"/>
      <c r="AN5579" s="117"/>
      <c r="AO5579" s="117"/>
      <c r="AP5579" s="117"/>
      <c r="AQ5579" s="117"/>
      <c r="AR5579" s="117"/>
      <c r="AS5579" s="117"/>
      <c r="AT5579" s="117"/>
      <c r="AU5579" s="117"/>
      <c r="AV5579" s="117"/>
      <c r="AW5579" s="117"/>
      <c r="AX5579" s="118"/>
    </row>
    <row r="5580" spans="1:113" ht="12" customHeight="1">
      <c r="A5580" s="34"/>
      <c r="B5580" s="116"/>
      <c r="C5580" s="117"/>
      <c r="D5580" s="117"/>
      <c r="E5580" s="117"/>
      <c r="F5580" s="117"/>
      <c r="G5580" s="117"/>
      <c r="H5580" s="117"/>
      <c r="I5580" s="117"/>
      <c r="J5580" s="117"/>
      <c r="K5580" s="117"/>
      <c r="L5580" s="117"/>
      <c r="M5580" s="117"/>
      <c r="N5580" s="117"/>
      <c r="O5580" s="117"/>
      <c r="P5580" s="117"/>
      <c r="Q5580" s="117"/>
      <c r="R5580" s="117"/>
      <c r="S5580" s="117"/>
      <c r="T5580" s="117"/>
      <c r="U5580" s="117"/>
      <c r="V5580" s="117"/>
      <c r="W5580" s="117"/>
      <c r="X5580" s="117"/>
      <c r="Y5580" s="117"/>
      <c r="Z5580" s="117"/>
      <c r="AA5580" s="117"/>
      <c r="AB5580" s="117"/>
      <c r="AC5580" s="117"/>
      <c r="AD5580" s="117"/>
      <c r="AE5580" s="117"/>
      <c r="AF5580" s="117"/>
      <c r="AG5580" s="117"/>
      <c r="AH5580" s="117"/>
      <c r="AI5580" s="117"/>
      <c r="AJ5580" s="117"/>
      <c r="AK5580" s="117"/>
      <c r="AL5580" s="117"/>
      <c r="AM5580" s="117"/>
      <c r="AN5580" s="117"/>
      <c r="AO5580" s="117"/>
      <c r="AP5580" s="117"/>
      <c r="AQ5580" s="117"/>
      <c r="AR5580" s="117"/>
      <c r="AS5580" s="117"/>
      <c r="AT5580" s="117"/>
      <c r="AU5580" s="117"/>
      <c r="AV5580" s="117"/>
      <c r="AW5580" s="117"/>
      <c r="AX5580" s="118"/>
      <c r="BC5580" s="42"/>
    </row>
    <row r="5581" spans="1:113" ht="12" customHeight="1">
      <c r="A5581" s="34"/>
      <c r="B5581" s="116"/>
      <c r="C5581" s="117"/>
      <c r="D5581" s="117"/>
      <c r="E5581" s="117"/>
      <c r="F5581" s="117"/>
      <c r="G5581" s="117"/>
      <c r="H5581" s="117"/>
      <c r="I5581" s="117"/>
      <c r="J5581" s="117"/>
      <c r="K5581" s="117"/>
      <c r="L5581" s="117"/>
      <c r="M5581" s="117"/>
      <c r="N5581" s="117"/>
      <c r="O5581" s="117"/>
      <c r="P5581" s="117"/>
      <c r="Q5581" s="117"/>
      <c r="R5581" s="117"/>
      <c r="S5581" s="117"/>
      <c r="T5581" s="117"/>
      <c r="U5581" s="117"/>
      <c r="V5581" s="117"/>
      <c r="W5581" s="117"/>
      <c r="X5581" s="117"/>
      <c r="Y5581" s="117"/>
      <c r="Z5581" s="117"/>
      <c r="AA5581" s="117"/>
      <c r="AB5581" s="117"/>
      <c r="AC5581" s="117"/>
      <c r="AD5581" s="117"/>
      <c r="AE5581" s="117"/>
      <c r="AF5581" s="117"/>
      <c r="AG5581" s="117"/>
      <c r="AH5581" s="117"/>
      <c r="AI5581" s="117"/>
      <c r="AJ5581" s="117"/>
      <c r="AK5581" s="117"/>
      <c r="AL5581" s="117"/>
      <c r="AM5581" s="117"/>
      <c r="AN5581" s="117"/>
      <c r="AO5581" s="117"/>
      <c r="AP5581" s="117"/>
      <c r="AQ5581" s="117"/>
      <c r="AR5581" s="117"/>
      <c r="AS5581" s="117"/>
      <c r="AT5581" s="117"/>
      <c r="AU5581" s="117"/>
      <c r="AV5581" s="117"/>
      <c r="AW5581" s="117"/>
      <c r="AX5581" s="118"/>
    </row>
    <row r="5582" spans="1:113" ht="12" customHeight="1">
      <c r="A5582" s="34"/>
      <c r="B5582" s="116"/>
      <c r="C5582" s="117"/>
      <c r="D5582" s="117"/>
      <c r="E5582" s="117"/>
      <c r="F5582" s="117"/>
      <c r="G5582" s="117"/>
      <c r="H5582" s="117"/>
      <c r="I5582" s="117"/>
      <c r="J5582" s="117"/>
      <c r="K5582" s="117"/>
      <c r="L5582" s="117"/>
      <c r="M5582" s="117"/>
      <c r="N5582" s="117"/>
      <c r="O5582" s="117"/>
      <c r="P5582" s="117"/>
      <c r="Q5582" s="117"/>
      <c r="R5582" s="117"/>
      <c r="S5582" s="117"/>
      <c r="T5582" s="117"/>
      <c r="U5582" s="117"/>
      <c r="V5582" s="117"/>
      <c r="W5582" s="117"/>
      <c r="X5582" s="117"/>
      <c r="Y5582" s="117"/>
      <c r="Z5582" s="117"/>
      <c r="AA5582" s="117"/>
      <c r="AB5582" s="117"/>
      <c r="AC5582" s="117"/>
      <c r="AD5582" s="117"/>
      <c r="AE5582" s="117"/>
      <c r="AF5582" s="117"/>
      <c r="AG5582" s="117"/>
      <c r="AH5582" s="117"/>
      <c r="AI5582" s="117"/>
      <c r="AJ5582" s="117"/>
      <c r="AK5582" s="117"/>
      <c r="AL5582" s="117"/>
      <c r="AM5582" s="117"/>
      <c r="AN5582" s="117"/>
      <c r="AO5582" s="117"/>
      <c r="AP5582" s="117"/>
      <c r="AQ5582" s="117"/>
      <c r="AR5582" s="117"/>
      <c r="AS5582" s="117"/>
      <c r="AT5582" s="117"/>
      <c r="AU5582" s="117"/>
      <c r="AV5582" s="117"/>
      <c r="AW5582" s="117"/>
      <c r="AX5582" s="118"/>
    </row>
    <row r="5583" spans="1:113" ht="12" customHeight="1">
      <c r="A5583" s="34"/>
      <c r="B5583" s="116"/>
      <c r="C5583" s="117"/>
      <c r="D5583" s="117"/>
      <c r="E5583" s="117"/>
      <c r="F5583" s="117"/>
      <c r="G5583" s="117"/>
      <c r="H5583" s="117"/>
      <c r="I5583" s="117"/>
      <c r="J5583" s="117"/>
      <c r="K5583" s="117"/>
      <c r="L5583" s="117"/>
      <c r="M5583" s="117"/>
      <c r="N5583" s="117"/>
      <c r="O5583" s="117"/>
      <c r="P5583" s="117"/>
      <c r="Q5583" s="117"/>
      <c r="R5583" s="117"/>
      <c r="S5583" s="117"/>
      <c r="T5583" s="117"/>
      <c r="U5583" s="117"/>
      <c r="V5583" s="117"/>
      <c r="W5583" s="117"/>
      <c r="X5583" s="117"/>
      <c r="Y5583" s="117"/>
      <c r="Z5583" s="117"/>
      <c r="AA5583" s="117"/>
      <c r="AB5583" s="117"/>
      <c r="AC5583" s="117"/>
      <c r="AD5583" s="117"/>
      <c r="AE5583" s="117"/>
      <c r="AF5583" s="117"/>
      <c r="AG5583" s="117"/>
      <c r="AH5583" s="117"/>
      <c r="AI5583" s="117"/>
      <c r="AJ5583" s="117"/>
      <c r="AK5583" s="117"/>
      <c r="AL5583" s="117"/>
      <c r="AM5583" s="117"/>
      <c r="AN5583" s="117"/>
      <c r="AO5583" s="117"/>
      <c r="AP5583" s="117"/>
      <c r="AQ5583" s="117"/>
      <c r="AR5583" s="117"/>
      <c r="AS5583" s="117"/>
      <c r="AT5583" s="117"/>
      <c r="AU5583" s="117"/>
      <c r="AV5583" s="117"/>
      <c r="AW5583" s="117"/>
      <c r="AX5583" s="118"/>
    </row>
    <row r="5584" spans="1:113" ht="15" thickBot="1">
      <c r="A5584" s="43"/>
      <c r="B5584" s="44"/>
      <c r="C5584" s="45"/>
      <c r="D5584" s="45"/>
      <c r="E5584" s="45"/>
      <c r="F5584" s="45"/>
      <c r="G5584" s="45"/>
      <c r="H5584" s="45"/>
      <c r="I5584" s="45"/>
      <c r="J5584" s="45"/>
      <c r="K5584" s="45"/>
      <c r="L5584" s="45"/>
      <c r="M5584" s="45"/>
      <c r="N5584" s="45"/>
      <c r="O5584" s="45"/>
      <c r="P5584" s="45"/>
      <c r="Q5584" s="45"/>
      <c r="R5584" s="45"/>
      <c r="S5584" s="45"/>
      <c r="T5584" s="45"/>
      <c r="U5584" s="45"/>
      <c r="V5584" s="45"/>
      <c r="W5584" s="45"/>
      <c r="X5584" s="45"/>
      <c r="Y5584" s="45"/>
      <c r="Z5584" s="45"/>
      <c r="AA5584" s="45"/>
      <c r="AB5584" s="45"/>
      <c r="AC5584" s="45"/>
      <c r="AD5584" s="45"/>
      <c r="AE5584" s="45"/>
      <c r="AF5584" s="45"/>
      <c r="AG5584" s="45"/>
      <c r="AH5584" s="45"/>
      <c r="AI5584" s="45"/>
      <c r="AJ5584" s="45"/>
      <c r="AK5584" s="45"/>
      <c r="AL5584" s="45"/>
      <c r="AM5584" s="45"/>
      <c r="AN5584" s="45"/>
      <c r="AO5584" s="45"/>
      <c r="AP5584" s="45"/>
      <c r="AQ5584" s="45"/>
      <c r="AR5584" s="45"/>
      <c r="AS5584" s="45"/>
      <c r="AT5584" s="45"/>
      <c r="AU5584" s="45"/>
      <c r="AV5584" s="45"/>
      <c r="AW5584" s="45"/>
      <c r="AX5584" s="46"/>
    </row>
    <row r="5585" spans="1:251">
      <c r="B5585" s="47"/>
    </row>
    <row r="5586" spans="1:251" ht="15" thickBot="1">
      <c r="A5586" s="37"/>
      <c r="B5586" s="36" t="s">
        <v>238</v>
      </c>
      <c r="C5586" s="34"/>
      <c r="D5586" s="34"/>
      <c r="E5586" s="34"/>
      <c r="F5586" s="34"/>
      <c r="G5586" s="34"/>
      <c r="H5586" s="34"/>
      <c r="I5586" s="34"/>
      <c r="J5586" s="34"/>
      <c r="K5586" s="34"/>
      <c r="L5586" s="35"/>
      <c r="M5586" s="35"/>
      <c r="N5586" s="35"/>
      <c r="O5586" s="35"/>
      <c r="P5586" s="34"/>
      <c r="Q5586" s="34"/>
      <c r="R5586" s="34"/>
      <c r="S5586" s="34"/>
      <c r="T5586" s="34"/>
      <c r="U5586" s="34"/>
      <c r="V5586" s="36"/>
      <c r="W5586" s="36"/>
      <c r="X5586" s="36"/>
      <c r="Y5586" s="36"/>
      <c r="Z5586" s="36"/>
      <c r="AA5586" s="36"/>
      <c r="AB5586" s="36"/>
      <c r="AC5586" s="36"/>
      <c r="AD5586" s="36"/>
      <c r="AE5586" s="36"/>
      <c r="AF5586" s="36"/>
      <c r="AG5586" s="36"/>
      <c r="AH5586" s="36"/>
      <c r="AI5586" s="36"/>
      <c r="AJ5586" s="36"/>
      <c r="AK5586" s="36"/>
      <c r="AL5586" s="36"/>
      <c r="AM5586" s="36"/>
      <c r="AN5586" s="36"/>
      <c r="AO5586" s="36"/>
      <c r="AP5586" s="36"/>
      <c r="AQ5586" s="36"/>
      <c r="AR5586" s="36"/>
      <c r="AS5586" s="36"/>
      <c r="AT5586" s="36"/>
      <c r="AU5586" s="36"/>
      <c r="AV5586" s="36"/>
      <c r="AW5586" s="36"/>
      <c r="AX5586" s="36"/>
      <c r="DI5586" s="26"/>
    </row>
    <row r="5587" spans="1:251" ht="14.25">
      <c r="A5587" s="34"/>
      <c r="B5587" s="38"/>
      <c r="C5587" s="33"/>
      <c r="D5587" s="33"/>
      <c r="E5587" s="33"/>
      <c r="F5587" s="33"/>
      <c r="G5587" s="33"/>
      <c r="H5587" s="33"/>
      <c r="I5587" s="33"/>
      <c r="J5587" s="33"/>
      <c r="K5587" s="33"/>
      <c r="L5587" s="39"/>
      <c r="M5587" s="39"/>
      <c r="N5587" s="39"/>
      <c r="O5587" s="39"/>
      <c r="P5587" s="33"/>
      <c r="Q5587" s="33"/>
      <c r="R5587" s="33"/>
      <c r="S5587" s="33"/>
      <c r="T5587" s="33"/>
      <c r="U5587" s="33"/>
      <c r="V5587" s="40"/>
      <c r="W5587" s="40"/>
      <c r="X5587" s="40"/>
      <c r="Y5587" s="40"/>
      <c r="Z5587" s="40"/>
      <c r="AA5587" s="40"/>
      <c r="AB5587" s="40"/>
      <c r="AC5587" s="40"/>
      <c r="AD5587" s="40"/>
      <c r="AE5587" s="40"/>
      <c r="AF5587" s="40"/>
      <c r="AG5587" s="40"/>
      <c r="AH5587" s="40"/>
      <c r="AI5587" s="40"/>
      <c r="AJ5587" s="40"/>
      <c r="AK5587" s="40"/>
      <c r="AL5587" s="40"/>
      <c r="AM5587" s="40"/>
      <c r="AN5587" s="40"/>
      <c r="AO5587" s="40"/>
      <c r="AP5587" s="40"/>
      <c r="AQ5587" s="40"/>
      <c r="AR5587" s="40"/>
      <c r="AS5587" s="40"/>
      <c r="AT5587" s="40"/>
      <c r="AU5587" s="40"/>
      <c r="AV5587" s="40"/>
      <c r="AW5587" s="40"/>
      <c r="AX5587" s="41"/>
    </row>
    <row r="5588" spans="1:251" ht="12" customHeight="1">
      <c r="A5588" s="34"/>
      <c r="B5588" s="116" t="s">
        <v>1036</v>
      </c>
      <c r="C5588" s="117"/>
      <c r="D5588" s="117"/>
      <c r="E5588" s="117"/>
      <c r="F5588" s="117"/>
      <c r="G5588" s="117"/>
      <c r="H5588" s="117"/>
      <c r="I5588" s="117"/>
      <c r="J5588" s="117"/>
      <c r="K5588" s="117"/>
      <c r="L5588" s="117"/>
      <c r="M5588" s="117"/>
      <c r="N5588" s="117"/>
      <c r="O5588" s="117"/>
      <c r="P5588" s="117"/>
      <c r="Q5588" s="117"/>
      <c r="R5588" s="117"/>
      <c r="S5588" s="117"/>
      <c r="T5588" s="117"/>
      <c r="U5588" s="117"/>
      <c r="V5588" s="117"/>
      <c r="W5588" s="117"/>
      <c r="X5588" s="117"/>
      <c r="Y5588" s="117"/>
      <c r="Z5588" s="117"/>
      <c r="AA5588" s="117"/>
      <c r="AB5588" s="117"/>
      <c r="AC5588" s="117"/>
      <c r="AD5588" s="117"/>
      <c r="AE5588" s="117"/>
      <c r="AF5588" s="117"/>
      <c r="AG5588" s="117"/>
      <c r="AH5588" s="117"/>
      <c r="AI5588" s="117"/>
      <c r="AJ5588" s="117"/>
      <c r="AK5588" s="117"/>
      <c r="AL5588" s="117"/>
      <c r="AM5588" s="117"/>
      <c r="AN5588" s="117"/>
      <c r="AO5588" s="117"/>
      <c r="AP5588" s="117"/>
      <c r="AQ5588" s="117"/>
      <c r="AR5588" s="117"/>
      <c r="AS5588" s="117"/>
      <c r="AT5588" s="117"/>
      <c r="AU5588" s="117"/>
      <c r="AV5588" s="117"/>
      <c r="AW5588" s="117"/>
      <c r="AX5588" s="118"/>
    </row>
    <row r="5589" spans="1:251" ht="12" customHeight="1">
      <c r="A5589" s="34"/>
      <c r="B5589" s="116"/>
      <c r="C5589" s="117"/>
      <c r="D5589" s="117"/>
      <c r="E5589" s="117"/>
      <c r="F5589" s="117"/>
      <c r="G5589" s="117"/>
      <c r="H5589" s="117"/>
      <c r="I5589" s="117"/>
      <c r="J5589" s="117"/>
      <c r="K5589" s="117"/>
      <c r="L5589" s="117"/>
      <c r="M5589" s="117"/>
      <c r="N5589" s="117"/>
      <c r="O5589" s="117"/>
      <c r="P5589" s="117"/>
      <c r="Q5589" s="117"/>
      <c r="R5589" s="117"/>
      <c r="S5589" s="117"/>
      <c r="T5589" s="117"/>
      <c r="U5589" s="117"/>
      <c r="V5589" s="117"/>
      <c r="W5589" s="117"/>
      <c r="X5589" s="117"/>
      <c r="Y5589" s="117"/>
      <c r="Z5589" s="117"/>
      <c r="AA5589" s="117"/>
      <c r="AB5589" s="117"/>
      <c r="AC5589" s="117"/>
      <c r="AD5589" s="117"/>
      <c r="AE5589" s="117"/>
      <c r="AF5589" s="117"/>
      <c r="AG5589" s="117"/>
      <c r="AH5589" s="117"/>
      <c r="AI5589" s="117"/>
      <c r="AJ5589" s="117"/>
      <c r="AK5589" s="117"/>
      <c r="AL5589" s="117"/>
      <c r="AM5589" s="117"/>
      <c r="AN5589" s="117"/>
      <c r="AO5589" s="117"/>
      <c r="AP5589" s="117"/>
      <c r="AQ5589" s="117"/>
      <c r="AR5589" s="117"/>
      <c r="AS5589" s="117"/>
      <c r="AT5589" s="117"/>
      <c r="AU5589" s="117"/>
      <c r="AV5589" s="117"/>
      <c r="AW5589" s="117"/>
      <c r="AX5589" s="118"/>
      <c r="BC5589" s="42"/>
    </row>
    <row r="5590" spans="1:251" ht="12" customHeight="1">
      <c r="A5590" s="34"/>
      <c r="B5590" s="116"/>
      <c r="C5590" s="117"/>
      <c r="D5590" s="117"/>
      <c r="E5590" s="117"/>
      <c r="F5590" s="117"/>
      <c r="G5590" s="117"/>
      <c r="H5590" s="117"/>
      <c r="I5590" s="117"/>
      <c r="J5590" s="117"/>
      <c r="K5590" s="117"/>
      <c r="L5590" s="117"/>
      <c r="M5590" s="117"/>
      <c r="N5590" s="117"/>
      <c r="O5590" s="117"/>
      <c r="P5590" s="117"/>
      <c r="Q5590" s="117"/>
      <c r="R5590" s="117"/>
      <c r="S5590" s="117"/>
      <c r="T5590" s="117"/>
      <c r="U5590" s="117"/>
      <c r="V5590" s="117"/>
      <c r="W5590" s="117"/>
      <c r="X5590" s="117"/>
      <c r="Y5590" s="117"/>
      <c r="Z5590" s="117"/>
      <c r="AA5590" s="117"/>
      <c r="AB5590" s="117"/>
      <c r="AC5590" s="117"/>
      <c r="AD5590" s="117"/>
      <c r="AE5590" s="117"/>
      <c r="AF5590" s="117"/>
      <c r="AG5590" s="117"/>
      <c r="AH5590" s="117"/>
      <c r="AI5590" s="117"/>
      <c r="AJ5590" s="117"/>
      <c r="AK5590" s="117"/>
      <c r="AL5590" s="117"/>
      <c r="AM5590" s="117"/>
      <c r="AN5590" s="117"/>
      <c r="AO5590" s="117"/>
      <c r="AP5590" s="117"/>
      <c r="AQ5590" s="117"/>
      <c r="AR5590" s="117"/>
      <c r="AS5590" s="117"/>
      <c r="AT5590" s="117"/>
      <c r="AU5590" s="117"/>
      <c r="AV5590" s="117"/>
      <c r="AW5590" s="117"/>
      <c r="AX5590" s="118"/>
    </row>
    <row r="5591" spans="1:251" ht="12" customHeight="1">
      <c r="A5591" s="34"/>
      <c r="B5591" s="116"/>
      <c r="C5591" s="117"/>
      <c r="D5591" s="117"/>
      <c r="E5591" s="117"/>
      <c r="F5591" s="117"/>
      <c r="G5591" s="117"/>
      <c r="H5591" s="117"/>
      <c r="I5591" s="117"/>
      <c r="J5591" s="117"/>
      <c r="K5591" s="117"/>
      <c r="L5591" s="117"/>
      <c r="M5591" s="117"/>
      <c r="N5591" s="117"/>
      <c r="O5591" s="117"/>
      <c r="P5591" s="117"/>
      <c r="Q5591" s="117"/>
      <c r="R5591" s="117"/>
      <c r="S5591" s="117"/>
      <c r="T5591" s="117"/>
      <c r="U5591" s="117"/>
      <c r="V5591" s="117"/>
      <c r="W5591" s="117"/>
      <c r="X5591" s="117"/>
      <c r="Y5591" s="117"/>
      <c r="Z5591" s="117"/>
      <c r="AA5591" s="117"/>
      <c r="AB5591" s="117"/>
      <c r="AC5591" s="117"/>
      <c r="AD5591" s="117"/>
      <c r="AE5591" s="117"/>
      <c r="AF5591" s="117"/>
      <c r="AG5591" s="117"/>
      <c r="AH5591" s="117"/>
      <c r="AI5591" s="117"/>
      <c r="AJ5591" s="117"/>
      <c r="AK5591" s="117"/>
      <c r="AL5591" s="117"/>
      <c r="AM5591" s="117"/>
      <c r="AN5591" s="117"/>
      <c r="AO5591" s="117"/>
      <c r="AP5591" s="117"/>
      <c r="AQ5591" s="117"/>
      <c r="AR5591" s="117"/>
      <c r="AS5591" s="117"/>
      <c r="AT5591" s="117"/>
      <c r="AU5591" s="117"/>
      <c r="AV5591" s="117"/>
      <c r="AW5591" s="117"/>
      <c r="AX5591" s="118"/>
    </row>
    <row r="5592" spans="1:251" ht="12" customHeight="1">
      <c r="A5592" s="34"/>
      <c r="B5592" s="116"/>
      <c r="C5592" s="117"/>
      <c r="D5592" s="117"/>
      <c r="E5592" s="117"/>
      <c r="F5592" s="117"/>
      <c r="G5592" s="117"/>
      <c r="H5592" s="117"/>
      <c r="I5592" s="117"/>
      <c r="J5592" s="117"/>
      <c r="K5592" s="117"/>
      <c r="L5592" s="117"/>
      <c r="M5592" s="117"/>
      <c r="N5592" s="117"/>
      <c r="O5592" s="117"/>
      <c r="P5592" s="117"/>
      <c r="Q5592" s="117"/>
      <c r="R5592" s="117"/>
      <c r="S5592" s="117"/>
      <c r="T5592" s="117"/>
      <c r="U5592" s="117"/>
      <c r="V5592" s="117"/>
      <c r="W5592" s="117"/>
      <c r="X5592" s="117"/>
      <c r="Y5592" s="117"/>
      <c r="Z5592" s="117"/>
      <c r="AA5592" s="117"/>
      <c r="AB5592" s="117"/>
      <c r="AC5592" s="117"/>
      <c r="AD5592" s="117"/>
      <c r="AE5592" s="117"/>
      <c r="AF5592" s="117"/>
      <c r="AG5592" s="117"/>
      <c r="AH5592" s="117"/>
      <c r="AI5592" s="117"/>
      <c r="AJ5592" s="117"/>
      <c r="AK5592" s="117"/>
      <c r="AL5592" s="117"/>
      <c r="AM5592" s="117"/>
      <c r="AN5592" s="117"/>
      <c r="AO5592" s="117"/>
      <c r="AP5592" s="117"/>
      <c r="AQ5592" s="117"/>
      <c r="AR5592" s="117"/>
      <c r="AS5592" s="117"/>
      <c r="AT5592" s="117"/>
      <c r="AU5592" s="117"/>
      <c r="AV5592" s="117"/>
      <c r="AW5592" s="117"/>
      <c r="AX5592" s="118"/>
    </row>
    <row r="5593" spans="1:251" ht="15" thickBot="1">
      <c r="A5593" s="43"/>
      <c r="B5593" s="44"/>
      <c r="C5593" s="45"/>
      <c r="D5593" s="45"/>
      <c r="E5593" s="45"/>
      <c r="F5593" s="45"/>
      <c r="G5593" s="45"/>
      <c r="H5593" s="45"/>
      <c r="I5593" s="45"/>
      <c r="J5593" s="45"/>
      <c r="K5593" s="45"/>
      <c r="L5593" s="45"/>
      <c r="M5593" s="45"/>
      <c r="N5593" s="45"/>
      <c r="O5593" s="45"/>
      <c r="P5593" s="45"/>
      <c r="Q5593" s="45"/>
      <c r="R5593" s="45"/>
      <c r="S5593" s="45"/>
      <c r="T5593" s="45"/>
      <c r="U5593" s="45"/>
      <c r="V5593" s="45"/>
      <c r="W5593" s="45"/>
      <c r="X5593" s="45"/>
      <c r="Y5593" s="45"/>
      <c r="Z5593" s="45"/>
      <c r="AA5593" s="45"/>
      <c r="AB5593" s="45"/>
      <c r="AC5593" s="45"/>
      <c r="AD5593" s="45"/>
      <c r="AE5593" s="45"/>
      <c r="AF5593" s="45"/>
      <c r="AG5593" s="45"/>
      <c r="AH5593" s="45"/>
      <c r="AI5593" s="45"/>
      <c r="AJ5593" s="45"/>
      <c r="AK5593" s="45"/>
      <c r="AL5593" s="45"/>
      <c r="AM5593" s="45"/>
      <c r="AN5593" s="45"/>
      <c r="AO5593" s="45"/>
      <c r="AP5593" s="45"/>
      <c r="AQ5593" s="45"/>
      <c r="AR5593" s="45"/>
      <c r="AS5593" s="45"/>
      <c r="AT5593" s="45"/>
      <c r="AU5593" s="45"/>
      <c r="AV5593" s="45"/>
      <c r="AW5593" s="45"/>
      <c r="AX5593" s="46"/>
    </row>
    <row r="5594" spans="1:251">
      <c r="B5594" s="47"/>
    </row>
    <row r="5595" spans="1:251" ht="14.25">
      <c r="B5595" s="36" t="s">
        <v>240</v>
      </c>
      <c r="C5595" s="34"/>
      <c r="D5595" s="34"/>
      <c r="E5595" s="34"/>
      <c r="F5595" s="34"/>
      <c r="G5595" s="34"/>
      <c r="H5595" s="34"/>
      <c r="I5595" s="34"/>
      <c r="J5595" s="34"/>
      <c r="K5595" s="34"/>
      <c r="L5595" s="35"/>
      <c r="M5595" s="35"/>
      <c r="N5595" s="35"/>
      <c r="O5595" s="35"/>
      <c r="P5595" s="34"/>
      <c r="Q5595" s="34"/>
      <c r="R5595" s="34"/>
      <c r="S5595" s="34"/>
      <c r="T5595" s="34"/>
      <c r="U5595" s="34"/>
      <c r="V5595" s="36"/>
      <c r="W5595" s="36"/>
      <c r="X5595" s="36"/>
      <c r="Y5595" s="36"/>
      <c r="Z5595" s="36"/>
      <c r="AA5595" s="36"/>
      <c r="AB5595" s="36"/>
      <c r="AC5595" s="36"/>
      <c r="AD5595" s="36"/>
      <c r="AE5595" s="36"/>
      <c r="AF5595" s="36"/>
      <c r="AG5595" s="36"/>
      <c r="AH5595" s="36"/>
      <c r="AI5595" s="36"/>
      <c r="AJ5595" s="36"/>
      <c r="AK5595" s="36"/>
      <c r="AL5595" s="36"/>
      <c r="AM5595" s="36"/>
      <c r="AN5595" s="36"/>
      <c r="AO5595" s="36"/>
      <c r="AP5595" s="36"/>
      <c r="AQ5595" s="36"/>
      <c r="AR5595" s="36"/>
      <c r="AS5595" s="36"/>
      <c r="AT5595" s="36"/>
      <c r="AU5595" s="36"/>
      <c r="AV5595" s="36"/>
      <c r="AW5595" s="36"/>
      <c r="AX5595" s="36"/>
    </row>
    <row r="5596" spans="1:251" ht="15" thickBot="1">
      <c r="B5596" s="34"/>
      <c r="C5596" s="34"/>
      <c r="D5596" s="34"/>
      <c r="E5596" s="34"/>
      <c r="F5596" s="34"/>
      <c r="G5596" s="34"/>
      <c r="H5596" s="34"/>
      <c r="I5596" s="34"/>
      <c r="J5596" s="34"/>
      <c r="K5596" s="34"/>
      <c r="L5596" s="35"/>
      <c r="M5596" s="35"/>
      <c r="N5596" s="35"/>
      <c r="O5596" s="35"/>
      <c r="P5596" s="34"/>
      <c r="Q5596" s="34"/>
      <c r="R5596" s="34"/>
      <c r="S5596" s="34"/>
      <c r="T5596" s="34"/>
      <c r="U5596" s="34"/>
      <c r="V5596" s="36"/>
      <c r="W5596" s="36"/>
      <c r="X5596" s="36"/>
      <c r="Y5596" s="36"/>
      <c r="Z5596" s="36"/>
      <c r="AA5596" s="36"/>
      <c r="AB5596" s="36"/>
      <c r="AC5596" s="36"/>
      <c r="AD5596" s="36"/>
      <c r="AE5596" s="36"/>
      <c r="AF5596" s="36"/>
      <c r="AG5596" s="36"/>
      <c r="AH5596" s="36"/>
      <c r="AI5596" s="36"/>
      <c r="AJ5596" s="36"/>
      <c r="AK5596" s="36"/>
      <c r="AL5596" s="36"/>
      <c r="AM5596" s="36"/>
      <c r="AN5596" s="36"/>
      <c r="AO5596" s="36"/>
      <c r="AP5596" s="36"/>
      <c r="AQ5596" s="36"/>
      <c r="AR5596" s="36"/>
      <c r="AS5596" s="36"/>
      <c r="AT5596" s="36"/>
      <c r="AU5596" s="36"/>
      <c r="AV5596" s="36"/>
      <c r="AW5596" s="36"/>
      <c r="AX5596" s="48" t="s">
        <v>241</v>
      </c>
    </row>
    <row r="5597" spans="1:251" s="42" customFormat="1" ht="13.5" customHeight="1">
      <c r="A5597" s="34"/>
      <c r="B5597" s="119" t="s">
        <v>242</v>
      </c>
      <c r="C5597" s="120"/>
      <c r="D5597" s="120"/>
      <c r="E5597" s="120"/>
      <c r="F5597" s="120"/>
      <c r="G5597" s="120"/>
      <c r="H5597" s="120"/>
      <c r="I5597" s="120"/>
      <c r="J5597" s="120"/>
      <c r="K5597" s="120"/>
      <c r="L5597" s="120"/>
      <c r="M5597" s="120"/>
      <c r="N5597" s="120"/>
      <c r="O5597" s="120"/>
      <c r="P5597" s="120"/>
      <c r="Q5597" s="120"/>
      <c r="R5597" s="120"/>
      <c r="S5597" s="120"/>
      <c r="T5597" s="120"/>
      <c r="U5597" s="120"/>
      <c r="V5597" s="120"/>
      <c r="W5597" s="120"/>
      <c r="X5597" s="120"/>
      <c r="Y5597" s="120"/>
      <c r="Z5597" s="121"/>
      <c r="AA5597" s="125" t="s">
        <v>1062</v>
      </c>
      <c r="AB5597" s="120"/>
      <c r="AC5597" s="120"/>
      <c r="AD5597" s="120"/>
      <c r="AE5597" s="120"/>
      <c r="AF5597" s="120"/>
      <c r="AG5597" s="120"/>
      <c r="AH5597" s="120"/>
      <c r="AI5597" s="121"/>
      <c r="AJ5597" s="125" t="s">
        <v>1063</v>
      </c>
      <c r="AK5597" s="120"/>
      <c r="AL5597" s="120"/>
      <c r="AM5597" s="120"/>
      <c r="AN5597" s="120"/>
      <c r="AO5597" s="120"/>
      <c r="AP5597" s="120"/>
      <c r="AQ5597" s="120"/>
      <c r="AR5597" s="121"/>
      <c r="AS5597" s="125" t="s">
        <v>243</v>
      </c>
      <c r="AT5597" s="120"/>
      <c r="AU5597" s="120"/>
      <c r="AV5597" s="120"/>
      <c r="AW5597" s="120"/>
      <c r="AX5597" s="127"/>
      <c r="AY5597" s="29"/>
      <c r="AZ5597" s="29"/>
      <c r="BA5597" s="29"/>
      <c r="BB5597" s="29"/>
      <c r="BC5597" s="29"/>
      <c r="BD5597" s="29"/>
      <c r="BE5597" s="29"/>
      <c r="BF5597" s="29"/>
      <c r="BG5597" s="29"/>
      <c r="BH5597" s="29"/>
      <c r="BI5597" s="29"/>
      <c r="BJ5597" s="29"/>
      <c r="BK5597" s="29"/>
      <c r="BL5597" s="29"/>
      <c r="BM5597" s="29"/>
      <c r="BN5597" s="29"/>
      <c r="BO5597" s="29"/>
      <c r="BP5597" s="29"/>
      <c r="BQ5597" s="29"/>
      <c r="BR5597" s="29"/>
      <c r="BS5597" s="29"/>
      <c r="BT5597" s="29"/>
      <c r="BU5597" s="29"/>
      <c r="BV5597" s="29"/>
      <c r="BW5597" s="29"/>
      <c r="BX5597" s="29"/>
      <c r="BY5597" s="29"/>
      <c r="BZ5597" s="29"/>
      <c r="CA5597" s="29"/>
      <c r="CB5597" s="29"/>
      <c r="CC5597" s="29"/>
      <c r="CD5597" s="29"/>
      <c r="CE5597" s="29"/>
      <c r="CF5597" s="29"/>
      <c r="CG5597" s="29"/>
      <c r="CH5597" s="29"/>
      <c r="CI5597" s="29"/>
      <c r="CJ5597" s="29"/>
      <c r="CK5597" s="29"/>
      <c r="CL5597" s="29"/>
      <c r="CM5597" s="29"/>
      <c r="CN5597" s="29"/>
      <c r="CO5597" s="29"/>
      <c r="CP5597" s="29"/>
      <c r="CQ5597" s="29"/>
      <c r="CR5597" s="29"/>
      <c r="CS5597" s="29"/>
      <c r="CT5597" s="29"/>
      <c r="CU5597" s="29"/>
      <c r="CV5597" s="29"/>
      <c r="CW5597" s="29"/>
      <c r="CX5597" s="29"/>
      <c r="CY5597" s="29"/>
      <c r="CZ5597" s="29"/>
      <c r="DA5597" s="29"/>
      <c r="DB5597" s="29"/>
      <c r="DC5597" s="29"/>
      <c r="DD5597" s="29"/>
      <c r="DE5597" s="29"/>
      <c r="DF5597" s="29"/>
      <c r="DG5597" s="29"/>
      <c r="DH5597" s="29"/>
      <c r="DI5597" s="29"/>
      <c r="DJ5597" s="29"/>
      <c r="DK5597" s="29"/>
      <c r="DL5597" s="29"/>
      <c r="DM5597" s="29"/>
      <c r="DN5597" s="29"/>
      <c r="DO5597" s="29"/>
      <c r="DP5597" s="29"/>
      <c r="DQ5597" s="29"/>
      <c r="DR5597" s="29"/>
      <c r="DS5597" s="29"/>
      <c r="DT5597" s="29"/>
      <c r="DU5597" s="29"/>
      <c r="DV5597" s="29"/>
      <c r="DW5597" s="29"/>
      <c r="DX5597" s="29"/>
      <c r="DY5597" s="29"/>
      <c r="DZ5597" s="29"/>
      <c r="EA5597" s="29"/>
      <c r="EB5597" s="29"/>
      <c r="EC5597" s="29"/>
      <c r="ED5597" s="29"/>
      <c r="EE5597" s="29"/>
      <c r="EF5597" s="29"/>
      <c r="EG5597" s="29"/>
      <c r="EH5597" s="29"/>
      <c r="EI5597" s="29"/>
      <c r="EJ5597" s="29"/>
      <c r="EK5597" s="29"/>
      <c r="EL5597" s="29"/>
      <c r="EM5597" s="29"/>
      <c r="EN5597" s="29"/>
      <c r="EO5597" s="29"/>
      <c r="EP5597" s="29"/>
      <c r="EQ5597" s="29"/>
      <c r="ER5597" s="29"/>
      <c r="ES5597" s="29"/>
      <c r="ET5597" s="29"/>
      <c r="EU5597" s="29"/>
      <c r="EV5597" s="29"/>
      <c r="EW5597" s="29"/>
      <c r="EX5597" s="29"/>
      <c r="EY5597" s="29"/>
      <c r="EZ5597" s="29"/>
      <c r="FA5597" s="29"/>
      <c r="FB5597" s="29"/>
      <c r="FC5597" s="29"/>
      <c r="FD5597" s="29"/>
      <c r="FE5597" s="29"/>
      <c r="FF5597" s="29"/>
      <c r="FG5597" s="29"/>
      <c r="FH5597" s="29"/>
      <c r="FI5597" s="29"/>
      <c r="FJ5597" s="29"/>
      <c r="FK5597" s="29"/>
      <c r="FL5597" s="29"/>
      <c r="FM5597" s="29"/>
      <c r="FN5597" s="29"/>
      <c r="FO5597" s="29"/>
      <c r="FP5597" s="29"/>
      <c r="FQ5597" s="29"/>
      <c r="FR5597" s="29"/>
      <c r="FS5597" s="29"/>
      <c r="FT5597" s="29"/>
      <c r="FU5597" s="29"/>
      <c r="FV5597" s="29"/>
      <c r="FW5597" s="29"/>
      <c r="FX5597" s="29"/>
      <c r="FY5597" s="29"/>
      <c r="FZ5597" s="29"/>
      <c r="GA5597" s="29"/>
      <c r="GB5597" s="29"/>
      <c r="GC5597" s="29"/>
      <c r="GD5597" s="29"/>
      <c r="GE5597" s="29"/>
      <c r="GF5597" s="29"/>
      <c r="GG5597" s="29"/>
      <c r="GH5597" s="29"/>
      <c r="GI5597" s="29"/>
      <c r="GJ5597" s="29"/>
      <c r="GK5597" s="29"/>
      <c r="GL5597" s="29"/>
      <c r="GM5597" s="29"/>
      <c r="GN5597" s="29"/>
      <c r="GO5597" s="29"/>
      <c r="GP5597" s="29"/>
      <c r="GQ5597" s="29"/>
      <c r="GR5597" s="29"/>
      <c r="GS5597" s="29"/>
      <c r="GT5597" s="29"/>
      <c r="GU5597" s="29"/>
      <c r="GV5597" s="29"/>
      <c r="GW5597" s="29"/>
      <c r="GX5597" s="29"/>
      <c r="GY5597" s="29"/>
      <c r="GZ5597" s="29"/>
      <c r="HA5597" s="29"/>
      <c r="HB5597" s="29"/>
      <c r="HC5597" s="29"/>
      <c r="HD5597" s="29"/>
      <c r="HE5597" s="29"/>
      <c r="HF5597" s="29"/>
      <c r="HG5597" s="29"/>
      <c r="HH5597" s="29"/>
      <c r="HI5597" s="29"/>
      <c r="HJ5597" s="29"/>
      <c r="HK5597" s="29"/>
      <c r="HL5597" s="29"/>
      <c r="HM5597" s="29"/>
      <c r="HN5597" s="29"/>
      <c r="HO5597" s="29"/>
      <c r="HP5597" s="29"/>
      <c r="HQ5597" s="29"/>
      <c r="HR5597" s="29"/>
      <c r="HS5597" s="29"/>
      <c r="HT5597" s="29"/>
      <c r="HU5597" s="29"/>
      <c r="HV5597" s="29"/>
      <c r="HW5597" s="29"/>
      <c r="HX5597" s="29"/>
      <c r="HY5597" s="29"/>
      <c r="HZ5597" s="29"/>
      <c r="IA5597" s="29"/>
      <c r="IB5597" s="29"/>
      <c r="IC5597" s="29"/>
      <c r="ID5597" s="29"/>
      <c r="IE5597" s="29"/>
      <c r="IF5597" s="29"/>
      <c r="IG5597" s="29"/>
      <c r="IH5597" s="29"/>
      <c r="II5597" s="29"/>
      <c r="IJ5597" s="29"/>
      <c r="IK5597" s="29"/>
      <c r="IL5597" s="29"/>
      <c r="IM5597" s="29"/>
      <c r="IN5597" s="29"/>
      <c r="IO5597" s="29"/>
      <c r="IP5597" s="29"/>
      <c r="IQ5597" s="29"/>
    </row>
    <row r="5598" spans="1:251" s="42" customFormat="1" ht="13.5">
      <c r="A5598" s="34"/>
      <c r="B5598" s="122"/>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4"/>
      <c r="AA5598" s="126"/>
      <c r="AB5598" s="123"/>
      <c r="AC5598" s="123"/>
      <c r="AD5598" s="123"/>
      <c r="AE5598" s="123"/>
      <c r="AF5598" s="123"/>
      <c r="AG5598" s="123"/>
      <c r="AH5598" s="123"/>
      <c r="AI5598" s="124"/>
      <c r="AJ5598" s="126"/>
      <c r="AK5598" s="123"/>
      <c r="AL5598" s="123"/>
      <c r="AM5598" s="123"/>
      <c r="AN5598" s="123"/>
      <c r="AO5598" s="123"/>
      <c r="AP5598" s="123"/>
      <c r="AQ5598" s="123"/>
      <c r="AR5598" s="124"/>
      <c r="AS5598" s="126"/>
      <c r="AT5598" s="123"/>
      <c r="AU5598" s="123"/>
      <c r="AV5598" s="123"/>
      <c r="AW5598" s="123"/>
      <c r="AX5598" s="128"/>
      <c r="AY5598" s="29"/>
      <c r="AZ5598" s="29"/>
      <c r="BA5598" s="29"/>
      <c r="BB5598" s="65"/>
      <c r="BC5598" s="49"/>
      <c r="BE5598" s="29"/>
      <c r="BF5598" s="29"/>
      <c r="BG5598" s="29"/>
      <c r="BH5598" s="29"/>
      <c r="BI5598" s="29"/>
      <c r="BJ5598" s="29"/>
      <c r="BK5598" s="29"/>
      <c r="BL5598" s="29"/>
      <c r="BM5598" s="29"/>
      <c r="BN5598" s="29"/>
      <c r="BO5598" s="29"/>
      <c r="BP5598" s="29"/>
      <c r="BQ5598" s="29"/>
      <c r="BR5598" s="29"/>
      <c r="BS5598" s="29"/>
      <c r="BT5598" s="29"/>
      <c r="BU5598" s="29"/>
      <c r="BV5598" s="29"/>
      <c r="BW5598" s="29"/>
      <c r="BX5598" s="29"/>
      <c r="BY5598" s="29"/>
      <c r="BZ5598" s="29"/>
      <c r="CA5598" s="29"/>
      <c r="CB5598" s="29"/>
      <c r="CC5598" s="29"/>
      <c r="CD5598" s="29"/>
      <c r="CE5598" s="29"/>
      <c r="CF5598" s="29"/>
      <c r="CG5598" s="29"/>
      <c r="CH5598" s="29"/>
      <c r="CI5598" s="29"/>
      <c r="CJ5598" s="29"/>
      <c r="CK5598" s="29"/>
      <c r="CL5598" s="29"/>
      <c r="CM5598" s="29"/>
      <c r="CN5598" s="29"/>
      <c r="CO5598" s="29"/>
      <c r="CP5598" s="29"/>
      <c r="CQ5598" s="29"/>
      <c r="CR5598" s="29"/>
      <c r="CS5598" s="29"/>
      <c r="CT5598" s="29"/>
      <c r="CU5598" s="29"/>
      <c r="CV5598" s="29"/>
      <c r="CW5598" s="29"/>
      <c r="CX5598" s="29"/>
      <c r="CY5598" s="29"/>
      <c r="CZ5598" s="29"/>
      <c r="DA5598" s="29"/>
      <c r="DB5598" s="29"/>
      <c r="DC5598" s="29"/>
      <c r="DD5598" s="29"/>
      <c r="DE5598" s="29"/>
      <c r="DF5598" s="29"/>
      <c r="DG5598" s="29"/>
      <c r="DH5598" s="29"/>
      <c r="DI5598" s="29"/>
      <c r="DJ5598" s="29"/>
      <c r="DK5598" s="29"/>
      <c r="DL5598" s="29"/>
      <c r="DM5598" s="29"/>
      <c r="DN5598" s="29"/>
      <c r="DO5598" s="29"/>
      <c r="DP5598" s="29"/>
      <c r="DQ5598" s="29"/>
      <c r="DR5598" s="29"/>
      <c r="DS5598" s="29"/>
      <c r="DT5598" s="29"/>
      <c r="DU5598" s="29"/>
      <c r="DV5598" s="29"/>
      <c r="DW5598" s="29"/>
      <c r="DX5598" s="29"/>
      <c r="DY5598" s="29"/>
      <c r="DZ5598" s="29"/>
      <c r="EA5598" s="29"/>
      <c r="EB5598" s="29"/>
      <c r="EC5598" s="29"/>
      <c r="ED5598" s="29"/>
      <c r="EE5598" s="29"/>
      <c r="EF5598" s="29"/>
      <c r="EG5598" s="29"/>
      <c r="EH5598" s="29"/>
      <c r="EI5598" s="29"/>
      <c r="EJ5598" s="29"/>
      <c r="EK5598" s="29"/>
      <c r="EL5598" s="29"/>
      <c r="EM5598" s="29"/>
      <c r="EN5598" s="29"/>
      <c r="EO5598" s="29"/>
      <c r="EP5598" s="29"/>
      <c r="EQ5598" s="29"/>
      <c r="ER5598" s="29"/>
      <c r="ES5598" s="29"/>
      <c r="ET5598" s="29"/>
      <c r="EU5598" s="29"/>
      <c r="EV5598" s="29"/>
      <c r="EW5598" s="29"/>
      <c r="EX5598" s="29"/>
      <c r="EY5598" s="29"/>
      <c r="EZ5598" s="29"/>
      <c r="FA5598" s="29"/>
      <c r="FB5598" s="29"/>
      <c r="FC5598" s="29"/>
      <c r="FD5598" s="29"/>
      <c r="FE5598" s="29"/>
      <c r="FF5598" s="29"/>
      <c r="FG5598" s="29"/>
      <c r="FH5598" s="29"/>
      <c r="FI5598" s="29"/>
      <c r="FJ5598" s="29"/>
      <c r="FK5598" s="29"/>
      <c r="FL5598" s="29"/>
      <c r="FM5598" s="29"/>
      <c r="FN5598" s="29"/>
      <c r="FO5598" s="29"/>
      <c r="FP5598" s="29"/>
      <c r="FQ5598" s="29"/>
      <c r="FR5598" s="29"/>
      <c r="FS5598" s="29"/>
      <c r="FT5598" s="29"/>
      <c r="FU5598" s="29"/>
      <c r="FV5598" s="29"/>
      <c r="FW5598" s="29"/>
      <c r="FX5598" s="29"/>
      <c r="FY5598" s="29"/>
      <c r="FZ5598" s="29"/>
      <c r="GA5598" s="29"/>
      <c r="GB5598" s="29"/>
      <c r="GC5598" s="29"/>
      <c r="GD5598" s="29"/>
      <c r="GE5598" s="29"/>
      <c r="GF5598" s="29"/>
      <c r="GG5598" s="29"/>
      <c r="GH5598" s="29"/>
      <c r="GI5598" s="29"/>
      <c r="GJ5598" s="29"/>
      <c r="GK5598" s="29"/>
      <c r="GL5598" s="29"/>
      <c r="GM5598" s="29"/>
      <c r="GN5598" s="29"/>
      <c r="GO5598" s="29"/>
      <c r="GP5598" s="29"/>
      <c r="GQ5598" s="29"/>
      <c r="GR5598" s="29"/>
      <c r="GS5598" s="29"/>
      <c r="GT5598" s="29"/>
      <c r="GU5598" s="29"/>
      <c r="GV5598" s="29"/>
      <c r="GW5598" s="29"/>
      <c r="GX5598" s="29"/>
      <c r="GY5598" s="29"/>
      <c r="GZ5598" s="29"/>
      <c r="HA5598" s="29"/>
      <c r="HB5598" s="29"/>
      <c r="HC5598" s="29"/>
      <c r="HD5598" s="29"/>
      <c r="HE5598" s="29"/>
      <c r="HF5598" s="29"/>
      <c r="HG5598" s="29"/>
      <c r="HH5598" s="29"/>
      <c r="HI5598" s="29"/>
      <c r="HJ5598" s="29"/>
      <c r="HK5598" s="29"/>
      <c r="HL5598" s="29"/>
      <c r="HM5598" s="29"/>
      <c r="HN5598" s="29"/>
      <c r="HO5598" s="29"/>
      <c r="HP5598" s="29"/>
      <c r="HQ5598" s="29"/>
      <c r="HR5598" s="29"/>
      <c r="HS5598" s="29"/>
      <c r="HT5598" s="29"/>
      <c r="HU5598" s="29"/>
      <c r="HV5598" s="29"/>
      <c r="HW5598" s="29"/>
      <c r="HX5598" s="29"/>
      <c r="HY5598" s="29"/>
      <c r="HZ5598" s="29"/>
      <c r="IA5598" s="29"/>
      <c r="IB5598" s="29"/>
      <c r="IC5598" s="29"/>
      <c r="ID5598" s="29"/>
      <c r="IE5598" s="29"/>
      <c r="IF5598" s="29"/>
      <c r="IG5598" s="29"/>
      <c r="IH5598" s="29"/>
      <c r="II5598" s="29"/>
      <c r="IJ5598" s="29"/>
      <c r="IK5598" s="29"/>
      <c r="IL5598" s="29"/>
      <c r="IM5598" s="29"/>
      <c r="IN5598" s="29"/>
      <c r="IO5598" s="29"/>
      <c r="IP5598" s="29"/>
      <c r="IQ5598" s="29"/>
    </row>
    <row r="5599" spans="1:251" s="42" customFormat="1" ht="18.75" customHeight="1">
      <c r="A5599" s="34"/>
      <c r="B5599" s="50"/>
      <c r="C5599" s="129" t="s">
        <v>1037</v>
      </c>
      <c r="D5599" s="147"/>
      <c r="E5599" s="147"/>
      <c r="F5599" s="147"/>
      <c r="G5599" s="147"/>
      <c r="H5599" s="147"/>
      <c r="I5599" s="147"/>
      <c r="J5599" s="147"/>
      <c r="K5599" s="147"/>
      <c r="L5599" s="147"/>
      <c r="M5599" s="147"/>
      <c r="N5599" s="147"/>
      <c r="O5599" s="147"/>
      <c r="P5599" s="147"/>
      <c r="Q5599" s="147"/>
      <c r="R5599" s="147"/>
      <c r="S5599" s="147"/>
      <c r="T5599" s="147"/>
      <c r="U5599" s="147"/>
      <c r="V5599" s="147"/>
      <c r="W5599" s="147"/>
      <c r="X5599" s="147"/>
      <c r="Y5599" s="147"/>
      <c r="Z5599" s="148"/>
      <c r="AA5599" s="132">
        <v>91181</v>
      </c>
      <c r="AB5599" s="133"/>
      <c r="AC5599" s="133"/>
      <c r="AD5599" s="133"/>
      <c r="AE5599" s="133"/>
      <c r="AF5599" s="133"/>
      <c r="AG5599" s="133"/>
      <c r="AH5599" s="133"/>
      <c r="AI5599" s="134"/>
      <c r="AJ5599" s="132">
        <v>92702</v>
      </c>
      <c r="AK5599" s="133"/>
      <c r="AL5599" s="133"/>
      <c r="AM5599" s="133"/>
      <c r="AN5599" s="133"/>
      <c r="AO5599" s="133"/>
      <c r="AP5599" s="133"/>
      <c r="AQ5599" s="133"/>
      <c r="AR5599" s="134"/>
      <c r="AS5599" s="135"/>
      <c r="AT5599" s="136"/>
      <c r="AU5599" s="136"/>
      <c r="AV5599" s="136"/>
      <c r="AW5599" s="136"/>
      <c r="AX5599" s="137"/>
      <c r="AY5599" s="29"/>
      <c r="AZ5599" s="29"/>
      <c r="BA5599" s="29"/>
      <c r="BB5599" s="29"/>
      <c r="BC5599" s="29"/>
      <c r="BD5599" s="29"/>
      <c r="BE5599" s="29"/>
      <c r="BF5599" s="29"/>
      <c r="BG5599" s="29"/>
      <c r="BH5599" s="29"/>
      <c r="BI5599" s="29"/>
      <c r="BJ5599" s="29"/>
      <c r="BK5599" s="29"/>
      <c r="BL5599" s="29"/>
      <c r="BM5599" s="29"/>
      <c r="BN5599" s="29"/>
      <c r="BO5599" s="29"/>
      <c r="BP5599" s="29"/>
      <c r="BQ5599" s="29"/>
      <c r="BR5599" s="29"/>
      <c r="BS5599" s="29"/>
      <c r="BT5599" s="29"/>
      <c r="BU5599" s="29"/>
      <c r="BV5599" s="29"/>
      <c r="BW5599" s="29"/>
      <c r="BX5599" s="29"/>
      <c r="BY5599" s="29"/>
      <c r="BZ5599" s="29"/>
      <c r="CA5599" s="29"/>
      <c r="CB5599" s="29"/>
      <c r="CC5599" s="29"/>
      <c r="CD5599" s="29"/>
      <c r="CE5599" s="29"/>
      <c r="CF5599" s="29"/>
      <c r="CG5599" s="29"/>
      <c r="CH5599" s="29"/>
      <c r="CI5599" s="29"/>
      <c r="CJ5599" s="29"/>
      <c r="CK5599" s="29"/>
      <c r="CL5599" s="29"/>
      <c r="CM5599" s="29"/>
      <c r="CN5599" s="29"/>
      <c r="CO5599" s="29"/>
      <c r="CP5599" s="29"/>
      <c r="CQ5599" s="29"/>
      <c r="CR5599" s="29"/>
      <c r="CS5599" s="29"/>
      <c r="CT5599" s="29"/>
      <c r="CU5599" s="29"/>
      <c r="CV5599" s="29"/>
      <c r="CW5599" s="29"/>
      <c r="CX5599" s="29"/>
      <c r="CY5599" s="29"/>
      <c r="CZ5599" s="29"/>
      <c r="DA5599" s="29"/>
      <c r="DB5599" s="29"/>
      <c r="DC5599" s="29"/>
      <c r="DD5599" s="29"/>
      <c r="DE5599" s="29"/>
      <c r="DF5599" s="29"/>
      <c r="DG5599" s="29"/>
      <c r="DH5599" s="29"/>
      <c r="DI5599" s="29"/>
      <c r="DJ5599" s="29"/>
      <c r="DK5599" s="29"/>
      <c r="DL5599" s="29"/>
      <c r="DM5599" s="29"/>
      <c r="DN5599" s="29"/>
      <c r="DO5599" s="29"/>
      <c r="DP5599" s="29"/>
      <c r="DQ5599" s="29"/>
      <c r="DR5599" s="29"/>
      <c r="DS5599" s="29"/>
      <c r="DT5599" s="29"/>
      <c r="DU5599" s="29"/>
      <c r="DV5599" s="29"/>
      <c r="DW5599" s="29"/>
      <c r="DX5599" s="29"/>
      <c r="DY5599" s="29"/>
      <c r="DZ5599" s="29"/>
      <c r="EA5599" s="29"/>
      <c r="EB5599" s="29"/>
      <c r="EC5599" s="29"/>
      <c r="ED5599" s="29"/>
      <c r="EE5599" s="29"/>
      <c r="EF5599" s="29"/>
      <c r="EG5599" s="29"/>
      <c r="EH5599" s="29"/>
      <c r="EI5599" s="29"/>
      <c r="EJ5599" s="29"/>
      <c r="EK5599" s="29"/>
      <c r="EL5599" s="29"/>
      <c r="EM5599" s="29"/>
      <c r="EN5599" s="29"/>
      <c r="EO5599" s="29"/>
      <c r="EP5599" s="29"/>
      <c r="EQ5599" s="29"/>
      <c r="ER5599" s="29"/>
      <c r="ES5599" s="29"/>
      <c r="ET5599" s="29"/>
      <c r="EU5599" s="29"/>
      <c r="EV5599" s="29"/>
      <c r="EW5599" s="29"/>
      <c r="EX5599" s="29"/>
      <c r="EY5599" s="29"/>
      <c r="EZ5599" s="29"/>
      <c r="FA5599" s="29"/>
      <c r="FB5599" s="29"/>
      <c r="FC5599" s="29"/>
      <c r="FD5599" s="29"/>
      <c r="FE5599" s="29"/>
      <c r="FF5599" s="29"/>
      <c r="FG5599" s="29"/>
      <c r="FH5599" s="29"/>
      <c r="FI5599" s="29"/>
      <c r="FJ5599" s="29"/>
      <c r="FK5599" s="29"/>
      <c r="FL5599" s="29"/>
      <c r="FM5599" s="29"/>
      <c r="FN5599" s="29"/>
      <c r="FO5599" s="29"/>
      <c r="FP5599" s="29"/>
      <c r="FQ5599" s="29"/>
      <c r="FR5599" s="29"/>
      <c r="FS5599" s="29"/>
      <c r="FT5599" s="29"/>
      <c r="FU5599" s="29"/>
      <c r="FV5599" s="29"/>
      <c r="FW5599" s="29"/>
      <c r="FX5599" s="29"/>
      <c r="FY5599" s="29"/>
      <c r="FZ5599" s="29"/>
      <c r="GA5599" s="29"/>
      <c r="GB5599" s="29"/>
      <c r="GC5599" s="29"/>
      <c r="GD5599" s="29"/>
      <c r="GE5599" s="29"/>
      <c r="GF5599" s="29"/>
      <c r="GG5599" s="29"/>
      <c r="GH5599" s="29"/>
      <c r="GI5599" s="29"/>
      <c r="GJ5599" s="29"/>
      <c r="GK5599" s="29"/>
      <c r="GL5599" s="29"/>
      <c r="GM5599" s="29"/>
      <c r="GN5599" s="29"/>
      <c r="GO5599" s="29"/>
      <c r="GP5599" s="29"/>
      <c r="GQ5599" s="29"/>
      <c r="GR5599" s="29"/>
      <c r="GS5599" s="29"/>
      <c r="GT5599" s="29"/>
      <c r="GU5599" s="29"/>
      <c r="GV5599" s="29"/>
      <c r="GW5599" s="29"/>
      <c r="GX5599" s="29"/>
      <c r="GY5599" s="29"/>
      <c r="GZ5599" s="29"/>
      <c r="HA5599" s="29"/>
      <c r="HB5599" s="29"/>
      <c r="HC5599" s="29"/>
      <c r="HD5599" s="29"/>
      <c r="HE5599" s="29"/>
      <c r="HF5599" s="29"/>
      <c r="HG5599" s="29"/>
      <c r="HH5599" s="29"/>
      <c r="HI5599" s="29"/>
      <c r="HJ5599" s="29"/>
      <c r="HK5599" s="29"/>
      <c r="HL5599" s="29"/>
      <c r="HM5599" s="29"/>
      <c r="HN5599" s="29"/>
      <c r="HO5599" s="29"/>
      <c r="HP5599" s="29"/>
      <c r="HQ5599" s="29"/>
      <c r="HR5599" s="29"/>
      <c r="HS5599" s="29"/>
      <c r="HT5599" s="29"/>
      <c r="HU5599" s="29"/>
      <c r="HV5599" s="29"/>
      <c r="HW5599" s="29"/>
      <c r="HX5599" s="29"/>
      <c r="HY5599" s="29"/>
      <c r="HZ5599" s="29"/>
      <c r="IA5599" s="29"/>
      <c r="IB5599" s="29"/>
      <c r="IC5599" s="29"/>
      <c r="ID5599" s="29"/>
      <c r="IE5599" s="29"/>
      <c r="IF5599" s="29"/>
      <c r="IG5599" s="29"/>
      <c r="IH5599" s="29"/>
      <c r="II5599" s="29"/>
      <c r="IJ5599" s="29"/>
      <c r="IK5599" s="29"/>
      <c r="IL5599" s="29"/>
      <c r="IM5599" s="29"/>
      <c r="IN5599" s="29"/>
      <c r="IO5599" s="29"/>
      <c r="IP5599" s="29"/>
      <c r="IQ5599" s="29"/>
    </row>
    <row r="5600" spans="1:251" s="42" customFormat="1" ht="18.75" customHeight="1">
      <c r="A5600" s="34"/>
      <c r="B5600" s="50"/>
      <c r="C5600" s="129" t="s">
        <v>1038</v>
      </c>
      <c r="D5600" s="147"/>
      <c r="E5600" s="147"/>
      <c r="F5600" s="147"/>
      <c r="G5600" s="147"/>
      <c r="H5600" s="147"/>
      <c r="I5600" s="147"/>
      <c r="J5600" s="147"/>
      <c r="K5600" s="147"/>
      <c r="L5600" s="147"/>
      <c r="M5600" s="147"/>
      <c r="N5600" s="147"/>
      <c r="O5600" s="147"/>
      <c r="P5600" s="147"/>
      <c r="Q5600" s="147"/>
      <c r="R5600" s="147"/>
      <c r="S5600" s="147"/>
      <c r="T5600" s="147"/>
      <c r="U5600" s="147"/>
      <c r="V5600" s="147"/>
      <c r="W5600" s="147"/>
      <c r="X5600" s="147"/>
      <c r="Y5600" s="147"/>
      <c r="Z5600" s="148"/>
      <c r="AA5600" s="132">
        <v>471</v>
      </c>
      <c r="AB5600" s="133"/>
      <c r="AC5600" s="133"/>
      <c r="AD5600" s="133"/>
      <c r="AE5600" s="133"/>
      <c r="AF5600" s="133"/>
      <c r="AG5600" s="133"/>
      <c r="AH5600" s="133"/>
      <c r="AI5600" s="134"/>
      <c r="AJ5600" s="132">
        <v>493</v>
      </c>
      <c r="AK5600" s="133"/>
      <c r="AL5600" s="133"/>
      <c r="AM5600" s="133"/>
      <c r="AN5600" s="133"/>
      <c r="AO5600" s="133"/>
      <c r="AP5600" s="133"/>
      <c r="AQ5600" s="133"/>
      <c r="AR5600" s="134"/>
      <c r="AS5600" s="135"/>
      <c r="AT5600" s="136"/>
      <c r="AU5600" s="136"/>
      <c r="AV5600" s="136"/>
      <c r="AW5600" s="136"/>
      <c r="AX5600" s="137"/>
      <c r="AY5600" s="29"/>
      <c r="AZ5600" s="29"/>
      <c r="BA5600" s="29"/>
      <c r="BB5600" s="29"/>
      <c r="BC5600" s="29"/>
      <c r="BD5600" s="29"/>
      <c r="BE5600" s="29"/>
      <c r="BF5600" s="29"/>
      <c r="BG5600" s="29"/>
      <c r="BH5600" s="29"/>
      <c r="BI5600" s="29"/>
      <c r="BJ5600" s="29"/>
      <c r="BK5600" s="29"/>
      <c r="BL5600" s="29"/>
      <c r="BM5600" s="29"/>
      <c r="BN5600" s="29"/>
      <c r="BO5600" s="29"/>
      <c r="BP5600" s="29"/>
      <c r="BQ5600" s="29"/>
      <c r="BR5600" s="29"/>
      <c r="BS5600" s="29"/>
      <c r="BT5600" s="29"/>
      <c r="BU5600" s="29"/>
      <c r="BV5600" s="29"/>
      <c r="BW5600" s="29"/>
      <c r="BX5600" s="29"/>
      <c r="BY5600" s="29"/>
      <c r="BZ5600" s="29"/>
      <c r="CA5600" s="29"/>
      <c r="CB5600" s="29"/>
      <c r="CC5600" s="29"/>
      <c r="CD5600" s="29"/>
      <c r="CE5600" s="29"/>
      <c r="CF5600" s="29"/>
      <c r="CG5600" s="29"/>
      <c r="CH5600" s="29"/>
      <c r="CI5600" s="29"/>
      <c r="CJ5600" s="29"/>
      <c r="CK5600" s="29"/>
      <c r="CL5600" s="29"/>
      <c r="CM5600" s="29"/>
      <c r="CN5600" s="29"/>
      <c r="CO5600" s="29"/>
      <c r="CP5600" s="29"/>
      <c r="CQ5600" s="29"/>
      <c r="CR5600" s="29"/>
      <c r="CS5600" s="29"/>
      <c r="CT5600" s="29"/>
      <c r="CU5600" s="29"/>
      <c r="CV5600" s="29"/>
      <c r="CW5600" s="29"/>
      <c r="CX5600" s="29"/>
      <c r="CY5600" s="29"/>
      <c r="CZ5600" s="29"/>
      <c r="DA5600" s="29"/>
      <c r="DB5600" s="29"/>
      <c r="DC5600" s="29"/>
      <c r="DD5600" s="29"/>
      <c r="DE5600" s="29"/>
      <c r="DF5600" s="29"/>
      <c r="DG5600" s="29"/>
      <c r="DH5600" s="29"/>
      <c r="DI5600" s="29"/>
      <c r="DJ5600" s="29"/>
      <c r="DK5600" s="29"/>
      <c r="DL5600" s="29"/>
      <c r="DM5600" s="29"/>
      <c r="DN5600" s="29"/>
      <c r="DO5600" s="29"/>
      <c r="DP5600" s="29"/>
      <c r="DQ5600" s="29"/>
      <c r="DR5600" s="29"/>
      <c r="DS5600" s="29"/>
      <c r="DT5600" s="29"/>
      <c r="DU5600" s="29"/>
      <c r="DV5600" s="29"/>
      <c r="DW5600" s="29"/>
      <c r="DX5600" s="29"/>
      <c r="DY5600" s="29"/>
      <c r="DZ5600" s="29"/>
      <c r="EA5600" s="29"/>
      <c r="EB5600" s="29"/>
      <c r="EC5600" s="29"/>
      <c r="ED5600" s="29"/>
      <c r="EE5600" s="29"/>
      <c r="EF5600" s="29"/>
      <c r="EG5600" s="29"/>
      <c r="EH5600" s="29"/>
      <c r="EI5600" s="29"/>
      <c r="EJ5600" s="29"/>
      <c r="EK5600" s="29"/>
      <c r="EL5600" s="29"/>
      <c r="EM5600" s="29"/>
      <c r="EN5600" s="29"/>
      <c r="EO5600" s="29"/>
      <c r="EP5600" s="29"/>
      <c r="EQ5600" s="29"/>
      <c r="ER5600" s="29"/>
      <c r="ES5600" s="29"/>
      <c r="ET5600" s="29"/>
      <c r="EU5600" s="29"/>
      <c r="EV5600" s="29"/>
      <c r="EW5600" s="29"/>
      <c r="EX5600" s="29"/>
      <c r="EY5600" s="29"/>
      <c r="EZ5600" s="29"/>
      <c r="FA5600" s="29"/>
      <c r="FB5600" s="29"/>
      <c r="FC5600" s="29"/>
      <c r="FD5600" s="29"/>
      <c r="FE5600" s="29"/>
      <c r="FF5600" s="29"/>
      <c r="FG5600" s="29"/>
      <c r="FH5600" s="29"/>
      <c r="FI5600" s="29"/>
      <c r="FJ5600" s="29"/>
      <c r="FK5600" s="29"/>
      <c r="FL5600" s="29"/>
      <c r="FM5600" s="29"/>
      <c r="FN5600" s="29"/>
      <c r="FO5600" s="29"/>
      <c r="FP5600" s="29"/>
      <c r="FQ5600" s="29"/>
      <c r="FR5600" s="29"/>
      <c r="FS5600" s="29"/>
      <c r="FT5600" s="29"/>
      <c r="FU5600" s="29"/>
      <c r="FV5600" s="29"/>
      <c r="FW5600" s="29"/>
      <c r="FX5600" s="29"/>
      <c r="FY5600" s="29"/>
      <c r="FZ5600" s="29"/>
      <c r="GA5600" s="29"/>
      <c r="GB5600" s="29"/>
      <c r="GC5600" s="29"/>
      <c r="GD5600" s="29"/>
      <c r="GE5600" s="29"/>
      <c r="GF5600" s="29"/>
      <c r="GG5600" s="29"/>
      <c r="GH5600" s="29"/>
      <c r="GI5600" s="29"/>
      <c r="GJ5600" s="29"/>
      <c r="GK5600" s="29"/>
      <c r="GL5600" s="29"/>
      <c r="GM5600" s="29"/>
      <c r="GN5600" s="29"/>
      <c r="GO5600" s="29"/>
      <c r="GP5600" s="29"/>
      <c r="GQ5600" s="29"/>
      <c r="GR5600" s="29"/>
      <c r="GS5600" s="29"/>
      <c r="GT5600" s="29"/>
      <c r="GU5600" s="29"/>
      <c r="GV5600" s="29"/>
      <c r="GW5600" s="29"/>
      <c r="GX5600" s="29"/>
      <c r="GY5600" s="29"/>
      <c r="GZ5600" s="29"/>
      <c r="HA5600" s="29"/>
      <c r="HB5600" s="29"/>
      <c r="HC5600" s="29"/>
      <c r="HD5600" s="29"/>
      <c r="HE5600" s="29"/>
      <c r="HF5600" s="29"/>
      <c r="HG5600" s="29"/>
      <c r="HH5600" s="29"/>
      <c r="HI5600" s="29"/>
      <c r="HJ5600" s="29"/>
      <c r="HK5600" s="29"/>
      <c r="HL5600" s="29"/>
      <c r="HM5600" s="29"/>
      <c r="HN5600" s="29"/>
      <c r="HO5600" s="29"/>
      <c r="HP5600" s="29"/>
      <c r="HQ5600" s="29"/>
      <c r="HR5600" s="29"/>
      <c r="HS5600" s="29"/>
      <c r="HT5600" s="29"/>
      <c r="HU5600" s="29"/>
      <c r="HV5600" s="29"/>
      <c r="HW5600" s="29"/>
      <c r="HX5600" s="29"/>
      <c r="HY5600" s="29"/>
      <c r="HZ5600" s="29"/>
      <c r="IA5600" s="29"/>
      <c r="IB5600" s="29"/>
      <c r="IC5600" s="29"/>
      <c r="ID5600" s="29"/>
      <c r="IE5600" s="29"/>
      <c r="IF5600" s="29"/>
      <c r="IG5600" s="29"/>
      <c r="IH5600" s="29"/>
      <c r="II5600" s="29"/>
      <c r="IJ5600" s="29"/>
      <c r="IK5600" s="29"/>
      <c r="IL5600" s="29"/>
      <c r="IM5600" s="29"/>
      <c r="IN5600" s="29"/>
      <c r="IO5600" s="29"/>
      <c r="IP5600" s="29"/>
      <c r="IQ5600" s="29"/>
    </row>
    <row r="5601" spans="1:251" s="42" customFormat="1" ht="18.75" customHeight="1">
      <c r="A5601" s="34"/>
      <c r="B5601" s="50"/>
      <c r="C5601" s="129" t="s">
        <v>1039</v>
      </c>
      <c r="D5601" s="147"/>
      <c r="E5601" s="147"/>
      <c r="F5601" s="147"/>
      <c r="G5601" s="147"/>
      <c r="H5601" s="147"/>
      <c r="I5601" s="147"/>
      <c r="J5601" s="147"/>
      <c r="K5601" s="147"/>
      <c r="L5601" s="147"/>
      <c r="M5601" s="147"/>
      <c r="N5601" s="147"/>
      <c r="O5601" s="147"/>
      <c r="P5601" s="147"/>
      <c r="Q5601" s="147"/>
      <c r="R5601" s="147"/>
      <c r="S5601" s="147"/>
      <c r="T5601" s="147"/>
      <c r="U5601" s="147"/>
      <c r="V5601" s="147"/>
      <c r="W5601" s="147"/>
      <c r="X5601" s="147"/>
      <c r="Y5601" s="147"/>
      <c r="Z5601" s="148"/>
      <c r="AA5601" s="132">
        <v>443</v>
      </c>
      <c r="AB5601" s="133"/>
      <c r="AC5601" s="133"/>
      <c r="AD5601" s="133"/>
      <c r="AE5601" s="133"/>
      <c r="AF5601" s="133"/>
      <c r="AG5601" s="133"/>
      <c r="AH5601" s="133"/>
      <c r="AI5601" s="134"/>
      <c r="AJ5601" s="132">
        <v>452</v>
      </c>
      <c r="AK5601" s="133"/>
      <c r="AL5601" s="133"/>
      <c r="AM5601" s="133"/>
      <c r="AN5601" s="133"/>
      <c r="AO5601" s="133"/>
      <c r="AP5601" s="133"/>
      <c r="AQ5601" s="133"/>
      <c r="AR5601" s="134"/>
      <c r="AS5601" s="135"/>
      <c r="AT5601" s="136"/>
      <c r="AU5601" s="136"/>
      <c r="AV5601" s="136"/>
      <c r="AW5601" s="136"/>
      <c r="AX5601" s="137"/>
      <c r="AY5601" s="29"/>
      <c r="AZ5601" s="29"/>
      <c r="BA5601" s="29"/>
      <c r="BB5601" s="29"/>
      <c r="BC5601" s="29"/>
      <c r="BD5601" s="29"/>
      <c r="BE5601" s="29"/>
      <c r="BF5601" s="29"/>
      <c r="BG5601" s="29"/>
      <c r="BH5601" s="29"/>
      <c r="BI5601" s="29"/>
      <c r="BJ5601" s="29"/>
      <c r="BK5601" s="29"/>
      <c r="BL5601" s="29"/>
      <c r="BM5601" s="29"/>
      <c r="BN5601" s="29"/>
      <c r="BO5601" s="29"/>
      <c r="BP5601" s="29"/>
      <c r="BQ5601" s="29"/>
      <c r="BR5601" s="29"/>
      <c r="BS5601" s="29"/>
      <c r="BT5601" s="29"/>
      <c r="BU5601" s="29"/>
      <c r="BV5601" s="29"/>
      <c r="BW5601" s="29"/>
      <c r="BX5601" s="29"/>
      <c r="BY5601" s="29"/>
      <c r="BZ5601" s="29"/>
      <c r="CA5601" s="29"/>
      <c r="CB5601" s="29"/>
      <c r="CC5601" s="29"/>
      <c r="CD5601" s="29"/>
      <c r="CE5601" s="29"/>
      <c r="CF5601" s="29"/>
      <c r="CG5601" s="29"/>
      <c r="CH5601" s="29"/>
      <c r="CI5601" s="29"/>
      <c r="CJ5601" s="29"/>
      <c r="CK5601" s="29"/>
      <c r="CL5601" s="29"/>
      <c r="CM5601" s="29"/>
      <c r="CN5601" s="29"/>
      <c r="CO5601" s="29"/>
      <c r="CP5601" s="29"/>
      <c r="CQ5601" s="29"/>
      <c r="CR5601" s="29"/>
      <c r="CS5601" s="29"/>
      <c r="CT5601" s="29"/>
      <c r="CU5601" s="29"/>
      <c r="CV5601" s="29"/>
      <c r="CW5601" s="29"/>
      <c r="CX5601" s="29"/>
      <c r="CY5601" s="29"/>
      <c r="CZ5601" s="29"/>
      <c r="DA5601" s="29"/>
      <c r="DB5601" s="29"/>
      <c r="DC5601" s="29"/>
      <c r="DD5601" s="29"/>
      <c r="DE5601" s="29"/>
      <c r="DF5601" s="29"/>
      <c r="DG5601" s="29"/>
      <c r="DH5601" s="29"/>
      <c r="DI5601" s="29"/>
      <c r="DJ5601" s="29"/>
      <c r="DK5601" s="29"/>
      <c r="DL5601" s="29"/>
      <c r="DM5601" s="29"/>
      <c r="DN5601" s="29"/>
      <c r="DO5601" s="29"/>
      <c r="DP5601" s="29"/>
      <c r="DQ5601" s="29"/>
      <c r="DR5601" s="29"/>
      <c r="DS5601" s="29"/>
      <c r="DT5601" s="29"/>
      <c r="DU5601" s="29"/>
      <c r="DV5601" s="29"/>
      <c r="DW5601" s="29"/>
      <c r="DX5601" s="29"/>
      <c r="DY5601" s="29"/>
      <c r="DZ5601" s="29"/>
      <c r="EA5601" s="29"/>
      <c r="EB5601" s="29"/>
      <c r="EC5601" s="29"/>
      <c r="ED5601" s="29"/>
      <c r="EE5601" s="29"/>
      <c r="EF5601" s="29"/>
      <c r="EG5601" s="29"/>
      <c r="EH5601" s="29"/>
      <c r="EI5601" s="29"/>
      <c r="EJ5601" s="29"/>
      <c r="EK5601" s="29"/>
      <c r="EL5601" s="29"/>
      <c r="EM5601" s="29"/>
      <c r="EN5601" s="29"/>
      <c r="EO5601" s="29"/>
      <c r="EP5601" s="29"/>
      <c r="EQ5601" s="29"/>
      <c r="ER5601" s="29"/>
      <c r="ES5601" s="29"/>
      <c r="ET5601" s="29"/>
      <c r="EU5601" s="29"/>
      <c r="EV5601" s="29"/>
      <c r="EW5601" s="29"/>
      <c r="EX5601" s="29"/>
      <c r="EY5601" s="29"/>
      <c r="EZ5601" s="29"/>
      <c r="FA5601" s="29"/>
      <c r="FB5601" s="29"/>
      <c r="FC5601" s="29"/>
      <c r="FD5601" s="29"/>
      <c r="FE5601" s="29"/>
      <c r="FF5601" s="29"/>
      <c r="FG5601" s="29"/>
      <c r="FH5601" s="29"/>
      <c r="FI5601" s="29"/>
      <c r="FJ5601" s="29"/>
      <c r="FK5601" s="29"/>
      <c r="FL5601" s="29"/>
      <c r="FM5601" s="29"/>
      <c r="FN5601" s="29"/>
      <c r="FO5601" s="29"/>
      <c r="FP5601" s="29"/>
      <c r="FQ5601" s="29"/>
      <c r="FR5601" s="29"/>
      <c r="FS5601" s="29"/>
      <c r="FT5601" s="29"/>
      <c r="FU5601" s="29"/>
      <c r="FV5601" s="29"/>
      <c r="FW5601" s="29"/>
      <c r="FX5601" s="29"/>
      <c r="FY5601" s="29"/>
      <c r="FZ5601" s="29"/>
      <c r="GA5601" s="29"/>
      <c r="GB5601" s="29"/>
      <c r="GC5601" s="29"/>
      <c r="GD5601" s="29"/>
      <c r="GE5601" s="29"/>
      <c r="GF5601" s="29"/>
      <c r="GG5601" s="29"/>
      <c r="GH5601" s="29"/>
      <c r="GI5601" s="29"/>
      <c r="GJ5601" s="29"/>
      <c r="GK5601" s="29"/>
      <c r="GL5601" s="29"/>
      <c r="GM5601" s="29"/>
      <c r="GN5601" s="29"/>
      <c r="GO5601" s="29"/>
      <c r="GP5601" s="29"/>
      <c r="GQ5601" s="29"/>
      <c r="GR5601" s="29"/>
      <c r="GS5601" s="29"/>
      <c r="GT5601" s="29"/>
      <c r="GU5601" s="29"/>
      <c r="GV5601" s="29"/>
      <c r="GW5601" s="29"/>
      <c r="GX5601" s="29"/>
      <c r="GY5601" s="29"/>
      <c r="GZ5601" s="29"/>
      <c r="HA5601" s="29"/>
      <c r="HB5601" s="29"/>
      <c r="HC5601" s="29"/>
      <c r="HD5601" s="29"/>
      <c r="HE5601" s="29"/>
      <c r="HF5601" s="29"/>
      <c r="HG5601" s="29"/>
      <c r="HH5601" s="29"/>
      <c r="HI5601" s="29"/>
      <c r="HJ5601" s="29"/>
      <c r="HK5601" s="29"/>
      <c r="HL5601" s="29"/>
      <c r="HM5601" s="29"/>
      <c r="HN5601" s="29"/>
      <c r="HO5601" s="29"/>
      <c r="HP5601" s="29"/>
      <c r="HQ5601" s="29"/>
      <c r="HR5601" s="29"/>
      <c r="HS5601" s="29"/>
      <c r="HT5601" s="29"/>
      <c r="HU5601" s="29"/>
      <c r="HV5601" s="29"/>
      <c r="HW5601" s="29"/>
      <c r="HX5601" s="29"/>
      <c r="HY5601" s="29"/>
      <c r="HZ5601" s="29"/>
      <c r="IA5601" s="29"/>
      <c r="IB5601" s="29"/>
      <c r="IC5601" s="29"/>
      <c r="ID5601" s="29"/>
      <c r="IE5601" s="29"/>
      <c r="IF5601" s="29"/>
      <c r="IG5601" s="29"/>
      <c r="IH5601" s="29"/>
      <c r="II5601" s="29"/>
      <c r="IJ5601" s="29"/>
      <c r="IK5601" s="29"/>
      <c r="IL5601" s="29"/>
      <c r="IM5601" s="29"/>
      <c r="IN5601" s="29"/>
      <c r="IO5601" s="29"/>
      <c r="IP5601" s="29"/>
      <c r="IQ5601" s="29"/>
    </row>
    <row r="5602" spans="1:251" s="42" customFormat="1" ht="18.75" customHeight="1" thickBot="1">
      <c r="A5602" s="43"/>
      <c r="B5602" s="138" t="s">
        <v>244</v>
      </c>
      <c r="C5602" s="139"/>
      <c r="D5602" s="139"/>
      <c r="E5602" s="139"/>
      <c r="F5602" s="139"/>
      <c r="G5602" s="139"/>
      <c r="H5602" s="139"/>
      <c r="I5602" s="139"/>
      <c r="J5602" s="139"/>
      <c r="K5602" s="139"/>
      <c r="L5602" s="139"/>
      <c r="M5602" s="139"/>
      <c r="N5602" s="139"/>
      <c r="O5602" s="139"/>
      <c r="P5602" s="139"/>
      <c r="Q5602" s="139"/>
      <c r="R5602" s="139"/>
      <c r="S5602" s="139"/>
      <c r="T5602" s="139"/>
      <c r="U5602" s="139"/>
      <c r="V5602" s="139"/>
      <c r="W5602" s="139"/>
      <c r="X5602" s="139"/>
      <c r="Y5602" s="139"/>
      <c r="Z5602" s="140"/>
      <c r="AA5602" s="141">
        <f>SUM($AA$5599:$AA$5601)</f>
        <v>92095</v>
      </c>
      <c r="AB5602" s="142"/>
      <c r="AC5602" s="142"/>
      <c r="AD5602" s="142"/>
      <c r="AE5602" s="142"/>
      <c r="AF5602" s="142"/>
      <c r="AG5602" s="142"/>
      <c r="AH5602" s="142"/>
      <c r="AI5602" s="143"/>
      <c r="AJ5602" s="141">
        <f>SUM($AJ$5599:$AJ$5601)</f>
        <v>93647</v>
      </c>
      <c r="AK5602" s="142"/>
      <c r="AL5602" s="142"/>
      <c r="AM5602" s="142"/>
      <c r="AN5602" s="142"/>
      <c r="AO5602" s="142"/>
      <c r="AP5602" s="142"/>
      <c r="AQ5602" s="142"/>
      <c r="AR5602" s="143"/>
      <c r="AS5602" s="144"/>
      <c r="AT5602" s="145"/>
      <c r="AU5602" s="145"/>
      <c r="AV5602" s="145"/>
      <c r="AW5602" s="145"/>
      <c r="AX5602" s="146"/>
      <c r="AY5602" s="29"/>
      <c r="AZ5602" s="29"/>
      <c r="BA5602" s="29"/>
      <c r="BB5602" s="29"/>
      <c r="BC5602" s="29"/>
      <c r="BD5602" s="29"/>
      <c r="BE5602" s="29"/>
      <c r="BF5602" s="29"/>
      <c r="BG5602" s="29"/>
      <c r="BH5602" s="29"/>
      <c r="BI5602" s="29"/>
      <c r="BJ5602" s="29"/>
      <c r="BK5602" s="29"/>
      <c r="BL5602" s="29"/>
      <c r="BM5602" s="29"/>
      <c r="BN5602" s="29"/>
      <c r="BO5602" s="29"/>
      <c r="BP5602" s="29"/>
      <c r="BQ5602" s="29"/>
      <c r="BR5602" s="29"/>
      <c r="BS5602" s="29"/>
      <c r="BT5602" s="29"/>
      <c r="BU5602" s="29"/>
      <c r="BV5602" s="29"/>
      <c r="BW5602" s="29"/>
      <c r="BX5602" s="29"/>
      <c r="BY5602" s="29"/>
      <c r="BZ5602" s="29"/>
      <c r="CA5602" s="29"/>
      <c r="CB5602" s="29"/>
      <c r="CC5602" s="29"/>
      <c r="CD5602" s="29"/>
      <c r="CE5602" s="29"/>
      <c r="CF5602" s="29"/>
      <c r="CG5602" s="29"/>
      <c r="CH5602" s="29"/>
      <c r="CI5602" s="29"/>
      <c r="CJ5602" s="29"/>
      <c r="CK5602" s="29"/>
      <c r="CL5602" s="29"/>
      <c r="CM5602" s="29"/>
      <c r="CN5602" s="29"/>
      <c r="CO5602" s="29"/>
      <c r="CP5602" s="29"/>
      <c r="CQ5602" s="29"/>
      <c r="CR5602" s="29"/>
      <c r="CS5602" s="29"/>
      <c r="CT5602" s="29"/>
      <c r="CU5602" s="29"/>
      <c r="CV5602" s="29"/>
      <c r="CW5602" s="29"/>
      <c r="CX5602" s="29"/>
      <c r="CY5602" s="29"/>
      <c r="CZ5602" s="29"/>
      <c r="DA5602" s="29"/>
      <c r="DB5602" s="29"/>
      <c r="DC5602" s="29"/>
      <c r="DD5602" s="29"/>
      <c r="DE5602" s="29"/>
      <c r="DF5602" s="29"/>
      <c r="DG5602" s="29"/>
      <c r="DH5602" s="29"/>
      <c r="DI5602" s="29"/>
      <c r="DJ5602" s="29"/>
      <c r="DK5602" s="29"/>
      <c r="DL5602" s="29"/>
      <c r="DM5602" s="29"/>
      <c r="DN5602" s="29"/>
      <c r="DO5602" s="29"/>
      <c r="DP5602" s="29"/>
      <c r="DQ5602" s="29"/>
      <c r="DR5602" s="29"/>
      <c r="DS5602" s="29"/>
      <c r="DT5602" s="29"/>
      <c r="DU5602" s="29"/>
      <c r="DV5602" s="29"/>
      <c r="DW5602" s="29"/>
      <c r="DX5602" s="29"/>
      <c r="DY5602" s="29"/>
      <c r="DZ5602" s="29"/>
      <c r="EA5602" s="29"/>
      <c r="EB5602" s="29"/>
      <c r="EC5602" s="29"/>
      <c r="ED5602" s="29"/>
      <c r="EE5602" s="29"/>
      <c r="EF5602" s="29"/>
      <c r="EG5602" s="29"/>
      <c r="EH5602" s="29"/>
      <c r="EI5602" s="29"/>
      <c r="EJ5602" s="29"/>
      <c r="EK5602" s="29"/>
      <c r="EL5602" s="29"/>
      <c r="EM5602" s="29"/>
      <c r="EN5602" s="29"/>
      <c r="EO5602" s="29"/>
      <c r="EP5602" s="29"/>
      <c r="EQ5602" s="29"/>
      <c r="ER5602" s="29"/>
      <c r="ES5602" s="29"/>
      <c r="ET5602" s="29"/>
      <c r="EU5602" s="29"/>
      <c r="EV5602" s="29"/>
      <c r="EW5602" s="29"/>
      <c r="EX5602" s="29"/>
      <c r="EY5602" s="29"/>
      <c r="EZ5602" s="29"/>
      <c r="FA5602" s="29"/>
      <c r="FB5602" s="29"/>
      <c r="FC5602" s="29"/>
      <c r="FD5602" s="29"/>
      <c r="FE5602" s="29"/>
      <c r="FF5602" s="29"/>
      <c r="FG5602" s="29"/>
      <c r="FH5602" s="29"/>
      <c r="FI5602" s="29"/>
      <c r="FJ5602" s="29"/>
      <c r="FK5602" s="29"/>
      <c r="FL5602" s="29"/>
      <c r="FM5602" s="29"/>
      <c r="FN5602" s="29"/>
      <c r="FO5602" s="29"/>
      <c r="FP5602" s="29"/>
      <c r="FQ5602" s="29"/>
      <c r="FR5602" s="29"/>
      <c r="FS5602" s="29"/>
      <c r="FT5602" s="29"/>
      <c r="FU5602" s="29"/>
      <c r="FV5602" s="29"/>
      <c r="FW5602" s="29"/>
      <c r="FX5602" s="29"/>
      <c r="FY5602" s="29"/>
      <c r="FZ5602" s="29"/>
      <c r="GA5602" s="29"/>
      <c r="GB5602" s="29"/>
      <c r="GC5602" s="29"/>
      <c r="GD5602" s="29"/>
      <c r="GE5602" s="29"/>
      <c r="GF5602" s="29"/>
      <c r="GG5602" s="29"/>
      <c r="GH5602" s="29"/>
      <c r="GI5602" s="29"/>
      <c r="GJ5602" s="29"/>
      <c r="GK5602" s="29"/>
      <c r="GL5602" s="29"/>
      <c r="GM5602" s="29"/>
      <c r="GN5602" s="29"/>
      <c r="GO5602" s="29"/>
      <c r="GP5602" s="29"/>
      <c r="GQ5602" s="29"/>
      <c r="GR5602" s="29"/>
      <c r="GS5602" s="29"/>
      <c r="GT5602" s="29"/>
      <c r="GU5602" s="29"/>
      <c r="GV5602" s="29"/>
      <c r="GW5602" s="29"/>
      <c r="GX5602" s="29"/>
      <c r="GY5602" s="29"/>
      <c r="GZ5602" s="29"/>
      <c r="HA5602" s="29"/>
      <c r="HB5602" s="29"/>
      <c r="HC5602" s="29"/>
      <c r="HD5602" s="29"/>
      <c r="HE5602" s="29"/>
      <c r="HF5602" s="29"/>
      <c r="HG5602" s="29"/>
      <c r="HH5602" s="29"/>
      <c r="HI5602" s="29"/>
      <c r="HJ5602" s="29"/>
      <c r="HK5602" s="29"/>
      <c r="HL5602" s="29"/>
      <c r="HM5602" s="29"/>
      <c r="HN5602" s="29"/>
      <c r="HO5602" s="29"/>
      <c r="HP5602" s="29"/>
      <c r="HQ5602" s="29"/>
      <c r="HR5602" s="29"/>
      <c r="HS5602" s="29"/>
      <c r="HT5602" s="29"/>
      <c r="HU5602" s="29"/>
      <c r="HV5602" s="29"/>
      <c r="HW5602" s="29"/>
      <c r="HX5602" s="29"/>
      <c r="HY5602" s="29"/>
      <c r="HZ5602" s="29"/>
      <c r="IA5602" s="29"/>
      <c r="IB5602" s="29"/>
      <c r="IC5602" s="29"/>
      <c r="ID5602" s="29"/>
      <c r="IE5602" s="29"/>
      <c r="IF5602" s="29"/>
      <c r="IG5602" s="29"/>
      <c r="IH5602" s="29"/>
      <c r="II5602" s="29"/>
      <c r="IJ5602" s="29"/>
      <c r="IK5602" s="29"/>
      <c r="IL5602" s="29"/>
      <c r="IM5602" s="29"/>
      <c r="IN5602" s="29"/>
      <c r="IO5602" s="29"/>
      <c r="IP5602" s="29"/>
      <c r="IQ5602" s="29"/>
    </row>
    <row r="5604" spans="1:251" ht="18.75">
      <c r="A5604" s="28" t="s">
        <v>234</v>
      </c>
      <c r="AW5604" s="30"/>
      <c r="AX5604" s="31"/>
      <c r="AY5604" s="30"/>
    </row>
    <row r="5606" spans="1:251" ht="18.75">
      <c r="B5606" s="109" t="s">
        <v>0</v>
      </c>
      <c r="C5606" s="150"/>
      <c r="D5606" s="150"/>
      <c r="E5606" s="150"/>
      <c r="F5606" s="150"/>
      <c r="G5606" s="150"/>
      <c r="H5606" s="150"/>
      <c r="I5606" s="150"/>
      <c r="J5606" s="150"/>
      <c r="K5606" s="150"/>
      <c r="L5606" s="150"/>
      <c r="M5606" s="150"/>
      <c r="N5606" s="150"/>
      <c r="O5606" s="150"/>
      <c r="P5606" s="150"/>
      <c r="Q5606" s="150"/>
      <c r="R5606" s="150"/>
      <c r="S5606" s="150"/>
      <c r="T5606" s="150"/>
      <c r="U5606" s="150"/>
      <c r="V5606" s="150"/>
      <c r="W5606" s="150"/>
      <c r="X5606" s="150"/>
      <c r="Y5606" s="150"/>
      <c r="Z5606" s="150"/>
      <c r="AA5606" s="150"/>
      <c r="AB5606" s="150"/>
      <c r="AC5606" s="150"/>
      <c r="AD5606" s="150"/>
      <c r="AE5606" s="150"/>
      <c r="AF5606" s="150"/>
      <c r="AG5606" s="150"/>
      <c r="AH5606" s="150"/>
      <c r="AI5606" s="150"/>
      <c r="AJ5606" s="150"/>
      <c r="AK5606" s="150"/>
      <c r="AL5606" s="150"/>
      <c r="AM5606" s="150"/>
      <c r="AN5606" s="150"/>
      <c r="AO5606" s="150"/>
      <c r="AP5606" s="150"/>
      <c r="AQ5606" s="150"/>
      <c r="AR5606" s="150"/>
      <c r="AS5606" s="150"/>
      <c r="AT5606" s="150"/>
      <c r="AU5606" s="150"/>
      <c r="AV5606" s="150"/>
      <c r="AW5606" s="150"/>
      <c r="AX5606" s="150"/>
    </row>
    <row r="5607" spans="1:251">
      <c r="Z5607" s="32"/>
      <c r="AD5607" s="32"/>
      <c r="AE5607" s="32"/>
      <c r="AF5607" s="32"/>
      <c r="AG5607" s="32"/>
      <c r="AH5607" s="32"/>
      <c r="AI5607" s="32"/>
      <c r="AO5607" s="32"/>
    </row>
    <row r="5608" spans="1:251" ht="13.5" thickBot="1">
      <c r="Z5608" s="32"/>
      <c r="AD5608" s="32"/>
      <c r="AE5608" s="32"/>
      <c r="AF5608" s="32"/>
      <c r="AG5608" s="32"/>
      <c r="AH5608" s="32"/>
      <c r="AI5608" s="32"/>
      <c r="AO5608" s="32"/>
      <c r="DI5608" s="26"/>
    </row>
    <row r="5609" spans="1:251" ht="24.75" customHeight="1" thickBot="1">
      <c r="B5609" s="111" t="s">
        <v>235</v>
      </c>
      <c r="C5609" s="112"/>
      <c r="D5609" s="112"/>
      <c r="E5609" s="112"/>
      <c r="F5609" s="112"/>
      <c r="G5609" s="112"/>
      <c r="H5609" s="113" t="s">
        <v>1040</v>
      </c>
      <c r="I5609" s="114"/>
      <c r="J5609" s="114"/>
      <c r="K5609" s="114"/>
      <c r="L5609" s="114"/>
      <c r="M5609" s="114"/>
      <c r="N5609" s="114"/>
      <c r="O5609" s="114"/>
      <c r="P5609" s="114"/>
      <c r="Q5609" s="114"/>
      <c r="R5609" s="114"/>
      <c r="S5609" s="114"/>
      <c r="T5609" s="114"/>
      <c r="U5609" s="114"/>
      <c r="V5609" s="114"/>
      <c r="W5609" s="114"/>
      <c r="X5609" s="114"/>
      <c r="Y5609" s="114"/>
      <c r="Z5609" s="114"/>
      <c r="AA5609" s="114"/>
      <c r="AB5609" s="114"/>
      <c r="AC5609" s="114"/>
      <c r="AD5609" s="114"/>
      <c r="AE5609" s="114"/>
      <c r="AF5609" s="114"/>
      <c r="AG5609" s="114"/>
      <c r="AH5609" s="114"/>
      <c r="AI5609" s="114"/>
      <c r="AJ5609" s="114"/>
      <c r="AK5609" s="114"/>
      <c r="AL5609" s="114"/>
      <c r="AM5609" s="114"/>
      <c r="AN5609" s="114"/>
      <c r="AO5609" s="114"/>
      <c r="AP5609" s="114"/>
      <c r="AQ5609" s="114"/>
      <c r="AR5609" s="114"/>
      <c r="AS5609" s="114"/>
      <c r="AT5609" s="114"/>
      <c r="AU5609" s="114"/>
      <c r="AV5609" s="114"/>
      <c r="AW5609" s="114"/>
      <c r="AX5609" s="115"/>
      <c r="DI5609" s="26"/>
    </row>
    <row r="5610" spans="1:251" ht="14.25">
      <c r="B5610" s="33"/>
      <c r="C5610" s="33"/>
      <c r="D5610" s="33"/>
      <c r="E5610" s="33"/>
      <c r="F5610" s="33"/>
      <c r="G5610" s="33"/>
      <c r="H5610" s="34"/>
      <c r="I5610" s="34"/>
      <c r="J5610" s="34"/>
      <c r="K5610" s="34"/>
      <c r="L5610" s="35"/>
      <c r="M5610" s="35"/>
      <c r="N5610" s="35"/>
      <c r="O5610" s="35"/>
      <c r="P5610" s="34"/>
      <c r="Q5610" s="34"/>
      <c r="R5610" s="34"/>
      <c r="S5610" s="34"/>
      <c r="T5610" s="34"/>
      <c r="U5610" s="34"/>
      <c r="V5610" s="36"/>
      <c r="W5610" s="36"/>
      <c r="X5610" s="36"/>
      <c r="Y5610" s="36"/>
      <c r="Z5610" s="36"/>
      <c r="AA5610" s="36"/>
      <c r="AB5610" s="36"/>
      <c r="AC5610" s="36"/>
      <c r="AD5610" s="36"/>
      <c r="AE5610" s="36"/>
      <c r="AF5610" s="36"/>
      <c r="AG5610" s="36"/>
      <c r="AH5610" s="36"/>
      <c r="AI5610" s="36"/>
      <c r="AJ5610" s="36"/>
      <c r="AK5610" s="36"/>
      <c r="AL5610" s="36"/>
      <c r="AM5610" s="36"/>
      <c r="AN5610" s="36"/>
      <c r="AO5610" s="36"/>
      <c r="AP5610" s="36"/>
      <c r="AQ5610" s="36"/>
      <c r="AR5610" s="36"/>
      <c r="AS5610" s="36"/>
      <c r="AT5610" s="36"/>
      <c r="AU5610" s="36"/>
      <c r="AV5610" s="36"/>
      <c r="AW5610" s="36"/>
      <c r="AX5610" s="36"/>
      <c r="DI5610" s="26"/>
    </row>
    <row r="5611" spans="1:251" ht="15" thickBot="1">
      <c r="A5611" s="37"/>
      <c r="B5611" s="36" t="s">
        <v>237</v>
      </c>
      <c r="C5611" s="34"/>
      <c r="D5611" s="34"/>
      <c r="E5611" s="34"/>
      <c r="F5611" s="34"/>
      <c r="G5611" s="34"/>
      <c r="H5611" s="34"/>
      <c r="I5611" s="34"/>
      <c r="J5611" s="34"/>
      <c r="K5611" s="34"/>
      <c r="L5611" s="35"/>
      <c r="M5611" s="35"/>
      <c r="N5611" s="35"/>
      <c r="O5611" s="35"/>
      <c r="P5611" s="34"/>
      <c r="Q5611" s="34"/>
      <c r="R5611" s="34"/>
      <c r="S5611" s="34"/>
      <c r="T5611" s="34"/>
      <c r="U5611" s="34"/>
      <c r="V5611" s="36"/>
      <c r="W5611" s="36"/>
      <c r="X5611" s="36"/>
      <c r="Y5611" s="36"/>
      <c r="Z5611" s="36"/>
      <c r="AA5611" s="36"/>
      <c r="AB5611" s="36"/>
      <c r="AC5611" s="36"/>
      <c r="AD5611" s="36"/>
      <c r="AE5611" s="36"/>
      <c r="AF5611" s="36"/>
      <c r="AG5611" s="36"/>
      <c r="AH5611" s="36"/>
      <c r="AI5611" s="36"/>
      <c r="AJ5611" s="36"/>
      <c r="AK5611" s="36"/>
      <c r="AL5611" s="36"/>
      <c r="AM5611" s="36"/>
      <c r="AN5611" s="36"/>
      <c r="AO5611" s="36"/>
      <c r="AP5611" s="36"/>
      <c r="AQ5611" s="36"/>
      <c r="AR5611" s="36"/>
      <c r="AS5611" s="36"/>
      <c r="AT5611" s="36"/>
      <c r="AU5611" s="36"/>
      <c r="AV5611" s="36"/>
      <c r="AW5611" s="36"/>
      <c r="AX5611" s="36"/>
      <c r="DI5611" s="26"/>
    </row>
    <row r="5612" spans="1:251" ht="14.25">
      <c r="A5612" s="34"/>
      <c r="B5612" s="38"/>
      <c r="C5612" s="33"/>
      <c r="D5612" s="33"/>
      <c r="E5612" s="33"/>
      <c r="F5612" s="33"/>
      <c r="G5612" s="33"/>
      <c r="H5612" s="33"/>
      <c r="I5612" s="33"/>
      <c r="J5612" s="33"/>
      <c r="K5612" s="33"/>
      <c r="L5612" s="39"/>
      <c r="M5612" s="39"/>
      <c r="N5612" s="39"/>
      <c r="O5612" s="39"/>
      <c r="P5612" s="33"/>
      <c r="Q5612" s="33"/>
      <c r="R5612" s="33"/>
      <c r="S5612" s="33"/>
      <c r="T5612" s="33"/>
      <c r="U5612" s="33"/>
      <c r="V5612" s="40"/>
      <c r="W5612" s="40"/>
      <c r="X5612" s="40"/>
      <c r="Y5612" s="40"/>
      <c r="Z5612" s="40"/>
      <c r="AA5612" s="40"/>
      <c r="AB5612" s="40"/>
      <c r="AC5612" s="40"/>
      <c r="AD5612" s="40"/>
      <c r="AE5612" s="40"/>
      <c r="AF5612" s="40"/>
      <c r="AG5612" s="40"/>
      <c r="AH5612" s="40"/>
      <c r="AI5612" s="40"/>
      <c r="AJ5612" s="40"/>
      <c r="AK5612" s="40"/>
      <c r="AL5612" s="40"/>
      <c r="AM5612" s="40"/>
      <c r="AN5612" s="40"/>
      <c r="AO5612" s="40"/>
      <c r="AP5612" s="40"/>
      <c r="AQ5612" s="40"/>
      <c r="AR5612" s="40"/>
      <c r="AS5612" s="40"/>
      <c r="AT5612" s="40"/>
      <c r="AU5612" s="40"/>
      <c r="AV5612" s="40"/>
      <c r="AW5612" s="40"/>
      <c r="AX5612" s="41"/>
    </row>
    <row r="5613" spans="1:251" ht="12" customHeight="1">
      <c r="A5613" s="34"/>
      <c r="B5613" s="116" t="s">
        <v>1041</v>
      </c>
      <c r="C5613" s="117"/>
      <c r="D5613" s="117"/>
      <c r="E5613" s="117"/>
      <c r="F5613" s="117"/>
      <c r="G5613" s="117"/>
      <c r="H5613" s="117"/>
      <c r="I5613" s="117"/>
      <c r="J5613" s="117"/>
      <c r="K5613" s="117"/>
      <c r="L5613" s="117"/>
      <c r="M5613" s="117"/>
      <c r="N5613" s="117"/>
      <c r="O5613" s="117"/>
      <c r="P5613" s="117"/>
      <c r="Q5613" s="117"/>
      <c r="R5613" s="117"/>
      <c r="S5613" s="117"/>
      <c r="T5613" s="117"/>
      <c r="U5613" s="117"/>
      <c r="V5613" s="117"/>
      <c r="W5613" s="117"/>
      <c r="X5613" s="117"/>
      <c r="Y5613" s="117"/>
      <c r="Z5613" s="117"/>
      <c r="AA5613" s="117"/>
      <c r="AB5613" s="117"/>
      <c r="AC5613" s="117"/>
      <c r="AD5613" s="117"/>
      <c r="AE5613" s="117"/>
      <c r="AF5613" s="117"/>
      <c r="AG5613" s="117"/>
      <c r="AH5613" s="117"/>
      <c r="AI5613" s="117"/>
      <c r="AJ5613" s="117"/>
      <c r="AK5613" s="117"/>
      <c r="AL5613" s="117"/>
      <c r="AM5613" s="117"/>
      <c r="AN5613" s="117"/>
      <c r="AO5613" s="117"/>
      <c r="AP5613" s="117"/>
      <c r="AQ5613" s="117"/>
      <c r="AR5613" s="117"/>
      <c r="AS5613" s="117"/>
      <c r="AT5613" s="117"/>
      <c r="AU5613" s="117"/>
      <c r="AV5613" s="117"/>
      <c r="AW5613" s="117"/>
      <c r="AX5613" s="118"/>
    </row>
    <row r="5614" spans="1:251" ht="12" customHeight="1">
      <c r="A5614" s="34"/>
      <c r="B5614" s="116"/>
      <c r="C5614" s="117"/>
      <c r="D5614" s="117"/>
      <c r="E5614" s="117"/>
      <c r="F5614" s="117"/>
      <c r="G5614" s="117"/>
      <c r="H5614" s="117"/>
      <c r="I5614" s="117"/>
      <c r="J5614" s="117"/>
      <c r="K5614" s="117"/>
      <c r="L5614" s="117"/>
      <c r="M5614" s="117"/>
      <c r="N5614" s="117"/>
      <c r="O5614" s="117"/>
      <c r="P5614" s="117"/>
      <c r="Q5614" s="117"/>
      <c r="R5614" s="117"/>
      <c r="S5614" s="117"/>
      <c r="T5614" s="117"/>
      <c r="U5614" s="117"/>
      <c r="V5614" s="117"/>
      <c r="W5614" s="117"/>
      <c r="X5614" s="117"/>
      <c r="Y5614" s="117"/>
      <c r="Z5614" s="117"/>
      <c r="AA5614" s="117"/>
      <c r="AB5614" s="117"/>
      <c r="AC5614" s="117"/>
      <c r="AD5614" s="117"/>
      <c r="AE5614" s="117"/>
      <c r="AF5614" s="117"/>
      <c r="AG5614" s="117"/>
      <c r="AH5614" s="117"/>
      <c r="AI5614" s="117"/>
      <c r="AJ5614" s="117"/>
      <c r="AK5614" s="117"/>
      <c r="AL5614" s="117"/>
      <c r="AM5614" s="117"/>
      <c r="AN5614" s="117"/>
      <c r="AO5614" s="117"/>
      <c r="AP5614" s="117"/>
      <c r="AQ5614" s="117"/>
      <c r="AR5614" s="117"/>
      <c r="AS5614" s="117"/>
      <c r="AT5614" s="117"/>
      <c r="AU5614" s="117"/>
      <c r="AV5614" s="117"/>
      <c r="AW5614" s="117"/>
      <c r="AX5614" s="118"/>
      <c r="BC5614" s="42"/>
    </row>
    <row r="5615" spans="1:251" ht="12" customHeight="1">
      <c r="A5615" s="34"/>
      <c r="B5615" s="116"/>
      <c r="C5615" s="117"/>
      <c r="D5615" s="117"/>
      <c r="E5615" s="117"/>
      <c r="F5615" s="117"/>
      <c r="G5615" s="117"/>
      <c r="H5615" s="117"/>
      <c r="I5615" s="117"/>
      <c r="J5615" s="117"/>
      <c r="K5615" s="117"/>
      <c r="L5615" s="117"/>
      <c r="M5615" s="117"/>
      <c r="N5615" s="117"/>
      <c r="O5615" s="117"/>
      <c r="P5615" s="117"/>
      <c r="Q5615" s="117"/>
      <c r="R5615" s="117"/>
      <c r="S5615" s="117"/>
      <c r="T5615" s="117"/>
      <c r="U5615" s="117"/>
      <c r="V5615" s="117"/>
      <c r="W5615" s="117"/>
      <c r="X5615" s="117"/>
      <c r="Y5615" s="117"/>
      <c r="Z5615" s="117"/>
      <c r="AA5615" s="117"/>
      <c r="AB5615" s="117"/>
      <c r="AC5615" s="117"/>
      <c r="AD5615" s="117"/>
      <c r="AE5615" s="117"/>
      <c r="AF5615" s="117"/>
      <c r="AG5615" s="117"/>
      <c r="AH5615" s="117"/>
      <c r="AI5615" s="117"/>
      <c r="AJ5615" s="117"/>
      <c r="AK5615" s="117"/>
      <c r="AL5615" s="117"/>
      <c r="AM5615" s="117"/>
      <c r="AN5615" s="117"/>
      <c r="AO5615" s="117"/>
      <c r="AP5615" s="117"/>
      <c r="AQ5615" s="117"/>
      <c r="AR5615" s="117"/>
      <c r="AS5615" s="117"/>
      <c r="AT5615" s="117"/>
      <c r="AU5615" s="117"/>
      <c r="AV5615" s="117"/>
      <c r="AW5615" s="117"/>
      <c r="AX5615" s="118"/>
    </row>
    <row r="5616" spans="1:251" ht="12" customHeight="1">
      <c r="A5616" s="34"/>
      <c r="B5616" s="116"/>
      <c r="C5616" s="117"/>
      <c r="D5616" s="117"/>
      <c r="E5616" s="117"/>
      <c r="F5616" s="117"/>
      <c r="G5616" s="117"/>
      <c r="H5616" s="117"/>
      <c r="I5616" s="117"/>
      <c r="J5616" s="117"/>
      <c r="K5616" s="117"/>
      <c r="L5616" s="117"/>
      <c r="M5616" s="117"/>
      <c r="N5616" s="117"/>
      <c r="O5616" s="117"/>
      <c r="P5616" s="117"/>
      <c r="Q5616" s="117"/>
      <c r="R5616" s="117"/>
      <c r="S5616" s="117"/>
      <c r="T5616" s="117"/>
      <c r="U5616" s="117"/>
      <c r="V5616" s="117"/>
      <c r="W5616" s="117"/>
      <c r="X5616" s="117"/>
      <c r="Y5616" s="117"/>
      <c r="Z5616" s="117"/>
      <c r="AA5616" s="117"/>
      <c r="AB5616" s="117"/>
      <c r="AC5616" s="117"/>
      <c r="AD5616" s="117"/>
      <c r="AE5616" s="117"/>
      <c r="AF5616" s="117"/>
      <c r="AG5616" s="117"/>
      <c r="AH5616" s="117"/>
      <c r="AI5616" s="117"/>
      <c r="AJ5616" s="117"/>
      <c r="AK5616" s="117"/>
      <c r="AL5616" s="117"/>
      <c r="AM5616" s="117"/>
      <c r="AN5616" s="117"/>
      <c r="AO5616" s="117"/>
      <c r="AP5616" s="117"/>
      <c r="AQ5616" s="117"/>
      <c r="AR5616" s="117"/>
      <c r="AS5616" s="117"/>
      <c r="AT5616" s="117"/>
      <c r="AU5616" s="117"/>
      <c r="AV5616" s="117"/>
      <c r="AW5616" s="117"/>
      <c r="AX5616" s="118"/>
    </row>
    <row r="5617" spans="1:251" ht="15" thickBot="1">
      <c r="A5617" s="43"/>
      <c r="B5617" s="44"/>
      <c r="C5617" s="45"/>
      <c r="D5617" s="45"/>
      <c r="E5617" s="45"/>
      <c r="F5617" s="45"/>
      <c r="G5617" s="45"/>
      <c r="H5617" s="45"/>
      <c r="I5617" s="45"/>
      <c r="J5617" s="45"/>
      <c r="K5617" s="45"/>
      <c r="L5617" s="45"/>
      <c r="M5617" s="45"/>
      <c r="N5617" s="45"/>
      <c r="O5617" s="45"/>
      <c r="P5617" s="45"/>
      <c r="Q5617" s="45"/>
      <c r="R5617" s="45"/>
      <c r="S5617" s="45"/>
      <c r="T5617" s="45"/>
      <c r="U5617" s="45"/>
      <c r="V5617" s="45"/>
      <c r="W5617" s="45"/>
      <c r="X5617" s="45"/>
      <c r="Y5617" s="45"/>
      <c r="Z5617" s="45"/>
      <c r="AA5617" s="45"/>
      <c r="AB5617" s="45"/>
      <c r="AC5617" s="45"/>
      <c r="AD5617" s="45"/>
      <c r="AE5617" s="45"/>
      <c r="AF5617" s="45"/>
      <c r="AG5617" s="45"/>
      <c r="AH5617" s="45"/>
      <c r="AI5617" s="45"/>
      <c r="AJ5617" s="45"/>
      <c r="AK5617" s="45"/>
      <c r="AL5617" s="45"/>
      <c r="AM5617" s="45"/>
      <c r="AN5617" s="45"/>
      <c r="AO5617" s="45"/>
      <c r="AP5617" s="45"/>
      <c r="AQ5617" s="45"/>
      <c r="AR5617" s="45"/>
      <c r="AS5617" s="45"/>
      <c r="AT5617" s="45"/>
      <c r="AU5617" s="45"/>
      <c r="AV5617" s="45"/>
      <c r="AW5617" s="45"/>
      <c r="AX5617" s="46"/>
    </row>
    <row r="5618" spans="1:251">
      <c r="B5618" s="47"/>
    </row>
    <row r="5619" spans="1:251" ht="15" thickBot="1">
      <c r="A5619" s="37"/>
      <c r="B5619" s="36" t="s">
        <v>238</v>
      </c>
      <c r="C5619" s="34"/>
      <c r="D5619" s="34"/>
      <c r="E5619" s="34"/>
      <c r="F5619" s="34"/>
      <c r="G5619" s="34"/>
      <c r="H5619" s="34"/>
      <c r="I5619" s="34"/>
      <c r="J5619" s="34"/>
      <c r="K5619" s="34"/>
      <c r="L5619" s="35"/>
      <c r="M5619" s="35"/>
      <c r="N5619" s="35"/>
      <c r="O5619" s="35"/>
      <c r="P5619" s="34"/>
      <c r="Q5619" s="34"/>
      <c r="R5619" s="34"/>
      <c r="S5619" s="34"/>
      <c r="T5619" s="34"/>
      <c r="U5619" s="34"/>
      <c r="V5619" s="36"/>
      <c r="W5619" s="36"/>
      <c r="X5619" s="36"/>
      <c r="Y5619" s="36"/>
      <c r="Z5619" s="36"/>
      <c r="AA5619" s="36"/>
      <c r="AB5619" s="36"/>
      <c r="AC5619" s="36"/>
      <c r="AD5619" s="36"/>
      <c r="AE5619" s="36"/>
      <c r="AF5619" s="36"/>
      <c r="AG5619" s="36"/>
      <c r="AH5619" s="36"/>
      <c r="AI5619" s="36"/>
      <c r="AJ5619" s="36"/>
      <c r="AK5619" s="36"/>
      <c r="AL5619" s="36"/>
      <c r="AM5619" s="36"/>
      <c r="AN5619" s="36"/>
      <c r="AO5619" s="36"/>
      <c r="AP5619" s="36"/>
      <c r="AQ5619" s="36"/>
      <c r="AR5619" s="36"/>
      <c r="AS5619" s="36"/>
      <c r="AT5619" s="36"/>
      <c r="AU5619" s="36"/>
      <c r="AV5619" s="36"/>
      <c r="AW5619" s="36"/>
      <c r="AX5619" s="36"/>
      <c r="DI5619" s="26"/>
    </row>
    <row r="5620" spans="1:251" ht="14.25">
      <c r="A5620" s="34"/>
      <c r="B5620" s="38"/>
      <c r="C5620" s="33"/>
      <c r="D5620" s="33"/>
      <c r="E5620" s="33"/>
      <c r="F5620" s="33"/>
      <c r="G5620" s="33"/>
      <c r="H5620" s="33"/>
      <c r="I5620" s="33"/>
      <c r="J5620" s="33"/>
      <c r="K5620" s="33"/>
      <c r="L5620" s="39"/>
      <c r="M5620" s="39"/>
      <c r="N5620" s="39"/>
      <c r="O5620" s="39"/>
      <c r="P5620" s="33"/>
      <c r="Q5620" s="33"/>
      <c r="R5620" s="33"/>
      <c r="S5620" s="33"/>
      <c r="T5620" s="33"/>
      <c r="U5620" s="33"/>
      <c r="V5620" s="40"/>
      <c r="W5620" s="40"/>
      <c r="X5620" s="40"/>
      <c r="Y5620" s="40"/>
      <c r="Z5620" s="40"/>
      <c r="AA5620" s="40"/>
      <c r="AB5620" s="40"/>
      <c r="AC5620" s="40"/>
      <c r="AD5620" s="40"/>
      <c r="AE5620" s="40"/>
      <c r="AF5620" s="40"/>
      <c r="AG5620" s="40"/>
      <c r="AH5620" s="40"/>
      <c r="AI5620" s="40"/>
      <c r="AJ5620" s="40"/>
      <c r="AK5620" s="40"/>
      <c r="AL5620" s="40"/>
      <c r="AM5620" s="40"/>
      <c r="AN5620" s="40"/>
      <c r="AO5620" s="40"/>
      <c r="AP5620" s="40"/>
      <c r="AQ5620" s="40"/>
      <c r="AR5620" s="40"/>
      <c r="AS5620" s="40"/>
      <c r="AT5620" s="40"/>
      <c r="AU5620" s="40"/>
      <c r="AV5620" s="40"/>
      <c r="AW5620" s="40"/>
      <c r="AX5620" s="41"/>
    </row>
    <row r="5621" spans="1:251" ht="12" customHeight="1">
      <c r="A5621" s="34"/>
      <c r="B5621" s="116" t="s">
        <v>1042</v>
      </c>
      <c r="C5621" s="117"/>
      <c r="D5621" s="117"/>
      <c r="E5621" s="117"/>
      <c r="F5621" s="117"/>
      <c r="G5621" s="117"/>
      <c r="H5621" s="117"/>
      <c r="I5621" s="117"/>
      <c r="J5621" s="117"/>
      <c r="K5621" s="117"/>
      <c r="L5621" s="117"/>
      <c r="M5621" s="117"/>
      <c r="N5621" s="117"/>
      <c r="O5621" s="117"/>
      <c r="P5621" s="117"/>
      <c r="Q5621" s="117"/>
      <c r="R5621" s="117"/>
      <c r="S5621" s="117"/>
      <c r="T5621" s="117"/>
      <c r="U5621" s="117"/>
      <c r="V5621" s="117"/>
      <c r="W5621" s="117"/>
      <c r="X5621" s="117"/>
      <c r="Y5621" s="117"/>
      <c r="Z5621" s="117"/>
      <c r="AA5621" s="117"/>
      <c r="AB5621" s="117"/>
      <c r="AC5621" s="117"/>
      <c r="AD5621" s="117"/>
      <c r="AE5621" s="117"/>
      <c r="AF5621" s="117"/>
      <c r="AG5621" s="117"/>
      <c r="AH5621" s="117"/>
      <c r="AI5621" s="117"/>
      <c r="AJ5621" s="117"/>
      <c r="AK5621" s="117"/>
      <c r="AL5621" s="117"/>
      <c r="AM5621" s="117"/>
      <c r="AN5621" s="117"/>
      <c r="AO5621" s="117"/>
      <c r="AP5621" s="117"/>
      <c r="AQ5621" s="117"/>
      <c r="AR5621" s="117"/>
      <c r="AS5621" s="117"/>
      <c r="AT5621" s="117"/>
      <c r="AU5621" s="117"/>
      <c r="AV5621" s="117"/>
      <c r="AW5621" s="117"/>
      <c r="AX5621" s="118"/>
    </row>
    <row r="5622" spans="1:251" ht="12" customHeight="1">
      <c r="A5622" s="34"/>
      <c r="B5622" s="116"/>
      <c r="C5622" s="117"/>
      <c r="D5622" s="117"/>
      <c r="E5622" s="117"/>
      <c r="F5622" s="117"/>
      <c r="G5622" s="117"/>
      <c r="H5622" s="117"/>
      <c r="I5622" s="117"/>
      <c r="J5622" s="117"/>
      <c r="K5622" s="117"/>
      <c r="L5622" s="117"/>
      <c r="M5622" s="117"/>
      <c r="N5622" s="117"/>
      <c r="O5622" s="117"/>
      <c r="P5622" s="117"/>
      <c r="Q5622" s="117"/>
      <c r="R5622" s="117"/>
      <c r="S5622" s="117"/>
      <c r="T5622" s="117"/>
      <c r="U5622" s="117"/>
      <c r="V5622" s="117"/>
      <c r="W5622" s="117"/>
      <c r="X5622" s="117"/>
      <c r="Y5622" s="117"/>
      <c r="Z5622" s="117"/>
      <c r="AA5622" s="117"/>
      <c r="AB5622" s="117"/>
      <c r="AC5622" s="117"/>
      <c r="AD5622" s="117"/>
      <c r="AE5622" s="117"/>
      <c r="AF5622" s="117"/>
      <c r="AG5622" s="117"/>
      <c r="AH5622" s="117"/>
      <c r="AI5622" s="117"/>
      <c r="AJ5622" s="117"/>
      <c r="AK5622" s="117"/>
      <c r="AL5622" s="117"/>
      <c r="AM5622" s="117"/>
      <c r="AN5622" s="117"/>
      <c r="AO5622" s="117"/>
      <c r="AP5622" s="117"/>
      <c r="AQ5622" s="117"/>
      <c r="AR5622" s="117"/>
      <c r="AS5622" s="117"/>
      <c r="AT5622" s="117"/>
      <c r="AU5622" s="117"/>
      <c r="AV5622" s="117"/>
      <c r="AW5622" s="117"/>
      <c r="AX5622" s="118"/>
      <c r="BC5622" s="42"/>
    </row>
    <row r="5623" spans="1:251" ht="12" customHeight="1">
      <c r="A5623" s="34"/>
      <c r="B5623" s="116"/>
      <c r="C5623" s="117"/>
      <c r="D5623" s="117"/>
      <c r="E5623" s="117"/>
      <c r="F5623" s="117"/>
      <c r="G5623" s="117"/>
      <c r="H5623" s="117"/>
      <c r="I5623" s="117"/>
      <c r="J5623" s="117"/>
      <c r="K5623" s="117"/>
      <c r="L5623" s="117"/>
      <c r="M5623" s="117"/>
      <c r="N5623" s="117"/>
      <c r="O5623" s="117"/>
      <c r="P5623" s="117"/>
      <c r="Q5623" s="117"/>
      <c r="R5623" s="117"/>
      <c r="S5623" s="117"/>
      <c r="T5623" s="117"/>
      <c r="U5623" s="117"/>
      <c r="V5623" s="117"/>
      <c r="W5623" s="117"/>
      <c r="X5623" s="117"/>
      <c r="Y5623" s="117"/>
      <c r="Z5623" s="117"/>
      <c r="AA5623" s="117"/>
      <c r="AB5623" s="117"/>
      <c r="AC5623" s="117"/>
      <c r="AD5623" s="117"/>
      <c r="AE5623" s="117"/>
      <c r="AF5623" s="117"/>
      <c r="AG5623" s="117"/>
      <c r="AH5623" s="117"/>
      <c r="AI5623" s="117"/>
      <c r="AJ5623" s="117"/>
      <c r="AK5623" s="117"/>
      <c r="AL5623" s="117"/>
      <c r="AM5623" s="117"/>
      <c r="AN5623" s="117"/>
      <c r="AO5623" s="117"/>
      <c r="AP5623" s="117"/>
      <c r="AQ5623" s="117"/>
      <c r="AR5623" s="117"/>
      <c r="AS5623" s="117"/>
      <c r="AT5623" s="117"/>
      <c r="AU5623" s="117"/>
      <c r="AV5623" s="117"/>
      <c r="AW5623" s="117"/>
      <c r="AX5623" s="118"/>
    </row>
    <row r="5624" spans="1:251" ht="12" customHeight="1">
      <c r="A5624" s="34"/>
      <c r="B5624" s="116"/>
      <c r="C5624" s="117"/>
      <c r="D5624" s="117"/>
      <c r="E5624" s="117"/>
      <c r="F5624" s="117"/>
      <c r="G5624" s="117"/>
      <c r="H5624" s="117"/>
      <c r="I5624" s="117"/>
      <c r="J5624" s="117"/>
      <c r="K5624" s="117"/>
      <c r="L5624" s="117"/>
      <c r="M5624" s="117"/>
      <c r="N5624" s="117"/>
      <c r="O5624" s="117"/>
      <c r="P5624" s="117"/>
      <c r="Q5624" s="117"/>
      <c r="R5624" s="117"/>
      <c r="S5624" s="117"/>
      <c r="T5624" s="117"/>
      <c r="U5624" s="117"/>
      <c r="V5624" s="117"/>
      <c r="W5624" s="117"/>
      <c r="X5624" s="117"/>
      <c r="Y5624" s="117"/>
      <c r="Z5624" s="117"/>
      <c r="AA5624" s="117"/>
      <c r="AB5624" s="117"/>
      <c r="AC5624" s="117"/>
      <c r="AD5624" s="117"/>
      <c r="AE5624" s="117"/>
      <c r="AF5624" s="117"/>
      <c r="AG5624" s="117"/>
      <c r="AH5624" s="117"/>
      <c r="AI5624" s="117"/>
      <c r="AJ5624" s="117"/>
      <c r="AK5624" s="117"/>
      <c r="AL5624" s="117"/>
      <c r="AM5624" s="117"/>
      <c r="AN5624" s="117"/>
      <c r="AO5624" s="117"/>
      <c r="AP5624" s="117"/>
      <c r="AQ5624" s="117"/>
      <c r="AR5624" s="117"/>
      <c r="AS5624" s="117"/>
      <c r="AT5624" s="117"/>
      <c r="AU5624" s="117"/>
      <c r="AV5624" s="117"/>
      <c r="AW5624" s="117"/>
      <c r="AX5624" s="118"/>
    </row>
    <row r="5625" spans="1:251" ht="12" customHeight="1">
      <c r="A5625" s="34"/>
      <c r="B5625" s="116"/>
      <c r="C5625" s="117"/>
      <c r="D5625" s="117"/>
      <c r="E5625" s="117"/>
      <c r="F5625" s="117"/>
      <c r="G5625" s="117"/>
      <c r="H5625" s="117"/>
      <c r="I5625" s="117"/>
      <c r="J5625" s="117"/>
      <c r="K5625" s="117"/>
      <c r="L5625" s="117"/>
      <c r="M5625" s="117"/>
      <c r="N5625" s="117"/>
      <c r="O5625" s="117"/>
      <c r="P5625" s="117"/>
      <c r="Q5625" s="117"/>
      <c r="R5625" s="117"/>
      <c r="S5625" s="117"/>
      <c r="T5625" s="117"/>
      <c r="U5625" s="117"/>
      <c r="V5625" s="117"/>
      <c r="W5625" s="117"/>
      <c r="X5625" s="117"/>
      <c r="Y5625" s="117"/>
      <c r="Z5625" s="117"/>
      <c r="AA5625" s="117"/>
      <c r="AB5625" s="117"/>
      <c r="AC5625" s="117"/>
      <c r="AD5625" s="117"/>
      <c r="AE5625" s="117"/>
      <c r="AF5625" s="117"/>
      <c r="AG5625" s="117"/>
      <c r="AH5625" s="117"/>
      <c r="AI5625" s="117"/>
      <c r="AJ5625" s="117"/>
      <c r="AK5625" s="117"/>
      <c r="AL5625" s="117"/>
      <c r="AM5625" s="117"/>
      <c r="AN5625" s="117"/>
      <c r="AO5625" s="117"/>
      <c r="AP5625" s="117"/>
      <c r="AQ5625" s="117"/>
      <c r="AR5625" s="117"/>
      <c r="AS5625" s="117"/>
      <c r="AT5625" s="117"/>
      <c r="AU5625" s="117"/>
      <c r="AV5625" s="117"/>
      <c r="AW5625" s="117"/>
      <c r="AX5625" s="118"/>
    </row>
    <row r="5626" spans="1:251" ht="15" thickBot="1">
      <c r="A5626" s="43"/>
      <c r="B5626" s="44"/>
      <c r="C5626" s="45"/>
      <c r="D5626" s="45"/>
      <c r="E5626" s="45"/>
      <c r="F5626" s="45"/>
      <c r="G5626" s="45"/>
      <c r="H5626" s="45"/>
      <c r="I5626" s="45"/>
      <c r="J5626" s="45"/>
      <c r="K5626" s="45"/>
      <c r="L5626" s="45"/>
      <c r="M5626" s="45"/>
      <c r="N5626" s="45"/>
      <c r="O5626" s="45"/>
      <c r="P5626" s="45"/>
      <c r="Q5626" s="45"/>
      <c r="R5626" s="45"/>
      <c r="S5626" s="45"/>
      <c r="T5626" s="45"/>
      <c r="U5626" s="45"/>
      <c r="V5626" s="45"/>
      <c r="W5626" s="45"/>
      <c r="X5626" s="45"/>
      <c r="Y5626" s="45"/>
      <c r="Z5626" s="45"/>
      <c r="AA5626" s="45"/>
      <c r="AB5626" s="45"/>
      <c r="AC5626" s="45"/>
      <c r="AD5626" s="45"/>
      <c r="AE5626" s="45"/>
      <c r="AF5626" s="45"/>
      <c r="AG5626" s="45"/>
      <c r="AH5626" s="45"/>
      <c r="AI5626" s="45"/>
      <c r="AJ5626" s="45"/>
      <c r="AK5626" s="45"/>
      <c r="AL5626" s="45"/>
      <c r="AM5626" s="45"/>
      <c r="AN5626" s="45"/>
      <c r="AO5626" s="45"/>
      <c r="AP5626" s="45"/>
      <c r="AQ5626" s="45"/>
      <c r="AR5626" s="45"/>
      <c r="AS5626" s="45"/>
      <c r="AT5626" s="45"/>
      <c r="AU5626" s="45"/>
      <c r="AV5626" s="45"/>
      <c r="AW5626" s="45"/>
      <c r="AX5626" s="46"/>
    </row>
    <row r="5627" spans="1:251">
      <c r="B5627" s="47"/>
    </row>
    <row r="5628" spans="1:251" ht="14.25">
      <c r="B5628" s="36" t="s">
        <v>240</v>
      </c>
      <c r="C5628" s="34"/>
      <c r="D5628" s="34"/>
      <c r="E5628" s="34"/>
      <c r="F5628" s="34"/>
      <c r="G5628" s="34"/>
      <c r="H5628" s="34"/>
      <c r="I5628" s="34"/>
      <c r="J5628" s="34"/>
      <c r="K5628" s="34"/>
      <c r="L5628" s="35"/>
      <c r="M5628" s="35"/>
      <c r="N5628" s="35"/>
      <c r="O5628" s="35"/>
      <c r="P5628" s="34"/>
      <c r="Q5628" s="34"/>
      <c r="R5628" s="34"/>
      <c r="S5628" s="34"/>
      <c r="T5628" s="34"/>
      <c r="U5628" s="34"/>
      <c r="V5628" s="36"/>
      <c r="W5628" s="36"/>
      <c r="X5628" s="36"/>
      <c r="Y5628" s="36"/>
      <c r="Z5628" s="36"/>
      <c r="AA5628" s="36"/>
      <c r="AB5628" s="36"/>
      <c r="AC5628" s="36"/>
      <c r="AD5628" s="36"/>
      <c r="AE5628" s="36"/>
      <c r="AF5628" s="36"/>
      <c r="AG5628" s="36"/>
      <c r="AH5628" s="36"/>
      <c r="AI5628" s="36"/>
      <c r="AJ5628" s="36"/>
      <c r="AK5628" s="36"/>
      <c r="AL5628" s="36"/>
      <c r="AM5628" s="36"/>
      <c r="AN5628" s="36"/>
      <c r="AO5628" s="36"/>
      <c r="AP5628" s="36"/>
      <c r="AQ5628" s="36"/>
      <c r="AR5628" s="36"/>
      <c r="AS5628" s="36"/>
      <c r="AT5628" s="36"/>
      <c r="AU5628" s="36"/>
      <c r="AV5628" s="36"/>
      <c r="AW5628" s="36"/>
      <c r="AX5628" s="36"/>
    </row>
    <row r="5629" spans="1:251" ht="15" thickBot="1">
      <c r="B5629" s="34"/>
      <c r="C5629" s="34"/>
      <c r="D5629" s="34"/>
      <c r="E5629" s="34"/>
      <c r="F5629" s="34"/>
      <c r="G5629" s="34"/>
      <c r="H5629" s="34"/>
      <c r="I5629" s="34"/>
      <c r="J5629" s="34"/>
      <c r="K5629" s="34"/>
      <c r="L5629" s="35"/>
      <c r="M5629" s="35"/>
      <c r="N5629" s="35"/>
      <c r="O5629" s="35"/>
      <c r="P5629" s="34"/>
      <c r="Q5629" s="34"/>
      <c r="R5629" s="34"/>
      <c r="S5629" s="34"/>
      <c r="T5629" s="34"/>
      <c r="U5629" s="34"/>
      <c r="V5629" s="36"/>
      <c r="W5629" s="36"/>
      <c r="X5629" s="36"/>
      <c r="Y5629" s="36"/>
      <c r="Z5629" s="36"/>
      <c r="AA5629" s="36"/>
      <c r="AB5629" s="36"/>
      <c r="AC5629" s="36"/>
      <c r="AD5629" s="36"/>
      <c r="AE5629" s="36"/>
      <c r="AF5629" s="36"/>
      <c r="AG5629" s="36"/>
      <c r="AH5629" s="36"/>
      <c r="AI5629" s="36"/>
      <c r="AJ5629" s="36"/>
      <c r="AK5629" s="36"/>
      <c r="AL5629" s="36"/>
      <c r="AM5629" s="36"/>
      <c r="AN5629" s="36"/>
      <c r="AO5629" s="36"/>
      <c r="AP5629" s="36"/>
      <c r="AQ5629" s="36"/>
      <c r="AR5629" s="36"/>
      <c r="AS5629" s="36"/>
      <c r="AT5629" s="36"/>
      <c r="AU5629" s="36"/>
      <c r="AV5629" s="36"/>
      <c r="AW5629" s="36"/>
      <c r="AX5629" s="48" t="s">
        <v>241</v>
      </c>
    </row>
    <row r="5630" spans="1:251" s="42" customFormat="1" ht="13.5" customHeight="1">
      <c r="A5630" s="34"/>
      <c r="B5630" s="119" t="s">
        <v>242</v>
      </c>
      <c r="C5630" s="120"/>
      <c r="D5630" s="120"/>
      <c r="E5630" s="120"/>
      <c r="F5630" s="120"/>
      <c r="G5630" s="120"/>
      <c r="H5630" s="120"/>
      <c r="I5630" s="120"/>
      <c r="J5630" s="120"/>
      <c r="K5630" s="120"/>
      <c r="L5630" s="120"/>
      <c r="M5630" s="120"/>
      <c r="N5630" s="120"/>
      <c r="O5630" s="120"/>
      <c r="P5630" s="120"/>
      <c r="Q5630" s="120"/>
      <c r="R5630" s="120"/>
      <c r="S5630" s="120"/>
      <c r="T5630" s="120"/>
      <c r="U5630" s="120"/>
      <c r="V5630" s="120"/>
      <c r="W5630" s="120"/>
      <c r="X5630" s="120"/>
      <c r="Y5630" s="120"/>
      <c r="Z5630" s="121"/>
      <c r="AA5630" s="125" t="s">
        <v>1062</v>
      </c>
      <c r="AB5630" s="120"/>
      <c r="AC5630" s="120"/>
      <c r="AD5630" s="120"/>
      <c r="AE5630" s="120"/>
      <c r="AF5630" s="120"/>
      <c r="AG5630" s="120"/>
      <c r="AH5630" s="120"/>
      <c r="AI5630" s="121"/>
      <c r="AJ5630" s="125" t="s">
        <v>1063</v>
      </c>
      <c r="AK5630" s="120"/>
      <c r="AL5630" s="120"/>
      <c r="AM5630" s="120"/>
      <c r="AN5630" s="120"/>
      <c r="AO5630" s="120"/>
      <c r="AP5630" s="120"/>
      <c r="AQ5630" s="120"/>
      <c r="AR5630" s="121"/>
      <c r="AS5630" s="125" t="s">
        <v>243</v>
      </c>
      <c r="AT5630" s="120"/>
      <c r="AU5630" s="120"/>
      <c r="AV5630" s="120"/>
      <c r="AW5630" s="120"/>
      <c r="AX5630" s="127"/>
      <c r="AY5630" s="29"/>
      <c r="AZ5630" s="29"/>
      <c r="BA5630" s="29"/>
      <c r="BB5630" s="29"/>
      <c r="BC5630" s="29"/>
      <c r="BD5630" s="29"/>
      <c r="BE5630" s="29"/>
      <c r="BF5630" s="29"/>
      <c r="BG5630" s="29"/>
      <c r="BH5630" s="29"/>
      <c r="BI5630" s="29"/>
      <c r="BJ5630" s="29"/>
      <c r="BK5630" s="29"/>
      <c r="BL5630" s="29"/>
      <c r="BM5630" s="29"/>
      <c r="BN5630" s="29"/>
      <c r="BO5630" s="29"/>
      <c r="BP5630" s="29"/>
      <c r="BQ5630" s="29"/>
      <c r="BR5630" s="29"/>
      <c r="BS5630" s="29"/>
      <c r="BT5630" s="29"/>
      <c r="BU5630" s="29"/>
      <c r="BV5630" s="29"/>
      <c r="BW5630" s="29"/>
      <c r="BX5630" s="29"/>
      <c r="BY5630" s="29"/>
      <c r="BZ5630" s="29"/>
      <c r="CA5630" s="29"/>
      <c r="CB5630" s="29"/>
      <c r="CC5630" s="29"/>
      <c r="CD5630" s="29"/>
      <c r="CE5630" s="29"/>
      <c r="CF5630" s="29"/>
      <c r="CG5630" s="29"/>
      <c r="CH5630" s="29"/>
      <c r="CI5630" s="29"/>
      <c r="CJ5630" s="29"/>
      <c r="CK5630" s="29"/>
      <c r="CL5630" s="29"/>
      <c r="CM5630" s="29"/>
      <c r="CN5630" s="29"/>
      <c r="CO5630" s="29"/>
      <c r="CP5630" s="29"/>
      <c r="CQ5630" s="29"/>
      <c r="CR5630" s="29"/>
      <c r="CS5630" s="29"/>
      <c r="CT5630" s="29"/>
      <c r="CU5630" s="29"/>
      <c r="CV5630" s="29"/>
      <c r="CW5630" s="29"/>
      <c r="CX5630" s="29"/>
      <c r="CY5630" s="29"/>
      <c r="CZ5630" s="29"/>
      <c r="DA5630" s="29"/>
      <c r="DB5630" s="29"/>
      <c r="DC5630" s="29"/>
      <c r="DD5630" s="29"/>
      <c r="DE5630" s="29"/>
      <c r="DF5630" s="29"/>
      <c r="DG5630" s="29"/>
      <c r="DH5630" s="29"/>
      <c r="DI5630" s="29"/>
      <c r="DJ5630" s="29"/>
      <c r="DK5630" s="29"/>
      <c r="DL5630" s="29"/>
      <c r="DM5630" s="29"/>
      <c r="DN5630" s="29"/>
      <c r="DO5630" s="29"/>
      <c r="DP5630" s="29"/>
      <c r="DQ5630" s="29"/>
      <c r="DR5630" s="29"/>
      <c r="DS5630" s="29"/>
      <c r="DT5630" s="29"/>
      <c r="DU5630" s="29"/>
      <c r="DV5630" s="29"/>
      <c r="DW5630" s="29"/>
      <c r="DX5630" s="29"/>
      <c r="DY5630" s="29"/>
      <c r="DZ5630" s="29"/>
      <c r="EA5630" s="29"/>
      <c r="EB5630" s="29"/>
      <c r="EC5630" s="29"/>
      <c r="ED5630" s="29"/>
      <c r="EE5630" s="29"/>
      <c r="EF5630" s="29"/>
      <c r="EG5630" s="29"/>
      <c r="EH5630" s="29"/>
      <c r="EI5630" s="29"/>
      <c r="EJ5630" s="29"/>
      <c r="EK5630" s="29"/>
      <c r="EL5630" s="29"/>
      <c r="EM5630" s="29"/>
      <c r="EN5630" s="29"/>
      <c r="EO5630" s="29"/>
      <c r="EP5630" s="29"/>
      <c r="EQ5630" s="29"/>
      <c r="ER5630" s="29"/>
      <c r="ES5630" s="29"/>
      <c r="ET5630" s="29"/>
      <c r="EU5630" s="29"/>
      <c r="EV5630" s="29"/>
      <c r="EW5630" s="29"/>
      <c r="EX5630" s="29"/>
      <c r="EY5630" s="29"/>
      <c r="EZ5630" s="29"/>
      <c r="FA5630" s="29"/>
      <c r="FB5630" s="29"/>
      <c r="FC5630" s="29"/>
      <c r="FD5630" s="29"/>
      <c r="FE5630" s="29"/>
      <c r="FF5630" s="29"/>
      <c r="FG5630" s="29"/>
      <c r="FH5630" s="29"/>
      <c r="FI5630" s="29"/>
      <c r="FJ5630" s="29"/>
      <c r="FK5630" s="29"/>
      <c r="FL5630" s="29"/>
      <c r="FM5630" s="29"/>
      <c r="FN5630" s="29"/>
      <c r="FO5630" s="29"/>
      <c r="FP5630" s="29"/>
      <c r="FQ5630" s="29"/>
      <c r="FR5630" s="29"/>
      <c r="FS5630" s="29"/>
      <c r="FT5630" s="29"/>
      <c r="FU5630" s="29"/>
      <c r="FV5630" s="29"/>
      <c r="FW5630" s="29"/>
      <c r="FX5630" s="29"/>
      <c r="FY5630" s="29"/>
      <c r="FZ5630" s="29"/>
      <c r="GA5630" s="29"/>
      <c r="GB5630" s="29"/>
      <c r="GC5630" s="29"/>
      <c r="GD5630" s="29"/>
      <c r="GE5630" s="29"/>
      <c r="GF5630" s="29"/>
      <c r="GG5630" s="29"/>
      <c r="GH5630" s="29"/>
      <c r="GI5630" s="29"/>
      <c r="GJ5630" s="29"/>
      <c r="GK5630" s="29"/>
      <c r="GL5630" s="29"/>
      <c r="GM5630" s="29"/>
      <c r="GN5630" s="29"/>
      <c r="GO5630" s="29"/>
      <c r="GP5630" s="29"/>
      <c r="GQ5630" s="29"/>
      <c r="GR5630" s="29"/>
      <c r="GS5630" s="29"/>
      <c r="GT5630" s="29"/>
      <c r="GU5630" s="29"/>
      <c r="GV5630" s="29"/>
      <c r="GW5630" s="29"/>
      <c r="GX5630" s="29"/>
      <c r="GY5630" s="29"/>
      <c r="GZ5630" s="29"/>
      <c r="HA5630" s="29"/>
      <c r="HB5630" s="29"/>
      <c r="HC5630" s="29"/>
      <c r="HD5630" s="29"/>
      <c r="HE5630" s="29"/>
      <c r="HF5630" s="29"/>
      <c r="HG5630" s="29"/>
      <c r="HH5630" s="29"/>
      <c r="HI5630" s="29"/>
      <c r="HJ5630" s="29"/>
      <c r="HK5630" s="29"/>
      <c r="HL5630" s="29"/>
      <c r="HM5630" s="29"/>
      <c r="HN5630" s="29"/>
      <c r="HO5630" s="29"/>
      <c r="HP5630" s="29"/>
      <c r="HQ5630" s="29"/>
      <c r="HR5630" s="29"/>
      <c r="HS5630" s="29"/>
      <c r="HT5630" s="29"/>
      <c r="HU5630" s="29"/>
      <c r="HV5630" s="29"/>
      <c r="HW5630" s="29"/>
      <c r="HX5630" s="29"/>
      <c r="HY5630" s="29"/>
      <c r="HZ5630" s="29"/>
      <c r="IA5630" s="29"/>
      <c r="IB5630" s="29"/>
      <c r="IC5630" s="29"/>
      <c r="ID5630" s="29"/>
      <c r="IE5630" s="29"/>
      <c r="IF5630" s="29"/>
      <c r="IG5630" s="29"/>
      <c r="IH5630" s="29"/>
      <c r="II5630" s="29"/>
      <c r="IJ5630" s="29"/>
      <c r="IK5630" s="29"/>
      <c r="IL5630" s="29"/>
      <c r="IM5630" s="29"/>
      <c r="IN5630" s="29"/>
      <c r="IO5630" s="29"/>
      <c r="IP5630" s="29"/>
      <c r="IQ5630" s="29"/>
    </row>
    <row r="5631" spans="1:251" s="42" customFormat="1" ht="13.5">
      <c r="A5631" s="34"/>
      <c r="B5631" s="122"/>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4"/>
      <c r="AA5631" s="126"/>
      <c r="AB5631" s="123"/>
      <c r="AC5631" s="123"/>
      <c r="AD5631" s="123"/>
      <c r="AE5631" s="123"/>
      <c r="AF5631" s="123"/>
      <c r="AG5631" s="123"/>
      <c r="AH5631" s="123"/>
      <c r="AI5631" s="124"/>
      <c r="AJ5631" s="126"/>
      <c r="AK5631" s="123"/>
      <c r="AL5631" s="123"/>
      <c r="AM5631" s="123"/>
      <c r="AN5631" s="123"/>
      <c r="AO5631" s="123"/>
      <c r="AP5631" s="123"/>
      <c r="AQ5631" s="123"/>
      <c r="AR5631" s="124"/>
      <c r="AS5631" s="126"/>
      <c r="AT5631" s="123"/>
      <c r="AU5631" s="123"/>
      <c r="AV5631" s="123"/>
      <c r="AW5631" s="123"/>
      <c r="AX5631" s="128"/>
      <c r="AY5631" s="29"/>
      <c r="AZ5631" s="29"/>
      <c r="BA5631" s="29"/>
      <c r="BB5631" s="65"/>
      <c r="BC5631" s="49"/>
      <c r="BE5631" s="29"/>
      <c r="BF5631" s="29"/>
      <c r="BG5631" s="29"/>
      <c r="BH5631" s="29"/>
      <c r="BI5631" s="29"/>
      <c r="BJ5631" s="29"/>
      <c r="BK5631" s="29"/>
      <c r="BL5631" s="29"/>
      <c r="BM5631" s="29"/>
      <c r="BN5631" s="29"/>
      <c r="BO5631" s="29"/>
      <c r="BP5631" s="29"/>
      <c r="BQ5631" s="29"/>
      <c r="BR5631" s="29"/>
      <c r="BS5631" s="29"/>
      <c r="BT5631" s="29"/>
      <c r="BU5631" s="29"/>
      <c r="BV5631" s="29"/>
      <c r="BW5631" s="29"/>
      <c r="BX5631" s="29"/>
      <c r="BY5631" s="29"/>
      <c r="BZ5631" s="29"/>
      <c r="CA5631" s="29"/>
      <c r="CB5631" s="29"/>
      <c r="CC5631" s="29"/>
      <c r="CD5631" s="29"/>
      <c r="CE5631" s="29"/>
      <c r="CF5631" s="29"/>
      <c r="CG5631" s="29"/>
      <c r="CH5631" s="29"/>
      <c r="CI5631" s="29"/>
      <c r="CJ5631" s="29"/>
      <c r="CK5631" s="29"/>
      <c r="CL5631" s="29"/>
      <c r="CM5631" s="29"/>
      <c r="CN5631" s="29"/>
      <c r="CO5631" s="29"/>
      <c r="CP5631" s="29"/>
      <c r="CQ5631" s="29"/>
      <c r="CR5631" s="29"/>
      <c r="CS5631" s="29"/>
      <c r="CT5631" s="29"/>
      <c r="CU5631" s="29"/>
      <c r="CV5631" s="29"/>
      <c r="CW5631" s="29"/>
      <c r="CX5631" s="29"/>
      <c r="CY5631" s="29"/>
      <c r="CZ5631" s="29"/>
      <c r="DA5631" s="29"/>
      <c r="DB5631" s="29"/>
      <c r="DC5631" s="29"/>
      <c r="DD5631" s="29"/>
      <c r="DE5631" s="29"/>
      <c r="DF5631" s="29"/>
      <c r="DG5631" s="29"/>
      <c r="DH5631" s="29"/>
      <c r="DI5631" s="29"/>
      <c r="DJ5631" s="29"/>
      <c r="DK5631" s="29"/>
      <c r="DL5631" s="29"/>
      <c r="DM5631" s="29"/>
      <c r="DN5631" s="29"/>
      <c r="DO5631" s="29"/>
      <c r="DP5631" s="29"/>
      <c r="DQ5631" s="29"/>
      <c r="DR5631" s="29"/>
      <c r="DS5631" s="29"/>
      <c r="DT5631" s="29"/>
      <c r="DU5631" s="29"/>
      <c r="DV5631" s="29"/>
      <c r="DW5631" s="29"/>
      <c r="DX5631" s="29"/>
      <c r="DY5631" s="29"/>
      <c r="DZ5631" s="29"/>
      <c r="EA5631" s="29"/>
      <c r="EB5631" s="29"/>
      <c r="EC5631" s="29"/>
      <c r="ED5631" s="29"/>
      <c r="EE5631" s="29"/>
      <c r="EF5631" s="29"/>
      <c r="EG5631" s="29"/>
      <c r="EH5631" s="29"/>
      <c r="EI5631" s="29"/>
      <c r="EJ5631" s="29"/>
      <c r="EK5631" s="29"/>
      <c r="EL5631" s="29"/>
      <c r="EM5631" s="29"/>
      <c r="EN5631" s="29"/>
      <c r="EO5631" s="29"/>
      <c r="EP5631" s="29"/>
      <c r="EQ5631" s="29"/>
      <c r="ER5631" s="29"/>
      <c r="ES5631" s="29"/>
      <c r="ET5631" s="29"/>
      <c r="EU5631" s="29"/>
      <c r="EV5631" s="29"/>
      <c r="EW5631" s="29"/>
      <c r="EX5631" s="29"/>
      <c r="EY5631" s="29"/>
      <c r="EZ5631" s="29"/>
      <c r="FA5631" s="29"/>
      <c r="FB5631" s="29"/>
      <c r="FC5631" s="29"/>
      <c r="FD5631" s="29"/>
      <c r="FE5631" s="29"/>
      <c r="FF5631" s="29"/>
      <c r="FG5631" s="29"/>
      <c r="FH5631" s="29"/>
      <c r="FI5631" s="29"/>
      <c r="FJ5631" s="29"/>
      <c r="FK5631" s="29"/>
      <c r="FL5631" s="29"/>
      <c r="FM5631" s="29"/>
      <c r="FN5631" s="29"/>
      <c r="FO5631" s="29"/>
      <c r="FP5631" s="29"/>
      <c r="FQ5631" s="29"/>
      <c r="FR5631" s="29"/>
      <c r="FS5631" s="29"/>
      <c r="FT5631" s="29"/>
      <c r="FU5631" s="29"/>
      <c r="FV5631" s="29"/>
      <c r="FW5631" s="29"/>
      <c r="FX5631" s="29"/>
      <c r="FY5631" s="29"/>
      <c r="FZ5631" s="29"/>
      <c r="GA5631" s="29"/>
      <c r="GB5631" s="29"/>
      <c r="GC5631" s="29"/>
      <c r="GD5631" s="29"/>
      <c r="GE5631" s="29"/>
      <c r="GF5631" s="29"/>
      <c r="GG5631" s="29"/>
      <c r="GH5631" s="29"/>
      <c r="GI5631" s="29"/>
      <c r="GJ5631" s="29"/>
      <c r="GK5631" s="29"/>
      <c r="GL5631" s="29"/>
      <c r="GM5631" s="29"/>
      <c r="GN5631" s="29"/>
      <c r="GO5631" s="29"/>
      <c r="GP5631" s="29"/>
      <c r="GQ5631" s="29"/>
      <c r="GR5631" s="29"/>
      <c r="GS5631" s="29"/>
      <c r="GT5631" s="29"/>
      <c r="GU5631" s="29"/>
      <c r="GV5631" s="29"/>
      <c r="GW5631" s="29"/>
      <c r="GX5631" s="29"/>
      <c r="GY5631" s="29"/>
      <c r="GZ5631" s="29"/>
      <c r="HA5631" s="29"/>
      <c r="HB5631" s="29"/>
      <c r="HC5631" s="29"/>
      <c r="HD5631" s="29"/>
      <c r="HE5631" s="29"/>
      <c r="HF5631" s="29"/>
      <c r="HG5631" s="29"/>
      <c r="HH5631" s="29"/>
      <c r="HI5631" s="29"/>
      <c r="HJ5631" s="29"/>
      <c r="HK5631" s="29"/>
      <c r="HL5631" s="29"/>
      <c r="HM5631" s="29"/>
      <c r="HN5631" s="29"/>
      <c r="HO5631" s="29"/>
      <c r="HP5631" s="29"/>
      <c r="HQ5631" s="29"/>
      <c r="HR5631" s="29"/>
      <c r="HS5631" s="29"/>
      <c r="HT5631" s="29"/>
      <c r="HU5631" s="29"/>
      <c r="HV5631" s="29"/>
      <c r="HW5631" s="29"/>
      <c r="HX5631" s="29"/>
      <c r="HY5631" s="29"/>
      <c r="HZ5631" s="29"/>
      <c r="IA5631" s="29"/>
      <c r="IB5631" s="29"/>
      <c r="IC5631" s="29"/>
      <c r="ID5631" s="29"/>
      <c r="IE5631" s="29"/>
      <c r="IF5631" s="29"/>
      <c r="IG5631" s="29"/>
      <c r="IH5631" s="29"/>
      <c r="II5631" s="29"/>
      <c r="IJ5631" s="29"/>
      <c r="IK5631" s="29"/>
      <c r="IL5631" s="29"/>
      <c r="IM5631" s="29"/>
      <c r="IN5631" s="29"/>
      <c r="IO5631" s="29"/>
      <c r="IP5631" s="29"/>
      <c r="IQ5631" s="29"/>
    </row>
    <row r="5632" spans="1:251" s="42" customFormat="1" ht="18.75" customHeight="1">
      <c r="A5632" s="34"/>
      <c r="B5632" s="50"/>
      <c r="C5632" s="129" t="s">
        <v>1043</v>
      </c>
      <c r="D5632" s="147"/>
      <c r="E5632" s="147"/>
      <c r="F5632" s="147"/>
      <c r="G5632" s="147"/>
      <c r="H5632" s="147"/>
      <c r="I5632" s="147"/>
      <c r="J5632" s="147"/>
      <c r="K5632" s="147"/>
      <c r="L5632" s="147"/>
      <c r="M5632" s="147"/>
      <c r="N5632" s="147"/>
      <c r="O5632" s="147"/>
      <c r="P5632" s="147"/>
      <c r="Q5632" s="147"/>
      <c r="R5632" s="147"/>
      <c r="S5632" s="147"/>
      <c r="T5632" s="147"/>
      <c r="U5632" s="147"/>
      <c r="V5632" s="147"/>
      <c r="W5632" s="147"/>
      <c r="X5632" s="147"/>
      <c r="Y5632" s="147"/>
      <c r="Z5632" s="148"/>
      <c r="AA5632" s="132">
        <v>51248629</v>
      </c>
      <c r="AB5632" s="133"/>
      <c r="AC5632" s="133"/>
      <c r="AD5632" s="133"/>
      <c r="AE5632" s="133"/>
      <c r="AF5632" s="133"/>
      <c r="AG5632" s="133"/>
      <c r="AH5632" s="133"/>
      <c r="AI5632" s="134"/>
      <c r="AJ5632" s="132">
        <v>53189912</v>
      </c>
      <c r="AK5632" s="133"/>
      <c r="AL5632" s="133"/>
      <c r="AM5632" s="133"/>
      <c r="AN5632" s="133"/>
      <c r="AO5632" s="133"/>
      <c r="AP5632" s="133"/>
      <c r="AQ5632" s="133"/>
      <c r="AR5632" s="134"/>
      <c r="AS5632" s="135"/>
      <c r="AT5632" s="136"/>
      <c r="AU5632" s="136"/>
      <c r="AV5632" s="136"/>
      <c r="AW5632" s="136"/>
      <c r="AX5632" s="137"/>
      <c r="AY5632" s="29"/>
      <c r="AZ5632" s="29"/>
      <c r="BA5632" s="29"/>
      <c r="BB5632" s="29"/>
      <c r="BC5632" s="29"/>
      <c r="BD5632" s="29"/>
      <c r="BE5632" s="29"/>
      <c r="BF5632" s="29"/>
      <c r="BG5632" s="29"/>
      <c r="BH5632" s="29"/>
      <c r="BI5632" s="29"/>
      <c r="BJ5632" s="29"/>
      <c r="BK5632" s="29"/>
      <c r="BL5632" s="29"/>
      <c r="BM5632" s="29"/>
      <c r="BN5632" s="29"/>
      <c r="BO5632" s="29"/>
      <c r="BP5632" s="29"/>
      <c r="BQ5632" s="29"/>
      <c r="BR5632" s="29"/>
      <c r="BS5632" s="29"/>
      <c r="BT5632" s="29"/>
      <c r="BU5632" s="29"/>
      <c r="BV5632" s="29"/>
      <c r="BW5632" s="29"/>
      <c r="BX5632" s="29"/>
      <c r="BY5632" s="29"/>
      <c r="BZ5632" s="29"/>
      <c r="CA5632" s="29"/>
      <c r="CB5632" s="29"/>
      <c r="CC5632" s="29"/>
      <c r="CD5632" s="29"/>
      <c r="CE5632" s="29"/>
      <c r="CF5632" s="29"/>
      <c r="CG5632" s="29"/>
      <c r="CH5632" s="29"/>
      <c r="CI5632" s="29"/>
      <c r="CJ5632" s="29"/>
      <c r="CK5632" s="29"/>
      <c r="CL5632" s="29"/>
      <c r="CM5632" s="29"/>
      <c r="CN5632" s="29"/>
      <c r="CO5632" s="29"/>
      <c r="CP5632" s="29"/>
      <c r="CQ5632" s="29"/>
      <c r="CR5632" s="29"/>
      <c r="CS5632" s="29"/>
      <c r="CT5632" s="29"/>
      <c r="CU5632" s="29"/>
      <c r="CV5632" s="29"/>
      <c r="CW5632" s="29"/>
      <c r="CX5632" s="29"/>
      <c r="CY5632" s="29"/>
      <c r="CZ5632" s="29"/>
      <c r="DA5632" s="29"/>
      <c r="DB5632" s="29"/>
      <c r="DC5632" s="29"/>
      <c r="DD5632" s="29"/>
      <c r="DE5632" s="29"/>
      <c r="DF5632" s="29"/>
      <c r="DG5632" s="29"/>
      <c r="DH5632" s="29"/>
      <c r="DI5632" s="29"/>
      <c r="DJ5632" s="29"/>
      <c r="DK5632" s="29"/>
      <c r="DL5632" s="29"/>
      <c r="DM5632" s="29"/>
      <c r="DN5632" s="29"/>
      <c r="DO5632" s="29"/>
      <c r="DP5632" s="29"/>
      <c r="DQ5632" s="29"/>
      <c r="DR5632" s="29"/>
      <c r="DS5632" s="29"/>
      <c r="DT5632" s="29"/>
      <c r="DU5632" s="29"/>
      <c r="DV5632" s="29"/>
      <c r="DW5632" s="29"/>
      <c r="DX5632" s="29"/>
      <c r="DY5632" s="29"/>
      <c r="DZ5632" s="29"/>
      <c r="EA5632" s="29"/>
      <c r="EB5632" s="29"/>
      <c r="EC5632" s="29"/>
      <c r="ED5632" s="29"/>
      <c r="EE5632" s="29"/>
      <c r="EF5632" s="29"/>
      <c r="EG5632" s="29"/>
      <c r="EH5632" s="29"/>
      <c r="EI5632" s="29"/>
      <c r="EJ5632" s="29"/>
      <c r="EK5632" s="29"/>
      <c r="EL5632" s="29"/>
      <c r="EM5632" s="29"/>
      <c r="EN5632" s="29"/>
      <c r="EO5632" s="29"/>
      <c r="EP5632" s="29"/>
      <c r="EQ5632" s="29"/>
      <c r="ER5632" s="29"/>
      <c r="ES5632" s="29"/>
      <c r="ET5632" s="29"/>
      <c r="EU5632" s="29"/>
      <c r="EV5632" s="29"/>
      <c r="EW5632" s="29"/>
      <c r="EX5632" s="29"/>
      <c r="EY5632" s="29"/>
      <c r="EZ5632" s="29"/>
      <c r="FA5632" s="29"/>
      <c r="FB5632" s="29"/>
      <c r="FC5632" s="29"/>
      <c r="FD5632" s="29"/>
      <c r="FE5632" s="29"/>
      <c r="FF5632" s="29"/>
      <c r="FG5632" s="29"/>
      <c r="FH5632" s="29"/>
      <c r="FI5632" s="29"/>
      <c r="FJ5632" s="29"/>
      <c r="FK5632" s="29"/>
      <c r="FL5632" s="29"/>
      <c r="FM5632" s="29"/>
      <c r="FN5632" s="29"/>
      <c r="FO5632" s="29"/>
      <c r="FP5632" s="29"/>
      <c r="FQ5632" s="29"/>
      <c r="FR5632" s="29"/>
      <c r="FS5632" s="29"/>
      <c r="FT5632" s="29"/>
      <c r="FU5632" s="29"/>
      <c r="FV5632" s="29"/>
      <c r="FW5632" s="29"/>
      <c r="FX5632" s="29"/>
      <c r="FY5632" s="29"/>
      <c r="FZ5632" s="29"/>
      <c r="GA5632" s="29"/>
      <c r="GB5632" s="29"/>
      <c r="GC5632" s="29"/>
      <c r="GD5632" s="29"/>
      <c r="GE5632" s="29"/>
      <c r="GF5632" s="29"/>
      <c r="GG5632" s="29"/>
      <c r="GH5632" s="29"/>
      <c r="GI5632" s="29"/>
      <c r="GJ5632" s="29"/>
      <c r="GK5632" s="29"/>
      <c r="GL5632" s="29"/>
      <c r="GM5632" s="29"/>
      <c r="GN5632" s="29"/>
      <c r="GO5632" s="29"/>
      <c r="GP5632" s="29"/>
      <c r="GQ5632" s="29"/>
      <c r="GR5632" s="29"/>
      <c r="GS5632" s="29"/>
      <c r="GT5632" s="29"/>
      <c r="GU5632" s="29"/>
      <c r="GV5632" s="29"/>
      <c r="GW5632" s="29"/>
      <c r="GX5632" s="29"/>
      <c r="GY5632" s="29"/>
      <c r="GZ5632" s="29"/>
      <c r="HA5632" s="29"/>
      <c r="HB5632" s="29"/>
      <c r="HC5632" s="29"/>
      <c r="HD5632" s="29"/>
      <c r="HE5632" s="29"/>
      <c r="HF5632" s="29"/>
      <c r="HG5632" s="29"/>
      <c r="HH5632" s="29"/>
      <c r="HI5632" s="29"/>
      <c r="HJ5632" s="29"/>
      <c r="HK5632" s="29"/>
      <c r="HL5632" s="29"/>
      <c r="HM5632" s="29"/>
      <c r="HN5632" s="29"/>
      <c r="HO5632" s="29"/>
      <c r="HP5632" s="29"/>
      <c r="HQ5632" s="29"/>
      <c r="HR5632" s="29"/>
      <c r="HS5632" s="29"/>
      <c r="HT5632" s="29"/>
      <c r="HU5632" s="29"/>
      <c r="HV5632" s="29"/>
      <c r="HW5632" s="29"/>
      <c r="HX5632" s="29"/>
      <c r="HY5632" s="29"/>
      <c r="HZ5632" s="29"/>
      <c r="IA5632" s="29"/>
      <c r="IB5632" s="29"/>
      <c r="IC5632" s="29"/>
      <c r="ID5632" s="29"/>
      <c r="IE5632" s="29"/>
      <c r="IF5632" s="29"/>
      <c r="IG5632" s="29"/>
      <c r="IH5632" s="29"/>
      <c r="II5632" s="29"/>
      <c r="IJ5632" s="29"/>
      <c r="IK5632" s="29"/>
      <c r="IL5632" s="29"/>
      <c r="IM5632" s="29"/>
      <c r="IN5632" s="29"/>
      <c r="IO5632" s="29"/>
      <c r="IP5632" s="29"/>
      <c r="IQ5632" s="29"/>
    </row>
    <row r="5633" spans="1:251" s="42" customFormat="1" ht="18.75" customHeight="1">
      <c r="A5633" s="34"/>
      <c r="B5633" s="50"/>
      <c r="C5633" s="129" t="s">
        <v>1044</v>
      </c>
      <c r="D5633" s="147"/>
      <c r="E5633" s="147"/>
      <c r="F5633" s="147"/>
      <c r="G5633" s="147"/>
      <c r="H5633" s="147"/>
      <c r="I5633" s="147"/>
      <c r="J5633" s="147"/>
      <c r="K5633" s="147"/>
      <c r="L5633" s="147"/>
      <c r="M5633" s="147"/>
      <c r="N5633" s="147"/>
      <c r="O5633" s="147"/>
      <c r="P5633" s="147"/>
      <c r="Q5633" s="147"/>
      <c r="R5633" s="147"/>
      <c r="S5633" s="147"/>
      <c r="T5633" s="147"/>
      <c r="U5633" s="147"/>
      <c r="V5633" s="147"/>
      <c r="W5633" s="147"/>
      <c r="X5633" s="147"/>
      <c r="Y5633" s="147"/>
      <c r="Z5633" s="148"/>
      <c r="AA5633" s="132">
        <v>2529096</v>
      </c>
      <c r="AB5633" s="133"/>
      <c r="AC5633" s="133"/>
      <c r="AD5633" s="133"/>
      <c r="AE5633" s="133"/>
      <c r="AF5633" s="133"/>
      <c r="AG5633" s="133"/>
      <c r="AH5633" s="133"/>
      <c r="AI5633" s="134"/>
      <c r="AJ5633" s="132">
        <f>2628330-33</f>
        <v>2628297</v>
      </c>
      <c r="AK5633" s="133"/>
      <c r="AL5633" s="133"/>
      <c r="AM5633" s="133"/>
      <c r="AN5633" s="133"/>
      <c r="AO5633" s="133"/>
      <c r="AP5633" s="133"/>
      <c r="AQ5633" s="133"/>
      <c r="AR5633" s="134"/>
      <c r="AS5633" s="135"/>
      <c r="AT5633" s="136"/>
      <c r="AU5633" s="136"/>
      <c r="AV5633" s="136"/>
      <c r="AW5633" s="136"/>
      <c r="AX5633" s="137"/>
      <c r="AY5633" s="29"/>
      <c r="AZ5633" s="29"/>
      <c r="BA5633" s="29"/>
      <c r="BB5633" s="29"/>
      <c r="BC5633" s="29"/>
      <c r="BD5633" s="29"/>
      <c r="BE5633" s="29"/>
      <c r="BF5633" s="29"/>
      <c r="BG5633" s="29"/>
      <c r="BH5633" s="29"/>
      <c r="BI5633" s="29"/>
      <c r="BJ5633" s="51"/>
      <c r="BK5633" s="29"/>
      <c r="BL5633" s="29"/>
      <c r="BM5633" s="29"/>
      <c r="BN5633" s="29"/>
      <c r="BO5633" s="29"/>
      <c r="BP5633" s="29"/>
      <c r="BQ5633" s="29"/>
      <c r="BR5633" s="29"/>
      <c r="BS5633" s="29"/>
      <c r="BT5633" s="29"/>
      <c r="BU5633" s="29"/>
      <c r="BV5633" s="29"/>
      <c r="BW5633" s="29"/>
      <c r="BX5633" s="29"/>
      <c r="BY5633" s="29"/>
      <c r="BZ5633" s="29"/>
      <c r="CA5633" s="29"/>
      <c r="CB5633" s="29"/>
      <c r="CC5633" s="29"/>
      <c r="CD5633" s="29"/>
      <c r="CE5633" s="29"/>
      <c r="CF5633" s="29"/>
      <c r="CG5633" s="29"/>
      <c r="CH5633" s="29"/>
      <c r="CI5633" s="29"/>
      <c r="CJ5633" s="29"/>
      <c r="CK5633" s="29"/>
      <c r="CL5633" s="29"/>
      <c r="CM5633" s="29"/>
      <c r="CN5633" s="29"/>
      <c r="CO5633" s="29"/>
      <c r="CP5633" s="29"/>
      <c r="CQ5633" s="29"/>
      <c r="CR5633" s="29"/>
      <c r="CS5633" s="29"/>
      <c r="CT5633" s="29"/>
      <c r="CU5633" s="29"/>
      <c r="CV5633" s="29"/>
      <c r="CW5633" s="29"/>
      <c r="CX5633" s="29"/>
      <c r="CY5633" s="29"/>
      <c r="CZ5633" s="29"/>
      <c r="DA5633" s="29"/>
      <c r="DB5633" s="29"/>
      <c r="DC5633" s="29"/>
      <c r="DD5633" s="29"/>
      <c r="DE5633" s="29"/>
      <c r="DF5633" s="29"/>
      <c r="DG5633" s="29"/>
      <c r="DH5633" s="29"/>
      <c r="DI5633" s="29"/>
      <c r="DJ5633" s="29"/>
      <c r="DK5633" s="29"/>
      <c r="DL5633" s="29"/>
      <c r="DM5633" s="29"/>
      <c r="DN5633" s="29"/>
      <c r="DO5633" s="29"/>
      <c r="DP5633" s="29"/>
      <c r="DQ5633" s="29"/>
      <c r="DR5633" s="29"/>
      <c r="DS5633" s="29"/>
      <c r="DT5633" s="29"/>
      <c r="DU5633" s="29"/>
      <c r="DV5633" s="29"/>
      <c r="DW5633" s="29"/>
      <c r="DX5633" s="29"/>
      <c r="DY5633" s="29"/>
      <c r="DZ5633" s="29"/>
      <c r="EA5633" s="29"/>
      <c r="EB5633" s="29"/>
      <c r="EC5633" s="29"/>
      <c r="ED5633" s="29"/>
      <c r="EE5633" s="29"/>
      <c r="EF5633" s="29"/>
      <c r="EG5633" s="29"/>
      <c r="EH5633" s="29"/>
      <c r="EI5633" s="29"/>
      <c r="EJ5633" s="29"/>
      <c r="EK5633" s="29"/>
      <c r="EL5633" s="29"/>
      <c r="EM5633" s="29"/>
      <c r="EN5633" s="29"/>
      <c r="EO5633" s="29"/>
      <c r="EP5633" s="29"/>
      <c r="EQ5633" s="29"/>
      <c r="ER5633" s="29"/>
      <c r="ES5633" s="29"/>
      <c r="ET5633" s="29"/>
      <c r="EU5633" s="29"/>
      <c r="EV5633" s="29"/>
      <c r="EW5633" s="29"/>
      <c r="EX5633" s="29"/>
      <c r="EY5633" s="29"/>
      <c r="EZ5633" s="29"/>
      <c r="FA5633" s="29"/>
      <c r="FB5633" s="29"/>
      <c r="FC5633" s="29"/>
      <c r="FD5633" s="29"/>
      <c r="FE5633" s="29"/>
      <c r="FF5633" s="29"/>
      <c r="FG5633" s="29"/>
      <c r="FH5633" s="29"/>
      <c r="FI5633" s="29"/>
      <c r="FJ5633" s="29"/>
      <c r="FK5633" s="29"/>
      <c r="FL5633" s="29"/>
      <c r="FM5633" s="29"/>
      <c r="FN5633" s="29"/>
      <c r="FO5633" s="29"/>
      <c r="FP5633" s="29"/>
      <c r="FQ5633" s="29"/>
      <c r="FR5633" s="29"/>
      <c r="FS5633" s="29"/>
      <c r="FT5633" s="29"/>
      <c r="FU5633" s="29"/>
      <c r="FV5633" s="29"/>
      <c r="FW5633" s="29"/>
      <c r="FX5633" s="29"/>
      <c r="FY5633" s="29"/>
      <c r="FZ5633" s="29"/>
      <c r="GA5633" s="29"/>
      <c r="GB5633" s="29"/>
      <c r="GC5633" s="29"/>
      <c r="GD5633" s="29"/>
      <c r="GE5633" s="29"/>
      <c r="GF5633" s="29"/>
      <c r="GG5633" s="29"/>
      <c r="GH5633" s="29"/>
      <c r="GI5633" s="29"/>
      <c r="GJ5633" s="29"/>
      <c r="GK5633" s="29"/>
      <c r="GL5633" s="29"/>
      <c r="GM5633" s="29"/>
      <c r="GN5633" s="29"/>
      <c r="GO5633" s="29"/>
      <c r="GP5633" s="29"/>
      <c r="GQ5633" s="29"/>
      <c r="GR5633" s="29"/>
      <c r="GS5633" s="29"/>
      <c r="GT5633" s="29"/>
      <c r="GU5633" s="29"/>
      <c r="GV5633" s="29"/>
      <c r="GW5633" s="29"/>
      <c r="GX5633" s="29"/>
      <c r="GY5633" s="29"/>
      <c r="GZ5633" s="29"/>
      <c r="HA5633" s="29"/>
      <c r="HB5633" s="29"/>
      <c r="HC5633" s="29"/>
      <c r="HD5633" s="29"/>
      <c r="HE5633" s="29"/>
      <c r="HF5633" s="29"/>
      <c r="HG5633" s="29"/>
      <c r="HH5633" s="29"/>
      <c r="HI5633" s="29"/>
      <c r="HJ5633" s="29"/>
      <c r="HK5633" s="29"/>
      <c r="HL5633" s="29"/>
      <c r="HM5633" s="29"/>
      <c r="HN5633" s="29"/>
      <c r="HO5633" s="29"/>
      <c r="HP5633" s="29"/>
      <c r="HQ5633" s="29"/>
      <c r="HR5633" s="29"/>
      <c r="HS5633" s="29"/>
      <c r="HT5633" s="29"/>
      <c r="HU5633" s="29"/>
      <c r="HV5633" s="29"/>
      <c r="HW5633" s="29"/>
      <c r="HX5633" s="29"/>
      <c r="HY5633" s="29"/>
      <c r="HZ5633" s="29"/>
      <c r="IA5633" s="29"/>
      <c r="IB5633" s="29"/>
      <c r="IC5633" s="29"/>
      <c r="ID5633" s="29"/>
      <c r="IE5633" s="29"/>
      <c r="IF5633" s="29"/>
      <c r="IG5633" s="29"/>
      <c r="IH5633" s="29"/>
      <c r="II5633" s="29"/>
      <c r="IJ5633" s="29"/>
      <c r="IK5633" s="29"/>
      <c r="IL5633" s="29"/>
      <c r="IM5633" s="29"/>
      <c r="IN5633" s="29"/>
      <c r="IO5633" s="29"/>
      <c r="IP5633" s="29"/>
      <c r="IQ5633" s="29"/>
    </row>
    <row r="5634" spans="1:251" s="42" customFormat="1" ht="18.75" customHeight="1">
      <c r="A5634" s="34"/>
      <c r="B5634" s="50"/>
      <c r="C5634" s="129" t="s">
        <v>1045</v>
      </c>
      <c r="D5634" s="147"/>
      <c r="E5634" s="147"/>
      <c r="F5634" s="147"/>
      <c r="G5634" s="147"/>
      <c r="H5634" s="147"/>
      <c r="I5634" s="147"/>
      <c r="J5634" s="147"/>
      <c r="K5634" s="147"/>
      <c r="L5634" s="147"/>
      <c r="M5634" s="147"/>
      <c r="N5634" s="147"/>
      <c r="O5634" s="147"/>
      <c r="P5634" s="147"/>
      <c r="Q5634" s="147"/>
      <c r="R5634" s="147"/>
      <c r="S5634" s="147"/>
      <c r="T5634" s="147"/>
      <c r="U5634" s="147"/>
      <c r="V5634" s="147"/>
      <c r="W5634" s="147"/>
      <c r="X5634" s="147"/>
      <c r="Y5634" s="147"/>
      <c r="Z5634" s="148"/>
      <c r="AA5634" s="132">
        <v>1007185</v>
      </c>
      <c r="AB5634" s="133"/>
      <c r="AC5634" s="133"/>
      <c r="AD5634" s="133"/>
      <c r="AE5634" s="133"/>
      <c r="AF5634" s="133"/>
      <c r="AG5634" s="133"/>
      <c r="AH5634" s="133"/>
      <c r="AI5634" s="134"/>
      <c r="AJ5634" s="132">
        <v>685388</v>
      </c>
      <c r="AK5634" s="133"/>
      <c r="AL5634" s="133"/>
      <c r="AM5634" s="133"/>
      <c r="AN5634" s="133"/>
      <c r="AO5634" s="133"/>
      <c r="AP5634" s="133"/>
      <c r="AQ5634" s="133"/>
      <c r="AR5634" s="134"/>
      <c r="AS5634" s="135"/>
      <c r="AT5634" s="136"/>
      <c r="AU5634" s="136"/>
      <c r="AV5634" s="136"/>
      <c r="AW5634" s="136"/>
      <c r="AX5634" s="137"/>
      <c r="AY5634" s="29"/>
      <c r="AZ5634" s="29"/>
      <c r="BA5634" s="29"/>
      <c r="BB5634" s="29"/>
      <c r="BC5634" s="29"/>
      <c r="BD5634" s="29"/>
      <c r="BE5634" s="29"/>
      <c r="BF5634" s="29"/>
      <c r="BG5634" s="29"/>
      <c r="BH5634" s="29"/>
      <c r="BI5634" s="29"/>
      <c r="BJ5634" s="29"/>
      <c r="BK5634" s="29"/>
      <c r="BL5634" s="29"/>
      <c r="BM5634" s="29"/>
      <c r="BN5634" s="29"/>
      <c r="BO5634" s="29"/>
      <c r="BP5634" s="29"/>
      <c r="BQ5634" s="29"/>
      <c r="BR5634" s="29"/>
      <c r="BS5634" s="29"/>
      <c r="BT5634" s="29"/>
      <c r="BU5634" s="29"/>
      <c r="BV5634" s="29"/>
      <c r="BW5634" s="29"/>
      <c r="BX5634" s="29"/>
      <c r="BY5634" s="29"/>
      <c r="BZ5634" s="29"/>
      <c r="CA5634" s="29"/>
      <c r="CB5634" s="29"/>
      <c r="CC5634" s="29"/>
      <c r="CD5634" s="29"/>
      <c r="CE5634" s="29"/>
      <c r="CF5634" s="29"/>
      <c r="CG5634" s="29"/>
      <c r="CH5634" s="29"/>
      <c r="CI5634" s="29"/>
      <c r="CJ5634" s="29"/>
      <c r="CK5634" s="29"/>
      <c r="CL5634" s="29"/>
      <c r="CM5634" s="29"/>
      <c r="CN5634" s="29"/>
      <c r="CO5634" s="29"/>
      <c r="CP5634" s="29"/>
      <c r="CQ5634" s="29"/>
      <c r="CR5634" s="29"/>
      <c r="CS5634" s="29"/>
      <c r="CT5634" s="29"/>
      <c r="CU5634" s="29"/>
      <c r="CV5634" s="29"/>
      <c r="CW5634" s="29"/>
      <c r="CX5634" s="29"/>
      <c r="CY5634" s="29"/>
      <c r="CZ5634" s="29"/>
      <c r="DA5634" s="29"/>
      <c r="DB5634" s="29"/>
      <c r="DC5634" s="29"/>
      <c r="DD5634" s="29"/>
      <c r="DE5634" s="29"/>
      <c r="DF5634" s="29"/>
      <c r="DG5634" s="29"/>
      <c r="DH5634" s="29"/>
      <c r="DI5634" s="29"/>
      <c r="DJ5634" s="29"/>
      <c r="DK5634" s="29"/>
      <c r="DL5634" s="29"/>
      <c r="DM5634" s="29"/>
      <c r="DN5634" s="29"/>
      <c r="DO5634" s="29"/>
      <c r="DP5634" s="29"/>
      <c r="DQ5634" s="29"/>
      <c r="DR5634" s="29"/>
      <c r="DS5634" s="29"/>
      <c r="DT5634" s="29"/>
      <c r="DU5634" s="29"/>
      <c r="DV5634" s="29"/>
      <c r="DW5634" s="29"/>
      <c r="DX5634" s="29"/>
      <c r="DY5634" s="29"/>
      <c r="DZ5634" s="29"/>
      <c r="EA5634" s="29"/>
      <c r="EB5634" s="29"/>
      <c r="EC5634" s="29"/>
      <c r="ED5634" s="29"/>
      <c r="EE5634" s="29"/>
      <c r="EF5634" s="29"/>
      <c r="EG5634" s="29"/>
      <c r="EH5634" s="29"/>
      <c r="EI5634" s="29"/>
      <c r="EJ5634" s="29"/>
      <c r="EK5634" s="29"/>
      <c r="EL5634" s="29"/>
      <c r="EM5634" s="29"/>
      <c r="EN5634" s="29"/>
      <c r="EO5634" s="29"/>
      <c r="EP5634" s="29"/>
      <c r="EQ5634" s="29"/>
      <c r="ER5634" s="29"/>
      <c r="ES5634" s="29"/>
      <c r="ET5634" s="29"/>
      <c r="EU5634" s="29"/>
      <c r="EV5634" s="29"/>
      <c r="EW5634" s="29"/>
      <c r="EX5634" s="29"/>
      <c r="EY5634" s="29"/>
      <c r="EZ5634" s="29"/>
      <c r="FA5634" s="29"/>
      <c r="FB5634" s="29"/>
      <c r="FC5634" s="29"/>
      <c r="FD5634" s="29"/>
      <c r="FE5634" s="29"/>
      <c r="FF5634" s="29"/>
      <c r="FG5634" s="29"/>
      <c r="FH5634" s="29"/>
      <c r="FI5634" s="29"/>
      <c r="FJ5634" s="29"/>
      <c r="FK5634" s="29"/>
      <c r="FL5634" s="29"/>
      <c r="FM5634" s="29"/>
      <c r="FN5634" s="29"/>
      <c r="FO5634" s="29"/>
      <c r="FP5634" s="29"/>
      <c r="FQ5634" s="29"/>
      <c r="FR5634" s="29"/>
      <c r="FS5634" s="29"/>
      <c r="FT5634" s="29"/>
      <c r="FU5634" s="29"/>
      <c r="FV5634" s="29"/>
      <c r="FW5634" s="29"/>
      <c r="FX5634" s="29"/>
      <c r="FY5634" s="29"/>
      <c r="FZ5634" s="29"/>
      <c r="GA5634" s="29"/>
      <c r="GB5634" s="29"/>
      <c r="GC5634" s="29"/>
      <c r="GD5634" s="29"/>
      <c r="GE5634" s="29"/>
      <c r="GF5634" s="29"/>
      <c r="GG5634" s="29"/>
      <c r="GH5634" s="29"/>
      <c r="GI5634" s="29"/>
      <c r="GJ5634" s="29"/>
      <c r="GK5634" s="29"/>
      <c r="GL5634" s="29"/>
      <c r="GM5634" s="29"/>
      <c r="GN5634" s="29"/>
      <c r="GO5634" s="29"/>
      <c r="GP5634" s="29"/>
      <c r="GQ5634" s="29"/>
      <c r="GR5634" s="29"/>
      <c r="GS5634" s="29"/>
      <c r="GT5634" s="29"/>
      <c r="GU5634" s="29"/>
      <c r="GV5634" s="29"/>
      <c r="GW5634" s="29"/>
      <c r="GX5634" s="29"/>
      <c r="GY5634" s="29"/>
      <c r="GZ5634" s="29"/>
      <c r="HA5634" s="29"/>
      <c r="HB5634" s="29"/>
      <c r="HC5634" s="29"/>
      <c r="HD5634" s="29"/>
      <c r="HE5634" s="29"/>
      <c r="HF5634" s="29"/>
      <c r="HG5634" s="29"/>
      <c r="HH5634" s="29"/>
      <c r="HI5634" s="29"/>
      <c r="HJ5634" s="29"/>
      <c r="HK5634" s="29"/>
      <c r="HL5634" s="29"/>
      <c r="HM5634" s="29"/>
      <c r="HN5634" s="29"/>
      <c r="HO5634" s="29"/>
      <c r="HP5634" s="29"/>
      <c r="HQ5634" s="29"/>
      <c r="HR5634" s="29"/>
      <c r="HS5634" s="29"/>
      <c r="HT5634" s="29"/>
      <c r="HU5634" s="29"/>
      <c r="HV5634" s="29"/>
      <c r="HW5634" s="29"/>
      <c r="HX5634" s="29"/>
      <c r="HY5634" s="29"/>
      <c r="HZ5634" s="29"/>
      <c r="IA5634" s="29"/>
      <c r="IB5634" s="29"/>
      <c r="IC5634" s="29"/>
      <c r="ID5634" s="29"/>
      <c r="IE5634" s="29"/>
      <c r="IF5634" s="29"/>
      <c r="IG5634" s="29"/>
      <c r="IH5634" s="29"/>
      <c r="II5634" s="29"/>
      <c r="IJ5634" s="29"/>
      <c r="IK5634" s="29"/>
      <c r="IL5634" s="29"/>
      <c r="IM5634" s="29"/>
      <c r="IN5634" s="29"/>
      <c r="IO5634" s="29"/>
      <c r="IP5634" s="29"/>
      <c r="IQ5634" s="29"/>
    </row>
    <row r="5635" spans="1:251" s="42" customFormat="1" ht="18.75" customHeight="1">
      <c r="A5635" s="34"/>
      <c r="B5635" s="50"/>
      <c r="C5635" s="129" t="s">
        <v>1046</v>
      </c>
      <c r="D5635" s="147"/>
      <c r="E5635" s="147"/>
      <c r="F5635" s="147"/>
      <c r="G5635" s="147"/>
      <c r="H5635" s="147"/>
      <c r="I5635" s="147"/>
      <c r="J5635" s="147"/>
      <c r="K5635" s="147"/>
      <c r="L5635" s="147"/>
      <c r="M5635" s="147"/>
      <c r="N5635" s="147"/>
      <c r="O5635" s="147"/>
      <c r="P5635" s="147"/>
      <c r="Q5635" s="147"/>
      <c r="R5635" s="147"/>
      <c r="S5635" s="147"/>
      <c r="T5635" s="147"/>
      <c r="U5635" s="147"/>
      <c r="V5635" s="147"/>
      <c r="W5635" s="147"/>
      <c r="X5635" s="147"/>
      <c r="Y5635" s="147"/>
      <c r="Z5635" s="148"/>
      <c r="AA5635" s="132">
        <v>45000</v>
      </c>
      <c r="AB5635" s="133"/>
      <c r="AC5635" s="133"/>
      <c r="AD5635" s="133"/>
      <c r="AE5635" s="133"/>
      <c r="AF5635" s="133"/>
      <c r="AG5635" s="133"/>
      <c r="AH5635" s="133"/>
      <c r="AI5635" s="134"/>
      <c r="AJ5635" s="132">
        <v>130012</v>
      </c>
      <c r="AK5635" s="133"/>
      <c r="AL5635" s="133"/>
      <c r="AM5635" s="133"/>
      <c r="AN5635" s="133"/>
      <c r="AO5635" s="133"/>
      <c r="AP5635" s="133"/>
      <c r="AQ5635" s="133"/>
      <c r="AR5635" s="134"/>
      <c r="AS5635" s="135"/>
      <c r="AT5635" s="136"/>
      <c r="AU5635" s="136"/>
      <c r="AV5635" s="136"/>
      <c r="AW5635" s="136"/>
      <c r="AX5635" s="137"/>
      <c r="AY5635" s="29"/>
      <c r="AZ5635" s="29"/>
      <c r="BA5635" s="29"/>
      <c r="BB5635" s="29"/>
      <c r="BC5635" s="29"/>
      <c r="BD5635" s="29"/>
      <c r="BE5635" s="29"/>
      <c r="BF5635" s="29"/>
      <c r="BG5635" s="29"/>
      <c r="BH5635" s="29"/>
      <c r="BI5635" s="29"/>
      <c r="BJ5635" s="29"/>
      <c r="BK5635" s="29"/>
      <c r="BL5635" s="29"/>
      <c r="BM5635" s="29"/>
      <c r="BN5635" s="29"/>
      <c r="BO5635" s="29"/>
      <c r="BP5635" s="29"/>
      <c r="BQ5635" s="29"/>
      <c r="BR5635" s="29"/>
      <c r="BS5635" s="29"/>
      <c r="BT5635" s="29"/>
      <c r="BU5635" s="51"/>
      <c r="BV5635" s="29"/>
      <c r="BW5635" s="29"/>
      <c r="BX5635" s="29"/>
      <c r="BY5635" s="29"/>
      <c r="BZ5635" s="29"/>
      <c r="CA5635" s="29"/>
      <c r="CB5635" s="29"/>
      <c r="CC5635" s="29"/>
      <c r="CD5635" s="29"/>
      <c r="CE5635" s="29"/>
      <c r="CF5635" s="29"/>
      <c r="CG5635" s="29"/>
      <c r="CH5635" s="29"/>
      <c r="CI5635" s="29"/>
      <c r="CJ5635" s="29"/>
      <c r="CK5635" s="29"/>
      <c r="CL5635" s="29"/>
      <c r="CM5635" s="29"/>
      <c r="CN5635" s="29"/>
      <c r="CO5635" s="29"/>
      <c r="CP5635" s="29"/>
      <c r="CQ5635" s="29"/>
      <c r="CR5635" s="29"/>
      <c r="CS5635" s="29"/>
      <c r="CT5635" s="29"/>
      <c r="CU5635" s="29"/>
      <c r="CV5635" s="29"/>
      <c r="CW5635" s="29"/>
      <c r="CX5635" s="29"/>
      <c r="CY5635" s="29"/>
      <c r="CZ5635" s="29"/>
      <c r="DA5635" s="29"/>
      <c r="DB5635" s="29"/>
      <c r="DC5635" s="29"/>
      <c r="DD5635" s="29"/>
      <c r="DE5635" s="29"/>
      <c r="DF5635" s="29"/>
      <c r="DG5635" s="29"/>
      <c r="DH5635" s="29"/>
      <c r="DI5635" s="29"/>
      <c r="DJ5635" s="29"/>
      <c r="DK5635" s="29"/>
      <c r="DL5635" s="29"/>
      <c r="DM5635" s="29"/>
      <c r="DN5635" s="29"/>
      <c r="DO5635" s="29"/>
      <c r="DP5635" s="29"/>
      <c r="DQ5635" s="29"/>
      <c r="DR5635" s="29"/>
      <c r="DS5635" s="29"/>
      <c r="DT5635" s="29"/>
      <c r="DU5635" s="29"/>
      <c r="DV5635" s="29"/>
      <c r="DW5635" s="29"/>
      <c r="DX5635" s="29"/>
      <c r="DY5635" s="29"/>
      <c r="DZ5635" s="29"/>
      <c r="EA5635" s="29"/>
      <c r="EB5635" s="29"/>
      <c r="EC5635" s="29"/>
      <c r="ED5635" s="29"/>
      <c r="EE5635" s="29"/>
      <c r="EF5635" s="29"/>
      <c r="EG5635" s="29"/>
      <c r="EH5635" s="29"/>
      <c r="EI5635" s="29"/>
      <c r="EJ5635" s="29"/>
      <c r="EK5635" s="29"/>
      <c r="EL5635" s="29"/>
      <c r="EM5635" s="29"/>
      <c r="EN5635" s="29"/>
      <c r="EO5635" s="29"/>
      <c r="EP5635" s="29"/>
      <c r="EQ5635" s="29"/>
      <c r="ER5635" s="29"/>
      <c r="ES5635" s="29"/>
      <c r="ET5635" s="29"/>
      <c r="EU5635" s="29"/>
      <c r="EV5635" s="29"/>
      <c r="EW5635" s="29"/>
      <c r="EX5635" s="29"/>
      <c r="EY5635" s="29"/>
      <c r="EZ5635" s="29"/>
      <c r="FA5635" s="29"/>
      <c r="FB5635" s="29"/>
      <c r="FC5635" s="29"/>
      <c r="FD5635" s="29"/>
      <c r="FE5635" s="29"/>
      <c r="FF5635" s="29"/>
      <c r="FG5635" s="29"/>
      <c r="FH5635" s="29"/>
      <c r="FI5635" s="29"/>
      <c r="FJ5635" s="29"/>
      <c r="FK5635" s="29"/>
      <c r="FL5635" s="29"/>
      <c r="FM5635" s="29"/>
      <c r="FN5635" s="29"/>
      <c r="FO5635" s="29"/>
      <c r="FP5635" s="29"/>
      <c r="FQ5635" s="29"/>
      <c r="FR5635" s="29"/>
      <c r="FS5635" s="29"/>
      <c r="FT5635" s="29"/>
      <c r="FU5635" s="29"/>
      <c r="FV5635" s="29"/>
      <c r="FW5635" s="29"/>
      <c r="FX5635" s="29"/>
      <c r="FY5635" s="29"/>
      <c r="FZ5635" s="29"/>
      <c r="GA5635" s="29"/>
      <c r="GB5635" s="29"/>
      <c r="GC5635" s="29"/>
      <c r="GD5635" s="29"/>
      <c r="GE5635" s="29"/>
      <c r="GF5635" s="29"/>
      <c r="GG5635" s="29"/>
      <c r="GH5635" s="29"/>
      <c r="GI5635" s="29"/>
      <c r="GJ5635" s="29"/>
      <c r="GK5635" s="29"/>
      <c r="GL5635" s="29"/>
      <c r="GM5635" s="29"/>
      <c r="GN5635" s="29"/>
      <c r="GO5635" s="29"/>
      <c r="GP5635" s="29"/>
      <c r="GQ5635" s="29"/>
      <c r="GR5635" s="29"/>
      <c r="GS5635" s="29"/>
      <c r="GT5635" s="29"/>
      <c r="GU5635" s="29"/>
      <c r="GV5635" s="29"/>
      <c r="GW5635" s="29"/>
      <c r="GX5635" s="29"/>
      <c r="GY5635" s="29"/>
      <c r="GZ5635" s="29"/>
      <c r="HA5635" s="29"/>
      <c r="HB5635" s="29"/>
      <c r="HC5635" s="29"/>
      <c r="HD5635" s="29"/>
      <c r="HE5635" s="29"/>
      <c r="HF5635" s="29"/>
      <c r="HG5635" s="29"/>
      <c r="HH5635" s="29"/>
      <c r="HI5635" s="29"/>
      <c r="HJ5635" s="29"/>
      <c r="HK5635" s="29"/>
      <c r="HL5635" s="29"/>
      <c r="HM5635" s="29"/>
      <c r="HN5635" s="29"/>
      <c r="HO5635" s="29"/>
      <c r="HP5635" s="29"/>
      <c r="HQ5635" s="29"/>
      <c r="HR5635" s="29"/>
      <c r="HS5635" s="29"/>
      <c r="HT5635" s="29"/>
      <c r="HU5635" s="29"/>
      <c r="HV5635" s="29"/>
      <c r="HW5635" s="29"/>
      <c r="HX5635" s="29"/>
      <c r="HY5635" s="29"/>
      <c r="HZ5635" s="29"/>
      <c r="IA5635" s="29"/>
      <c r="IB5635" s="29"/>
      <c r="IC5635" s="29"/>
      <c r="ID5635" s="29"/>
      <c r="IE5635" s="29"/>
      <c r="IF5635" s="29"/>
      <c r="IG5635" s="29"/>
      <c r="IH5635" s="29"/>
      <c r="II5635" s="29"/>
      <c r="IJ5635" s="29"/>
      <c r="IK5635" s="29"/>
      <c r="IL5635" s="29"/>
      <c r="IM5635" s="29"/>
      <c r="IN5635" s="29"/>
      <c r="IO5635" s="29"/>
      <c r="IP5635" s="29"/>
      <c r="IQ5635" s="29"/>
    </row>
    <row r="5636" spans="1:251" s="42" customFormat="1" ht="18.75" customHeight="1">
      <c r="A5636" s="34"/>
      <c r="B5636" s="50"/>
      <c r="C5636" s="129" t="s">
        <v>1047</v>
      </c>
      <c r="D5636" s="147"/>
      <c r="E5636" s="147"/>
      <c r="F5636" s="147"/>
      <c r="G5636" s="147"/>
      <c r="H5636" s="147"/>
      <c r="I5636" s="147"/>
      <c r="J5636" s="147"/>
      <c r="K5636" s="147"/>
      <c r="L5636" s="147"/>
      <c r="M5636" s="147"/>
      <c r="N5636" s="147"/>
      <c r="O5636" s="147"/>
      <c r="P5636" s="147"/>
      <c r="Q5636" s="147"/>
      <c r="R5636" s="147"/>
      <c r="S5636" s="147"/>
      <c r="T5636" s="147"/>
      <c r="U5636" s="147"/>
      <c r="V5636" s="147"/>
      <c r="W5636" s="147"/>
      <c r="X5636" s="147"/>
      <c r="Y5636" s="147"/>
      <c r="Z5636" s="148"/>
      <c r="AA5636" s="132">
        <v>19188</v>
      </c>
      <c r="AB5636" s="133"/>
      <c r="AC5636" s="133"/>
      <c r="AD5636" s="133"/>
      <c r="AE5636" s="133"/>
      <c r="AF5636" s="133"/>
      <c r="AG5636" s="133"/>
      <c r="AH5636" s="133"/>
      <c r="AI5636" s="134"/>
      <c r="AJ5636" s="132">
        <v>19188</v>
      </c>
      <c r="AK5636" s="133"/>
      <c r="AL5636" s="133"/>
      <c r="AM5636" s="133"/>
      <c r="AN5636" s="133"/>
      <c r="AO5636" s="133"/>
      <c r="AP5636" s="133"/>
      <c r="AQ5636" s="133"/>
      <c r="AR5636" s="134"/>
      <c r="AS5636" s="135" t="s">
        <v>249</v>
      </c>
      <c r="AT5636" s="136"/>
      <c r="AU5636" s="136"/>
      <c r="AV5636" s="136"/>
      <c r="AW5636" s="136"/>
      <c r="AX5636" s="137"/>
      <c r="AY5636" s="29"/>
      <c r="AZ5636" s="29"/>
      <c r="BA5636" s="29"/>
      <c r="BB5636" s="29"/>
      <c r="BC5636" s="29"/>
      <c r="BD5636" s="29"/>
      <c r="BE5636" s="29"/>
      <c r="BF5636" s="29"/>
      <c r="BG5636" s="29"/>
      <c r="BH5636" s="29"/>
      <c r="BI5636" s="29"/>
      <c r="BJ5636" s="29"/>
      <c r="BK5636" s="29"/>
      <c r="BL5636" s="29"/>
      <c r="BM5636" s="29"/>
      <c r="BN5636" s="29"/>
      <c r="BO5636" s="29"/>
      <c r="BP5636" s="29"/>
      <c r="BQ5636" s="29"/>
      <c r="BR5636" s="29"/>
      <c r="BS5636" s="29"/>
      <c r="BT5636" s="29"/>
      <c r="BU5636" s="29"/>
      <c r="BV5636" s="29"/>
      <c r="BW5636" s="29"/>
      <c r="BX5636" s="29"/>
      <c r="BY5636" s="29"/>
      <c r="BZ5636" s="29"/>
      <c r="CA5636" s="29"/>
      <c r="CB5636" s="29"/>
      <c r="CC5636" s="29"/>
      <c r="CD5636" s="29"/>
      <c r="CE5636" s="29"/>
      <c r="CF5636" s="29"/>
      <c r="CG5636" s="29"/>
      <c r="CH5636" s="29"/>
      <c r="CI5636" s="29"/>
      <c r="CJ5636" s="29"/>
      <c r="CK5636" s="29"/>
      <c r="CL5636" s="29"/>
      <c r="CM5636" s="29"/>
      <c r="CN5636" s="29"/>
      <c r="CO5636" s="29"/>
      <c r="CP5636" s="29"/>
      <c r="CQ5636" s="29"/>
      <c r="CR5636" s="29"/>
      <c r="CS5636" s="29"/>
      <c r="CT5636" s="29"/>
      <c r="CU5636" s="29"/>
      <c r="CV5636" s="29"/>
      <c r="CW5636" s="29"/>
      <c r="CX5636" s="29"/>
      <c r="CY5636" s="29"/>
      <c r="CZ5636" s="29"/>
      <c r="DA5636" s="29"/>
      <c r="DB5636" s="29"/>
      <c r="DC5636" s="29"/>
      <c r="DD5636" s="29"/>
      <c r="DE5636" s="29"/>
      <c r="DF5636" s="29"/>
      <c r="DG5636" s="29"/>
      <c r="DH5636" s="29"/>
      <c r="DI5636" s="29"/>
      <c r="DJ5636" s="29"/>
      <c r="DK5636" s="29"/>
      <c r="DL5636" s="29"/>
      <c r="DM5636" s="29"/>
      <c r="DN5636" s="29"/>
      <c r="DO5636" s="29"/>
      <c r="DP5636" s="29"/>
      <c r="DQ5636" s="29"/>
      <c r="DR5636" s="29"/>
      <c r="DS5636" s="29"/>
      <c r="DT5636" s="29"/>
      <c r="DU5636" s="29"/>
      <c r="DV5636" s="29"/>
      <c r="DW5636" s="29"/>
      <c r="DX5636" s="29"/>
      <c r="DY5636" s="29"/>
      <c r="DZ5636" s="29"/>
      <c r="EA5636" s="29"/>
      <c r="EB5636" s="29"/>
      <c r="EC5636" s="29"/>
      <c r="ED5636" s="29"/>
      <c r="EE5636" s="29"/>
      <c r="EF5636" s="29"/>
      <c r="EG5636" s="29"/>
      <c r="EH5636" s="29"/>
      <c r="EI5636" s="29"/>
      <c r="EJ5636" s="29"/>
      <c r="EK5636" s="29"/>
      <c r="EL5636" s="29"/>
      <c r="EM5636" s="29"/>
      <c r="EN5636" s="29"/>
      <c r="EO5636" s="29"/>
      <c r="EP5636" s="29"/>
      <c r="EQ5636" s="29"/>
      <c r="ER5636" s="29"/>
      <c r="ES5636" s="29"/>
      <c r="ET5636" s="29"/>
      <c r="EU5636" s="29"/>
      <c r="EV5636" s="29"/>
      <c r="EW5636" s="29"/>
      <c r="EX5636" s="29"/>
      <c r="EY5636" s="29"/>
      <c r="EZ5636" s="29"/>
      <c r="FA5636" s="29"/>
      <c r="FB5636" s="29"/>
      <c r="FC5636" s="29"/>
      <c r="FD5636" s="29"/>
      <c r="FE5636" s="29"/>
      <c r="FF5636" s="29"/>
      <c r="FG5636" s="29"/>
      <c r="FH5636" s="29"/>
      <c r="FI5636" s="29"/>
      <c r="FJ5636" s="29"/>
      <c r="FK5636" s="29"/>
      <c r="FL5636" s="29"/>
      <c r="FM5636" s="29"/>
      <c r="FN5636" s="29"/>
      <c r="FO5636" s="29"/>
      <c r="FP5636" s="29"/>
      <c r="FQ5636" s="29"/>
      <c r="FR5636" s="29"/>
      <c r="FS5636" s="29"/>
      <c r="FT5636" s="29"/>
      <c r="FU5636" s="29"/>
      <c r="FV5636" s="29"/>
      <c r="FW5636" s="29"/>
      <c r="FX5636" s="29"/>
      <c r="FY5636" s="29"/>
      <c r="FZ5636" s="29"/>
      <c r="GA5636" s="29"/>
      <c r="GB5636" s="29"/>
      <c r="GC5636" s="29"/>
      <c r="GD5636" s="29"/>
      <c r="GE5636" s="29"/>
      <c r="GF5636" s="29"/>
      <c r="GG5636" s="29"/>
      <c r="GH5636" s="29"/>
      <c r="GI5636" s="29"/>
      <c r="GJ5636" s="29"/>
      <c r="GK5636" s="29"/>
      <c r="GL5636" s="29"/>
      <c r="GM5636" s="29"/>
      <c r="GN5636" s="29"/>
      <c r="GO5636" s="29"/>
      <c r="GP5636" s="29"/>
      <c r="GQ5636" s="29"/>
      <c r="GR5636" s="29"/>
      <c r="GS5636" s="29"/>
      <c r="GT5636" s="29"/>
      <c r="GU5636" s="29"/>
      <c r="GV5636" s="29"/>
      <c r="GW5636" s="29"/>
      <c r="GX5636" s="29"/>
      <c r="GY5636" s="29"/>
      <c r="GZ5636" s="29"/>
      <c r="HA5636" s="29"/>
      <c r="HB5636" s="29"/>
      <c r="HC5636" s="29"/>
      <c r="HD5636" s="29"/>
      <c r="HE5636" s="29"/>
      <c r="HF5636" s="29"/>
      <c r="HG5636" s="29"/>
      <c r="HH5636" s="29"/>
      <c r="HI5636" s="29"/>
      <c r="HJ5636" s="29"/>
      <c r="HK5636" s="29"/>
      <c r="HL5636" s="29"/>
      <c r="HM5636" s="29"/>
      <c r="HN5636" s="29"/>
      <c r="HO5636" s="29"/>
      <c r="HP5636" s="29"/>
      <c r="HQ5636" s="29"/>
      <c r="HR5636" s="29"/>
      <c r="HS5636" s="29"/>
      <c r="HT5636" s="29"/>
      <c r="HU5636" s="29"/>
      <c r="HV5636" s="29"/>
      <c r="HW5636" s="29"/>
      <c r="HX5636" s="29"/>
      <c r="HY5636" s="29"/>
      <c r="HZ5636" s="29"/>
      <c r="IA5636" s="29"/>
      <c r="IB5636" s="29"/>
      <c r="IC5636" s="29"/>
      <c r="ID5636" s="29"/>
      <c r="IE5636" s="29"/>
      <c r="IF5636" s="29"/>
      <c r="IG5636" s="29"/>
      <c r="IH5636" s="29"/>
      <c r="II5636" s="29"/>
      <c r="IJ5636" s="29"/>
      <c r="IK5636" s="29"/>
      <c r="IL5636" s="29"/>
      <c r="IM5636" s="29"/>
      <c r="IN5636" s="29"/>
      <c r="IO5636" s="29"/>
      <c r="IP5636" s="29"/>
      <c r="IQ5636" s="29"/>
    </row>
    <row r="5637" spans="1:251" s="42" customFormat="1" ht="18.75" customHeight="1">
      <c r="A5637" s="34"/>
      <c r="B5637" s="50"/>
      <c r="C5637" s="129" t="s">
        <v>1048</v>
      </c>
      <c r="D5637" s="147"/>
      <c r="E5637" s="147"/>
      <c r="F5637" s="147"/>
      <c r="G5637" s="147"/>
      <c r="H5637" s="147"/>
      <c r="I5637" s="147"/>
      <c r="J5637" s="147"/>
      <c r="K5637" s="147"/>
      <c r="L5637" s="147"/>
      <c r="M5637" s="147"/>
      <c r="N5637" s="147"/>
      <c r="O5637" s="147"/>
      <c r="P5637" s="147"/>
      <c r="Q5637" s="147"/>
      <c r="R5637" s="147"/>
      <c r="S5637" s="147"/>
      <c r="T5637" s="147"/>
      <c r="U5637" s="147"/>
      <c r="V5637" s="147"/>
      <c r="W5637" s="147"/>
      <c r="X5637" s="147"/>
      <c r="Y5637" s="147"/>
      <c r="Z5637" s="148"/>
      <c r="AA5637" s="132">
        <v>788</v>
      </c>
      <c r="AB5637" s="133"/>
      <c r="AC5637" s="133"/>
      <c r="AD5637" s="133"/>
      <c r="AE5637" s="133"/>
      <c r="AF5637" s="133"/>
      <c r="AG5637" s="133"/>
      <c r="AH5637" s="133"/>
      <c r="AI5637" s="134"/>
      <c r="AJ5637" s="132">
        <v>146788</v>
      </c>
      <c r="AK5637" s="133"/>
      <c r="AL5637" s="133"/>
      <c r="AM5637" s="133"/>
      <c r="AN5637" s="133"/>
      <c r="AO5637" s="133"/>
      <c r="AP5637" s="133"/>
      <c r="AQ5637" s="133"/>
      <c r="AR5637" s="134"/>
      <c r="AS5637" s="135"/>
      <c r="AT5637" s="136"/>
      <c r="AU5637" s="136"/>
      <c r="AV5637" s="136"/>
      <c r="AW5637" s="136"/>
      <c r="AX5637" s="137"/>
      <c r="AY5637" s="29"/>
      <c r="AZ5637" s="29"/>
      <c r="BA5637" s="29"/>
      <c r="BB5637" s="29"/>
      <c r="BC5637" s="29"/>
      <c r="BD5637" s="29"/>
      <c r="BE5637" s="29"/>
      <c r="BF5637" s="29"/>
      <c r="BG5637" s="29"/>
      <c r="BH5637" s="29"/>
      <c r="BI5637" s="29"/>
      <c r="BJ5637" s="29"/>
      <c r="BK5637" s="29"/>
      <c r="BL5637" s="29"/>
      <c r="BM5637" s="29"/>
      <c r="BN5637" s="29"/>
      <c r="BO5637" s="29"/>
      <c r="BP5637" s="29"/>
      <c r="BQ5637" s="29"/>
      <c r="BR5637" s="29"/>
      <c r="BS5637" s="29"/>
      <c r="BT5637" s="29"/>
      <c r="BU5637" s="29"/>
      <c r="BV5637" s="29"/>
      <c r="BW5637" s="29"/>
      <c r="BX5637" s="29"/>
      <c r="BY5637" s="29"/>
      <c r="BZ5637" s="29"/>
      <c r="CA5637" s="29"/>
      <c r="CB5637" s="29"/>
      <c r="CC5637" s="29"/>
      <c r="CD5637" s="29"/>
      <c r="CE5637" s="29"/>
      <c r="CF5637" s="29"/>
      <c r="CG5637" s="29"/>
      <c r="CH5637" s="29"/>
      <c r="CI5637" s="29"/>
      <c r="CJ5637" s="29"/>
      <c r="CK5637" s="29"/>
      <c r="CL5637" s="29"/>
      <c r="CM5637" s="29"/>
      <c r="CN5637" s="29"/>
      <c r="CO5637" s="29"/>
      <c r="CP5637" s="29"/>
      <c r="CQ5637" s="29"/>
      <c r="CR5637" s="29"/>
      <c r="CS5637" s="29"/>
      <c r="CT5637" s="29"/>
      <c r="CU5637" s="29"/>
      <c r="CV5637" s="29"/>
      <c r="CW5637" s="29"/>
      <c r="CX5637" s="29"/>
      <c r="CY5637" s="29"/>
      <c r="CZ5637" s="29"/>
      <c r="DA5637" s="29"/>
      <c r="DB5637" s="29"/>
      <c r="DC5637" s="29"/>
      <c r="DD5637" s="29"/>
      <c r="DE5637" s="29"/>
      <c r="DF5637" s="29"/>
      <c r="DG5637" s="29"/>
      <c r="DH5637" s="29"/>
      <c r="DI5637" s="29"/>
      <c r="DJ5637" s="29"/>
      <c r="DK5637" s="29"/>
      <c r="DL5637" s="29"/>
      <c r="DM5637" s="29"/>
      <c r="DN5637" s="29"/>
      <c r="DO5637" s="29"/>
      <c r="DP5637" s="29"/>
      <c r="DQ5637" s="29"/>
      <c r="DR5637" s="29"/>
      <c r="DS5637" s="29"/>
      <c r="DT5637" s="29"/>
      <c r="DU5637" s="29"/>
      <c r="DV5637" s="29"/>
      <c r="DW5637" s="29"/>
      <c r="DX5637" s="29"/>
      <c r="DY5637" s="29"/>
      <c r="DZ5637" s="29"/>
      <c r="EA5637" s="29"/>
      <c r="EB5637" s="29"/>
      <c r="EC5637" s="29"/>
      <c r="ED5637" s="29"/>
      <c r="EE5637" s="29"/>
      <c r="EF5637" s="29"/>
      <c r="EG5637" s="29"/>
      <c r="EH5637" s="29"/>
      <c r="EI5637" s="29"/>
      <c r="EJ5637" s="29"/>
      <c r="EK5637" s="29"/>
      <c r="EL5637" s="29"/>
      <c r="EM5637" s="29"/>
      <c r="EN5637" s="29"/>
      <c r="EO5637" s="29"/>
      <c r="EP5637" s="29"/>
      <c r="EQ5637" s="29"/>
      <c r="ER5637" s="29"/>
      <c r="ES5637" s="29"/>
      <c r="ET5637" s="29"/>
      <c r="EU5637" s="29"/>
      <c r="EV5637" s="29"/>
      <c r="EW5637" s="29"/>
      <c r="EX5637" s="29"/>
      <c r="EY5637" s="29"/>
      <c r="EZ5637" s="29"/>
      <c r="FA5637" s="29"/>
      <c r="FB5637" s="29"/>
      <c r="FC5637" s="29"/>
      <c r="FD5637" s="29"/>
      <c r="FE5637" s="29"/>
      <c r="FF5637" s="29"/>
      <c r="FG5637" s="29"/>
      <c r="FH5637" s="29"/>
      <c r="FI5637" s="29"/>
      <c r="FJ5637" s="29"/>
      <c r="FK5637" s="29"/>
      <c r="FL5637" s="29"/>
      <c r="FM5637" s="29"/>
      <c r="FN5637" s="29"/>
      <c r="FO5637" s="29"/>
      <c r="FP5637" s="29"/>
      <c r="FQ5637" s="29"/>
      <c r="FR5637" s="29"/>
      <c r="FS5637" s="29"/>
      <c r="FT5637" s="29"/>
      <c r="FU5637" s="29"/>
      <c r="FV5637" s="29"/>
      <c r="FW5637" s="29"/>
      <c r="FX5637" s="29"/>
      <c r="FY5637" s="29"/>
      <c r="FZ5637" s="29"/>
      <c r="GA5637" s="29"/>
      <c r="GB5637" s="29"/>
      <c r="GC5637" s="29"/>
      <c r="GD5637" s="29"/>
      <c r="GE5637" s="29"/>
      <c r="GF5637" s="29"/>
      <c r="GG5637" s="29"/>
      <c r="GH5637" s="29"/>
      <c r="GI5637" s="29"/>
      <c r="GJ5637" s="29"/>
      <c r="GK5637" s="29"/>
      <c r="GL5637" s="29"/>
      <c r="GM5637" s="29"/>
      <c r="GN5637" s="29"/>
      <c r="GO5637" s="29"/>
      <c r="GP5637" s="29"/>
      <c r="GQ5637" s="29"/>
      <c r="GR5637" s="29"/>
      <c r="GS5637" s="29"/>
      <c r="GT5637" s="29"/>
      <c r="GU5637" s="29"/>
      <c r="GV5637" s="29"/>
      <c r="GW5637" s="29"/>
      <c r="GX5637" s="29"/>
      <c r="GY5637" s="29"/>
      <c r="GZ5637" s="29"/>
      <c r="HA5637" s="29"/>
      <c r="HB5637" s="29"/>
      <c r="HC5637" s="29"/>
      <c r="HD5637" s="29"/>
      <c r="HE5637" s="29"/>
      <c r="HF5637" s="29"/>
      <c r="HG5637" s="29"/>
      <c r="HH5637" s="29"/>
      <c r="HI5637" s="29"/>
      <c r="HJ5637" s="29"/>
      <c r="HK5637" s="29"/>
      <c r="HL5637" s="29"/>
      <c r="HM5637" s="29"/>
      <c r="HN5637" s="29"/>
      <c r="HO5637" s="29"/>
      <c r="HP5637" s="29"/>
      <c r="HQ5637" s="29"/>
      <c r="HR5637" s="29"/>
      <c r="HS5637" s="29"/>
      <c r="HT5637" s="29"/>
      <c r="HU5637" s="29"/>
      <c r="HV5637" s="29"/>
      <c r="HW5637" s="29"/>
      <c r="HX5637" s="29"/>
      <c r="HY5637" s="29"/>
      <c r="HZ5637" s="29"/>
      <c r="IA5637" s="29"/>
      <c r="IB5637" s="29"/>
      <c r="IC5637" s="29"/>
      <c r="ID5637" s="29"/>
      <c r="IE5637" s="29"/>
      <c r="IF5637" s="29"/>
      <c r="IG5637" s="29"/>
      <c r="IH5637" s="29"/>
      <c r="II5637" s="29"/>
      <c r="IJ5637" s="29"/>
      <c r="IK5637" s="29"/>
      <c r="IL5637" s="29"/>
      <c r="IM5637" s="29"/>
      <c r="IN5637" s="29"/>
      <c r="IO5637" s="29"/>
      <c r="IP5637" s="29"/>
      <c r="IQ5637" s="29"/>
    </row>
    <row r="5638" spans="1:251" s="42" customFormat="1" ht="18.75" customHeight="1">
      <c r="A5638" s="34"/>
      <c r="B5638" s="50"/>
      <c r="C5638" s="129" t="s">
        <v>1049</v>
      </c>
      <c r="D5638" s="147"/>
      <c r="E5638" s="147"/>
      <c r="F5638" s="147"/>
      <c r="G5638" s="147"/>
      <c r="H5638" s="147"/>
      <c r="I5638" s="147"/>
      <c r="J5638" s="147"/>
      <c r="K5638" s="147"/>
      <c r="L5638" s="147"/>
      <c r="M5638" s="147"/>
      <c r="N5638" s="147"/>
      <c r="O5638" s="147"/>
      <c r="P5638" s="147"/>
      <c r="Q5638" s="147"/>
      <c r="R5638" s="147"/>
      <c r="S5638" s="147"/>
      <c r="T5638" s="147"/>
      <c r="U5638" s="147"/>
      <c r="V5638" s="147"/>
      <c r="W5638" s="147"/>
      <c r="X5638" s="147"/>
      <c r="Y5638" s="147"/>
      <c r="Z5638" s="148"/>
      <c r="AA5638" s="132">
        <v>7941</v>
      </c>
      <c r="AB5638" s="133"/>
      <c r="AC5638" s="133"/>
      <c r="AD5638" s="133"/>
      <c r="AE5638" s="133"/>
      <c r="AF5638" s="133"/>
      <c r="AG5638" s="133"/>
      <c r="AH5638" s="133"/>
      <c r="AI5638" s="134"/>
      <c r="AJ5638" s="132">
        <v>1063</v>
      </c>
      <c r="AK5638" s="133"/>
      <c r="AL5638" s="133"/>
      <c r="AM5638" s="133"/>
      <c r="AN5638" s="133"/>
      <c r="AO5638" s="133"/>
      <c r="AP5638" s="133"/>
      <c r="AQ5638" s="133"/>
      <c r="AR5638" s="134"/>
      <c r="AS5638" s="135"/>
      <c r="AT5638" s="136"/>
      <c r="AU5638" s="136"/>
      <c r="AV5638" s="136"/>
      <c r="AW5638" s="136"/>
      <c r="AX5638" s="137"/>
      <c r="AY5638" s="29"/>
      <c r="AZ5638" s="29"/>
      <c r="BA5638" s="29"/>
      <c r="BB5638" s="29"/>
      <c r="BC5638" s="29"/>
      <c r="BD5638" s="29"/>
      <c r="BE5638" s="29"/>
      <c r="BF5638" s="29"/>
      <c r="BG5638" s="29"/>
      <c r="BH5638" s="29"/>
      <c r="BI5638" s="29"/>
      <c r="BJ5638" s="29"/>
      <c r="BK5638" s="29"/>
      <c r="BL5638" s="29"/>
      <c r="BM5638" s="29"/>
      <c r="BN5638" s="29"/>
      <c r="BO5638" s="29"/>
      <c r="BP5638" s="29"/>
      <c r="BQ5638" s="29"/>
      <c r="BR5638" s="29"/>
      <c r="BS5638" s="29"/>
      <c r="BT5638" s="29"/>
      <c r="BU5638" s="29"/>
      <c r="BV5638" s="29"/>
      <c r="BW5638" s="29"/>
      <c r="BX5638" s="29"/>
      <c r="BY5638" s="29"/>
      <c r="BZ5638" s="29"/>
      <c r="CA5638" s="29"/>
      <c r="CB5638" s="29"/>
      <c r="CC5638" s="29"/>
      <c r="CD5638" s="29"/>
      <c r="CE5638" s="29"/>
      <c r="CF5638" s="29"/>
      <c r="CG5638" s="29"/>
      <c r="CH5638" s="29"/>
      <c r="CI5638" s="29"/>
      <c r="CJ5638" s="29"/>
      <c r="CK5638" s="29"/>
      <c r="CL5638" s="29"/>
      <c r="CM5638" s="29"/>
      <c r="CN5638" s="29"/>
      <c r="CO5638" s="29"/>
      <c r="CP5638" s="29"/>
      <c r="CQ5638" s="29"/>
      <c r="CR5638" s="29"/>
      <c r="CS5638" s="29"/>
      <c r="CT5638" s="29"/>
      <c r="CU5638" s="29"/>
      <c r="CV5638" s="29"/>
      <c r="CW5638" s="29"/>
      <c r="CX5638" s="29"/>
      <c r="CY5638" s="29"/>
      <c r="CZ5638" s="29"/>
      <c r="DA5638" s="29"/>
      <c r="DB5638" s="29"/>
      <c r="DC5638" s="29"/>
      <c r="DD5638" s="29"/>
      <c r="DE5638" s="29"/>
      <c r="DF5638" s="29"/>
      <c r="DG5638" s="29"/>
      <c r="DH5638" s="29"/>
      <c r="DI5638" s="29"/>
      <c r="DJ5638" s="29"/>
      <c r="DK5638" s="29"/>
      <c r="DL5638" s="29"/>
      <c r="DM5638" s="29"/>
      <c r="DN5638" s="29"/>
      <c r="DO5638" s="29"/>
      <c r="DP5638" s="29"/>
      <c r="DQ5638" s="29"/>
      <c r="DR5638" s="29"/>
      <c r="DS5638" s="29"/>
      <c r="DT5638" s="29"/>
      <c r="DU5638" s="29"/>
      <c r="DV5638" s="29"/>
      <c r="DW5638" s="29"/>
      <c r="DX5638" s="29"/>
      <c r="DY5638" s="29"/>
      <c r="DZ5638" s="29"/>
      <c r="EA5638" s="29"/>
      <c r="EB5638" s="29"/>
      <c r="EC5638" s="29"/>
      <c r="ED5638" s="29"/>
      <c r="EE5638" s="29"/>
      <c r="EF5638" s="29"/>
      <c r="EG5638" s="29"/>
      <c r="EH5638" s="29"/>
      <c r="EI5638" s="29"/>
      <c r="EJ5638" s="29"/>
      <c r="EK5638" s="29"/>
      <c r="EL5638" s="29"/>
      <c r="EM5638" s="29"/>
      <c r="EN5638" s="29"/>
      <c r="EO5638" s="29"/>
      <c r="EP5638" s="29"/>
      <c r="EQ5638" s="29"/>
      <c r="ER5638" s="29"/>
      <c r="ES5638" s="29"/>
      <c r="ET5638" s="29"/>
      <c r="EU5638" s="29"/>
      <c r="EV5638" s="29"/>
      <c r="EW5638" s="29"/>
      <c r="EX5638" s="29"/>
      <c r="EY5638" s="29"/>
      <c r="EZ5638" s="29"/>
      <c r="FA5638" s="29"/>
      <c r="FB5638" s="29"/>
      <c r="FC5638" s="29"/>
      <c r="FD5638" s="29"/>
      <c r="FE5638" s="29"/>
      <c r="FF5638" s="29"/>
      <c r="FG5638" s="29"/>
      <c r="FH5638" s="29"/>
      <c r="FI5638" s="29"/>
      <c r="FJ5638" s="29"/>
      <c r="FK5638" s="29"/>
      <c r="FL5638" s="29"/>
      <c r="FM5638" s="29"/>
      <c r="FN5638" s="29"/>
      <c r="FO5638" s="29"/>
      <c r="FP5638" s="29"/>
      <c r="FQ5638" s="29"/>
      <c r="FR5638" s="29"/>
      <c r="FS5638" s="29"/>
      <c r="FT5638" s="29"/>
      <c r="FU5638" s="29"/>
      <c r="FV5638" s="29"/>
      <c r="FW5638" s="29"/>
      <c r="FX5638" s="29"/>
      <c r="FY5638" s="29"/>
      <c r="FZ5638" s="29"/>
      <c r="GA5638" s="29"/>
      <c r="GB5638" s="29"/>
      <c r="GC5638" s="29"/>
      <c r="GD5638" s="29"/>
      <c r="GE5638" s="29"/>
      <c r="GF5638" s="29"/>
      <c r="GG5638" s="29"/>
      <c r="GH5638" s="29"/>
      <c r="GI5638" s="29"/>
      <c r="GJ5638" s="29"/>
      <c r="GK5638" s="29"/>
      <c r="GL5638" s="29"/>
      <c r="GM5638" s="29"/>
      <c r="GN5638" s="29"/>
      <c r="GO5638" s="29"/>
      <c r="GP5638" s="29"/>
      <c r="GQ5638" s="29"/>
      <c r="GR5638" s="29"/>
      <c r="GS5638" s="29"/>
      <c r="GT5638" s="29"/>
      <c r="GU5638" s="29"/>
      <c r="GV5638" s="29"/>
      <c r="GW5638" s="29"/>
      <c r="GX5638" s="29"/>
      <c r="GY5638" s="29"/>
      <c r="GZ5638" s="29"/>
      <c r="HA5638" s="29"/>
      <c r="HB5638" s="29"/>
      <c r="HC5638" s="29"/>
      <c r="HD5638" s="29"/>
      <c r="HE5638" s="29"/>
      <c r="HF5638" s="29"/>
      <c r="HG5638" s="29"/>
      <c r="HH5638" s="29"/>
      <c r="HI5638" s="29"/>
      <c r="HJ5638" s="29"/>
      <c r="HK5638" s="29"/>
      <c r="HL5638" s="29"/>
      <c r="HM5638" s="29"/>
      <c r="HN5638" s="29"/>
      <c r="HO5638" s="29"/>
      <c r="HP5638" s="29"/>
      <c r="HQ5638" s="29"/>
      <c r="HR5638" s="29"/>
      <c r="HS5638" s="29"/>
      <c r="HT5638" s="29"/>
      <c r="HU5638" s="29"/>
      <c r="HV5638" s="29"/>
      <c r="HW5638" s="29"/>
      <c r="HX5638" s="29"/>
      <c r="HY5638" s="29"/>
      <c r="HZ5638" s="29"/>
      <c r="IA5638" s="29"/>
      <c r="IB5638" s="29"/>
      <c r="IC5638" s="29"/>
      <c r="ID5638" s="29"/>
      <c r="IE5638" s="29"/>
      <c r="IF5638" s="29"/>
      <c r="IG5638" s="29"/>
      <c r="IH5638" s="29"/>
      <c r="II5638" s="29"/>
      <c r="IJ5638" s="29"/>
      <c r="IK5638" s="29"/>
      <c r="IL5638" s="29"/>
      <c r="IM5638" s="29"/>
      <c r="IN5638" s="29"/>
      <c r="IO5638" s="29"/>
      <c r="IP5638" s="29"/>
      <c r="IQ5638" s="29"/>
    </row>
    <row r="5639" spans="1:251" s="42" customFormat="1" ht="18.75" customHeight="1" thickBot="1">
      <c r="A5639" s="43"/>
      <c r="B5639" s="138" t="s">
        <v>244</v>
      </c>
      <c r="C5639" s="139"/>
      <c r="D5639" s="139"/>
      <c r="E5639" s="139"/>
      <c r="F5639" s="139"/>
      <c r="G5639" s="139"/>
      <c r="H5639" s="139"/>
      <c r="I5639" s="139"/>
      <c r="J5639" s="139"/>
      <c r="K5639" s="139"/>
      <c r="L5639" s="139"/>
      <c r="M5639" s="139"/>
      <c r="N5639" s="139"/>
      <c r="O5639" s="139"/>
      <c r="P5639" s="139"/>
      <c r="Q5639" s="139"/>
      <c r="R5639" s="139"/>
      <c r="S5639" s="139"/>
      <c r="T5639" s="139"/>
      <c r="U5639" s="139"/>
      <c r="V5639" s="139"/>
      <c r="W5639" s="139"/>
      <c r="X5639" s="139"/>
      <c r="Y5639" s="139"/>
      <c r="Z5639" s="140"/>
      <c r="AA5639" s="141">
        <f>SUM(AA5632:AI5638)</f>
        <v>54857827</v>
      </c>
      <c r="AB5639" s="142"/>
      <c r="AC5639" s="142"/>
      <c r="AD5639" s="142"/>
      <c r="AE5639" s="142"/>
      <c r="AF5639" s="142"/>
      <c r="AG5639" s="142"/>
      <c r="AH5639" s="142"/>
      <c r="AI5639" s="143"/>
      <c r="AJ5639" s="141">
        <f>SUM(AJ5632:AR5638)</f>
        <v>56800648</v>
      </c>
      <c r="AK5639" s="142"/>
      <c r="AL5639" s="142"/>
      <c r="AM5639" s="142"/>
      <c r="AN5639" s="142"/>
      <c r="AO5639" s="142"/>
      <c r="AP5639" s="142"/>
      <c r="AQ5639" s="142"/>
      <c r="AR5639" s="143"/>
      <c r="AS5639" s="144"/>
      <c r="AT5639" s="145"/>
      <c r="AU5639" s="145"/>
      <c r="AV5639" s="145"/>
      <c r="AW5639" s="145"/>
      <c r="AX5639" s="146"/>
      <c r="AY5639" s="29"/>
      <c r="AZ5639" s="29"/>
      <c r="BA5639" s="29"/>
      <c r="BB5639" s="29"/>
      <c r="BC5639" s="29"/>
      <c r="BD5639" s="29"/>
      <c r="BE5639" s="29"/>
      <c r="BF5639" s="29"/>
      <c r="BG5639" s="29"/>
      <c r="BH5639" s="29"/>
      <c r="BI5639" s="29"/>
      <c r="BJ5639" s="29"/>
      <c r="BK5639" s="29"/>
      <c r="BL5639" s="29"/>
      <c r="BM5639" s="29"/>
      <c r="BN5639" s="29"/>
      <c r="BO5639" s="29"/>
      <c r="BP5639" s="29"/>
      <c r="BQ5639" s="29"/>
      <c r="BR5639" s="29"/>
      <c r="BS5639" s="29"/>
      <c r="BT5639" s="29"/>
      <c r="BU5639" s="29"/>
      <c r="BV5639" s="29"/>
      <c r="BW5639" s="29"/>
      <c r="BX5639" s="29"/>
      <c r="BY5639" s="29"/>
      <c r="BZ5639" s="29"/>
      <c r="CA5639" s="29"/>
      <c r="CB5639" s="29"/>
      <c r="CC5639" s="29"/>
      <c r="CD5639" s="29"/>
      <c r="CE5639" s="29"/>
      <c r="CF5639" s="29"/>
      <c r="CG5639" s="29"/>
      <c r="CH5639" s="29"/>
      <c r="CI5639" s="29"/>
      <c r="CJ5639" s="29"/>
      <c r="CK5639" s="29"/>
      <c r="CL5639" s="29"/>
      <c r="CM5639" s="29"/>
      <c r="CN5639" s="29"/>
      <c r="CO5639" s="29"/>
      <c r="CP5639" s="29"/>
      <c r="CQ5639" s="29"/>
      <c r="CR5639" s="29"/>
      <c r="CS5639" s="29"/>
      <c r="CT5639" s="29"/>
      <c r="CU5639" s="29"/>
      <c r="CV5639" s="29"/>
      <c r="CW5639" s="29"/>
      <c r="CX5639" s="29"/>
      <c r="CY5639" s="29"/>
      <c r="CZ5639" s="29"/>
      <c r="DA5639" s="29"/>
      <c r="DB5639" s="29"/>
      <c r="DC5639" s="29"/>
      <c r="DD5639" s="29"/>
      <c r="DE5639" s="29"/>
      <c r="DF5639" s="29"/>
      <c r="DG5639" s="29"/>
      <c r="DH5639" s="29"/>
      <c r="DI5639" s="29"/>
      <c r="DJ5639" s="29"/>
      <c r="DK5639" s="29"/>
      <c r="DL5639" s="29"/>
      <c r="DM5639" s="29"/>
      <c r="DN5639" s="29"/>
      <c r="DO5639" s="29"/>
      <c r="DP5639" s="29"/>
      <c r="DQ5639" s="29"/>
      <c r="DR5639" s="29"/>
      <c r="DS5639" s="29"/>
      <c r="DT5639" s="29"/>
      <c r="DU5639" s="29"/>
      <c r="DV5639" s="29"/>
      <c r="DW5639" s="29"/>
      <c r="DX5639" s="29"/>
      <c r="DY5639" s="29"/>
      <c r="DZ5639" s="29"/>
      <c r="EA5639" s="29"/>
      <c r="EB5639" s="29"/>
      <c r="EC5639" s="29"/>
      <c r="ED5639" s="29"/>
      <c r="EE5639" s="29"/>
      <c r="EF5639" s="29"/>
      <c r="EG5639" s="29"/>
      <c r="EH5639" s="29"/>
      <c r="EI5639" s="29"/>
      <c r="EJ5639" s="29"/>
      <c r="EK5639" s="29"/>
      <c r="EL5639" s="29"/>
      <c r="EM5639" s="29"/>
      <c r="EN5639" s="29"/>
      <c r="EO5639" s="29"/>
      <c r="EP5639" s="29"/>
      <c r="EQ5639" s="29"/>
      <c r="ER5639" s="29"/>
      <c r="ES5639" s="29"/>
      <c r="ET5639" s="29"/>
      <c r="EU5639" s="29"/>
      <c r="EV5639" s="29"/>
      <c r="EW5639" s="29"/>
      <c r="EX5639" s="29"/>
      <c r="EY5639" s="29"/>
      <c r="EZ5639" s="29"/>
      <c r="FA5639" s="29"/>
      <c r="FB5639" s="29"/>
      <c r="FC5639" s="29"/>
      <c r="FD5639" s="29"/>
      <c r="FE5639" s="29"/>
      <c r="FF5639" s="29"/>
      <c r="FG5639" s="29"/>
      <c r="FH5639" s="29"/>
      <c r="FI5639" s="29"/>
      <c r="FJ5639" s="29"/>
      <c r="FK5639" s="29"/>
      <c r="FL5639" s="29"/>
      <c r="FM5639" s="29"/>
      <c r="FN5639" s="29"/>
      <c r="FO5639" s="29"/>
      <c r="FP5639" s="29"/>
      <c r="FQ5639" s="29"/>
      <c r="FR5639" s="29"/>
      <c r="FS5639" s="29"/>
      <c r="FT5639" s="29"/>
      <c r="FU5639" s="29"/>
      <c r="FV5639" s="29"/>
      <c r="FW5639" s="29"/>
      <c r="FX5639" s="29"/>
      <c r="FY5639" s="29"/>
      <c r="FZ5639" s="29"/>
      <c r="GA5639" s="29"/>
      <c r="GB5639" s="29"/>
      <c r="GC5639" s="29"/>
      <c r="GD5639" s="29"/>
      <c r="GE5639" s="29"/>
      <c r="GF5639" s="29"/>
      <c r="GG5639" s="29"/>
      <c r="GH5639" s="29"/>
      <c r="GI5639" s="29"/>
      <c r="GJ5639" s="29"/>
      <c r="GK5639" s="29"/>
      <c r="GL5639" s="29"/>
      <c r="GM5639" s="29"/>
      <c r="GN5639" s="29"/>
      <c r="GO5639" s="29"/>
      <c r="GP5639" s="29"/>
      <c r="GQ5639" s="29"/>
      <c r="GR5639" s="29"/>
      <c r="GS5639" s="29"/>
      <c r="GT5639" s="29"/>
      <c r="GU5639" s="29"/>
      <c r="GV5639" s="29"/>
      <c r="GW5639" s="29"/>
      <c r="GX5639" s="29"/>
      <c r="GY5639" s="29"/>
      <c r="GZ5639" s="29"/>
      <c r="HA5639" s="29"/>
      <c r="HB5639" s="29"/>
      <c r="HC5639" s="29"/>
      <c r="HD5639" s="29"/>
      <c r="HE5639" s="29"/>
      <c r="HF5639" s="29"/>
      <c r="HG5639" s="29"/>
      <c r="HH5639" s="29"/>
      <c r="HI5639" s="29"/>
      <c r="HJ5639" s="29"/>
      <c r="HK5639" s="29"/>
      <c r="HL5639" s="29"/>
      <c r="HM5639" s="29"/>
      <c r="HN5639" s="29"/>
      <c r="HO5639" s="29"/>
      <c r="HP5639" s="29"/>
      <c r="HQ5639" s="29"/>
      <c r="HR5639" s="29"/>
      <c r="HS5639" s="29"/>
      <c r="HT5639" s="29"/>
      <c r="HU5639" s="29"/>
      <c r="HV5639" s="29"/>
      <c r="HW5639" s="29"/>
      <c r="HX5639" s="29"/>
      <c r="HY5639" s="29"/>
      <c r="HZ5639" s="29"/>
      <c r="IA5639" s="29"/>
      <c r="IB5639" s="29"/>
      <c r="IC5639" s="29"/>
      <c r="ID5639" s="29"/>
      <c r="IE5639" s="29"/>
      <c r="IF5639" s="29"/>
      <c r="IG5639" s="29"/>
      <c r="IH5639" s="29"/>
      <c r="II5639" s="29"/>
      <c r="IJ5639" s="29"/>
      <c r="IK5639" s="29"/>
      <c r="IL5639" s="29"/>
      <c r="IM5639" s="29"/>
      <c r="IN5639" s="29"/>
      <c r="IO5639" s="29"/>
      <c r="IP5639" s="29"/>
      <c r="IQ5639" s="29"/>
    </row>
    <row r="5641" spans="1:251" ht="18.75">
      <c r="A5641" s="28" t="s">
        <v>234</v>
      </c>
      <c r="AW5641" s="30"/>
      <c r="AX5641" s="31"/>
      <c r="AY5641" s="30"/>
    </row>
    <row r="5643" spans="1:251" ht="18.75">
      <c r="B5643" s="109" t="s">
        <v>0</v>
      </c>
      <c r="C5643" s="150"/>
      <c r="D5643" s="150"/>
      <c r="E5643" s="150"/>
      <c r="F5643" s="150"/>
      <c r="G5643" s="150"/>
      <c r="H5643" s="150"/>
      <c r="I5643" s="150"/>
      <c r="J5643" s="150"/>
      <c r="K5643" s="150"/>
      <c r="L5643" s="150"/>
      <c r="M5643" s="150"/>
      <c r="N5643" s="150"/>
      <c r="O5643" s="150"/>
      <c r="P5643" s="150"/>
      <c r="Q5643" s="150"/>
      <c r="R5643" s="150"/>
      <c r="S5643" s="150"/>
      <c r="T5643" s="150"/>
      <c r="U5643" s="150"/>
      <c r="V5643" s="150"/>
      <c r="W5643" s="150"/>
      <c r="X5643" s="150"/>
      <c r="Y5643" s="150"/>
      <c r="Z5643" s="150"/>
      <c r="AA5643" s="150"/>
      <c r="AB5643" s="150"/>
      <c r="AC5643" s="150"/>
      <c r="AD5643" s="150"/>
      <c r="AE5643" s="150"/>
      <c r="AF5643" s="150"/>
      <c r="AG5643" s="150"/>
      <c r="AH5643" s="150"/>
      <c r="AI5643" s="150"/>
      <c r="AJ5643" s="150"/>
      <c r="AK5643" s="150"/>
      <c r="AL5643" s="150"/>
      <c r="AM5643" s="150"/>
      <c r="AN5643" s="150"/>
      <c r="AO5643" s="150"/>
      <c r="AP5643" s="150"/>
      <c r="AQ5643" s="150"/>
      <c r="AR5643" s="150"/>
      <c r="AS5643" s="150"/>
      <c r="AT5643" s="150"/>
      <c r="AU5643" s="150"/>
      <c r="AV5643" s="150"/>
      <c r="AW5643" s="150"/>
      <c r="AX5643" s="150"/>
    </row>
    <row r="5644" spans="1:251">
      <c r="Z5644" s="32"/>
      <c r="AD5644" s="32"/>
      <c r="AE5644" s="32"/>
      <c r="AF5644" s="32"/>
      <c r="AG5644" s="32"/>
      <c r="AH5644" s="32"/>
      <c r="AI5644" s="32"/>
      <c r="AO5644" s="32"/>
    </row>
    <row r="5645" spans="1:251" ht="13.5" thickBot="1">
      <c r="Z5645" s="32"/>
      <c r="AD5645" s="32"/>
      <c r="AE5645" s="32"/>
      <c r="AF5645" s="32"/>
      <c r="AG5645" s="32"/>
      <c r="AH5645" s="32"/>
      <c r="AI5645" s="32"/>
      <c r="AO5645" s="32"/>
      <c r="DI5645" s="26"/>
    </row>
    <row r="5646" spans="1:251" ht="24.75" customHeight="1" thickBot="1">
      <c r="B5646" s="111" t="s">
        <v>235</v>
      </c>
      <c r="C5646" s="112"/>
      <c r="D5646" s="112"/>
      <c r="E5646" s="112"/>
      <c r="F5646" s="112"/>
      <c r="G5646" s="112"/>
      <c r="H5646" s="113" t="s">
        <v>1050</v>
      </c>
      <c r="I5646" s="114"/>
      <c r="J5646" s="114"/>
      <c r="K5646" s="114"/>
      <c r="L5646" s="114"/>
      <c r="M5646" s="114"/>
      <c r="N5646" s="114"/>
      <c r="O5646" s="114"/>
      <c r="P5646" s="114"/>
      <c r="Q5646" s="114"/>
      <c r="R5646" s="114"/>
      <c r="S5646" s="114"/>
      <c r="T5646" s="114"/>
      <c r="U5646" s="114"/>
      <c r="V5646" s="114"/>
      <c r="W5646" s="114"/>
      <c r="X5646" s="114"/>
      <c r="Y5646" s="114"/>
      <c r="Z5646" s="114"/>
      <c r="AA5646" s="114"/>
      <c r="AB5646" s="114"/>
      <c r="AC5646" s="114"/>
      <c r="AD5646" s="114"/>
      <c r="AE5646" s="114"/>
      <c r="AF5646" s="114"/>
      <c r="AG5646" s="114"/>
      <c r="AH5646" s="114"/>
      <c r="AI5646" s="114"/>
      <c r="AJ5646" s="114"/>
      <c r="AK5646" s="114"/>
      <c r="AL5646" s="114"/>
      <c r="AM5646" s="114"/>
      <c r="AN5646" s="114"/>
      <c r="AO5646" s="114"/>
      <c r="AP5646" s="114"/>
      <c r="AQ5646" s="114"/>
      <c r="AR5646" s="114"/>
      <c r="AS5646" s="114"/>
      <c r="AT5646" s="114"/>
      <c r="AU5646" s="114"/>
      <c r="AV5646" s="114"/>
      <c r="AW5646" s="114"/>
      <c r="AX5646" s="115"/>
      <c r="DI5646" s="26"/>
    </row>
    <row r="5647" spans="1:251" ht="14.25">
      <c r="B5647" s="33"/>
      <c r="C5647" s="33"/>
      <c r="D5647" s="33"/>
      <c r="E5647" s="33"/>
      <c r="F5647" s="33"/>
      <c r="G5647" s="33"/>
      <c r="H5647" s="34"/>
      <c r="I5647" s="34"/>
      <c r="J5647" s="34"/>
      <c r="K5647" s="34"/>
      <c r="L5647" s="35"/>
      <c r="M5647" s="35"/>
      <c r="N5647" s="35"/>
      <c r="O5647" s="35"/>
      <c r="P5647" s="34"/>
      <c r="Q5647" s="34"/>
      <c r="R5647" s="34"/>
      <c r="S5647" s="34"/>
      <c r="T5647" s="34"/>
      <c r="U5647" s="34"/>
      <c r="V5647" s="36"/>
      <c r="W5647" s="36"/>
      <c r="X5647" s="36"/>
      <c r="Y5647" s="36"/>
      <c r="Z5647" s="36"/>
      <c r="AA5647" s="36"/>
      <c r="AB5647" s="36"/>
      <c r="AC5647" s="36"/>
      <c r="AD5647" s="36"/>
      <c r="AE5647" s="36"/>
      <c r="AF5647" s="36"/>
      <c r="AG5647" s="36"/>
      <c r="AH5647" s="36"/>
      <c r="AI5647" s="36"/>
      <c r="AJ5647" s="36"/>
      <c r="AK5647" s="36"/>
      <c r="AL5647" s="36"/>
      <c r="AM5647" s="36"/>
      <c r="AN5647" s="36"/>
      <c r="AO5647" s="36"/>
      <c r="AP5647" s="36"/>
      <c r="AQ5647" s="36"/>
      <c r="AR5647" s="36"/>
      <c r="AS5647" s="36"/>
      <c r="AT5647" s="36"/>
      <c r="AU5647" s="36"/>
      <c r="AV5647" s="36"/>
      <c r="AW5647" s="36"/>
      <c r="AX5647" s="36"/>
      <c r="DI5647" s="26"/>
    </row>
    <row r="5648" spans="1:251" ht="15" thickBot="1">
      <c r="A5648" s="37"/>
      <c r="B5648" s="36" t="s">
        <v>237</v>
      </c>
      <c r="C5648" s="34"/>
      <c r="D5648" s="34"/>
      <c r="E5648" s="34"/>
      <c r="F5648" s="34"/>
      <c r="G5648" s="34"/>
      <c r="H5648" s="34"/>
      <c r="I5648" s="34"/>
      <c r="J5648" s="34"/>
      <c r="K5648" s="34"/>
      <c r="L5648" s="35"/>
      <c r="M5648" s="35"/>
      <c r="N5648" s="35"/>
      <c r="O5648" s="35"/>
      <c r="P5648" s="34"/>
      <c r="Q5648" s="34"/>
      <c r="R5648" s="34"/>
      <c r="S5648" s="34"/>
      <c r="T5648" s="34"/>
      <c r="U5648" s="34"/>
      <c r="V5648" s="36"/>
      <c r="W5648" s="36"/>
      <c r="X5648" s="36"/>
      <c r="Y5648" s="36"/>
      <c r="Z5648" s="36"/>
      <c r="AA5648" s="36"/>
      <c r="AB5648" s="36"/>
      <c r="AC5648" s="36"/>
      <c r="AD5648" s="36"/>
      <c r="AE5648" s="36"/>
      <c r="AF5648" s="36"/>
      <c r="AG5648" s="36"/>
      <c r="AH5648" s="36"/>
      <c r="AI5648" s="36"/>
      <c r="AJ5648" s="36"/>
      <c r="AK5648" s="36"/>
      <c r="AL5648" s="36"/>
      <c r="AM5648" s="36"/>
      <c r="AN5648" s="36"/>
      <c r="AO5648" s="36"/>
      <c r="AP5648" s="36"/>
      <c r="AQ5648" s="36"/>
      <c r="AR5648" s="36"/>
      <c r="AS5648" s="36"/>
      <c r="AT5648" s="36"/>
      <c r="AU5648" s="36"/>
      <c r="AV5648" s="36"/>
      <c r="AW5648" s="36"/>
      <c r="AX5648" s="36"/>
      <c r="DI5648" s="26"/>
    </row>
    <row r="5649" spans="1:113" ht="14.25">
      <c r="A5649" s="34"/>
      <c r="B5649" s="38"/>
      <c r="C5649" s="33"/>
      <c r="D5649" s="33"/>
      <c r="E5649" s="33"/>
      <c r="F5649" s="33"/>
      <c r="G5649" s="33"/>
      <c r="H5649" s="33"/>
      <c r="I5649" s="33"/>
      <c r="J5649" s="33"/>
      <c r="K5649" s="33"/>
      <c r="L5649" s="39"/>
      <c r="M5649" s="39"/>
      <c r="N5649" s="39"/>
      <c r="O5649" s="39"/>
      <c r="P5649" s="33"/>
      <c r="Q5649" s="33"/>
      <c r="R5649" s="33"/>
      <c r="S5649" s="33"/>
      <c r="T5649" s="33"/>
      <c r="U5649" s="33"/>
      <c r="V5649" s="40"/>
      <c r="W5649" s="40"/>
      <c r="X5649" s="40"/>
      <c r="Y5649" s="40"/>
      <c r="Z5649" s="40"/>
      <c r="AA5649" s="40"/>
      <c r="AB5649" s="40"/>
      <c r="AC5649" s="40"/>
      <c r="AD5649" s="40"/>
      <c r="AE5649" s="40"/>
      <c r="AF5649" s="40"/>
      <c r="AG5649" s="40"/>
      <c r="AH5649" s="40"/>
      <c r="AI5649" s="40"/>
      <c r="AJ5649" s="40"/>
      <c r="AK5649" s="40"/>
      <c r="AL5649" s="40"/>
      <c r="AM5649" s="40"/>
      <c r="AN5649" s="40"/>
      <c r="AO5649" s="40"/>
      <c r="AP5649" s="40"/>
      <c r="AQ5649" s="40"/>
      <c r="AR5649" s="40"/>
      <c r="AS5649" s="40"/>
      <c r="AT5649" s="40"/>
      <c r="AU5649" s="40"/>
      <c r="AV5649" s="40"/>
      <c r="AW5649" s="40"/>
      <c r="AX5649" s="41"/>
    </row>
    <row r="5650" spans="1:113" ht="12" customHeight="1">
      <c r="A5650" s="34"/>
      <c r="B5650" s="116" t="s">
        <v>1051</v>
      </c>
      <c r="C5650" s="117"/>
      <c r="D5650" s="117"/>
      <c r="E5650" s="117"/>
      <c r="F5650" s="117"/>
      <c r="G5650" s="117"/>
      <c r="H5650" s="117"/>
      <c r="I5650" s="117"/>
      <c r="J5650" s="117"/>
      <c r="K5650" s="117"/>
      <c r="L5650" s="117"/>
      <c r="M5650" s="117"/>
      <c r="N5650" s="117"/>
      <c r="O5650" s="117"/>
      <c r="P5650" s="117"/>
      <c r="Q5650" s="117"/>
      <c r="R5650" s="117"/>
      <c r="S5650" s="117"/>
      <c r="T5650" s="117"/>
      <c r="U5650" s="117"/>
      <c r="V5650" s="117"/>
      <c r="W5650" s="117"/>
      <c r="X5650" s="117"/>
      <c r="Y5650" s="117"/>
      <c r="Z5650" s="117"/>
      <c r="AA5650" s="117"/>
      <c r="AB5650" s="117"/>
      <c r="AC5650" s="117"/>
      <c r="AD5650" s="117"/>
      <c r="AE5650" s="117"/>
      <c r="AF5650" s="117"/>
      <c r="AG5650" s="117"/>
      <c r="AH5650" s="117"/>
      <c r="AI5650" s="117"/>
      <c r="AJ5650" s="117"/>
      <c r="AK5650" s="117"/>
      <c r="AL5650" s="117"/>
      <c r="AM5650" s="117"/>
      <c r="AN5650" s="117"/>
      <c r="AO5650" s="117"/>
      <c r="AP5650" s="117"/>
      <c r="AQ5650" s="117"/>
      <c r="AR5650" s="117"/>
      <c r="AS5650" s="117"/>
      <c r="AT5650" s="117"/>
      <c r="AU5650" s="117"/>
      <c r="AV5650" s="117"/>
      <c r="AW5650" s="117"/>
      <c r="AX5650" s="118"/>
    </row>
    <row r="5651" spans="1:113" ht="12" customHeight="1">
      <c r="A5651" s="34"/>
      <c r="B5651" s="116"/>
      <c r="C5651" s="117"/>
      <c r="D5651" s="117"/>
      <c r="E5651" s="117"/>
      <c r="F5651" s="117"/>
      <c r="G5651" s="117"/>
      <c r="H5651" s="117"/>
      <c r="I5651" s="117"/>
      <c r="J5651" s="117"/>
      <c r="K5651" s="117"/>
      <c r="L5651" s="117"/>
      <c r="M5651" s="117"/>
      <c r="N5651" s="117"/>
      <c r="O5651" s="117"/>
      <c r="P5651" s="117"/>
      <c r="Q5651" s="117"/>
      <c r="R5651" s="117"/>
      <c r="S5651" s="117"/>
      <c r="T5651" s="117"/>
      <c r="U5651" s="117"/>
      <c r="V5651" s="117"/>
      <c r="W5651" s="117"/>
      <c r="X5651" s="117"/>
      <c r="Y5651" s="117"/>
      <c r="Z5651" s="117"/>
      <c r="AA5651" s="117"/>
      <c r="AB5651" s="117"/>
      <c r="AC5651" s="117"/>
      <c r="AD5651" s="117"/>
      <c r="AE5651" s="117"/>
      <c r="AF5651" s="117"/>
      <c r="AG5651" s="117"/>
      <c r="AH5651" s="117"/>
      <c r="AI5651" s="117"/>
      <c r="AJ5651" s="117"/>
      <c r="AK5651" s="117"/>
      <c r="AL5651" s="117"/>
      <c r="AM5651" s="117"/>
      <c r="AN5651" s="117"/>
      <c r="AO5651" s="117"/>
      <c r="AP5651" s="117"/>
      <c r="AQ5651" s="117"/>
      <c r="AR5651" s="117"/>
      <c r="AS5651" s="117"/>
      <c r="AT5651" s="117"/>
      <c r="AU5651" s="117"/>
      <c r="AV5651" s="117"/>
      <c r="AW5651" s="117"/>
      <c r="AX5651" s="118"/>
      <c r="BC5651" s="42"/>
    </row>
    <row r="5652" spans="1:113" ht="12" customHeight="1">
      <c r="A5652" s="34"/>
      <c r="B5652" s="116"/>
      <c r="C5652" s="117"/>
      <c r="D5652" s="117"/>
      <c r="E5652" s="117"/>
      <c r="F5652" s="117"/>
      <c r="G5652" s="117"/>
      <c r="H5652" s="117"/>
      <c r="I5652" s="117"/>
      <c r="J5652" s="117"/>
      <c r="K5652" s="117"/>
      <c r="L5652" s="117"/>
      <c r="M5652" s="117"/>
      <c r="N5652" s="117"/>
      <c r="O5652" s="117"/>
      <c r="P5652" s="117"/>
      <c r="Q5652" s="117"/>
      <c r="R5652" s="117"/>
      <c r="S5652" s="117"/>
      <c r="T5652" s="117"/>
      <c r="U5652" s="117"/>
      <c r="V5652" s="117"/>
      <c r="W5652" s="117"/>
      <c r="X5652" s="117"/>
      <c r="Y5652" s="117"/>
      <c r="Z5652" s="117"/>
      <c r="AA5652" s="117"/>
      <c r="AB5652" s="117"/>
      <c r="AC5652" s="117"/>
      <c r="AD5652" s="117"/>
      <c r="AE5652" s="117"/>
      <c r="AF5652" s="117"/>
      <c r="AG5652" s="117"/>
      <c r="AH5652" s="117"/>
      <c r="AI5652" s="117"/>
      <c r="AJ5652" s="117"/>
      <c r="AK5652" s="117"/>
      <c r="AL5652" s="117"/>
      <c r="AM5652" s="117"/>
      <c r="AN5652" s="117"/>
      <c r="AO5652" s="117"/>
      <c r="AP5652" s="117"/>
      <c r="AQ5652" s="117"/>
      <c r="AR5652" s="117"/>
      <c r="AS5652" s="117"/>
      <c r="AT5652" s="117"/>
      <c r="AU5652" s="117"/>
      <c r="AV5652" s="117"/>
      <c r="AW5652" s="117"/>
      <c r="AX5652" s="118"/>
    </row>
    <row r="5653" spans="1:113" ht="12" customHeight="1">
      <c r="A5653" s="34"/>
      <c r="B5653" s="116"/>
      <c r="C5653" s="117"/>
      <c r="D5653" s="117"/>
      <c r="E5653" s="117"/>
      <c r="F5653" s="117"/>
      <c r="G5653" s="117"/>
      <c r="H5653" s="117"/>
      <c r="I5653" s="117"/>
      <c r="J5653" s="117"/>
      <c r="K5653" s="117"/>
      <c r="L5653" s="117"/>
      <c r="M5653" s="117"/>
      <c r="N5653" s="117"/>
      <c r="O5653" s="117"/>
      <c r="P5653" s="117"/>
      <c r="Q5653" s="117"/>
      <c r="R5653" s="117"/>
      <c r="S5653" s="117"/>
      <c r="T5653" s="117"/>
      <c r="U5653" s="117"/>
      <c r="V5653" s="117"/>
      <c r="W5653" s="117"/>
      <c r="X5653" s="117"/>
      <c r="Y5653" s="117"/>
      <c r="Z5653" s="117"/>
      <c r="AA5653" s="117"/>
      <c r="AB5653" s="117"/>
      <c r="AC5653" s="117"/>
      <c r="AD5653" s="117"/>
      <c r="AE5653" s="117"/>
      <c r="AF5653" s="117"/>
      <c r="AG5653" s="117"/>
      <c r="AH5653" s="117"/>
      <c r="AI5653" s="117"/>
      <c r="AJ5653" s="117"/>
      <c r="AK5653" s="117"/>
      <c r="AL5653" s="117"/>
      <c r="AM5653" s="117"/>
      <c r="AN5653" s="117"/>
      <c r="AO5653" s="117"/>
      <c r="AP5653" s="117"/>
      <c r="AQ5653" s="117"/>
      <c r="AR5653" s="117"/>
      <c r="AS5653" s="117"/>
      <c r="AT5653" s="117"/>
      <c r="AU5653" s="117"/>
      <c r="AV5653" s="117"/>
      <c r="AW5653" s="117"/>
      <c r="AX5653" s="118"/>
    </row>
    <row r="5654" spans="1:113" ht="12" customHeight="1">
      <c r="A5654" s="34"/>
      <c r="B5654" s="116"/>
      <c r="C5654" s="117"/>
      <c r="D5654" s="117"/>
      <c r="E5654" s="117"/>
      <c r="F5654" s="117"/>
      <c r="G5654" s="117"/>
      <c r="H5654" s="117"/>
      <c r="I5654" s="117"/>
      <c r="J5654" s="117"/>
      <c r="K5654" s="117"/>
      <c r="L5654" s="117"/>
      <c r="M5654" s="117"/>
      <c r="N5654" s="117"/>
      <c r="O5654" s="117"/>
      <c r="P5654" s="117"/>
      <c r="Q5654" s="117"/>
      <c r="R5654" s="117"/>
      <c r="S5654" s="117"/>
      <c r="T5654" s="117"/>
      <c r="U5654" s="117"/>
      <c r="V5654" s="117"/>
      <c r="W5654" s="117"/>
      <c r="X5654" s="117"/>
      <c r="Y5654" s="117"/>
      <c r="Z5654" s="117"/>
      <c r="AA5654" s="117"/>
      <c r="AB5654" s="117"/>
      <c r="AC5654" s="117"/>
      <c r="AD5654" s="117"/>
      <c r="AE5654" s="117"/>
      <c r="AF5654" s="117"/>
      <c r="AG5654" s="117"/>
      <c r="AH5654" s="117"/>
      <c r="AI5654" s="117"/>
      <c r="AJ5654" s="117"/>
      <c r="AK5654" s="117"/>
      <c r="AL5654" s="117"/>
      <c r="AM5654" s="117"/>
      <c r="AN5654" s="117"/>
      <c r="AO5654" s="117"/>
      <c r="AP5654" s="117"/>
      <c r="AQ5654" s="117"/>
      <c r="AR5654" s="117"/>
      <c r="AS5654" s="117"/>
      <c r="AT5654" s="117"/>
      <c r="AU5654" s="117"/>
      <c r="AV5654" s="117"/>
      <c r="AW5654" s="117"/>
      <c r="AX5654" s="118"/>
    </row>
    <row r="5655" spans="1:113" ht="15" thickBot="1">
      <c r="A5655" s="43"/>
      <c r="B5655" s="44"/>
      <c r="C5655" s="45"/>
      <c r="D5655" s="45"/>
      <c r="E5655" s="45"/>
      <c r="F5655" s="45"/>
      <c r="G5655" s="45"/>
      <c r="H5655" s="45"/>
      <c r="I5655" s="45"/>
      <c r="J5655" s="45"/>
      <c r="K5655" s="45"/>
      <c r="L5655" s="45"/>
      <c r="M5655" s="45"/>
      <c r="N5655" s="45"/>
      <c r="O5655" s="45"/>
      <c r="P5655" s="45"/>
      <c r="Q5655" s="45"/>
      <c r="R5655" s="45"/>
      <c r="S5655" s="45"/>
      <c r="T5655" s="45"/>
      <c r="U5655" s="45"/>
      <c r="V5655" s="45"/>
      <c r="W5655" s="45"/>
      <c r="X5655" s="45"/>
      <c r="Y5655" s="45"/>
      <c r="Z5655" s="45"/>
      <c r="AA5655" s="45"/>
      <c r="AB5655" s="45"/>
      <c r="AC5655" s="45"/>
      <c r="AD5655" s="45"/>
      <c r="AE5655" s="45"/>
      <c r="AF5655" s="45"/>
      <c r="AG5655" s="45"/>
      <c r="AH5655" s="45"/>
      <c r="AI5655" s="45"/>
      <c r="AJ5655" s="45"/>
      <c r="AK5655" s="45"/>
      <c r="AL5655" s="45"/>
      <c r="AM5655" s="45"/>
      <c r="AN5655" s="45"/>
      <c r="AO5655" s="45"/>
      <c r="AP5655" s="45"/>
      <c r="AQ5655" s="45"/>
      <c r="AR5655" s="45"/>
      <c r="AS5655" s="45"/>
      <c r="AT5655" s="45"/>
      <c r="AU5655" s="45"/>
      <c r="AV5655" s="45"/>
      <c r="AW5655" s="45"/>
      <c r="AX5655" s="46"/>
    </row>
    <row r="5656" spans="1:113">
      <c r="B5656" s="47"/>
    </row>
    <row r="5657" spans="1:113" ht="15" thickBot="1">
      <c r="A5657" s="37"/>
      <c r="B5657" s="36" t="s">
        <v>238</v>
      </c>
      <c r="C5657" s="34"/>
      <c r="D5657" s="34"/>
      <c r="E5657" s="34"/>
      <c r="F5657" s="34"/>
      <c r="G5657" s="34"/>
      <c r="H5657" s="34"/>
      <c r="I5657" s="34"/>
      <c r="J5657" s="34"/>
      <c r="K5657" s="34"/>
      <c r="L5657" s="35"/>
      <c r="M5657" s="35"/>
      <c r="N5657" s="35"/>
      <c r="O5657" s="35"/>
      <c r="P5657" s="34"/>
      <c r="Q5657" s="34"/>
      <c r="R5657" s="34"/>
      <c r="S5657" s="34"/>
      <c r="T5657" s="34"/>
      <c r="U5657" s="34"/>
      <c r="V5657" s="36"/>
      <c r="W5657" s="36"/>
      <c r="X5657" s="36"/>
      <c r="Y5657" s="36"/>
      <c r="Z5657" s="36"/>
      <c r="AA5657" s="36"/>
      <c r="AB5657" s="36"/>
      <c r="AC5657" s="36"/>
      <c r="AD5657" s="36"/>
      <c r="AE5657" s="36"/>
      <c r="AF5657" s="36"/>
      <c r="AG5657" s="36"/>
      <c r="AH5657" s="36"/>
      <c r="AI5657" s="36"/>
      <c r="AJ5657" s="36"/>
      <c r="AK5657" s="36"/>
      <c r="AL5657" s="36"/>
      <c r="AM5657" s="36"/>
      <c r="AN5657" s="36"/>
      <c r="AO5657" s="36"/>
      <c r="AP5657" s="36"/>
      <c r="AQ5657" s="36"/>
      <c r="AR5657" s="36"/>
      <c r="AS5657" s="36"/>
      <c r="AT5657" s="36"/>
      <c r="AU5657" s="36"/>
      <c r="AV5657" s="36"/>
      <c r="AW5657" s="36"/>
      <c r="AX5657" s="36"/>
      <c r="DI5657" s="26"/>
    </row>
    <row r="5658" spans="1:113" ht="14.25">
      <c r="A5658" s="34"/>
      <c r="B5658" s="38"/>
      <c r="C5658" s="33"/>
      <c r="D5658" s="33"/>
      <c r="E5658" s="33"/>
      <c r="F5658" s="33"/>
      <c r="G5658" s="33"/>
      <c r="H5658" s="33"/>
      <c r="I5658" s="33"/>
      <c r="J5658" s="33"/>
      <c r="K5658" s="33"/>
      <c r="L5658" s="39"/>
      <c r="M5658" s="39"/>
      <c r="N5658" s="39"/>
      <c r="O5658" s="39"/>
      <c r="P5658" s="33"/>
      <c r="Q5658" s="33"/>
      <c r="R5658" s="33"/>
      <c r="S5658" s="33"/>
      <c r="T5658" s="33"/>
      <c r="U5658" s="33"/>
      <c r="V5658" s="40"/>
      <c r="W5658" s="40"/>
      <c r="X5658" s="40"/>
      <c r="Y5658" s="40"/>
      <c r="Z5658" s="40"/>
      <c r="AA5658" s="40"/>
      <c r="AB5658" s="40"/>
      <c r="AC5658" s="40"/>
      <c r="AD5658" s="40"/>
      <c r="AE5658" s="40"/>
      <c r="AF5658" s="40"/>
      <c r="AG5658" s="40"/>
      <c r="AH5658" s="40"/>
      <c r="AI5658" s="40"/>
      <c r="AJ5658" s="40"/>
      <c r="AK5658" s="40"/>
      <c r="AL5658" s="40"/>
      <c r="AM5658" s="40"/>
      <c r="AN5658" s="40"/>
      <c r="AO5658" s="40"/>
      <c r="AP5658" s="40"/>
      <c r="AQ5658" s="40"/>
      <c r="AR5658" s="40"/>
      <c r="AS5658" s="40"/>
      <c r="AT5658" s="40"/>
      <c r="AU5658" s="40"/>
      <c r="AV5658" s="40"/>
      <c r="AW5658" s="40"/>
      <c r="AX5658" s="41"/>
    </row>
    <row r="5659" spans="1:113" ht="12" customHeight="1">
      <c r="A5659" s="34"/>
      <c r="B5659" s="116" t="s">
        <v>1052</v>
      </c>
      <c r="C5659" s="117"/>
      <c r="D5659" s="117"/>
      <c r="E5659" s="117"/>
      <c r="F5659" s="117"/>
      <c r="G5659" s="117"/>
      <c r="H5659" s="117"/>
      <c r="I5659" s="117"/>
      <c r="J5659" s="117"/>
      <c r="K5659" s="117"/>
      <c r="L5659" s="117"/>
      <c r="M5659" s="117"/>
      <c r="N5659" s="117"/>
      <c r="O5659" s="117"/>
      <c r="P5659" s="117"/>
      <c r="Q5659" s="117"/>
      <c r="R5659" s="117"/>
      <c r="S5659" s="117"/>
      <c r="T5659" s="117"/>
      <c r="U5659" s="117"/>
      <c r="V5659" s="117"/>
      <c r="W5659" s="117"/>
      <c r="X5659" s="117"/>
      <c r="Y5659" s="117"/>
      <c r="Z5659" s="117"/>
      <c r="AA5659" s="117"/>
      <c r="AB5659" s="117"/>
      <c r="AC5659" s="117"/>
      <c r="AD5659" s="117"/>
      <c r="AE5659" s="117"/>
      <c r="AF5659" s="117"/>
      <c r="AG5659" s="117"/>
      <c r="AH5659" s="117"/>
      <c r="AI5659" s="117"/>
      <c r="AJ5659" s="117"/>
      <c r="AK5659" s="117"/>
      <c r="AL5659" s="117"/>
      <c r="AM5659" s="117"/>
      <c r="AN5659" s="117"/>
      <c r="AO5659" s="117"/>
      <c r="AP5659" s="117"/>
      <c r="AQ5659" s="117"/>
      <c r="AR5659" s="117"/>
      <c r="AS5659" s="117"/>
      <c r="AT5659" s="117"/>
      <c r="AU5659" s="117"/>
      <c r="AV5659" s="117"/>
      <c r="AW5659" s="117"/>
      <c r="AX5659" s="118"/>
    </row>
    <row r="5660" spans="1:113" ht="12" customHeight="1">
      <c r="A5660" s="34"/>
      <c r="B5660" s="116"/>
      <c r="C5660" s="117"/>
      <c r="D5660" s="117"/>
      <c r="E5660" s="117"/>
      <c r="F5660" s="117"/>
      <c r="G5660" s="117"/>
      <c r="H5660" s="117"/>
      <c r="I5660" s="117"/>
      <c r="J5660" s="117"/>
      <c r="K5660" s="117"/>
      <c r="L5660" s="117"/>
      <c r="M5660" s="117"/>
      <c r="N5660" s="117"/>
      <c r="O5660" s="117"/>
      <c r="P5660" s="117"/>
      <c r="Q5660" s="117"/>
      <c r="R5660" s="117"/>
      <c r="S5660" s="117"/>
      <c r="T5660" s="117"/>
      <c r="U5660" s="117"/>
      <c r="V5660" s="117"/>
      <c r="W5660" s="117"/>
      <c r="X5660" s="117"/>
      <c r="Y5660" s="117"/>
      <c r="Z5660" s="117"/>
      <c r="AA5660" s="117"/>
      <c r="AB5660" s="117"/>
      <c r="AC5660" s="117"/>
      <c r="AD5660" s="117"/>
      <c r="AE5660" s="117"/>
      <c r="AF5660" s="117"/>
      <c r="AG5660" s="117"/>
      <c r="AH5660" s="117"/>
      <c r="AI5660" s="117"/>
      <c r="AJ5660" s="117"/>
      <c r="AK5660" s="117"/>
      <c r="AL5660" s="117"/>
      <c r="AM5660" s="117"/>
      <c r="AN5660" s="117"/>
      <c r="AO5660" s="117"/>
      <c r="AP5660" s="117"/>
      <c r="AQ5660" s="117"/>
      <c r="AR5660" s="117"/>
      <c r="AS5660" s="117"/>
      <c r="AT5660" s="117"/>
      <c r="AU5660" s="117"/>
      <c r="AV5660" s="117"/>
      <c r="AW5660" s="117"/>
      <c r="AX5660" s="118"/>
      <c r="BC5660" s="42"/>
    </row>
    <row r="5661" spans="1:113" ht="12" customHeight="1">
      <c r="A5661" s="34"/>
      <c r="B5661" s="116"/>
      <c r="C5661" s="117"/>
      <c r="D5661" s="117"/>
      <c r="E5661" s="117"/>
      <c r="F5661" s="117"/>
      <c r="G5661" s="117"/>
      <c r="H5661" s="117"/>
      <c r="I5661" s="117"/>
      <c r="J5661" s="117"/>
      <c r="K5661" s="117"/>
      <c r="L5661" s="117"/>
      <c r="M5661" s="117"/>
      <c r="N5661" s="117"/>
      <c r="O5661" s="117"/>
      <c r="P5661" s="117"/>
      <c r="Q5661" s="117"/>
      <c r="R5661" s="117"/>
      <c r="S5661" s="117"/>
      <c r="T5661" s="117"/>
      <c r="U5661" s="117"/>
      <c r="V5661" s="117"/>
      <c r="W5661" s="117"/>
      <c r="X5661" s="117"/>
      <c r="Y5661" s="117"/>
      <c r="Z5661" s="117"/>
      <c r="AA5661" s="117"/>
      <c r="AB5661" s="117"/>
      <c r="AC5661" s="117"/>
      <c r="AD5661" s="117"/>
      <c r="AE5661" s="117"/>
      <c r="AF5661" s="117"/>
      <c r="AG5661" s="117"/>
      <c r="AH5661" s="117"/>
      <c r="AI5661" s="117"/>
      <c r="AJ5661" s="117"/>
      <c r="AK5661" s="117"/>
      <c r="AL5661" s="117"/>
      <c r="AM5661" s="117"/>
      <c r="AN5661" s="117"/>
      <c r="AO5661" s="117"/>
      <c r="AP5661" s="117"/>
      <c r="AQ5661" s="117"/>
      <c r="AR5661" s="117"/>
      <c r="AS5661" s="117"/>
      <c r="AT5661" s="117"/>
      <c r="AU5661" s="117"/>
      <c r="AV5661" s="117"/>
      <c r="AW5661" s="117"/>
      <c r="AX5661" s="118"/>
    </row>
    <row r="5662" spans="1:113" ht="12" customHeight="1">
      <c r="A5662" s="34"/>
      <c r="B5662" s="116"/>
      <c r="C5662" s="117"/>
      <c r="D5662" s="117"/>
      <c r="E5662" s="117"/>
      <c r="F5662" s="117"/>
      <c r="G5662" s="117"/>
      <c r="H5662" s="117"/>
      <c r="I5662" s="117"/>
      <c r="J5662" s="117"/>
      <c r="K5662" s="117"/>
      <c r="L5662" s="117"/>
      <c r="M5662" s="117"/>
      <c r="N5662" s="117"/>
      <c r="O5662" s="117"/>
      <c r="P5662" s="117"/>
      <c r="Q5662" s="117"/>
      <c r="R5662" s="117"/>
      <c r="S5662" s="117"/>
      <c r="T5662" s="117"/>
      <c r="U5662" s="117"/>
      <c r="V5662" s="117"/>
      <c r="W5662" s="117"/>
      <c r="X5662" s="117"/>
      <c r="Y5662" s="117"/>
      <c r="Z5662" s="117"/>
      <c r="AA5662" s="117"/>
      <c r="AB5662" s="117"/>
      <c r="AC5662" s="117"/>
      <c r="AD5662" s="117"/>
      <c r="AE5662" s="117"/>
      <c r="AF5662" s="117"/>
      <c r="AG5662" s="117"/>
      <c r="AH5662" s="117"/>
      <c r="AI5662" s="117"/>
      <c r="AJ5662" s="117"/>
      <c r="AK5662" s="117"/>
      <c r="AL5662" s="117"/>
      <c r="AM5662" s="117"/>
      <c r="AN5662" s="117"/>
      <c r="AO5662" s="117"/>
      <c r="AP5662" s="117"/>
      <c r="AQ5662" s="117"/>
      <c r="AR5662" s="117"/>
      <c r="AS5662" s="117"/>
      <c r="AT5662" s="117"/>
      <c r="AU5662" s="117"/>
      <c r="AV5662" s="117"/>
      <c r="AW5662" s="117"/>
      <c r="AX5662" s="118"/>
    </row>
    <row r="5663" spans="1:113" ht="12" customHeight="1">
      <c r="A5663" s="34"/>
      <c r="B5663" s="116"/>
      <c r="C5663" s="117"/>
      <c r="D5663" s="117"/>
      <c r="E5663" s="117"/>
      <c r="F5663" s="117"/>
      <c r="G5663" s="117"/>
      <c r="H5663" s="117"/>
      <c r="I5663" s="117"/>
      <c r="J5663" s="117"/>
      <c r="K5663" s="117"/>
      <c r="L5663" s="117"/>
      <c r="M5663" s="117"/>
      <c r="N5663" s="117"/>
      <c r="O5663" s="117"/>
      <c r="P5663" s="117"/>
      <c r="Q5663" s="117"/>
      <c r="R5663" s="117"/>
      <c r="S5663" s="117"/>
      <c r="T5663" s="117"/>
      <c r="U5663" s="117"/>
      <c r="V5663" s="117"/>
      <c r="W5663" s="117"/>
      <c r="X5663" s="117"/>
      <c r="Y5663" s="117"/>
      <c r="Z5663" s="117"/>
      <c r="AA5663" s="117"/>
      <c r="AB5663" s="117"/>
      <c r="AC5663" s="117"/>
      <c r="AD5663" s="117"/>
      <c r="AE5663" s="117"/>
      <c r="AF5663" s="117"/>
      <c r="AG5663" s="117"/>
      <c r="AH5663" s="117"/>
      <c r="AI5663" s="117"/>
      <c r="AJ5663" s="117"/>
      <c r="AK5663" s="117"/>
      <c r="AL5663" s="117"/>
      <c r="AM5663" s="117"/>
      <c r="AN5663" s="117"/>
      <c r="AO5663" s="117"/>
      <c r="AP5663" s="117"/>
      <c r="AQ5663" s="117"/>
      <c r="AR5663" s="117"/>
      <c r="AS5663" s="117"/>
      <c r="AT5663" s="117"/>
      <c r="AU5663" s="117"/>
      <c r="AV5663" s="117"/>
      <c r="AW5663" s="117"/>
      <c r="AX5663" s="118"/>
    </row>
    <row r="5664" spans="1:113" ht="15" thickBot="1">
      <c r="A5664" s="43"/>
      <c r="B5664" s="44"/>
      <c r="C5664" s="45"/>
      <c r="D5664" s="45"/>
      <c r="E5664" s="45"/>
      <c r="F5664" s="45"/>
      <c r="G5664" s="45"/>
      <c r="H5664" s="45"/>
      <c r="I5664" s="45"/>
      <c r="J5664" s="45"/>
      <c r="K5664" s="45"/>
      <c r="L5664" s="45"/>
      <c r="M5664" s="45"/>
      <c r="N5664" s="45"/>
      <c r="O5664" s="45"/>
      <c r="P5664" s="45"/>
      <c r="Q5664" s="45"/>
      <c r="R5664" s="45"/>
      <c r="S5664" s="45"/>
      <c r="T5664" s="45"/>
      <c r="U5664" s="45"/>
      <c r="V5664" s="45"/>
      <c r="W5664" s="45"/>
      <c r="X5664" s="45"/>
      <c r="Y5664" s="45"/>
      <c r="Z5664" s="45"/>
      <c r="AA5664" s="45"/>
      <c r="AB5664" s="45"/>
      <c r="AC5664" s="45"/>
      <c r="AD5664" s="45"/>
      <c r="AE5664" s="45"/>
      <c r="AF5664" s="45"/>
      <c r="AG5664" s="45"/>
      <c r="AH5664" s="45"/>
      <c r="AI5664" s="45"/>
      <c r="AJ5664" s="45"/>
      <c r="AK5664" s="45"/>
      <c r="AL5664" s="45"/>
      <c r="AM5664" s="45"/>
      <c r="AN5664" s="45"/>
      <c r="AO5664" s="45"/>
      <c r="AP5664" s="45"/>
      <c r="AQ5664" s="45"/>
      <c r="AR5664" s="45"/>
      <c r="AS5664" s="45"/>
      <c r="AT5664" s="45"/>
      <c r="AU5664" s="45"/>
      <c r="AV5664" s="45"/>
      <c r="AW5664" s="45"/>
      <c r="AX5664" s="46"/>
    </row>
    <row r="5665" spans="1:251">
      <c r="B5665" s="47"/>
    </row>
    <row r="5666" spans="1:251" ht="14.25">
      <c r="B5666" s="36" t="s">
        <v>240</v>
      </c>
      <c r="C5666" s="34"/>
      <c r="D5666" s="34"/>
      <c r="E5666" s="34"/>
      <c r="F5666" s="34"/>
      <c r="G5666" s="34"/>
      <c r="H5666" s="34"/>
      <c r="I5666" s="34"/>
      <c r="J5666" s="34"/>
      <c r="K5666" s="34"/>
      <c r="L5666" s="35"/>
      <c r="M5666" s="35"/>
      <c r="N5666" s="35"/>
      <c r="O5666" s="35"/>
      <c r="P5666" s="34"/>
      <c r="Q5666" s="34"/>
      <c r="R5666" s="34"/>
      <c r="S5666" s="34"/>
      <c r="T5666" s="34"/>
      <c r="U5666" s="34"/>
      <c r="V5666" s="36"/>
      <c r="W5666" s="36"/>
      <c r="X5666" s="36"/>
      <c r="Y5666" s="36"/>
      <c r="Z5666" s="36"/>
      <c r="AA5666" s="36"/>
      <c r="AB5666" s="36"/>
      <c r="AC5666" s="36"/>
      <c r="AD5666" s="36"/>
      <c r="AE5666" s="36"/>
      <c r="AF5666" s="36"/>
      <c r="AG5666" s="36"/>
      <c r="AH5666" s="36"/>
      <c r="AI5666" s="36"/>
      <c r="AJ5666" s="36"/>
      <c r="AK5666" s="36"/>
      <c r="AL5666" s="36"/>
      <c r="AM5666" s="36"/>
      <c r="AN5666" s="36"/>
      <c r="AO5666" s="36"/>
      <c r="AP5666" s="36"/>
      <c r="AQ5666" s="36"/>
      <c r="AR5666" s="36"/>
      <c r="AS5666" s="36"/>
      <c r="AT5666" s="36"/>
      <c r="AU5666" s="36"/>
      <c r="AV5666" s="36"/>
      <c r="AW5666" s="36"/>
      <c r="AX5666" s="36"/>
    </row>
    <row r="5667" spans="1:251" ht="15" thickBot="1">
      <c r="B5667" s="34"/>
      <c r="C5667" s="34"/>
      <c r="D5667" s="34"/>
      <c r="E5667" s="34"/>
      <c r="F5667" s="34"/>
      <c r="G5667" s="34"/>
      <c r="H5667" s="34"/>
      <c r="I5667" s="34"/>
      <c r="J5667" s="34"/>
      <c r="K5667" s="34"/>
      <c r="L5667" s="35"/>
      <c r="M5667" s="35"/>
      <c r="N5667" s="35"/>
      <c r="O5667" s="35"/>
      <c r="P5667" s="34"/>
      <c r="Q5667" s="34"/>
      <c r="R5667" s="34"/>
      <c r="S5667" s="34"/>
      <c r="T5667" s="34"/>
      <c r="U5667" s="34"/>
      <c r="V5667" s="36"/>
      <c r="W5667" s="36"/>
      <c r="X5667" s="36"/>
      <c r="Y5667" s="36"/>
      <c r="Z5667" s="36"/>
      <c r="AA5667" s="36"/>
      <c r="AB5667" s="36"/>
      <c r="AC5667" s="36"/>
      <c r="AD5667" s="36"/>
      <c r="AE5667" s="36"/>
      <c r="AF5667" s="36"/>
      <c r="AG5667" s="36"/>
      <c r="AH5667" s="36"/>
      <c r="AI5667" s="36"/>
      <c r="AJ5667" s="36"/>
      <c r="AK5667" s="36"/>
      <c r="AL5667" s="36"/>
      <c r="AM5667" s="36"/>
      <c r="AN5667" s="36"/>
      <c r="AO5667" s="36"/>
      <c r="AP5667" s="36"/>
      <c r="AQ5667" s="36"/>
      <c r="AR5667" s="36"/>
      <c r="AS5667" s="36"/>
      <c r="AT5667" s="36"/>
      <c r="AU5667" s="36"/>
      <c r="AV5667" s="36"/>
      <c r="AW5667" s="36"/>
      <c r="AX5667" s="48" t="s">
        <v>241</v>
      </c>
    </row>
    <row r="5668" spans="1:251" s="42" customFormat="1" ht="13.5" customHeight="1">
      <c r="A5668" s="34"/>
      <c r="B5668" s="119" t="s">
        <v>242</v>
      </c>
      <c r="C5668" s="120"/>
      <c r="D5668" s="120"/>
      <c r="E5668" s="120"/>
      <c r="F5668" s="120"/>
      <c r="G5668" s="120"/>
      <c r="H5668" s="120"/>
      <c r="I5668" s="120"/>
      <c r="J5668" s="120"/>
      <c r="K5668" s="120"/>
      <c r="L5668" s="120"/>
      <c r="M5668" s="120"/>
      <c r="N5668" s="120"/>
      <c r="O5668" s="120"/>
      <c r="P5668" s="120"/>
      <c r="Q5668" s="120"/>
      <c r="R5668" s="120"/>
      <c r="S5668" s="120"/>
      <c r="T5668" s="120"/>
      <c r="U5668" s="120"/>
      <c r="V5668" s="120"/>
      <c r="W5668" s="120"/>
      <c r="X5668" s="120"/>
      <c r="Y5668" s="120"/>
      <c r="Z5668" s="121"/>
      <c r="AA5668" s="125" t="s">
        <v>1062</v>
      </c>
      <c r="AB5668" s="120"/>
      <c r="AC5668" s="120"/>
      <c r="AD5668" s="120"/>
      <c r="AE5668" s="120"/>
      <c r="AF5668" s="120"/>
      <c r="AG5668" s="120"/>
      <c r="AH5668" s="120"/>
      <c r="AI5668" s="121"/>
      <c r="AJ5668" s="125" t="s">
        <v>1063</v>
      </c>
      <c r="AK5668" s="120"/>
      <c r="AL5668" s="120"/>
      <c r="AM5668" s="120"/>
      <c r="AN5668" s="120"/>
      <c r="AO5668" s="120"/>
      <c r="AP5668" s="120"/>
      <c r="AQ5668" s="120"/>
      <c r="AR5668" s="121"/>
      <c r="AS5668" s="125" t="s">
        <v>243</v>
      </c>
      <c r="AT5668" s="120"/>
      <c r="AU5668" s="120"/>
      <c r="AV5668" s="120"/>
      <c r="AW5668" s="120"/>
      <c r="AX5668" s="127"/>
      <c r="AY5668" s="29"/>
      <c r="AZ5668" s="29"/>
      <c r="BA5668" s="29"/>
      <c r="BB5668" s="29"/>
      <c r="BC5668" s="29"/>
      <c r="BD5668" s="29"/>
      <c r="BE5668" s="29"/>
      <c r="BF5668" s="29"/>
      <c r="BG5668" s="29"/>
      <c r="BH5668" s="29"/>
      <c r="BI5668" s="29"/>
      <c r="BJ5668" s="29"/>
      <c r="BK5668" s="29"/>
      <c r="BL5668" s="29"/>
      <c r="BM5668" s="29"/>
      <c r="BN5668" s="29"/>
      <c r="BO5668" s="29"/>
      <c r="BP5668" s="29"/>
      <c r="BQ5668" s="29"/>
      <c r="BR5668" s="29"/>
      <c r="BS5668" s="29"/>
      <c r="BT5668" s="29"/>
      <c r="BU5668" s="29"/>
      <c r="BV5668" s="29"/>
      <c r="BW5668" s="29"/>
      <c r="BX5668" s="29"/>
      <c r="BY5668" s="29"/>
      <c r="BZ5668" s="29"/>
      <c r="CA5668" s="29"/>
      <c r="CB5668" s="29"/>
      <c r="CC5668" s="29"/>
      <c r="CD5668" s="29"/>
      <c r="CE5668" s="29"/>
      <c r="CF5668" s="29"/>
      <c r="CG5668" s="29"/>
      <c r="CH5668" s="29"/>
      <c r="CI5668" s="29"/>
      <c r="CJ5668" s="29"/>
      <c r="CK5668" s="29"/>
      <c r="CL5668" s="29"/>
      <c r="CM5668" s="29"/>
      <c r="CN5668" s="29"/>
      <c r="CO5668" s="29"/>
      <c r="CP5668" s="29"/>
      <c r="CQ5668" s="29"/>
      <c r="CR5668" s="29"/>
      <c r="CS5668" s="29"/>
      <c r="CT5668" s="29"/>
      <c r="CU5668" s="29"/>
      <c r="CV5668" s="29"/>
      <c r="CW5668" s="29"/>
      <c r="CX5668" s="29"/>
      <c r="CY5668" s="29"/>
      <c r="CZ5668" s="29"/>
      <c r="DA5668" s="29"/>
      <c r="DB5668" s="29"/>
      <c r="DC5668" s="29"/>
      <c r="DD5668" s="29"/>
      <c r="DE5668" s="29"/>
      <c r="DF5668" s="29"/>
      <c r="DG5668" s="29"/>
      <c r="DH5668" s="29"/>
      <c r="DI5668" s="29"/>
      <c r="DJ5668" s="29"/>
      <c r="DK5668" s="29"/>
      <c r="DL5668" s="29"/>
      <c r="DM5668" s="29"/>
      <c r="DN5668" s="29"/>
      <c r="DO5668" s="29"/>
      <c r="DP5668" s="29"/>
      <c r="DQ5668" s="29"/>
      <c r="DR5668" s="29"/>
      <c r="DS5668" s="29"/>
      <c r="DT5668" s="29"/>
      <c r="DU5668" s="29"/>
      <c r="DV5668" s="29"/>
      <c r="DW5668" s="29"/>
      <c r="DX5668" s="29"/>
      <c r="DY5668" s="29"/>
      <c r="DZ5668" s="29"/>
      <c r="EA5668" s="29"/>
      <c r="EB5668" s="29"/>
      <c r="EC5668" s="29"/>
      <c r="ED5668" s="29"/>
      <c r="EE5668" s="29"/>
      <c r="EF5668" s="29"/>
      <c r="EG5668" s="29"/>
      <c r="EH5668" s="29"/>
      <c r="EI5668" s="29"/>
      <c r="EJ5668" s="29"/>
      <c r="EK5668" s="29"/>
      <c r="EL5668" s="29"/>
      <c r="EM5668" s="29"/>
      <c r="EN5668" s="29"/>
      <c r="EO5668" s="29"/>
      <c r="EP5668" s="29"/>
      <c r="EQ5668" s="29"/>
      <c r="ER5668" s="29"/>
      <c r="ES5668" s="29"/>
      <c r="ET5668" s="29"/>
      <c r="EU5668" s="29"/>
      <c r="EV5668" s="29"/>
      <c r="EW5668" s="29"/>
      <c r="EX5668" s="29"/>
      <c r="EY5668" s="29"/>
      <c r="EZ5668" s="29"/>
      <c r="FA5668" s="29"/>
      <c r="FB5668" s="29"/>
      <c r="FC5668" s="29"/>
      <c r="FD5668" s="29"/>
      <c r="FE5668" s="29"/>
      <c r="FF5668" s="29"/>
      <c r="FG5668" s="29"/>
      <c r="FH5668" s="29"/>
      <c r="FI5668" s="29"/>
      <c r="FJ5668" s="29"/>
      <c r="FK5668" s="29"/>
      <c r="FL5668" s="29"/>
      <c r="FM5668" s="29"/>
      <c r="FN5668" s="29"/>
      <c r="FO5668" s="29"/>
      <c r="FP5668" s="29"/>
      <c r="FQ5668" s="29"/>
      <c r="FR5668" s="29"/>
      <c r="FS5668" s="29"/>
      <c r="FT5668" s="29"/>
      <c r="FU5668" s="29"/>
      <c r="FV5668" s="29"/>
      <c r="FW5668" s="29"/>
      <c r="FX5668" s="29"/>
      <c r="FY5668" s="29"/>
      <c r="FZ5668" s="29"/>
      <c r="GA5668" s="29"/>
      <c r="GB5668" s="29"/>
      <c r="GC5668" s="29"/>
      <c r="GD5668" s="29"/>
      <c r="GE5668" s="29"/>
      <c r="GF5668" s="29"/>
      <c r="GG5668" s="29"/>
      <c r="GH5668" s="29"/>
      <c r="GI5668" s="29"/>
      <c r="GJ5668" s="29"/>
      <c r="GK5668" s="29"/>
      <c r="GL5668" s="29"/>
      <c r="GM5668" s="29"/>
      <c r="GN5668" s="29"/>
      <c r="GO5668" s="29"/>
      <c r="GP5668" s="29"/>
      <c r="GQ5668" s="29"/>
      <c r="GR5668" s="29"/>
      <c r="GS5668" s="29"/>
      <c r="GT5668" s="29"/>
      <c r="GU5668" s="29"/>
      <c r="GV5668" s="29"/>
      <c r="GW5668" s="29"/>
      <c r="GX5668" s="29"/>
      <c r="GY5668" s="29"/>
      <c r="GZ5668" s="29"/>
      <c r="HA5668" s="29"/>
      <c r="HB5668" s="29"/>
      <c r="HC5668" s="29"/>
      <c r="HD5668" s="29"/>
      <c r="HE5668" s="29"/>
      <c r="HF5668" s="29"/>
      <c r="HG5668" s="29"/>
      <c r="HH5668" s="29"/>
      <c r="HI5668" s="29"/>
      <c r="HJ5668" s="29"/>
      <c r="HK5668" s="29"/>
      <c r="HL5668" s="29"/>
      <c r="HM5668" s="29"/>
      <c r="HN5668" s="29"/>
      <c r="HO5668" s="29"/>
      <c r="HP5668" s="29"/>
      <c r="HQ5668" s="29"/>
      <c r="HR5668" s="29"/>
      <c r="HS5668" s="29"/>
      <c r="HT5668" s="29"/>
      <c r="HU5668" s="29"/>
      <c r="HV5668" s="29"/>
      <c r="HW5668" s="29"/>
      <c r="HX5668" s="29"/>
      <c r="HY5668" s="29"/>
      <c r="HZ5668" s="29"/>
      <c r="IA5668" s="29"/>
      <c r="IB5668" s="29"/>
      <c r="IC5668" s="29"/>
      <c r="ID5668" s="29"/>
      <c r="IE5668" s="29"/>
      <c r="IF5668" s="29"/>
      <c r="IG5668" s="29"/>
      <c r="IH5668" s="29"/>
      <c r="II5668" s="29"/>
      <c r="IJ5668" s="29"/>
      <c r="IK5668" s="29"/>
      <c r="IL5668" s="29"/>
      <c r="IM5668" s="29"/>
      <c r="IN5668" s="29"/>
      <c r="IO5668" s="29"/>
      <c r="IP5668" s="29"/>
      <c r="IQ5668" s="29"/>
    </row>
    <row r="5669" spans="1:251" s="42" customFormat="1" ht="13.5">
      <c r="A5669" s="34"/>
      <c r="B5669" s="122"/>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4"/>
      <c r="AA5669" s="126"/>
      <c r="AB5669" s="123"/>
      <c r="AC5669" s="123"/>
      <c r="AD5669" s="123"/>
      <c r="AE5669" s="123"/>
      <c r="AF5669" s="123"/>
      <c r="AG5669" s="123"/>
      <c r="AH5669" s="123"/>
      <c r="AI5669" s="124"/>
      <c r="AJ5669" s="126"/>
      <c r="AK5669" s="123"/>
      <c r="AL5669" s="123"/>
      <c r="AM5669" s="123"/>
      <c r="AN5669" s="123"/>
      <c r="AO5669" s="123"/>
      <c r="AP5669" s="123"/>
      <c r="AQ5669" s="123"/>
      <c r="AR5669" s="124"/>
      <c r="AS5669" s="126"/>
      <c r="AT5669" s="123"/>
      <c r="AU5669" s="123"/>
      <c r="AV5669" s="123"/>
      <c r="AW5669" s="123"/>
      <c r="AX5669" s="128"/>
      <c r="AY5669" s="29"/>
      <c r="AZ5669" s="29"/>
      <c r="BA5669" s="29"/>
      <c r="BB5669" s="65"/>
      <c r="BC5669" s="49"/>
      <c r="BE5669" s="29"/>
      <c r="BF5669" s="29"/>
      <c r="BG5669" s="29"/>
      <c r="BH5669" s="29"/>
      <c r="BI5669" s="29"/>
      <c r="BJ5669" s="29"/>
      <c r="BK5669" s="29"/>
      <c r="BL5669" s="29"/>
      <c r="BM5669" s="29"/>
      <c r="BN5669" s="29"/>
      <c r="BO5669" s="29"/>
      <c r="BP5669" s="29"/>
      <c r="BQ5669" s="29"/>
      <c r="BR5669" s="29"/>
      <c r="BS5669" s="29"/>
      <c r="BT5669" s="29"/>
      <c r="BU5669" s="29"/>
      <c r="BV5669" s="29"/>
      <c r="BW5669" s="29"/>
      <c r="BX5669" s="29"/>
      <c r="BY5669" s="29"/>
      <c r="BZ5669" s="29"/>
      <c r="CA5669" s="29"/>
      <c r="CB5669" s="29"/>
      <c r="CC5669" s="29"/>
      <c r="CD5669" s="29"/>
      <c r="CE5669" s="29"/>
      <c r="CF5669" s="29"/>
      <c r="CG5669" s="29"/>
      <c r="CH5669" s="29"/>
      <c r="CI5669" s="29"/>
      <c r="CJ5669" s="29"/>
      <c r="CK5669" s="29"/>
      <c r="CL5669" s="29"/>
      <c r="CM5669" s="29"/>
      <c r="CN5669" s="29"/>
      <c r="CO5669" s="29"/>
      <c r="CP5669" s="29"/>
      <c r="CQ5669" s="29"/>
      <c r="CR5669" s="29"/>
      <c r="CS5669" s="29"/>
      <c r="CT5669" s="29"/>
      <c r="CU5669" s="29"/>
      <c r="CV5669" s="29"/>
      <c r="CW5669" s="29"/>
      <c r="CX5669" s="29"/>
      <c r="CY5669" s="29"/>
      <c r="CZ5669" s="29"/>
      <c r="DA5669" s="29"/>
      <c r="DB5669" s="29"/>
      <c r="DC5669" s="29"/>
      <c r="DD5669" s="29"/>
      <c r="DE5669" s="29"/>
      <c r="DF5669" s="29"/>
      <c r="DG5669" s="29"/>
      <c r="DH5669" s="29"/>
      <c r="DI5669" s="29"/>
      <c r="DJ5669" s="29"/>
      <c r="DK5669" s="29"/>
      <c r="DL5669" s="29"/>
      <c r="DM5669" s="29"/>
      <c r="DN5669" s="29"/>
      <c r="DO5669" s="29"/>
      <c r="DP5669" s="29"/>
      <c r="DQ5669" s="29"/>
      <c r="DR5669" s="29"/>
      <c r="DS5669" s="29"/>
      <c r="DT5669" s="29"/>
      <c r="DU5669" s="29"/>
      <c r="DV5669" s="29"/>
      <c r="DW5669" s="29"/>
      <c r="DX5669" s="29"/>
      <c r="DY5669" s="29"/>
      <c r="DZ5669" s="29"/>
      <c r="EA5669" s="29"/>
      <c r="EB5669" s="29"/>
      <c r="EC5669" s="29"/>
      <c r="ED5669" s="29"/>
      <c r="EE5669" s="29"/>
      <c r="EF5669" s="29"/>
      <c r="EG5669" s="29"/>
      <c r="EH5669" s="29"/>
      <c r="EI5669" s="29"/>
      <c r="EJ5669" s="29"/>
      <c r="EK5669" s="29"/>
      <c r="EL5669" s="29"/>
      <c r="EM5669" s="29"/>
      <c r="EN5669" s="29"/>
      <c r="EO5669" s="29"/>
      <c r="EP5669" s="29"/>
      <c r="EQ5669" s="29"/>
      <c r="ER5669" s="29"/>
      <c r="ES5669" s="29"/>
      <c r="ET5669" s="29"/>
      <c r="EU5669" s="29"/>
      <c r="EV5669" s="29"/>
      <c r="EW5669" s="29"/>
      <c r="EX5669" s="29"/>
      <c r="EY5669" s="29"/>
      <c r="EZ5669" s="29"/>
      <c r="FA5669" s="29"/>
      <c r="FB5669" s="29"/>
      <c r="FC5669" s="29"/>
      <c r="FD5669" s="29"/>
      <c r="FE5669" s="29"/>
      <c r="FF5669" s="29"/>
      <c r="FG5669" s="29"/>
      <c r="FH5669" s="29"/>
      <c r="FI5669" s="29"/>
      <c r="FJ5669" s="29"/>
      <c r="FK5669" s="29"/>
      <c r="FL5669" s="29"/>
      <c r="FM5669" s="29"/>
      <c r="FN5669" s="29"/>
      <c r="FO5669" s="29"/>
      <c r="FP5669" s="29"/>
      <c r="FQ5669" s="29"/>
      <c r="FR5669" s="29"/>
      <c r="FS5669" s="29"/>
      <c r="FT5669" s="29"/>
      <c r="FU5669" s="29"/>
      <c r="FV5669" s="29"/>
      <c r="FW5669" s="29"/>
      <c r="FX5669" s="29"/>
      <c r="FY5669" s="29"/>
      <c r="FZ5669" s="29"/>
      <c r="GA5669" s="29"/>
      <c r="GB5669" s="29"/>
      <c r="GC5669" s="29"/>
      <c r="GD5669" s="29"/>
      <c r="GE5669" s="29"/>
      <c r="GF5669" s="29"/>
      <c r="GG5669" s="29"/>
      <c r="GH5669" s="29"/>
      <c r="GI5669" s="29"/>
      <c r="GJ5669" s="29"/>
      <c r="GK5669" s="29"/>
      <c r="GL5669" s="29"/>
      <c r="GM5669" s="29"/>
      <c r="GN5669" s="29"/>
      <c r="GO5669" s="29"/>
      <c r="GP5669" s="29"/>
      <c r="GQ5669" s="29"/>
      <c r="GR5669" s="29"/>
      <c r="GS5669" s="29"/>
      <c r="GT5669" s="29"/>
      <c r="GU5669" s="29"/>
      <c r="GV5669" s="29"/>
      <c r="GW5669" s="29"/>
      <c r="GX5669" s="29"/>
      <c r="GY5669" s="29"/>
      <c r="GZ5669" s="29"/>
      <c r="HA5669" s="29"/>
      <c r="HB5669" s="29"/>
      <c r="HC5669" s="29"/>
      <c r="HD5669" s="29"/>
      <c r="HE5669" s="29"/>
      <c r="HF5669" s="29"/>
      <c r="HG5669" s="29"/>
      <c r="HH5669" s="29"/>
      <c r="HI5669" s="29"/>
      <c r="HJ5669" s="29"/>
      <c r="HK5669" s="29"/>
      <c r="HL5669" s="29"/>
      <c r="HM5669" s="29"/>
      <c r="HN5669" s="29"/>
      <c r="HO5669" s="29"/>
      <c r="HP5669" s="29"/>
      <c r="HQ5669" s="29"/>
      <c r="HR5669" s="29"/>
      <c r="HS5669" s="29"/>
      <c r="HT5669" s="29"/>
      <c r="HU5669" s="29"/>
      <c r="HV5669" s="29"/>
      <c r="HW5669" s="29"/>
      <c r="HX5669" s="29"/>
      <c r="HY5669" s="29"/>
      <c r="HZ5669" s="29"/>
      <c r="IA5669" s="29"/>
      <c r="IB5669" s="29"/>
      <c r="IC5669" s="29"/>
      <c r="ID5669" s="29"/>
      <c r="IE5669" s="29"/>
      <c r="IF5669" s="29"/>
      <c r="IG5669" s="29"/>
      <c r="IH5669" s="29"/>
      <c r="II5669" s="29"/>
      <c r="IJ5669" s="29"/>
      <c r="IK5669" s="29"/>
      <c r="IL5669" s="29"/>
      <c r="IM5669" s="29"/>
      <c r="IN5669" s="29"/>
      <c r="IO5669" s="29"/>
      <c r="IP5669" s="29"/>
      <c r="IQ5669" s="29"/>
    </row>
    <row r="5670" spans="1:251" s="42" customFormat="1" ht="18.75" customHeight="1">
      <c r="A5670" s="34"/>
      <c r="B5670" s="50"/>
      <c r="C5670" s="129" t="s">
        <v>1053</v>
      </c>
      <c r="D5670" s="147"/>
      <c r="E5670" s="147"/>
      <c r="F5670" s="147"/>
      <c r="G5670" s="147"/>
      <c r="H5670" s="147"/>
      <c r="I5670" s="147"/>
      <c r="J5670" s="147"/>
      <c r="K5670" s="147"/>
      <c r="L5670" s="147"/>
      <c r="M5670" s="147"/>
      <c r="N5670" s="147"/>
      <c r="O5670" s="147"/>
      <c r="P5670" s="147"/>
      <c r="Q5670" s="147"/>
      <c r="R5670" s="147"/>
      <c r="S5670" s="147"/>
      <c r="T5670" s="147"/>
      <c r="U5670" s="147"/>
      <c r="V5670" s="147"/>
      <c r="W5670" s="147"/>
      <c r="X5670" s="147"/>
      <c r="Y5670" s="147"/>
      <c r="Z5670" s="148"/>
      <c r="AA5670" s="132">
        <v>9875434</v>
      </c>
      <c r="AB5670" s="133"/>
      <c r="AC5670" s="133"/>
      <c r="AD5670" s="133"/>
      <c r="AE5670" s="133"/>
      <c r="AF5670" s="133"/>
      <c r="AG5670" s="133"/>
      <c r="AH5670" s="133"/>
      <c r="AI5670" s="134"/>
      <c r="AJ5670" s="132">
        <f>11279933+27046-399844</f>
        <v>10907135</v>
      </c>
      <c r="AK5670" s="133"/>
      <c r="AL5670" s="133"/>
      <c r="AM5670" s="133"/>
      <c r="AN5670" s="133"/>
      <c r="AO5670" s="133"/>
      <c r="AP5670" s="133"/>
      <c r="AQ5670" s="133"/>
      <c r="AR5670" s="134"/>
      <c r="AS5670" s="135"/>
      <c r="AT5670" s="136"/>
      <c r="AU5670" s="136"/>
      <c r="AV5670" s="136"/>
      <c r="AW5670" s="136"/>
      <c r="AX5670" s="137"/>
      <c r="AY5670" s="29"/>
      <c r="AZ5670" s="29"/>
      <c r="BA5670" s="29"/>
      <c r="BB5670" s="29"/>
      <c r="BC5670" s="29"/>
      <c r="BD5670" s="29"/>
      <c r="BE5670" s="29"/>
      <c r="BF5670" s="29"/>
      <c r="BG5670" s="29"/>
      <c r="BH5670" s="29"/>
      <c r="BI5670" s="29"/>
      <c r="BJ5670" s="29"/>
      <c r="BK5670" s="29"/>
      <c r="BL5670" s="29"/>
      <c r="BM5670" s="29"/>
      <c r="BN5670" s="29"/>
      <c r="BO5670" s="29"/>
      <c r="BP5670" s="29"/>
      <c r="BQ5670" s="29"/>
      <c r="BR5670" s="29"/>
      <c r="BS5670" s="29"/>
      <c r="BT5670" s="29"/>
      <c r="BU5670" s="29"/>
      <c r="BV5670" s="29"/>
      <c r="BW5670" s="29"/>
      <c r="BX5670" s="29"/>
      <c r="BY5670" s="29"/>
      <c r="BZ5670" s="29"/>
      <c r="CA5670" s="29"/>
      <c r="CB5670" s="29"/>
      <c r="CC5670" s="29"/>
      <c r="CD5670" s="29"/>
      <c r="CE5670" s="29"/>
      <c r="CF5670" s="29"/>
      <c r="CG5670" s="29"/>
      <c r="CH5670" s="29"/>
      <c r="CI5670" s="29"/>
      <c r="CJ5670" s="29"/>
      <c r="CK5670" s="29"/>
      <c r="CL5670" s="29"/>
      <c r="CM5670" s="29"/>
      <c r="CN5670" s="29"/>
      <c r="CO5670" s="29"/>
      <c r="CP5670" s="29"/>
      <c r="CQ5670" s="29"/>
      <c r="CR5670" s="29"/>
      <c r="CS5670" s="29"/>
      <c r="CT5670" s="29"/>
      <c r="CU5670" s="29"/>
      <c r="CV5670" s="29"/>
      <c r="CW5670" s="29"/>
      <c r="CX5670" s="29"/>
      <c r="CY5670" s="29"/>
      <c r="CZ5670" s="29"/>
      <c r="DA5670" s="29"/>
      <c r="DB5670" s="29"/>
      <c r="DC5670" s="29"/>
      <c r="DD5670" s="29"/>
      <c r="DE5670" s="29"/>
      <c r="DF5670" s="29"/>
      <c r="DG5670" s="29"/>
      <c r="DH5670" s="29"/>
      <c r="DI5670" s="29"/>
      <c r="DJ5670" s="29"/>
      <c r="DK5670" s="29"/>
      <c r="DL5670" s="29"/>
      <c r="DM5670" s="29"/>
      <c r="DN5670" s="29"/>
      <c r="DO5670" s="29"/>
      <c r="DP5670" s="29"/>
      <c r="DQ5670" s="29"/>
      <c r="DR5670" s="29"/>
      <c r="DS5670" s="29"/>
      <c r="DT5670" s="29"/>
      <c r="DU5670" s="29"/>
      <c r="DV5670" s="29"/>
      <c r="DW5670" s="29"/>
      <c r="DX5670" s="29"/>
      <c r="DY5670" s="29"/>
      <c r="DZ5670" s="29"/>
      <c r="EA5670" s="29"/>
      <c r="EB5670" s="29"/>
      <c r="EC5670" s="29"/>
      <c r="ED5670" s="29"/>
      <c r="EE5670" s="29"/>
      <c r="EF5670" s="29"/>
      <c r="EG5670" s="29"/>
      <c r="EH5670" s="29"/>
      <c r="EI5670" s="29"/>
      <c r="EJ5670" s="29"/>
      <c r="EK5670" s="29"/>
      <c r="EL5670" s="29"/>
      <c r="EM5670" s="29"/>
      <c r="EN5670" s="29"/>
      <c r="EO5670" s="29"/>
      <c r="EP5670" s="29"/>
      <c r="EQ5670" s="29"/>
      <c r="ER5670" s="29"/>
      <c r="ES5670" s="29"/>
      <c r="ET5670" s="29"/>
      <c r="EU5670" s="29"/>
      <c r="EV5670" s="29"/>
      <c r="EW5670" s="29"/>
      <c r="EX5670" s="29"/>
      <c r="EY5670" s="29"/>
      <c r="EZ5670" s="29"/>
      <c r="FA5670" s="29"/>
      <c r="FB5670" s="29"/>
      <c r="FC5670" s="29"/>
      <c r="FD5670" s="29"/>
      <c r="FE5670" s="29"/>
      <c r="FF5670" s="29"/>
      <c r="FG5670" s="29"/>
      <c r="FH5670" s="29"/>
      <c r="FI5670" s="29"/>
      <c r="FJ5670" s="29"/>
      <c r="FK5670" s="29"/>
      <c r="FL5670" s="29"/>
      <c r="FM5670" s="29"/>
      <c r="FN5670" s="29"/>
      <c r="FO5670" s="29"/>
      <c r="FP5670" s="29"/>
      <c r="FQ5670" s="29"/>
      <c r="FR5670" s="29"/>
      <c r="FS5670" s="29"/>
      <c r="FT5670" s="29"/>
      <c r="FU5670" s="29"/>
      <c r="FV5670" s="29"/>
      <c r="FW5670" s="29"/>
      <c r="FX5670" s="29"/>
      <c r="FY5670" s="29"/>
      <c r="FZ5670" s="29"/>
      <c r="GA5670" s="29"/>
      <c r="GB5670" s="29"/>
      <c r="GC5670" s="29"/>
      <c r="GD5670" s="29"/>
      <c r="GE5670" s="29"/>
      <c r="GF5670" s="29"/>
      <c r="GG5670" s="29"/>
      <c r="GH5670" s="29"/>
      <c r="GI5670" s="29"/>
      <c r="GJ5670" s="29"/>
      <c r="GK5670" s="29"/>
      <c r="GL5670" s="29"/>
      <c r="GM5670" s="29"/>
      <c r="GN5670" s="29"/>
      <c r="GO5670" s="29"/>
      <c r="GP5670" s="29"/>
      <c r="GQ5670" s="29"/>
      <c r="GR5670" s="29"/>
      <c r="GS5670" s="29"/>
      <c r="GT5670" s="29"/>
      <c r="GU5670" s="29"/>
      <c r="GV5670" s="29"/>
      <c r="GW5670" s="29"/>
      <c r="GX5670" s="29"/>
      <c r="GY5670" s="29"/>
      <c r="GZ5670" s="29"/>
      <c r="HA5670" s="29"/>
      <c r="HB5670" s="29"/>
      <c r="HC5670" s="29"/>
      <c r="HD5670" s="29"/>
      <c r="HE5670" s="29"/>
      <c r="HF5670" s="29"/>
      <c r="HG5670" s="29"/>
      <c r="HH5670" s="29"/>
      <c r="HI5670" s="29"/>
      <c r="HJ5670" s="29"/>
      <c r="HK5670" s="29"/>
      <c r="HL5670" s="29"/>
      <c r="HM5670" s="29"/>
      <c r="HN5670" s="29"/>
      <c r="HO5670" s="29"/>
      <c r="HP5670" s="29"/>
      <c r="HQ5670" s="29"/>
      <c r="HR5670" s="29"/>
      <c r="HS5670" s="29"/>
      <c r="HT5670" s="29"/>
      <c r="HU5670" s="29"/>
      <c r="HV5670" s="29"/>
      <c r="HW5670" s="29"/>
      <c r="HX5670" s="29"/>
      <c r="HY5670" s="29"/>
      <c r="HZ5670" s="29"/>
      <c r="IA5670" s="29"/>
      <c r="IB5670" s="29"/>
      <c r="IC5670" s="29"/>
      <c r="ID5670" s="29"/>
      <c r="IE5670" s="29"/>
      <c r="IF5670" s="29"/>
      <c r="IG5670" s="29"/>
      <c r="IH5670" s="29"/>
      <c r="II5670" s="29"/>
      <c r="IJ5670" s="29"/>
      <c r="IK5670" s="29"/>
      <c r="IL5670" s="29"/>
      <c r="IM5670" s="29"/>
      <c r="IN5670" s="29"/>
      <c r="IO5670" s="29"/>
      <c r="IP5670" s="29"/>
      <c r="IQ5670" s="29"/>
    </row>
    <row r="5671" spans="1:251" s="42" customFormat="1" ht="18.75" customHeight="1">
      <c r="A5671" s="34"/>
      <c r="B5671" s="50"/>
      <c r="C5671" s="129" t="s">
        <v>1054</v>
      </c>
      <c r="D5671" s="147"/>
      <c r="E5671" s="147"/>
      <c r="F5671" s="147"/>
      <c r="G5671" s="147"/>
      <c r="H5671" s="147"/>
      <c r="I5671" s="147"/>
      <c r="J5671" s="147"/>
      <c r="K5671" s="147"/>
      <c r="L5671" s="147"/>
      <c r="M5671" s="147"/>
      <c r="N5671" s="147"/>
      <c r="O5671" s="147"/>
      <c r="P5671" s="147"/>
      <c r="Q5671" s="147"/>
      <c r="R5671" s="147"/>
      <c r="S5671" s="147"/>
      <c r="T5671" s="147"/>
      <c r="U5671" s="147"/>
      <c r="V5671" s="147"/>
      <c r="W5671" s="147"/>
      <c r="X5671" s="147"/>
      <c r="Y5671" s="147"/>
      <c r="Z5671" s="148"/>
      <c r="AA5671" s="132">
        <v>368608</v>
      </c>
      <c r="AB5671" s="133"/>
      <c r="AC5671" s="133"/>
      <c r="AD5671" s="133"/>
      <c r="AE5671" s="133"/>
      <c r="AF5671" s="133"/>
      <c r="AG5671" s="133"/>
      <c r="AH5671" s="133"/>
      <c r="AI5671" s="134"/>
      <c r="AJ5671" s="132">
        <v>359256</v>
      </c>
      <c r="AK5671" s="133"/>
      <c r="AL5671" s="133"/>
      <c r="AM5671" s="133"/>
      <c r="AN5671" s="133"/>
      <c r="AO5671" s="133"/>
      <c r="AP5671" s="133"/>
      <c r="AQ5671" s="133"/>
      <c r="AR5671" s="134"/>
      <c r="AS5671" s="135"/>
      <c r="AT5671" s="136"/>
      <c r="AU5671" s="136"/>
      <c r="AV5671" s="136"/>
      <c r="AW5671" s="136"/>
      <c r="AX5671" s="137"/>
      <c r="AY5671" s="29"/>
      <c r="AZ5671" s="29"/>
      <c r="BA5671" s="29"/>
      <c r="BB5671" s="29"/>
      <c r="BC5671" s="29"/>
      <c r="BD5671" s="29"/>
      <c r="BE5671" s="29"/>
      <c r="BF5671" s="29"/>
      <c r="BG5671" s="29"/>
      <c r="BH5671" s="29"/>
      <c r="BI5671" s="29"/>
      <c r="BJ5671" s="29"/>
      <c r="BK5671" s="29"/>
      <c r="BL5671" s="29"/>
      <c r="BM5671" s="29"/>
      <c r="BN5671" s="29"/>
      <c r="BO5671" s="29"/>
      <c r="BP5671" s="29"/>
      <c r="BQ5671" s="29"/>
      <c r="BR5671" s="29"/>
      <c r="BS5671" s="29"/>
      <c r="BT5671" s="29"/>
      <c r="BU5671" s="29"/>
      <c r="BV5671" s="29"/>
      <c r="BW5671" s="29"/>
      <c r="BX5671" s="29"/>
      <c r="BY5671" s="29"/>
      <c r="BZ5671" s="29"/>
      <c r="CA5671" s="29"/>
      <c r="CB5671" s="29"/>
      <c r="CC5671" s="29"/>
      <c r="CD5671" s="29"/>
      <c r="CE5671" s="29"/>
      <c r="CF5671" s="29"/>
      <c r="CG5671" s="29"/>
      <c r="CH5671" s="29"/>
      <c r="CI5671" s="29"/>
      <c r="CJ5671" s="29"/>
      <c r="CK5671" s="29"/>
      <c r="CL5671" s="29"/>
      <c r="CM5671" s="29"/>
      <c r="CN5671" s="29"/>
      <c r="CO5671" s="29"/>
      <c r="CP5671" s="29"/>
      <c r="CQ5671" s="29"/>
      <c r="CR5671" s="29"/>
      <c r="CS5671" s="29"/>
      <c r="CT5671" s="29"/>
      <c r="CU5671" s="29"/>
      <c r="CV5671" s="29"/>
      <c r="CW5671" s="29"/>
      <c r="CX5671" s="29"/>
      <c r="CY5671" s="29"/>
      <c r="CZ5671" s="29"/>
      <c r="DA5671" s="29"/>
      <c r="DB5671" s="29"/>
      <c r="DC5671" s="29"/>
      <c r="DD5671" s="29"/>
      <c r="DE5671" s="29"/>
      <c r="DF5671" s="29"/>
      <c r="DG5671" s="29"/>
      <c r="DH5671" s="29"/>
      <c r="DI5671" s="29"/>
      <c r="DJ5671" s="29"/>
      <c r="DK5671" s="29"/>
      <c r="DL5671" s="29"/>
      <c r="DM5671" s="29"/>
      <c r="DN5671" s="29"/>
      <c r="DO5671" s="29"/>
      <c r="DP5671" s="29"/>
      <c r="DQ5671" s="29"/>
      <c r="DR5671" s="29"/>
      <c r="DS5671" s="29"/>
      <c r="DT5671" s="29"/>
      <c r="DU5671" s="29"/>
      <c r="DV5671" s="29"/>
      <c r="DW5671" s="29"/>
      <c r="DX5671" s="29"/>
      <c r="DY5671" s="29"/>
      <c r="DZ5671" s="29"/>
      <c r="EA5671" s="29"/>
      <c r="EB5671" s="29"/>
      <c r="EC5671" s="29"/>
      <c r="ED5671" s="29"/>
      <c r="EE5671" s="29"/>
      <c r="EF5671" s="29"/>
      <c r="EG5671" s="29"/>
      <c r="EH5671" s="29"/>
      <c r="EI5671" s="29"/>
      <c r="EJ5671" s="29"/>
      <c r="EK5671" s="29"/>
      <c r="EL5671" s="29"/>
      <c r="EM5671" s="29"/>
      <c r="EN5671" s="29"/>
      <c r="EO5671" s="29"/>
      <c r="EP5671" s="29"/>
      <c r="EQ5671" s="29"/>
      <c r="ER5671" s="29"/>
      <c r="ES5671" s="29"/>
      <c r="ET5671" s="29"/>
      <c r="EU5671" s="29"/>
      <c r="EV5671" s="29"/>
      <c r="EW5671" s="29"/>
      <c r="EX5671" s="29"/>
      <c r="EY5671" s="29"/>
      <c r="EZ5671" s="29"/>
      <c r="FA5671" s="29"/>
      <c r="FB5671" s="29"/>
      <c r="FC5671" s="29"/>
      <c r="FD5671" s="29"/>
      <c r="FE5671" s="29"/>
      <c r="FF5671" s="29"/>
      <c r="FG5671" s="29"/>
      <c r="FH5671" s="29"/>
      <c r="FI5671" s="29"/>
      <c r="FJ5671" s="29"/>
      <c r="FK5671" s="29"/>
      <c r="FL5671" s="29"/>
      <c r="FM5671" s="29"/>
      <c r="FN5671" s="29"/>
      <c r="FO5671" s="29"/>
      <c r="FP5671" s="29"/>
      <c r="FQ5671" s="29"/>
      <c r="FR5671" s="29"/>
      <c r="FS5671" s="29"/>
      <c r="FT5671" s="29"/>
      <c r="FU5671" s="29"/>
      <c r="FV5671" s="29"/>
      <c r="FW5671" s="29"/>
      <c r="FX5671" s="29"/>
      <c r="FY5671" s="29"/>
      <c r="FZ5671" s="29"/>
      <c r="GA5671" s="29"/>
      <c r="GB5671" s="29"/>
      <c r="GC5671" s="29"/>
      <c r="GD5671" s="29"/>
      <c r="GE5671" s="29"/>
      <c r="GF5671" s="29"/>
      <c r="GG5671" s="29"/>
      <c r="GH5671" s="29"/>
      <c r="GI5671" s="29"/>
      <c r="GJ5671" s="29"/>
      <c r="GK5671" s="29"/>
      <c r="GL5671" s="29"/>
      <c r="GM5671" s="29"/>
      <c r="GN5671" s="29"/>
      <c r="GO5671" s="29"/>
      <c r="GP5671" s="29"/>
      <c r="GQ5671" s="29"/>
      <c r="GR5671" s="29"/>
      <c r="GS5671" s="29"/>
      <c r="GT5671" s="29"/>
      <c r="GU5671" s="29"/>
      <c r="GV5671" s="29"/>
      <c r="GW5671" s="29"/>
      <c r="GX5671" s="29"/>
      <c r="GY5671" s="29"/>
      <c r="GZ5671" s="29"/>
      <c r="HA5671" s="29"/>
      <c r="HB5671" s="29"/>
      <c r="HC5671" s="29"/>
      <c r="HD5671" s="29"/>
      <c r="HE5671" s="29"/>
      <c r="HF5671" s="29"/>
      <c r="HG5671" s="29"/>
      <c r="HH5671" s="29"/>
      <c r="HI5671" s="29"/>
      <c r="HJ5671" s="29"/>
      <c r="HK5671" s="29"/>
      <c r="HL5671" s="29"/>
      <c r="HM5671" s="29"/>
      <c r="HN5671" s="29"/>
      <c r="HO5671" s="29"/>
      <c r="HP5671" s="29"/>
      <c r="HQ5671" s="29"/>
      <c r="HR5671" s="29"/>
      <c r="HS5671" s="29"/>
      <c r="HT5671" s="29"/>
      <c r="HU5671" s="29"/>
      <c r="HV5671" s="29"/>
      <c r="HW5671" s="29"/>
      <c r="HX5671" s="29"/>
      <c r="HY5671" s="29"/>
      <c r="HZ5671" s="29"/>
      <c r="IA5671" s="29"/>
      <c r="IB5671" s="29"/>
      <c r="IC5671" s="29"/>
      <c r="ID5671" s="29"/>
      <c r="IE5671" s="29"/>
      <c r="IF5671" s="29"/>
      <c r="IG5671" s="29"/>
      <c r="IH5671" s="29"/>
      <c r="II5671" s="29"/>
      <c r="IJ5671" s="29"/>
      <c r="IK5671" s="29"/>
      <c r="IL5671" s="29"/>
      <c r="IM5671" s="29"/>
      <c r="IN5671" s="29"/>
      <c r="IO5671" s="29"/>
      <c r="IP5671" s="29"/>
      <c r="IQ5671" s="29"/>
    </row>
    <row r="5672" spans="1:251" s="42" customFormat="1" ht="18.75" customHeight="1">
      <c r="A5672" s="34"/>
      <c r="B5672" s="50"/>
      <c r="C5672" s="129" t="s">
        <v>1055</v>
      </c>
      <c r="D5672" s="147"/>
      <c r="E5672" s="147"/>
      <c r="F5672" s="147"/>
      <c r="G5672" s="147"/>
      <c r="H5672" s="147"/>
      <c r="I5672" s="147"/>
      <c r="J5672" s="147"/>
      <c r="K5672" s="147"/>
      <c r="L5672" s="147"/>
      <c r="M5672" s="147"/>
      <c r="N5672" s="147"/>
      <c r="O5672" s="147"/>
      <c r="P5672" s="147"/>
      <c r="Q5672" s="147"/>
      <c r="R5672" s="147"/>
      <c r="S5672" s="147"/>
      <c r="T5672" s="147"/>
      <c r="U5672" s="147"/>
      <c r="V5672" s="147"/>
      <c r="W5672" s="147"/>
      <c r="X5672" s="147"/>
      <c r="Y5672" s="147"/>
      <c r="Z5672" s="148"/>
      <c r="AA5672" s="132">
        <v>349723</v>
      </c>
      <c r="AB5672" s="133"/>
      <c r="AC5672" s="133"/>
      <c r="AD5672" s="133"/>
      <c r="AE5672" s="133"/>
      <c r="AF5672" s="133"/>
      <c r="AG5672" s="133"/>
      <c r="AH5672" s="133"/>
      <c r="AI5672" s="134"/>
      <c r="AJ5672" s="132">
        <v>156670</v>
      </c>
      <c r="AK5672" s="133"/>
      <c r="AL5672" s="133"/>
      <c r="AM5672" s="133"/>
      <c r="AN5672" s="133"/>
      <c r="AO5672" s="133"/>
      <c r="AP5672" s="133"/>
      <c r="AQ5672" s="133"/>
      <c r="AR5672" s="134"/>
      <c r="AS5672" s="135"/>
      <c r="AT5672" s="136"/>
      <c r="AU5672" s="136"/>
      <c r="AV5672" s="136"/>
      <c r="AW5672" s="136"/>
      <c r="AX5672" s="137"/>
      <c r="AY5672" s="29"/>
      <c r="AZ5672" s="29"/>
      <c r="BA5672" s="29"/>
      <c r="BB5672" s="29"/>
      <c r="BC5672" s="29"/>
      <c r="BD5672" s="29"/>
      <c r="BE5672" s="29"/>
      <c r="BF5672" s="29"/>
      <c r="BG5672" s="29"/>
      <c r="BH5672" s="29"/>
      <c r="BI5672" s="29"/>
      <c r="BJ5672" s="29"/>
      <c r="BK5672" s="29"/>
      <c r="BL5672" s="29"/>
      <c r="BM5672" s="29"/>
      <c r="BN5672" s="29"/>
      <c r="BO5672" s="29"/>
      <c r="BP5672" s="29"/>
      <c r="BQ5672" s="29"/>
      <c r="BR5672" s="29"/>
      <c r="BS5672" s="29"/>
      <c r="BT5672" s="29"/>
      <c r="BU5672" s="29"/>
      <c r="BV5672" s="29"/>
      <c r="BW5672" s="29"/>
      <c r="BX5672" s="29"/>
      <c r="BY5672" s="29"/>
      <c r="BZ5672" s="29"/>
      <c r="CA5672" s="29"/>
      <c r="CB5672" s="29"/>
      <c r="CC5672" s="29"/>
      <c r="CD5672" s="29"/>
      <c r="CE5672" s="29"/>
      <c r="CF5672" s="29"/>
      <c r="CG5672" s="29"/>
      <c r="CH5672" s="29"/>
      <c r="CI5672" s="29"/>
      <c r="CJ5672" s="29"/>
      <c r="CK5672" s="29"/>
      <c r="CL5672" s="29"/>
      <c r="CM5672" s="29"/>
      <c r="CN5672" s="29"/>
      <c r="CO5672" s="29"/>
      <c r="CP5672" s="29"/>
      <c r="CQ5672" s="29"/>
      <c r="CR5672" s="29"/>
      <c r="CS5672" s="29"/>
      <c r="CT5672" s="29"/>
      <c r="CU5672" s="29"/>
      <c r="CV5672" s="29"/>
      <c r="CW5672" s="29"/>
      <c r="CX5672" s="29"/>
      <c r="CY5672" s="29"/>
      <c r="CZ5672" s="29"/>
      <c r="DA5672" s="29"/>
      <c r="DB5672" s="29"/>
      <c r="DC5672" s="29"/>
      <c r="DD5672" s="29"/>
      <c r="DE5672" s="29"/>
      <c r="DF5672" s="29"/>
      <c r="DG5672" s="29"/>
      <c r="DH5672" s="29"/>
      <c r="DI5672" s="29"/>
      <c r="DJ5672" s="29"/>
      <c r="DK5672" s="29"/>
      <c r="DL5672" s="29"/>
      <c r="DM5672" s="29"/>
      <c r="DN5672" s="29"/>
      <c r="DO5672" s="29"/>
      <c r="DP5672" s="29"/>
      <c r="DQ5672" s="29"/>
      <c r="DR5672" s="29"/>
      <c r="DS5672" s="29"/>
      <c r="DT5672" s="29"/>
      <c r="DU5672" s="29"/>
      <c r="DV5672" s="29"/>
      <c r="DW5672" s="29"/>
      <c r="DX5672" s="29"/>
      <c r="DY5672" s="29"/>
      <c r="DZ5672" s="29"/>
      <c r="EA5672" s="29"/>
      <c r="EB5672" s="29"/>
      <c r="EC5672" s="29"/>
      <c r="ED5672" s="29"/>
      <c r="EE5672" s="29"/>
      <c r="EF5672" s="29"/>
      <c r="EG5672" s="29"/>
      <c r="EH5672" s="29"/>
      <c r="EI5672" s="29"/>
      <c r="EJ5672" s="29"/>
      <c r="EK5672" s="29"/>
      <c r="EL5672" s="29"/>
      <c r="EM5672" s="29"/>
      <c r="EN5672" s="29"/>
      <c r="EO5672" s="29"/>
      <c r="EP5672" s="29"/>
      <c r="EQ5672" s="29"/>
      <c r="ER5672" s="29"/>
      <c r="ES5672" s="29"/>
      <c r="ET5672" s="29"/>
      <c r="EU5672" s="29"/>
      <c r="EV5672" s="29"/>
      <c r="EW5672" s="29"/>
      <c r="EX5672" s="29"/>
      <c r="EY5672" s="29"/>
      <c r="EZ5672" s="29"/>
      <c r="FA5672" s="29"/>
      <c r="FB5672" s="29"/>
      <c r="FC5672" s="29"/>
      <c r="FD5672" s="29"/>
      <c r="FE5672" s="29"/>
      <c r="FF5672" s="29"/>
      <c r="FG5672" s="29"/>
      <c r="FH5672" s="29"/>
      <c r="FI5672" s="29"/>
      <c r="FJ5672" s="29"/>
      <c r="FK5672" s="29"/>
      <c r="FL5672" s="29"/>
      <c r="FM5672" s="29"/>
      <c r="FN5672" s="29"/>
      <c r="FO5672" s="29"/>
      <c r="FP5672" s="29"/>
      <c r="FQ5672" s="29"/>
      <c r="FR5672" s="29"/>
      <c r="FS5672" s="29"/>
      <c r="FT5672" s="29"/>
      <c r="FU5672" s="29"/>
      <c r="FV5672" s="29"/>
      <c r="FW5672" s="29"/>
      <c r="FX5672" s="29"/>
      <c r="FY5672" s="29"/>
      <c r="FZ5672" s="29"/>
      <c r="GA5672" s="29"/>
      <c r="GB5672" s="29"/>
      <c r="GC5672" s="29"/>
      <c r="GD5672" s="29"/>
      <c r="GE5672" s="29"/>
      <c r="GF5672" s="29"/>
      <c r="GG5672" s="29"/>
      <c r="GH5672" s="29"/>
      <c r="GI5672" s="29"/>
      <c r="GJ5672" s="29"/>
      <c r="GK5672" s="29"/>
      <c r="GL5672" s="29"/>
      <c r="GM5672" s="29"/>
      <c r="GN5672" s="29"/>
      <c r="GO5672" s="29"/>
      <c r="GP5672" s="29"/>
      <c r="GQ5672" s="29"/>
      <c r="GR5672" s="29"/>
      <c r="GS5672" s="29"/>
      <c r="GT5672" s="29"/>
      <c r="GU5672" s="29"/>
      <c r="GV5672" s="29"/>
      <c r="GW5672" s="29"/>
      <c r="GX5672" s="29"/>
      <c r="GY5672" s="29"/>
      <c r="GZ5672" s="29"/>
      <c r="HA5672" s="29"/>
      <c r="HB5672" s="29"/>
      <c r="HC5672" s="29"/>
      <c r="HD5672" s="29"/>
      <c r="HE5672" s="29"/>
      <c r="HF5672" s="29"/>
      <c r="HG5672" s="29"/>
      <c r="HH5672" s="29"/>
      <c r="HI5672" s="29"/>
      <c r="HJ5672" s="29"/>
      <c r="HK5672" s="29"/>
      <c r="HL5672" s="29"/>
      <c r="HM5672" s="29"/>
      <c r="HN5672" s="29"/>
      <c r="HO5672" s="29"/>
      <c r="HP5672" s="29"/>
      <c r="HQ5672" s="29"/>
      <c r="HR5672" s="29"/>
      <c r="HS5672" s="29"/>
      <c r="HT5672" s="29"/>
      <c r="HU5672" s="29"/>
      <c r="HV5672" s="29"/>
      <c r="HW5672" s="29"/>
      <c r="HX5672" s="29"/>
      <c r="HY5672" s="29"/>
      <c r="HZ5672" s="29"/>
      <c r="IA5672" s="29"/>
      <c r="IB5672" s="29"/>
      <c r="IC5672" s="29"/>
      <c r="ID5672" s="29"/>
      <c r="IE5672" s="29"/>
      <c r="IF5672" s="29"/>
      <c r="IG5672" s="29"/>
      <c r="IH5672" s="29"/>
      <c r="II5672" s="29"/>
      <c r="IJ5672" s="29"/>
      <c r="IK5672" s="29"/>
      <c r="IL5672" s="29"/>
      <c r="IM5672" s="29"/>
      <c r="IN5672" s="29"/>
      <c r="IO5672" s="29"/>
      <c r="IP5672" s="29"/>
      <c r="IQ5672" s="29"/>
    </row>
    <row r="5673" spans="1:251" s="42" customFormat="1" ht="18.75" customHeight="1">
      <c r="A5673" s="34"/>
      <c r="B5673" s="50"/>
      <c r="C5673" s="129" t="s">
        <v>1108</v>
      </c>
      <c r="D5673" s="130"/>
      <c r="E5673" s="130"/>
      <c r="F5673" s="130"/>
      <c r="G5673" s="130"/>
      <c r="H5673" s="130"/>
      <c r="I5673" s="130"/>
      <c r="J5673" s="130"/>
      <c r="K5673" s="130"/>
      <c r="L5673" s="130"/>
      <c r="M5673" s="130"/>
      <c r="N5673" s="130"/>
      <c r="O5673" s="130"/>
      <c r="P5673" s="130"/>
      <c r="Q5673" s="130"/>
      <c r="R5673" s="130"/>
      <c r="S5673" s="130"/>
      <c r="T5673" s="130"/>
      <c r="U5673" s="130"/>
      <c r="V5673" s="130"/>
      <c r="W5673" s="130"/>
      <c r="X5673" s="130"/>
      <c r="Y5673" s="130"/>
      <c r="Z5673" s="131"/>
      <c r="AA5673" s="132">
        <v>0</v>
      </c>
      <c r="AB5673" s="133"/>
      <c r="AC5673" s="133"/>
      <c r="AD5673" s="133"/>
      <c r="AE5673" s="133"/>
      <c r="AF5673" s="133"/>
      <c r="AG5673" s="133"/>
      <c r="AH5673" s="133"/>
      <c r="AI5673" s="134"/>
      <c r="AJ5673" s="132">
        <v>57840</v>
      </c>
      <c r="AK5673" s="133"/>
      <c r="AL5673" s="133"/>
      <c r="AM5673" s="133"/>
      <c r="AN5673" s="133"/>
      <c r="AO5673" s="133"/>
      <c r="AP5673" s="133"/>
      <c r="AQ5673" s="133"/>
      <c r="AR5673" s="134"/>
      <c r="AS5673" s="135"/>
      <c r="AT5673" s="136"/>
      <c r="AU5673" s="136"/>
      <c r="AV5673" s="136"/>
      <c r="AW5673" s="136"/>
      <c r="AX5673" s="137"/>
      <c r="AY5673" s="29"/>
      <c r="AZ5673" s="29"/>
      <c r="BA5673" s="29"/>
      <c r="BB5673" s="29"/>
      <c r="BC5673" s="29"/>
      <c r="BD5673" s="29"/>
      <c r="BE5673" s="29"/>
      <c r="BF5673" s="29"/>
      <c r="BG5673" s="29"/>
      <c r="BH5673" s="29"/>
      <c r="BI5673" s="29"/>
      <c r="BJ5673" s="29"/>
      <c r="BK5673" s="29"/>
      <c r="BL5673" s="29"/>
      <c r="BM5673" s="29"/>
      <c r="BN5673" s="29"/>
      <c r="BO5673" s="29"/>
      <c r="BP5673" s="29"/>
      <c r="BQ5673" s="29"/>
      <c r="BR5673" s="29"/>
      <c r="BS5673" s="29"/>
      <c r="BT5673" s="29"/>
      <c r="BU5673" s="29"/>
      <c r="BV5673" s="29"/>
      <c r="BW5673" s="29"/>
      <c r="BX5673" s="29"/>
      <c r="BY5673" s="29"/>
      <c r="BZ5673" s="29"/>
      <c r="CA5673" s="29"/>
      <c r="CB5673" s="29"/>
      <c r="CC5673" s="29"/>
      <c r="CD5673" s="29"/>
      <c r="CE5673" s="29"/>
      <c r="CF5673" s="29"/>
      <c r="CG5673" s="29"/>
      <c r="CH5673" s="29"/>
      <c r="CI5673" s="29"/>
      <c r="CJ5673" s="29"/>
      <c r="CK5673" s="29"/>
      <c r="CL5673" s="29"/>
      <c r="CM5673" s="29"/>
      <c r="CN5673" s="29"/>
      <c r="CO5673" s="29"/>
      <c r="CP5673" s="29"/>
      <c r="CQ5673" s="29"/>
      <c r="CR5673" s="29"/>
      <c r="CS5673" s="29"/>
      <c r="CT5673" s="29"/>
      <c r="CU5673" s="29"/>
      <c r="CV5673" s="29"/>
      <c r="CW5673" s="29"/>
      <c r="CX5673" s="29"/>
      <c r="CY5673" s="29"/>
      <c r="CZ5673" s="29"/>
      <c r="DA5673" s="29"/>
      <c r="DB5673" s="29"/>
      <c r="DC5673" s="29"/>
      <c r="DD5673" s="29"/>
      <c r="DE5673" s="29"/>
      <c r="DF5673" s="29"/>
      <c r="DG5673" s="29"/>
      <c r="DH5673" s="29"/>
      <c r="DI5673" s="29"/>
      <c r="DJ5673" s="29"/>
      <c r="DK5673" s="29"/>
      <c r="DL5673" s="29"/>
      <c r="DM5673" s="29"/>
      <c r="DN5673" s="29"/>
      <c r="DO5673" s="29"/>
      <c r="DP5673" s="29"/>
      <c r="DQ5673" s="29"/>
      <c r="DR5673" s="29"/>
      <c r="DS5673" s="29"/>
      <c r="DT5673" s="29"/>
      <c r="DU5673" s="29"/>
      <c r="DV5673" s="29"/>
      <c r="DW5673" s="29"/>
      <c r="DX5673" s="29"/>
      <c r="DY5673" s="29"/>
      <c r="DZ5673" s="29"/>
      <c r="EA5673" s="29"/>
      <c r="EB5673" s="29"/>
      <c r="EC5673" s="29"/>
      <c r="ED5673" s="29"/>
      <c r="EE5673" s="29"/>
      <c r="EF5673" s="29"/>
      <c r="EG5673" s="29"/>
      <c r="EH5673" s="29"/>
      <c r="EI5673" s="29"/>
      <c r="EJ5673" s="29"/>
      <c r="EK5673" s="29"/>
      <c r="EL5673" s="29"/>
      <c r="EM5673" s="29"/>
      <c r="EN5673" s="29"/>
      <c r="EO5673" s="29"/>
      <c r="EP5673" s="29"/>
      <c r="EQ5673" s="29"/>
      <c r="ER5673" s="29"/>
      <c r="ES5673" s="29"/>
      <c r="ET5673" s="29"/>
      <c r="EU5673" s="29"/>
      <c r="EV5673" s="29"/>
      <c r="EW5673" s="29"/>
      <c r="EX5673" s="29"/>
      <c r="EY5673" s="29"/>
      <c r="EZ5673" s="29"/>
      <c r="FA5673" s="29"/>
      <c r="FB5673" s="29"/>
      <c r="FC5673" s="29"/>
      <c r="FD5673" s="29"/>
      <c r="FE5673" s="29"/>
      <c r="FF5673" s="29"/>
      <c r="FG5673" s="29"/>
      <c r="FH5673" s="29"/>
      <c r="FI5673" s="29"/>
      <c r="FJ5673" s="29"/>
      <c r="FK5673" s="29"/>
      <c r="FL5673" s="29"/>
      <c r="FM5673" s="29"/>
      <c r="FN5673" s="29"/>
      <c r="FO5673" s="29"/>
      <c r="FP5673" s="29"/>
      <c r="FQ5673" s="29"/>
      <c r="FR5673" s="29"/>
      <c r="FS5673" s="29"/>
      <c r="FT5673" s="29"/>
      <c r="FU5673" s="29"/>
      <c r="FV5673" s="29"/>
      <c r="FW5673" s="29"/>
      <c r="FX5673" s="29"/>
      <c r="FY5673" s="29"/>
      <c r="FZ5673" s="29"/>
      <c r="GA5673" s="29"/>
      <c r="GB5673" s="29"/>
      <c r="GC5673" s="29"/>
      <c r="GD5673" s="29"/>
      <c r="GE5673" s="29"/>
      <c r="GF5673" s="29"/>
      <c r="GG5673" s="29"/>
      <c r="GH5673" s="29"/>
      <c r="GI5673" s="29"/>
      <c r="GJ5673" s="29"/>
      <c r="GK5673" s="29"/>
      <c r="GL5673" s="29"/>
      <c r="GM5673" s="29"/>
      <c r="GN5673" s="29"/>
      <c r="GO5673" s="29"/>
      <c r="GP5673" s="29"/>
      <c r="GQ5673" s="29"/>
      <c r="GR5673" s="29"/>
      <c r="GS5673" s="29"/>
      <c r="GT5673" s="29"/>
      <c r="GU5673" s="29"/>
      <c r="GV5673" s="29"/>
      <c r="GW5673" s="29"/>
      <c r="GX5673" s="29"/>
      <c r="GY5673" s="29"/>
      <c r="GZ5673" s="29"/>
      <c r="HA5673" s="29"/>
      <c r="HB5673" s="29"/>
      <c r="HC5673" s="29"/>
      <c r="HD5673" s="29"/>
      <c r="HE5673" s="29"/>
      <c r="HF5673" s="29"/>
      <c r="HG5673" s="29"/>
      <c r="HH5673" s="29"/>
      <c r="HI5673" s="29"/>
      <c r="HJ5673" s="29"/>
      <c r="HK5673" s="29"/>
      <c r="HL5673" s="29"/>
      <c r="HM5673" s="29"/>
      <c r="HN5673" s="29"/>
      <c r="HO5673" s="29"/>
      <c r="HP5673" s="29"/>
      <c r="HQ5673" s="29"/>
      <c r="HR5673" s="29"/>
      <c r="HS5673" s="29"/>
      <c r="HT5673" s="29"/>
      <c r="HU5673" s="29"/>
      <c r="HV5673" s="29"/>
      <c r="HW5673" s="29"/>
      <c r="HX5673" s="29"/>
      <c r="HY5673" s="29"/>
      <c r="HZ5673" s="29"/>
      <c r="IA5673" s="29"/>
      <c r="IB5673" s="29"/>
      <c r="IC5673" s="29"/>
      <c r="ID5673" s="29"/>
      <c r="IE5673" s="29"/>
      <c r="IF5673" s="29"/>
      <c r="IG5673" s="29"/>
      <c r="IH5673" s="29"/>
      <c r="II5673" s="29"/>
      <c r="IJ5673" s="29"/>
      <c r="IK5673" s="29"/>
      <c r="IL5673" s="29"/>
      <c r="IM5673" s="29"/>
      <c r="IN5673" s="29"/>
      <c r="IO5673" s="29"/>
      <c r="IP5673" s="29"/>
      <c r="IQ5673" s="29"/>
    </row>
    <row r="5674" spans="1:251" s="42" customFormat="1" ht="18.75" customHeight="1">
      <c r="A5674" s="34"/>
      <c r="B5674" s="50"/>
      <c r="C5674" s="129" t="s">
        <v>1056</v>
      </c>
      <c r="D5674" s="147"/>
      <c r="E5674" s="147"/>
      <c r="F5674" s="147"/>
      <c r="G5674" s="147"/>
      <c r="H5674" s="147"/>
      <c r="I5674" s="147"/>
      <c r="J5674" s="147"/>
      <c r="K5674" s="147"/>
      <c r="L5674" s="147"/>
      <c r="M5674" s="147"/>
      <c r="N5674" s="147"/>
      <c r="O5674" s="147"/>
      <c r="P5674" s="147"/>
      <c r="Q5674" s="147"/>
      <c r="R5674" s="147"/>
      <c r="S5674" s="147"/>
      <c r="T5674" s="147"/>
      <c r="U5674" s="147"/>
      <c r="V5674" s="147"/>
      <c r="W5674" s="147"/>
      <c r="X5674" s="147"/>
      <c r="Y5674" s="147"/>
      <c r="Z5674" s="148"/>
      <c r="AA5674" s="132">
        <v>6909</v>
      </c>
      <c r="AB5674" s="133"/>
      <c r="AC5674" s="133"/>
      <c r="AD5674" s="133"/>
      <c r="AE5674" s="133"/>
      <c r="AF5674" s="133"/>
      <c r="AG5674" s="133"/>
      <c r="AH5674" s="133"/>
      <c r="AI5674" s="134"/>
      <c r="AJ5674" s="132">
        <v>0</v>
      </c>
      <c r="AK5674" s="133"/>
      <c r="AL5674" s="133"/>
      <c r="AM5674" s="133"/>
      <c r="AN5674" s="133"/>
      <c r="AO5674" s="133"/>
      <c r="AP5674" s="133"/>
      <c r="AQ5674" s="133"/>
      <c r="AR5674" s="134"/>
      <c r="AS5674" s="135"/>
      <c r="AT5674" s="136"/>
      <c r="AU5674" s="136"/>
      <c r="AV5674" s="136"/>
      <c r="AW5674" s="136"/>
      <c r="AX5674" s="137"/>
      <c r="AY5674" s="29"/>
      <c r="AZ5674" s="29"/>
      <c r="BA5674" s="29"/>
      <c r="BB5674" s="29"/>
      <c r="BC5674" s="29"/>
      <c r="BD5674" s="29"/>
      <c r="BE5674" s="29"/>
      <c r="BF5674" s="29"/>
      <c r="BG5674" s="29"/>
      <c r="BH5674" s="29"/>
      <c r="BI5674" s="29"/>
      <c r="BJ5674" s="29"/>
      <c r="BK5674" s="29"/>
      <c r="BL5674" s="29"/>
      <c r="BM5674" s="29"/>
      <c r="BN5674" s="29"/>
      <c r="BO5674" s="29"/>
      <c r="BP5674" s="29"/>
      <c r="BQ5674" s="29"/>
      <c r="BR5674" s="29"/>
      <c r="BS5674" s="29"/>
      <c r="BT5674" s="29"/>
      <c r="BU5674" s="29"/>
      <c r="BV5674" s="29"/>
      <c r="BW5674" s="29"/>
      <c r="BX5674" s="29"/>
      <c r="BY5674" s="29"/>
      <c r="BZ5674" s="29"/>
      <c r="CA5674" s="29"/>
      <c r="CB5674" s="29"/>
      <c r="CC5674" s="29"/>
      <c r="CD5674" s="29"/>
      <c r="CE5674" s="29"/>
      <c r="CF5674" s="29"/>
      <c r="CG5674" s="29"/>
      <c r="CH5674" s="29"/>
      <c r="CI5674" s="29"/>
      <c r="CJ5674" s="29"/>
      <c r="CK5674" s="29"/>
      <c r="CL5674" s="29"/>
      <c r="CM5674" s="29"/>
      <c r="CN5674" s="29"/>
      <c r="CO5674" s="29"/>
      <c r="CP5674" s="29"/>
      <c r="CQ5674" s="29"/>
      <c r="CR5674" s="29"/>
      <c r="CS5674" s="29"/>
      <c r="CT5674" s="29"/>
      <c r="CU5674" s="29"/>
      <c r="CV5674" s="29"/>
      <c r="CW5674" s="29"/>
      <c r="CX5674" s="29"/>
      <c r="CY5674" s="29"/>
      <c r="CZ5674" s="29"/>
      <c r="DA5674" s="29"/>
      <c r="DB5674" s="29"/>
      <c r="DC5674" s="29"/>
      <c r="DD5674" s="29"/>
      <c r="DE5674" s="29"/>
      <c r="DF5674" s="29"/>
      <c r="DG5674" s="29"/>
      <c r="DH5674" s="29"/>
      <c r="DI5674" s="29"/>
      <c r="DJ5674" s="29"/>
      <c r="DK5674" s="29"/>
      <c r="DL5674" s="29"/>
      <c r="DM5674" s="29"/>
      <c r="DN5674" s="29"/>
      <c r="DO5674" s="29"/>
      <c r="DP5674" s="29"/>
      <c r="DQ5674" s="29"/>
      <c r="DR5674" s="29"/>
      <c r="DS5674" s="29"/>
      <c r="DT5674" s="29"/>
      <c r="DU5674" s="29"/>
      <c r="DV5674" s="29"/>
      <c r="DW5674" s="29"/>
      <c r="DX5674" s="29"/>
      <c r="DY5674" s="29"/>
      <c r="DZ5674" s="29"/>
      <c r="EA5674" s="29"/>
      <c r="EB5674" s="29"/>
      <c r="EC5674" s="29"/>
      <c r="ED5674" s="29"/>
      <c r="EE5674" s="29"/>
      <c r="EF5674" s="29"/>
      <c r="EG5674" s="29"/>
      <c r="EH5674" s="29"/>
      <c r="EI5674" s="29"/>
      <c r="EJ5674" s="29"/>
      <c r="EK5674" s="29"/>
      <c r="EL5674" s="29"/>
      <c r="EM5674" s="29"/>
      <c r="EN5674" s="29"/>
      <c r="EO5674" s="29"/>
      <c r="EP5674" s="29"/>
      <c r="EQ5674" s="29"/>
      <c r="ER5674" s="29"/>
      <c r="ES5674" s="29"/>
      <c r="ET5674" s="29"/>
      <c r="EU5674" s="29"/>
      <c r="EV5674" s="29"/>
      <c r="EW5674" s="29"/>
      <c r="EX5674" s="29"/>
      <c r="EY5674" s="29"/>
      <c r="EZ5674" s="29"/>
      <c r="FA5674" s="29"/>
      <c r="FB5674" s="29"/>
      <c r="FC5674" s="29"/>
      <c r="FD5674" s="29"/>
      <c r="FE5674" s="29"/>
      <c r="FF5674" s="29"/>
      <c r="FG5674" s="29"/>
      <c r="FH5674" s="29"/>
      <c r="FI5674" s="29"/>
      <c r="FJ5674" s="29"/>
      <c r="FK5674" s="29"/>
      <c r="FL5674" s="29"/>
      <c r="FM5674" s="29"/>
      <c r="FN5674" s="29"/>
      <c r="FO5674" s="29"/>
      <c r="FP5674" s="29"/>
      <c r="FQ5674" s="29"/>
      <c r="FR5674" s="29"/>
      <c r="FS5674" s="29"/>
      <c r="FT5674" s="29"/>
      <c r="FU5674" s="29"/>
      <c r="FV5674" s="29"/>
      <c r="FW5674" s="29"/>
      <c r="FX5674" s="29"/>
      <c r="FY5674" s="29"/>
      <c r="FZ5674" s="29"/>
      <c r="GA5674" s="29"/>
      <c r="GB5674" s="29"/>
      <c r="GC5674" s="29"/>
      <c r="GD5674" s="29"/>
      <c r="GE5674" s="29"/>
      <c r="GF5674" s="29"/>
      <c r="GG5674" s="29"/>
      <c r="GH5674" s="29"/>
      <c r="GI5674" s="29"/>
      <c r="GJ5674" s="29"/>
      <c r="GK5674" s="29"/>
      <c r="GL5674" s="29"/>
      <c r="GM5674" s="29"/>
      <c r="GN5674" s="29"/>
      <c r="GO5674" s="29"/>
      <c r="GP5674" s="29"/>
      <c r="GQ5674" s="29"/>
      <c r="GR5674" s="29"/>
      <c r="GS5674" s="29"/>
      <c r="GT5674" s="29"/>
      <c r="GU5674" s="29"/>
      <c r="GV5674" s="29"/>
      <c r="GW5674" s="29"/>
      <c r="GX5674" s="29"/>
      <c r="GY5674" s="29"/>
      <c r="GZ5674" s="29"/>
      <c r="HA5674" s="29"/>
      <c r="HB5674" s="29"/>
      <c r="HC5674" s="29"/>
      <c r="HD5674" s="29"/>
      <c r="HE5674" s="29"/>
      <c r="HF5674" s="29"/>
      <c r="HG5674" s="29"/>
      <c r="HH5674" s="29"/>
      <c r="HI5674" s="29"/>
      <c r="HJ5674" s="29"/>
      <c r="HK5674" s="29"/>
      <c r="HL5674" s="29"/>
      <c r="HM5674" s="29"/>
      <c r="HN5674" s="29"/>
      <c r="HO5674" s="29"/>
      <c r="HP5674" s="29"/>
      <c r="HQ5674" s="29"/>
      <c r="HR5674" s="29"/>
      <c r="HS5674" s="29"/>
      <c r="HT5674" s="29"/>
      <c r="HU5674" s="29"/>
      <c r="HV5674" s="29"/>
      <c r="HW5674" s="29"/>
      <c r="HX5674" s="29"/>
      <c r="HY5674" s="29"/>
      <c r="HZ5674" s="29"/>
      <c r="IA5674" s="29"/>
      <c r="IB5674" s="29"/>
      <c r="IC5674" s="29"/>
      <c r="ID5674" s="29"/>
      <c r="IE5674" s="29"/>
      <c r="IF5674" s="29"/>
      <c r="IG5674" s="29"/>
      <c r="IH5674" s="29"/>
      <c r="II5674" s="29"/>
      <c r="IJ5674" s="29"/>
      <c r="IK5674" s="29"/>
      <c r="IL5674" s="29"/>
      <c r="IM5674" s="29"/>
      <c r="IN5674" s="29"/>
      <c r="IO5674" s="29"/>
      <c r="IP5674" s="29"/>
      <c r="IQ5674" s="29"/>
    </row>
    <row r="5675" spans="1:251" s="42" customFormat="1" ht="18.75" customHeight="1">
      <c r="A5675" s="34"/>
      <c r="B5675" s="50"/>
      <c r="C5675" s="129" t="s">
        <v>1057</v>
      </c>
      <c r="D5675" s="147"/>
      <c r="E5675" s="147"/>
      <c r="F5675" s="147"/>
      <c r="G5675" s="147"/>
      <c r="H5675" s="147"/>
      <c r="I5675" s="147"/>
      <c r="J5675" s="147"/>
      <c r="K5675" s="147"/>
      <c r="L5675" s="147"/>
      <c r="M5675" s="147"/>
      <c r="N5675" s="147"/>
      <c r="O5675" s="147"/>
      <c r="P5675" s="147"/>
      <c r="Q5675" s="147"/>
      <c r="R5675" s="147"/>
      <c r="S5675" s="147"/>
      <c r="T5675" s="147"/>
      <c r="U5675" s="147"/>
      <c r="V5675" s="147"/>
      <c r="W5675" s="147"/>
      <c r="X5675" s="147"/>
      <c r="Y5675" s="147"/>
      <c r="Z5675" s="148"/>
      <c r="AA5675" s="132">
        <v>417</v>
      </c>
      <c r="AB5675" s="133"/>
      <c r="AC5675" s="133"/>
      <c r="AD5675" s="133"/>
      <c r="AE5675" s="133"/>
      <c r="AF5675" s="133"/>
      <c r="AG5675" s="133"/>
      <c r="AH5675" s="133"/>
      <c r="AI5675" s="134"/>
      <c r="AJ5675" s="132">
        <v>419</v>
      </c>
      <c r="AK5675" s="133"/>
      <c r="AL5675" s="133"/>
      <c r="AM5675" s="133"/>
      <c r="AN5675" s="133"/>
      <c r="AO5675" s="133"/>
      <c r="AP5675" s="133"/>
      <c r="AQ5675" s="133"/>
      <c r="AR5675" s="134"/>
      <c r="AS5675" s="135"/>
      <c r="AT5675" s="136"/>
      <c r="AU5675" s="136"/>
      <c r="AV5675" s="136"/>
      <c r="AW5675" s="136"/>
      <c r="AX5675" s="137"/>
      <c r="AY5675" s="29"/>
      <c r="AZ5675" s="29"/>
      <c r="BA5675" s="29"/>
      <c r="BB5675" s="29"/>
      <c r="BC5675" s="29"/>
      <c r="BD5675" s="29"/>
      <c r="BE5675" s="29"/>
      <c r="BF5675" s="29"/>
      <c r="BG5675" s="29"/>
      <c r="BH5675" s="29"/>
      <c r="BI5675" s="29"/>
      <c r="BJ5675" s="29"/>
      <c r="BK5675" s="29"/>
      <c r="BL5675" s="29"/>
      <c r="BM5675" s="29"/>
      <c r="BN5675" s="29"/>
      <c r="BO5675" s="29"/>
      <c r="BP5675" s="29"/>
      <c r="BQ5675" s="29"/>
      <c r="BR5675" s="29"/>
      <c r="BS5675" s="29"/>
      <c r="BT5675" s="29"/>
      <c r="BU5675" s="29"/>
      <c r="BV5675" s="29"/>
      <c r="BW5675" s="29"/>
      <c r="BX5675" s="29"/>
      <c r="BY5675" s="29"/>
      <c r="BZ5675" s="29"/>
      <c r="CA5675" s="29"/>
      <c r="CB5675" s="29"/>
      <c r="CC5675" s="29"/>
      <c r="CD5675" s="29"/>
      <c r="CE5675" s="29"/>
      <c r="CF5675" s="29"/>
      <c r="CG5675" s="29"/>
      <c r="CH5675" s="29"/>
      <c r="CI5675" s="29"/>
      <c r="CJ5675" s="29"/>
      <c r="CK5675" s="29"/>
      <c r="CL5675" s="29"/>
      <c r="CM5675" s="29"/>
      <c r="CN5675" s="29"/>
      <c r="CO5675" s="29"/>
      <c r="CP5675" s="29"/>
      <c r="CQ5675" s="29"/>
      <c r="CR5675" s="29"/>
      <c r="CS5675" s="29"/>
      <c r="CT5675" s="29"/>
      <c r="CU5675" s="29"/>
      <c r="CV5675" s="29"/>
      <c r="CW5675" s="29"/>
      <c r="CX5675" s="29"/>
      <c r="CY5675" s="29"/>
      <c r="CZ5675" s="29"/>
      <c r="DA5675" s="29"/>
      <c r="DB5675" s="29"/>
      <c r="DC5675" s="29"/>
      <c r="DD5675" s="29"/>
      <c r="DE5675" s="29"/>
      <c r="DF5675" s="29"/>
      <c r="DG5675" s="29"/>
      <c r="DH5675" s="29"/>
      <c r="DI5675" s="29"/>
      <c r="DJ5675" s="29"/>
      <c r="DK5675" s="29"/>
      <c r="DL5675" s="29"/>
      <c r="DM5675" s="29"/>
      <c r="DN5675" s="29"/>
      <c r="DO5675" s="29"/>
      <c r="DP5675" s="29"/>
      <c r="DQ5675" s="29"/>
      <c r="DR5675" s="29"/>
      <c r="DS5675" s="29"/>
      <c r="DT5675" s="29"/>
      <c r="DU5675" s="29"/>
      <c r="DV5675" s="29"/>
      <c r="DW5675" s="29"/>
      <c r="DX5675" s="29"/>
      <c r="DY5675" s="29"/>
      <c r="DZ5675" s="29"/>
      <c r="EA5675" s="29"/>
      <c r="EB5675" s="29"/>
      <c r="EC5675" s="29"/>
      <c r="ED5675" s="29"/>
      <c r="EE5675" s="29"/>
      <c r="EF5675" s="29"/>
      <c r="EG5675" s="29"/>
      <c r="EH5675" s="29"/>
      <c r="EI5675" s="29"/>
      <c r="EJ5675" s="29"/>
      <c r="EK5675" s="29"/>
      <c r="EL5675" s="29"/>
      <c r="EM5675" s="29"/>
      <c r="EN5675" s="29"/>
      <c r="EO5675" s="29"/>
      <c r="EP5675" s="29"/>
      <c r="EQ5675" s="29"/>
      <c r="ER5675" s="29"/>
      <c r="ES5675" s="29"/>
      <c r="ET5675" s="29"/>
      <c r="EU5675" s="29"/>
      <c r="EV5675" s="29"/>
      <c r="EW5675" s="29"/>
      <c r="EX5675" s="29"/>
      <c r="EY5675" s="29"/>
      <c r="EZ5675" s="29"/>
      <c r="FA5675" s="29"/>
      <c r="FB5675" s="29"/>
      <c r="FC5675" s="29"/>
      <c r="FD5675" s="29"/>
      <c r="FE5675" s="29"/>
      <c r="FF5675" s="29"/>
      <c r="FG5675" s="29"/>
      <c r="FH5675" s="29"/>
      <c r="FI5675" s="29"/>
      <c r="FJ5675" s="29"/>
      <c r="FK5675" s="29"/>
      <c r="FL5675" s="29"/>
      <c r="FM5675" s="29"/>
      <c r="FN5675" s="29"/>
      <c r="FO5675" s="29"/>
      <c r="FP5675" s="29"/>
      <c r="FQ5675" s="29"/>
      <c r="FR5675" s="29"/>
      <c r="FS5675" s="29"/>
      <c r="FT5675" s="29"/>
      <c r="FU5675" s="29"/>
      <c r="FV5675" s="29"/>
      <c r="FW5675" s="29"/>
      <c r="FX5675" s="29"/>
      <c r="FY5675" s="29"/>
      <c r="FZ5675" s="29"/>
      <c r="GA5675" s="29"/>
      <c r="GB5675" s="29"/>
      <c r="GC5675" s="29"/>
      <c r="GD5675" s="29"/>
      <c r="GE5675" s="29"/>
      <c r="GF5675" s="29"/>
      <c r="GG5675" s="29"/>
      <c r="GH5675" s="29"/>
      <c r="GI5675" s="29"/>
      <c r="GJ5675" s="29"/>
      <c r="GK5675" s="29"/>
      <c r="GL5675" s="29"/>
      <c r="GM5675" s="29"/>
      <c r="GN5675" s="29"/>
      <c r="GO5675" s="29"/>
      <c r="GP5675" s="29"/>
      <c r="GQ5675" s="29"/>
      <c r="GR5675" s="29"/>
      <c r="GS5675" s="29"/>
      <c r="GT5675" s="29"/>
      <c r="GU5675" s="29"/>
      <c r="GV5675" s="29"/>
      <c r="GW5675" s="29"/>
      <c r="GX5675" s="29"/>
      <c r="GY5675" s="29"/>
      <c r="GZ5675" s="29"/>
      <c r="HA5675" s="29"/>
      <c r="HB5675" s="29"/>
      <c r="HC5675" s="29"/>
      <c r="HD5675" s="29"/>
      <c r="HE5675" s="29"/>
      <c r="HF5675" s="29"/>
      <c r="HG5675" s="29"/>
      <c r="HH5675" s="29"/>
      <c r="HI5675" s="29"/>
      <c r="HJ5675" s="29"/>
      <c r="HK5675" s="29"/>
      <c r="HL5675" s="29"/>
      <c r="HM5675" s="29"/>
      <c r="HN5675" s="29"/>
      <c r="HO5675" s="29"/>
      <c r="HP5675" s="29"/>
      <c r="HQ5675" s="29"/>
      <c r="HR5675" s="29"/>
      <c r="HS5675" s="29"/>
      <c r="HT5675" s="29"/>
      <c r="HU5675" s="29"/>
      <c r="HV5675" s="29"/>
      <c r="HW5675" s="29"/>
      <c r="HX5675" s="29"/>
      <c r="HY5675" s="29"/>
      <c r="HZ5675" s="29"/>
      <c r="IA5675" s="29"/>
      <c r="IB5675" s="29"/>
      <c r="IC5675" s="29"/>
      <c r="ID5675" s="29"/>
      <c r="IE5675" s="29"/>
      <c r="IF5675" s="29"/>
      <c r="IG5675" s="29"/>
      <c r="IH5675" s="29"/>
      <c r="II5675" s="29"/>
      <c r="IJ5675" s="29"/>
      <c r="IK5675" s="29"/>
      <c r="IL5675" s="29"/>
      <c r="IM5675" s="29"/>
      <c r="IN5675" s="29"/>
      <c r="IO5675" s="29"/>
      <c r="IP5675" s="29"/>
      <c r="IQ5675" s="29"/>
    </row>
    <row r="5676" spans="1:251" s="42" customFormat="1" ht="18.75" customHeight="1" thickBot="1">
      <c r="A5676" s="43"/>
      <c r="B5676" s="138" t="s">
        <v>244</v>
      </c>
      <c r="C5676" s="139"/>
      <c r="D5676" s="139"/>
      <c r="E5676" s="139"/>
      <c r="F5676" s="139"/>
      <c r="G5676" s="139"/>
      <c r="H5676" s="139"/>
      <c r="I5676" s="139"/>
      <c r="J5676" s="139"/>
      <c r="K5676" s="139"/>
      <c r="L5676" s="139"/>
      <c r="M5676" s="139"/>
      <c r="N5676" s="139"/>
      <c r="O5676" s="139"/>
      <c r="P5676" s="139"/>
      <c r="Q5676" s="139"/>
      <c r="R5676" s="139"/>
      <c r="S5676" s="139"/>
      <c r="T5676" s="139"/>
      <c r="U5676" s="139"/>
      <c r="V5676" s="139"/>
      <c r="W5676" s="139"/>
      <c r="X5676" s="139"/>
      <c r="Y5676" s="139"/>
      <c r="Z5676" s="140"/>
      <c r="AA5676" s="141">
        <f>SUM($AA$5670:$AA$5675)</f>
        <v>10601091</v>
      </c>
      <c r="AB5676" s="142"/>
      <c r="AC5676" s="142"/>
      <c r="AD5676" s="142"/>
      <c r="AE5676" s="142"/>
      <c r="AF5676" s="142"/>
      <c r="AG5676" s="142"/>
      <c r="AH5676" s="142"/>
      <c r="AI5676" s="143"/>
      <c r="AJ5676" s="141">
        <f>SUM($AJ$5670:$AJ$5675)</f>
        <v>11481320</v>
      </c>
      <c r="AK5676" s="142"/>
      <c r="AL5676" s="142"/>
      <c r="AM5676" s="142"/>
      <c r="AN5676" s="142"/>
      <c r="AO5676" s="142"/>
      <c r="AP5676" s="142"/>
      <c r="AQ5676" s="142"/>
      <c r="AR5676" s="143"/>
      <c r="AS5676" s="144"/>
      <c r="AT5676" s="145"/>
      <c r="AU5676" s="145"/>
      <c r="AV5676" s="145"/>
      <c r="AW5676" s="145"/>
      <c r="AX5676" s="146"/>
      <c r="AY5676" s="29"/>
      <c r="AZ5676" s="29"/>
      <c r="BA5676" s="29"/>
      <c r="BB5676" s="29"/>
      <c r="BC5676" s="29"/>
      <c r="BD5676" s="29"/>
      <c r="BE5676" s="29"/>
      <c r="BF5676" s="29"/>
      <c r="BG5676" s="29"/>
      <c r="BH5676" s="29"/>
      <c r="BI5676" s="29"/>
      <c r="BJ5676" s="29"/>
      <c r="BK5676" s="29"/>
      <c r="BL5676" s="29"/>
      <c r="BM5676" s="29"/>
      <c r="BN5676" s="29"/>
      <c r="BO5676" s="29"/>
      <c r="BP5676" s="29"/>
      <c r="BQ5676" s="29"/>
      <c r="BR5676" s="29"/>
      <c r="BS5676" s="29"/>
      <c r="BT5676" s="29"/>
      <c r="BU5676" s="29"/>
      <c r="BV5676" s="29"/>
      <c r="BW5676" s="29"/>
      <c r="BX5676" s="29"/>
      <c r="BY5676" s="29"/>
      <c r="BZ5676" s="29"/>
      <c r="CA5676" s="29"/>
      <c r="CB5676" s="29"/>
      <c r="CC5676" s="29"/>
      <c r="CD5676" s="29"/>
      <c r="CE5676" s="29"/>
      <c r="CF5676" s="29"/>
      <c r="CG5676" s="29"/>
      <c r="CH5676" s="29"/>
      <c r="CI5676" s="29"/>
      <c r="CJ5676" s="29"/>
      <c r="CK5676" s="29"/>
      <c r="CL5676" s="29"/>
      <c r="CM5676" s="29"/>
      <c r="CN5676" s="29"/>
      <c r="CO5676" s="29"/>
      <c r="CP5676" s="29"/>
      <c r="CQ5676" s="29"/>
      <c r="CR5676" s="29"/>
      <c r="CS5676" s="29"/>
      <c r="CT5676" s="29"/>
      <c r="CU5676" s="29"/>
      <c r="CV5676" s="29"/>
      <c r="CW5676" s="29"/>
      <c r="CX5676" s="29"/>
      <c r="CY5676" s="29"/>
      <c r="CZ5676" s="29"/>
      <c r="DA5676" s="29"/>
      <c r="DB5676" s="29"/>
      <c r="DC5676" s="29"/>
      <c r="DD5676" s="29"/>
      <c r="DE5676" s="29"/>
      <c r="DF5676" s="29"/>
      <c r="DG5676" s="29"/>
      <c r="DH5676" s="29"/>
      <c r="DI5676" s="29"/>
      <c r="DJ5676" s="29"/>
      <c r="DK5676" s="29"/>
      <c r="DL5676" s="29"/>
      <c r="DM5676" s="29"/>
      <c r="DN5676" s="29"/>
      <c r="DO5676" s="29"/>
      <c r="DP5676" s="29"/>
      <c r="DQ5676" s="29"/>
      <c r="DR5676" s="29"/>
      <c r="DS5676" s="29"/>
      <c r="DT5676" s="29"/>
      <c r="DU5676" s="29"/>
      <c r="DV5676" s="29"/>
      <c r="DW5676" s="29"/>
      <c r="DX5676" s="29"/>
      <c r="DY5676" s="29"/>
      <c r="DZ5676" s="29"/>
      <c r="EA5676" s="29"/>
      <c r="EB5676" s="29"/>
      <c r="EC5676" s="29"/>
      <c r="ED5676" s="29"/>
      <c r="EE5676" s="29"/>
      <c r="EF5676" s="29"/>
      <c r="EG5676" s="29"/>
      <c r="EH5676" s="29"/>
      <c r="EI5676" s="29"/>
      <c r="EJ5676" s="29"/>
      <c r="EK5676" s="29"/>
      <c r="EL5676" s="29"/>
      <c r="EM5676" s="29"/>
      <c r="EN5676" s="29"/>
      <c r="EO5676" s="29"/>
      <c r="EP5676" s="29"/>
      <c r="EQ5676" s="29"/>
      <c r="ER5676" s="29"/>
      <c r="ES5676" s="29"/>
      <c r="ET5676" s="29"/>
      <c r="EU5676" s="29"/>
      <c r="EV5676" s="29"/>
      <c r="EW5676" s="29"/>
      <c r="EX5676" s="29"/>
      <c r="EY5676" s="29"/>
      <c r="EZ5676" s="29"/>
      <c r="FA5676" s="29"/>
      <c r="FB5676" s="29"/>
      <c r="FC5676" s="29"/>
      <c r="FD5676" s="29"/>
      <c r="FE5676" s="29"/>
      <c r="FF5676" s="29"/>
      <c r="FG5676" s="29"/>
      <c r="FH5676" s="29"/>
      <c r="FI5676" s="29"/>
      <c r="FJ5676" s="29"/>
      <c r="FK5676" s="29"/>
      <c r="FL5676" s="29"/>
      <c r="FM5676" s="29"/>
      <c r="FN5676" s="29"/>
      <c r="FO5676" s="29"/>
      <c r="FP5676" s="29"/>
      <c r="FQ5676" s="29"/>
      <c r="FR5676" s="29"/>
      <c r="FS5676" s="29"/>
      <c r="FT5676" s="29"/>
      <c r="FU5676" s="29"/>
      <c r="FV5676" s="29"/>
      <c r="FW5676" s="29"/>
      <c r="FX5676" s="29"/>
      <c r="FY5676" s="29"/>
      <c r="FZ5676" s="29"/>
      <c r="GA5676" s="29"/>
      <c r="GB5676" s="29"/>
      <c r="GC5676" s="29"/>
      <c r="GD5676" s="29"/>
      <c r="GE5676" s="29"/>
      <c r="GF5676" s="29"/>
      <c r="GG5676" s="29"/>
      <c r="GH5676" s="29"/>
      <c r="GI5676" s="29"/>
      <c r="GJ5676" s="29"/>
      <c r="GK5676" s="29"/>
      <c r="GL5676" s="29"/>
      <c r="GM5676" s="29"/>
      <c r="GN5676" s="29"/>
      <c r="GO5676" s="29"/>
      <c r="GP5676" s="29"/>
      <c r="GQ5676" s="29"/>
      <c r="GR5676" s="29"/>
      <c r="GS5676" s="29"/>
      <c r="GT5676" s="29"/>
      <c r="GU5676" s="29"/>
      <c r="GV5676" s="29"/>
      <c r="GW5676" s="29"/>
      <c r="GX5676" s="29"/>
      <c r="GY5676" s="29"/>
      <c r="GZ5676" s="29"/>
      <c r="HA5676" s="29"/>
      <c r="HB5676" s="29"/>
      <c r="HC5676" s="29"/>
      <c r="HD5676" s="29"/>
      <c r="HE5676" s="29"/>
      <c r="HF5676" s="29"/>
      <c r="HG5676" s="29"/>
      <c r="HH5676" s="29"/>
      <c r="HI5676" s="29"/>
      <c r="HJ5676" s="29"/>
      <c r="HK5676" s="29"/>
      <c r="HL5676" s="29"/>
      <c r="HM5676" s="29"/>
      <c r="HN5676" s="29"/>
      <c r="HO5676" s="29"/>
      <c r="HP5676" s="29"/>
      <c r="HQ5676" s="29"/>
      <c r="HR5676" s="29"/>
      <c r="HS5676" s="29"/>
      <c r="HT5676" s="29"/>
      <c r="HU5676" s="29"/>
      <c r="HV5676" s="29"/>
      <c r="HW5676" s="29"/>
      <c r="HX5676" s="29"/>
      <c r="HY5676" s="29"/>
      <c r="HZ5676" s="29"/>
      <c r="IA5676" s="29"/>
      <c r="IB5676" s="29"/>
      <c r="IC5676" s="29"/>
      <c r="ID5676" s="29"/>
      <c r="IE5676" s="29"/>
      <c r="IF5676" s="29"/>
      <c r="IG5676" s="29"/>
      <c r="IH5676" s="29"/>
      <c r="II5676" s="29"/>
      <c r="IJ5676" s="29"/>
      <c r="IK5676" s="29"/>
      <c r="IL5676" s="29"/>
      <c r="IM5676" s="29"/>
      <c r="IN5676" s="29"/>
      <c r="IO5676" s="29"/>
      <c r="IP5676" s="29"/>
      <c r="IQ5676" s="29"/>
    </row>
  </sheetData>
  <mergeCells count="4033">
    <mergeCell ref="B4645:AX4645"/>
    <mergeCell ref="B4648:G4648"/>
    <mergeCell ref="H4648:AX4648"/>
    <mergeCell ref="B4652:AX4656"/>
    <mergeCell ref="B4661:AX4665"/>
    <mergeCell ref="B4670:Z4671"/>
    <mergeCell ref="AA4670:AI4671"/>
    <mergeCell ref="AJ4670:AR4671"/>
    <mergeCell ref="AS4670:AX4671"/>
    <mergeCell ref="C4672:Z4672"/>
    <mergeCell ref="AA4672:AI4672"/>
    <mergeCell ref="AJ4672:AR4672"/>
    <mergeCell ref="AS4672:AX4672"/>
    <mergeCell ref="B4673:Z4673"/>
    <mergeCell ref="AA4673:AI4673"/>
    <mergeCell ref="AJ4673:AR4673"/>
    <mergeCell ref="AS4673:AX4673"/>
    <mergeCell ref="B5154:AX5154"/>
    <mergeCell ref="B5157:G5157"/>
    <mergeCell ref="H5157:AX5157"/>
    <mergeCell ref="B5161:AX5165"/>
    <mergeCell ref="B5170:AX5174"/>
    <mergeCell ref="B5179:Z5180"/>
    <mergeCell ref="AA5179:AI5180"/>
    <mergeCell ref="AJ5179:AR5180"/>
    <mergeCell ref="AS5179:AX5180"/>
    <mergeCell ref="C5181:Z5181"/>
    <mergeCell ref="AA5181:AI5181"/>
    <mergeCell ref="AJ5181:AR5181"/>
    <mergeCell ref="AS5181:AX5181"/>
    <mergeCell ref="B5182:Z5182"/>
    <mergeCell ref="AA5182:AI5182"/>
    <mergeCell ref="AJ5182:AR5182"/>
    <mergeCell ref="AS5182:AX5182"/>
    <mergeCell ref="AS1190:AX1190"/>
    <mergeCell ref="C2350:Z2350"/>
    <mergeCell ref="B2738:AX2738"/>
    <mergeCell ref="B2741:G2741"/>
    <mergeCell ref="H2741:AX2741"/>
    <mergeCell ref="B2745:AX2749"/>
    <mergeCell ref="B2754:AX2758"/>
    <mergeCell ref="B2763:Z2764"/>
    <mergeCell ref="AA2763:AI2764"/>
    <mergeCell ref="AJ2763:AR2764"/>
    <mergeCell ref="AS2763:AX2764"/>
    <mergeCell ref="C2765:Z2765"/>
    <mergeCell ref="AA2765:AI2765"/>
    <mergeCell ref="AJ2765:AR2765"/>
    <mergeCell ref="AS2765:AX2765"/>
    <mergeCell ref="AA2010:AI2010"/>
    <mergeCell ref="AJ2010:AR2010"/>
    <mergeCell ref="AS2010:AX2010"/>
    <mergeCell ref="B1981:AX1987"/>
    <mergeCell ref="AA2350:AI2350"/>
    <mergeCell ref="AJ2350:AR2350"/>
    <mergeCell ref="AS2350:AX2350"/>
    <mergeCell ref="B2351:Z2351"/>
    <mergeCell ref="AA2351:AI2351"/>
    <mergeCell ref="AJ2351:AR2351"/>
    <mergeCell ref="AS2351:AX2351"/>
    <mergeCell ref="C2733:Z2733"/>
    <mergeCell ref="AA2733:AI2733"/>
    <mergeCell ref="AJ2733:AR2733"/>
    <mergeCell ref="AS2733:AX2733"/>
    <mergeCell ref="B2734:Z2734"/>
    <mergeCell ref="AA2734:AI2734"/>
    <mergeCell ref="B2766:Z2766"/>
    <mergeCell ref="AA2766:AI2766"/>
    <mergeCell ref="AJ2766:AR2766"/>
    <mergeCell ref="AS2766:AX2766"/>
    <mergeCell ref="C1189:Z1189"/>
    <mergeCell ref="AA1189:AI1189"/>
    <mergeCell ref="AJ1189:AR1189"/>
    <mergeCell ref="AS1189:AX1189"/>
    <mergeCell ref="B1974:AX1974"/>
    <mergeCell ref="B1977:G1977"/>
    <mergeCell ref="H1977:AX1977"/>
    <mergeCell ref="B2007:Z2008"/>
    <mergeCell ref="AA2007:AI2008"/>
    <mergeCell ref="AJ2007:AR2008"/>
    <mergeCell ref="AS2007:AX2008"/>
    <mergeCell ref="B2114:Z2114"/>
    <mergeCell ref="AA2114:AI2114"/>
    <mergeCell ref="AJ2114:AR2114"/>
    <mergeCell ref="AS2114:AX2114"/>
    <mergeCell ref="C2112:Z2112"/>
    <mergeCell ref="AA2112:AI2112"/>
    <mergeCell ref="AJ2112:AR2112"/>
    <mergeCell ref="AS2112:AX2112"/>
    <mergeCell ref="C2113:Z2113"/>
    <mergeCell ref="AA2113:AI2113"/>
    <mergeCell ref="AJ2113:AR2113"/>
    <mergeCell ref="AS2113:AX2113"/>
    <mergeCell ref="B1191:Z1191"/>
    <mergeCell ref="AA1191:AI1191"/>
    <mergeCell ref="AJ1191:AR1191"/>
    <mergeCell ref="AS1191:AX1191"/>
    <mergeCell ref="B2010:Z2010"/>
    <mergeCell ref="C5675:Z5675"/>
    <mergeCell ref="AA5675:AI5675"/>
    <mergeCell ref="AJ5675:AR5675"/>
    <mergeCell ref="AS5675:AX5675"/>
    <mergeCell ref="B5676:Z5676"/>
    <mergeCell ref="AA5676:AI5676"/>
    <mergeCell ref="AJ5676:AR5676"/>
    <mergeCell ref="AS5676:AX5676"/>
    <mergeCell ref="C5672:Z5672"/>
    <mergeCell ref="AA5672:AI5672"/>
    <mergeCell ref="AJ5672:AR5672"/>
    <mergeCell ref="AS5672:AX5672"/>
    <mergeCell ref="C5674:Z5674"/>
    <mergeCell ref="AA5674:AI5674"/>
    <mergeCell ref="AJ5674:AR5674"/>
    <mergeCell ref="AS5674:AX5674"/>
    <mergeCell ref="C5670:Z5670"/>
    <mergeCell ref="AA5670:AI5670"/>
    <mergeCell ref="AJ5670:AR5670"/>
    <mergeCell ref="AS5670:AX5670"/>
    <mergeCell ref="C5671:Z5671"/>
    <mergeCell ref="AA5671:AI5671"/>
    <mergeCell ref="AJ5671:AR5671"/>
    <mergeCell ref="AS5671:AX5671"/>
    <mergeCell ref="C5673:Z5673"/>
    <mergeCell ref="AA5673:AI5673"/>
    <mergeCell ref="AJ5673:AR5673"/>
    <mergeCell ref="AS5673:AX5673"/>
    <mergeCell ref="B5643:AX5643"/>
    <mergeCell ref="B5646:G5646"/>
    <mergeCell ref="H5646:AX5646"/>
    <mergeCell ref="B5650:AX5654"/>
    <mergeCell ref="B5659:AX5663"/>
    <mergeCell ref="B5668:Z5669"/>
    <mergeCell ref="AA5668:AI5669"/>
    <mergeCell ref="AJ5668:AR5669"/>
    <mergeCell ref="AS5668:AX5669"/>
    <mergeCell ref="C5638:Z5638"/>
    <mergeCell ref="AA5638:AI5638"/>
    <mergeCell ref="AJ5638:AR5638"/>
    <mergeCell ref="AS5638:AX5638"/>
    <mergeCell ref="B5639:Z5639"/>
    <mergeCell ref="AA5639:AI5639"/>
    <mergeCell ref="AJ5639:AR5639"/>
    <mergeCell ref="AS5639:AX5639"/>
    <mergeCell ref="C5636:Z5636"/>
    <mergeCell ref="AA5636:AI5636"/>
    <mergeCell ref="AJ5636:AR5636"/>
    <mergeCell ref="AS5636:AX5636"/>
    <mergeCell ref="C5637:Z5637"/>
    <mergeCell ref="AA5637:AI5637"/>
    <mergeCell ref="AJ5637:AR5637"/>
    <mergeCell ref="AS5637:AX5637"/>
    <mergeCell ref="C5634:Z5634"/>
    <mergeCell ref="AA5634:AI5634"/>
    <mergeCell ref="AJ5634:AR5634"/>
    <mergeCell ref="AS5634:AX5634"/>
    <mergeCell ref="C5635:Z5635"/>
    <mergeCell ref="AA5635:AI5635"/>
    <mergeCell ref="AJ5635:AR5635"/>
    <mergeCell ref="AS5635:AX5635"/>
    <mergeCell ref="C5632:Z5632"/>
    <mergeCell ref="AA5632:AI5632"/>
    <mergeCell ref="AJ5632:AR5632"/>
    <mergeCell ref="AS5632:AX5632"/>
    <mergeCell ref="C5633:Z5633"/>
    <mergeCell ref="AA5633:AI5633"/>
    <mergeCell ref="AJ5633:AR5633"/>
    <mergeCell ref="AS5633:AX5633"/>
    <mergeCell ref="B5606:AX5606"/>
    <mergeCell ref="B5609:G5609"/>
    <mergeCell ref="H5609:AX5609"/>
    <mergeCell ref="B5613:AX5616"/>
    <mergeCell ref="B5621:AX5625"/>
    <mergeCell ref="B5630:Z5631"/>
    <mergeCell ref="AA5630:AI5631"/>
    <mergeCell ref="AJ5630:AR5631"/>
    <mergeCell ref="AS5630:AX5631"/>
    <mergeCell ref="C5601:Z5601"/>
    <mergeCell ref="AA5601:AI5601"/>
    <mergeCell ref="AJ5601:AR5601"/>
    <mergeCell ref="AS5601:AX5601"/>
    <mergeCell ref="B5602:Z5602"/>
    <mergeCell ref="AA5602:AI5602"/>
    <mergeCell ref="AJ5602:AR5602"/>
    <mergeCell ref="AS5602:AX5602"/>
    <mergeCell ref="C5599:Z5599"/>
    <mergeCell ref="AA5599:AI5599"/>
    <mergeCell ref="AJ5599:AR5599"/>
    <mergeCell ref="AS5599:AX5599"/>
    <mergeCell ref="C5600:Z5600"/>
    <mergeCell ref="AA5600:AI5600"/>
    <mergeCell ref="AJ5600:AR5600"/>
    <mergeCell ref="AS5600:AX5600"/>
    <mergeCell ref="B5572:AX5572"/>
    <mergeCell ref="B5575:G5575"/>
    <mergeCell ref="H5575:AX5575"/>
    <mergeCell ref="B5579:AX5583"/>
    <mergeCell ref="B5588:AX5592"/>
    <mergeCell ref="B5597:Z5598"/>
    <mergeCell ref="AA5597:AI5598"/>
    <mergeCell ref="AJ5597:AR5598"/>
    <mergeCell ref="AS5597:AX5598"/>
    <mergeCell ref="C5567:Z5567"/>
    <mergeCell ref="AA5567:AI5567"/>
    <mergeCell ref="AJ5567:AR5567"/>
    <mergeCell ref="AS5567:AX5567"/>
    <mergeCell ref="B5568:Z5568"/>
    <mergeCell ref="AA5568:AI5568"/>
    <mergeCell ref="AJ5568:AR5568"/>
    <mergeCell ref="AS5568:AX5568"/>
    <mergeCell ref="C5564:Z5564"/>
    <mergeCell ref="AA5564:AI5564"/>
    <mergeCell ref="AJ5564:AR5564"/>
    <mergeCell ref="AS5564:AX5564"/>
    <mergeCell ref="C5566:Z5566"/>
    <mergeCell ref="AA5566:AI5566"/>
    <mergeCell ref="AJ5566:AR5566"/>
    <mergeCell ref="AS5566:AX5566"/>
    <mergeCell ref="C5562:Z5562"/>
    <mergeCell ref="AA5562:AI5562"/>
    <mergeCell ref="AJ5562:AR5562"/>
    <mergeCell ref="AS5562:AX5562"/>
    <mergeCell ref="C5563:Z5563"/>
    <mergeCell ref="AA5563:AI5563"/>
    <mergeCell ref="AJ5563:AR5563"/>
    <mergeCell ref="AS5563:AX5563"/>
    <mergeCell ref="C5565:Z5565"/>
    <mergeCell ref="AA5565:AI5565"/>
    <mergeCell ref="AJ5565:AR5565"/>
    <mergeCell ref="AS5565:AX5565"/>
    <mergeCell ref="B5535:AX5535"/>
    <mergeCell ref="B5538:G5538"/>
    <mergeCell ref="H5538:AX5538"/>
    <mergeCell ref="B5542:AX5546"/>
    <mergeCell ref="B5551:AX5555"/>
    <mergeCell ref="B5560:Z5561"/>
    <mergeCell ref="AA5560:AI5561"/>
    <mergeCell ref="AJ5560:AR5561"/>
    <mergeCell ref="AS5560:AX5561"/>
    <mergeCell ref="C5530:Z5530"/>
    <mergeCell ref="AA5530:AI5530"/>
    <mergeCell ref="AJ5530:AR5530"/>
    <mergeCell ref="AS5530:AX5530"/>
    <mergeCell ref="B5531:Z5531"/>
    <mergeCell ref="AA5531:AI5531"/>
    <mergeCell ref="AJ5531:AR5531"/>
    <mergeCell ref="AS5531:AX5531"/>
    <mergeCell ref="B5503:AX5503"/>
    <mergeCell ref="B5506:G5506"/>
    <mergeCell ref="H5506:AX5506"/>
    <mergeCell ref="B5510:AX5514"/>
    <mergeCell ref="B5519:AX5523"/>
    <mergeCell ref="B5528:Z5529"/>
    <mergeCell ref="AA5528:AI5529"/>
    <mergeCell ref="AJ5528:AR5529"/>
    <mergeCell ref="AS5528:AX5529"/>
    <mergeCell ref="C5498:Z5498"/>
    <mergeCell ref="AA5498:AI5498"/>
    <mergeCell ref="AJ5498:AR5498"/>
    <mergeCell ref="AS5498:AX5498"/>
    <mergeCell ref="B5499:Z5499"/>
    <mergeCell ref="AA5499:AI5499"/>
    <mergeCell ref="AJ5499:AR5499"/>
    <mergeCell ref="AS5499:AX5499"/>
    <mergeCell ref="C5496:Z5496"/>
    <mergeCell ref="AA5496:AI5496"/>
    <mergeCell ref="AJ5496:AR5496"/>
    <mergeCell ref="AS5496:AX5496"/>
    <mergeCell ref="C5497:Z5497"/>
    <mergeCell ref="AA5497:AI5497"/>
    <mergeCell ref="AJ5497:AR5497"/>
    <mergeCell ref="AS5497:AX5497"/>
    <mergeCell ref="C5494:Z5494"/>
    <mergeCell ref="AA5494:AI5494"/>
    <mergeCell ref="AJ5494:AR5494"/>
    <mergeCell ref="AS5494:AX5494"/>
    <mergeCell ref="C5495:Z5495"/>
    <mergeCell ref="AA5495:AI5495"/>
    <mergeCell ref="AJ5495:AR5495"/>
    <mergeCell ref="AS5495:AX5495"/>
    <mergeCell ref="B5473:AX5477"/>
    <mergeCell ref="B5482:AX5487"/>
    <mergeCell ref="B5492:Z5493"/>
    <mergeCell ref="AA5492:AI5493"/>
    <mergeCell ref="AJ5492:AR5493"/>
    <mergeCell ref="AS5492:AX5493"/>
    <mergeCell ref="B5462:Z5462"/>
    <mergeCell ref="AA5462:AI5462"/>
    <mergeCell ref="AJ5462:AR5462"/>
    <mergeCell ref="AS5462:AX5462"/>
    <mergeCell ref="B5466:AX5466"/>
    <mergeCell ref="B5469:G5469"/>
    <mergeCell ref="H5469:AX5469"/>
    <mergeCell ref="C5460:Z5460"/>
    <mergeCell ref="AA5460:AI5460"/>
    <mergeCell ref="AJ5460:AR5460"/>
    <mergeCell ref="AS5460:AX5460"/>
    <mergeCell ref="C5461:Z5461"/>
    <mergeCell ref="AA5461:AI5461"/>
    <mergeCell ref="AJ5461:AR5461"/>
    <mergeCell ref="AS5461:AX5461"/>
    <mergeCell ref="C5458:Z5458"/>
    <mergeCell ref="AA5458:AI5458"/>
    <mergeCell ref="AJ5458:AR5458"/>
    <mergeCell ref="AS5458:AX5458"/>
    <mergeCell ref="C5459:Z5459"/>
    <mergeCell ref="AA5459:AI5459"/>
    <mergeCell ref="AJ5459:AR5459"/>
    <mergeCell ref="AS5459:AX5459"/>
    <mergeCell ref="B5431:AX5431"/>
    <mergeCell ref="B5434:G5434"/>
    <mergeCell ref="H5434:AX5434"/>
    <mergeCell ref="B5438:AX5442"/>
    <mergeCell ref="B5447:AX5451"/>
    <mergeCell ref="B5456:Z5457"/>
    <mergeCell ref="AA5456:AI5457"/>
    <mergeCell ref="AJ5456:AR5457"/>
    <mergeCell ref="AS5456:AX5457"/>
    <mergeCell ref="C5424:Z5424"/>
    <mergeCell ref="AA5424:AI5424"/>
    <mergeCell ref="AJ5424:AR5424"/>
    <mergeCell ref="AS5424:AX5424"/>
    <mergeCell ref="B5427:Z5427"/>
    <mergeCell ref="AA5427:AI5427"/>
    <mergeCell ref="AJ5427:AR5427"/>
    <mergeCell ref="AS5427:AX5427"/>
    <mergeCell ref="C5425:Z5425"/>
    <mergeCell ref="AA5425:AI5425"/>
    <mergeCell ref="AJ5425:AR5425"/>
    <mergeCell ref="AS5425:AX5425"/>
    <mergeCell ref="C5426:Z5426"/>
    <mergeCell ref="AA5426:AI5426"/>
    <mergeCell ref="AJ5426:AR5426"/>
    <mergeCell ref="AS5426:AX5426"/>
    <mergeCell ref="C5422:Z5422"/>
    <mergeCell ref="AA5422:AI5422"/>
    <mergeCell ref="AJ5422:AR5422"/>
    <mergeCell ref="AS5422:AX5422"/>
    <mergeCell ref="C5423:Z5423"/>
    <mergeCell ref="AA5423:AI5423"/>
    <mergeCell ref="AJ5423:AR5423"/>
    <mergeCell ref="AS5423:AX5423"/>
    <mergeCell ref="B5402:AX5406"/>
    <mergeCell ref="B5411:AX5415"/>
    <mergeCell ref="B5420:Z5421"/>
    <mergeCell ref="AA5420:AI5421"/>
    <mergeCell ref="AJ5420:AR5421"/>
    <mergeCell ref="AS5420:AX5421"/>
    <mergeCell ref="B5391:Z5391"/>
    <mergeCell ref="AA5391:AI5391"/>
    <mergeCell ref="AJ5391:AR5391"/>
    <mergeCell ref="AS5391:AX5391"/>
    <mergeCell ref="B5395:AX5395"/>
    <mergeCell ref="B5398:G5398"/>
    <mergeCell ref="H5398:AX5398"/>
    <mergeCell ref="C5389:Z5389"/>
    <mergeCell ref="AA5389:AI5389"/>
    <mergeCell ref="AJ5389:AR5389"/>
    <mergeCell ref="AS5389:AX5389"/>
    <mergeCell ref="C5390:Z5390"/>
    <mergeCell ref="AA5390:AI5390"/>
    <mergeCell ref="AJ5390:AR5390"/>
    <mergeCell ref="AS5390:AX5390"/>
    <mergeCell ref="C5387:Z5387"/>
    <mergeCell ref="AA5387:AI5387"/>
    <mergeCell ref="AJ5387:AR5387"/>
    <mergeCell ref="AS5387:AX5387"/>
    <mergeCell ref="C5388:Z5388"/>
    <mergeCell ref="AA5388:AI5388"/>
    <mergeCell ref="AJ5388:AR5388"/>
    <mergeCell ref="AS5388:AX5388"/>
    <mergeCell ref="C5385:Z5385"/>
    <mergeCell ref="AA5385:AI5385"/>
    <mergeCell ref="AJ5385:AR5385"/>
    <mergeCell ref="AS5385:AX5385"/>
    <mergeCell ref="C5386:Z5386"/>
    <mergeCell ref="AA5386:AI5386"/>
    <mergeCell ref="AJ5386:AR5386"/>
    <mergeCell ref="AS5386:AX5386"/>
    <mergeCell ref="B5357:AX5357"/>
    <mergeCell ref="B5360:G5360"/>
    <mergeCell ref="H5360:AX5360"/>
    <mergeCell ref="B5364:AX5368"/>
    <mergeCell ref="B5373:AX5378"/>
    <mergeCell ref="B5383:Z5384"/>
    <mergeCell ref="AA5383:AI5384"/>
    <mergeCell ref="AJ5383:AR5384"/>
    <mergeCell ref="AS5383:AX5384"/>
    <mergeCell ref="C5352:Z5352"/>
    <mergeCell ref="AA5352:AI5352"/>
    <mergeCell ref="AJ5352:AR5352"/>
    <mergeCell ref="AS5352:AX5352"/>
    <mergeCell ref="B5353:Z5353"/>
    <mergeCell ref="AA5353:AI5353"/>
    <mergeCell ref="AJ5353:AR5353"/>
    <mergeCell ref="AS5353:AX5353"/>
    <mergeCell ref="B5325:AX5325"/>
    <mergeCell ref="B5328:G5328"/>
    <mergeCell ref="H5328:AX5328"/>
    <mergeCell ref="B5332:AX5336"/>
    <mergeCell ref="B5341:AX5345"/>
    <mergeCell ref="B5350:Z5351"/>
    <mergeCell ref="AA5350:AI5351"/>
    <mergeCell ref="AJ5350:AR5351"/>
    <mergeCell ref="AS5350:AX5351"/>
    <mergeCell ref="C5320:Z5320"/>
    <mergeCell ref="AA5320:AI5320"/>
    <mergeCell ref="AJ5320:AR5320"/>
    <mergeCell ref="AS5320:AX5320"/>
    <mergeCell ref="B5321:Z5321"/>
    <mergeCell ref="AA5321:AI5321"/>
    <mergeCell ref="AJ5321:AR5321"/>
    <mergeCell ref="AS5321:AX5321"/>
    <mergeCell ref="B5292:AX5292"/>
    <mergeCell ref="B5295:G5295"/>
    <mergeCell ref="H5295:AX5295"/>
    <mergeCell ref="B5299:AX5303"/>
    <mergeCell ref="B5308:AX5313"/>
    <mergeCell ref="B5318:Z5319"/>
    <mergeCell ref="AA5318:AI5319"/>
    <mergeCell ref="AJ5318:AR5319"/>
    <mergeCell ref="AS5318:AX5319"/>
    <mergeCell ref="C5287:Z5287"/>
    <mergeCell ref="AA5287:AI5287"/>
    <mergeCell ref="AJ5287:AR5287"/>
    <mergeCell ref="AS5287:AX5287"/>
    <mergeCell ref="B5288:Z5288"/>
    <mergeCell ref="AA5288:AI5288"/>
    <mergeCell ref="AJ5288:AR5288"/>
    <mergeCell ref="AS5288:AX5288"/>
    <mergeCell ref="B5267:AX5271"/>
    <mergeCell ref="B5276:AX5280"/>
    <mergeCell ref="B5285:Z5286"/>
    <mergeCell ref="AA5285:AI5286"/>
    <mergeCell ref="AJ5285:AR5286"/>
    <mergeCell ref="AS5285:AX5286"/>
    <mergeCell ref="B5256:Z5256"/>
    <mergeCell ref="AA5256:AI5256"/>
    <mergeCell ref="AJ5256:AR5256"/>
    <mergeCell ref="AS5256:AX5256"/>
    <mergeCell ref="B5260:AX5260"/>
    <mergeCell ref="B5263:G5263"/>
    <mergeCell ref="H5263:AX5263"/>
    <mergeCell ref="C5254:Z5254"/>
    <mergeCell ref="AA5254:AI5254"/>
    <mergeCell ref="AJ5254:AR5254"/>
    <mergeCell ref="AS5254:AX5254"/>
    <mergeCell ref="C5255:Z5255"/>
    <mergeCell ref="AA5255:AI5255"/>
    <mergeCell ref="AJ5255:AR5255"/>
    <mergeCell ref="AS5255:AX5255"/>
    <mergeCell ref="C5252:Z5252"/>
    <mergeCell ref="AA5252:AI5252"/>
    <mergeCell ref="AJ5252:AR5252"/>
    <mergeCell ref="AS5252:AX5252"/>
    <mergeCell ref="C5253:Z5253"/>
    <mergeCell ref="AA5253:AI5253"/>
    <mergeCell ref="AJ5253:AR5253"/>
    <mergeCell ref="AS5253:AX5253"/>
    <mergeCell ref="C5250:Z5250"/>
    <mergeCell ref="AA5250:AI5250"/>
    <mergeCell ref="AJ5250:AR5250"/>
    <mergeCell ref="AS5250:AX5250"/>
    <mergeCell ref="C5251:Z5251"/>
    <mergeCell ref="AA5251:AI5251"/>
    <mergeCell ref="AJ5251:AR5251"/>
    <mergeCell ref="AS5251:AX5251"/>
    <mergeCell ref="C5248:Z5248"/>
    <mergeCell ref="AA5248:AI5248"/>
    <mergeCell ref="AJ5248:AR5248"/>
    <mergeCell ref="AS5248:AX5248"/>
    <mergeCell ref="C5249:Z5249"/>
    <mergeCell ref="AA5249:AI5249"/>
    <mergeCell ref="AJ5249:AR5249"/>
    <mergeCell ref="AS5249:AX5249"/>
    <mergeCell ref="C5246:Z5246"/>
    <mergeCell ref="AA5246:AI5246"/>
    <mergeCell ref="AJ5246:AR5246"/>
    <mergeCell ref="AS5246:AX5246"/>
    <mergeCell ref="C5247:Z5247"/>
    <mergeCell ref="AA5247:AI5247"/>
    <mergeCell ref="AJ5247:AR5247"/>
    <mergeCell ref="AS5247:AX5247"/>
    <mergeCell ref="B5218:AX5218"/>
    <mergeCell ref="B5221:G5221"/>
    <mergeCell ref="H5221:AX5221"/>
    <mergeCell ref="B5225:AX5229"/>
    <mergeCell ref="B5234:AX5239"/>
    <mergeCell ref="B5244:Z5245"/>
    <mergeCell ref="AA5244:AI5245"/>
    <mergeCell ref="AJ5244:AR5245"/>
    <mergeCell ref="AS5244:AX5245"/>
    <mergeCell ref="C5213:Z5213"/>
    <mergeCell ref="AA5213:AI5213"/>
    <mergeCell ref="AJ5213:AR5213"/>
    <mergeCell ref="AS5213:AX5213"/>
    <mergeCell ref="B5214:Z5214"/>
    <mergeCell ref="AA5214:AI5214"/>
    <mergeCell ref="AJ5214:AR5214"/>
    <mergeCell ref="AS5214:AX5214"/>
    <mergeCell ref="B5186:AX5186"/>
    <mergeCell ref="B5189:G5189"/>
    <mergeCell ref="H5189:AX5189"/>
    <mergeCell ref="B5193:AX5197"/>
    <mergeCell ref="B5202:AX5206"/>
    <mergeCell ref="B5211:Z5212"/>
    <mergeCell ref="AA5211:AI5212"/>
    <mergeCell ref="AJ5211:AR5212"/>
    <mergeCell ref="AS5211:AX5212"/>
    <mergeCell ref="C5149:Z5149"/>
    <mergeCell ref="AA5149:AI5149"/>
    <mergeCell ref="AJ5149:AR5149"/>
    <mergeCell ref="AS5149:AX5149"/>
    <mergeCell ref="B5150:Z5150"/>
    <mergeCell ref="AA5150:AI5150"/>
    <mergeCell ref="AJ5150:AR5150"/>
    <mergeCell ref="AS5150:AX5150"/>
    <mergeCell ref="B5124:AX5128"/>
    <mergeCell ref="B5133:AX5142"/>
    <mergeCell ref="B5147:Z5148"/>
    <mergeCell ref="AA5147:AI5148"/>
    <mergeCell ref="AJ5147:AR5148"/>
    <mergeCell ref="AS5147:AX5148"/>
    <mergeCell ref="B5113:Z5113"/>
    <mergeCell ref="AA5113:AI5113"/>
    <mergeCell ref="AJ5113:AR5113"/>
    <mergeCell ref="AS5113:AX5113"/>
    <mergeCell ref="B5117:AX5117"/>
    <mergeCell ref="B5120:G5120"/>
    <mergeCell ref="H5120:AX5120"/>
    <mergeCell ref="C5112:Z5112"/>
    <mergeCell ref="AA5112:AI5112"/>
    <mergeCell ref="AJ5112:AR5112"/>
    <mergeCell ref="AS5112:AX5112"/>
    <mergeCell ref="C5110:Z5110"/>
    <mergeCell ref="AA5110:AI5110"/>
    <mergeCell ref="AJ5110:AR5110"/>
    <mergeCell ref="AS5110:AX5110"/>
    <mergeCell ref="C5111:Z5111"/>
    <mergeCell ref="AA5111:AI5111"/>
    <mergeCell ref="AJ5111:AR5111"/>
    <mergeCell ref="AS5111:AX5111"/>
    <mergeCell ref="B5090:AX5094"/>
    <mergeCell ref="B5099:AX5103"/>
    <mergeCell ref="B5108:Z5109"/>
    <mergeCell ref="AA5108:AI5109"/>
    <mergeCell ref="AJ5108:AR5109"/>
    <mergeCell ref="AS5108:AX5109"/>
    <mergeCell ref="B5079:Z5079"/>
    <mergeCell ref="AA5079:AI5079"/>
    <mergeCell ref="AJ5079:AR5079"/>
    <mergeCell ref="AS5079:AX5079"/>
    <mergeCell ref="B5083:AX5083"/>
    <mergeCell ref="B5086:G5086"/>
    <mergeCell ref="H5086:AX5086"/>
    <mergeCell ref="C5076:Z5076"/>
    <mergeCell ref="AA5076:AI5076"/>
    <mergeCell ref="AJ5076:AR5076"/>
    <mergeCell ref="AS5076:AX5076"/>
    <mergeCell ref="C5077:Z5077"/>
    <mergeCell ref="AA5077:AI5077"/>
    <mergeCell ref="AJ5077:AR5077"/>
    <mergeCell ref="AS5077:AX5077"/>
    <mergeCell ref="C5074:Z5074"/>
    <mergeCell ref="AA5074:AI5074"/>
    <mergeCell ref="AJ5074:AR5074"/>
    <mergeCell ref="AS5074:AX5074"/>
    <mergeCell ref="C5075:Z5075"/>
    <mergeCell ref="AA5075:AI5075"/>
    <mergeCell ref="AJ5075:AR5075"/>
    <mergeCell ref="AS5075:AX5075"/>
    <mergeCell ref="C5078:Z5078"/>
    <mergeCell ref="AA5078:AI5078"/>
    <mergeCell ref="AJ5078:AR5078"/>
    <mergeCell ref="AS5078:AX5078"/>
    <mergeCell ref="B5047:AX5047"/>
    <mergeCell ref="B5050:G5050"/>
    <mergeCell ref="H5050:AX5050"/>
    <mergeCell ref="B5054:AX5058"/>
    <mergeCell ref="B5063:AX5067"/>
    <mergeCell ref="B5072:Z5073"/>
    <mergeCell ref="AA5072:AI5073"/>
    <mergeCell ref="AJ5072:AR5073"/>
    <mergeCell ref="AS5072:AX5073"/>
    <mergeCell ref="C5042:Z5042"/>
    <mergeCell ref="AA5042:AI5042"/>
    <mergeCell ref="AJ5042:AR5042"/>
    <mergeCell ref="AS5042:AX5042"/>
    <mergeCell ref="B5043:Z5043"/>
    <mergeCell ref="AA5043:AI5043"/>
    <mergeCell ref="AJ5043:AR5043"/>
    <mergeCell ref="AS5043:AX5043"/>
    <mergeCell ref="B5004:AX5004"/>
    <mergeCell ref="B5007:G5007"/>
    <mergeCell ref="H5007:AX5007"/>
    <mergeCell ref="B5011:AX5015"/>
    <mergeCell ref="B5020:AX5035"/>
    <mergeCell ref="B5040:Z5041"/>
    <mergeCell ref="AA5040:AI5041"/>
    <mergeCell ref="AJ5040:AR5041"/>
    <mergeCell ref="AS5040:AX5041"/>
    <mergeCell ref="C4999:Z4999"/>
    <mergeCell ref="AA4999:AI4999"/>
    <mergeCell ref="AJ4999:AR4999"/>
    <mergeCell ref="AS4999:AX4999"/>
    <mergeCell ref="B5000:Z5000"/>
    <mergeCell ref="AA5000:AI5000"/>
    <mergeCell ref="AJ5000:AR5000"/>
    <mergeCell ref="AS5000:AX5000"/>
    <mergeCell ref="C4997:Z4997"/>
    <mergeCell ref="AA4997:AI4997"/>
    <mergeCell ref="AJ4997:AR4997"/>
    <mergeCell ref="AS4997:AX4997"/>
    <mergeCell ref="C4998:Z4998"/>
    <mergeCell ref="AA4998:AI4998"/>
    <mergeCell ref="AJ4998:AR4998"/>
    <mergeCell ref="AS4998:AX4998"/>
    <mergeCell ref="C4995:Z4995"/>
    <mergeCell ref="AA4995:AI4995"/>
    <mergeCell ref="AJ4995:AR4995"/>
    <mergeCell ref="AS4995:AX4995"/>
    <mergeCell ref="C4996:Z4996"/>
    <mergeCell ref="AA4996:AI4996"/>
    <mergeCell ref="AJ4996:AR4996"/>
    <mergeCell ref="AS4996:AX4996"/>
    <mergeCell ref="B4968:AX4968"/>
    <mergeCell ref="B4971:G4971"/>
    <mergeCell ref="H4971:AX4971"/>
    <mergeCell ref="B4975:AX4979"/>
    <mergeCell ref="B4984:AX4988"/>
    <mergeCell ref="B4993:Z4994"/>
    <mergeCell ref="AA4993:AI4994"/>
    <mergeCell ref="AJ4993:AR4994"/>
    <mergeCell ref="AS4993:AX4994"/>
    <mergeCell ref="C4963:Z4963"/>
    <mergeCell ref="AA4963:AI4963"/>
    <mergeCell ref="AJ4963:AR4963"/>
    <mergeCell ref="AS4963:AX4963"/>
    <mergeCell ref="B4964:Z4964"/>
    <mergeCell ref="AA4964:AI4964"/>
    <mergeCell ref="AJ4964:AR4964"/>
    <mergeCell ref="AS4964:AX4964"/>
    <mergeCell ref="C4961:Z4961"/>
    <mergeCell ref="AA4961:AI4961"/>
    <mergeCell ref="AJ4961:AR4961"/>
    <mergeCell ref="AS4961:AX4961"/>
    <mergeCell ref="C4962:Z4962"/>
    <mergeCell ref="AA4962:AI4962"/>
    <mergeCell ref="AJ4962:AR4962"/>
    <mergeCell ref="AS4962:AX4962"/>
    <mergeCell ref="C4959:Z4959"/>
    <mergeCell ref="AA4959:AI4959"/>
    <mergeCell ref="AJ4959:AR4959"/>
    <mergeCell ref="AS4959:AX4959"/>
    <mergeCell ref="C4960:Z4960"/>
    <mergeCell ref="AA4960:AI4960"/>
    <mergeCell ref="AJ4960:AR4960"/>
    <mergeCell ref="AS4960:AX4960"/>
    <mergeCell ref="C4958:Z4958"/>
    <mergeCell ref="AA4958:AI4958"/>
    <mergeCell ref="AJ4958:AR4958"/>
    <mergeCell ref="AS4958:AX4958"/>
    <mergeCell ref="C4955:Z4955"/>
    <mergeCell ref="AA4955:AI4955"/>
    <mergeCell ref="AJ4955:AR4955"/>
    <mergeCell ref="AS4955:AX4955"/>
    <mergeCell ref="C4956:Z4956"/>
    <mergeCell ref="AA4956:AI4956"/>
    <mergeCell ref="AJ4956:AR4956"/>
    <mergeCell ref="AS4956:AX4956"/>
    <mergeCell ref="B4927:AX4927"/>
    <mergeCell ref="B4930:G4930"/>
    <mergeCell ref="H4930:AX4930"/>
    <mergeCell ref="B4934:AX4938"/>
    <mergeCell ref="B4943:AX4948"/>
    <mergeCell ref="B4953:Z4954"/>
    <mergeCell ref="AA4953:AI4954"/>
    <mergeCell ref="AJ4953:AR4954"/>
    <mergeCell ref="AS4953:AX4954"/>
    <mergeCell ref="B4923:Z4923"/>
    <mergeCell ref="AA4923:AI4923"/>
    <mergeCell ref="AJ4923:AR4923"/>
    <mergeCell ref="AS4923:AX4923"/>
    <mergeCell ref="C4922:Z4922"/>
    <mergeCell ref="AA4922:AI4922"/>
    <mergeCell ref="AJ4922:AR4922"/>
    <mergeCell ref="AS4922:AX4922"/>
    <mergeCell ref="C4920:Z4920"/>
    <mergeCell ref="AA4920:AI4920"/>
    <mergeCell ref="AJ4920:AR4920"/>
    <mergeCell ref="AS4920:AX4920"/>
    <mergeCell ref="C4921:Z4921"/>
    <mergeCell ref="AA4921:AI4921"/>
    <mergeCell ref="AJ4921:AR4921"/>
    <mergeCell ref="AS4921:AX4921"/>
    <mergeCell ref="C4957:Z4957"/>
    <mergeCell ref="AA4957:AI4957"/>
    <mergeCell ref="AJ4957:AR4957"/>
    <mergeCell ref="AS4957:AX4957"/>
    <mergeCell ref="C4918:Z4918"/>
    <mergeCell ref="AA4918:AI4918"/>
    <mergeCell ref="AJ4918:AR4918"/>
    <mergeCell ref="AS4918:AX4918"/>
    <mergeCell ref="C4919:Z4919"/>
    <mergeCell ref="AA4919:AI4919"/>
    <mergeCell ref="AJ4919:AR4919"/>
    <mergeCell ref="AS4919:AX4919"/>
    <mergeCell ref="C4916:Z4916"/>
    <mergeCell ref="AA4916:AI4916"/>
    <mergeCell ref="AJ4916:AR4916"/>
    <mergeCell ref="AS4916:AX4916"/>
    <mergeCell ref="C4917:Z4917"/>
    <mergeCell ref="AA4917:AI4917"/>
    <mergeCell ref="AJ4917:AR4917"/>
    <mergeCell ref="AS4917:AX4917"/>
    <mergeCell ref="C4914:Z4914"/>
    <mergeCell ref="AA4914:AI4914"/>
    <mergeCell ref="AJ4914:AR4914"/>
    <mergeCell ref="AS4914:AX4914"/>
    <mergeCell ref="C4915:Z4915"/>
    <mergeCell ref="AA4915:AI4915"/>
    <mergeCell ref="AJ4915:AR4915"/>
    <mergeCell ref="AS4915:AX4915"/>
    <mergeCell ref="C4912:Z4912"/>
    <mergeCell ref="AA4912:AI4912"/>
    <mergeCell ref="AJ4912:AR4912"/>
    <mergeCell ref="AS4912:AX4912"/>
    <mergeCell ref="C4913:Z4913"/>
    <mergeCell ref="AA4913:AI4913"/>
    <mergeCell ref="AJ4913:AR4913"/>
    <mergeCell ref="AS4913:AX4913"/>
    <mergeCell ref="B4885:AX4885"/>
    <mergeCell ref="B4888:G4888"/>
    <mergeCell ref="H4888:AX4888"/>
    <mergeCell ref="B4892:AX4896"/>
    <mergeCell ref="B4901:AX4905"/>
    <mergeCell ref="B4910:Z4911"/>
    <mergeCell ref="AA4910:AI4911"/>
    <mergeCell ref="AJ4910:AR4911"/>
    <mergeCell ref="AS4910:AX4911"/>
    <mergeCell ref="C4880:Z4880"/>
    <mergeCell ref="AA4880:AI4880"/>
    <mergeCell ref="AJ4880:AR4880"/>
    <mergeCell ref="AS4880:AX4880"/>
    <mergeCell ref="B4881:Z4881"/>
    <mergeCell ref="AA4881:AI4881"/>
    <mergeCell ref="AJ4881:AR4881"/>
    <mergeCell ref="AS4881:AX4881"/>
    <mergeCell ref="C4878:Z4878"/>
    <mergeCell ref="AA4878:AI4878"/>
    <mergeCell ref="AJ4878:AR4878"/>
    <mergeCell ref="AS4878:AX4878"/>
    <mergeCell ref="C4879:Z4879"/>
    <mergeCell ref="AA4879:AI4879"/>
    <mergeCell ref="AJ4879:AR4879"/>
    <mergeCell ref="AS4879:AX4879"/>
    <mergeCell ref="B4848:AX4848"/>
    <mergeCell ref="B4851:G4851"/>
    <mergeCell ref="H4851:AX4851"/>
    <mergeCell ref="B4855:AX4863"/>
    <mergeCell ref="B4868:AX4871"/>
    <mergeCell ref="B4876:Z4877"/>
    <mergeCell ref="AA4876:AI4877"/>
    <mergeCell ref="AJ4876:AR4877"/>
    <mergeCell ref="AS4876:AX4877"/>
    <mergeCell ref="C4843:Z4843"/>
    <mergeCell ref="AA4843:AI4843"/>
    <mergeCell ref="AJ4843:AR4843"/>
    <mergeCell ref="AS4843:AX4843"/>
    <mergeCell ref="B4844:Z4844"/>
    <mergeCell ref="AA4844:AI4844"/>
    <mergeCell ref="AJ4844:AR4844"/>
    <mergeCell ref="AS4844:AX4844"/>
    <mergeCell ref="C4841:Z4841"/>
    <mergeCell ref="AA4841:AI4841"/>
    <mergeCell ref="AJ4841:AR4841"/>
    <mergeCell ref="AS4841:AX4841"/>
    <mergeCell ref="C4842:Z4842"/>
    <mergeCell ref="AA4842:AI4842"/>
    <mergeCell ref="AJ4842:AR4842"/>
    <mergeCell ref="AS4842:AX4842"/>
    <mergeCell ref="C4840:Z4840"/>
    <mergeCell ref="AA4840:AI4840"/>
    <mergeCell ref="AJ4840:AR4840"/>
    <mergeCell ref="AS4840:AX4840"/>
    <mergeCell ref="B4819:AX4823"/>
    <mergeCell ref="B4828:AX4833"/>
    <mergeCell ref="B4838:Z4839"/>
    <mergeCell ref="AA4838:AI4839"/>
    <mergeCell ref="AJ4838:AR4839"/>
    <mergeCell ref="AS4838:AX4839"/>
    <mergeCell ref="B4808:Z4808"/>
    <mergeCell ref="AA4808:AI4808"/>
    <mergeCell ref="AJ4808:AR4808"/>
    <mergeCell ref="AS4808:AX4808"/>
    <mergeCell ref="B4812:AX4812"/>
    <mergeCell ref="B4815:G4815"/>
    <mergeCell ref="H4815:AX4815"/>
    <mergeCell ref="C4806:Z4806"/>
    <mergeCell ref="AA4806:AI4806"/>
    <mergeCell ref="AJ4806:AR4806"/>
    <mergeCell ref="AS4806:AX4806"/>
    <mergeCell ref="C4807:Z4807"/>
    <mergeCell ref="AA4807:AI4807"/>
    <mergeCell ref="AJ4807:AR4807"/>
    <mergeCell ref="AS4807:AX4807"/>
    <mergeCell ref="C4804:Z4804"/>
    <mergeCell ref="AA4804:AI4804"/>
    <mergeCell ref="AJ4804:AR4804"/>
    <mergeCell ref="AS4804:AX4804"/>
    <mergeCell ref="C4805:Z4805"/>
    <mergeCell ref="AA4805:AI4805"/>
    <mergeCell ref="AJ4805:AR4805"/>
    <mergeCell ref="AS4805:AX4805"/>
    <mergeCell ref="C4802:Z4802"/>
    <mergeCell ref="AA4802:AI4802"/>
    <mergeCell ref="AJ4802:AR4802"/>
    <mergeCell ref="AS4802:AX4802"/>
    <mergeCell ref="C4803:Z4803"/>
    <mergeCell ref="AA4803:AI4803"/>
    <mergeCell ref="AJ4803:AR4803"/>
    <mergeCell ref="AS4803:AX4803"/>
    <mergeCell ref="B4781:AX4786"/>
    <mergeCell ref="B4791:AX4795"/>
    <mergeCell ref="B4800:Z4801"/>
    <mergeCell ref="AA4800:AI4801"/>
    <mergeCell ref="AJ4800:AR4801"/>
    <mergeCell ref="AS4800:AX4801"/>
    <mergeCell ref="B4770:Z4770"/>
    <mergeCell ref="AA4770:AI4770"/>
    <mergeCell ref="AJ4770:AR4770"/>
    <mergeCell ref="AS4770:AX4770"/>
    <mergeCell ref="B4774:AX4774"/>
    <mergeCell ref="B4777:G4777"/>
    <mergeCell ref="H4777:AX4777"/>
    <mergeCell ref="C4768:Z4768"/>
    <mergeCell ref="AA4768:AI4768"/>
    <mergeCell ref="AJ4768:AR4768"/>
    <mergeCell ref="AS4768:AX4768"/>
    <mergeCell ref="C4769:Z4769"/>
    <mergeCell ref="AA4769:AI4769"/>
    <mergeCell ref="AJ4769:AR4769"/>
    <mergeCell ref="AS4769:AX4769"/>
    <mergeCell ref="B4741:AX4741"/>
    <mergeCell ref="B4744:G4744"/>
    <mergeCell ref="H4744:AX4744"/>
    <mergeCell ref="B4748:AX4752"/>
    <mergeCell ref="B4757:AX4761"/>
    <mergeCell ref="B4766:Z4767"/>
    <mergeCell ref="AA4766:AI4767"/>
    <mergeCell ref="AJ4766:AR4767"/>
    <mergeCell ref="AS4766:AX4767"/>
    <mergeCell ref="C4736:Z4736"/>
    <mergeCell ref="AA4736:AI4736"/>
    <mergeCell ref="AJ4736:AR4736"/>
    <mergeCell ref="AS4736:AX4736"/>
    <mergeCell ref="B4737:Z4737"/>
    <mergeCell ref="AA4737:AI4737"/>
    <mergeCell ref="AJ4737:AR4737"/>
    <mergeCell ref="AS4737:AX4737"/>
    <mergeCell ref="B4709:AX4709"/>
    <mergeCell ref="B4712:G4712"/>
    <mergeCell ref="H4712:AX4712"/>
    <mergeCell ref="B4716:AX4720"/>
    <mergeCell ref="B4725:AX4729"/>
    <mergeCell ref="B4734:Z4735"/>
    <mergeCell ref="AA4734:AI4735"/>
    <mergeCell ref="AJ4734:AR4735"/>
    <mergeCell ref="AS4734:AX4735"/>
    <mergeCell ref="C4704:Z4704"/>
    <mergeCell ref="AA4704:AI4704"/>
    <mergeCell ref="AJ4704:AR4704"/>
    <mergeCell ref="AS4704:AX4704"/>
    <mergeCell ref="B4705:Z4705"/>
    <mergeCell ref="AA4705:AI4705"/>
    <mergeCell ref="AJ4705:AR4705"/>
    <mergeCell ref="AS4705:AX4705"/>
    <mergeCell ref="B4677:AX4677"/>
    <mergeCell ref="B4680:G4680"/>
    <mergeCell ref="H4680:AX4680"/>
    <mergeCell ref="B4684:AX4688"/>
    <mergeCell ref="B4693:AX4697"/>
    <mergeCell ref="B4702:Z4703"/>
    <mergeCell ref="AA4702:AI4703"/>
    <mergeCell ref="AJ4702:AR4703"/>
    <mergeCell ref="AS4702:AX4703"/>
    <mergeCell ref="C4640:Z4640"/>
    <mergeCell ref="AA4640:AI4640"/>
    <mergeCell ref="AJ4640:AR4640"/>
    <mergeCell ref="AS4640:AX4640"/>
    <mergeCell ref="B4641:Z4641"/>
    <mergeCell ref="AA4641:AI4641"/>
    <mergeCell ref="AJ4641:AR4641"/>
    <mergeCell ref="AS4641:AX4641"/>
    <mergeCell ref="B4620:AX4624"/>
    <mergeCell ref="B4629:AX4633"/>
    <mergeCell ref="B4638:Z4639"/>
    <mergeCell ref="AA4638:AI4639"/>
    <mergeCell ref="AJ4638:AR4639"/>
    <mergeCell ref="AS4638:AX4639"/>
    <mergeCell ref="B4609:Z4609"/>
    <mergeCell ref="AA4609:AI4609"/>
    <mergeCell ref="AJ4609:AR4609"/>
    <mergeCell ref="AS4609:AX4609"/>
    <mergeCell ref="B4613:AX4613"/>
    <mergeCell ref="B4616:G4616"/>
    <mergeCell ref="H4616:AX4616"/>
    <mergeCell ref="C4607:Z4607"/>
    <mergeCell ref="AA4607:AI4607"/>
    <mergeCell ref="AJ4607:AR4607"/>
    <mergeCell ref="AS4607:AX4607"/>
    <mergeCell ref="C4608:Z4608"/>
    <mergeCell ref="AA4608:AI4608"/>
    <mergeCell ref="AJ4608:AR4608"/>
    <mergeCell ref="AS4608:AX4608"/>
    <mergeCell ref="B4575:AX4580"/>
    <mergeCell ref="B4585:AX4600"/>
    <mergeCell ref="B4605:Z4606"/>
    <mergeCell ref="AA4605:AI4606"/>
    <mergeCell ref="AJ4605:AR4606"/>
    <mergeCell ref="AS4605:AX4606"/>
    <mergeCell ref="B4564:Z4564"/>
    <mergeCell ref="AA4564:AI4564"/>
    <mergeCell ref="AJ4564:AR4564"/>
    <mergeCell ref="AS4564:AX4564"/>
    <mergeCell ref="B4568:AX4568"/>
    <mergeCell ref="B4571:G4571"/>
    <mergeCell ref="H4571:AX4571"/>
    <mergeCell ref="C4562:Z4562"/>
    <mergeCell ref="AA4562:AI4562"/>
    <mergeCell ref="AJ4562:AR4562"/>
    <mergeCell ref="AS4562:AX4562"/>
    <mergeCell ref="C4563:Z4563"/>
    <mergeCell ref="AA4563:AI4563"/>
    <mergeCell ref="AJ4563:AR4563"/>
    <mergeCell ref="AS4563:AX4563"/>
    <mergeCell ref="C4560:Z4560"/>
    <mergeCell ref="AA4560:AI4560"/>
    <mergeCell ref="AJ4560:AR4560"/>
    <mergeCell ref="AS4560:AX4560"/>
    <mergeCell ref="C4561:Z4561"/>
    <mergeCell ref="AA4561:AI4561"/>
    <mergeCell ref="AJ4561:AR4561"/>
    <mergeCell ref="AS4561:AX4561"/>
    <mergeCell ref="B4540:AX4544"/>
    <mergeCell ref="B4549:AX4553"/>
    <mergeCell ref="B4558:Z4559"/>
    <mergeCell ref="AA4558:AI4559"/>
    <mergeCell ref="AJ4558:AR4559"/>
    <mergeCell ref="AS4558:AX4559"/>
    <mergeCell ref="B4529:Z4529"/>
    <mergeCell ref="AA4529:AI4529"/>
    <mergeCell ref="AJ4529:AR4529"/>
    <mergeCell ref="AS4529:AX4529"/>
    <mergeCell ref="B4533:AX4533"/>
    <mergeCell ref="B4536:G4536"/>
    <mergeCell ref="H4536:AX4536"/>
    <mergeCell ref="C4528:Z4528"/>
    <mergeCell ref="AA4528:AI4528"/>
    <mergeCell ref="AJ4528:AR4528"/>
    <mergeCell ref="AS4528:AX4528"/>
    <mergeCell ref="C4527:Z4527"/>
    <mergeCell ref="AA4527:AI4527"/>
    <mergeCell ref="AJ4527:AR4527"/>
    <mergeCell ref="AS4527:AX4527"/>
    <mergeCell ref="C4525:Z4525"/>
    <mergeCell ref="AA4525:AI4525"/>
    <mergeCell ref="AJ4525:AR4525"/>
    <mergeCell ref="AS4525:AX4525"/>
    <mergeCell ref="C4526:Z4526"/>
    <mergeCell ref="AA4526:AI4526"/>
    <mergeCell ref="AJ4526:AR4526"/>
    <mergeCell ref="AS4526:AX4526"/>
    <mergeCell ref="B4505:AX4509"/>
    <mergeCell ref="B4514:AX4518"/>
    <mergeCell ref="B4523:Z4524"/>
    <mergeCell ref="AA4523:AI4524"/>
    <mergeCell ref="AJ4523:AR4524"/>
    <mergeCell ref="AS4523:AX4524"/>
    <mergeCell ref="B4494:Z4494"/>
    <mergeCell ref="AA4494:AI4494"/>
    <mergeCell ref="AJ4494:AR4494"/>
    <mergeCell ref="AS4494:AX4494"/>
    <mergeCell ref="B4498:AX4498"/>
    <mergeCell ref="B4501:G4501"/>
    <mergeCell ref="H4501:AX4501"/>
    <mergeCell ref="C4492:Z4492"/>
    <mergeCell ref="AA4492:AI4492"/>
    <mergeCell ref="AJ4492:AR4492"/>
    <mergeCell ref="AS4492:AX4492"/>
    <mergeCell ref="C4493:Z4493"/>
    <mergeCell ref="AA4493:AI4493"/>
    <mergeCell ref="AJ4493:AR4493"/>
    <mergeCell ref="AS4493:AX4493"/>
    <mergeCell ref="C4490:Z4490"/>
    <mergeCell ref="AA4490:AI4490"/>
    <mergeCell ref="AJ4490:AR4490"/>
    <mergeCell ref="AS4490:AX4490"/>
    <mergeCell ref="C4491:Z4491"/>
    <mergeCell ref="AA4491:AI4491"/>
    <mergeCell ref="AJ4491:AR4491"/>
    <mergeCell ref="AS4491:AX4491"/>
    <mergeCell ref="C4488:Z4488"/>
    <mergeCell ref="AA4488:AI4488"/>
    <mergeCell ref="AJ4488:AR4488"/>
    <mergeCell ref="AS4488:AX4488"/>
    <mergeCell ref="C4489:Z4489"/>
    <mergeCell ref="AA4489:AI4489"/>
    <mergeCell ref="AJ4489:AR4489"/>
    <mergeCell ref="AS4489:AX4489"/>
    <mergeCell ref="B4459:AX4459"/>
    <mergeCell ref="B4462:G4462"/>
    <mergeCell ref="H4462:AX4462"/>
    <mergeCell ref="B4466:AX4472"/>
    <mergeCell ref="B4477:AX4481"/>
    <mergeCell ref="B4486:Z4487"/>
    <mergeCell ref="AA4486:AI4487"/>
    <mergeCell ref="AJ4486:AR4487"/>
    <mergeCell ref="AS4486:AX4487"/>
    <mergeCell ref="C4454:Z4454"/>
    <mergeCell ref="AA4454:AI4454"/>
    <mergeCell ref="AJ4454:AR4454"/>
    <mergeCell ref="AS4454:AX4454"/>
    <mergeCell ref="B4455:Z4455"/>
    <mergeCell ref="AA4455:AI4455"/>
    <mergeCell ref="AJ4455:AR4455"/>
    <mergeCell ref="AS4455:AX4455"/>
    <mergeCell ref="C4452:Z4452"/>
    <mergeCell ref="AA4452:AI4452"/>
    <mergeCell ref="AJ4452:AR4452"/>
    <mergeCell ref="AS4452:AX4452"/>
    <mergeCell ref="C4453:Z4453"/>
    <mergeCell ref="AA4453:AI4453"/>
    <mergeCell ref="AJ4453:AR4453"/>
    <mergeCell ref="AS4453:AX4453"/>
    <mergeCell ref="C4450:Z4450"/>
    <mergeCell ref="AA4450:AI4450"/>
    <mergeCell ref="AJ4450:AR4450"/>
    <mergeCell ref="AS4450:AX4450"/>
    <mergeCell ref="C4451:Z4451"/>
    <mergeCell ref="AA4451:AI4451"/>
    <mergeCell ref="AJ4451:AR4451"/>
    <mergeCell ref="AS4451:AX4451"/>
    <mergeCell ref="B4426:AX4430"/>
    <mergeCell ref="B4435:AX4443"/>
    <mergeCell ref="B4448:Z4449"/>
    <mergeCell ref="AA4448:AI4449"/>
    <mergeCell ref="AJ4448:AR4449"/>
    <mergeCell ref="AS4448:AX4449"/>
    <mergeCell ref="B4415:Z4415"/>
    <mergeCell ref="AA4415:AI4415"/>
    <mergeCell ref="AJ4415:AR4415"/>
    <mergeCell ref="AS4415:AX4415"/>
    <mergeCell ref="B4419:AX4419"/>
    <mergeCell ref="B4422:G4422"/>
    <mergeCell ref="H4422:AX4422"/>
    <mergeCell ref="C4413:Z4413"/>
    <mergeCell ref="AA4413:AI4413"/>
    <mergeCell ref="AJ4413:AR4413"/>
    <mergeCell ref="AS4413:AX4413"/>
    <mergeCell ref="C4414:Z4414"/>
    <mergeCell ref="AA4414:AI4414"/>
    <mergeCell ref="AJ4414:AR4414"/>
    <mergeCell ref="AS4414:AX4414"/>
    <mergeCell ref="B4383:AX4383"/>
    <mergeCell ref="B4386:G4386"/>
    <mergeCell ref="H4386:AX4386"/>
    <mergeCell ref="B4390:AX4394"/>
    <mergeCell ref="B4411:Z4412"/>
    <mergeCell ref="AA4411:AI4412"/>
    <mergeCell ref="AJ4411:AR4412"/>
    <mergeCell ref="AS4411:AX4412"/>
    <mergeCell ref="C4378:Z4378"/>
    <mergeCell ref="AA4378:AI4378"/>
    <mergeCell ref="AJ4378:AR4378"/>
    <mergeCell ref="AS4378:AX4378"/>
    <mergeCell ref="B4379:Z4379"/>
    <mergeCell ref="AA4379:AI4379"/>
    <mergeCell ref="AJ4379:AR4379"/>
    <mergeCell ref="AS4379:AX4379"/>
    <mergeCell ref="B4399:AX4406"/>
    <mergeCell ref="B4357:AX4361"/>
    <mergeCell ref="B4366:AX4371"/>
    <mergeCell ref="B4376:Z4377"/>
    <mergeCell ref="AA4376:AI4377"/>
    <mergeCell ref="AJ4376:AR4377"/>
    <mergeCell ref="AS4376:AX4377"/>
    <mergeCell ref="B4346:Z4346"/>
    <mergeCell ref="AA4346:AI4346"/>
    <mergeCell ref="AJ4346:AR4346"/>
    <mergeCell ref="AS4346:AX4346"/>
    <mergeCell ref="B4350:AX4350"/>
    <mergeCell ref="B4353:G4353"/>
    <mergeCell ref="H4353:AX4353"/>
    <mergeCell ref="C4345:Z4345"/>
    <mergeCell ref="AA4345:AI4345"/>
    <mergeCell ref="AJ4345:AR4345"/>
    <mergeCell ref="AS4345:AX4345"/>
    <mergeCell ref="C4343:Z4343"/>
    <mergeCell ref="AA4343:AI4343"/>
    <mergeCell ref="AJ4343:AR4343"/>
    <mergeCell ref="AS4343:AX4343"/>
    <mergeCell ref="C4344:Z4344"/>
    <mergeCell ref="AA4344:AI4344"/>
    <mergeCell ref="AJ4344:AR4344"/>
    <mergeCell ref="AS4344:AX4344"/>
    <mergeCell ref="C4341:Z4341"/>
    <mergeCell ref="AA4341:AI4341"/>
    <mergeCell ref="AJ4341:AR4341"/>
    <mergeCell ref="AS4341:AX4341"/>
    <mergeCell ref="C4342:Z4342"/>
    <mergeCell ref="AA4342:AI4342"/>
    <mergeCell ref="AJ4342:AR4342"/>
    <mergeCell ref="AS4342:AX4342"/>
    <mergeCell ref="B4308:AX4308"/>
    <mergeCell ref="B4311:G4311"/>
    <mergeCell ref="H4311:AX4311"/>
    <mergeCell ref="B4315:AX4319"/>
    <mergeCell ref="B4324:AX4334"/>
    <mergeCell ref="B4339:Z4340"/>
    <mergeCell ref="AA4339:AI4340"/>
    <mergeCell ref="AJ4339:AR4340"/>
    <mergeCell ref="AS4339:AX4340"/>
    <mergeCell ref="C4303:Z4303"/>
    <mergeCell ref="AA4303:AI4303"/>
    <mergeCell ref="AJ4303:AR4303"/>
    <mergeCell ref="AS4303:AX4303"/>
    <mergeCell ref="B4304:Z4304"/>
    <mergeCell ref="AA4304:AI4304"/>
    <mergeCell ref="AJ4304:AR4304"/>
    <mergeCell ref="AS4304:AX4304"/>
    <mergeCell ref="B4276:AX4276"/>
    <mergeCell ref="B4279:G4279"/>
    <mergeCell ref="H4279:AX4279"/>
    <mergeCell ref="B4283:AX4287"/>
    <mergeCell ref="B4292:AX4296"/>
    <mergeCell ref="B4301:Z4302"/>
    <mergeCell ref="AA4301:AI4302"/>
    <mergeCell ref="AJ4301:AR4302"/>
    <mergeCell ref="AS4301:AX4302"/>
    <mergeCell ref="C4271:Z4271"/>
    <mergeCell ref="AA4271:AI4271"/>
    <mergeCell ref="AJ4271:AR4271"/>
    <mergeCell ref="AS4271:AX4271"/>
    <mergeCell ref="B4272:Z4272"/>
    <mergeCell ref="AA4272:AI4272"/>
    <mergeCell ref="AJ4272:AR4272"/>
    <mergeCell ref="AS4272:AX4272"/>
    <mergeCell ref="B4239:AX4239"/>
    <mergeCell ref="B4242:G4242"/>
    <mergeCell ref="H4242:AX4242"/>
    <mergeCell ref="B4246:AX4250"/>
    <mergeCell ref="B4255:AX4264"/>
    <mergeCell ref="B4269:Z4270"/>
    <mergeCell ref="AA4269:AI4270"/>
    <mergeCell ref="AJ4269:AR4270"/>
    <mergeCell ref="AS4269:AX4270"/>
    <mergeCell ref="C4234:Z4234"/>
    <mergeCell ref="AA4234:AI4234"/>
    <mergeCell ref="AJ4234:AR4234"/>
    <mergeCell ref="AS4234:AX4234"/>
    <mergeCell ref="B4235:Z4235"/>
    <mergeCell ref="AA4235:AI4235"/>
    <mergeCell ref="AJ4235:AR4235"/>
    <mergeCell ref="AS4235:AX4235"/>
    <mergeCell ref="B4207:AX4207"/>
    <mergeCell ref="B4210:G4210"/>
    <mergeCell ref="H4210:AX4210"/>
    <mergeCell ref="B4214:AX4218"/>
    <mergeCell ref="B4223:AX4227"/>
    <mergeCell ref="B4232:Z4233"/>
    <mergeCell ref="AA4232:AI4233"/>
    <mergeCell ref="AJ4232:AR4233"/>
    <mergeCell ref="AS4232:AX4233"/>
    <mergeCell ref="C4202:Z4202"/>
    <mergeCell ref="AA4202:AI4202"/>
    <mergeCell ref="AJ4202:AR4202"/>
    <mergeCell ref="AS4202:AX4202"/>
    <mergeCell ref="B4203:Z4203"/>
    <mergeCell ref="AA4203:AI4203"/>
    <mergeCell ref="AJ4203:AR4203"/>
    <mergeCell ref="AS4203:AX4203"/>
    <mergeCell ref="B4175:AX4175"/>
    <mergeCell ref="B4178:G4178"/>
    <mergeCell ref="H4178:AX4178"/>
    <mergeCell ref="B4182:AX4186"/>
    <mergeCell ref="B4191:AX4195"/>
    <mergeCell ref="B4200:Z4201"/>
    <mergeCell ref="AA4200:AI4201"/>
    <mergeCell ref="AJ4200:AR4201"/>
    <mergeCell ref="AS4200:AX4201"/>
    <mergeCell ref="B4171:Z4171"/>
    <mergeCell ref="AA4171:AI4171"/>
    <mergeCell ref="AJ4171:AR4171"/>
    <mergeCell ref="AS4171:AX4171"/>
    <mergeCell ref="C4169:Z4169"/>
    <mergeCell ref="AA4169:AI4169"/>
    <mergeCell ref="AJ4169:AR4169"/>
    <mergeCell ref="AS4169:AX4169"/>
    <mergeCell ref="C4170:Z4170"/>
    <mergeCell ref="AA4170:AI4170"/>
    <mergeCell ref="AJ4170:AR4170"/>
    <mergeCell ref="AS4170:AX4170"/>
    <mergeCell ref="C4167:Z4167"/>
    <mergeCell ref="AA4167:AI4167"/>
    <mergeCell ref="AJ4167:AR4167"/>
    <mergeCell ref="AS4167:AX4167"/>
    <mergeCell ref="C4168:Z4168"/>
    <mergeCell ref="AA4168:AI4168"/>
    <mergeCell ref="AJ4168:AR4168"/>
    <mergeCell ref="AS4168:AX4168"/>
    <mergeCell ref="B4140:AX4140"/>
    <mergeCell ref="B4143:G4143"/>
    <mergeCell ref="H4143:AX4143"/>
    <mergeCell ref="B4147:AX4151"/>
    <mergeCell ref="B4156:AX4160"/>
    <mergeCell ref="B4165:Z4166"/>
    <mergeCell ref="AA4165:AI4166"/>
    <mergeCell ref="AJ4165:AR4166"/>
    <mergeCell ref="AS4165:AX4166"/>
    <mergeCell ref="C4135:Z4135"/>
    <mergeCell ref="AA4135:AI4135"/>
    <mergeCell ref="AJ4135:AR4135"/>
    <mergeCell ref="AS4135:AX4135"/>
    <mergeCell ref="B4136:Z4136"/>
    <mergeCell ref="AA4136:AI4136"/>
    <mergeCell ref="AJ4136:AR4136"/>
    <mergeCell ref="AS4136:AX4136"/>
    <mergeCell ref="B4103:AX4103"/>
    <mergeCell ref="B4106:G4106"/>
    <mergeCell ref="H4106:AX4106"/>
    <mergeCell ref="B4110:AX4114"/>
    <mergeCell ref="B4119:AX4128"/>
    <mergeCell ref="B4133:Z4134"/>
    <mergeCell ref="AA4133:AI4134"/>
    <mergeCell ref="AJ4133:AR4134"/>
    <mergeCell ref="AS4133:AX4134"/>
    <mergeCell ref="C4098:Z4098"/>
    <mergeCell ref="AA4098:AI4098"/>
    <mergeCell ref="AJ4098:AR4098"/>
    <mergeCell ref="AS4098:AX4098"/>
    <mergeCell ref="B4099:Z4099"/>
    <mergeCell ref="AA4099:AI4099"/>
    <mergeCell ref="AJ4099:AR4099"/>
    <mergeCell ref="AS4099:AX4099"/>
    <mergeCell ref="B4068:AX4068"/>
    <mergeCell ref="B4071:G4071"/>
    <mergeCell ref="H4071:AX4071"/>
    <mergeCell ref="B4075:AX4079"/>
    <mergeCell ref="B4084:AX4091"/>
    <mergeCell ref="B4096:Z4097"/>
    <mergeCell ref="AA4096:AI4097"/>
    <mergeCell ref="AJ4096:AR4097"/>
    <mergeCell ref="AS4096:AX4097"/>
    <mergeCell ref="C4063:Z4063"/>
    <mergeCell ref="AA4063:AI4063"/>
    <mergeCell ref="AJ4063:AR4063"/>
    <mergeCell ref="AS4063:AX4063"/>
    <mergeCell ref="B4064:Z4064"/>
    <mergeCell ref="AA4064:AI4064"/>
    <mergeCell ref="AJ4064:AR4064"/>
    <mergeCell ref="AS4064:AX4064"/>
    <mergeCell ref="B4043:AX4047"/>
    <mergeCell ref="B4052:AX4056"/>
    <mergeCell ref="B4061:Z4062"/>
    <mergeCell ref="AA4061:AI4062"/>
    <mergeCell ref="AJ4061:AR4062"/>
    <mergeCell ref="AS4061:AX4062"/>
    <mergeCell ref="B4032:Z4032"/>
    <mergeCell ref="AA4032:AI4032"/>
    <mergeCell ref="AJ4032:AR4032"/>
    <mergeCell ref="AS4032:AX4032"/>
    <mergeCell ref="B4036:AX4036"/>
    <mergeCell ref="B4039:G4039"/>
    <mergeCell ref="H4039:AX4039"/>
    <mergeCell ref="C4030:Z4030"/>
    <mergeCell ref="AA4030:AI4030"/>
    <mergeCell ref="AJ4030:AR4030"/>
    <mergeCell ref="AS4030:AX4030"/>
    <mergeCell ref="C4031:Z4031"/>
    <mergeCell ref="AA4031:AI4031"/>
    <mergeCell ref="AJ4031:AR4031"/>
    <mergeCell ref="AS4031:AX4031"/>
    <mergeCell ref="C4028:Z4028"/>
    <mergeCell ref="AA4028:AI4028"/>
    <mergeCell ref="AJ4028:AR4028"/>
    <mergeCell ref="AS4028:AX4028"/>
    <mergeCell ref="C4029:Z4029"/>
    <mergeCell ref="AA4029:AI4029"/>
    <mergeCell ref="AJ4029:AR4029"/>
    <mergeCell ref="AS4029:AX4029"/>
    <mergeCell ref="B4008:AX4012"/>
    <mergeCell ref="B4017:AX4021"/>
    <mergeCell ref="B4026:Z4027"/>
    <mergeCell ref="AA4026:AI4027"/>
    <mergeCell ref="AJ4026:AR4027"/>
    <mergeCell ref="AS4026:AX4027"/>
    <mergeCell ref="B3997:Z3997"/>
    <mergeCell ref="AA3997:AI3997"/>
    <mergeCell ref="AJ3997:AR3997"/>
    <mergeCell ref="AS3997:AX3997"/>
    <mergeCell ref="B4001:AX4001"/>
    <mergeCell ref="B4004:G4004"/>
    <mergeCell ref="H4004:AX4004"/>
    <mergeCell ref="C3995:Z3995"/>
    <mergeCell ref="AA3995:AI3995"/>
    <mergeCell ref="AJ3995:AR3995"/>
    <mergeCell ref="AS3995:AX3995"/>
    <mergeCell ref="C3996:Z3996"/>
    <mergeCell ref="AA3996:AI3996"/>
    <mergeCell ref="AJ3996:AR3996"/>
    <mergeCell ref="AS3996:AX3996"/>
    <mergeCell ref="C3993:Z3993"/>
    <mergeCell ref="AA3993:AI3993"/>
    <mergeCell ref="AJ3993:AR3993"/>
    <mergeCell ref="AS3993:AX3993"/>
    <mergeCell ref="C3994:Z3994"/>
    <mergeCell ref="AA3994:AI3994"/>
    <mergeCell ref="AJ3994:AR3994"/>
    <mergeCell ref="AS3994:AX3994"/>
    <mergeCell ref="C3991:Z3991"/>
    <mergeCell ref="AA3991:AI3991"/>
    <mergeCell ref="AJ3991:AR3991"/>
    <mergeCell ref="AS3991:AX3991"/>
    <mergeCell ref="C3992:Z3992"/>
    <mergeCell ref="AA3992:AI3992"/>
    <mergeCell ref="AJ3992:AR3992"/>
    <mergeCell ref="AS3992:AX3992"/>
    <mergeCell ref="C3990:Z3990"/>
    <mergeCell ref="AA3990:AI3990"/>
    <mergeCell ref="AJ3990:AR3990"/>
    <mergeCell ref="AS3990:AX3990"/>
    <mergeCell ref="B3968:AX3972"/>
    <mergeCell ref="B3977:AX3983"/>
    <mergeCell ref="B3988:Z3989"/>
    <mergeCell ref="AA3988:AI3989"/>
    <mergeCell ref="AJ3988:AR3989"/>
    <mergeCell ref="AS3988:AX3989"/>
    <mergeCell ref="B3957:Z3957"/>
    <mergeCell ref="AA3957:AI3957"/>
    <mergeCell ref="AJ3957:AR3957"/>
    <mergeCell ref="AS3957:AX3957"/>
    <mergeCell ref="B3961:AX3961"/>
    <mergeCell ref="B3964:G3964"/>
    <mergeCell ref="H3964:AX3964"/>
    <mergeCell ref="C3955:Z3955"/>
    <mergeCell ref="AA3955:AI3955"/>
    <mergeCell ref="AJ3955:AR3955"/>
    <mergeCell ref="AS3955:AX3955"/>
    <mergeCell ref="C3956:Z3956"/>
    <mergeCell ref="AA3956:AI3956"/>
    <mergeCell ref="AJ3956:AR3956"/>
    <mergeCell ref="AS3956:AX3956"/>
    <mergeCell ref="C3953:Z3953"/>
    <mergeCell ref="AA3953:AI3953"/>
    <mergeCell ref="AJ3953:AR3953"/>
    <mergeCell ref="AS3953:AX3953"/>
    <mergeCell ref="C3954:Z3954"/>
    <mergeCell ref="AA3954:AI3954"/>
    <mergeCell ref="AJ3954:AR3954"/>
    <mergeCell ref="AS3954:AX3954"/>
    <mergeCell ref="B3926:AX3926"/>
    <mergeCell ref="B3929:G3929"/>
    <mergeCell ref="H3929:AX3929"/>
    <mergeCell ref="B3933:AX3937"/>
    <mergeCell ref="B3942:AX3946"/>
    <mergeCell ref="B3951:Z3952"/>
    <mergeCell ref="AA3951:AI3952"/>
    <mergeCell ref="AJ3951:AR3952"/>
    <mergeCell ref="AS3951:AX3952"/>
    <mergeCell ref="C3921:Z3921"/>
    <mergeCell ref="AA3921:AI3921"/>
    <mergeCell ref="AJ3921:AR3921"/>
    <mergeCell ref="AS3921:AX3921"/>
    <mergeCell ref="B3922:Z3922"/>
    <mergeCell ref="AA3922:AI3922"/>
    <mergeCell ref="AJ3922:AR3922"/>
    <mergeCell ref="AS3922:AX3922"/>
    <mergeCell ref="B3890:AX3890"/>
    <mergeCell ref="B3893:G3893"/>
    <mergeCell ref="H3893:AX3893"/>
    <mergeCell ref="B3897:AX3901"/>
    <mergeCell ref="B3906:AX3914"/>
    <mergeCell ref="B3919:Z3920"/>
    <mergeCell ref="AA3919:AI3920"/>
    <mergeCell ref="AJ3919:AR3920"/>
    <mergeCell ref="AS3919:AX3920"/>
    <mergeCell ref="C3885:Z3885"/>
    <mergeCell ref="AA3885:AI3885"/>
    <mergeCell ref="AJ3885:AR3885"/>
    <mergeCell ref="AS3885:AX3885"/>
    <mergeCell ref="B3886:Z3886"/>
    <mergeCell ref="AA3886:AI3886"/>
    <mergeCell ref="AJ3886:AR3886"/>
    <mergeCell ref="AS3886:AX3886"/>
    <mergeCell ref="B3856:AX3856"/>
    <mergeCell ref="B3859:G3859"/>
    <mergeCell ref="H3859:AX3859"/>
    <mergeCell ref="B3863:AX3867"/>
    <mergeCell ref="B3872:AX3878"/>
    <mergeCell ref="B3883:Z3884"/>
    <mergeCell ref="AA3883:AI3884"/>
    <mergeCell ref="AJ3883:AR3884"/>
    <mergeCell ref="AS3883:AX3884"/>
    <mergeCell ref="C3851:Z3851"/>
    <mergeCell ref="AA3851:AI3851"/>
    <mergeCell ref="AJ3851:AR3851"/>
    <mergeCell ref="AS3851:AX3851"/>
    <mergeCell ref="B3852:Z3852"/>
    <mergeCell ref="AA3852:AI3852"/>
    <mergeCell ref="AJ3852:AR3852"/>
    <mergeCell ref="AS3852:AX3852"/>
    <mergeCell ref="B3827:AX3831"/>
    <mergeCell ref="B3836:AX3844"/>
    <mergeCell ref="B3849:Z3850"/>
    <mergeCell ref="AA3849:AI3850"/>
    <mergeCell ref="AJ3849:AR3850"/>
    <mergeCell ref="AS3849:AX3850"/>
    <mergeCell ref="B3816:Z3816"/>
    <mergeCell ref="AA3816:AI3816"/>
    <mergeCell ref="AJ3816:AR3816"/>
    <mergeCell ref="AS3816:AX3816"/>
    <mergeCell ref="B3820:AX3820"/>
    <mergeCell ref="B3823:G3823"/>
    <mergeCell ref="H3823:AX3823"/>
    <mergeCell ref="C3814:Z3814"/>
    <mergeCell ref="AA3814:AI3814"/>
    <mergeCell ref="AJ3814:AR3814"/>
    <mergeCell ref="AS3814:AX3814"/>
    <mergeCell ref="C3815:Z3815"/>
    <mergeCell ref="AA3815:AI3815"/>
    <mergeCell ref="AJ3815:AR3815"/>
    <mergeCell ref="AS3815:AX3815"/>
    <mergeCell ref="B3787:AX3787"/>
    <mergeCell ref="B3790:G3790"/>
    <mergeCell ref="H3790:AX3790"/>
    <mergeCell ref="B3794:AX3798"/>
    <mergeCell ref="B3803:AX3807"/>
    <mergeCell ref="B3812:Z3813"/>
    <mergeCell ref="AA3812:AI3813"/>
    <mergeCell ref="AJ3812:AR3813"/>
    <mergeCell ref="AS3812:AX3813"/>
    <mergeCell ref="C3782:Z3782"/>
    <mergeCell ref="AA3782:AI3782"/>
    <mergeCell ref="AJ3782:AR3782"/>
    <mergeCell ref="AS3782:AX3782"/>
    <mergeCell ref="B3783:Z3783"/>
    <mergeCell ref="AA3783:AI3783"/>
    <mergeCell ref="AJ3783:AR3783"/>
    <mergeCell ref="AS3783:AX3783"/>
    <mergeCell ref="B3755:AX3755"/>
    <mergeCell ref="B3758:G3758"/>
    <mergeCell ref="H3758:AX3758"/>
    <mergeCell ref="B3762:AX3766"/>
    <mergeCell ref="B3771:AX3775"/>
    <mergeCell ref="B3780:Z3781"/>
    <mergeCell ref="AA3780:AI3781"/>
    <mergeCell ref="AJ3780:AR3781"/>
    <mergeCell ref="AS3780:AX3781"/>
    <mergeCell ref="C3750:Z3750"/>
    <mergeCell ref="AA3750:AI3750"/>
    <mergeCell ref="AJ3750:AR3750"/>
    <mergeCell ref="AS3750:AX3750"/>
    <mergeCell ref="B3751:Z3751"/>
    <mergeCell ref="AA3751:AI3751"/>
    <mergeCell ref="AJ3751:AR3751"/>
    <mergeCell ref="AS3751:AX3751"/>
    <mergeCell ref="B3716:AX3716"/>
    <mergeCell ref="B3719:G3719"/>
    <mergeCell ref="H3719:AX3719"/>
    <mergeCell ref="B3723:AX3727"/>
    <mergeCell ref="B3732:AX3743"/>
    <mergeCell ref="B3748:Z3749"/>
    <mergeCell ref="AA3748:AI3749"/>
    <mergeCell ref="AJ3748:AR3749"/>
    <mergeCell ref="AS3748:AX3749"/>
    <mergeCell ref="C3711:Z3711"/>
    <mergeCell ref="AA3711:AI3711"/>
    <mergeCell ref="AJ3711:AR3711"/>
    <mergeCell ref="AS3711:AX3711"/>
    <mergeCell ref="B3712:Z3712"/>
    <mergeCell ref="AA3712:AI3712"/>
    <mergeCell ref="AJ3712:AR3712"/>
    <mergeCell ref="AS3712:AX3712"/>
    <mergeCell ref="B3684:AX3684"/>
    <mergeCell ref="B3687:G3687"/>
    <mergeCell ref="H3687:AX3687"/>
    <mergeCell ref="B3691:AX3695"/>
    <mergeCell ref="B3700:AX3704"/>
    <mergeCell ref="B3709:Z3710"/>
    <mergeCell ref="AA3709:AI3710"/>
    <mergeCell ref="AJ3709:AR3710"/>
    <mergeCell ref="AS3709:AX3710"/>
    <mergeCell ref="C3679:Z3679"/>
    <mergeCell ref="AA3679:AI3679"/>
    <mergeCell ref="AJ3679:AR3679"/>
    <mergeCell ref="AS3679:AX3679"/>
    <mergeCell ref="B3680:Z3680"/>
    <mergeCell ref="AA3680:AI3680"/>
    <mergeCell ref="AJ3680:AR3680"/>
    <mergeCell ref="AS3680:AX3680"/>
    <mergeCell ref="B3652:AX3652"/>
    <mergeCell ref="B3655:G3655"/>
    <mergeCell ref="H3655:AX3655"/>
    <mergeCell ref="B3659:AX3663"/>
    <mergeCell ref="B3668:AX3672"/>
    <mergeCell ref="B3677:Z3678"/>
    <mergeCell ref="AA3677:AI3678"/>
    <mergeCell ref="AJ3677:AR3678"/>
    <mergeCell ref="AS3677:AX3678"/>
    <mergeCell ref="C3647:Z3647"/>
    <mergeCell ref="AA3647:AI3647"/>
    <mergeCell ref="AJ3647:AR3647"/>
    <mergeCell ref="AS3647:AX3647"/>
    <mergeCell ref="B3648:Z3648"/>
    <mergeCell ref="AA3648:AI3648"/>
    <mergeCell ref="AJ3648:AR3648"/>
    <mergeCell ref="AS3648:AX3648"/>
    <mergeCell ref="B3620:AX3620"/>
    <mergeCell ref="B3623:G3623"/>
    <mergeCell ref="H3623:AX3623"/>
    <mergeCell ref="B3627:AX3631"/>
    <mergeCell ref="B3636:AX3640"/>
    <mergeCell ref="B3645:Z3646"/>
    <mergeCell ref="AA3645:AI3646"/>
    <mergeCell ref="AJ3645:AR3646"/>
    <mergeCell ref="AS3645:AX3646"/>
    <mergeCell ref="C3615:Z3615"/>
    <mergeCell ref="AA3615:AI3615"/>
    <mergeCell ref="AJ3615:AR3615"/>
    <mergeCell ref="AS3615:AX3615"/>
    <mergeCell ref="B3616:Z3616"/>
    <mergeCell ref="AA3616:AI3616"/>
    <mergeCell ref="AJ3616:AR3616"/>
    <mergeCell ref="AS3616:AX3616"/>
    <mergeCell ref="C3613:Z3613"/>
    <mergeCell ref="AA3613:AI3613"/>
    <mergeCell ref="AJ3613:AR3613"/>
    <mergeCell ref="AS3613:AX3613"/>
    <mergeCell ref="C3614:Z3614"/>
    <mergeCell ref="AA3614:AI3614"/>
    <mergeCell ref="AJ3614:AR3614"/>
    <mergeCell ref="AS3614:AX3614"/>
    <mergeCell ref="B3586:AX3586"/>
    <mergeCell ref="B3589:G3589"/>
    <mergeCell ref="H3589:AX3589"/>
    <mergeCell ref="B3593:AX3597"/>
    <mergeCell ref="B3602:AX3606"/>
    <mergeCell ref="B3611:Z3612"/>
    <mergeCell ref="AA3611:AI3612"/>
    <mergeCell ref="AJ3611:AR3612"/>
    <mergeCell ref="AS3611:AX3612"/>
    <mergeCell ref="C3581:Z3581"/>
    <mergeCell ref="AA3581:AI3581"/>
    <mergeCell ref="AJ3581:AR3581"/>
    <mergeCell ref="AS3581:AX3581"/>
    <mergeCell ref="B3582:Z3582"/>
    <mergeCell ref="AA3582:AI3582"/>
    <mergeCell ref="AJ3582:AR3582"/>
    <mergeCell ref="AS3582:AX3582"/>
    <mergeCell ref="C3579:Z3579"/>
    <mergeCell ref="AA3579:AI3579"/>
    <mergeCell ref="AJ3579:AR3579"/>
    <mergeCell ref="AS3579:AX3579"/>
    <mergeCell ref="C3580:Z3580"/>
    <mergeCell ref="AA3580:AI3580"/>
    <mergeCell ref="AJ3580:AR3580"/>
    <mergeCell ref="AS3580:AX3580"/>
    <mergeCell ref="C3577:Z3577"/>
    <mergeCell ref="AA3577:AI3577"/>
    <mergeCell ref="AJ3577:AR3577"/>
    <mergeCell ref="AS3577:AX3577"/>
    <mergeCell ref="C3578:Z3578"/>
    <mergeCell ref="AA3578:AI3578"/>
    <mergeCell ref="AJ3578:AR3578"/>
    <mergeCell ref="AS3578:AX3578"/>
    <mergeCell ref="C3575:Z3575"/>
    <mergeCell ref="AA3575:AI3575"/>
    <mergeCell ref="AJ3575:AR3575"/>
    <mergeCell ref="AS3575:AX3575"/>
    <mergeCell ref="C3576:Z3576"/>
    <mergeCell ref="AA3576:AI3576"/>
    <mergeCell ref="AJ3576:AR3576"/>
    <mergeCell ref="AS3576:AX3576"/>
    <mergeCell ref="C3573:Z3573"/>
    <mergeCell ref="AA3573:AI3573"/>
    <mergeCell ref="AJ3573:AR3573"/>
    <mergeCell ref="AS3573:AX3573"/>
    <mergeCell ref="C3574:Z3574"/>
    <mergeCell ref="AA3574:AI3574"/>
    <mergeCell ref="AJ3574:AR3574"/>
    <mergeCell ref="AS3574:AX3574"/>
    <mergeCell ref="B3546:AX3546"/>
    <mergeCell ref="B3549:G3549"/>
    <mergeCell ref="H3549:AX3549"/>
    <mergeCell ref="B3553:AX3557"/>
    <mergeCell ref="B3562:AX3566"/>
    <mergeCell ref="B3571:Z3572"/>
    <mergeCell ref="AA3571:AI3572"/>
    <mergeCell ref="AJ3571:AR3572"/>
    <mergeCell ref="AS3571:AX3572"/>
    <mergeCell ref="C3541:Z3541"/>
    <mergeCell ref="AA3541:AI3541"/>
    <mergeCell ref="AJ3541:AR3541"/>
    <mergeCell ref="AS3541:AX3541"/>
    <mergeCell ref="B3542:Z3542"/>
    <mergeCell ref="AA3542:AI3542"/>
    <mergeCell ref="AJ3542:AR3542"/>
    <mergeCell ref="AS3542:AX3542"/>
    <mergeCell ref="B3521:AX3525"/>
    <mergeCell ref="B3530:AX3534"/>
    <mergeCell ref="B3539:Z3540"/>
    <mergeCell ref="AA3539:AI3540"/>
    <mergeCell ref="AJ3539:AR3540"/>
    <mergeCell ref="AS3539:AX3540"/>
    <mergeCell ref="B3510:Z3510"/>
    <mergeCell ref="AA3510:AI3510"/>
    <mergeCell ref="AJ3510:AR3510"/>
    <mergeCell ref="AS3510:AX3510"/>
    <mergeCell ref="B3514:AX3514"/>
    <mergeCell ref="B3517:G3517"/>
    <mergeCell ref="H3517:AX3517"/>
    <mergeCell ref="C3508:Z3508"/>
    <mergeCell ref="AA3508:AI3508"/>
    <mergeCell ref="AJ3508:AR3508"/>
    <mergeCell ref="AS3508:AX3508"/>
    <mergeCell ref="C3509:Z3509"/>
    <mergeCell ref="AA3509:AI3509"/>
    <mergeCell ref="AJ3509:AR3509"/>
    <mergeCell ref="AS3509:AX3509"/>
    <mergeCell ref="B3488:AX3492"/>
    <mergeCell ref="B3497:AX3501"/>
    <mergeCell ref="B3506:Z3507"/>
    <mergeCell ref="AA3506:AI3507"/>
    <mergeCell ref="AJ3506:AR3507"/>
    <mergeCell ref="AS3506:AX3507"/>
    <mergeCell ref="B3477:Z3477"/>
    <mergeCell ref="AA3477:AI3477"/>
    <mergeCell ref="AJ3477:AR3477"/>
    <mergeCell ref="AS3477:AX3477"/>
    <mergeCell ref="B3481:AX3481"/>
    <mergeCell ref="B3484:G3484"/>
    <mergeCell ref="H3484:AX3484"/>
    <mergeCell ref="C3475:Z3475"/>
    <mergeCell ref="AA3475:AI3475"/>
    <mergeCell ref="AJ3475:AR3475"/>
    <mergeCell ref="AS3475:AX3475"/>
    <mergeCell ref="C3476:Z3476"/>
    <mergeCell ref="AA3476:AI3476"/>
    <mergeCell ref="AJ3476:AR3476"/>
    <mergeCell ref="AS3476:AX3476"/>
    <mergeCell ref="C3473:Z3473"/>
    <mergeCell ref="AA3473:AI3473"/>
    <mergeCell ref="AJ3473:AR3473"/>
    <mergeCell ref="AS3473:AX3473"/>
    <mergeCell ref="C3474:Z3474"/>
    <mergeCell ref="AA3474:AI3474"/>
    <mergeCell ref="AJ3474:AR3474"/>
    <mergeCell ref="AS3474:AX3474"/>
    <mergeCell ref="B3446:AX3446"/>
    <mergeCell ref="B3449:G3449"/>
    <mergeCell ref="H3449:AX3449"/>
    <mergeCell ref="B3453:AX3457"/>
    <mergeCell ref="B3462:AX3466"/>
    <mergeCell ref="B3471:Z3472"/>
    <mergeCell ref="AA3471:AI3472"/>
    <mergeCell ref="AJ3471:AR3472"/>
    <mergeCell ref="AS3471:AX3472"/>
    <mergeCell ref="B3442:Z3442"/>
    <mergeCell ref="AA3442:AI3442"/>
    <mergeCell ref="AJ3442:AR3442"/>
    <mergeCell ref="AS3442:AX3442"/>
    <mergeCell ref="C3440:Z3440"/>
    <mergeCell ref="AA3440:AI3440"/>
    <mergeCell ref="AJ3440:AR3440"/>
    <mergeCell ref="AS3440:AX3440"/>
    <mergeCell ref="C3441:Z3441"/>
    <mergeCell ref="AA3441:AI3441"/>
    <mergeCell ref="AJ3441:AR3441"/>
    <mergeCell ref="AS3441:AX3441"/>
    <mergeCell ref="C3438:Z3438"/>
    <mergeCell ref="AA3438:AI3438"/>
    <mergeCell ref="AJ3438:AR3438"/>
    <mergeCell ref="AS3438:AX3438"/>
    <mergeCell ref="C3439:Z3439"/>
    <mergeCell ref="AA3439:AI3439"/>
    <mergeCell ref="AJ3439:AR3439"/>
    <mergeCell ref="AS3439:AX3439"/>
    <mergeCell ref="B3411:AX3411"/>
    <mergeCell ref="B3414:G3414"/>
    <mergeCell ref="H3414:AX3414"/>
    <mergeCell ref="B3418:AX3422"/>
    <mergeCell ref="B3427:AX3431"/>
    <mergeCell ref="B3436:Z3437"/>
    <mergeCell ref="AA3436:AI3437"/>
    <mergeCell ref="AJ3436:AR3437"/>
    <mergeCell ref="AS3436:AX3437"/>
    <mergeCell ref="C3406:Z3406"/>
    <mergeCell ref="AA3406:AI3406"/>
    <mergeCell ref="AJ3406:AR3406"/>
    <mergeCell ref="AS3406:AX3406"/>
    <mergeCell ref="B3407:Z3407"/>
    <mergeCell ref="AA3407:AI3407"/>
    <mergeCell ref="AJ3407:AR3407"/>
    <mergeCell ref="AS3407:AX3407"/>
    <mergeCell ref="C3404:Z3404"/>
    <mergeCell ref="AA3404:AI3404"/>
    <mergeCell ref="AJ3404:AR3404"/>
    <mergeCell ref="AS3404:AX3404"/>
    <mergeCell ref="C3405:Z3405"/>
    <mergeCell ref="AA3405:AI3405"/>
    <mergeCell ref="AJ3405:AR3405"/>
    <mergeCell ref="AS3405:AX3405"/>
    <mergeCell ref="B3377:AX3377"/>
    <mergeCell ref="B3380:G3380"/>
    <mergeCell ref="H3380:AX3380"/>
    <mergeCell ref="B3384:AX3388"/>
    <mergeCell ref="B3393:AX3397"/>
    <mergeCell ref="B3402:Z3403"/>
    <mergeCell ref="AA3402:AI3403"/>
    <mergeCell ref="AJ3402:AR3403"/>
    <mergeCell ref="AS3402:AX3403"/>
    <mergeCell ref="C3372:Z3372"/>
    <mergeCell ref="AA3372:AI3372"/>
    <mergeCell ref="AJ3372:AR3372"/>
    <mergeCell ref="AS3372:AX3372"/>
    <mergeCell ref="B3373:Z3373"/>
    <mergeCell ref="AA3373:AI3373"/>
    <mergeCell ref="AJ3373:AR3373"/>
    <mergeCell ref="AS3373:AX3373"/>
    <mergeCell ref="C3370:Z3370"/>
    <mergeCell ref="AA3370:AI3370"/>
    <mergeCell ref="AJ3370:AR3370"/>
    <mergeCell ref="AS3370:AX3370"/>
    <mergeCell ref="C3371:Z3371"/>
    <mergeCell ref="AA3371:AI3371"/>
    <mergeCell ref="AJ3371:AR3371"/>
    <mergeCell ref="AS3371:AX3371"/>
    <mergeCell ref="C3368:Z3368"/>
    <mergeCell ref="AA3368:AI3368"/>
    <mergeCell ref="AJ3368:AR3368"/>
    <mergeCell ref="AS3368:AX3368"/>
    <mergeCell ref="C3369:Z3369"/>
    <mergeCell ref="AA3369:AI3369"/>
    <mergeCell ref="AJ3369:AR3369"/>
    <mergeCell ref="AS3369:AX3369"/>
    <mergeCell ref="B3340:AX3340"/>
    <mergeCell ref="B3343:G3343"/>
    <mergeCell ref="H3343:AX3343"/>
    <mergeCell ref="B3347:AX3351"/>
    <mergeCell ref="B3356:AX3361"/>
    <mergeCell ref="B3366:Z3367"/>
    <mergeCell ref="AA3366:AI3367"/>
    <mergeCell ref="AJ3366:AR3367"/>
    <mergeCell ref="AS3366:AX3367"/>
    <mergeCell ref="C3335:Z3335"/>
    <mergeCell ref="AA3335:AI3335"/>
    <mergeCell ref="AJ3335:AR3335"/>
    <mergeCell ref="AS3335:AX3335"/>
    <mergeCell ref="B3336:Z3336"/>
    <mergeCell ref="AA3336:AI3336"/>
    <mergeCell ref="AJ3336:AR3336"/>
    <mergeCell ref="AS3336:AX3336"/>
    <mergeCell ref="C3333:Z3333"/>
    <mergeCell ref="AA3333:AI3333"/>
    <mergeCell ref="AJ3333:AR3333"/>
    <mergeCell ref="AS3333:AX3333"/>
    <mergeCell ref="C3334:Z3334"/>
    <mergeCell ref="AA3334:AI3334"/>
    <mergeCell ref="AJ3334:AR3334"/>
    <mergeCell ref="AS3334:AX3334"/>
    <mergeCell ref="C3331:Z3331"/>
    <mergeCell ref="AA3331:AI3331"/>
    <mergeCell ref="AJ3331:AR3331"/>
    <mergeCell ref="AS3331:AX3331"/>
    <mergeCell ref="C3332:Z3332"/>
    <mergeCell ref="AA3332:AI3332"/>
    <mergeCell ref="AJ3332:AR3332"/>
    <mergeCell ref="AS3332:AX3332"/>
    <mergeCell ref="C3329:Z3329"/>
    <mergeCell ref="AA3329:AI3329"/>
    <mergeCell ref="AJ3329:AR3329"/>
    <mergeCell ref="AS3329:AX3329"/>
    <mergeCell ref="C3330:Z3330"/>
    <mergeCell ref="AA3330:AI3330"/>
    <mergeCell ref="AJ3330:AR3330"/>
    <mergeCell ref="AS3330:AX3330"/>
    <mergeCell ref="B3302:AX3302"/>
    <mergeCell ref="B3305:G3305"/>
    <mergeCell ref="H3305:AX3305"/>
    <mergeCell ref="B3309:AX3313"/>
    <mergeCell ref="B3318:AX3322"/>
    <mergeCell ref="B3327:Z3328"/>
    <mergeCell ref="AA3327:AI3328"/>
    <mergeCell ref="AJ3327:AR3328"/>
    <mergeCell ref="AS3327:AX3328"/>
    <mergeCell ref="C3297:Z3297"/>
    <mergeCell ref="AA3297:AI3297"/>
    <mergeCell ref="AJ3297:AR3297"/>
    <mergeCell ref="AS3297:AX3297"/>
    <mergeCell ref="B3298:Z3298"/>
    <mergeCell ref="AA3298:AI3298"/>
    <mergeCell ref="AJ3298:AR3298"/>
    <mergeCell ref="AS3298:AX3298"/>
    <mergeCell ref="C3295:Z3295"/>
    <mergeCell ref="AA3295:AI3295"/>
    <mergeCell ref="AJ3295:AR3295"/>
    <mergeCell ref="AS3295:AX3295"/>
    <mergeCell ref="C3296:Z3296"/>
    <mergeCell ref="AA3296:AI3296"/>
    <mergeCell ref="AJ3296:AR3296"/>
    <mergeCell ref="AS3296:AX3296"/>
    <mergeCell ref="C3293:Z3293"/>
    <mergeCell ref="AA3293:AI3293"/>
    <mergeCell ref="AJ3293:AR3293"/>
    <mergeCell ref="AS3293:AX3293"/>
    <mergeCell ref="C3294:Z3294"/>
    <mergeCell ref="AA3294:AI3294"/>
    <mergeCell ref="AJ3294:AR3294"/>
    <mergeCell ref="AS3294:AX3294"/>
    <mergeCell ref="B3265:AX3265"/>
    <mergeCell ref="B3268:G3268"/>
    <mergeCell ref="H3268:AX3268"/>
    <mergeCell ref="B3272:AX3276"/>
    <mergeCell ref="B3281:AX3286"/>
    <mergeCell ref="B3291:Z3292"/>
    <mergeCell ref="AA3291:AI3292"/>
    <mergeCell ref="AJ3291:AR3292"/>
    <mergeCell ref="AS3291:AX3292"/>
    <mergeCell ref="C3260:Z3260"/>
    <mergeCell ref="AA3260:AI3260"/>
    <mergeCell ref="AJ3260:AR3260"/>
    <mergeCell ref="AS3260:AX3260"/>
    <mergeCell ref="B3261:Z3261"/>
    <mergeCell ref="AA3261:AI3261"/>
    <mergeCell ref="AJ3261:AR3261"/>
    <mergeCell ref="AS3261:AX3261"/>
    <mergeCell ref="B3233:AX3233"/>
    <mergeCell ref="B3236:G3236"/>
    <mergeCell ref="H3236:AX3236"/>
    <mergeCell ref="B3240:AX3244"/>
    <mergeCell ref="B3249:AX3253"/>
    <mergeCell ref="B3258:Z3259"/>
    <mergeCell ref="AA3258:AI3259"/>
    <mergeCell ref="AJ3258:AR3259"/>
    <mergeCell ref="AS3258:AX3259"/>
    <mergeCell ref="C3228:Z3228"/>
    <mergeCell ref="AA3228:AI3228"/>
    <mergeCell ref="AJ3228:AR3228"/>
    <mergeCell ref="AS3228:AX3228"/>
    <mergeCell ref="B3229:Z3229"/>
    <mergeCell ref="AA3229:AI3229"/>
    <mergeCell ref="AJ3229:AR3229"/>
    <mergeCell ref="AS3229:AX3229"/>
    <mergeCell ref="B3201:AX3201"/>
    <mergeCell ref="B3204:G3204"/>
    <mergeCell ref="H3204:AX3204"/>
    <mergeCell ref="B3208:AX3212"/>
    <mergeCell ref="B3217:AX3221"/>
    <mergeCell ref="B3226:Z3227"/>
    <mergeCell ref="AA3226:AI3227"/>
    <mergeCell ref="AJ3226:AR3227"/>
    <mergeCell ref="AS3226:AX3227"/>
    <mergeCell ref="C3196:Z3196"/>
    <mergeCell ref="AA3196:AI3196"/>
    <mergeCell ref="AJ3196:AR3196"/>
    <mergeCell ref="AS3196:AX3196"/>
    <mergeCell ref="B3197:Z3197"/>
    <mergeCell ref="AA3197:AI3197"/>
    <mergeCell ref="AJ3197:AR3197"/>
    <mergeCell ref="AS3197:AX3197"/>
    <mergeCell ref="B3169:AX3169"/>
    <mergeCell ref="B3172:G3172"/>
    <mergeCell ref="H3172:AX3172"/>
    <mergeCell ref="B3176:AX3180"/>
    <mergeCell ref="B3185:AX3189"/>
    <mergeCell ref="B3194:Z3195"/>
    <mergeCell ref="AA3194:AI3195"/>
    <mergeCell ref="AJ3194:AR3195"/>
    <mergeCell ref="AS3194:AX3195"/>
    <mergeCell ref="C3164:Z3164"/>
    <mergeCell ref="AA3164:AI3164"/>
    <mergeCell ref="AJ3164:AR3164"/>
    <mergeCell ref="AS3164:AX3164"/>
    <mergeCell ref="B3165:Z3165"/>
    <mergeCell ref="AA3165:AI3165"/>
    <mergeCell ref="AJ3165:AR3165"/>
    <mergeCell ref="AS3165:AX3165"/>
    <mergeCell ref="B3133:AX3133"/>
    <mergeCell ref="B3136:G3136"/>
    <mergeCell ref="H3136:AX3136"/>
    <mergeCell ref="B3140:AX3145"/>
    <mergeCell ref="B3150:AX3157"/>
    <mergeCell ref="B3162:Z3163"/>
    <mergeCell ref="AA3162:AI3163"/>
    <mergeCell ref="AJ3162:AR3163"/>
    <mergeCell ref="AS3162:AX3163"/>
    <mergeCell ref="C3128:Z3128"/>
    <mergeCell ref="AA3128:AI3128"/>
    <mergeCell ref="AJ3128:AR3128"/>
    <mergeCell ref="AS3128:AX3128"/>
    <mergeCell ref="B3129:Z3129"/>
    <mergeCell ref="AA3129:AI3129"/>
    <mergeCell ref="AJ3129:AR3129"/>
    <mergeCell ref="AS3129:AX3129"/>
    <mergeCell ref="B3101:AX3101"/>
    <mergeCell ref="B3104:G3104"/>
    <mergeCell ref="H3104:AX3104"/>
    <mergeCell ref="B3108:AX3112"/>
    <mergeCell ref="B3117:AX3121"/>
    <mergeCell ref="B3126:Z3127"/>
    <mergeCell ref="AA3126:AI3127"/>
    <mergeCell ref="AJ3126:AR3127"/>
    <mergeCell ref="AS3126:AX3127"/>
    <mergeCell ref="C3096:Z3096"/>
    <mergeCell ref="AA3096:AI3096"/>
    <mergeCell ref="AJ3096:AR3096"/>
    <mergeCell ref="AS3096:AX3096"/>
    <mergeCell ref="B3097:Z3097"/>
    <mergeCell ref="AA3097:AI3097"/>
    <mergeCell ref="AJ3097:AR3097"/>
    <mergeCell ref="AS3097:AX3097"/>
    <mergeCell ref="B3068:AX3068"/>
    <mergeCell ref="B3071:G3071"/>
    <mergeCell ref="H3071:AX3071"/>
    <mergeCell ref="B3075:AX3080"/>
    <mergeCell ref="B3085:AX3089"/>
    <mergeCell ref="B3094:Z3095"/>
    <mergeCell ref="AA3094:AI3095"/>
    <mergeCell ref="AJ3094:AR3095"/>
    <mergeCell ref="AS3094:AX3095"/>
    <mergeCell ref="C3063:Z3063"/>
    <mergeCell ref="AA3063:AI3063"/>
    <mergeCell ref="AJ3063:AR3063"/>
    <mergeCell ref="AS3063:AX3063"/>
    <mergeCell ref="B3064:Z3064"/>
    <mergeCell ref="AA3064:AI3064"/>
    <mergeCell ref="AJ3064:AR3064"/>
    <mergeCell ref="AS3064:AX3064"/>
    <mergeCell ref="B3035:AX3035"/>
    <mergeCell ref="B3038:G3038"/>
    <mergeCell ref="H3038:AX3038"/>
    <mergeCell ref="B3042:AX3046"/>
    <mergeCell ref="B3051:AX3056"/>
    <mergeCell ref="B3061:Z3062"/>
    <mergeCell ref="AA3061:AI3062"/>
    <mergeCell ref="AJ3061:AR3062"/>
    <mergeCell ref="AS3061:AX3062"/>
    <mergeCell ref="C3030:Z3030"/>
    <mergeCell ref="AA3030:AI3030"/>
    <mergeCell ref="AJ3030:AR3030"/>
    <mergeCell ref="AS3030:AX3030"/>
    <mergeCell ref="B3031:Z3031"/>
    <mergeCell ref="AA3031:AI3031"/>
    <mergeCell ref="AJ3031:AR3031"/>
    <mergeCell ref="AS3031:AX3031"/>
    <mergeCell ref="B3002:AX3002"/>
    <mergeCell ref="B3005:G3005"/>
    <mergeCell ref="H3005:AX3005"/>
    <mergeCell ref="B3009:AX3013"/>
    <mergeCell ref="B3028:Z3029"/>
    <mergeCell ref="AA3028:AI3029"/>
    <mergeCell ref="AJ3028:AR3029"/>
    <mergeCell ref="AS3028:AX3029"/>
    <mergeCell ref="B3018:AX3023"/>
    <mergeCell ref="C2997:Z2997"/>
    <mergeCell ref="AA2997:AI2997"/>
    <mergeCell ref="AJ2997:AR2997"/>
    <mergeCell ref="AS2997:AX2997"/>
    <mergeCell ref="B2998:Z2998"/>
    <mergeCell ref="AA2998:AI2998"/>
    <mergeCell ref="AJ2998:AR2998"/>
    <mergeCell ref="AS2998:AX2998"/>
    <mergeCell ref="B2969:AX2969"/>
    <mergeCell ref="B2972:G2972"/>
    <mergeCell ref="H2972:AX2972"/>
    <mergeCell ref="B2976:AX2980"/>
    <mergeCell ref="B2985:AX2990"/>
    <mergeCell ref="B2995:Z2996"/>
    <mergeCell ref="AA2995:AI2996"/>
    <mergeCell ref="AJ2995:AR2996"/>
    <mergeCell ref="AS2995:AX2996"/>
    <mergeCell ref="C2964:Z2964"/>
    <mergeCell ref="AA2964:AI2964"/>
    <mergeCell ref="AJ2964:AR2964"/>
    <mergeCell ref="AS2964:AX2964"/>
    <mergeCell ref="B2965:Z2965"/>
    <mergeCell ref="AA2965:AI2965"/>
    <mergeCell ref="AJ2965:AR2965"/>
    <mergeCell ref="AS2965:AX2965"/>
    <mergeCell ref="B2937:AX2937"/>
    <mergeCell ref="B2940:G2940"/>
    <mergeCell ref="H2940:AX2940"/>
    <mergeCell ref="B2944:AX2948"/>
    <mergeCell ref="B2953:AX2957"/>
    <mergeCell ref="B2962:Z2963"/>
    <mergeCell ref="AA2962:AI2963"/>
    <mergeCell ref="AJ2962:AR2963"/>
    <mergeCell ref="AS2962:AX2963"/>
    <mergeCell ref="C2932:Z2932"/>
    <mergeCell ref="AA2932:AI2932"/>
    <mergeCell ref="AJ2932:AR2932"/>
    <mergeCell ref="AS2932:AX2932"/>
    <mergeCell ref="B2933:Z2933"/>
    <mergeCell ref="AA2933:AI2933"/>
    <mergeCell ref="AJ2933:AR2933"/>
    <mergeCell ref="AS2933:AX2933"/>
    <mergeCell ref="B2905:AX2905"/>
    <mergeCell ref="B2908:G2908"/>
    <mergeCell ref="H2908:AX2908"/>
    <mergeCell ref="B2912:AX2916"/>
    <mergeCell ref="B2921:AX2925"/>
    <mergeCell ref="B2930:Z2931"/>
    <mergeCell ref="AA2930:AI2931"/>
    <mergeCell ref="AJ2930:AR2931"/>
    <mergeCell ref="AS2930:AX2931"/>
    <mergeCell ref="C2900:Z2900"/>
    <mergeCell ref="AA2900:AI2900"/>
    <mergeCell ref="AJ2900:AR2900"/>
    <mergeCell ref="AS2900:AX2900"/>
    <mergeCell ref="B2901:Z2901"/>
    <mergeCell ref="AA2901:AI2901"/>
    <mergeCell ref="AJ2901:AR2901"/>
    <mergeCell ref="AS2901:AX2901"/>
    <mergeCell ref="B2873:AX2873"/>
    <mergeCell ref="B2876:G2876"/>
    <mergeCell ref="H2876:AX2876"/>
    <mergeCell ref="B2880:AX2884"/>
    <mergeCell ref="B2889:AX2893"/>
    <mergeCell ref="B2898:Z2899"/>
    <mergeCell ref="AA2898:AI2899"/>
    <mergeCell ref="AJ2898:AR2899"/>
    <mergeCell ref="AS2898:AX2899"/>
    <mergeCell ref="C2868:Z2868"/>
    <mergeCell ref="AA2868:AI2868"/>
    <mergeCell ref="AJ2868:AR2868"/>
    <mergeCell ref="AS2868:AX2868"/>
    <mergeCell ref="B2869:Z2869"/>
    <mergeCell ref="AA2869:AI2869"/>
    <mergeCell ref="AJ2869:AR2869"/>
    <mergeCell ref="AS2869:AX2869"/>
    <mergeCell ref="B2841:AX2841"/>
    <mergeCell ref="B2844:G2844"/>
    <mergeCell ref="H2844:AX2844"/>
    <mergeCell ref="B2848:AX2852"/>
    <mergeCell ref="B2857:AX2861"/>
    <mergeCell ref="B2866:Z2867"/>
    <mergeCell ref="AA2866:AI2867"/>
    <mergeCell ref="AJ2866:AR2867"/>
    <mergeCell ref="AS2866:AX2867"/>
    <mergeCell ref="C2836:Z2836"/>
    <mergeCell ref="AA2836:AI2836"/>
    <mergeCell ref="AJ2836:AR2836"/>
    <mergeCell ref="AS2836:AX2836"/>
    <mergeCell ref="B2837:Z2837"/>
    <mergeCell ref="AA2837:AI2837"/>
    <mergeCell ref="AJ2837:AR2837"/>
    <mergeCell ref="AS2837:AX2837"/>
    <mergeCell ref="C2834:Z2834"/>
    <mergeCell ref="AA2834:AI2834"/>
    <mergeCell ref="AJ2834:AR2834"/>
    <mergeCell ref="AS2834:AX2834"/>
    <mergeCell ref="C2835:Z2835"/>
    <mergeCell ref="AA2835:AI2835"/>
    <mergeCell ref="AJ2835:AR2835"/>
    <mergeCell ref="AS2835:AX2835"/>
    <mergeCell ref="B2804:AX2804"/>
    <mergeCell ref="B2807:G2807"/>
    <mergeCell ref="H2807:AX2807"/>
    <mergeCell ref="B2811:AX2815"/>
    <mergeCell ref="B2820:AX2827"/>
    <mergeCell ref="B2832:Z2833"/>
    <mergeCell ref="AA2832:AI2833"/>
    <mergeCell ref="AJ2832:AR2833"/>
    <mergeCell ref="AS2832:AX2833"/>
    <mergeCell ref="AJ2734:AR2734"/>
    <mergeCell ref="AS2734:AX2734"/>
    <mergeCell ref="B2706:AX2706"/>
    <mergeCell ref="B2709:G2709"/>
    <mergeCell ref="H2709:AX2709"/>
    <mergeCell ref="B2713:AX2717"/>
    <mergeCell ref="B2722:AX2726"/>
    <mergeCell ref="B2731:Z2732"/>
    <mergeCell ref="AA2731:AI2732"/>
    <mergeCell ref="AJ2731:AR2732"/>
    <mergeCell ref="AS2731:AX2732"/>
    <mergeCell ref="C2701:Z2701"/>
    <mergeCell ref="AA2701:AI2701"/>
    <mergeCell ref="AJ2701:AR2701"/>
    <mergeCell ref="AS2701:AX2701"/>
    <mergeCell ref="B2702:Z2702"/>
    <mergeCell ref="AA2702:AI2702"/>
    <mergeCell ref="AJ2702:AR2702"/>
    <mergeCell ref="AS2702:AX2702"/>
    <mergeCell ref="B2670:AX2670"/>
    <mergeCell ref="B2673:G2673"/>
    <mergeCell ref="H2673:AX2673"/>
    <mergeCell ref="B2677:AX2681"/>
    <mergeCell ref="B2686:AX2694"/>
    <mergeCell ref="B2699:Z2700"/>
    <mergeCell ref="AA2699:AI2700"/>
    <mergeCell ref="AJ2699:AR2700"/>
    <mergeCell ref="AS2699:AX2700"/>
    <mergeCell ref="C2665:Z2665"/>
    <mergeCell ref="AA2665:AI2665"/>
    <mergeCell ref="AJ2665:AR2665"/>
    <mergeCell ref="AS2665:AX2665"/>
    <mergeCell ref="B2666:Z2666"/>
    <mergeCell ref="AA2666:AI2666"/>
    <mergeCell ref="AJ2666:AR2666"/>
    <mergeCell ref="AS2666:AX2666"/>
    <mergeCell ref="B2638:AX2638"/>
    <mergeCell ref="B2641:G2641"/>
    <mergeCell ref="H2641:AX2641"/>
    <mergeCell ref="B2645:AX2649"/>
    <mergeCell ref="B2654:AX2658"/>
    <mergeCell ref="B2663:Z2664"/>
    <mergeCell ref="AA2663:AI2664"/>
    <mergeCell ref="AJ2663:AR2664"/>
    <mergeCell ref="AS2663:AX2664"/>
    <mergeCell ref="C2633:Z2633"/>
    <mergeCell ref="AA2633:AI2633"/>
    <mergeCell ref="AJ2633:AR2633"/>
    <mergeCell ref="AS2633:AX2633"/>
    <mergeCell ref="B2634:Z2634"/>
    <mergeCell ref="AA2634:AI2634"/>
    <mergeCell ref="AJ2634:AR2634"/>
    <mergeCell ref="AS2634:AX2634"/>
    <mergeCell ref="B2606:AX2606"/>
    <mergeCell ref="B2609:G2609"/>
    <mergeCell ref="H2609:AX2609"/>
    <mergeCell ref="B2613:AX2617"/>
    <mergeCell ref="B2622:AX2626"/>
    <mergeCell ref="B2631:Z2632"/>
    <mergeCell ref="AA2631:AI2632"/>
    <mergeCell ref="AJ2631:AR2632"/>
    <mergeCell ref="AS2631:AX2632"/>
    <mergeCell ref="C2601:Z2601"/>
    <mergeCell ref="AA2601:AI2601"/>
    <mergeCell ref="AJ2601:AR2601"/>
    <mergeCell ref="AS2601:AX2601"/>
    <mergeCell ref="B2602:Z2602"/>
    <mergeCell ref="AA2602:AI2602"/>
    <mergeCell ref="AJ2602:AR2602"/>
    <mergeCell ref="AS2602:AX2602"/>
    <mergeCell ref="C2599:Z2599"/>
    <mergeCell ref="AA2599:AI2599"/>
    <mergeCell ref="AJ2599:AR2599"/>
    <mergeCell ref="AS2599:AX2599"/>
    <mergeCell ref="C2600:Z2600"/>
    <mergeCell ref="AA2600:AI2600"/>
    <mergeCell ref="AJ2600:AR2600"/>
    <mergeCell ref="AS2600:AX2600"/>
    <mergeCell ref="C2597:Z2597"/>
    <mergeCell ref="AA2597:AI2597"/>
    <mergeCell ref="AJ2597:AR2597"/>
    <mergeCell ref="AS2597:AX2597"/>
    <mergeCell ref="C2598:Z2598"/>
    <mergeCell ref="AA2598:AI2598"/>
    <mergeCell ref="AJ2598:AR2598"/>
    <mergeCell ref="AS2598:AX2598"/>
    <mergeCell ref="C2595:Z2595"/>
    <mergeCell ref="AA2595:AI2595"/>
    <mergeCell ref="AJ2595:AR2595"/>
    <mergeCell ref="AS2595:AX2595"/>
    <mergeCell ref="C2596:Z2596"/>
    <mergeCell ref="AA2596:AI2596"/>
    <mergeCell ref="AJ2596:AR2596"/>
    <mergeCell ref="AS2596:AX2596"/>
    <mergeCell ref="C2593:Z2593"/>
    <mergeCell ref="AA2593:AI2593"/>
    <mergeCell ref="AJ2593:AR2593"/>
    <mergeCell ref="AS2593:AX2593"/>
    <mergeCell ref="C2594:Z2594"/>
    <mergeCell ref="AA2594:AI2594"/>
    <mergeCell ref="AJ2594:AR2594"/>
    <mergeCell ref="AS2594:AX2594"/>
    <mergeCell ref="C2591:Z2591"/>
    <mergeCell ref="AA2591:AI2591"/>
    <mergeCell ref="AJ2591:AR2591"/>
    <mergeCell ref="AS2591:AX2591"/>
    <mergeCell ref="C2592:Z2592"/>
    <mergeCell ref="AA2592:AI2592"/>
    <mergeCell ref="AJ2592:AR2592"/>
    <mergeCell ref="AS2592:AX2592"/>
    <mergeCell ref="B2539:AX2539"/>
    <mergeCell ref="B2542:G2542"/>
    <mergeCell ref="H2542:AX2542"/>
    <mergeCell ref="B2546:AX2550"/>
    <mergeCell ref="B2555:AX2584"/>
    <mergeCell ref="B2589:Z2590"/>
    <mergeCell ref="AA2589:AI2590"/>
    <mergeCell ref="AJ2589:AR2590"/>
    <mergeCell ref="AS2589:AX2590"/>
    <mergeCell ref="C2534:Z2534"/>
    <mergeCell ref="AA2534:AI2534"/>
    <mergeCell ref="AJ2534:AR2534"/>
    <mergeCell ref="AS2534:AX2534"/>
    <mergeCell ref="B2535:Z2535"/>
    <mergeCell ref="AA2535:AI2535"/>
    <mergeCell ref="AJ2535:AR2535"/>
    <mergeCell ref="AS2535:AX2535"/>
    <mergeCell ref="B2514:AX2518"/>
    <mergeCell ref="B2523:AX2527"/>
    <mergeCell ref="B2532:Z2533"/>
    <mergeCell ref="AA2532:AI2533"/>
    <mergeCell ref="AJ2532:AR2533"/>
    <mergeCell ref="AS2532:AX2533"/>
    <mergeCell ref="B2503:Z2503"/>
    <mergeCell ref="AA2503:AI2503"/>
    <mergeCell ref="AJ2503:AR2503"/>
    <mergeCell ref="AS2503:AX2503"/>
    <mergeCell ref="B2507:AX2507"/>
    <mergeCell ref="B2510:G2510"/>
    <mergeCell ref="H2510:AX2510"/>
    <mergeCell ref="C2501:Z2501"/>
    <mergeCell ref="AA2501:AI2501"/>
    <mergeCell ref="AJ2501:AR2501"/>
    <mergeCell ref="AS2501:AX2501"/>
    <mergeCell ref="C2502:Z2502"/>
    <mergeCell ref="AA2502:AI2502"/>
    <mergeCell ref="AJ2502:AR2502"/>
    <mergeCell ref="AS2502:AX2502"/>
    <mergeCell ref="B2469:AX2469"/>
    <mergeCell ref="B2472:G2472"/>
    <mergeCell ref="H2472:AX2472"/>
    <mergeCell ref="B2476:AX2480"/>
    <mergeCell ref="B2485:AX2494"/>
    <mergeCell ref="B2499:Z2500"/>
    <mergeCell ref="AA2499:AI2500"/>
    <mergeCell ref="AJ2499:AR2500"/>
    <mergeCell ref="AS2499:AX2500"/>
    <mergeCell ref="C2464:Z2464"/>
    <mergeCell ref="AA2464:AI2464"/>
    <mergeCell ref="AJ2464:AR2464"/>
    <mergeCell ref="AS2464:AX2464"/>
    <mergeCell ref="B2465:Z2465"/>
    <mergeCell ref="AA2465:AI2465"/>
    <mergeCell ref="AJ2465:AR2465"/>
    <mergeCell ref="AS2465:AX2465"/>
    <mergeCell ref="C2462:Z2462"/>
    <mergeCell ref="AA2462:AI2462"/>
    <mergeCell ref="AJ2462:AR2462"/>
    <mergeCell ref="AS2462:AX2462"/>
    <mergeCell ref="C2463:Z2463"/>
    <mergeCell ref="AA2463:AI2463"/>
    <mergeCell ref="AJ2463:AR2463"/>
    <mergeCell ref="AS2463:AX2463"/>
    <mergeCell ref="C2460:Z2460"/>
    <mergeCell ref="AA2460:AI2460"/>
    <mergeCell ref="AJ2460:AR2460"/>
    <mergeCell ref="AS2460:AX2460"/>
    <mergeCell ref="C2461:Z2461"/>
    <mergeCell ref="AA2461:AI2461"/>
    <mergeCell ref="AJ2461:AR2461"/>
    <mergeCell ref="AS2461:AX2461"/>
    <mergeCell ref="B2414:AX2414"/>
    <mergeCell ref="B2417:G2417"/>
    <mergeCell ref="H2417:AX2417"/>
    <mergeCell ref="B2421:AX2425"/>
    <mergeCell ref="B2430:AX2453"/>
    <mergeCell ref="B2458:Z2459"/>
    <mergeCell ref="AA2458:AI2459"/>
    <mergeCell ref="AJ2458:AR2459"/>
    <mergeCell ref="AS2458:AX2459"/>
    <mergeCell ref="C2409:Z2409"/>
    <mergeCell ref="AA2409:AI2409"/>
    <mergeCell ref="AJ2409:AR2409"/>
    <mergeCell ref="AS2409:AX2409"/>
    <mergeCell ref="B2410:Z2410"/>
    <mergeCell ref="AA2410:AI2410"/>
    <mergeCell ref="AJ2410:AR2410"/>
    <mergeCell ref="AS2410:AX2410"/>
    <mergeCell ref="C2407:Z2407"/>
    <mergeCell ref="AA2407:AI2407"/>
    <mergeCell ref="AJ2407:AR2407"/>
    <mergeCell ref="AS2407:AX2407"/>
    <mergeCell ref="C2408:Z2408"/>
    <mergeCell ref="AA2408:AI2408"/>
    <mergeCell ref="AJ2408:AR2408"/>
    <mergeCell ref="AS2408:AX2408"/>
    <mergeCell ref="B2355:AX2355"/>
    <mergeCell ref="B2358:G2358"/>
    <mergeCell ref="H2358:AX2358"/>
    <mergeCell ref="B2362:AX2377"/>
    <mergeCell ref="B2382:AX2400"/>
    <mergeCell ref="B2405:Z2406"/>
    <mergeCell ref="AA2405:AI2406"/>
    <mergeCell ref="AJ2405:AR2406"/>
    <mergeCell ref="AS2405:AX2406"/>
    <mergeCell ref="AA2348:AI2349"/>
    <mergeCell ref="AJ2348:AR2349"/>
    <mergeCell ref="AS2348:AX2349"/>
    <mergeCell ref="C2318:Z2318"/>
    <mergeCell ref="AA2318:AI2318"/>
    <mergeCell ref="AJ2318:AR2318"/>
    <mergeCell ref="AS2318:AX2318"/>
    <mergeCell ref="B2319:Z2319"/>
    <mergeCell ref="AA2319:AI2319"/>
    <mergeCell ref="AJ2319:AR2319"/>
    <mergeCell ref="AS2319:AX2319"/>
    <mergeCell ref="B2288:AX2288"/>
    <mergeCell ref="B2291:G2291"/>
    <mergeCell ref="H2291:AX2291"/>
    <mergeCell ref="B2295:AX2299"/>
    <mergeCell ref="B2304:AX2311"/>
    <mergeCell ref="B2316:Z2317"/>
    <mergeCell ref="AA2316:AI2317"/>
    <mergeCell ref="AJ2316:AR2317"/>
    <mergeCell ref="AS2316:AX2317"/>
    <mergeCell ref="B2323:AX2323"/>
    <mergeCell ref="B2326:G2326"/>
    <mergeCell ref="H2326:AX2326"/>
    <mergeCell ref="B2330:AX2334"/>
    <mergeCell ref="B2339:AX2343"/>
    <mergeCell ref="B2348:Z2349"/>
    <mergeCell ref="C2283:Z2283"/>
    <mergeCell ref="AA2283:AI2283"/>
    <mergeCell ref="AJ2283:AR2283"/>
    <mergeCell ref="AS2283:AX2283"/>
    <mergeCell ref="B2284:Z2284"/>
    <mergeCell ref="AA2284:AI2284"/>
    <mergeCell ref="AJ2284:AR2284"/>
    <mergeCell ref="AS2284:AX2284"/>
    <mergeCell ref="B2263:AX2267"/>
    <mergeCell ref="B2272:AX2276"/>
    <mergeCell ref="B2281:Z2282"/>
    <mergeCell ref="AA2281:AI2282"/>
    <mergeCell ref="AJ2281:AR2282"/>
    <mergeCell ref="AS2281:AX2282"/>
    <mergeCell ref="B2252:Z2252"/>
    <mergeCell ref="AA2252:AI2252"/>
    <mergeCell ref="AJ2252:AR2252"/>
    <mergeCell ref="AS2252:AX2252"/>
    <mergeCell ref="B2256:AX2256"/>
    <mergeCell ref="B2259:G2259"/>
    <mergeCell ref="H2259:AX2259"/>
    <mergeCell ref="C2250:Z2250"/>
    <mergeCell ref="AA2250:AI2250"/>
    <mergeCell ref="AJ2250:AR2250"/>
    <mergeCell ref="AS2250:AX2250"/>
    <mergeCell ref="C2251:Z2251"/>
    <mergeCell ref="AA2251:AI2251"/>
    <mergeCell ref="AJ2251:AR2251"/>
    <mergeCell ref="AS2251:AX2251"/>
    <mergeCell ref="B2223:AX2223"/>
    <mergeCell ref="B2226:G2226"/>
    <mergeCell ref="H2226:AX2226"/>
    <mergeCell ref="B2230:AX2234"/>
    <mergeCell ref="B2239:AX2243"/>
    <mergeCell ref="B2248:Z2249"/>
    <mergeCell ref="AA2248:AI2249"/>
    <mergeCell ref="AJ2248:AR2249"/>
    <mergeCell ref="AS2248:AX2249"/>
    <mergeCell ref="C2218:Z2218"/>
    <mergeCell ref="AA2218:AI2218"/>
    <mergeCell ref="AJ2218:AR2218"/>
    <mergeCell ref="AS2218:AX2218"/>
    <mergeCell ref="B2219:Z2219"/>
    <mergeCell ref="AA2219:AI2219"/>
    <mergeCell ref="AJ2219:AR2219"/>
    <mergeCell ref="AS2219:AX2219"/>
    <mergeCell ref="B2186:AX2186"/>
    <mergeCell ref="B2189:G2189"/>
    <mergeCell ref="H2189:AX2189"/>
    <mergeCell ref="B2193:AX2197"/>
    <mergeCell ref="B2202:AX2211"/>
    <mergeCell ref="B2216:Z2217"/>
    <mergeCell ref="AA2216:AI2217"/>
    <mergeCell ref="AJ2216:AR2217"/>
    <mergeCell ref="AS2216:AX2217"/>
    <mergeCell ref="C2181:Z2181"/>
    <mergeCell ref="AA2181:AI2181"/>
    <mergeCell ref="AJ2181:AR2181"/>
    <mergeCell ref="AS2181:AX2181"/>
    <mergeCell ref="B2182:Z2182"/>
    <mergeCell ref="AA2182:AI2182"/>
    <mergeCell ref="AJ2182:AR2182"/>
    <mergeCell ref="AS2182:AX2182"/>
    <mergeCell ref="C2179:Z2179"/>
    <mergeCell ref="AA2179:AI2179"/>
    <mergeCell ref="AJ2179:AR2179"/>
    <mergeCell ref="AS2179:AX2179"/>
    <mergeCell ref="C2180:Z2180"/>
    <mergeCell ref="AA2180:AI2180"/>
    <mergeCell ref="AJ2180:AR2180"/>
    <mergeCell ref="AS2180:AX2180"/>
    <mergeCell ref="B2152:AX2152"/>
    <mergeCell ref="B2155:G2155"/>
    <mergeCell ref="H2155:AX2155"/>
    <mergeCell ref="B2159:AX2163"/>
    <mergeCell ref="B2168:AX2172"/>
    <mergeCell ref="B2177:Z2178"/>
    <mergeCell ref="AA2177:AI2178"/>
    <mergeCell ref="AJ2177:AR2178"/>
    <mergeCell ref="AS2177:AX2178"/>
    <mergeCell ref="C2147:Z2147"/>
    <mergeCell ref="AA2147:AI2147"/>
    <mergeCell ref="AJ2147:AR2147"/>
    <mergeCell ref="AS2147:AX2147"/>
    <mergeCell ref="B2148:Z2148"/>
    <mergeCell ref="AA2148:AI2148"/>
    <mergeCell ref="AJ2148:AR2148"/>
    <mergeCell ref="AS2148:AX2148"/>
    <mergeCell ref="C2145:Z2145"/>
    <mergeCell ref="AA2145:AI2145"/>
    <mergeCell ref="AJ2145:AR2145"/>
    <mergeCell ref="AS2145:AX2145"/>
    <mergeCell ref="C2146:Z2146"/>
    <mergeCell ref="AA2146:AI2146"/>
    <mergeCell ref="AJ2146:AR2146"/>
    <mergeCell ref="AS2146:AX2146"/>
    <mergeCell ref="B2118:AX2118"/>
    <mergeCell ref="B2121:G2121"/>
    <mergeCell ref="H2121:AX2121"/>
    <mergeCell ref="B2125:AX2129"/>
    <mergeCell ref="B2134:AX2138"/>
    <mergeCell ref="B2143:Z2144"/>
    <mergeCell ref="AA2143:AI2144"/>
    <mergeCell ref="AJ2143:AR2144"/>
    <mergeCell ref="AS2143:AX2144"/>
    <mergeCell ref="C2078:Z2078"/>
    <mergeCell ref="AA2078:AI2078"/>
    <mergeCell ref="AJ2078:AR2078"/>
    <mergeCell ref="AS2078:AX2078"/>
    <mergeCell ref="B2085:AX2085"/>
    <mergeCell ref="B2088:G2088"/>
    <mergeCell ref="H2088:AX2088"/>
    <mergeCell ref="B2092:AX2096"/>
    <mergeCell ref="B2101:AX2105"/>
    <mergeCell ref="B2110:Z2111"/>
    <mergeCell ref="AA2110:AI2111"/>
    <mergeCell ref="AJ2110:AR2111"/>
    <mergeCell ref="AS2110:AX2111"/>
    <mergeCell ref="C2077:Z2077"/>
    <mergeCell ref="AA2077:AI2077"/>
    <mergeCell ref="AJ2077:AR2077"/>
    <mergeCell ref="AS2077:AX2077"/>
    <mergeCell ref="B2081:Z2081"/>
    <mergeCell ref="AA2081:AI2081"/>
    <mergeCell ref="AJ2081:AR2081"/>
    <mergeCell ref="AS2081:AX2081"/>
    <mergeCell ref="C2080:Z2080"/>
    <mergeCell ref="AA2080:AI2080"/>
    <mergeCell ref="AJ2080:AR2080"/>
    <mergeCell ref="C2079:Z2079"/>
    <mergeCell ref="AA2079:AI2079"/>
    <mergeCell ref="B2043:Z2043"/>
    <mergeCell ref="AA2043:AI2043"/>
    <mergeCell ref="AJ2043:AR2043"/>
    <mergeCell ref="AS2043:AX2043"/>
    <mergeCell ref="C2041:Z2041"/>
    <mergeCell ref="AA2041:AI2041"/>
    <mergeCell ref="AJ2041:AR2041"/>
    <mergeCell ref="AS2041:AX2041"/>
    <mergeCell ref="C2042:Z2042"/>
    <mergeCell ref="AA2042:AI2042"/>
    <mergeCell ref="AJ2042:AR2042"/>
    <mergeCell ref="AS2042:AX2042"/>
    <mergeCell ref="B2047:AX2047"/>
    <mergeCell ref="B2050:G2050"/>
    <mergeCell ref="H2050:AX2050"/>
    <mergeCell ref="B2054:AX2058"/>
    <mergeCell ref="B2075:Z2076"/>
    <mergeCell ref="AA2075:AI2076"/>
    <mergeCell ref="AJ2075:AR2076"/>
    <mergeCell ref="AS2075:AX2076"/>
    <mergeCell ref="B2063:AX2070"/>
    <mergeCell ref="B2014:AX2014"/>
    <mergeCell ref="B2017:G2017"/>
    <mergeCell ref="H2017:AX2017"/>
    <mergeCell ref="B2021:AX2025"/>
    <mergeCell ref="B2030:AX2034"/>
    <mergeCell ref="B2039:Z2040"/>
    <mergeCell ref="AA2039:AI2040"/>
    <mergeCell ref="AJ2039:AR2040"/>
    <mergeCell ref="AS2039:AX2040"/>
    <mergeCell ref="C1968:Z1968"/>
    <mergeCell ref="AA1968:AI1968"/>
    <mergeCell ref="AJ1968:AR1968"/>
    <mergeCell ref="AS1968:AX1968"/>
    <mergeCell ref="B1970:Z1970"/>
    <mergeCell ref="AA1970:AI1970"/>
    <mergeCell ref="AJ1970:AR1970"/>
    <mergeCell ref="AS1970:AX1970"/>
    <mergeCell ref="C1969:Z1969"/>
    <mergeCell ref="AA1969:AI1969"/>
    <mergeCell ref="AJ1969:AR1969"/>
    <mergeCell ref="AS1969:AX1969"/>
    <mergeCell ref="B1990:AX2002"/>
    <mergeCell ref="C2009:Z2009"/>
    <mergeCell ref="AA2009:AI2009"/>
    <mergeCell ref="AJ2009:AR2009"/>
    <mergeCell ref="AS2009:AX2009"/>
    <mergeCell ref="C1966:Z1966"/>
    <mergeCell ref="AA1966:AI1966"/>
    <mergeCell ref="AJ1966:AR1966"/>
    <mergeCell ref="AS1966:AX1966"/>
    <mergeCell ref="C1967:Z1967"/>
    <mergeCell ref="AA1967:AI1967"/>
    <mergeCell ref="AJ1967:AR1967"/>
    <mergeCell ref="C1964:Z1964"/>
    <mergeCell ref="AA1964:AI1964"/>
    <mergeCell ref="AJ1964:AR1964"/>
    <mergeCell ref="AS1964:AX1964"/>
    <mergeCell ref="C1965:Z1965"/>
    <mergeCell ref="AA1965:AI1965"/>
    <mergeCell ref="AJ1965:AR1965"/>
    <mergeCell ref="AS1965:AX1965"/>
    <mergeCell ref="C1962:Z1962"/>
    <mergeCell ref="AA1962:AI1962"/>
    <mergeCell ref="AJ1962:AR1962"/>
    <mergeCell ref="AS1962:AX1962"/>
    <mergeCell ref="C1963:Z1963"/>
    <mergeCell ref="AA1963:AI1963"/>
    <mergeCell ref="AJ1963:AR1963"/>
    <mergeCell ref="AS1963:AX1963"/>
    <mergeCell ref="C1960:Z1960"/>
    <mergeCell ref="AA1960:AI1960"/>
    <mergeCell ref="AJ1960:AR1960"/>
    <mergeCell ref="AS1960:AX1960"/>
    <mergeCell ref="C1961:Z1961"/>
    <mergeCell ref="AA1961:AI1961"/>
    <mergeCell ref="AJ1961:AR1961"/>
    <mergeCell ref="AS1961:AX1961"/>
    <mergeCell ref="C1958:Z1958"/>
    <mergeCell ref="AA1958:AI1958"/>
    <mergeCell ref="AJ1958:AR1958"/>
    <mergeCell ref="AS1958:AX1958"/>
    <mergeCell ref="C1959:Z1959"/>
    <mergeCell ref="AA1959:AI1959"/>
    <mergeCell ref="AJ1959:AR1959"/>
    <mergeCell ref="AS1959:AX1959"/>
    <mergeCell ref="C1956:Z1956"/>
    <mergeCell ref="AA1956:AI1956"/>
    <mergeCell ref="AJ1956:AR1956"/>
    <mergeCell ref="AS1956:AX1956"/>
    <mergeCell ref="C1957:Z1957"/>
    <mergeCell ref="AA1957:AI1957"/>
    <mergeCell ref="AJ1957:AR1957"/>
    <mergeCell ref="AS1957:AX1957"/>
    <mergeCell ref="C1954:Z1954"/>
    <mergeCell ref="AA1954:AI1954"/>
    <mergeCell ref="AJ1954:AR1954"/>
    <mergeCell ref="AS1954:AX1954"/>
    <mergeCell ref="C1955:Z1955"/>
    <mergeCell ref="AA1955:AI1955"/>
    <mergeCell ref="AJ1955:AR1955"/>
    <mergeCell ref="AS1955:AX1955"/>
    <mergeCell ref="C1952:Z1952"/>
    <mergeCell ref="AA1952:AI1952"/>
    <mergeCell ref="AJ1952:AR1952"/>
    <mergeCell ref="AS1952:AX1952"/>
    <mergeCell ref="C1953:Z1953"/>
    <mergeCell ref="AA1953:AI1953"/>
    <mergeCell ref="AJ1953:AR1953"/>
    <mergeCell ref="AS1953:AX1953"/>
    <mergeCell ref="C1950:Z1950"/>
    <mergeCell ref="AA1950:AI1950"/>
    <mergeCell ref="AJ1950:AR1950"/>
    <mergeCell ref="AS1950:AX1950"/>
    <mergeCell ref="C1951:Z1951"/>
    <mergeCell ref="AA1951:AI1951"/>
    <mergeCell ref="AJ1951:AR1951"/>
    <mergeCell ref="AS1951:AX1951"/>
    <mergeCell ref="C1948:Z1948"/>
    <mergeCell ref="AA1948:AI1948"/>
    <mergeCell ref="AJ1948:AR1948"/>
    <mergeCell ref="AS1948:AX1948"/>
    <mergeCell ref="C1949:Z1949"/>
    <mergeCell ref="AA1949:AI1949"/>
    <mergeCell ref="AJ1949:AR1949"/>
    <mergeCell ref="AS1949:AX1949"/>
    <mergeCell ref="B1928:AX1932"/>
    <mergeCell ref="B1937:AX1941"/>
    <mergeCell ref="B1946:Z1947"/>
    <mergeCell ref="AA1946:AI1947"/>
    <mergeCell ref="AJ1946:AR1947"/>
    <mergeCell ref="AS1946:AX1947"/>
    <mergeCell ref="B1917:Z1917"/>
    <mergeCell ref="AA1917:AI1917"/>
    <mergeCell ref="AJ1917:AR1917"/>
    <mergeCell ref="AS1917:AX1917"/>
    <mergeCell ref="B1921:AX1921"/>
    <mergeCell ref="B1924:G1924"/>
    <mergeCell ref="H1924:AX1924"/>
    <mergeCell ref="C1915:Z1915"/>
    <mergeCell ref="AA1915:AI1915"/>
    <mergeCell ref="AJ1915:AR1915"/>
    <mergeCell ref="AS1915:AX1915"/>
    <mergeCell ref="C1916:Z1916"/>
    <mergeCell ref="AA1916:AI1916"/>
    <mergeCell ref="AJ1916:AR1916"/>
    <mergeCell ref="AS1916:AX1916"/>
    <mergeCell ref="B1882:AX1882"/>
    <mergeCell ref="B1885:G1885"/>
    <mergeCell ref="H1885:AX1885"/>
    <mergeCell ref="B1889:AX1894"/>
    <mergeCell ref="B1899:AX1908"/>
    <mergeCell ref="B1913:Z1914"/>
    <mergeCell ref="AA1913:AI1914"/>
    <mergeCell ref="AJ1913:AR1914"/>
    <mergeCell ref="AS1913:AX1914"/>
    <mergeCell ref="C1877:Z1877"/>
    <mergeCell ref="AA1877:AI1877"/>
    <mergeCell ref="AJ1877:AR1877"/>
    <mergeCell ref="AS1877:AX1877"/>
    <mergeCell ref="B1878:Z1878"/>
    <mergeCell ref="AA1878:AI1878"/>
    <mergeCell ref="AJ1878:AR1878"/>
    <mergeCell ref="AS1878:AX1878"/>
    <mergeCell ref="B1843:AX1843"/>
    <mergeCell ref="B1846:G1846"/>
    <mergeCell ref="H1846:AX1846"/>
    <mergeCell ref="B1850:AX1855"/>
    <mergeCell ref="B1860:AX1870"/>
    <mergeCell ref="B1875:Z1876"/>
    <mergeCell ref="AA1875:AI1876"/>
    <mergeCell ref="AJ1875:AR1876"/>
    <mergeCell ref="AS1875:AX1876"/>
    <mergeCell ref="C1838:Z1838"/>
    <mergeCell ref="AA1838:AI1838"/>
    <mergeCell ref="AJ1838:AR1838"/>
    <mergeCell ref="AS1838:AX1838"/>
    <mergeCell ref="B1839:Z1839"/>
    <mergeCell ref="AA1839:AI1839"/>
    <mergeCell ref="AJ1839:AR1839"/>
    <mergeCell ref="AS1839:AX1839"/>
    <mergeCell ref="C1836:Z1836"/>
    <mergeCell ref="AA1836:AI1836"/>
    <mergeCell ref="AJ1836:AR1836"/>
    <mergeCell ref="AS1836:AX1836"/>
    <mergeCell ref="C1837:Z1837"/>
    <mergeCell ref="AA1837:AI1837"/>
    <mergeCell ref="AJ1837:AR1837"/>
    <mergeCell ref="AS1837:AX1837"/>
    <mergeCell ref="B1816:AX1820"/>
    <mergeCell ref="B1825:AX1829"/>
    <mergeCell ref="B1834:Z1835"/>
    <mergeCell ref="AA1834:AI1835"/>
    <mergeCell ref="AJ1834:AR1835"/>
    <mergeCell ref="AS1834:AX1835"/>
    <mergeCell ref="B1805:Z1805"/>
    <mergeCell ref="AA1805:AI1805"/>
    <mergeCell ref="AJ1805:AR1805"/>
    <mergeCell ref="AS1805:AX1805"/>
    <mergeCell ref="B1809:AX1809"/>
    <mergeCell ref="B1812:G1812"/>
    <mergeCell ref="H1812:AX1812"/>
    <mergeCell ref="C1804:Z1804"/>
    <mergeCell ref="AA1804:AI1804"/>
    <mergeCell ref="AJ1804:AR1804"/>
    <mergeCell ref="AS1804:AX1804"/>
    <mergeCell ref="B1777:AX1781"/>
    <mergeCell ref="B1786:AX1797"/>
    <mergeCell ref="B1802:Z1803"/>
    <mergeCell ref="AA1802:AI1803"/>
    <mergeCell ref="AJ1802:AR1803"/>
    <mergeCell ref="AS1802:AX1803"/>
    <mergeCell ref="B1766:Z1766"/>
    <mergeCell ref="AA1766:AI1766"/>
    <mergeCell ref="AJ1766:AR1766"/>
    <mergeCell ref="AS1766:AX1766"/>
    <mergeCell ref="B1770:AX1770"/>
    <mergeCell ref="B1773:G1773"/>
    <mergeCell ref="H1773:AX1773"/>
    <mergeCell ref="C1765:Z1765"/>
    <mergeCell ref="AA1765:AI1765"/>
    <mergeCell ref="AJ1765:AR1765"/>
    <mergeCell ref="AS1765:AX1765"/>
    <mergeCell ref="C1763:Z1763"/>
    <mergeCell ref="AA1763:AI1763"/>
    <mergeCell ref="AJ1763:AR1763"/>
    <mergeCell ref="AS1763:AX1763"/>
    <mergeCell ref="C1764:Z1764"/>
    <mergeCell ref="AA1764:AI1764"/>
    <mergeCell ref="AJ1764:AR1764"/>
    <mergeCell ref="AS1764:AX1764"/>
    <mergeCell ref="C1761:Z1761"/>
    <mergeCell ref="AA1761:AI1761"/>
    <mergeCell ref="AJ1761:AR1761"/>
    <mergeCell ref="AS1761:AX1761"/>
    <mergeCell ref="C1762:Z1762"/>
    <mergeCell ref="AA1762:AI1762"/>
    <mergeCell ref="AJ1762:AR1762"/>
    <mergeCell ref="AS1762:AX1762"/>
    <mergeCell ref="B1739:AX1744"/>
    <mergeCell ref="B1749:AX1754"/>
    <mergeCell ref="B1759:Z1760"/>
    <mergeCell ref="AA1759:AI1760"/>
    <mergeCell ref="AJ1759:AR1760"/>
    <mergeCell ref="AS1759:AX1760"/>
    <mergeCell ref="B1728:Z1728"/>
    <mergeCell ref="AA1728:AI1728"/>
    <mergeCell ref="AJ1728:AR1728"/>
    <mergeCell ref="AS1728:AX1728"/>
    <mergeCell ref="B1732:AX1732"/>
    <mergeCell ref="B1735:G1735"/>
    <mergeCell ref="H1735:AX1735"/>
    <mergeCell ref="C1726:Z1726"/>
    <mergeCell ref="AA1726:AI1726"/>
    <mergeCell ref="AJ1726:AR1726"/>
    <mergeCell ref="AS1726:AX1726"/>
    <mergeCell ref="C1727:Z1727"/>
    <mergeCell ref="AA1727:AI1727"/>
    <mergeCell ref="AJ1727:AR1727"/>
    <mergeCell ref="AS1727:AX1727"/>
    <mergeCell ref="C1725:Z1725"/>
    <mergeCell ref="AA1725:AI1725"/>
    <mergeCell ref="AJ1725:AR1725"/>
    <mergeCell ref="AS1725:AX1725"/>
    <mergeCell ref="C1723:Z1723"/>
    <mergeCell ref="AA1723:AI1723"/>
    <mergeCell ref="AJ1723:AR1723"/>
    <mergeCell ref="AS1723:AX1723"/>
    <mergeCell ref="C1724:Z1724"/>
    <mergeCell ref="AA1724:AI1724"/>
    <mergeCell ref="AJ1724:AR1724"/>
    <mergeCell ref="AS1724:AX1724"/>
    <mergeCell ref="C1721:Z1721"/>
    <mergeCell ref="AA1721:AI1721"/>
    <mergeCell ref="AJ1721:AR1721"/>
    <mergeCell ref="AS1721:AX1721"/>
    <mergeCell ref="C1722:Z1722"/>
    <mergeCell ref="AA1722:AI1722"/>
    <mergeCell ref="AJ1722:AR1722"/>
    <mergeCell ref="AS1722:AX1722"/>
    <mergeCell ref="C1719:Z1719"/>
    <mergeCell ref="AA1719:AI1719"/>
    <mergeCell ref="AJ1719:AR1719"/>
    <mergeCell ref="AS1719:AX1719"/>
    <mergeCell ref="C1720:Z1720"/>
    <mergeCell ref="AA1720:AI1720"/>
    <mergeCell ref="AJ1720:AR1720"/>
    <mergeCell ref="AS1720:AX1720"/>
    <mergeCell ref="C1717:Z1717"/>
    <mergeCell ref="AA1717:AI1717"/>
    <mergeCell ref="AJ1717:AR1717"/>
    <mergeCell ref="AS1717:AX1717"/>
    <mergeCell ref="C1718:Z1718"/>
    <mergeCell ref="AA1718:AI1718"/>
    <mergeCell ref="AJ1718:AR1718"/>
    <mergeCell ref="AS1718:AX1718"/>
    <mergeCell ref="B1690:AX1690"/>
    <mergeCell ref="B1693:G1693"/>
    <mergeCell ref="H1693:AX1693"/>
    <mergeCell ref="B1697:AX1701"/>
    <mergeCell ref="B1706:AX1710"/>
    <mergeCell ref="B1715:Z1716"/>
    <mergeCell ref="AA1715:AI1716"/>
    <mergeCell ref="AJ1715:AR1716"/>
    <mergeCell ref="AS1715:AX1716"/>
    <mergeCell ref="C1685:Z1685"/>
    <mergeCell ref="AA1685:AI1685"/>
    <mergeCell ref="AJ1685:AR1685"/>
    <mergeCell ref="AS1685:AX1685"/>
    <mergeCell ref="B1686:Z1686"/>
    <mergeCell ref="AA1686:AI1686"/>
    <mergeCell ref="AJ1686:AR1686"/>
    <mergeCell ref="AS1686:AX1686"/>
    <mergeCell ref="B1658:AX1658"/>
    <mergeCell ref="B1661:G1661"/>
    <mergeCell ref="H1661:AX1661"/>
    <mergeCell ref="B1665:AX1669"/>
    <mergeCell ref="B1674:AX1678"/>
    <mergeCell ref="B1683:Z1684"/>
    <mergeCell ref="AA1683:AI1684"/>
    <mergeCell ref="AJ1683:AR1684"/>
    <mergeCell ref="AS1683:AX1684"/>
    <mergeCell ref="C1652:Z1652"/>
    <mergeCell ref="AA1652:AI1652"/>
    <mergeCell ref="AJ1652:AR1652"/>
    <mergeCell ref="AS1652:AX1652"/>
    <mergeCell ref="B1653:Z1653"/>
    <mergeCell ref="AA1653:AI1653"/>
    <mergeCell ref="AJ1653:AR1653"/>
    <mergeCell ref="AS1653:AX1653"/>
    <mergeCell ref="C1650:Z1650"/>
    <mergeCell ref="AA1650:AI1650"/>
    <mergeCell ref="AJ1650:AR1650"/>
    <mergeCell ref="AS1650:AX1650"/>
    <mergeCell ref="C1651:Z1651"/>
    <mergeCell ref="AA1651:AI1651"/>
    <mergeCell ref="AJ1651:AR1651"/>
    <mergeCell ref="AS1651:AX1651"/>
    <mergeCell ref="B1630:AX1634"/>
    <mergeCell ref="B1639:AX1643"/>
    <mergeCell ref="B1648:Z1649"/>
    <mergeCell ref="AA1648:AI1649"/>
    <mergeCell ref="AJ1648:AR1649"/>
    <mergeCell ref="AS1648:AX1649"/>
    <mergeCell ref="B1619:Z1619"/>
    <mergeCell ref="AA1619:AI1619"/>
    <mergeCell ref="AJ1619:AR1619"/>
    <mergeCell ref="AS1619:AX1619"/>
    <mergeCell ref="B1623:AX1623"/>
    <mergeCell ref="B1626:G1626"/>
    <mergeCell ref="H1626:AX1626"/>
    <mergeCell ref="C1618:Z1618"/>
    <mergeCell ref="AA1618:AI1618"/>
    <mergeCell ref="AJ1618:AR1618"/>
    <mergeCell ref="AS1618:AX1618"/>
    <mergeCell ref="B1598:AX1602"/>
    <mergeCell ref="B1607:AX1611"/>
    <mergeCell ref="B1616:Z1617"/>
    <mergeCell ref="AA1616:AI1617"/>
    <mergeCell ref="AJ1616:AR1617"/>
    <mergeCell ref="AS1616:AX1617"/>
    <mergeCell ref="B1587:Z1587"/>
    <mergeCell ref="AA1587:AI1587"/>
    <mergeCell ref="AJ1587:AR1587"/>
    <mergeCell ref="AS1587:AX1587"/>
    <mergeCell ref="B1591:AX1591"/>
    <mergeCell ref="B1594:G1594"/>
    <mergeCell ref="H1594:AX1594"/>
    <mergeCell ref="C1585:Z1585"/>
    <mergeCell ref="AA1585:AI1585"/>
    <mergeCell ref="AJ1585:AR1585"/>
    <mergeCell ref="AS1585:AX1585"/>
    <mergeCell ref="C1586:Z1586"/>
    <mergeCell ref="AA1586:AI1586"/>
    <mergeCell ref="AJ1586:AR1586"/>
    <mergeCell ref="B1565:AX1569"/>
    <mergeCell ref="B1574:AX1578"/>
    <mergeCell ref="B1583:Z1584"/>
    <mergeCell ref="AA1583:AI1584"/>
    <mergeCell ref="AJ1583:AR1584"/>
    <mergeCell ref="AS1583:AX1584"/>
    <mergeCell ref="B1553:Z1553"/>
    <mergeCell ref="AA1553:AI1553"/>
    <mergeCell ref="AJ1553:AR1553"/>
    <mergeCell ref="AS1553:AX1553"/>
    <mergeCell ref="B1558:AX1558"/>
    <mergeCell ref="B1561:G1561"/>
    <mergeCell ref="H1561:AX1561"/>
    <mergeCell ref="C1551:Z1551"/>
    <mergeCell ref="AA1551:AI1551"/>
    <mergeCell ref="AJ1551:AR1551"/>
    <mergeCell ref="AS1551:AX1551"/>
    <mergeCell ref="C1552:Z1552"/>
    <mergeCell ref="AA1552:AI1552"/>
    <mergeCell ref="AJ1552:AR1552"/>
    <mergeCell ref="AS1552:AX1552"/>
    <mergeCell ref="B1531:AX1535"/>
    <mergeCell ref="B1540:AX1544"/>
    <mergeCell ref="B1549:Z1550"/>
    <mergeCell ref="AA1549:AI1550"/>
    <mergeCell ref="AJ1549:AR1550"/>
    <mergeCell ref="AS1549:AX1550"/>
    <mergeCell ref="B1519:Z1519"/>
    <mergeCell ref="AA1519:AI1519"/>
    <mergeCell ref="AJ1519:AR1519"/>
    <mergeCell ref="AS1519:AX1519"/>
    <mergeCell ref="B1524:AX1524"/>
    <mergeCell ref="B1527:G1527"/>
    <mergeCell ref="H1527:AX1527"/>
    <mergeCell ref="B1516:Z1517"/>
    <mergeCell ref="AA1516:AI1517"/>
    <mergeCell ref="AJ1516:AR1517"/>
    <mergeCell ref="AS1516:AX1517"/>
    <mergeCell ref="C1518:Z1518"/>
    <mergeCell ref="AA1518:AI1518"/>
    <mergeCell ref="AJ1518:AR1518"/>
    <mergeCell ref="AS1518:AX1518"/>
    <mergeCell ref="AS1487:AX1487"/>
    <mergeCell ref="B1491:AX1491"/>
    <mergeCell ref="B1494:G1494"/>
    <mergeCell ref="H1494:AX1494"/>
    <mergeCell ref="B1498:AX1502"/>
    <mergeCell ref="B1507:AX1511"/>
    <mergeCell ref="B1487:Z1487"/>
    <mergeCell ref="AA1487:AI1487"/>
    <mergeCell ref="AJ1487:AR1487"/>
    <mergeCell ref="C1485:Z1485"/>
    <mergeCell ref="AA1485:AI1485"/>
    <mergeCell ref="AJ1485:AR1485"/>
    <mergeCell ref="C1486:Z1486"/>
    <mergeCell ref="AA1486:AI1486"/>
    <mergeCell ref="AJ1486:AR1486"/>
    <mergeCell ref="C1483:Z1483"/>
    <mergeCell ref="AA1483:AI1483"/>
    <mergeCell ref="AJ1483:AR1483"/>
    <mergeCell ref="C1484:Z1484"/>
    <mergeCell ref="AA1484:AI1484"/>
    <mergeCell ref="AJ1484:AR1484"/>
    <mergeCell ref="C1481:Z1481"/>
    <mergeCell ref="AA1481:AI1481"/>
    <mergeCell ref="AJ1481:AR1481"/>
    <mergeCell ref="AS1481:AX1481"/>
    <mergeCell ref="C1482:Z1482"/>
    <mergeCell ref="AA1482:AI1482"/>
    <mergeCell ref="AJ1482:AR1482"/>
    <mergeCell ref="C1479:Z1479"/>
    <mergeCell ref="AA1479:AI1479"/>
    <mergeCell ref="AJ1479:AR1479"/>
    <mergeCell ref="AS1479:AX1479"/>
    <mergeCell ref="C1480:Z1480"/>
    <mergeCell ref="AA1480:AI1480"/>
    <mergeCell ref="AJ1480:AR1480"/>
    <mergeCell ref="AS1480:AX1480"/>
    <mergeCell ref="B1454:AX1458"/>
    <mergeCell ref="B1463:AX1472"/>
    <mergeCell ref="B1477:Z1478"/>
    <mergeCell ref="AA1477:AI1478"/>
    <mergeCell ref="AJ1477:AR1478"/>
    <mergeCell ref="AS1477:AX1478"/>
    <mergeCell ref="B1443:Z1443"/>
    <mergeCell ref="AA1443:AI1443"/>
    <mergeCell ref="AJ1443:AR1443"/>
    <mergeCell ref="AS1443:AX1443"/>
    <mergeCell ref="B1447:AX1447"/>
    <mergeCell ref="B1450:G1450"/>
    <mergeCell ref="H1450:AX1450"/>
    <mergeCell ref="C1441:Z1441"/>
    <mergeCell ref="AA1441:AI1441"/>
    <mergeCell ref="AJ1441:AR1441"/>
    <mergeCell ref="AS1441:AX1441"/>
    <mergeCell ref="C1442:Z1442"/>
    <mergeCell ref="AA1442:AI1442"/>
    <mergeCell ref="AJ1442:AR1442"/>
    <mergeCell ref="AS1442:AX1442"/>
    <mergeCell ref="C1439:Z1439"/>
    <mergeCell ref="AA1439:AI1439"/>
    <mergeCell ref="AJ1439:AR1439"/>
    <mergeCell ref="AS1439:AX1439"/>
    <mergeCell ref="B1440:Z1440"/>
    <mergeCell ref="AA1440:AI1440"/>
    <mergeCell ref="AJ1440:AR1440"/>
    <mergeCell ref="AS1440:AX1440"/>
    <mergeCell ref="B1419:AX1423"/>
    <mergeCell ref="B1428:AX1432"/>
    <mergeCell ref="B1437:Z1438"/>
    <mergeCell ref="AA1437:AI1438"/>
    <mergeCell ref="AJ1437:AR1438"/>
    <mergeCell ref="AS1437:AX1438"/>
    <mergeCell ref="B1408:Z1408"/>
    <mergeCell ref="AA1408:AI1408"/>
    <mergeCell ref="AJ1408:AR1408"/>
    <mergeCell ref="AS1408:AX1408"/>
    <mergeCell ref="B1412:AX1412"/>
    <mergeCell ref="B1415:G1415"/>
    <mergeCell ref="H1415:AX1415"/>
    <mergeCell ref="AS1405:AX1405"/>
    <mergeCell ref="C1406:Z1406"/>
    <mergeCell ref="AA1406:AI1406"/>
    <mergeCell ref="AJ1406:AR1406"/>
    <mergeCell ref="AS1406:AX1406"/>
    <mergeCell ref="B1407:Z1407"/>
    <mergeCell ref="AA1407:AI1407"/>
    <mergeCell ref="AJ1407:AR1407"/>
    <mergeCell ref="AS1407:AX1407"/>
    <mergeCell ref="C1404:Z1404"/>
    <mergeCell ref="AA1404:AI1404"/>
    <mergeCell ref="AJ1404:AR1404"/>
    <mergeCell ref="C1405:Z1405"/>
    <mergeCell ref="AA1405:AI1405"/>
    <mergeCell ref="AJ1405:AR1405"/>
    <mergeCell ref="B1384:AX1388"/>
    <mergeCell ref="B1393:AX1397"/>
    <mergeCell ref="B1402:Z1403"/>
    <mergeCell ref="AA1402:AI1403"/>
    <mergeCell ref="AJ1402:AR1403"/>
    <mergeCell ref="AS1402:AX1403"/>
    <mergeCell ref="B1373:Z1373"/>
    <mergeCell ref="AA1373:AI1373"/>
    <mergeCell ref="AJ1373:AR1373"/>
    <mergeCell ref="AS1373:AX1373"/>
    <mergeCell ref="B1377:AX1377"/>
    <mergeCell ref="B1380:G1380"/>
    <mergeCell ref="H1380:AX1380"/>
    <mergeCell ref="C1372:Z1372"/>
    <mergeCell ref="AA1372:AI1372"/>
    <mergeCell ref="AJ1372:AR1372"/>
    <mergeCell ref="AS1372:AX1372"/>
    <mergeCell ref="C1370:Z1370"/>
    <mergeCell ref="AA1370:AI1370"/>
    <mergeCell ref="AJ1370:AR1370"/>
    <mergeCell ref="AS1370:AX1370"/>
    <mergeCell ref="C1371:Z1371"/>
    <mergeCell ref="AA1371:AI1371"/>
    <mergeCell ref="AJ1371:AR1371"/>
    <mergeCell ref="AS1371:AX1371"/>
    <mergeCell ref="B1350:AX1354"/>
    <mergeCell ref="B1359:AX1363"/>
    <mergeCell ref="B1368:Z1369"/>
    <mergeCell ref="AA1368:AI1369"/>
    <mergeCell ref="AJ1368:AR1369"/>
    <mergeCell ref="AS1368:AX1369"/>
    <mergeCell ref="B1339:Z1339"/>
    <mergeCell ref="AA1339:AI1339"/>
    <mergeCell ref="AJ1339:AR1339"/>
    <mergeCell ref="AS1339:AX1339"/>
    <mergeCell ref="B1343:AX1343"/>
    <mergeCell ref="B1346:G1346"/>
    <mergeCell ref="H1346:AX1346"/>
    <mergeCell ref="C1337:Z1337"/>
    <mergeCell ref="AA1337:AI1337"/>
    <mergeCell ref="AJ1337:AR1337"/>
    <mergeCell ref="C1338:Z1338"/>
    <mergeCell ref="AA1338:AI1338"/>
    <mergeCell ref="AJ1338:AR1338"/>
    <mergeCell ref="C1335:Z1335"/>
    <mergeCell ref="AA1335:AI1335"/>
    <mergeCell ref="AJ1335:AR1335"/>
    <mergeCell ref="AS1335:AX1335"/>
    <mergeCell ref="C1336:Z1336"/>
    <mergeCell ref="AA1336:AI1336"/>
    <mergeCell ref="AJ1336:AR1336"/>
    <mergeCell ref="B1315:AX1319"/>
    <mergeCell ref="B1324:AX1328"/>
    <mergeCell ref="B1333:Z1334"/>
    <mergeCell ref="AA1333:AI1334"/>
    <mergeCell ref="AJ1333:AR1334"/>
    <mergeCell ref="AS1333:AX1334"/>
    <mergeCell ref="B1304:Z1304"/>
    <mergeCell ref="AA1304:AI1304"/>
    <mergeCell ref="AJ1304:AR1304"/>
    <mergeCell ref="AS1304:AX1304"/>
    <mergeCell ref="B1308:AX1308"/>
    <mergeCell ref="B1311:G1311"/>
    <mergeCell ref="H1311:AX1311"/>
    <mergeCell ref="C1302:Z1302"/>
    <mergeCell ref="AA1302:AI1302"/>
    <mergeCell ref="AJ1302:AR1302"/>
    <mergeCell ref="AS1302:AX1302"/>
    <mergeCell ref="C1303:Z1303"/>
    <mergeCell ref="AA1303:AI1303"/>
    <mergeCell ref="AJ1303:AR1303"/>
    <mergeCell ref="AS1303:AX1303"/>
    <mergeCell ref="B1270:AX1270"/>
    <mergeCell ref="B1273:G1273"/>
    <mergeCell ref="H1273:AX1273"/>
    <mergeCell ref="B1277:AX1281"/>
    <mergeCell ref="B1300:Z1301"/>
    <mergeCell ref="AA1300:AI1301"/>
    <mergeCell ref="AJ1300:AR1301"/>
    <mergeCell ref="AS1300:AX1301"/>
    <mergeCell ref="B1287:AX1295"/>
    <mergeCell ref="C1265:Z1265"/>
    <mergeCell ref="AA1265:AI1265"/>
    <mergeCell ref="AJ1265:AR1265"/>
    <mergeCell ref="AS1265:AX1265"/>
    <mergeCell ref="B1266:Z1266"/>
    <mergeCell ref="AA1266:AI1266"/>
    <mergeCell ref="AJ1266:AR1266"/>
    <mergeCell ref="AS1266:AX1266"/>
    <mergeCell ref="C1263:Z1263"/>
    <mergeCell ref="AA1263:AI1263"/>
    <mergeCell ref="AJ1263:AR1263"/>
    <mergeCell ref="AS1263:AX1263"/>
    <mergeCell ref="C1264:Z1264"/>
    <mergeCell ref="AA1264:AI1264"/>
    <mergeCell ref="AJ1264:AR1264"/>
    <mergeCell ref="AS1264:AX1264"/>
    <mergeCell ref="C1261:Z1261"/>
    <mergeCell ref="AA1261:AI1261"/>
    <mergeCell ref="AJ1261:AR1261"/>
    <mergeCell ref="AS1261:AX1261"/>
    <mergeCell ref="C1262:Z1262"/>
    <mergeCell ref="AA1262:AI1262"/>
    <mergeCell ref="AJ1262:AR1262"/>
    <mergeCell ref="AS1262:AX1262"/>
    <mergeCell ref="B1227:AX1227"/>
    <mergeCell ref="B1230:G1230"/>
    <mergeCell ref="H1230:AX1230"/>
    <mergeCell ref="B1234:AX1240"/>
    <mergeCell ref="B1245:AX1254"/>
    <mergeCell ref="B1259:Z1260"/>
    <mergeCell ref="AA1259:AI1260"/>
    <mergeCell ref="AJ1259:AR1260"/>
    <mergeCell ref="AS1259:AX1260"/>
    <mergeCell ref="C1222:Z1222"/>
    <mergeCell ref="AA1222:AI1222"/>
    <mergeCell ref="AJ1222:AR1222"/>
    <mergeCell ref="AS1222:AX1222"/>
    <mergeCell ref="B1223:Z1223"/>
    <mergeCell ref="AA1223:AI1223"/>
    <mergeCell ref="AJ1223:AR1223"/>
    <mergeCell ref="AS1223:AX1223"/>
    <mergeCell ref="B1202:AX1206"/>
    <mergeCell ref="B1211:AX1215"/>
    <mergeCell ref="B1220:Z1221"/>
    <mergeCell ref="AA1220:AI1221"/>
    <mergeCell ref="AJ1220:AR1221"/>
    <mergeCell ref="AS1220:AX1221"/>
    <mergeCell ref="B1158:Z1158"/>
    <mergeCell ref="AA1158:AI1158"/>
    <mergeCell ref="AJ1158:AR1158"/>
    <mergeCell ref="AS1158:AX1158"/>
    <mergeCell ref="B1195:AX1195"/>
    <mergeCell ref="B1198:G1198"/>
    <mergeCell ref="H1198:AX1198"/>
    <mergeCell ref="C1156:Z1156"/>
    <mergeCell ref="AA1156:AI1156"/>
    <mergeCell ref="AJ1156:AR1156"/>
    <mergeCell ref="AS1156:AX1156"/>
    <mergeCell ref="C1157:Z1157"/>
    <mergeCell ref="AA1157:AI1157"/>
    <mergeCell ref="AJ1157:AR1157"/>
    <mergeCell ref="B1162:AX1162"/>
    <mergeCell ref="B1165:G1165"/>
    <mergeCell ref="H1165:AX1165"/>
    <mergeCell ref="B1169:AX1173"/>
    <mergeCell ref="B1178:AX1182"/>
    <mergeCell ref="B1187:Z1188"/>
    <mergeCell ref="AA1187:AI1188"/>
    <mergeCell ref="AJ1187:AR1188"/>
    <mergeCell ref="AS1187:AX1188"/>
    <mergeCell ref="C1190:Z1190"/>
    <mergeCell ref="AA1190:AI1190"/>
    <mergeCell ref="AJ1190:AR1190"/>
    <mergeCell ref="B1125:AX1125"/>
    <mergeCell ref="B1128:G1128"/>
    <mergeCell ref="H1128:AX1128"/>
    <mergeCell ref="B1132:AX1136"/>
    <mergeCell ref="B1154:Z1155"/>
    <mergeCell ref="AA1154:AI1155"/>
    <mergeCell ref="AJ1154:AR1155"/>
    <mergeCell ref="AS1154:AX1155"/>
    <mergeCell ref="C1120:Z1120"/>
    <mergeCell ref="AA1120:AI1120"/>
    <mergeCell ref="AJ1120:AR1120"/>
    <mergeCell ref="AS1120:AX1120"/>
    <mergeCell ref="B1121:Z1121"/>
    <mergeCell ref="AA1121:AI1121"/>
    <mergeCell ref="AJ1121:AR1121"/>
    <mergeCell ref="AS1121:AX1121"/>
    <mergeCell ref="B1141:AX1149"/>
    <mergeCell ref="B1093:AX1093"/>
    <mergeCell ref="B1096:G1096"/>
    <mergeCell ref="H1096:AX1096"/>
    <mergeCell ref="B1100:AX1104"/>
    <mergeCell ref="B1109:AX1113"/>
    <mergeCell ref="B1118:Z1119"/>
    <mergeCell ref="AA1118:AI1119"/>
    <mergeCell ref="AJ1118:AR1119"/>
    <mergeCell ref="AS1118:AX1119"/>
    <mergeCell ref="C1088:Z1088"/>
    <mergeCell ref="AA1088:AI1088"/>
    <mergeCell ref="AJ1088:AR1088"/>
    <mergeCell ref="AS1088:AX1088"/>
    <mergeCell ref="B1089:Z1089"/>
    <mergeCell ref="AA1089:AI1089"/>
    <mergeCell ref="AJ1089:AR1089"/>
    <mergeCell ref="AS1089:AX1089"/>
    <mergeCell ref="B1068:AX1072"/>
    <mergeCell ref="B1077:AX1081"/>
    <mergeCell ref="B1086:Z1087"/>
    <mergeCell ref="AA1086:AI1087"/>
    <mergeCell ref="AJ1086:AR1087"/>
    <mergeCell ref="AS1086:AX1087"/>
    <mergeCell ref="B1057:Z1057"/>
    <mergeCell ref="AA1057:AI1057"/>
    <mergeCell ref="AJ1057:AR1057"/>
    <mergeCell ref="AS1057:AX1057"/>
    <mergeCell ref="B1061:AX1061"/>
    <mergeCell ref="B1064:G1064"/>
    <mergeCell ref="H1064:AX1064"/>
    <mergeCell ref="C1055:Z1055"/>
    <mergeCell ref="AA1055:AI1055"/>
    <mergeCell ref="AJ1055:AR1055"/>
    <mergeCell ref="AS1055:AX1055"/>
    <mergeCell ref="C1056:Z1056"/>
    <mergeCell ref="AA1056:AI1056"/>
    <mergeCell ref="AJ1056:AR1056"/>
    <mergeCell ref="AS1056:AX1056"/>
    <mergeCell ref="B1026:AX1026"/>
    <mergeCell ref="B1029:G1029"/>
    <mergeCell ref="H1029:AX1029"/>
    <mergeCell ref="B1033:AX1037"/>
    <mergeCell ref="B1042:AX1048"/>
    <mergeCell ref="B1053:Z1054"/>
    <mergeCell ref="AA1053:AI1054"/>
    <mergeCell ref="AJ1053:AR1054"/>
    <mergeCell ref="AS1053:AX1054"/>
    <mergeCell ref="C1021:Z1021"/>
    <mergeCell ref="AA1021:AI1021"/>
    <mergeCell ref="AJ1021:AR1021"/>
    <mergeCell ref="AS1021:AX1021"/>
    <mergeCell ref="B1022:Z1022"/>
    <mergeCell ref="AA1022:AI1022"/>
    <mergeCell ref="AJ1022:AR1022"/>
    <mergeCell ref="AS1022:AX1022"/>
    <mergeCell ref="B1001:AX1005"/>
    <mergeCell ref="B1010:AX1014"/>
    <mergeCell ref="B1019:Z1020"/>
    <mergeCell ref="AA1019:AI1020"/>
    <mergeCell ref="AJ1019:AR1020"/>
    <mergeCell ref="AS1019:AX1020"/>
    <mergeCell ref="B990:Z990"/>
    <mergeCell ref="AA990:AI990"/>
    <mergeCell ref="AJ990:AR990"/>
    <mergeCell ref="AS990:AX990"/>
    <mergeCell ref="B994:AX994"/>
    <mergeCell ref="B997:G997"/>
    <mergeCell ref="H997:AX997"/>
    <mergeCell ref="C988:Z988"/>
    <mergeCell ref="AA988:AI988"/>
    <mergeCell ref="AJ988:AR988"/>
    <mergeCell ref="AS988:AX988"/>
    <mergeCell ref="C989:Z989"/>
    <mergeCell ref="AA989:AI989"/>
    <mergeCell ref="AJ989:AR989"/>
    <mergeCell ref="AS989:AX989"/>
    <mergeCell ref="C986:Z986"/>
    <mergeCell ref="AA986:AI986"/>
    <mergeCell ref="AJ986:AR986"/>
    <mergeCell ref="AS986:AX986"/>
    <mergeCell ref="C987:Z987"/>
    <mergeCell ref="AA987:AI987"/>
    <mergeCell ref="AJ987:AR987"/>
    <mergeCell ref="AS987:AX987"/>
    <mergeCell ref="B953:AX953"/>
    <mergeCell ref="B956:G956"/>
    <mergeCell ref="H956:AX956"/>
    <mergeCell ref="B960:AX964"/>
    <mergeCell ref="B969:AX979"/>
    <mergeCell ref="B984:Z985"/>
    <mergeCell ref="AA984:AI985"/>
    <mergeCell ref="AJ984:AR985"/>
    <mergeCell ref="AS984:AX985"/>
    <mergeCell ref="C948:Z948"/>
    <mergeCell ref="AA948:AI948"/>
    <mergeCell ref="AJ948:AR948"/>
    <mergeCell ref="AS948:AX948"/>
    <mergeCell ref="B949:Z949"/>
    <mergeCell ref="AA949:AI949"/>
    <mergeCell ref="AJ949:AR949"/>
    <mergeCell ref="AS949:AX949"/>
    <mergeCell ref="B920:AX920"/>
    <mergeCell ref="B923:G923"/>
    <mergeCell ref="H923:AX923"/>
    <mergeCell ref="B927:AX931"/>
    <mergeCell ref="B936:AX941"/>
    <mergeCell ref="B946:Z947"/>
    <mergeCell ref="AA946:AI947"/>
    <mergeCell ref="AJ946:AR947"/>
    <mergeCell ref="AS946:AX947"/>
    <mergeCell ref="C915:Z915"/>
    <mergeCell ref="AA915:AI915"/>
    <mergeCell ref="AJ915:AR915"/>
    <mergeCell ref="AS915:AX915"/>
    <mergeCell ref="B916:Z916"/>
    <mergeCell ref="AA916:AI916"/>
    <mergeCell ref="AJ916:AR916"/>
    <mergeCell ref="AS916:AX916"/>
    <mergeCell ref="C913:Z913"/>
    <mergeCell ref="AA913:AI913"/>
    <mergeCell ref="AJ913:AR913"/>
    <mergeCell ref="AS913:AX913"/>
    <mergeCell ref="C914:Z914"/>
    <mergeCell ref="AA914:AI914"/>
    <mergeCell ref="AJ914:AR914"/>
    <mergeCell ref="AS914:AX914"/>
    <mergeCell ref="C911:Z911"/>
    <mergeCell ref="AA911:AI911"/>
    <mergeCell ref="AJ911:AR911"/>
    <mergeCell ref="AS911:AX911"/>
    <mergeCell ref="C912:Z912"/>
    <mergeCell ref="AA912:AI912"/>
    <mergeCell ref="AJ912:AR912"/>
    <mergeCell ref="AS912:AX912"/>
    <mergeCell ref="B875:AX879"/>
    <mergeCell ref="B884:AX904"/>
    <mergeCell ref="B909:Z910"/>
    <mergeCell ref="AA909:AI910"/>
    <mergeCell ref="AJ909:AR910"/>
    <mergeCell ref="AS909:AX910"/>
    <mergeCell ref="B864:Z864"/>
    <mergeCell ref="AA864:AI864"/>
    <mergeCell ref="AJ864:AR864"/>
    <mergeCell ref="AS864:AX864"/>
    <mergeCell ref="B868:AX868"/>
    <mergeCell ref="B871:G871"/>
    <mergeCell ref="H871:AX871"/>
    <mergeCell ref="C863:Z863"/>
    <mergeCell ref="AA863:AI863"/>
    <mergeCell ref="AJ863:AR863"/>
    <mergeCell ref="AS863:AX863"/>
    <mergeCell ref="C861:Z861"/>
    <mergeCell ref="AA861:AI861"/>
    <mergeCell ref="AJ861:AR861"/>
    <mergeCell ref="AS861:AX861"/>
    <mergeCell ref="C862:Z862"/>
    <mergeCell ref="AA862:AI862"/>
    <mergeCell ref="AJ862:AR862"/>
    <mergeCell ref="AS862:AX862"/>
    <mergeCell ref="C859:Z859"/>
    <mergeCell ref="AA859:AI859"/>
    <mergeCell ref="AJ859:AR859"/>
    <mergeCell ref="AS859:AX859"/>
    <mergeCell ref="C860:Z860"/>
    <mergeCell ref="AA860:AI860"/>
    <mergeCell ref="AJ860:AR860"/>
    <mergeCell ref="AS860:AX860"/>
    <mergeCell ref="C857:Z857"/>
    <mergeCell ref="AA857:AI857"/>
    <mergeCell ref="AJ857:AR857"/>
    <mergeCell ref="AS857:AX857"/>
    <mergeCell ref="C858:Z858"/>
    <mergeCell ref="AA858:AI858"/>
    <mergeCell ref="AJ858:AR858"/>
    <mergeCell ref="AS858:AX858"/>
    <mergeCell ref="C855:Z855"/>
    <mergeCell ref="AA855:AI855"/>
    <mergeCell ref="AJ855:AR855"/>
    <mergeCell ref="AS855:AX855"/>
    <mergeCell ref="C856:Z856"/>
    <mergeCell ref="AA856:AI856"/>
    <mergeCell ref="AJ856:AR856"/>
    <mergeCell ref="AS856:AX856"/>
    <mergeCell ref="C853:Z853"/>
    <mergeCell ref="AA853:AI853"/>
    <mergeCell ref="AJ853:AR853"/>
    <mergeCell ref="AS853:AX853"/>
    <mergeCell ref="C854:Z854"/>
    <mergeCell ref="AA854:AI854"/>
    <mergeCell ref="AJ854:AR854"/>
    <mergeCell ref="AS854:AX854"/>
    <mergeCell ref="C851:Z851"/>
    <mergeCell ref="AA851:AI851"/>
    <mergeCell ref="AJ851:AR851"/>
    <mergeCell ref="AS851:AX851"/>
    <mergeCell ref="C852:Z852"/>
    <mergeCell ref="AA852:AI852"/>
    <mergeCell ref="AJ852:AR852"/>
    <mergeCell ref="AS852:AX852"/>
    <mergeCell ref="C849:Z849"/>
    <mergeCell ref="AA849:AI849"/>
    <mergeCell ref="AJ849:AR849"/>
    <mergeCell ref="AS849:AX849"/>
    <mergeCell ref="C850:Z850"/>
    <mergeCell ref="AA850:AI850"/>
    <mergeCell ref="AJ850:AR850"/>
    <mergeCell ref="AS850:AX850"/>
    <mergeCell ref="C847:Z847"/>
    <mergeCell ref="AA847:AI847"/>
    <mergeCell ref="AJ847:AR847"/>
    <mergeCell ref="AS847:AX847"/>
    <mergeCell ref="C848:Z848"/>
    <mergeCell ref="AA848:AI848"/>
    <mergeCell ref="AJ848:AR848"/>
    <mergeCell ref="AS848:AX848"/>
    <mergeCell ref="C845:Z845"/>
    <mergeCell ref="AA845:AI845"/>
    <mergeCell ref="AJ845:AR845"/>
    <mergeCell ref="AS845:AX845"/>
    <mergeCell ref="C846:Z846"/>
    <mergeCell ref="AA846:AI846"/>
    <mergeCell ref="AJ846:AR846"/>
    <mergeCell ref="AS846:AX846"/>
    <mergeCell ref="C843:Z843"/>
    <mergeCell ref="AA843:AI843"/>
    <mergeCell ref="AJ843:AR843"/>
    <mergeCell ref="AS843:AX843"/>
    <mergeCell ref="C844:Z844"/>
    <mergeCell ref="AA844:AI844"/>
    <mergeCell ref="AJ844:AR844"/>
    <mergeCell ref="AS844:AX844"/>
    <mergeCell ref="C841:Z841"/>
    <mergeCell ref="AA841:AI841"/>
    <mergeCell ref="AJ841:AR841"/>
    <mergeCell ref="AS841:AX841"/>
    <mergeCell ref="C842:Z842"/>
    <mergeCell ref="AA842:AI842"/>
    <mergeCell ref="AJ842:AR842"/>
    <mergeCell ref="AS842:AX842"/>
    <mergeCell ref="C839:Z839"/>
    <mergeCell ref="AA839:AI839"/>
    <mergeCell ref="AJ839:AR839"/>
    <mergeCell ref="AS839:AX839"/>
    <mergeCell ref="C840:Z840"/>
    <mergeCell ref="AA840:AI840"/>
    <mergeCell ref="AJ840:AR840"/>
    <mergeCell ref="AS840:AX840"/>
    <mergeCell ref="C837:Z837"/>
    <mergeCell ref="AA837:AI837"/>
    <mergeCell ref="AJ837:AR837"/>
    <mergeCell ref="AS837:AX837"/>
    <mergeCell ref="C838:Z838"/>
    <mergeCell ref="AA838:AI838"/>
    <mergeCell ref="AJ838:AR838"/>
    <mergeCell ref="AS838:AX838"/>
    <mergeCell ref="C835:Z835"/>
    <mergeCell ref="AA835:AI835"/>
    <mergeCell ref="AJ835:AR835"/>
    <mergeCell ref="AS835:AX835"/>
    <mergeCell ref="C836:Z836"/>
    <mergeCell ref="AA836:AI836"/>
    <mergeCell ref="AJ836:AR836"/>
    <mergeCell ref="AS836:AX836"/>
    <mergeCell ref="C833:Z833"/>
    <mergeCell ref="AA833:AI833"/>
    <mergeCell ref="AJ833:AR833"/>
    <mergeCell ref="AS833:AX833"/>
    <mergeCell ref="C834:Z834"/>
    <mergeCell ref="AA834:AI834"/>
    <mergeCell ref="AJ834:AR834"/>
    <mergeCell ref="AS834:AX834"/>
    <mergeCell ref="C831:Z831"/>
    <mergeCell ref="AA831:AI831"/>
    <mergeCell ref="AJ831:AR831"/>
    <mergeCell ref="AS831:AX831"/>
    <mergeCell ref="C832:Z832"/>
    <mergeCell ref="AA832:AI832"/>
    <mergeCell ref="AJ832:AR832"/>
    <mergeCell ref="AS832:AX832"/>
    <mergeCell ref="B811:AX815"/>
    <mergeCell ref="B820:AX824"/>
    <mergeCell ref="B829:Z830"/>
    <mergeCell ref="AA829:AI830"/>
    <mergeCell ref="AJ829:AR830"/>
    <mergeCell ref="AS829:AX830"/>
    <mergeCell ref="B800:Z800"/>
    <mergeCell ref="AA800:AI800"/>
    <mergeCell ref="AJ800:AR800"/>
    <mergeCell ref="AS800:AX800"/>
    <mergeCell ref="B804:AX804"/>
    <mergeCell ref="B807:G807"/>
    <mergeCell ref="H807:AX807"/>
    <mergeCell ref="C798:Z798"/>
    <mergeCell ref="AA798:AI798"/>
    <mergeCell ref="AJ798:AR798"/>
    <mergeCell ref="AS798:AX798"/>
    <mergeCell ref="C799:Z799"/>
    <mergeCell ref="AA799:AI799"/>
    <mergeCell ref="AJ799:AR799"/>
    <mergeCell ref="AS799:AX799"/>
    <mergeCell ref="C796:Z796"/>
    <mergeCell ref="AA796:AI796"/>
    <mergeCell ref="AJ796:AR796"/>
    <mergeCell ref="AS796:AX796"/>
    <mergeCell ref="C797:Z797"/>
    <mergeCell ref="AA797:AI797"/>
    <mergeCell ref="AJ797:AR797"/>
    <mergeCell ref="AS797:AX797"/>
    <mergeCell ref="C794:Z794"/>
    <mergeCell ref="AA794:AI794"/>
    <mergeCell ref="AJ794:AR794"/>
    <mergeCell ref="AS794:AX794"/>
    <mergeCell ref="C795:Z795"/>
    <mergeCell ref="AA795:AI795"/>
    <mergeCell ref="AJ795:AR795"/>
    <mergeCell ref="AS795:AX795"/>
    <mergeCell ref="B772:AX776"/>
    <mergeCell ref="B781:AX787"/>
    <mergeCell ref="B792:Z793"/>
    <mergeCell ref="AA792:AI793"/>
    <mergeCell ref="AJ792:AR793"/>
    <mergeCell ref="AS792:AX793"/>
    <mergeCell ref="B761:Z761"/>
    <mergeCell ref="AA761:AI761"/>
    <mergeCell ref="AJ761:AR761"/>
    <mergeCell ref="AS761:AX761"/>
    <mergeCell ref="B765:AX765"/>
    <mergeCell ref="B768:G768"/>
    <mergeCell ref="H768:AX768"/>
    <mergeCell ref="C759:Z759"/>
    <mergeCell ref="AA759:AI759"/>
    <mergeCell ref="AJ759:AR759"/>
    <mergeCell ref="AS759:AX759"/>
    <mergeCell ref="C760:Z760"/>
    <mergeCell ref="AA760:AI760"/>
    <mergeCell ref="AJ760:AR760"/>
    <mergeCell ref="AS760:AX760"/>
    <mergeCell ref="C757:Z757"/>
    <mergeCell ref="AA757:AI757"/>
    <mergeCell ref="AJ757:AR757"/>
    <mergeCell ref="AS757:AX757"/>
    <mergeCell ref="C758:Z758"/>
    <mergeCell ref="AA758:AI758"/>
    <mergeCell ref="AJ758:AR758"/>
    <mergeCell ref="AS758:AX758"/>
    <mergeCell ref="C755:Z755"/>
    <mergeCell ref="AA755:AI755"/>
    <mergeCell ref="AJ755:AR755"/>
    <mergeCell ref="AS755:AX755"/>
    <mergeCell ref="C756:Z756"/>
    <mergeCell ref="AA756:AI756"/>
    <mergeCell ref="AJ756:AR756"/>
    <mergeCell ref="AS756:AX756"/>
    <mergeCell ref="C753:Z753"/>
    <mergeCell ref="AA753:AI753"/>
    <mergeCell ref="AJ753:AR753"/>
    <mergeCell ref="AS753:AX753"/>
    <mergeCell ref="C754:Z754"/>
    <mergeCell ref="AA754:AI754"/>
    <mergeCell ref="AJ754:AR754"/>
    <mergeCell ref="AS754:AX754"/>
    <mergeCell ref="C751:Z751"/>
    <mergeCell ref="AA751:AI751"/>
    <mergeCell ref="AJ751:AR751"/>
    <mergeCell ref="AS751:AX751"/>
    <mergeCell ref="C752:Z752"/>
    <mergeCell ref="AA752:AI752"/>
    <mergeCell ref="AJ752:AR752"/>
    <mergeCell ref="AS752:AX752"/>
    <mergeCell ref="C749:Z749"/>
    <mergeCell ref="AA749:AI749"/>
    <mergeCell ref="AJ749:AR749"/>
    <mergeCell ref="AS749:AX749"/>
    <mergeCell ref="C750:Z750"/>
    <mergeCell ref="AA750:AI750"/>
    <mergeCell ref="AJ750:AR750"/>
    <mergeCell ref="AS750:AX750"/>
    <mergeCell ref="C747:Z747"/>
    <mergeCell ref="AA747:AI747"/>
    <mergeCell ref="AJ747:AR747"/>
    <mergeCell ref="AS747:AX747"/>
    <mergeCell ref="C748:Z748"/>
    <mergeCell ref="AA748:AI748"/>
    <mergeCell ref="AJ748:AR748"/>
    <mergeCell ref="AS748:AX748"/>
    <mergeCell ref="C745:Z745"/>
    <mergeCell ref="AA745:AI745"/>
    <mergeCell ref="AJ745:AR745"/>
    <mergeCell ref="AS745:AX745"/>
    <mergeCell ref="C746:Z746"/>
    <mergeCell ref="AA746:AI746"/>
    <mergeCell ref="AJ746:AR746"/>
    <mergeCell ref="AS746:AX746"/>
    <mergeCell ref="C743:Z743"/>
    <mergeCell ref="AA743:AI743"/>
    <mergeCell ref="AJ743:AR743"/>
    <mergeCell ref="AS743:AX743"/>
    <mergeCell ref="C744:Z744"/>
    <mergeCell ref="AA744:AI744"/>
    <mergeCell ref="AJ744:AR744"/>
    <mergeCell ref="AS744:AX744"/>
    <mergeCell ref="C741:Z741"/>
    <mergeCell ref="AA741:AI741"/>
    <mergeCell ref="AJ741:AR741"/>
    <mergeCell ref="AS741:AX741"/>
    <mergeCell ref="C742:Z742"/>
    <mergeCell ref="AA742:AI742"/>
    <mergeCell ref="AJ742:AR742"/>
    <mergeCell ref="AS742:AX742"/>
    <mergeCell ref="C739:Z739"/>
    <mergeCell ref="AA739:AI739"/>
    <mergeCell ref="AJ739:AR739"/>
    <mergeCell ref="AS739:AX739"/>
    <mergeCell ref="C740:Z740"/>
    <mergeCell ref="AA740:AI740"/>
    <mergeCell ref="AJ740:AR740"/>
    <mergeCell ref="AS740:AX740"/>
    <mergeCell ref="C737:Z737"/>
    <mergeCell ref="AA737:AI737"/>
    <mergeCell ref="AJ737:AR737"/>
    <mergeCell ref="AS737:AX737"/>
    <mergeCell ref="C738:Z738"/>
    <mergeCell ref="AA738:AI738"/>
    <mergeCell ref="AJ738:AR738"/>
    <mergeCell ref="AS738:AX738"/>
    <mergeCell ref="B709:AX709"/>
    <mergeCell ref="B712:G712"/>
    <mergeCell ref="H712:AX712"/>
    <mergeCell ref="B716:AX720"/>
    <mergeCell ref="B725:AX730"/>
    <mergeCell ref="B735:Z736"/>
    <mergeCell ref="AA735:AI736"/>
    <mergeCell ref="AJ735:AR736"/>
    <mergeCell ref="AS735:AX736"/>
    <mergeCell ref="C704:Z704"/>
    <mergeCell ref="AA704:AI704"/>
    <mergeCell ref="AJ704:AR704"/>
    <mergeCell ref="AS704:AX704"/>
    <mergeCell ref="B705:Z705"/>
    <mergeCell ref="AA705:AI705"/>
    <mergeCell ref="AJ705:AR705"/>
    <mergeCell ref="AS705:AX705"/>
    <mergeCell ref="B677:AX677"/>
    <mergeCell ref="B680:G680"/>
    <mergeCell ref="H680:AX680"/>
    <mergeCell ref="B684:AX688"/>
    <mergeCell ref="B693:AX697"/>
    <mergeCell ref="B702:Z703"/>
    <mergeCell ref="AA702:AI703"/>
    <mergeCell ref="AJ702:AR703"/>
    <mergeCell ref="AS702:AX703"/>
    <mergeCell ref="C672:Z672"/>
    <mergeCell ref="AA672:AI672"/>
    <mergeCell ref="AJ672:AR672"/>
    <mergeCell ref="AS672:AX672"/>
    <mergeCell ref="B673:Z673"/>
    <mergeCell ref="AA673:AI673"/>
    <mergeCell ref="AJ673:AR673"/>
    <mergeCell ref="AS673:AX673"/>
    <mergeCell ref="B645:AX645"/>
    <mergeCell ref="B648:G648"/>
    <mergeCell ref="H648:AX648"/>
    <mergeCell ref="B652:AX656"/>
    <mergeCell ref="B661:AX665"/>
    <mergeCell ref="B670:Z671"/>
    <mergeCell ref="AA670:AI671"/>
    <mergeCell ref="AJ670:AR671"/>
    <mergeCell ref="AS670:AX671"/>
    <mergeCell ref="C640:Z640"/>
    <mergeCell ref="AA640:AI640"/>
    <mergeCell ref="AJ640:AR640"/>
    <mergeCell ref="AS640:AX640"/>
    <mergeCell ref="B641:Z641"/>
    <mergeCell ref="AA641:AI641"/>
    <mergeCell ref="AJ641:AR641"/>
    <mergeCell ref="AS641:AX641"/>
    <mergeCell ref="B620:AX624"/>
    <mergeCell ref="B629:AX633"/>
    <mergeCell ref="B638:Z639"/>
    <mergeCell ref="AA638:AI639"/>
    <mergeCell ref="AJ638:AR639"/>
    <mergeCell ref="AS638:AX639"/>
    <mergeCell ref="B609:Z609"/>
    <mergeCell ref="AA609:AI609"/>
    <mergeCell ref="AJ609:AR609"/>
    <mergeCell ref="AS609:AX609"/>
    <mergeCell ref="B613:AX613"/>
    <mergeCell ref="B616:G616"/>
    <mergeCell ref="H616:AX616"/>
    <mergeCell ref="C607:Z607"/>
    <mergeCell ref="AA607:AI607"/>
    <mergeCell ref="AJ607:AR607"/>
    <mergeCell ref="AS607:AX607"/>
    <mergeCell ref="C608:Z608"/>
    <mergeCell ref="AA608:AI608"/>
    <mergeCell ref="AJ608:AR608"/>
    <mergeCell ref="AS608:AX608"/>
    <mergeCell ref="B579:AX579"/>
    <mergeCell ref="B582:G582"/>
    <mergeCell ref="H582:AX582"/>
    <mergeCell ref="B586:AX590"/>
    <mergeCell ref="B595:AX600"/>
    <mergeCell ref="B605:Z606"/>
    <mergeCell ref="AA605:AI606"/>
    <mergeCell ref="AJ605:AR606"/>
    <mergeCell ref="AS605:AX606"/>
    <mergeCell ref="C574:Z574"/>
    <mergeCell ref="AA574:AI574"/>
    <mergeCell ref="AJ574:AR574"/>
    <mergeCell ref="AS574:AX574"/>
    <mergeCell ref="B575:Z575"/>
    <mergeCell ref="AA575:AI575"/>
    <mergeCell ref="AJ575:AR575"/>
    <mergeCell ref="AS575:AX575"/>
    <mergeCell ref="B553:AX557"/>
    <mergeCell ref="B562:AX567"/>
    <mergeCell ref="B572:Z573"/>
    <mergeCell ref="AA572:AI573"/>
    <mergeCell ref="AJ572:AR573"/>
    <mergeCell ref="AS572:AX573"/>
    <mergeCell ref="B542:Z542"/>
    <mergeCell ref="AA542:AI542"/>
    <mergeCell ref="AJ542:AR542"/>
    <mergeCell ref="AS542:AX542"/>
    <mergeCell ref="B546:AX546"/>
    <mergeCell ref="B549:G549"/>
    <mergeCell ref="H549:AX549"/>
    <mergeCell ref="C540:Z540"/>
    <mergeCell ref="AA540:AI540"/>
    <mergeCell ref="AJ540:AR540"/>
    <mergeCell ref="AS540:AX540"/>
    <mergeCell ref="C541:Z541"/>
    <mergeCell ref="AA541:AI541"/>
    <mergeCell ref="AJ541:AR541"/>
    <mergeCell ref="AS541:AX541"/>
    <mergeCell ref="B517:AX521"/>
    <mergeCell ref="B526:AX533"/>
    <mergeCell ref="B538:Z539"/>
    <mergeCell ref="AA538:AI539"/>
    <mergeCell ref="AJ538:AR539"/>
    <mergeCell ref="AS538:AX539"/>
    <mergeCell ref="B506:Z506"/>
    <mergeCell ref="AA506:AI506"/>
    <mergeCell ref="AJ506:AR506"/>
    <mergeCell ref="AS506:AX506"/>
    <mergeCell ref="B510:AX510"/>
    <mergeCell ref="B513:G513"/>
    <mergeCell ref="H513:AX513"/>
    <mergeCell ref="C504:Z504"/>
    <mergeCell ref="AA504:AI504"/>
    <mergeCell ref="AJ504:AR504"/>
    <mergeCell ref="AS504:AX504"/>
    <mergeCell ref="C505:Z505"/>
    <mergeCell ref="AA505:AI505"/>
    <mergeCell ref="AJ505:AR505"/>
    <mergeCell ref="AS505:AX505"/>
    <mergeCell ref="B483:AX487"/>
    <mergeCell ref="B492:AX497"/>
    <mergeCell ref="B502:Z503"/>
    <mergeCell ref="AA502:AI503"/>
    <mergeCell ref="AJ502:AR503"/>
    <mergeCell ref="AS502:AX503"/>
    <mergeCell ref="B472:Z472"/>
    <mergeCell ref="AA472:AI472"/>
    <mergeCell ref="AJ472:AR472"/>
    <mergeCell ref="AS472:AX472"/>
    <mergeCell ref="B476:AX476"/>
    <mergeCell ref="B479:G479"/>
    <mergeCell ref="H479:AX479"/>
    <mergeCell ref="C471:Z471"/>
    <mergeCell ref="AA471:AI471"/>
    <mergeCell ref="AJ471:AR471"/>
    <mergeCell ref="AS471:AX471"/>
    <mergeCell ref="C469:Z469"/>
    <mergeCell ref="AA469:AI469"/>
    <mergeCell ref="AJ469:AR469"/>
    <mergeCell ref="AS469:AX469"/>
    <mergeCell ref="C470:Z470"/>
    <mergeCell ref="AA470:AI470"/>
    <mergeCell ref="AJ470:AR470"/>
    <mergeCell ref="AS470:AX470"/>
    <mergeCell ref="C467:Z467"/>
    <mergeCell ref="AA467:AI467"/>
    <mergeCell ref="AJ467:AR467"/>
    <mergeCell ref="AS467:AX467"/>
    <mergeCell ref="C468:Z468"/>
    <mergeCell ref="AA468:AI468"/>
    <mergeCell ref="AJ468:AR468"/>
    <mergeCell ref="AS468:AX468"/>
    <mergeCell ref="C465:Z465"/>
    <mergeCell ref="AA465:AI465"/>
    <mergeCell ref="AJ465:AR465"/>
    <mergeCell ref="AS465:AX465"/>
    <mergeCell ref="C466:Z466"/>
    <mergeCell ref="AA466:AI466"/>
    <mergeCell ref="AJ466:AR466"/>
    <mergeCell ref="AS466:AX466"/>
    <mergeCell ref="C463:Z463"/>
    <mergeCell ref="AA463:AI463"/>
    <mergeCell ref="AJ463:AR463"/>
    <mergeCell ref="AS463:AX463"/>
    <mergeCell ref="C464:Z464"/>
    <mergeCell ref="AA464:AI464"/>
    <mergeCell ref="AJ464:AR464"/>
    <mergeCell ref="AS464:AX464"/>
    <mergeCell ref="C461:Z461"/>
    <mergeCell ref="AA461:AI461"/>
    <mergeCell ref="AJ461:AR461"/>
    <mergeCell ref="AS461:AX461"/>
    <mergeCell ref="C462:Z462"/>
    <mergeCell ref="AA462:AI462"/>
    <mergeCell ref="AJ462:AR462"/>
    <mergeCell ref="AS462:AX462"/>
    <mergeCell ref="C459:Z459"/>
    <mergeCell ref="AA459:AI459"/>
    <mergeCell ref="AJ459:AR459"/>
    <mergeCell ref="AS459:AX459"/>
    <mergeCell ref="C460:Z460"/>
    <mergeCell ref="AA460:AI460"/>
    <mergeCell ref="AJ460:AR460"/>
    <mergeCell ref="AS460:AX460"/>
    <mergeCell ref="C457:Z457"/>
    <mergeCell ref="AA457:AI457"/>
    <mergeCell ref="AJ457:AR457"/>
    <mergeCell ref="AS457:AX457"/>
    <mergeCell ref="C458:Z458"/>
    <mergeCell ref="AA458:AI458"/>
    <mergeCell ref="AJ458:AR458"/>
    <mergeCell ref="AS458:AX458"/>
    <mergeCell ref="B430:AX430"/>
    <mergeCell ref="B433:G433"/>
    <mergeCell ref="H433:AX433"/>
    <mergeCell ref="B437:AX441"/>
    <mergeCell ref="B446:AX450"/>
    <mergeCell ref="B455:Z456"/>
    <mergeCell ref="AA455:AI456"/>
    <mergeCell ref="AJ455:AR456"/>
    <mergeCell ref="AS455:AX456"/>
    <mergeCell ref="C425:Z425"/>
    <mergeCell ref="AA425:AI425"/>
    <mergeCell ref="AJ425:AR425"/>
    <mergeCell ref="AS425:AX425"/>
    <mergeCell ref="B426:Z426"/>
    <mergeCell ref="AA426:AI426"/>
    <mergeCell ref="AJ426:AR426"/>
    <mergeCell ref="AS426:AX426"/>
    <mergeCell ref="B398:AX398"/>
    <mergeCell ref="B401:G401"/>
    <mergeCell ref="H401:AX401"/>
    <mergeCell ref="B405:AX409"/>
    <mergeCell ref="B414:AX418"/>
    <mergeCell ref="B423:Z424"/>
    <mergeCell ref="AA423:AI424"/>
    <mergeCell ref="AJ423:AR424"/>
    <mergeCell ref="AS423:AX424"/>
    <mergeCell ref="C393:Z393"/>
    <mergeCell ref="AA393:AI393"/>
    <mergeCell ref="AJ393:AR393"/>
    <mergeCell ref="AS393:AX393"/>
    <mergeCell ref="B394:Z394"/>
    <mergeCell ref="AA394:AI394"/>
    <mergeCell ref="AJ394:AR394"/>
    <mergeCell ref="AS394:AX394"/>
    <mergeCell ref="B365:AX365"/>
    <mergeCell ref="B368:G368"/>
    <mergeCell ref="H368:AX368"/>
    <mergeCell ref="B372:AX376"/>
    <mergeCell ref="B381:AX386"/>
    <mergeCell ref="B391:Z392"/>
    <mergeCell ref="AA391:AI392"/>
    <mergeCell ref="AJ391:AR392"/>
    <mergeCell ref="AS391:AX392"/>
    <mergeCell ref="C360:Z360"/>
    <mergeCell ref="AA360:AI360"/>
    <mergeCell ref="AJ360:AR360"/>
    <mergeCell ref="AS360:AX360"/>
    <mergeCell ref="B361:Z361"/>
    <mergeCell ref="AA361:AI361"/>
    <mergeCell ref="AJ361:AR361"/>
    <mergeCell ref="AS361:AX361"/>
    <mergeCell ref="B332:AX332"/>
    <mergeCell ref="B335:G335"/>
    <mergeCell ref="H335:AX335"/>
    <mergeCell ref="B339:AX343"/>
    <mergeCell ref="B348:AX353"/>
    <mergeCell ref="B358:Z359"/>
    <mergeCell ref="AA358:AI359"/>
    <mergeCell ref="AJ358:AR359"/>
    <mergeCell ref="AS358:AX359"/>
    <mergeCell ref="C327:Z327"/>
    <mergeCell ref="AA327:AI327"/>
    <mergeCell ref="AJ327:AR327"/>
    <mergeCell ref="AS327:AX327"/>
    <mergeCell ref="B328:Z328"/>
    <mergeCell ref="AA328:AI328"/>
    <mergeCell ref="AJ328:AR328"/>
    <mergeCell ref="AS328:AX328"/>
    <mergeCell ref="B305:AX309"/>
    <mergeCell ref="B314:AX320"/>
    <mergeCell ref="B325:Z326"/>
    <mergeCell ref="AA325:AI326"/>
    <mergeCell ref="AJ325:AR326"/>
    <mergeCell ref="AS325:AX326"/>
    <mergeCell ref="B294:Z294"/>
    <mergeCell ref="AA294:AI294"/>
    <mergeCell ref="AJ294:AR294"/>
    <mergeCell ref="AS294:AX294"/>
    <mergeCell ref="B298:AX298"/>
    <mergeCell ref="B301:G301"/>
    <mergeCell ref="H301:AX301"/>
    <mergeCell ref="C292:Z292"/>
    <mergeCell ref="AA292:AI292"/>
    <mergeCell ref="AJ292:AR292"/>
    <mergeCell ref="AS292:AX292"/>
    <mergeCell ref="C293:Z293"/>
    <mergeCell ref="AA293:AI293"/>
    <mergeCell ref="AJ293:AR293"/>
    <mergeCell ref="AS293:AX293"/>
    <mergeCell ref="C290:Z290"/>
    <mergeCell ref="AA290:AI290"/>
    <mergeCell ref="AJ290:AR290"/>
    <mergeCell ref="AS290:AX290"/>
    <mergeCell ref="C291:Z291"/>
    <mergeCell ref="AA291:AI291"/>
    <mergeCell ref="AJ291:AR291"/>
    <mergeCell ref="AS291:AX291"/>
    <mergeCell ref="C288:Z288"/>
    <mergeCell ref="AA288:AI288"/>
    <mergeCell ref="AJ288:AR288"/>
    <mergeCell ref="AS288:AX288"/>
    <mergeCell ref="C289:Z289"/>
    <mergeCell ref="AA289:AI289"/>
    <mergeCell ref="AJ289:AR289"/>
    <mergeCell ref="AS289:AX289"/>
    <mergeCell ref="C286:Z286"/>
    <mergeCell ref="AA286:AI286"/>
    <mergeCell ref="AJ286:AR286"/>
    <mergeCell ref="AS286:AX286"/>
    <mergeCell ref="C287:Z287"/>
    <mergeCell ref="AA287:AI287"/>
    <mergeCell ref="AJ287:AR287"/>
    <mergeCell ref="AS287:AX287"/>
    <mergeCell ref="B263:AX267"/>
    <mergeCell ref="B272:AX279"/>
    <mergeCell ref="B284:Z285"/>
    <mergeCell ref="AA284:AI285"/>
    <mergeCell ref="AJ284:AR285"/>
    <mergeCell ref="AS284:AX285"/>
    <mergeCell ref="B252:Z252"/>
    <mergeCell ref="AA252:AI252"/>
    <mergeCell ref="AJ252:AR252"/>
    <mergeCell ref="AS252:AX252"/>
    <mergeCell ref="B256:AX256"/>
    <mergeCell ref="B259:G259"/>
    <mergeCell ref="H259:AX259"/>
    <mergeCell ref="C250:Z250"/>
    <mergeCell ref="AA250:AI250"/>
    <mergeCell ref="AJ250:AR250"/>
    <mergeCell ref="AS250:AX250"/>
    <mergeCell ref="C251:Z251"/>
    <mergeCell ref="AA251:AI251"/>
    <mergeCell ref="AJ251:AR251"/>
    <mergeCell ref="AS251:AX251"/>
    <mergeCell ref="B211:AX211"/>
    <mergeCell ref="B214:G214"/>
    <mergeCell ref="H214:AX214"/>
    <mergeCell ref="B218:AX223"/>
    <mergeCell ref="B228:AX243"/>
    <mergeCell ref="B248:Z249"/>
    <mergeCell ref="AA248:AI249"/>
    <mergeCell ref="AJ248:AR249"/>
    <mergeCell ref="AS248:AX249"/>
    <mergeCell ref="C205:Z205"/>
    <mergeCell ref="AA205:AI205"/>
    <mergeCell ref="AJ205:AR205"/>
    <mergeCell ref="AS205:AX205"/>
    <mergeCell ref="B207:Z207"/>
    <mergeCell ref="AA207:AI207"/>
    <mergeCell ref="AJ207:AR207"/>
    <mergeCell ref="AS207:AX207"/>
    <mergeCell ref="B179:AX183"/>
    <mergeCell ref="B203:Z204"/>
    <mergeCell ref="AA203:AI204"/>
    <mergeCell ref="AJ203:AR204"/>
    <mergeCell ref="AS203:AX204"/>
    <mergeCell ref="B168:Z168"/>
    <mergeCell ref="AA168:AI168"/>
    <mergeCell ref="AJ168:AR168"/>
    <mergeCell ref="AS168:AX168"/>
    <mergeCell ref="B172:AX172"/>
    <mergeCell ref="B175:G175"/>
    <mergeCell ref="H175:AX175"/>
    <mergeCell ref="C206:Z206"/>
    <mergeCell ref="AA206:AI206"/>
    <mergeCell ref="AJ206:AR206"/>
    <mergeCell ref="AS206:AX206"/>
    <mergeCell ref="B188:AX198"/>
    <mergeCell ref="C166:Z166"/>
    <mergeCell ref="AA166:AI166"/>
    <mergeCell ref="AJ166:AR166"/>
    <mergeCell ref="AS166:AX166"/>
    <mergeCell ref="C167:Z167"/>
    <mergeCell ref="AA167:AI167"/>
    <mergeCell ref="AJ167:AR167"/>
    <mergeCell ref="AS167:AX167"/>
    <mergeCell ref="B128:AX128"/>
    <mergeCell ref="B131:G131"/>
    <mergeCell ref="H131:AX131"/>
    <mergeCell ref="B135:AX139"/>
    <mergeCell ref="B144:AX159"/>
    <mergeCell ref="B164:Z165"/>
    <mergeCell ref="AA164:AI165"/>
    <mergeCell ref="AJ164:AR165"/>
    <mergeCell ref="AS164:AX165"/>
    <mergeCell ref="C123:Z123"/>
    <mergeCell ref="AA123:AI123"/>
    <mergeCell ref="AJ123:AR123"/>
    <mergeCell ref="AS123:AX123"/>
    <mergeCell ref="B124:Z124"/>
    <mergeCell ref="AA124:AI124"/>
    <mergeCell ref="AJ124:AR124"/>
    <mergeCell ref="AS124:AX124"/>
    <mergeCell ref="B93:AX93"/>
    <mergeCell ref="B96:G96"/>
    <mergeCell ref="H96:AX96"/>
    <mergeCell ref="B100:AX104"/>
    <mergeCell ref="B109:AX116"/>
    <mergeCell ref="B121:Z122"/>
    <mergeCell ref="AA121:AI122"/>
    <mergeCell ref="AJ121:AR122"/>
    <mergeCell ref="AS121:AX122"/>
    <mergeCell ref="C88:Z88"/>
    <mergeCell ref="AA88:AI88"/>
    <mergeCell ref="AJ88:AR88"/>
    <mergeCell ref="AS88:AX88"/>
    <mergeCell ref="B89:Z89"/>
    <mergeCell ref="AA89:AI89"/>
    <mergeCell ref="AJ89:AR89"/>
    <mergeCell ref="AS89:AX89"/>
    <mergeCell ref="C86:Z86"/>
    <mergeCell ref="AA86:AI86"/>
    <mergeCell ref="AJ86:AR86"/>
    <mergeCell ref="AS86:AX86"/>
    <mergeCell ref="C87:Z87"/>
    <mergeCell ref="AA87:AI87"/>
    <mergeCell ref="AJ87:AR87"/>
    <mergeCell ref="AS87:AX87"/>
    <mergeCell ref="C84:Z84"/>
    <mergeCell ref="AA84:AI84"/>
    <mergeCell ref="AJ84:AR84"/>
    <mergeCell ref="AS84:AX84"/>
    <mergeCell ref="C85:Z85"/>
    <mergeCell ref="AA85:AI85"/>
    <mergeCell ref="AJ85:AR85"/>
    <mergeCell ref="AS85:AX85"/>
    <mergeCell ref="C82:Z82"/>
    <mergeCell ref="AA82:AI82"/>
    <mergeCell ref="AJ82:AR82"/>
    <mergeCell ref="AS82:AX82"/>
    <mergeCell ref="C83:Z83"/>
    <mergeCell ref="AA83:AI83"/>
    <mergeCell ref="AJ83:AR83"/>
    <mergeCell ref="AS83:AX83"/>
    <mergeCell ref="B35:AX35"/>
    <mergeCell ref="B38:G38"/>
    <mergeCell ref="H38:AX38"/>
    <mergeCell ref="B42:AX45"/>
    <mergeCell ref="B80:Z81"/>
    <mergeCell ref="AA80:AI81"/>
    <mergeCell ref="AJ80:AR81"/>
    <mergeCell ref="AS80:AX81"/>
    <mergeCell ref="B50:AX75"/>
    <mergeCell ref="C30:Z30"/>
    <mergeCell ref="AA30:AI30"/>
    <mergeCell ref="AJ30:AR30"/>
    <mergeCell ref="AS30:AX30"/>
    <mergeCell ref="B31:Z31"/>
    <mergeCell ref="AA31:AI31"/>
    <mergeCell ref="AJ31:AR31"/>
    <mergeCell ref="AS31:AX31"/>
    <mergeCell ref="B3:AX3"/>
    <mergeCell ref="B6:G6"/>
    <mergeCell ref="H6:AX6"/>
    <mergeCell ref="B10:AX14"/>
    <mergeCell ref="B19:AX23"/>
    <mergeCell ref="B28:Z29"/>
    <mergeCell ref="AA28:AI29"/>
    <mergeCell ref="AJ28:AR29"/>
    <mergeCell ref="AS28:AX29"/>
    <mergeCell ref="B2770:AX2770"/>
    <mergeCell ref="B2773:G2773"/>
    <mergeCell ref="H2773:AX2773"/>
    <mergeCell ref="B2777:AX2783"/>
    <mergeCell ref="B2788:AX2792"/>
    <mergeCell ref="B2797:Z2798"/>
    <mergeCell ref="AA2797:AI2798"/>
    <mergeCell ref="AJ2797:AR2798"/>
    <mergeCell ref="AS2797:AX2798"/>
    <mergeCell ref="C2799:Z2799"/>
    <mergeCell ref="AA2799:AI2799"/>
    <mergeCell ref="AJ2799:AR2799"/>
    <mergeCell ref="AS2799:AX2799"/>
    <mergeCell ref="B2800:Z2800"/>
    <mergeCell ref="AA2800:AI2800"/>
    <mergeCell ref="AJ2800:AR2800"/>
    <mergeCell ref="AS2800:AX2800"/>
  </mergeCells>
  <phoneticPr fontId="3"/>
  <pageMargins left="0.62992125984251968" right="0.59055118110236227" top="0.74803149606299213" bottom="0.74803149606299213" header="0.31496062992125984" footer="0.31496062992125984"/>
  <pageSetup paperSize="9" fitToHeight="0" orientation="portrait" r:id="rId1"/>
  <rowBreaks count="265" manualBreakCount="265">
    <brk id="32" max="50" man="1"/>
    <brk id="90" max="50" man="1"/>
    <brk id="125" max="50" man="1"/>
    <brk id="169" max="50" man="1"/>
    <brk id="208" max="50" man="1"/>
    <brk id="253" max="50" man="1"/>
    <brk id="295" max="50" man="1"/>
    <brk id="329" max="50" man="1"/>
    <brk id="362" max="50" man="1"/>
    <brk id="395" max="50" man="1"/>
    <brk id="427" max="16383" man="1"/>
    <brk id="395" max="16383" man="1"/>
    <brk id="125" max="16383" man="1"/>
    <brk id="208" max="16383" man="1"/>
    <brk id="169" max="16383" man="1"/>
    <brk id="295" max="16383" man="1"/>
    <brk id="362" max="16383" man="1"/>
    <brk id="329" max="16383" man="1"/>
    <brk id="253" max="16383" man="1"/>
    <brk id="473" max="16383" man="1"/>
    <brk id="507" max="16383" man="1"/>
    <brk id="543" max="50" man="1"/>
    <brk id="576" max="50" man="1"/>
    <brk id="610" max="50" man="1"/>
    <brk id="642" max="16383" man="1"/>
    <brk id="543" max="16383" man="1"/>
    <brk id="576" max="16383" man="1"/>
    <brk id="610" max="16383" man="1"/>
    <brk id="674" max="16383" man="1"/>
    <brk id="706" max="50" man="1"/>
    <brk id="762" max="50" man="1"/>
    <brk id="801" max="50" man="1"/>
    <brk id="865" max="50" man="1"/>
    <brk id="917" max="16383" man="1"/>
    <brk id="950" max="50" man="1"/>
    <brk id="991" max="50" man="1"/>
    <brk id="1023" max="50" man="1"/>
    <brk id="1058" max="50" man="1"/>
    <brk id="1090" max="50" man="1"/>
    <brk id="1122" max="50" man="1"/>
    <brk id="1159" max="50" man="1"/>
    <brk id="1192" max="50" man="1"/>
    <brk id="1224" max="50" man="1"/>
    <brk id="1267" max="50" man="1"/>
    <brk id="1305" max="50" man="1"/>
    <brk id="1340" max="50" man="1"/>
    <brk id="1374" max="50" man="1"/>
    <brk id="1409" max="50" man="1"/>
    <brk id="1444" max="50" man="1"/>
    <brk id="1488" max="50" man="1"/>
    <brk id="1521" max="50" man="1"/>
    <brk id="1555" max="50" man="1"/>
    <brk id="1588" max="50" man="1"/>
    <brk id="1620" max="50" man="1"/>
    <brk id="1655" max="16383" man="1"/>
    <brk id="1687" max="50" man="1"/>
    <brk id="1729" max="16383" man="1"/>
    <brk id="1687" max="16383" man="1"/>
    <brk id="1267" max="16383" man="1"/>
    <brk id="865" max="16383" man="1"/>
    <brk id="1767" max="50" man="1"/>
    <brk id="1806" max="50" man="1"/>
    <brk id="1840" max="50" man="1"/>
    <brk id="1879" max="50" man="1"/>
    <brk id="1918" max="50" man="1"/>
    <brk id="1968" max="16383" man="1"/>
    <brk id="1971" max="16383" man="1"/>
    <brk id="2011" max="16383" man="1"/>
    <brk id="2044" max="50" man="1"/>
    <brk id="2082" max="50" man="1"/>
    <brk id="2115" max="50" man="1"/>
    <brk id="2149" max="50" man="1"/>
    <brk id="2183" max="50" man="1"/>
    <brk id="2220" max="16383" man="1"/>
    <brk id="2183" max="16383" man="1"/>
    <brk id="2115" max="16383" man="1"/>
    <brk id="2149" max="16383" man="1"/>
    <brk id="1340" max="16383" man="1"/>
    <brk id="1444" max="16383" man="1"/>
    <brk id="1305" max="16383" man="1"/>
    <brk id="1521" max="16383" man="1"/>
    <brk id="1555" max="16383" man="1"/>
    <brk id="1192" max="16383" man="1"/>
    <brk id="1918" max="16383" man="1"/>
    <brk id="1488" max="16383" man="1"/>
    <brk id="1224" max="16383" man="1"/>
    <brk id="2044" max="16383" man="1"/>
    <brk id="1840" max="16383" man="1"/>
    <brk id="1374" max="16383" man="1"/>
    <brk id="1620" max="16383" man="1"/>
    <brk id="762" max="16383" man="1"/>
    <brk id="801" max="16383" man="1"/>
    <brk id="917" max="16383" man="1"/>
    <brk id="1806" max="16383" man="1"/>
    <brk id="1588" max="16383" man="1"/>
    <brk id="2011" max="16383" man="1"/>
    <brk id="1122" max="16383" man="1"/>
    <brk id="1879" max="16383" man="1"/>
    <brk id="1023" max="16383" man="1"/>
    <brk id="991" max="16383" man="1"/>
    <brk id="1058" max="16383" man="1"/>
    <brk id="1090" max="16383" man="1"/>
    <brk id="2082" max="16383" man="1"/>
    <brk id="950" max="16383" man="1"/>
    <brk id="706" max="16383" man="1"/>
    <brk id="1767" max="16383" man="1"/>
    <brk id="2253" max="50" man="1"/>
    <brk id="2285" max="50" man="1"/>
    <brk id="2320" max="50" man="1"/>
    <brk id="1971" max="50" man="1"/>
    <brk id="2352" max="50" man="1"/>
    <brk id="2411" max="50" man="1"/>
    <brk id="2466" max="50" man="1"/>
    <brk id="2504" max="16383" man="1"/>
    <brk id="2352" max="16383" man="1"/>
    <brk id="2536" max="50" man="1"/>
    <brk id="2603" max="16383" man="1"/>
    <brk id="2635" max="50" man="1"/>
    <brk id="2667" max="50" man="1"/>
    <brk id="2703" max="50" man="1"/>
    <brk id="2735" max="16383" man="1"/>
    <brk id="2767" max="50" man="1"/>
    <brk id="2801" max="50" man="1"/>
    <brk id="2838" max="50" man="1"/>
    <brk id="2870" max="50" man="1"/>
    <brk id="2902" max="50" man="1"/>
    <brk id="2934" max="50" man="1"/>
    <brk id="2966" max="50" man="1"/>
    <brk id="2999" max="50" man="1"/>
    <brk id="3032" max="50" man="1"/>
    <brk id="3065" max="50" man="1"/>
    <brk id="3098" max="50" man="1"/>
    <brk id="3130" max="50" man="1"/>
    <brk id="3166" max="50" man="1"/>
    <brk id="3198" max="50" man="1"/>
    <brk id="3230" max="50" man="1"/>
    <brk id="3262" max="50" man="1"/>
    <brk id="3299" max="50" man="1"/>
    <brk id="3337" max="50" man="1"/>
    <brk id="3374" max="50" man="1"/>
    <brk id="3408" max="50" man="1"/>
    <brk id="3443" max="50" man="1"/>
    <brk id="3478" max="50" man="1"/>
    <brk id="3511" max="50" man="1"/>
    <brk id="3543" max="50" man="1"/>
    <brk id="3583" max="16383" man="1"/>
    <brk id="3617" max="50" man="1"/>
    <brk id="3649" max="50" man="1"/>
    <brk id="3681" max="50" man="1"/>
    <brk id="3713" max="50" man="1"/>
    <brk id="2635" max="50" man="1"/>
    <brk id="2667" max="50" man="1"/>
    <brk id="2703" max="50" man="1"/>
    <brk id="3752" max="50" man="1"/>
    <brk id="3784" max="50" man="1"/>
    <brk id="3817" max="50" man="1"/>
    <brk id="3853" max="50" man="1"/>
    <brk id="3887" max="16383" man="1"/>
    <brk id="3817" max="16383" man="1"/>
    <brk id="3853" max="16383" man="1"/>
    <brk id="3752" max="16383" man="1"/>
    <brk id="3784" max="16383" man="1"/>
    <brk id="3374" max="16383" man="1"/>
    <brk id="2870" max="16383" man="1"/>
    <brk id="2966" max="16383" man="1"/>
    <brk id="3299" max="16383" man="1"/>
    <brk id="3337" max="16383" man="1"/>
    <brk id="2902" max="16383" man="1"/>
    <brk id="3511" max="16383" man="1"/>
    <brk id="3408" max="16383" man="1"/>
    <brk id="3478" max="16383" man="1"/>
    <brk id="3923" max="16383" man="1"/>
    <brk id="3617" max="16383" man="1"/>
    <brk id="3443" max="16383" man="1"/>
    <brk id="2934" max="16383" man="1"/>
    <brk id="3543" max="16383" man="1"/>
    <brk id="3065" max="16383" man="1"/>
    <brk id="3262" max="16383" man="1"/>
    <brk id="3098" max="16383" man="1"/>
    <brk id="3032" max="16383" man="1"/>
    <brk id="3649" max="16383" man="1"/>
    <brk id="3130" max="16383" man="1"/>
    <brk id="3681" max="16383" man="1"/>
    <brk id="3230" max="16383" man="1"/>
    <brk id="2999" max="16383" man="1"/>
    <brk id="3198" max="16383" man="1"/>
    <brk id="3166" max="16383" man="1"/>
    <brk id="3713" max="16383" man="1"/>
    <brk id="2801" max="16383" man="1"/>
    <brk id="2838" max="16383" man="1"/>
    <brk id="2411" max="16383" man="1"/>
    <brk id="2466" max="16383" man="1"/>
    <brk id="2536" max="16383" man="1"/>
    <brk id="2603" max="16383" man="1"/>
    <brk id="2635" max="16383" man="1"/>
    <brk id="3958" max="16383" man="1"/>
    <brk id="3998" max="50" man="1"/>
    <brk id="4033" max="50" man="1"/>
    <brk id="4065" max="50" man="1"/>
    <brk id="4100" max="50" man="1"/>
    <brk id="4137" max="50" man="1"/>
    <brk id="4172" max="50" man="1"/>
    <brk id="4204" max="50" man="1"/>
    <brk id="4236" max="50" man="1"/>
    <brk id="4273" max="16383" man="1"/>
    <brk id="4033" max="16383" man="1"/>
    <brk id="3998" max="16383" man="1"/>
    <brk id="4065" max="16383" man="1"/>
    <brk id="4100" max="16383" man="1"/>
    <brk id="4137" max="16383" man="1"/>
    <brk id="4236" max="16383" man="1"/>
    <brk id="4172" max="16383" man="1"/>
    <brk id="4204" max="16383" man="1"/>
    <brk id="4305" max="16383" man="1"/>
    <brk id="4347" max="16383" man="1"/>
    <brk id="4380" max="16383" man="1"/>
    <brk id="4416" max="16383" man="1"/>
    <brk id="4456" max="50" man="1"/>
    <brk id="4495" max="50" man="1"/>
    <brk id="4530" max="50" man="1"/>
    <brk id="4565" max="16383" man="1"/>
    <brk id="4530" max="16383" man="1"/>
    <brk id="4495" max="16383" man="1"/>
    <brk id="4456" max="16383" man="1"/>
    <brk id="4610" max="16383" man="1"/>
    <brk id="4642" max="16383" man="1"/>
    <brk id="4674" max="16383" man="1"/>
    <brk id="4706" max="16383" man="1"/>
    <brk id="4738" max="16383" man="1"/>
    <brk id="4771" max="50" man="1"/>
    <brk id="4809" max="50" man="1"/>
    <brk id="4845" max="16383" man="1"/>
    <brk id="4882" max="50" man="1"/>
    <brk id="4924" max="50" man="1"/>
    <brk id="4965" max="16383" man="1"/>
    <brk id="4924" max="16383" man="1"/>
    <brk id="5001" max="16383" man="1"/>
    <brk id="4771" max="16383" man="1"/>
    <brk id="5044" max="50" man="1"/>
    <brk id="5080" max="50" man="1"/>
    <brk id="5114" max="50" man="1"/>
    <brk id="5151" max="16383" man="1"/>
    <brk id="5183" max="16383" man="1"/>
    <brk id="4882" max="16383" man="1"/>
    <brk id="4809" max="16383" man="1"/>
    <brk id="5044" max="16383" man="1"/>
    <brk id="5114" max="16383" man="1"/>
    <brk id="5080" max="16383" man="1"/>
    <brk id="5215" max="16383" man="1"/>
    <brk id="5257" max="50" man="1"/>
    <brk id="5289" max="50" man="1"/>
    <brk id="5322" max="16383" man="1"/>
    <brk id="5289" max="16383" man="1"/>
    <brk id="5257" max="16383" man="1"/>
    <brk id="5354" max="50" man="1"/>
    <brk id="5392" max="16383" man="1"/>
    <brk id="5354" max="16383" man="1"/>
    <brk id="5428" max="16383" man="1"/>
    <brk id="5463" max="16383" man="1"/>
    <brk id="5500" max="16383" man="1"/>
    <brk id="5532" max="16383" man="1"/>
    <brk id="5569" max="16383" man="1"/>
    <brk id="5603" max="16383" man="1"/>
    <brk id="5640" max="16383" man="1"/>
    <brk id="5677"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3E29C6A7-77C0-4802-874D-064EFDF65674}">
          <x14:formula1>
            <xm:f>"5年度算定,5年度予算案,5年度予算"</xm:f>
          </x14:formula1>
          <xm:sqref>WWR977016:WWZ977017 KF28:KN31 UB28:UJ31 ADX28:AEF31 ANT28:AOB31 AXP28:AXX31 BHL28:BHT31 BRH28:BRP31 CBD28:CBL31 CKZ28:CLH31 CUV28:CVD31 DER28:DEZ31 DON28:DOV31 DYJ28:DYR31 EIF28:EIN31 ESB28:ESJ31 FBX28:FCF31 FLT28:FMB31 FVP28:FVX31 GFL28:GFT31 GPH28:GPP31 GZD28:GZL31 HIZ28:HJH31 HSV28:HTD31 ICR28:ICZ31 IMN28:IMV31 IWJ28:IWR31 JGF28:JGN31 JQB28:JQJ31 JZX28:KAF31 KJT28:KKB31 KTP28:KTX31 LDL28:LDT31 LNH28:LNP31 LXD28:LXL31 MGZ28:MHH31 MQV28:MRD31 NAR28:NAZ31 NKN28:NKV31 NUJ28:NUR31 OEF28:OEN31 OOB28:OOJ31 OXX28:OYF31 PHT28:PIB31 PRP28:PRX31 QBL28:QBT31 QLH28:QLP31 QVD28:QVL31 REZ28:RFH31 ROV28:RPD31 RYR28:RYZ31 SIN28:SIV31 SSJ28:SSR31 TCF28:TCN31 TMB28:TMJ31 TVX28:TWF31 UFT28:UGB31 UPP28:UPX31 UZL28:UZT31 VJH28:VJP31 VTD28:VTL31 WCZ28:WDH31 WMV28:WND31 WWR28:WWZ31 AJ59512:AR59513 KF59512:KN59513 UB59512:UJ59513 ADX59512:AEF59513 ANT59512:AOB59513 AXP59512:AXX59513 BHL59512:BHT59513 BRH59512:BRP59513 CBD59512:CBL59513 CKZ59512:CLH59513 CUV59512:CVD59513 DER59512:DEZ59513 DON59512:DOV59513 DYJ59512:DYR59513 EIF59512:EIN59513 ESB59512:ESJ59513 FBX59512:FCF59513 FLT59512:FMB59513 FVP59512:FVX59513 GFL59512:GFT59513 GPH59512:GPP59513 GZD59512:GZL59513 HIZ59512:HJH59513 HSV59512:HTD59513 ICR59512:ICZ59513 IMN59512:IMV59513 IWJ59512:IWR59513 JGF59512:JGN59513 JQB59512:JQJ59513 JZX59512:KAF59513 KJT59512:KKB59513 KTP59512:KTX59513 LDL59512:LDT59513 LNH59512:LNP59513 LXD59512:LXL59513 MGZ59512:MHH59513 MQV59512:MRD59513 NAR59512:NAZ59513 NKN59512:NKV59513 NUJ59512:NUR59513 OEF59512:OEN59513 OOB59512:OOJ59513 OXX59512:OYF59513 PHT59512:PIB59513 PRP59512:PRX59513 QBL59512:QBT59513 QLH59512:QLP59513 QVD59512:QVL59513 REZ59512:RFH59513 ROV59512:RPD59513 RYR59512:RYZ59513 SIN59512:SIV59513 SSJ59512:SSR59513 TCF59512:TCN59513 TMB59512:TMJ59513 TVX59512:TWF59513 UFT59512:UGB59513 UPP59512:UPX59513 UZL59512:UZT59513 VJH59512:VJP59513 VTD59512:VTL59513 WCZ59512:WDH59513 WMV59512:WND59513 WWR59512:WWZ59513 AJ125048:AR125049 KF125048:KN125049 UB125048:UJ125049 ADX125048:AEF125049 ANT125048:AOB125049 AXP125048:AXX125049 BHL125048:BHT125049 BRH125048:BRP125049 CBD125048:CBL125049 CKZ125048:CLH125049 CUV125048:CVD125049 DER125048:DEZ125049 DON125048:DOV125049 DYJ125048:DYR125049 EIF125048:EIN125049 ESB125048:ESJ125049 FBX125048:FCF125049 FLT125048:FMB125049 FVP125048:FVX125049 GFL125048:GFT125049 GPH125048:GPP125049 GZD125048:GZL125049 HIZ125048:HJH125049 HSV125048:HTD125049 ICR125048:ICZ125049 IMN125048:IMV125049 IWJ125048:IWR125049 JGF125048:JGN125049 JQB125048:JQJ125049 JZX125048:KAF125049 KJT125048:KKB125049 KTP125048:KTX125049 LDL125048:LDT125049 LNH125048:LNP125049 LXD125048:LXL125049 MGZ125048:MHH125049 MQV125048:MRD125049 NAR125048:NAZ125049 NKN125048:NKV125049 NUJ125048:NUR125049 OEF125048:OEN125049 OOB125048:OOJ125049 OXX125048:OYF125049 PHT125048:PIB125049 PRP125048:PRX125049 QBL125048:QBT125049 QLH125048:QLP125049 QVD125048:QVL125049 REZ125048:RFH125049 ROV125048:RPD125049 RYR125048:RYZ125049 SIN125048:SIV125049 SSJ125048:SSR125049 TCF125048:TCN125049 TMB125048:TMJ125049 TVX125048:TWF125049 UFT125048:UGB125049 UPP125048:UPX125049 UZL125048:UZT125049 VJH125048:VJP125049 VTD125048:VTL125049 WCZ125048:WDH125049 WMV125048:WND125049 WWR125048:WWZ125049 AJ190584:AR190585 KF190584:KN190585 UB190584:UJ190585 ADX190584:AEF190585 ANT190584:AOB190585 AXP190584:AXX190585 BHL190584:BHT190585 BRH190584:BRP190585 CBD190584:CBL190585 CKZ190584:CLH190585 CUV190584:CVD190585 DER190584:DEZ190585 DON190584:DOV190585 DYJ190584:DYR190585 EIF190584:EIN190585 ESB190584:ESJ190585 FBX190584:FCF190585 FLT190584:FMB190585 FVP190584:FVX190585 GFL190584:GFT190585 GPH190584:GPP190585 GZD190584:GZL190585 HIZ190584:HJH190585 HSV190584:HTD190585 ICR190584:ICZ190585 IMN190584:IMV190585 IWJ190584:IWR190585 JGF190584:JGN190585 JQB190584:JQJ190585 JZX190584:KAF190585 KJT190584:KKB190585 KTP190584:KTX190585 LDL190584:LDT190585 LNH190584:LNP190585 LXD190584:LXL190585 MGZ190584:MHH190585 MQV190584:MRD190585 NAR190584:NAZ190585 NKN190584:NKV190585 NUJ190584:NUR190585 OEF190584:OEN190585 OOB190584:OOJ190585 OXX190584:OYF190585 PHT190584:PIB190585 PRP190584:PRX190585 QBL190584:QBT190585 QLH190584:QLP190585 QVD190584:QVL190585 REZ190584:RFH190585 ROV190584:RPD190585 RYR190584:RYZ190585 SIN190584:SIV190585 SSJ190584:SSR190585 TCF190584:TCN190585 TMB190584:TMJ190585 TVX190584:TWF190585 UFT190584:UGB190585 UPP190584:UPX190585 UZL190584:UZT190585 VJH190584:VJP190585 VTD190584:VTL190585 WCZ190584:WDH190585 WMV190584:WND190585 WWR190584:WWZ190585 AJ256120:AR256121 KF256120:KN256121 UB256120:UJ256121 ADX256120:AEF256121 ANT256120:AOB256121 AXP256120:AXX256121 BHL256120:BHT256121 BRH256120:BRP256121 CBD256120:CBL256121 CKZ256120:CLH256121 CUV256120:CVD256121 DER256120:DEZ256121 DON256120:DOV256121 DYJ256120:DYR256121 EIF256120:EIN256121 ESB256120:ESJ256121 FBX256120:FCF256121 FLT256120:FMB256121 FVP256120:FVX256121 GFL256120:GFT256121 GPH256120:GPP256121 GZD256120:GZL256121 HIZ256120:HJH256121 HSV256120:HTD256121 ICR256120:ICZ256121 IMN256120:IMV256121 IWJ256120:IWR256121 JGF256120:JGN256121 JQB256120:JQJ256121 JZX256120:KAF256121 KJT256120:KKB256121 KTP256120:KTX256121 LDL256120:LDT256121 LNH256120:LNP256121 LXD256120:LXL256121 MGZ256120:MHH256121 MQV256120:MRD256121 NAR256120:NAZ256121 NKN256120:NKV256121 NUJ256120:NUR256121 OEF256120:OEN256121 OOB256120:OOJ256121 OXX256120:OYF256121 PHT256120:PIB256121 PRP256120:PRX256121 QBL256120:QBT256121 QLH256120:QLP256121 QVD256120:QVL256121 REZ256120:RFH256121 ROV256120:RPD256121 RYR256120:RYZ256121 SIN256120:SIV256121 SSJ256120:SSR256121 TCF256120:TCN256121 TMB256120:TMJ256121 TVX256120:TWF256121 UFT256120:UGB256121 UPP256120:UPX256121 UZL256120:UZT256121 VJH256120:VJP256121 VTD256120:VTL256121 WCZ256120:WDH256121 WMV256120:WND256121 WWR256120:WWZ256121 AJ321656:AR321657 KF321656:KN321657 UB321656:UJ321657 ADX321656:AEF321657 ANT321656:AOB321657 AXP321656:AXX321657 BHL321656:BHT321657 BRH321656:BRP321657 CBD321656:CBL321657 CKZ321656:CLH321657 CUV321656:CVD321657 DER321656:DEZ321657 DON321656:DOV321657 DYJ321656:DYR321657 EIF321656:EIN321657 ESB321656:ESJ321657 FBX321656:FCF321657 FLT321656:FMB321657 FVP321656:FVX321657 GFL321656:GFT321657 GPH321656:GPP321657 GZD321656:GZL321657 HIZ321656:HJH321657 HSV321656:HTD321657 ICR321656:ICZ321657 IMN321656:IMV321657 IWJ321656:IWR321657 JGF321656:JGN321657 JQB321656:JQJ321657 JZX321656:KAF321657 KJT321656:KKB321657 KTP321656:KTX321657 LDL321656:LDT321657 LNH321656:LNP321657 LXD321656:LXL321657 MGZ321656:MHH321657 MQV321656:MRD321657 NAR321656:NAZ321657 NKN321656:NKV321657 NUJ321656:NUR321657 OEF321656:OEN321657 OOB321656:OOJ321657 OXX321656:OYF321657 PHT321656:PIB321657 PRP321656:PRX321657 QBL321656:QBT321657 QLH321656:QLP321657 QVD321656:QVL321657 REZ321656:RFH321657 ROV321656:RPD321657 RYR321656:RYZ321657 SIN321656:SIV321657 SSJ321656:SSR321657 TCF321656:TCN321657 TMB321656:TMJ321657 TVX321656:TWF321657 UFT321656:UGB321657 UPP321656:UPX321657 UZL321656:UZT321657 VJH321656:VJP321657 VTD321656:VTL321657 WCZ321656:WDH321657 WMV321656:WND321657 WWR321656:WWZ321657 AJ387192:AR387193 KF387192:KN387193 UB387192:UJ387193 ADX387192:AEF387193 ANT387192:AOB387193 AXP387192:AXX387193 BHL387192:BHT387193 BRH387192:BRP387193 CBD387192:CBL387193 CKZ387192:CLH387193 CUV387192:CVD387193 DER387192:DEZ387193 DON387192:DOV387193 DYJ387192:DYR387193 EIF387192:EIN387193 ESB387192:ESJ387193 FBX387192:FCF387193 FLT387192:FMB387193 FVP387192:FVX387193 GFL387192:GFT387193 GPH387192:GPP387193 GZD387192:GZL387193 HIZ387192:HJH387193 HSV387192:HTD387193 ICR387192:ICZ387193 IMN387192:IMV387193 IWJ387192:IWR387193 JGF387192:JGN387193 JQB387192:JQJ387193 JZX387192:KAF387193 KJT387192:KKB387193 KTP387192:KTX387193 LDL387192:LDT387193 LNH387192:LNP387193 LXD387192:LXL387193 MGZ387192:MHH387193 MQV387192:MRD387193 NAR387192:NAZ387193 NKN387192:NKV387193 NUJ387192:NUR387193 OEF387192:OEN387193 OOB387192:OOJ387193 OXX387192:OYF387193 PHT387192:PIB387193 PRP387192:PRX387193 QBL387192:QBT387193 QLH387192:QLP387193 QVD387192:QVL387193 REZ387192:RFH387193 ROV387192:RPD387193 RYR387192:RYZ387193 SIN387192:SIV387193 SSJ387192:SSR387193 TCF387192:TCN387193 TMB387192:TMJ387193 TVX387192:TWF387193 UFT387192:UGB387193 UPP387192:UPX387193 UZL387192:UZT387193 VJH387192:VJP387193 VTD387192:VTL387193 WCZ387192:WDH387193 WMV387192:WND387193 WWR387192:WWZ387193 AJ452728:AR452729 KF452728:KN452729 UB452728:UJ452729 ADX452728:AEF452729 ANT452728:AOB452729 AXP452728:AXX452729 BHL452728:BHT452729 BRH452728:BRP452729 CBD452728:CBL452729 CKZ452728:CLH452729 CUV452728:CVD452729 DER452728:DEZ452729 DON452728:DOV452729 DYJ452728:DYR452729 EIF452728:EIN452729 ESB452728:ESJ452729 FBX452728:FCF452729 FLT452728:FMB452729 FVP452728:FVX452729 GFL452728:GFT452729 GPH452728:GPP452729 GZD452728:GZL452729 HIZ452728:HJH452729 HSV452728:HTD452729 ICR452728:ICZ452729 IMN452728:IMV452729 IWJ452728:IWR452729 JGF452728:JGN452729 JQB452728:JQJ452729 JZX452728:KAF452729 KJT452728:KKB452729 KTP452728:KTX452729 LDL452728:LDT452729 LNH452728:LNP452729 LXD452728:LXL452729 MGZ452728:MHH452729 MQV452728:MRD452729 NAR452728:NAZ452729 NKN452728:NKV452729 NUJ452728:NUR452729 OEF452728:OEN452729 OOB452728:OOJ452729 OXX452728:OYF452729 PHT452728:PIB452729 PRP452728:PRX452729 QBL452728:QBT452729 QLH452728:QLP452729 QVD452728:QVL452729 REZ452728:RFH452729 ROV452728:RPD452729 RYR452728:RYZ452729 SIN452728:SIV452729 SSJ452728:SSR452729 TCF452728:TCN452729 TMB452728:TMJ452729 TVX452728:TWF452729 UFT452728:UGB452729 UPP452728:UPX452729 UZL452728:UZT452729 VJH452728:VJP452729 VTD452728:VTL452729 WCZ452728:WDH452729 WMV452728:WND452729 WWR452728:WWZ452729 AJ518264:AR518265 KF518264:KN518265 UB518264:UJ518265 ADX518264:AEF518265 ANT518264:AOB518265 AXP518264:AXX518265 BHL518264:BHT518265 BRH518264:BRP518265 CBD518264:CBL518265 CKZ518264:CLH518265 CUV518264:CVD518265 DER518264:DEZ518265 DON518264:DOV518265 DYJ518264:DYR518265 EIF518264:EIN518265 ESB518264:ESJ518265 FBX518264:FCF518265 FLT518264:FMB518265 FVP518264:FVX518265 GFL518264:GFT518265 GPH518264:GPP518265 GZD518264:GZL518265 HIZ518264:HJH518265 HSV518264:HTD518265 ICR518264:ICZ518265 IMN518264:IMV518265 IWJ518264:IWR518265 JGF518264:JGN518265 JQB518264:JQJ518265 JZX518264:KAF518265 KJT518264:KKB518265 KTP518264:KTX518265 LDL518264:LDT518265 LNH518264:LNP518265 LXD518264:LXL518265 MGZ518264:MHH518265 MQV518264:MRD518265 NAR518264:NAZ518265 NKN518264:NKV518265 NUJ518264:NUR518265 OEF518264:OEN518265 OOB518264:OOJ518265 OXX518264:OYF518265 PHT518264:PIB518265 PRP518264:PRX518265 QBL518264:QBT518265 QLH518264:QLP518265 QVD518264:QVL518265 REZ518264:RFH518265 ROV518264:RPD518265 RYR518264:RYZ518265 SIN518264:SIV518265 SSJ518264:SSR518265 TCF518264:TCN518265 TMB518264:TMJ518265 TVX518264:TWF518265 UFT518264:UGB518265 UPP518264:UPX518265 UZL518264:UZT518265 VJH518264:VJP518265 VTD518264:VTL518265 WCZ518264:WDH518265 WMV518264:WND518265 WWR518264:WWZ518265 AJ583800:AR583801 KF583800:KN583801 UB583800:UJ583801 ADX583800:AEF583801 ANT583800:AOB583801 AXP583800:AXX583801 BHL583800:BHT583801 BRH583800:BRP583801 CBD583800:CBL583801 CKZ583800:CLH583801 CUV583800:CVD583801 DER583800:DEZ583801 DON583800:DOV583801 DYJ583800:DYR583801 EIF583800:EIN583801 ESB583800:ESJ583801 FBX583800:FCF583801 FLT583800:FMB583801 FVP583800:FVX583801 GFL583800:GFT583801 GPH583800:GPP583801 GZD583800:GZL583801 HIZ583800:HJH583801 HSV583800:HTD583801 ICR583800:ICZ583801 IMN583800:IMV583801 IWJ583800:IWR583801 JGF583800:JGN583801 JQB583800:JQJ583801 JZX583800:KAF583801 KJT583800:KKB583801 KTP583800:KTX583801 LDL583800:LDT583801 LNH583800:LNP583801 LXD583800:LXL583801 MGZ583800:MHH583801 MQV583800:MRD583801 NAR583800:NAZ583801 NKN583800:NKV583801 NUJ583800:NUR583801 OEF583800:OEN583801 OOB583800:OOJ583801 OXX583800:OYF583801 PHT583800:PIB583801 PRP583800:PRX583801 QBL583800:QBT583801 QLH583800:QLP583801 QVD583800:QVL583801 REZ583800:RFH583801 ROV583800:RPD583801 RYR583800:RYZ583801 SIN583800:SIV583801 SSJ583800:SSR583801 TCF583800:TCN583801 TMB583800:TMJ583801 TVX583800:TWF583801 UFT583800:UGB583801 UPP583800:UPX583801 UZL583800:UZT583801 VJH583800:VJP583801 VTD583800:VTL583801 WCZ583800:WDH583801 WMV583800:WND583801 WWR583800:WWZ583801 AJ649336:AR649337 KF649336:KN649337 UB649336:UJ649337 ADX649336:AEF649337 ANT649336:AOB649337 AXP649336:AXX649337 BHL649336:BHT649337 BRH649336:BRP649337 CBD649336:CBL649337 CKZ649336:CLH649337 CUV649336:CVD649337 DER649336:DEZ649337 DON649336:DOV649337 DYJ649336:DYR649337 EIF649336:EIN649337 ESB649336:ESJ649337 FBX649336:FCF649337 FLT649336:FMB649337 FVP649336:FVX649337 GFL649336:GFT649337 GPH649336:GPP649337 GZD649336:GZL649337 HIZ649336:HJH649337 HSV649336:HTD649337 ICR649336:ICZ649337 IMN649336:IMV649337 IWJ649336:IWR649337 JGF649336:JGN649337 JQB649336:JQJ649337 JZX649336:KAF649337 KJT649336:KKB649337 KTP649336:KTX649337 LDL649336:LDT649337 LNH649336:LNP649337 LXD649336:LXL649337 MGZ649336:MHH649337 MQV649336:MRD649337 NAR649336:NAZ649337 NKN649336:NKV649337 NUJ649336:NUR649337 OEF649336:OEN649337 OOB649336:OOJ649337 OXX649336:OYF649337 PHT649336:PIB649337 PRP649336:PRX649337 QBL649336:QBT649337 QLH649336:QLP649337 QVD649336:QVL649337 REZ649336:RFH649337 ROV649336:RPD649337 RYR649336:RYZ649337 SIN649336:SIV649337 SSJ649336:SSR649337 TCF649336:TCN649337 TMB649336:TMJ649337 TVX649336:TWF649337 UFT649336:UGB649337 UPP649336:UPX649337 UZL649336:UZT649337 VJH649336:VJP649337 VTD649336:VTL649337 WCZ649336:WDH649337 WMV649336:WND649337 WWR649336:WWZ649337 AJ714872:AR714873 KF714872:KN714873 UB714872:UJ714873 ADX714872:AEF714873 ANT714872:AOB714873 AXP714872:AXX714873 BHL714872:BHT714873 BRH714872:BRP714873 CBD714872:CBL714873 CKZ714872:CLH714873 CUV714872:CVD714873 DER714872:DEZ714873 DON714872:DOV714873 DYJ714872:DYR714873 EIF714872:EIN714873 ESB714872:ESJ714873 FBX714872:FCF714873 FLT714872:FMB714873 FVP714872:FVX714873 GFL714872:GFT714873 GPH714872:GPP714873 GZD714872:GZL714873 HIZ714872:HJH714873 HSV714872:HTD714873 ICR714872:ICZ714873 IMN714872:IMV714873 IWJ714872:IWR714873 JGF714872:JGN714873 JQB714872:JQJ714873 JZX714872:KAF714873 KJT714872:KKB714873 KTP714872:KTX714873 LDL714872:LDT714873 LNH714872:LNP714873 LXD714872:LXL714873 MGZ714872:MHH714873 MQV714872:MRD714873 NAR714872:NAZ714873 NKN714872:NKV714873 NUJ714872:NUR714873 OEF714872:OEN714873 OOB714872:OOJ714873 OXX714872:OYF714873 PHT714872:PIB714873 PRP714872:PRX714873 QBL714872:QBT714873 QLH714872:QLP714873 QVD714872:QVL714873 REZ714872:RFH714873 ROV714872:RPD714873 RYR714872:RYZ714873 SIN714872:SIV714873 SSJ714872:SSR714873 TCF714872:TCN714873 TMB714872:TMJ714873 TVX714872:TWF714873 UFT714872:UGB714873 UPP714872:UPX714873 UZL714872:UZT714873 VJH714872:VJP714873 VTD714872:VTL714873 WCZ714872:WDH714873 WMV714872:WND714873 WWR714872:WWZ714873 AJ780408:AR780409 KF780408:KN780409 UB780408:UJ780409 ADX780408:AEF780409 ANT780408:AOB780409 AXP780408:AXX780409 BHL780408:BHT780409 BRH780408:BRP780409 CBD780408:CBL780409 CKZ780408:CLH780409 CUV780408:CVD780409 DER780408:DEZ780409 DON780408:DOV780409 DYJ780408:DYR780409 EIF780408:EIN780409 ESB780408:ESJ780409 FBX780408:FCF780409 FLT780408:FMB780409 FVP780408:FVX780409 GFL780408:GFT780409 GPH780408:GPP780409 GZD780408:GZL780409 HIZ780408:HJH780409 HSV780408:HTD780409 ICR780408:ICZ780409 IMN780408:IMV780409 IWJ780408:IWR780409 JGF780408:JGN780409 JQB780408:JQJ780409 JZX780408:KAF780409 KJT780408:KKB780409 KTP780408:KTX780409 LDL780408:LDT780409 LNH780408:LNP780409 LXD780408:LXL780409 MGZ780408:MHH780409 MQV780408:MRD780409 NAR780408:NAZ780409 NKN780408:NKV780409 NUJ780408:NUR780409 OEF780408:OEN780409 OOB780408:OOJ780409 OXX780408:OYF780409 PHT780408:PIB780409 PRP780408:PRX780409 QBL780408:QBT780409 QLH780408:QLP780409 QVD780408:QVL780409 REZ780408:RFH780409 ROV780408:RPD780409 RYR780408:RYZ780409 SIN780408:SIV780409 SSJ780408:SSR780409 TCF780408:TCN780409 TMB780408:TMJ780409 TVX780408:TWF780409 UFT780408:UGB780409 UPP780408:UPX780409 UZL780408:UZT780409 VJH780408:VJP780409 VTD780408:VTL780409 WCZ780408:WDH780409 WMV780408:WND780409 WWR780408:WWZ780409 AJ845944:AR845945 KF845944:KN845945 UB845944:UJ845945 ADX845944:AEF845945 ANT845944:AOB845945 AXP845944:AXX845945 BHL845944:BHT845945 BRH845944:BRP845945 CBD845944:CBL845945 CKZ845944:CLH845945 CUV845944:CVD845945 DER845944:DEZ845945 DON845944:DOV845945 DYJ845944:DYR845945 EIF845944:EIN845945 ESB845944:ESJ845945 FBX845944:FCF845945 FLT845944:FMB845945 FVP845944:FVX845945 GFL845944:GFT845945 GPH845944:GPP845945 GZD845944:GZL845945 HIZ845944:HJH845945 HSV845944:HTD845945 ICR845944:ICZ845945 IMN845944:IMV845945 IWJ845944:IWR845945 JGF845944:JGN845945 JQB845944:JQJ845945 JZX845944:KAF845945 KJT845944:KKB845945 KTP845944:KTX845945 LDL845944:LDT845945 LNH845944:LNP845945 LXD845944:LXL845945 MGZ845944:MHH845945 MQV845944:MRD845945 NAR845944:NAZ845945 NKN845944:NKV845945 NUJ845944:NUR845945 OEF845944:OEN845945 OOB845944:OOJ845945 OXX845944:OYF845945 PHT845944:PIB845945 PRP845944:PRX845945 QBL845944:QBT845945 QLH845944:QLP845945 QVD845944:QVL845945 REZ845944:RFH845945 ROV845944:RPD845945 RYR845944:RYZ845945 SIN845944:SIV845945 SSJ845944:SSR845945 TCF845944:TCN845945 TMB845944:TMJ845945 TVX845944:TWF845945 UFT845944:UGB845945 UPP845944:UPX845945 UZL845944:UZT845945 VJH845944:VJP845945 VTD845944:VTL845945 WCZ845944:WDH845945 WMV845944:WND845945 WWR845944:WWZ845945 AJ911480:AR911481 KF911480:KN911481 UB911480:UJ911481 ADX911480:AEF911481 ANT911480:AOB911481 AXP911480:AXX911481 BHL911480:BHT911481 BRH911480:BRP911481 CBD911480:CBL911481 CKZ911480:CLH911481 CUV911480:CVD911481 DER911480:DEZ911481 DON911480:DOV911481 DYJ911480:DYR911481 EIF911480:EIN911481 ESB911480:ESJ911481 FBX911480:FCF911481 FLT911480:FMB911481 FVP911480:FVX911481 GFL911480:GFT911481 GPH911480:GPP911481 GZD911480:GZL911481 HIZ911480:HJH911481 HSV911480:HTD911481 ICR911480:ICZ911481 IMN911480:IMV911481 IWJ911480:IWR911481 JGF911480:JGN911481 JQB911480:JQJ911481 JZX911480:KAF911481 KJT911480:KKB911481 KTP911480:KTX911481 LDL911480:LDT911481 LNH911480:LNP911481 LXD911480:LXL911481 MGZ911480:MHH911481 MQV911480:MRD911481 NAR911480:NAZ911481 NKN911480:NKV911481 NUJ911480:NUR911481 OEF911480:OEN911481 OOB911480:OOJ911481 OXX911480:OYF911481 PHT911480:PIB911481 PRP911480:PRX911481 QBL911480:QBT911481 QLH911480:QLP911481 QVD911480:QVL911481 REZ911480:RFH911481 ROV911480:RPD911481 RYR911480:RYZ911481 SIN911480:SIV911481 SSJ911480:SSR911481 TCF911480:TCN911481 TMB911480:TMJ911481 TVX911480:TWF911481 UFT911480:UGB911481 UPP911480:UPX911481 UZL911480:UZT911481 VJH911480:VJP911481 VTD911480:VTL911481 WCZ911480:WDH911481 WMV911480:WND911481 WWR911480:WWZ911481 AJ977016:AR977017 KF977016:KN977017 UB977016:UJ977017 ADX977016:AEF977017 ANT977016:AOB977017 AXP977016:AXX977017 BHL977016:BHT977017 BRH977016:BRP977017 CBD977016:CBL977017 CKZ977016:CLH977017 CUV977016:CVD977017 DER977016:DEZ977017 DON977016:DOV977017 DYJ977016:DYR977017 EIF977016:EIN977017 ESB977016:ESJ977017 FBX977016:FCF977017 FLT977016:FMB977017 FVP977016:FVX977017 GFL977016:GFT977017 GPH977016:GPP977017 GZD977016:GZL977017 HIZ977016:HJH977017 HSV977016:HTD977017 ICR977016:ICZ977017 IMN977016:IMV977017 IWJ977016:IWR977017 JGF977016:JGN977017 JQB977016:JQJ977017 JZX977016:KAF977017 KJT977016:KKB977017 KTP977016:KTX977017 LDL977016:LDT977017 LNH977016:LNP977017 LXD977016:LXL977017 MGZ977016:MHH977017 MQV977016:MRD977017 NAR977016:NAZ977017 NKN977016:NKV977017 NUJ977016:NUR977017 OEF977016:OEN977017 OOB977016:OOJ977017 OXX977016:OYF977017 PHT977016:PIB977017 PRP977016:PRX977017 QBL977016:QBT977017 QLH977016:QLP977017 QVD977016:QVL977017 REZ977016:RFH977017 ROV977016:RPD977017 RYR977016:RYZ977017 SIN977016:SIV977017 SSJ977016:SSR977017 TCF977016:TCN977017 TMB977016:TMJ977017 TVX977016:TWF977017 UFT977016:UGB977017 UPP977016:UPX977017 UZL977016:UZT977017 VJH977016:VJP977017 VTD977016:VTL977017 WCZ977016:WDH977017 WMV977016:WND977017 KF423:KN426 UB423:UJ426 ADX423:AEF426 ANT423:AOB426 AXP423:AXX426 BHL423:BHT426 BRH423:BRP426 CBD423:CBL426 CKZ423:CLH426 CUV423:CVD426 DER423:DEZ426 DON423:DOV426 DYJ423:DYR426 EIF423:EIN426 ESB423:ESJ426 FBX423:FCF426 FLT423:FMB426 FVP423:FVX426 GFL423:GFT426 GPH423:GPP426 GZD423:GZL426 HIZ423:HJH426 HSV423:HTD426 ICR423:ICZ426 IMN423:IMV426 IWJ423:IWR426 JGF423:JGN426 JQB423:JQJ426 JZX423:KAF426 KJT423:KKB426 KTP423:KTX426 LDL423:LDT426 LNH423:LNP426 LXD423:LXL426 MGZ423:MHH426 MQV423:MRD426 NAR423:NAZ426 NKN423:NKV426 NUJ423:NUR426 OEF423:OEN426 OOB423:OOJ426 OXX423:OYF426 PHT423:PIB426 PRP423:PRX426 QBL423:QBT426 QLH423:QLP426 QVD423:QVL426 REZ423:RFH426 ROV423:RPD426 RYR423:RYZ426 SIN423:SIV426 SSJ423:SSR426 TCF423:TCN426 TMB423:TMJ426 TVX423:TWF426 UFT423:UGB426 UPP423:UPX426 UZL423:UZT426 VJH423:VJP426 VTD423:VTL426 WCZ423:WDH426 WMV423:WND426 WWR423:WWZ426 KF164:KN168 UB164:UJ168 ADX164:AEF168 ANT164:AOB168 AXP164:AXX168 BHL164:BHT168 BRH164:BRP168 CBD164:CBL168 CKZ164:CLH168 CUV164:CVD168 DER164:DEZ168 DON164:DOV168 DYJ164:DYR168 EIF164:EIN168 ESB164:ESJ168 FBX164:FCF168 FLT164:FMB168 FVP164:FVX168 GFL164:GFT168 GPH164:GPP168 GZD164:GZL168 HIZ164:HJH168 HSV164:HTD168 ICR164:ICZ168 IMN164:IMV168 IWJ164:IWR168 JGF164:JGN168 JQB164:JQJ168 JZX164:KAF168 KJT164:KKB168 KTP164:KTX168 LDL164:LDT168 LNH164:LNP168 LXD164:LXL168 MGZ164:MHH168 MQV164:MRD168 NAR164:NAZ168 NKN164:NKV168 NUJ164:NUR168 OEF164:OEN168 OOB164:OOJ168 OXX164:OYF168 PHT164:PIB168 PRP164:PRX168 QBL164:QBT168 QLH164:QLP168 QVD164:QVL168 REZ164:RFH168 ROV164:RPD168 RYR164:RYZ168 SIN164:SIV168 SSJ164:SSR168 TCF164:TCN168 TMB164:TMJ168 TVX164:TWF168 UFT164:UGB168 UPP164:UPX168 UZL164:UZT168 VJH164:VJP168 VTD164:VTL168 WCZ164:WDH168 WMV164:WND168 WWR164:WWZ168 KF248:KN252 UB248:UJ252 ADX248:AEF252 ANT248:AOB252 AXP248:AXX252 BHL248:BHT252 BRH248:BRP252 CBD248:CBL252 CKZ248:CLH252 CUV248:CVD252 DER248:DEZ252 DON248:DOV252 DYJ248:DYR252 EIF248:EIN252 ESB248:ESJ252 FBX248:FCF252 FLT248:FMB252 FVP248:FVX252 GFL248:GFT252 GPH248:GPP252 GZD248:GZL252 HIZ248:HJH252 HSV248:HTD252 ICR248:ICZ252 IMN248:IMV252 IWJ248:IWR252 JGF248:JGN252 JQB248:JQJ252 JZX248:KAF252 KJT248:KKB252 KTP248:KTX252 LDL248:LDT252 LNH248:LNP252 LXD248:LXL252 MGZ248:MHH252 MQV248:MRD252 NAR248:NAZ252 NKN248:NKV252 NUJ248:NUR252 OEF248:OEN252 OOB248:OOJ252 OXX248:OYF252 PHT248:PIB252 PRP248:PRX252 QBL248:QBT252 QLH248:QLP252 QVD248:QVL252 REZ248:RFH252 ROV248:RPD252 RYR248:RYZ252 SIN248:SIV252 SSJ248:SSR252 TCF248:TCN252 TMB248:TMJ252 TVX248:TWF252 UFT248:UGB252 UPP248:UPX252 UZL248:UZT252 VJH248:VJP252 VTD248:VTL252 WCZ248:WDH252 WMV248:WND252 WWR248:WWZ252 WWR1437:WWZ1443 KF121:KN124 UB121:UJ124 ADX121:AEF124 ANT121:AOB124 AXP121:AXX124 BHL121:BHT124 BRH121:BRP124 CBD121:CBL124 CKZ121:CLH124 CUV121:CVD124 DER121:DEZ124 DON121:DOV124 DYJ121:DYR124 EIF121:EIN124 ESB121:ESJ124 FBX121:FCF124 FLT121:FMB124 FVP121:FVX124 GFL121:GFT124 GPH121:GPP124 GZD121:GZL124 HIZ121:HJH124 HSV121:HTD124 ICR121:ICZ124 IMN121:IMV124 IWJ121:IWR124 JGF121:JGN124 JQB121:JQJ124 JZX121:KAF124 KJT121:KKB124 KTP121:KTX124 LDL121:LDT124 LNH121:LNP124 LXD121:LXL124 MGZ121:MHH124 MQV121:MRD124 NAR121:NAZ124 NKN121:NKV124 NUJ121:NUR124 OEF121:OEN124 OOB121:OOJ124 OXX121:OYF124 PHT121:PIB124 PRP121:PRX124 QBL121:QBT124 QLH121:QLP124 QVD121:QVL124 REZ121:RFH124 ROV121:RPD124 RYR121:RYZ124 SIN121:SIV124 SSJ121:SSR124 TCF121:TCN124 TMB121:TMJ124 TVX121:TWF124 UFT121:UGB124 UPP121:UPX124 UZL121:UZT124 VJH121:VJP124 VTD121:VTL124 WCZ121:WDH124 WMV121:WND124 WWR121:WWZ124 KF325:KN328 UB325:UJ328 ADX325:AEF328 ANT325:AOB328 AXP325:AXX328 BHL325:BHT328 BRH325:BRP328 CBD325:CBL328 CKZ325:CLH328 CUV325:CVD328 DER325:DEZ328 DON325:DOV328 DYJ325:DYR328 EIF325:EIN328 ESB325:ESJ328 FBX325:FCF328 FLT325:FMB328 FVP325:FVX328 GFL325:GFT328 GPH325:GPP328 GZD325:GZL328 HIZ325:HJH328 HSV325:HTD328 ICR325:ICZ328 IMN325:IMV328 IWJ325:IWR328 JGF325:JGN328 JQB325:JQJ328 JZX325:KAF328 KJT325:KKB328 KTP325:KTX328 LDL325:LDT328 LNH325:LNP328 LXD325:LXL328 MGZ325:MHH328 MQV325:MRD328 NAR325:NAZ328 NKN325:NKV328 NUJ325:NUR328 OEF325:OEN328 OOB325:OOJ328 OXX325:OYF328 PHT325:PIB328 PRP325:PRX328 QBL325:QBT328 QLH325:QLP328 QVD325:QVL328 REZ325:RFH328 ROV325:RPD328 RYR325:RYZ328 SIN325:SIV328 SSJ325:SSR328 TCF325:TCN328 TMB325:TMJ328 TVX325:TWF328 UFT325:UGB328 UPP325:UPX328 UZL325:UZT328 VJH325:VJP328 VTD325:VTL328 WCZ325:WDH328 WMV325:WND328 WWR325:WWZ328 KF391:KN394 UB391:UJ394 ADX391:AEF394 ANT391:AOB394 AXP391:AXX394 BHL391:BHT394 BRH391:BRP394 CBD391:CBL394 CKZ391:CLH394 CUV391:CVD394 DER391:DEZ394 DON391:DOV394 DYJ391:DYR394 EIF391:EIN394 ESB391:ESJ394 FBX391:FCF394 FLT391:FMB394 FVP391:FVX394 GFL391:GFT394 GPH391:GPP394 GZD391:GZL394 HIZ391:HJH394 HSV391:HTD394 ICR391:ICZ394 IMN391:IMV394 IWJ391:IWR394 JGF391:JGN394 JQB391:JQJ394 JZX391:KAF394 KJT391:KKB394 KTP391:KTX394 LDL391:LDT394 LNH391:LNP394 LXD391:LXL394 MGZ391:MHH394 MQV391:MRD394 NAR391:NAZ394 NKN391:NKV394 NUJ391:NUR394 OEF391:OEN394 OOB391:OOJ394 OXX391:OYF394 PHT391:PIB394 PRP391:PRX394 QBL391:QBT394 QLH391:QLP394 QVD391:QVL394 REZ391:RFH394 ROV391:RPD394 RYR391:RYZ394 SIN391:SIV394 SSJ391:SSR394 TCF391:TCN394 TMB391:TMJ394 TVX391:TWF394 UFT391:UGB394 UPP391:UPX394 UZL391:UZT394 VJH391:VJP394 VTD391:VTL394 WCZ391:WDH394 WMV391:WND394 WWR391:WWZ394 KF358:KN361 UB358:UJ361 ADX358:AEF361 ANT358:AOB361 AXP358:AXX361 BHL358:BHT361 BRH358:BRP361 CBD358:CBL361 CKZ358:CLH361 CUV358:CVD361 DER358:DEZ361 DON358:DOV361 DYJ358:DYR361 EIF358:EIN361 ESB358:ESJ361 FBX358:FCF361 FLT358:FMB361 FVP358:FVX361 GFL358:GFT361 GPH358:GPP361 GZD358:GZL361 HIZ358:HJH361 HSV358:HTD361 ICR358:ICZ361 IMN358:IMV361 IWJ358:IWR361 JGF358:JGN361 JQB358:JQJ361 JZX358:KAF361 KJT358:KKB361 KTP358:KTX361 LDL358:LDT361 LNH358:LNP361 LXD358:LXL361 MGZ358:MHH361 MQV358:MRD361 NAR358:NAZ361 NKN358:NKV361 NUJ358:NUR361 OEF358:OEN361 OOB358:OOJ361 OXX358:OYF361 PHT358:PIB361 PRP358:PRX361 QBL358:QBT361 QLH358:QLP361 QVD358:QVL361 REZ358:RFH361 ROV358:RPD361 RYR358:RYZ361 SIN358:SIV361 SSJ358:SSR361 TCF358:TCN361 TMB358:TMJ361 TVX358:TWF361 UFT358:UGB361 UPP358:UPX361 UZL358:UZT361 VJH358:VJP361 VTD358:VTL361 WCZ358:WDH361 WMV358:WND361 WWR358:WWZ361 KF80:KN89 UB80:UJ89 ADX80:AEF89 ANT80:AOB89 AXP80:AXX89 BHL80:BHT89 BRH80:BRP89 CBD80:CBL89 CKZ80:CLH89 CUV80:CVD89 DER80:DEZ89 DON80:DOV89 DYJ80:DYR89 EIF80:EIN89 ESB80:ESJ89 FBX80:FCF89 FLT80:FMB89 FVP80:FVX89 GFL80:GFT89 GPH80:GPP89 GZD80:GZL89 HIZ80:HJH89 HSV80:HTD89 ICR80:ICZ89 IMN80:IMV89 IWJ80:IWR89 JGF80:JGN89 JQB80:JQJ89 JZX80:KAF89 KJT80:KKB89 KTP80:KTX89 LDL80:LDT89 LNH80:LNP89 LXD80:LXL89 MGZ80:MHH89 MQV80:MRD89 NAR80:NAZ89 NKN80:NKV89 NUJ80:NUR89 OEF80:OEN89 OOB80:OOJ89 OXX80:OYF89 PHT80:PIB89 PRP80:PRX89 QBL80:QBT89 QLH80:QLP89 QVD80:QVL89 REZ80:RFH89 ROV80:RPD89 RYR80:RYZ89 SIN80:SIV89 SSJ80:SSR89 TCF80:TCN89 TMB80:TMJ89 TVX80:TWF89 UFT80:UGB89 UPP80:UPX89 UZL80:UZT89 VJH80:VJP89 VTD80:VTL89 WCZ80:WDH89 WMV80:WND89 WWR80:WWZ89 KF284:KN294 UB284:UJ294 ADX284:AEF294 ANT284:AOB294 AXP284:AXX294 BHL284:BHT294 BRH284:BRP294 CBD284:CBL294 CKZ284:CLH294 CUV284:CVD294 DER284:DEZ294 DON284:DOV294 DYJ284:DYR294 EIF284:EIN294 ESB284:ESJ294 FBX284:FCF294 FLT284:FMB294 FVP284:FVX294 GFL284:GFT294 GPH284:GPP294 GZD284:GZL294 HIZ284:HJH294 HSV284:HTD294 ICR284:ICZ294 IMN284:IMV294 IWJ284:IWR294 JGF284:JGN294 JQB284:JQJ294 JZX284:KAF294 KJT284:KKB294 KTP284:KTX294 LDL284:LDT294 LNH284:LNP294 LXD284:LXL294 MGZ284:MHH294 MQV284:MRD294 NAR284:NAZ294 NKN284:NKV294 NUJ284:NUR294 OEF284:OEN294 OOB284:OOJ294 OXX284:OYF294 PHT284:PIB294 PRP284:PRX294 QBL284:QBT294 QLH284:QLP294 QVD284:QVL294 REZ284:RFH294 ROV284:RPD294 RYR284:RYZ294 SIN284:SIV294 SSJ284:SSR294 TCF284:TCN294 TMB284:TMJ294 TVX284:TWF294 UFT284:UGB294 UPP284:UPX294 UZL284:UZT294 VJH284:VJP294 VTD284:VTL294 WCZ284:WDH294 WMV284:WND294 WWR284:WWZ294 KF502:KN506 UB502:UJ506 ADX502:AEF506 ANT502:AOB506 AXP502:AXX506 BHL502:BHT506 BRH502:BRP506 CBD502:CBL506 CKZ502:CLH506 CUV502:CVD506 DER502:DEZ506 DON502:DOV506 DYJ502:DYR506 EIF502:EIN506 ESB502:ESJ506 FBX502:FCF506 FLT502:FMB506 FVP502:FVX506 GFL502:GFT506 GPH502:GPP506 GZD502:GZL506 HIZ502:HJH506 HSV502:HTD506 ICR502:ICZ506 IMN502:IMV506 IWJ502:IWR506 JGF502:JGN506 JQB502:JQJ506 JZX502:KAF506 KJT502:KKB506 KTP502:KTX506 LDL502:LDT506 LNH502:LNP506 LXD502:LXL506 MGZ502:MHH506 MQV502:MRD506 NAR502:NAZ506 NKN502:NKV506 NUJ502:NUR506 OEF502:OEN506 OOB502:OOJ506 OXX502:OYF506 PHT502:PIB506 PRP502:PRX506 QBL502:QBT506 QLH502:QLP506 QVD502:QVL506 REZ502:RFH506 ROV502:RPD506 RYR502:RYZ506 SIN502:SIV506 SSJ502:SSR506 TCF502:TCN506 TMB502:TMJ506 TVX502:TWF506 UFT502:UGB506 UPP502:UPX506 UZL502:UZT506 VJH502:VJP506 VTD502:VTL506 WCZ502:WDH506 WMV502:WND506 WWR502:WWZ506 KF538:KN542 UB538:UJ542 ADX538:AEF542 ANT538:AOB542 AXP538:AXX542 BHL538:BHT542 BRH538:BRP542 CBD538:CBL542 CKZ538:CLH542 CUV538:CVD542 DER538:DEZ542 DON538:DOV542 DYJ538:DYR542 EIF538:EIN542 ESB538:ESJ542 FBX538:FCF542 FLT538:FMB542 FVP538:FVX542 GFL538:GFT542 GPH538:GPP542 GZD538:GZL542 HIZ538:HJH542 HSV538:HTD542 ICR538:ICZ542 IMN538:IMV542 IWJ538:IWR542 JGF538:JGN542 JQB538:JQJ542 JZX538:KAF542 KJT538:KKB542 KTP538:KTX542 LDL538:LDT542 LNH538:LNP542 LXD538:LXL542 MGZ538:MHH542 MQV538:MRD542 NAR538:NAZ542 NKN538:NKV542 NUJ538:NUR542 OEF538:OEN542 OOB538:OOJ542 OXX538:OYF542 PHT538:PIB542 PRP538:PRX542 QBL538:QBT542 QLH538:QLP542 QVD538:QVL542 REZ538:RFH542 ROV538:RPD542 RYR538:RYZ542 SIN538:SIV542 SSJ538:SSR542 TCF538:TCN542 TMB538:TMJ542 TVX538:TWF542 UFT538:UGB542 UPP538:UPX542 UZL538:UZT542 VJH538:VJP542 VTD538:VTL542 WCZ538:WDH542 WMV538:WND542 WWR538:WWZ542 KF670:KN673 UB670:UJ673 ADX670:AEF673 ANT670:AOB673 AXP670:AXX673 BHL670:BHT673 BRH670:BRP673 CBD670:CBL673 CKZ670:CLH673 CUV670:CVD673 DER670:DEZ673 DON670:DOV673 DYJ670:DYR673 EIF670:EIN673 ESB670:ESJ673 FBX670:FCF673 FLT670:FMB673 FVP670:FVX673 GFL670:GFT673 GPH670:GPP673 GZD670:GZL673 HIZ670:HJH673 HSV670:HTD673 ICR670:ICZ673 IMN670:IMV673 IWJ670:IWR673 JGF670:JGN673 JQB670:JQJ673 JZX670:KAF673 KJT670:KKB673 KTP670:KTX673 LDL670:LDT673 LNH670:LNP673 LXD670:LXL673 MGZ670:MHH673 MQV670:MRD673 NAR670:NAZ673 NKN670:NKV673 NUJ670:NUR673 OEF670:OEN673 OOB670:OOJ673 OXX670:OYF673 PHT670:PIB673 PRP670:PRX673 QBL670:QBT673 QLH670:QLP673 QVD670:QVL673 REZ670:RFH673 ROV670:RPD673 RYR670:RYZ673 SIN670:SIV673 SSJ670:SSR673 TCF670:TCN673 TMB670:TMJ673 TVX670:TWF673 UFT670:UGB673 UPP670:UPX673 UZL670:UZT673 VJH670:VJP673 VTD670:VTL673 WCZ670:WDH673 WMV670:WND673 WWR670:WWZ673 KF572:KN575 UB572:UJ575 ADX572:AEF575 ANT572:AOB575 AXP572:AXX575 BHL572:BHT575 BRH572:BRP575 CBD572:CBL575 CKZ572:CLH575 CUV572:CVD575 DER572:DEZ575 DON572:DOV575 DYJ572:DYR575 EIF572:EIN575 ESB572:ESJ575 FBX572:FCF575 FLT572:FMB575 FVP572:FVX575 GFL572:GFT575 GPH572:GPP575 GZD572:GZL575 HIZ572:HJH575 HSV572:HTD575 ICR572:ICZ575 IMN572:IMV575 IWJ572:IWR575 JGF572:JGN575 JQB572:JQJ575 JZX572:KAF575 KJT572:KKB575 KTP572:KTX575 LDL572:LDT575 LNH572:LNP575 LXD572:LXL575 MGZ572:MHH575 MQV572:MRD575 NAR572:NAZ575 NKN572:NKV575 NUJ572:NUR575 OEF572:OEN575 OOB572:OOJ575 OXX572:OYF575 PHT572:PIB575 PRP572:PRX575 QBL572:QBT575 QLH572:QLP575 QVD572:QVL575 REZ572:RFH575 ROV572:RPD575 RYR572:RYZ575 SIN572:SIV575 SSJ572:SSR575 TCF572:TCN575 TMB572:TMJ575 TVX572:TWF575 UFT572:UGB575 UPP572:UPX575 UZL572:UZT575 VJH572:VJP575 VTD572:VTL575 WCZ572:WDH575 WMV572:WND575 WWR572:WWZ575 KF605:KN609 UB605:UJ609 ADX605:AEF609 ANT605:AOB609 AXP605:AXX609 BHL605:BHT609 BRH605:BRP609 CBD605:CBL609 CKZ605:CLH609 CUV605:CVD609 DER605:DEZ609 DON605:DOV609 DYJ605:DYR609 EIF605:EIN609 ESB605:ESJ609 FBX605:FCF609 FLT605:FMB609 FVP605:FVX609 GFL605:GFT609 GPH605:GPP609 GZD605:GZL609 HIZ605:HJH609 HSV605:HTD609 ICR605:ICZ609 IMN605:IMV609 IWJ605:IWR609 JGF605:JGN609 JQB605:JQJ609 JZX605:KAF609 KJT605:KKB609 KTP605:KTX609 LDL605:LDT609 LNH605:LNP609 LXD605:LXL609 MGZ605:MHH609 MQV605:MRD609 NAR605:NAZ609 NKN605:NKV609 NUJ605:NUR609 OEF605:OEN609 OOB605:OOJ609 OXX605:OYF609 PHT605:PIB609 PRP605:PRX609 QBL605:QBT609 QLH605:QLP609 QVD605:QVL609 REZ605:RFH609 ROV605:RPD609 RYR605:RYZ609 SIN605:SIV609 SSJ605:SSR609 TCF605:TCN609 TMB605:TMJ609 TVX605:TWF609 UFT605:UGB609 UPP605:UPX609 UZL605:UZT609 VJH605:VJP609 VTD605:VTL609 WCZ605:WDH609 WMV605:WND609 WWR605:WWZ609 KF638:KN641 UB638:UJ641 ADX638:AEF641 ANT638:AOB641 AXP638:AXX641 BHL638:BHT641 BRH638:BRP641 CBD638:CBL641 CKZ638:CLH641 CUV638:CVD641 DER638:DEZ641 DON638:DOV641 DYJ638:DYR641 EIF638:EIN641 ESB638:ESJ641 FBX638:FCF641 FLT638:FMB641 FVP638:FVX641 GFL638:GFT641 GPH638:GPP641 GZD638:GZL641 HIZ638:HJH641 HSV638:HTD641 ICR638:ICZ641 IMN638:IMV641 IWJ638:IWR641 JGF638:JGN641 JQB638:JQJ641 JZX638:KAF641 KJT638:KKB641 KTP638:KTX641 LDL638:LDT641 LNH638:LNP641 LXD638:LXL641 MGZ638:MHH641 MQV638:MRD641 NAR638:NAZ641 NKN638:NKV641 NUJ638:NUR641 OEF638:OEN641 OOB638:OOJ641 OXX638:OYF641 PHT638:PIB641 PRP638:PRX641 QBL638:QBT641 QLH638:QLP641 QVD638:QVL641 REZ638:RFH641 ROV638:RPD641 RYR638:RYZ641 SIN638:SIV641 SSJ638:SSR641 TCF638:TCN641 TMB638:TMJ641 TVX638:TWF641 UFT638:UGB641 UPP638:UPX641 UZL638:UZT641 VJH638:VJP641 VTD638:VTL641 WCZ638:WDH641 WMV638:WND641 WWR638:WWZ641 KF702:KN705 UB702:UJ705 ADX702:AEF705 ANT702:AOB705 AXP702:AXX705 BHL702:BHT705 BRH702:BRP705 CBD702:CBL705 CKZ702:CLH705 CUV702:CVD705 DER702:DEZ705 DON702:DOV705 DYJ702:DYR705 EIF702:EIN705 ESB702:ESJ705 FBX702:FCF705 FLT702:FMB705 FVP702:FVX705 GFL702:GFT705 GPH702:GPP705 GZD702:GZL705 HIZ702:HJH705 HSV702:HTD705 ICR702:ICZ705 IMN702:IMV705 IWJ702:IWR705 JGF702:JGN705 JQB702:JQJ705 JZX702:KAF705 KJT702:KKB705 KTP702:KTX705 LDL702:LDT705 LNH702:LNP705 LXD702:LXL705 MGZ702:MHH705 MQV702:MRD705 NAR702:NAZ705 NKN702:NKV705 NUJ702:NUR705 OEF702:OEN705 OOB702:OOJ705 OXX702:OYF705 PHT702:PIB705 PRP702:PRX705 QBL702:QBT705 QLH702:QLP705 QVD702:QVL705 REZ702:RFH705 ROV702:RPD705 RYR702:RYZ705 SIN702:SIV705 SSJ702:SSR705 TCF702:TCN705 TMB702:TMJ705 TVX702:TWF705 UFT702:UGB705 UPP702:UPX705 UZL702:UZT705 VJH702:VJP705 VTD702:VTL705 WCZ702:WDH705 WMV702:WND705 WWR702:WWZ705 KF1683:KN1686 UB1683:UJ1686 ADX1683:AEF1686 ANT1683:AOB1686 AXP1683:AXX1686 BHL1683:BHT1686 BRH1683:BRP1686 CBD1683:CBL1686 CKZ1683:CLH1686 CUV1683:CVD1686 DER1683:DEZ1686 DON1683:DOV1686 DYJ1683:DYR1686 EIF1683:EIN1686 ESB1683:ESJ1686 FBX1683:FCF1686 FLT1683:FMB1686 FVP1683:FVX1686 GFL1683:GFT1686 GPH1683:GPP1686 GZD1683:GZL1686 HIZ1683:HJH1686 HSV1683:HTD1686 ICR1683:ICZ1686 IMN1683:IMV1686 IWJ1683:IWR1686 JGF1683:JGN1686 JQB1683:JQJ1686 JZX1683:KAF1686 KJT1683:KKB1686 KTP1683:KTX1686 LDL1683:LDT1686 LNH1683:LNP1686 LXD1683:LXL1686 MGZ1683:MHH1686 MQV1683:MRD1686 NAR1683:NAZ1686 NKN1683:NKV1686 NUJ1683:NUR1686 OEF1683:OEN1686 OOB1683:OOJ1686 OXX1683:OYF1686 PHT1683:PIB1686 PRP1683:PRX1686 QBL1683:QBT1686 QLH1683:QLP1686 QVD1683:QVL1686 REZ1683:RFH1686 ROV1683:RPD1686 RYR1683:RYZ1686 SIN1683:SIV1686 SSJ1683:SSR1686 TCF1683:TCN1686 TMB1683:TMJ1686 TVX1683:TWF1686 UFT1683:UGB1686 UPP1683:UPX1686 UZL1683:UZT1686 VJH1683:VJP1686 VTD1683:VTL1686 WCZ1683:WDH1686 WMV1683:WND1686 WWR1683:WWZ1686 KF1300:KN1304 UB1300:UJ1304 ADX1300:AEF1304 ANT1300:AOB1304 AXP1300:AXX1304 BHL1300:BHT1304 BRH1300:BRP1304 CBD1300:CBL1304 CKZ1300:CLH1304 CUV1300:CVD1304 DER1300:DEZ1304 DON1300:DOV1304 DYJ1300:DYR1304 EIF1300:EIN1304 ESB1300:ESJ1304 FBX1300:FCF1304 FLT1300:FMB1304 FVP1300:FVX1304 GFL1300:GFT1304 GPH1300:GPP1304 GZD1300:GZL1304 HIZ1300:HJH1304 HSV1300:HTD1304 ICR1300:ICZ1304 IMN1300:IMV1304 IWJ1300:IWR1304 JGF1300:JGN1304 JQB1300:JQJ1304 JZX1300:KAF1304 KJT1300:KKB1304 KTP1300:KTX1304 LDL1300:LDT1304 LNH1300:LNP1304 LXD1300:LXL1304 MGZ1300:MHH1304 MQV1300:MRD1304 NAR1300:NAZ1304 NKN1300:NKV1304 NUJ1300:NUR1304 OEF1300:OEN1304 OOB1300:OOJ1304 OXX1300:OYF1304 PHT1300:PIB1304 PRP1300:PRX1304 QBL1300:QBT1304 QLH1300:QLP1304 QVD1300:QVL1304 REZ1300:RFH1304 ROV1300:RPD1304 RYR1300:RYZ1304 SIN1300:SIV1304 SSJ1300:SSR1304 TCF1300:TCN1304 TMB1300:TMJ1304 TVX1300:TWF1304 UFT1300:UGB1304 UPP1300:UPX1304 UZL1300:UZT1304 VJH1300:VJP1304 VTD1300:VTL1304 WCZ1300:WDH1304 WMV1300:WND1304 WWR1300:WWZ1304 KF909:KN916 UB909:UJ916 ADX909:AEF916 ANT909:AOB916 AXP909:AXX916 BHL909:BHT916 BRH909:BRP916 CBD909:CBL916 CKZ909:CLH916 CUV909:CVD916 DER909:DEZ916 DON909:DOV916 DYJ909:DYR916 EIF909:EIN916 ESB909:ESJ916 FBX909:FCF916 FLT909:FMB916 FVP909:FVX916 GFL909:GFT916 GPH909:GPP916 GZD909:GZL916 HIZ909:HJH916 HSV909:HTD916 ICR909:ICZ916 IMN909:IMV916 IWJ909:IWR916 JGF909:JGN916 JQB909:JQJ916 JZX909:KAF916 KJT909:KKB916 KTP909:KTX916 LDL909:LDT916 LNH909:LNP916 LXD909:LXL916 MGZ909:MHH916 MQV909:MRD916 NAR909:NAZ916 NKN909:NKV916 NUJ909:NUR916 OEF909:OEN916 OOB909:OOJ916 OXX909:OYF916 PHT909:PIB916 PRP909:PRX916 QBL909:QBT916 QLH909:QLP916 QVD909:QVL916 REZ909:RFH916 ROV909:RPD916 RYR909:RYZ916 SIN909:SIV916 SSJ909:SSR916 TCF909:TCN916 TMB909:TMJ916 TVX909:TWF916 UFT909:UGB916 UPP909:UPX916 UZL909:UZT916 VJH909:VJP916 VTD909:VTL916 WCZ909:WDH916 WMV909:WND916 WWR909:WWZ916 KF2281:KN2284 UB2281:UJ2284 ADX2281:AEF2284 ANT2281:AOB2284 AXP2281:AXX2284 BHL2281:BHT2284 BRH2281:BRP2284 CBD2281:CBL2284 CKZ2281:CLH2284 CUV2281:CVD2284 DER2281:DEZ2284 DON2281:DOV2284 DYJ2281:DYR2284 EIF2281:EIN2284 ESB2281:ESJ2284 FBX2281:FCF2284 FLT2281:FMB2284 FVP2281:FVX2284 GFL2281:GFT2284 GPH2281:GPP2284 GZD2281:GZL2284 HIZ2281:HJH2284 HSV2281:HTD2284 ICR2281:ICZ2284 IMN2281:IMV2284 IWJ2281:IWR2284 JGF2281:JGN2284 JQB2281:JQJ2284 JZX2281:KAF2284 KJT2281:KKB2284 KTP2281:KTX2284 LDL2281:LDT2284 LNH2281:LNP2284 LXD2281:LXL2284 MGZ2281:MHH2284 MQV2281:MRD2284 NAR2281:NAZ2284 NKN2281:NKV2284 NUJ2281:NUR2284 OEF2281:OEN2284 OOB2281:OOJ2284 OXX2281:OYF2284 PHT2281:PIB2284 PRP2281:PRX2284 QBL2281:QBT2284 QLH2281:QLP2284 QVD2281:QVL2284 REZ2281:RFH2284 ROV2281:RPD2284 RYR2281:RYZ2284 SIN2281:SIV2284 SSJ2281:SSR2284 TCF2281:TCN2284 TMB2281:TMJ2284 TVX2281:TWF2284 UFT2281:UGB2284 UPP2281:UPX2284 UZL2281:UZT2284 VJH2281:VJP2284 VTD2281:VTL2284 WCZ2281:WDH2284 WMV2281:WND2284 WWR2281:WWZ2284 KF2316:KN2319 UB2316:UJ2319 ADX2316:AEF2319 ANT2316:AOB2319 AXP2316:AXX2319 BHL2316:BHT2319 BRH2316:BRP2319 CBD2316:CBL2319 CKZ2316:CLH2319 CUV2316:CVD2319 DER2316:DEZ2319 DON2316:DOV2319 DYJ2316:DYR2319 EIF2316:EIN2319 ESB2316:ESJ2319 FBX2316:FCF2319 FLT2316:FMB2319 FVP2316:FVX2319 GFL2316:GFT2319 GPH2316:GPP2319 GZD2316:GZL2319 HIZ2316:HJH2319 HSV2316:HTD2319 ICR2316:ICZ2319 IMN2316:IMV2319 IWJ2316:IWR2319 JGF2316:JGN2319 JQB2316:JQJ2319 JZX2316:KAF2319 KJT2316:KKB2319 KTP2316:KTX2319 LDL2316:LDT2319 LNH2316:LNP2319 LXD2316:LXL2319 MGZ2316:MHH2319 MQV2316:MRD2319 NAR2316:NAZ2319 NKN2316:NKV2319 NUJ2316:NUR2319 OEF2316:OEN2319 OOB2316:OOJ2319 OXX2316:OYF2319 PHT2316:PIB2319 PRP2316:PRX2319 QBL2316:QBT2319 QLH2316:QLP2319 QVD2316:QVL2319 REZ2316:RFH2319 ROV2316:RPD2319 RYR2316:RYZ2319 SIN2316:SIV2319 SSJ2316:SSR2319 TCF2316:TCN2319 TMB2316:TMJ2319 TVX2316:TWF2319 UFT2316:UGB2319 UPP2316:UPX2319 UZL2316:UZT2319 VJH2316:VJP2319 VTD2316:VTL2319 WCZ2316:WDH2319 WMV2316:WND2319 WWR2316:WWZ2319 KF2248:KN2252 UB2248:UJ2252 ADX2248:AEF2252 ANT2248:AOB2252 AXP2248:AXX2252 BHL2248:BHT2252 BRH2248:BRP2252 CBD2248:CBL2252 CKZ2248:CLH2252 CUV2248:CVD2252 DER2248:DEZ2252 DON2248:DOV2252 DYJ2248:DYR2252 EIF2248:EIN2252 ESB2248:ESJ2252 FBX2248:FCF2252 FLT2248:FMB2252 FVP2248:FVX2252 GFL2248:GFT2252 GPH2248:GPP2252 GZD2248:GZL2252 HIZ2248:HJH2252 HSV2248:HTD2252 ICR2248:ICZ2252 IMN2248:IMV2252 IWJ2248:IWR2252 JGF2248:JGN2252 JQB2248:JQJ2252 JZX2248:KAF2252 KJT2248:KKB2252 KTP2248:KTX2252 LDL2248:LDT2252 LNH2248:LNP2252 LXD2248:LXL2252 MGZ2248:MHH2252 MQV2248:MRD2252 NAR2248:NAZ2252 NKN2248:NKV2252 NUJ2248:NUR2252 OEF2248:OEN2252 OOB2248:OOJ2252 OXX2248:OYF2252 PHT2248:PIB2252 PRP2248:PRX2252 QBL2248:QBT2252 QLH2248:QLP2252 QVD2248:QVL2252 REZ2248:RFH2252 ROV2248:RPD2252 RYR2248:RYZ2252 SIN2248:SIV2252 SSJ2248:SSR2252 TCF2248:TCN2252 TMB2248:TMJ2252 TVX2248:TWF2252 UFT2248:UGB2252 UPP2248:UPX2252 UZL2248:UZT2252 VJH2248:VJP2252 VTD2248:VTL2252 WCZ2248:WDH2252 WMV2248:WND2252 WWR2248:WWZ2252 KF2216:KN2219 UB2216:UJ2219 ADX2216:AEF2219 ANT2216:AOB2219 AXP2216:AXX2219 BHL2216:BHT2219 BRH2216:BRP2219 CBD2216:CBL2219 CKZ2216:CLH2219 CUV2216:CVD2219 DER2216:DEZ2219 DON2216:DOV2219 DYJ2216:DYR2219 EIF2216:EIN2219 ESB2216:ESJ2219 FBX2216:FCF2219 FLT2216:FMB2219 FVP2216:FVX2219 GFL2216:GFT2219 GPH2216:GPP2219 GZD2216:GZL2219 HIZ2216:HJH2219 HSV2216:HTD2219 ICR2216:ICZ2219 IMN2216:IMV2219 IWJ2216:IWR2219 JGF2216:JGN2219 JQB2216:JQJ2219 JZX2216:KAF2219 KJT2216:KKB2219 KTP2216:KTX2219 LDL2216:LDT2219 LNH2216:LNP2219 LXD2216:LXL2219 MGZ2216:MHH2219 MQV2216:MRD2219 NAR2216:NAZ2219 NKN2216:NKV2219 NUJ2216:NUR2219 OEF2216:OEN2219 OOB2216:OOJ2219 OXX2216:OYF2219 PHT2216:PIB2219 PRP2216:PRX2219 QBL2216:QBT2219 QLH2216:QLP2219 QVD2216:QVL2219 REZ2216:RFH2219 ROV2216:RPD2219 RYR2216:RYZ2219 SIN2216:SIV2219 SSJ2216:SSR2219 TCF2216:TCN2219 TMB2216:TMJ2219 TVX2216:TWF2219 UFT2216:UGB2219 UPP2216:UPX2219 UZL2216:UZT2219 VJH2216:VJP2219 VTD2216:VTL2219 WCZ2216:WDH2219 WMV2216:WND2219 WWR2216:WWZ2219 KF2143:KN2148 UB2143:UJ2148 ADX2143:AEF2148 ANT2143:AOB2148 AXP2143:AXX2148 BHL2143:BHT2148 BRH2143:BRP2148 CBD2143:CBL2148 CKZ2143:CLH2148 CUV2143:CVD2148 DER2143:DEZ2148 DON2143:DOV2148 DYJ2143:DYR2148 EIF2143:EIN2148 ESB2143:ESJ2148 FBX2143:FCF2148 FLT2143:FMB2148 FVP2143:FVX2148 GFL2143:GFT2148 GPH2143:GPP2148 GZD2143:GZL2148 HIZ2143:HJH2148 HSV2143:HTD2148 ICR2143:ICZ2148 IMN2143:IMV2148 IWJ2143:IWR2148 JGF2143:JGN2148 JQB2143:JQJ2148 JZX2143:KAF2148 KJT2143:KKB2148 KTP2143:KTX2148 LDL2143:LDT2148 LNH2143:LNP2148 LXD2143:LXL2148 MGZ2143:MHH2148 MQV2143:MRD2148 NAR2143:NAZ2148 NKN2143:NKV2148 NUJ2143:NUR2148 OEF2143:OEN2148 OOB2143:OOJ2148 OXX2143:OYF2148 PHT2143:PIB2148 PRP2143:PRX2148 QBL2143:QBT2148 QLH2143:QLP2148 QVD2143:QVL2148 REZ2143:RFH2148 ROV2143:RPD2148 RYR2143:RYZ2148 SIN2143:SIV2148 SSJ2143:SSR2148 TCF2143:TCN2148 TMB2143:TMJ2148 TVX2143:TWF2148 UFT2143:UGB2148 UPP2143:UPX2148 UZL2143:UZT2148 VJH2143:VJP2148 VTD2143:VTL2148 WCZ2143:WDH2148 WMV2143:WND2148 WWR2143:WWZ2148 KF1333:KN1339 UB1333:UJ1339 ADX1333:AEF1339 ANT1333:AOB1339 AXP1333:AXX1339 BHL1333:BHT1339 BRH1333:BRP1339 CBD1333:CBL1339 CKZ1333:CLH1339 CUV1333:CVD1339 DER1333:DEZ1339 DON1333:DOV1339 DYJ1333:DYR1339 EIF1333:EIN1339 ESB1333:ESJ1339 FBX1333:FCF1339 FLT1333:FMB1339 FVP1333:FVX1339 GFL1333:GFT1339 GPH1333:GPP1339 GZD1333:GZL1339 HIZ1333:HJH1339 HSV1333:HTD1339 ICR1333:ICZ1339 IMN1333:IMV1339 IWJ1333:IWR1339 JGF1333:JGN1339 JQB1333:JQJ1339 JZX1333:KAF1339 KJT1333:KKB1339 KTP1333:KTX1339 LDL1333:LDT1339 LNH1333:LNP1339 LXD1333:LXL1339 MGZ1333:MHH1339 MQV1333:MRD1339 NAR1333:NAZ1339 NKN1333:NKV1339 NUJ1333:NUR1339 OEF1333:OEN1339 OOB1333:OOJ1339 OXX1333:OYF1339 PHT1333:PIB1339 PRP1333:PRX1339 QBL1333:QBT1339 QLH1333:QLP1339 QVD1333:QVL1339 REZ1333:RFH1339 ROV1333:RPD1339 RYR1333:RYZ1339 SIN1333:SIV1339 SSJ1333:SSR1339 TCF1333:TCN1339 TMB1333:TMJ1339 TVX1333:TWF1339 UFT1333:UGB1339 UPP1333:UPX1339 UZL1333:UZT1339 VJH1333:VJP1339 VTD1333:VTL1339 WCZ1333:WDH1339 WMV1333:WND1339 WWR1333:WWZ1339 KF1549:KN1553 UB1549:UJ1553 ADX1549:AEF1553 ANT1549:AOB1553 AXP1549:AXX1553 BHL1549:BHT1553 BRH1549:BRP1553 CBD1549:CBL1553 CKZ1549:CLH1553 CUV1549:CVD1553 DER1549:DEZ1553 DON1549:DOV1553 DYJ1549:DYR1553 EIF1549:EIN1553 ESB1549:ESJ1553 FBX1549:FCF1553 FLT1549:FMB1553 FVP1549:FVX1553 GFL1549:GFT1553 GPH1549:GPP1553 GZD1549:GZL1553 HIZ1549:HJH1553 HSV1549:HTD1553 ICR1549:ICZ1553 IMN1549:IMV1553 IWJ1549:IWR1553 JGF1549:JGN1553 JQB1549:JQJ1553 JZX1549:KAF1553 KJT1549:KKB1553 KTP1549:KTX1553 LDL1549:LDT1553 LNH1549:LNP1553 LXD1549:LXL1553 MGZ1549:MHH1553 MQV1549:MRD1553 NAR1549:NAZ1553 NKN1549:NKV1553 NUJ1549:NUR1553 OEF1549:OEN1553 OOB1549:OOJ1553 OXX1549:OYF1553 PHT1549:PIB1553 PRP1549:PRX1553 QBL1549:QBT1553 QLH1549:QLP1553 QVD1549:QVL1553 REZ1549:RFH1553 ROV1549:RPD1553 RYR1549:RYZ1553 SIN1549:SIV1553 SSJ1549:SSR1553 TCF1549:TCN1553 TMB1549:TMJ1553 TVX1549:TWF1553 UFT1549:UGB1553 UPP1549:UPX1553 UZL1549:UZT1553 VJH1549:VJP1553 VTD1549:VTL1553 WCZ1549:WDH1553 WMV1549:WND1553 WWR1549:WWZ1553 KF1583:KN1587 UB1583:UJ1587 ADX1583:AEF1587 ANT1583:AOB1587 AXP1583:AXX1587 BHL1583:BHT1587 BRH1583:BRP1587 CBD1583:CBL1587 CKZ1583:CLH1587 CUV1583:CVD1587 DER1583:DEZ1587 DON1583:DOV1587 DYJ1583:DYR1587 EIF1583:EIN1587 ESB1583:ESJ1587 FBX1583:FCF1587 FLT1583:FMB1587 FVP1583:FVX1587 GFL1583:GFT1587 GPH1583:GPP1587 GZD1583:GZL1587 HIZ1583:HJH1587 HSV1583:HTD1587 ICR1583:ICZ1587 IMN1583:IMV1587 IWJ1583:IWR1587 JGF1583:JGN1587 JQB1583:JQJ1587 JZX1583:KAF1587 KJT1583:KKB1587 KTP1583:KTX1587 LDL1583:LDT1587 LNH1583:LNP1587 LXD1583:LXL1587 MGZ1583:MHH1587 MQV1583:MRD1587 NAR1583:NAZ1587 NKN1583:NKV1587 NUJ1583:NUR1587 OEF1583:OEN1587 OOB1583:OOJ1587 OXX1583:OYF1587 PHT1583:PIB1587 PRP1583:PRX1587 QBL1583:QBT1587 QLH1583:QLP1587 QVD1583:QVL1587 REZ1583:RFH1587 ROV1583:RPD1587 RYR1583:RYZ1587 SIN1583:SIV1587 SSJ1583:SSR1587 TCF1583:TCN1587 TMB1583:TMJ1587 TVX1583:TWF1587 UFT1583:UGB1587 UPP1583:UPX1587 UZL1583:UZT1587 VJH1583:VJP1587 VTD1583:VTL1587 WCZ1583:WDH1587 WMV1583:WND1587 WWR1583:WWZ1587 KF1220:KN1223 UB1220:UJ1223 ADX1220:AEF1223 ANT1220:AOB1223 AXP1220:AXX1223 BHL1220:BHT1223 BRH1220:BRP1223 CBD1220:CBL1223 CKZ1220:CLH1223 CUV1220:CVD1223 DER1220:DEZ1223 DON1220:DOV1223 DYJ1220:DYR1223 EIF1220:EIN1223 ESB1220:ESJ1223 FBX1220:FCF1223 FLT1220:FMB1223 FVP1220:FVX1223 GFL1220:GFT1223 GPH1220:GPP1223 GZD1220:GZL1223 HIZ1220:HJH1223 HSV1220:HTD1223 ICR1220:ICZ1223 IMN1220:IMV1223 IWJ1220:IWR1223 JGF1220:JGN1223 JQB1220:JQJ1223 JZX1220:KAF1223 KJT1220:KKB1223 KTP1220:KTX1223 LDL1220:LDT1223 LNH1220:LNP1223 LXD1220:LXL1223 MGZ1220:MHH1223 MQV1220:MRD1223 NAR1220:NAZ1223 NKN1220:NKV1223 NUJ1220:NUR1223 OEF1220:OEN1223 OOB1220:OOJ1223 OXX1220:OYF1223 PHT1220:PIB1223 PRP1220:PRX1223 QBL1220:QBT1223 QLH1220:QLP1223 QVD1220:QVL1223 REZ1220:RFH1223 ROV1220:RPD1223 RYR1220:RYZ1223 SIN1220:SIV1223 SSJ1220:SSR1223 TCF1220:TCN1223 TMB1220:TMJ1223 TVX1220:TWF1223 UFT1220:UGB1223 UPP1220:UPX1223 UZL1220:UZT1223 VJH1220:VJP1223 VTD1220:VTL1223 WCZ1220:WDH1223 WMV1220:WND1223 WWR1220:WWZ1223 KF2731:KN2734 KF1259:KN1266 UB1259:UJ1266 ADX1259:AEF1266 ANT1259:AOB1266 AXP1259:AXX1266 BHL1259:BHT1266 BRH1259:BRP1266 CBD1259:CBL1266 CKZ1259:CLH1266 CUV1259:CVD1266 DER1259:DEZ1266 DON1259:DOV1266 DYJ1259:DYR1266 EIF1259:EIN1266 ESB1259:ESJ1266 FBX1259:FCF1266 FLT1259:FMB1266 FVP1259:FVX1266 GFL1259:GFT1266 GPH1259:GPP1266 GZD1259:GZL1266 HIZ1259:HJH1266 HSV1259:HTD1266 ICR1259:ICZ1266 IMN1259:IMV1266 IWJ1259:IWR1266 JGF1259:JGN1266 JQB1259:JQJ1266 JZX1259:KAF1266 KJT1259:KKB1266 KTP1259:KTX1266 LDL1259:LDT1266 LNH1259:LNP1266 LXD1259:LXL1266 MGZ1259:MHH1266 MQV1259:MRD1266 NAR1259:NAZ1266 NKN1259:NKV1266 NUJ1259:NUR1266 OEF1259:OEN1266 OOB1259:OOJ1266 OXX1259:OYF1266 PHT1259:PIB1266 PRP1259:PRX1266 QBL1259:QBT1266 QLH1259:QLP1266 QVD1259:QVL1266 REZ1259:RFH1266 ROV1259:RPD1266 RYR1259:RYZ1266 SIN1259:SIV1266 SSJ1259:SSR1266 TCF1259:TCN1266 TMB1259:TMJ1266 TVX1259:TWF1266 UFT1259:UGB1266 UPP1259:UPX1266 UZL1259:UZT1266 VJH1259:VJP1266 VTD1259:VTL1266 WCZ1259:WDH1266 WMV1259:WND1266 WWR1259:WWZ1266 KF1875:KN1878 UB1875:UJ1878 ADX1875:AEF1878 ANT1875:AOB1878 AXP1875:AXX1878 BHL1875:BHT1878 BRH1875:BRP1878 CBD1875:CBL1878 CKZ1875:CLH1878 CUV1875:CVD1878 DER1875:DEZ1878 DON1875:DOV1878 DYJ1875:DYR1878 EIF1875:EIN1878 ESB1875:ESJ1878 FBX1875:FCF1878 FLT1875:FMB1878 FVP1875:FVX1878 GFL1875:GFT1878 GPH1875:GPP1878 GZD1875:GZL1878 HIZ1875:HJH1878 HSV1875:HTD1878 ICR1875:ICZ1878 IMN1875:IMV1878 IWJ1875:IWR1878 JGF1875:JGN1878 JQB1875:JQJ1878 JZX1875:KAF1878 KJT1875:KKB1878 KTP1875:KTX1878 LDL1875:LDT1878 LNH1875:LNP1878 LXD1875:LXL1878 MGZ1875:MHH1878 MQV1875:MRD1878 NAR1875:NAZ1878 NKN1875:NKV1878 NUJ1875:NUR1878 OEF1875:OEN1878 OOB1875:OOJ1878 OXX1875:OYF1878 PHT1875:PIB1878 PRP1875:PRX1878 QBL1875:QBT1878 QLH1875:QLP1878 QVD1875:QVL1878 REZ1875:RFH1878 ROV1875:RPD1878 RYR1875:RYZ1878 SIN1875:SIV1878 SSJ1875:SSR1878 TCF1875:TCN1878 TMB1875:TMJ1878 TVX1875:TWF1878 UFT1875:UGB1878 UPP1875:UPX1878 UZL1875:UZT1878 VJH1875:VJP1878 VTD1875:VTL1878 WCZ1875:WDH1878 WMV1875:WND1878 WWR1875:WWZ1878 KF1402:KN1408 UB1402:UJ1408 ADX1402:AEF1408 ANT1402:AOB1408 AXP1402:AXX1408 BHL1402:BHT1408 BRH1402:BRP1408 CBD1402:CBL1408 CKZ1402:CLH1408 CUV1402:CVD1408 DER1402:DEZ1408 DON1402:DOV1408 DYJ1402:DYR1408 EIF1402:EIN1408 ESB1402:ESJ1408 FBX1402:FCF1408 FLT1402:FMB1408 FVP1402:FVX1408 GFL1402:GFT1408 GPH1402:GPP1408 GZD1402:GZL1408 HIZ1402:HJH1408 HSV1402:HTD1408 ICR1402:ICZ1408 IMN1402:IMV1408 IWJ1402:IWR1408 JGF1402:JGN1408 JQB1402:JQJ1408 JZX1402:KAF1408 KJT1402:KKB1408 KTP1402:KTX1408 LDL1402:LDT1408 LNH1402:LNP1408 LXD1402:LXL1408 MGZ1402:MHH1408 MQV1402:MRD1408 NAR1402:NAZ1408 NKN1402:NKV1408 NUJ1402:NUR1408 OEF1402:OEN1408 OOB1402:OOJ1408 OXX1402:OYF1408 PHT1402:PIB1408 PRP1402:PRX1408 QBL1402:QBT1408 QLH1402:QLP1408 QVD1402:QVL1408 REZ1402:RFH1408 ROV1402:RPD1408 RYR1402:RYZ1408 SIN1402:SIV1408 SSJ1402:SSR1408 TCF1402:TCN1408 TMB1402:TMJ1408 TVX1402:TWF1408 UFT1402:UGB1408 UPP1402:UPX1408 UZL1402:UZT1408 VJH1402:VJP1408 VTD1402:VTL1408 WCZ1402:WDH1408 WMV1402:WND1408 WWR1402:WWZ1408 KF792:KN800 UB792:UJ800 ADX792:AEF800 ANT792:AOB800 AXP792:AXX800 BHL792:BHT800 BRH792:BRP800 CBD792:CBL800 CKZ792:CLH800 CUV792:CVD800 DER792:DEZ800 DON792:DOV800 DYJ792:DYR800 EIF792:EIN800 ESB792:ESJ800 FBX792:FCF800 FLT792:FMB800 FVP792:FVX800 GFL792:GFT800 GPH792:GPP800 GZD792:GZL800 HIZ792:HJH800 HSV792:HTD800 ICR792:ICZ800 IMN792:IMV800 IWJ792:IWR800 JGF792:JGN800 JQB792:JQJ800 JZX792:KAF800 KJT792:KKB800 KTP792:KTX800 LDL792:LDT800 LNH792:LNP800 LXD792:LXL800 MGZ792:MHH800 MQV792:MRD800 NAR792:NAZ800 NKN792:NKV800 NUJ792:NUR800 OEF792:OEN800 OOB792:OOJ800 OXX792:OYF800 PHT792:PIB800 PRP792:PRX800 QBL792:QBT800 QLH792:QLP800 QVD792:QVL800 REZ792:RFH800 ROV792:RPD800 RYR792:RYZ800 SIN792:SIV800 SSJ792:SSR800 TCF792:TCN800 TMB792:TMJ800 TVX792:TWF800 UFT792:UGB800 UPP792:UPX800 UZL792:UZT800 VJH792:VJP800 VTD792:VTL800 WCZ792:WDH800 WMV792:WND800 WWR792:WWZ800 KF946:KN949 UB946:UJ949 ADX946:AEF949 ANT946:AOB949 AXP946:AXX949 BHL946:BHT949 BRH946:BRP949 CBD946:CBL949 CKZ946:CLH949 CUV946:CVD949 DER946:DEZ949 DON946:DOV949 DYJ946:DYR949 EIF946:EIN949 ESB946:ESJ949 FBX946:FCF949 FLT946:FMB949 FVP946:FVX949 GFL946:GFT949 GPH946:GPP949 GZD946:GZL949 HIZ946:HJH949 HSV946:HTD949 ICR946:ICZ949 IMN946:IMV949 IWJ946:IWR949 JGF946:JGN949 JQB946:JQJ949 JZX946:KAF949 KJT946:KKB949 KTP946:KTX949 LDL946:LDT949 LNH946:LNP949 LXD946:LXL949 MGZ946:MHH949 MQV946:MRD949 NAR946:NAZ949 NKN946:NKV949 NUJ946:NUR949 OEF946:OEN949 OOB946:OOJ949 OXX946:OYF949 PHT946:PIB949 PRP946:PRX949 QBL946:QBT949 QLH946:QLP949 QVD946:QVL949 REZ946:RFH949 ROV946:RPD949 RYR946:RYZ949 SIN946:SIV949 SSJ946:SSR949 TCF946:TCN949 TMB946:TMJ949 TVX946:TWF949 UFT946:UGB949 UPP946:UPX949 UZL946:UZT949 VJH946:VJP949 VTD946:VTL949 WCZ946:WDH949 WMV946:WND949 WWR946:WWZ949 KF2348:KN2351 UB2348:UJ2351 ADX2348:AEF2351 ANT2348:AOB2351 AXP2348:AXX2351 BHL2348:BHT2351 BRH2348:BRP2351 CBD2348:CBL2351 CKZ2348:CLH2351 CUV2348:CVD2351 DER2348:DEZ2351 DON2348:DOV2351 DYJ2348:DYR2351 EIF2348:EIN2351 ESB2348:ESJ2351 FBX2348:FCF2351 FLT2348:FMB2351 FVP2348:FVX2351 GFL2348:GFT2351 GPH2348:GPP2351 GZD2348:GZL2351 HIZ2348:HJH2351 HSV2348:HTD2351 ICR2348:ICZ2351 IMN2348:IMV2351 IWJ2348:IWR2351 JGF2348:JGN2351 JQB2348:JQJ2351 JZX2348:KAF2351 KJT2348:KKB2351 KTP2348:KTX2351 LDL2348:LDT2351 LNH2348:LNP2351 LXD2348:LXL2351 MGZ2348:MHH2351 MQV2348:MRD2351 NAR2348:NAZ2351 NKN2348:NKV2351 NUJ2348:NUR2351 OEF2348:OEN2351 OOB2348:OOJ2351 OXX2348:OYF2351 PHT2348:PIB2351 PRP2348:PRX2351 QBL2348:QBT2351 QLH2348:QLP2351 QVD2348:QVL2351 REZ2348:RFH2351 ROV2348:RPD2351 RYR2348:RYZ2351 SIN2348:SIV2351 SSJ2348:SSR2351 TCF2348:TCN2351 TMB2348:TMJ2351 TVX2348:TWF2351 UFT2348:UGB2351 UPP2348:UPX2351 UZL2348:UZT2351 VJH2348:VJP2351 VTD2348:VTL2351 WCZ2348:WDH2351 WMV2348:WND2351 WWR2348:WWZ2351 KF1834:KN1839 UB1834:UJ1839 ADX1834:AEF1839 ANT1834:AOB1839 AXP1834:AXX1839 BHL1834:BHT1839 BRH1834:BRP1839 CBD1834:CBL1839 CKZ1834:CLH1839 CUV1834:CVD1839 DER1834:DEZ1839 DON1834:DOV1839 DYJ1834:DYR1839 EIF1834:EIN1839 ESB1834:ESJ1839 FBX1834:FCF1839 FLT1834:FMB1839 FVP1834:FVX1839 GFL1834:GFT1839 GPH1834:GPP1839 GZD1834:GZL1839 HIZ1834:HJH1839 HSV1834:HTD1839 ICR1834:ICZ1839 IMN1834:IMV1839 IWJ1834:IWR1839 JGF1834:JGN1839 JQB1834:JQJ1839 JZX1834:KAF1839 KJT1834:KKB1839 KTP1834:KTX1839 LDL1834:LDT1839 LNH1834:LNP1839 LXD1834:LXL1839 MGZ1834:MHH1839 MQV1834:MRD1839 NAR1834:NAZ1839 NKN1834:NKV1839 NUJ1834:NUR1839 OEF1834:OEN1839 OOB1834:OOJ1839 OXX1834:OYF1839 PHT1834:PIB1839 PRP1834:PRX1839 QBL1834:QBT1839 QLH1834:QLP1839 QVD1834:QVL1839 REZ1834:RFH1839 ROV1834:RPD1839 RYR1834:RYZ1839 SIN1834:SIV1839 SSJ1834:SSR1839 TCF1834:TCN1839 TMB1834:TMJ1839 TVX1834:TWF1839 UFT1834:UGB1839 UPP1834:UPX1839 UZL1834:UZT1839 VJH1834:VJP1839 VTD1834:VTL1839 WCZ1834:WDH1839 WMV1834:WND1839 WWR1834:WWZ1839 KF2039:KN2043 UB2039:UJ2043 ADX2039:AEF2043 ANT2039:AOB2043 AXP2039:AXX2043 BHL2039:BHT2043 BRH2039:BRP2043 CBD2039:CBL2043 CKZ2039:CLH2043 CUV2039:CVD2043 DER2039:DEZ2043 DON2039:DOV2043 DYJ2039:DYR2043 EIF2039:EIN2043 ESB2039:ESJ2043 FBX2039:FCF2043 FLT2039:FMB2043 FVP2039:FVX2043 GFL2039:GFT2043 GPH2039:GPP2043 GZD2039:GZL2043 HIZ2039:HJH2043 HSV2039:HTD2043 ICR2039:ICZ2043 IMN2039:IMV2043 IWJ2039:IWR2043 JGF2039:JGN2043 JQB2039:JQJ2043 JZX2039:KAF2043 KJT2039:KKB2043 KTP2039:KTX2043 LDL2039:LDT2043 LNH2039:LNP2043 LXD2039:LXL2043 MGZ2039:MHH2043 MQV2039:MRD2043 NAR2039:NAZ2043 NKN2039:NKV2043 NUJ2039:NUR2043 OEF2039:OEN2043 OOB2039:OOJ2043 OXX2039:OYF2043 PHT2039:PIB2043 PRP2039:PRX2043 QBL2039:QBT2043 QLH2039:QLP2043 QVD2039:QVL2043 REZ2039:RFH2043 ROV2039:RPD2043 RYR2039:RYZ2043 SIN2039:SIV2043 SSJ2039:SSR2043 TCF2039:TCN2043 TMB2039:TMJ2043 TVX2039:TWF2043 UFT2039:UGB2043 UPP2039:UPX2043 UZL2039:UZT2043 VJH2039:VJP2043 VTD2039:VTL2043 WCZ2039:WDH2043 WMV2039:WND2043 WWR2039:WWZ2043 KF203:KN207 KF1913:KN1917 UB1913:UJ1917 ADX1913:AEF1917 ANT1913:AOB1917 AXP1913:AXX1917 BHL1913:BHT1917 BRH1913:BRP1917 CBD1913:CBL1917 CKZ1913:CLH1917 CUV1913:CVD1917 DER1913:DEZ1917 DON1913:DOV1917 DYJ1913:DYR1917 EIF1913:EIN1917 ESB1913:ESJ1917 FBX1913:FCF1917 FLT1913:FMB1917 FVP1913:FVX1917 GFL1913:GFT1917 GPH1913:GPP1917 GZD1913:GZL1917 HIZ1913:HJH1917 HSV1913:HTD1917 ICR1913:ICZ1917 IMN1913:IMV1917 IWJ1913:IWR1917 JGF1913:JGN1917 JQB1913:JQJ1917 JZX1913:KAF1917 KJT1913:KKB1917 KTP1913:KTX1917 LDL1913:LDT1917 LNH1913:LNP1917 LXD1913:LXL1917 MGZ1913:MHH1917 MQV1913:MRD1917 NAR1913:NAZ1917 NKN1913:NKV1917 NUJ1913:NUR1917 OEF1913:OEN1917 OOB1913:OOJ1917 OXX1913:OYF1917 PHT1913:PIB1917 PRP1913:PRX1917 QBL1913:QBT1917 QLH1913:QLP1917 QVD1913:QVL1917 REZ1913:RFH1917 ROV1913:RPD1917 RYR1913:RYZ1917 SIN1913:SIV1917 SSJ1913:SSR1917 TCF1913:TCN1917 TMB1913:TMJ1917 TVX1913:TWF1917 UFT1913:UGB1917 UPP1913:UPX1917 UZL1913:UZT1917 VJH1913:VJP1917 VTD1913:VTL1917 WCZ1913:WDH1917 WMV1913:WND1917 WWR1913:WWZ1917 KF1053:KN1057 UB1053:UJ1057 ADX1053:AEF1057 ANT1053:AOB1057 AXP1053:AXX1057 BHL1053:BHT1057 BRH1053:BRP1057 CBD1053:CBL1057 CKZ1053:CLH1057 CUV1053:CVD1057 DER1053:DEZ1057 DON1053:DOV1057 DYJ1053:DYR1057 EIF1053:EIN1057 ESB1053:ESJ1057 FBX1053:FCF1057 FLT1053:FMB1057 FVP1053:FVX1057 GFL1053:GFT1057 GPH1053:GPP1057 GZD1053:GZL1057 HIZ1053:HJH1057 HSV1053:HTD1057 ICR1053:ICZ1057 IMN1053:IMV1057 IWJ1053:IWR1057 JGF1053:JGN1057 JQB1053:JQJ1057 JZX1053:KAF1057 KJT1053:KKB1057 KTP1053:KTX1057 LDL1053:LDT1057 LNH1053:LNP1057 LXD1053:LXL1057 MGZ1053:MHH1057 MQV1053:MRD1057 NAR1053:NAZ1057 NKN1053:NKV1057 NUJ1053:NUR1057 OEF1053:OEN1057 OOB1053:OOJ1057 OXX1053:OYF1057 PHT1053:PIB1057 PRP1053:PRX1057 QBL1053:QBT1057 QLH1053:QLP1057 QVD1053:QVL1057 REZ1053:RFH1057 ROV1053:RPD1057 RYR1053:RYZ1057 SIN1053:SIV1057 SSJ1053:SSR1057 TCF1053:TCN1057 TMB1053:TMJ1057 TVX1053:TWF1057 UFT1053:UGB1057 UPP1053:UPX1057 UZL1053:UZT1057 VJH1053:VJP1057 VTD1053:VTL1057 WCZ1053:WDH1057 WMV1053:WND1057 WWR1053:WWZ1057 KF1019:KN1022 UB1019:UJ1022 ADX1019:AEF1022 ANT1019:AOB1022 AXP1019:AXX1022 BHL1019:BHT1022 BRH1019:BRP1022 CBD1019:CBL1022 CKZ1019:CLH1022 CUV1019:CVD1022 DER1019:DEZ1022 DON1019:DOV1022 DYJ1019:DYR1022 EIF1019:EIN1022 ESB1019:ESJ1022 FBX1019:FCF1022 FLT1019:FMB1022 FVP1019:FVX1022 GFL1019:GFT1022 GPH1019:GPP1022 GZD1019:GZL1022 HIZ1019:HJH1022 HSV1019:HTD1022 ICR1019:ICZ1022 IMN1019:IMV1022 IWJ1019:IWR1022 JGF1019:JGN1022 JQB1019:JQJ1022 JZX1019:KAF1022 KJT1019:KKB1022 KTP1019:KTX1022 LDL1019:LDT1022 LNH1019:LNP1022 LXD1019:LXL1022 MGZ1019:MHH1022 MQV1019:MRD1022 NAR1019:NAZ1022 NKN1019:NKV1022 NUJ1019:NUR1022 OEF1019:OEN1022 OOB1019:OOJ1022 OXX1019:OYF1022 PHT1019:PIB1022 PRP1019:PRX1022 QBL1019:QBT1022 QLH1019:QLP1022 QVD1019:QVL1022 REZ1019:RFH1022 ROV1019:RPD1022 RYR1019:RYZ1022 SIN1019:SIV1022 SSJ1019:SSR1022 TCF1019:TCN1022 TMB1019:TMJ1022 TVX1019:TWF1022 UFT1019:UGB1022 UPP1019:UPX1022 UZL1019:UZT1022 VJH1019:VJP1022 VTD1019:VTL1022 WCZ1019:WDH1022 WMV1019:WND1022 WWR1019:WWZ1022 KF1086:KN1089 UB1086:UJ1089 ADX1086:AEF1089 ANT1086:AOB1089 AXP1086:AXX1089 BHL1086:BHT1089 BRH1086:BRP1089 CBD1086:CBL1089 CKZ1086:CLH1089 CUV1086:CVD1089 DER1086:DEZ1089 DON1086:DOV1089 DYJ1086:DYR1089 EIF1086:EIN1089 ESB1086:ESJ1089 FBX1086:FCF1089 FLT1086:FMB1089 FVP1086:FVX1089 GFL1086:GFT1089 GPH1086:GPP1089 GZD1086:GZL1089 HIZ1086:HJH1089 HSV1086:HTD1089 ICR1086:ICZ1089 IMN1086:IMV1089 IWJ1086:IWR1089 JGF1086:JGN1089 JQB1086:JQJ1089 JZX1086:KAF1089 KJT1086:KKB1089 KTP1086:KTX1089 LDL1086:LDT1089 LNH1086:LNP1089 LXD1086:LXL1089 MGZ1086:MHH1089 MQV1086:MRD1089 NAR1086:NAZ1089 NKN1086:NKV1089 NUJ1086:NUR1089 OEF1086:OEN1089 OOB1086:OOJ1089 OXX1086:OYF1089 PHT1086:PIB1089 PRP1086:PRX1089 QBL1086:QBT1089 QLH1086:QLP1089 QVD1086:QVL1089 REZ1086:RFH1089 ROV1086:RPD1089 RYR1086:RYZ1089 SIN1086:SIV1089 SSJ1086:SSR1089 TCF1086:TCN1089 TMB1086:TMJ1089 TVX1086:TWF1089 UFT1086:UGB1089 UPP1086:UPX1089 UZL1086:UZT1089 VJH1086:VJP1089 VTD1086:VTL1089 WCZ1086:WDH1089 WMV1086:WND1089 WWR1086:WWZ1089 KF1118:KN1121 UB1118:UJ1121 ADX1118:AEF1121 ANT1118:AOB1121 AXP1118:AXX1121 BHL1118:BHT1121 BRH1118:BRP1121 CBD1118:CBL1121 CKZ1118:CLH1121 CUV1118:CVD1121 DER1118:DEZ1121 DON1118:DOV1121 DYJ1118:DYR1121 EIF1118:EIN1121 ESB1118:ESJ1121 FBX1118:FCF1121 FLT1118:FMB1121 FVP1118:FVX1121 GFL1118:GFT1121 GPH1118:GPP1121 GZD1118:GZL1121 HIZ1118:HJH1121 HSV1118:HTD1121 ICR1118:ICZ1121 IMN1118:IMV1121 IWJ1118:IWR1121 JGF1118:JGN1121 JQB1118:JQJ1121 JZX1118:KAF1121 KJT1118:KKB1121 KTP1118:KTX1121 LDL1118:LDT1121 LNH1118:LNP1121 LXD1118:LXL1121 MGZ1118:MHH1121 MQV1118:MRD1121 NAR1118:NAZ1121 NKN1118:NKV1121 NUJ1118:NUR1121 OEF1118:OEN1121 OOB1118:OOJ1121 OXX1118:OYF1121 PHT1118:PIB1121 PRP1118:PRX1121 QBL1118:QBT1121 QLH1118:QLP1121 QVD1118:QVL1121 REZ1118:RFH1121 ROV1118:RPD1121 RYR1118:RYZ1121 SIN1118:SIV1121 SSJ1118:SSR1121 TCF1118:TCN1121 TMB1118:TMJ1121 TVX1118:TWF1121 UFT1118:UGB1121 UPP1118:UPX1121 UZL1118:UZT1121 VJH1118:VJP1121 VTD1118:VTL1121 WCZ1118:WDH1121 WMV1118:WND1121 WWR1118:WWZ1121 KF984:KN990 UB984:UJ990 ADX984:AEF990 ANT984:AOB990 AXP984:AXX990 BHL984:BHT990 BRH984:BRP990 CBD984:CBL990 CKZ984:CLH990 CUV984:CVD990 DER984:DEZ990 DON984:DOV990 DYJ984:DYR990 EIF984:EIN990 ESB984:ESJ990 FBX984:FCF990 FLT984:FMB990 FVP984:FVX990 GFL984:GFT990 GPH984:GPP990 GZD984:GZL990 HIZ984:HJH990 HSV984:HTD990 ICR984:ICZ990 IMN984:IMV990 IWJ984:IWR990 JGF984:JGN990 JQB984:JQJ990 JZX984:KAF990 KJT984:KKB990 KTP984:KTX990 LDL984:LDT990 LNH984:LNP990 LXD984:LXL990 MGZ984:MHH990 MQV984:MRD990 NAR984:NAZ990 NKN984:NKV990 NUJ984:NUR990 OEF984:OEN990 OOB984:OOJ990 OXX984:OYF990 PHT984:PIB990 PRP984:PRX990 QBL984:QBT990 QLH984:QLP990 QVD984:QVL990 REZ984:RFH990 ROV984:RPD990 RYR984:RYZ990 SIN984:SIV990 SSJ984:SSR990 TCF984:TCN990 TMB984:TMJ990 TVX984:TWF990 UFT984:UGB990 UPP984:UPX990 UZL984:UZT990 VJH984:VJP990 VTD984:VTL990 WCZ984:WDH990 WMV984:WND990 WWR984:WWZ990 KF735:KN761 UB735:UJ761 ADX735:AEF761 ANT735:AOB761 AXP735:AXX761 BHL735:BHT761 BRH735:BRP761 CBD735:CBL761 CKZ735:CLH761 CUV735:CVD761 DER735:DEZ761 DON735:DOV761 DYJ735:DYR761 EIF735:EIN761 ESB735:ESJ761 FBX735:FCF761 FLT735:FMB761 FVP735:FVX761 GFL735:GFT761 GPH735:GPP761 GZD735:GZL761 HIZ735:HJH761 HSV735:HTD761 ICR735:ICZ761 IMN735:IMV761 IWJ735:IWR761 JGF735:JGN761 JQB735:JQJ761 JZX735:KAF761 KJT735:KKB761 KTP735:KTX761 LDL735:LDT761 LNH735:LNP761 LXD735:LXL761 MGZ735:MHH761 MQV735:MRD761 NAR735:NAZ761 NKN735:NKV761 NUJ735:NUR761 OEF735:OEN761 OOB735:OOJ761 OXX735:OYF761 PHT735:PIB761 PRP735:PRX761 QBL735:QBT761 QLH735:QLP761 QVD735:QVL761 REZ735:RFH761 ROV735:RPD761 RYR735:RYZ761 SIN735:SIV761 SSJ735:SSR761 TCF735:TCN761 TMB735:TMJ761 TVX735:TWF761 UFT735:UGB761 UPP735:UPX761 UZL735:UZT761 VJH735:VJP761 VTD735:VTL761 WCZ735:WDH761 WMV735:WND761 WWR735:WWZ761 KF2532:KN2535 UB2532:UJ2535 ADX2532:AEF2535 ANT2532:AOB2535 AXP2532:AXX2535 BHL2532:BHT2535 BRH2532:BRP2535 CBD2532:CBL2535 CKZ2532:CLH2535 CUV2532:CVD2535 DER2532:DEZ2535 DON2532:DOV2535 DYJ2532:DYR2535 EIF2532:EIN2535 ESB2532:ESJ2535 FBX2532:FCF2535 FLT2532:FMB2535 FVP2532:FVX2535 GFL2532:GFT2535 GPH2532:GPP2535 GZD2532:GZL2535 HIZ2532:HJH2535 HSV2532:HTD2535 ICR2532:ICZ2535 IMN2532:IMV2535 IWJ2532:IWR2535 JGF2532:JGN2535 JQB2532:JQJ2535 JZX2532:KAF2535 KJT2532:KKB2535 KTP2532:KTX2535 LDL2532:LDT2535 LNH2532:LNP2535 LXD2532:LXL2535 MGZ2532:MHH2535 MQV2532:MRD2535 NAR2532:NAZ2535 NKN2532:NKV2535 NUJ2532:NUR2535 OEF2532:OEN2535 OOB2532:OOJ2535 OXX2532:OYF2535 PHT2532:PIB2535 PRP2532:PRX2535 QBL2532:QBT2535 QLH2532:QLP2535 QVD2532:QVL2535 REZ2532:RFH2535 ROV2532:RPD2535 RYR2532:RYZ2535 SIN2532:SIV2535 SSJ2532:SSR2535 TCF2532:TCN2535 TMB2532:TMJ2535 TVX2532:TWF2535 UFT2532:UGB2535 UPP2532:UPX2535 UZL2532:UZT2535 VJH2532:VJP2535 VTD2532:VTL2535 WCZ2532:WDH2535 WMV2532:WND2535 WWR2532:WWZ2535 KF2405:KN2410 UB2405:UJ2410 ADX2405:AEF2410 ANT2405:AOB2410 AXP2405:AXX2410 BHL2405:BHT2410 BRH2405:BRP2410 CBD2405:CBL2410 CKZ2405:CLH2410 CUV2405:CVD2410 DER2405:DEZ2410 DON2405:DOV2410 DYJ2405:DYR2410 EIF2405:EIN2410 ESB2405:ESJ2410 FBX2405:FCF2410 FLT2405:FMB2410 FVP2405:FVX2410 GFL2405:GFT2410 GPH2405:GPP2410 GZD2405:GZL2410 HIZ2405:HJH2410 HSV2405:HTD2410 ICR2405:ICZ2410 IMN2405:IMV2410 IWJ2405:IWR2410 JGF2405:JGN2410 JQB2405:JQJ2410 JZX2405:KAF2410 KJT2405:KKB2410 KTP2405:KTX2410 LDL2405:LDT2410 LNH2405:LNP2410 LXD2405:LXL2410 MGZ2405:MHH2410 MQV2405:MRD2410 NAR2405:NAZ2410 NKN2405:NKV2410 NUJ2405:NUR2410 OEF2405:OEN2410 OOB2405:OOJ2410 OXX2405:OYF2410 PHT2405:PIB2410 PRP2405:PRX2410 QBL2405:QBT2410 QLH2405:QLP2410 QVD2405:QVL2410 REZ2405:RFH2410 ROV2405:RPD2410 RYR2405:RYZ2410 SIN2405:SIV2410 SSJ2405:SSR2410 TCF2405:TCN2410 TMB2405:TMJ2410 TVX2405:TWF2410 UFT2405:UGB2410 UPP2405:UPX2410 UZL2405:UZT2410 VJH2405:VJP2410 VTD2405:VTL2410 WCZ2405:WDH2410 WMV2405:WND2410 WWR2405:WWZ2410 KF3611:KN3616 UB3611:UJ3616 ADX3611:AEF3616 ANT3611:AOB3616 AXP3611:AXX3616 BHL3611:BHT3616 BRH3611:BRP3616 CBD3611:CBL3616 CKZ3611:CLH3616 CUV3611:CVD3616 DER3611:DEZ3616 DON3611:DOV3616 DYJ3611:DYR3616 EIF3611:EIN3616 ESB3611:ESJ3616 FBX3611:FCF3616 FLT3611:FMB3616 FVP3611:FVX3616 GFL3611:GFT3616 GPH3611:GPP3616 GZD3611:GZL3616 HIZ3611:HJH3616 HSV3611:HTD3616 ICR3611:ICZ3616 IMN3611:IMV3616 IWJ3611:IWR3616 JGF3611:JGN3616 JQB3611:JQJ3616 JZX3611:KAF3616 KJT3611:KKB3616 KTP3611:KTX3616 LDL3611:LDT3616 LNH3611:LNP3616 LXD3611:LXL3616 MGZ3611:MHH3616 MQV3611:MRD3616 NAR3611:NAZ3616 NKN3611:NKV3616 NUJ3611:NUR3616 OEF3611:OEN3616 OOB3611:OOJ3616 OXX3611:OYF3616 PHT3611:PIB3616 PRP3611:PRX3616 QBL3611:QBT3616 QLH3611:QLP3616 QVD3611:QVL3616 REZ3611:RFH3616 ROV3611:RPD3616 RYR3611:RYZ3616 SIN3611:SIV3616 SSJ3611:SSR3616 TCF3611:TCN3616 TMB3611:TMJ3616 TVX3611:TWF3616 UFT3611:UGB3616 UPP3611:UPX3616 UZL3611:UZT3616 VJH3611:VJP3616 VTD3611:VTL3616 WCZ3611:WDH3616 WMV3611:WND3616 WWR3611:WWZ3616 KF3919:KN3922 UB3919:UJ3922 ADX3919:AEF3922 ANT3919:AOB3922 AXP3919:AXX3922 BHL3919:BHT3922 BRH3919:BRP3922 CBD3919:CBL3922 CKZ3919:CLH3922 CUV3919:CVD3922 DER3919:DEZ3922 DON3919:DOV3922 DYJ3919:DYR3922 EIF3919:EIN3922 ESB3919:ESJ3922 FBX3919:FCF3922 FLT3919:FMB3922 FVP3919:FVX3922 GFL3919:GFT3922 GPH3919:GPP3922 GZD3919:GZL3922 HIZ3919:HJH3922 HSV3919:HTD3922 ICR3919:ICZ3922 IMN3919:IMV3922 IWJ3919:IWR3922 JGF3919:JGN3922 JQB3919:JQJ3922 JZX3919:KAF3922 KJT3919:KKB3922 KTP3919:KTX3922 LDL3919:LDT3922 LNH3919:LNP3922 LXD3919:LXL3922 MGZ3919:MHH3922 MQV3919:MRD3922 NAR3919:NAZ3922 NKN3919:NKV3922 NUJ3919:NUR3922 OEF3919:OEN3922 OOB3919:OOJ3922 OXX3919:OYF3922 PHT3919:PIB3922 PRP3919:PRX3922 QBL3919:QBT3922 QLH3919:QLP3922 QVD3919:QVL3922 REZ3919:RFH3922 ROV3919:RPD3922 RYR3919:RYZ3922 SIN3919:SIV3922 SSJ3919:SSR3922 TCF3919:TCN3922 TMB3919:TMJ3922 TVX3919:TWF3922 UFT3919:UGB3922 UPP3919:UPX3922 UZL3919:UZT3922 VJH3919:VJP3922 VTD3919:VTL3922 WCZ3919:WDH3922 WMV3919:WND3922 WWR3919:WWZ3922 KF3849:KN3852 UB3849:UJ3852 ADX3849:AEF3852 ANT3849:AOB3852 AXP3849:AXX3852 BHL3849:BHT3852 BRH3849:BRP3852 CBD3849:CBL3852 CKZ3849:CLH3852 CUV3849:CVD3852 DER3849:DEZ3852 DON3849:DOV3852 DYJ3849:DYR3852 EIF3849:EIN3852 ESB3849:ESJ3852 FBX3849:FCF3852 FLT3849:FMB3852 FVP3849:FVX3852 GFL3849:GFT3852 GPH3849:GPP3852 GZD3849:GZL3852 HIZ3849:HJH3852 HSV3849:HTD3852 ICR3849:ICZ3852 IMN3849:IMV3852 IWJ3849:IWR3852 JGF3849:JGN3852 JQB3849:JQJ3852 JZX3849:KAF3852 KJT3849:KKB3852 KTP3849:KTX3852 LDL3849:LDT3852 LNH3849:LNP3852 LXD3849:LXL3852 MGZ3849:MHH3852 MQV3849:MRD3852 NAR3849:NAZ3852 NKN3849:NKV3852 NUJ3849:NUR3852 OEF3849:OEN3852 OOB3849:OOJ3852 OXX3849:OYF3852 PHT3849:PIB3852 PRP3849:PRX3852 QBL3849:QBT3852 QLH3849:QLP3852 QVD3849:QVL3852 REZ3849:RFH3852 ROV3849:RPD3852 RYR3849:RYZ3852 SIN3849:SIV3852 SSJ3849:SSR3852 TCF3849:TCN3852 TMB3849:TMJ3852 TVX3849:TWF3852 UFT3849:UGB3852 UPP3849:UPX3852 UZL3849:UZT3852 VJH3849:VJP3852 VTD3849:VTL3852 WCZ3849:WDH3852 WMV3849:WND3852 WWR3849:WWZ3852 KF3883:KN3886 UB3883:UJ3886 ADX3883:AEF3886 ANT3883:AOB3886 AXP3883:AXX3886 BHL3883:BHT3886 BRH3883:BRP3886 CBD3883:CBL3886 CKZ3883:CLH3886 CUV3883:CVD3886 DER3883:DEZ3886 DON3883:DOV3886 DYJ3883:DYR3886 EIF3883:EIN3886 ESB3883:ESJ3886 FBX3883:FCF3886 FLT3883:FMB3886 FVP3883:FVX3886 GFL3883:GFT3886 GPH3883:GPP3886 GZD3883:GZL3886 HIZ3883:HJH3886 HSV3883:HTD3886 ICR3883:ICZ3886 IMN3883:IMV3886 IWJ3883:IWR3886 JGF3883:JGN3886 JQB3883:JQJ3886 JZX3883:KAF3886 KJT3883:KKB3886 KTP3883:KTX3886 LDL3883:LDT3886 LNH3883:LNP3886 LXD3883:LXL3886 MGZ3883:MHH3886 MQV3883:MRD3886 NAR3883:NAZ3886 NKN3883:NKV3886 NUJ3883:NUR3886 OEF3883:OEN3886 OOB3883:OOJ3886 OXX3883:OYF3886 PHT3883:PIB3886 PRP3883:PRX3886 QBL3883:QBT3886 QLH3883:QLP3886 QVD3883:QVL3886 REZ3883:RFH3886 ROV3883:RPD3886 RYR3883:RYZ3886 SIN3883:SIV3886 SSJ3883:SSR3886 TCF3883:TCN3886 TMB3883:TMJ3886 TVX3883:TWF3886 UFT3883:UGB3886 UPP3883:UPX3886 UZL3883:UZT3886 VJH3883:VJP3886 VTD3883:VTL3886 WCZ3883:WDH3886 WMV3883:WND3886 WWR3883:WWZ3886 KF3780:KN3783 UB3780:UJ3783 ADX3780:AEF3783 ANT3780:AOB3783 AXP3780:AXX3783 BHL3780:BHT3783 BRH3780:BRP3783 CBD3780:CBL3783 CKZ3780:CLH3783 CUV3780:CVD3783 DER3780:DEZ3783 DON3780:DOV3783 DYJ3780:DYR3783 EIF3780:EIN3783 ESB3780:ESJ3783 FBX3780:FCF3783 FLT3780:FMB3783 FVP3780:FVX3783 GFL3780:GFT3783 GPH3780:GPP3783 GZD3780:GZL3783 HIZ3780:HJH3783 HSV3780:HTD3783 ICR3780:ICZ3783 IMN3780:IMV3783 IWJ3780:IWR3783 JGF3780:JGN3783 JQB3780:JQJ3783 JZX3780:KAF3783 KJT3780:KKB3783 KTP3780:KTX3783 LDL3780:LDT3783 LNH3780:LNP3783 LXD3780:LXL3783 MGZ3780:MHH3783 MQV3780:MRD3783 NAR3780:NAZ3783 NKN3780:NKV3783 NUJ3780:NUR3783 OEF3780:OEN3783 OOB3780:OOJ3783 OXX3780:OYF3783 PHT3780:PIB3783 PRP3780:PRX3783 QBL3780:QBT3783 QLH3780:QLP3783 QVD3780:QVL3783 REZ3780:RFH3783 ROV3780:RPD3783 RYR3780:RYZ3783 SIN3780:SIV3783 SSJ3780:SSR3783 TCF3780:TCN3783 TMB3780:TMJ3783 TVX3780:TWF3783 UFT3780:UGB3783 UPP3780:UPX3783 UZL3780:UZT3783 VJH3780:VJP3783 VTD3780:VTL3783 WCZ3780:WDH3783 WMV3780:WND3783 WWR3780:WWZ3783 KF3812:KN3816 UB3812:UJ3816 ADX3812:AEF3816 ANT3812:AOB3816 AXP3812:AXX3816 BHL3812:BHT3816 BRH3812:BRP3816 CBD3812:CBL3816 CKZ3812:CLH3816 CUV3812:CVD3816 DER3812:DEZ3816 DON3812:DOV3816 DYJ3812:DYR3816 EIF3812:EIN3816 ESB3812:ESJ3816 FBX3812:FCF3816 FLT3812:FMB3816 FVP3812:FVX3816 GFL3812:GFT3816 GPH3812:GPP3816 GZD3812:GZL3816 HIZ3812:HJH3816 HSV3812:HTD3816 ICR3812:ICZ3816 IMN3812:IMV3816 IWJ3812:IWR3816 JGF3812:JGN3816 JQB3812:JQJ3816 JZX3812:KAF3816 KJT3812:KKB3816 KTP3812:KTX3816 LDL3812:LDT3816 LNH3812:LNP3816 LXD3812:LXL3816 MGZ3812:MHH3816 MQV3812:MRD3816 NAR3812:NAZ3816 NKN3812:NKV3816 NUJ3812:NUR3816 OEF3812:OEN3816 OOB3812:OOJ3816 OXX3812:OYF3816 PHT3812:PIB3816 PRP3812:PRX3816 QBL3812:QBT3816 QLH3812:QLP3816 QVD3812:QVL3816 REZ3812:RFH3816 ROV3812:RPD3816 RYR3812:RYZ3816 SIN3812:SIV3816 SSJ3812:SSR3816 TCF3812:TCN3816 TMB3812:TMJ3816 TVX3812:TWF3816 UFT3812:UGB3816 UPP3812:UPX3816 UZL3812:UZT3816 VJH3812:VJP3816 VTD3812:VTL3816 WCZ3812:WDH3816 WMV3812:WND3816 WWR3812:WWZ3816 KF3402:KN3407 UB3402:UJ3407 ADX3402:AEF3407 ANT3402:AOB3407 AXP3402:AXX3407 BHL3402:BHT3407 BRH3402:BRP3407 CBD3402:CBL3407 CKZ3402:CLH3407 CUV3402:CVD3407 DER3402:DEZ3407 DON3402:DOV3407 DYJ3402:DYR3407 EIF3402:EIN3407 ESB3402:ESJ3407 FBX3402:FCF3407 FLT3402:FMB3407 FVP3402:FVX3407 GFL3402:GFT3407 GPH3402:GPP3407 GZD3402:GZL3407 HIZ3402:HJH3407 HSV3402:HTD3407 ICR3402:ICZ3407 IMN3402:IMV3407 IWJ3402:IWR3407 JGF3402:JGN3407 JQB3402:JQJ3407 JZX3402:KAF3407 KJT3402:KKB3407 KTP3402:KTX3407 LDL3402:LDT3407 LNH3402:LNP3407 LXD3402:LXL3407 MGZ3402:MHH3407 MQV3402:MRD3407 NAR3402:NAZ3407 NKN3402:NKV3407 NUJ3402:NUR3407 OEF3402:OEN3407 OOB3402:OOJ3407 OXX3402:OYF3407 PHT3402:PIB3407 PRP3402:PRX3407 QBL3402:QBT3407 QLH3402:QLP3407 QVD3402:QVL3407 REZ3402:RFH3407 ROV3402:RPD3407 RYR3402:RYZ3407 SIN3402:SIV3407 SSJ3402:SSR3407 TCF3402:TCN3407 TMB3402:TMJ3407 TVX3402:TWF3407 UFT3402:UGB3407 UPP3402:UPX3407 UZL3402:UZT3407 VJH3402:VJP3407 VTD3402:VTL3407 WCZ3402:WDH3407 WMV3402:WND3407 WWR3402:WWZ3407 KF2898:KN2901 UB2898:UJ2901 ADX2898:AEF2901 ANT2898:AOB2901 AXP2898:AXX2901 BHL2898:BHT2901 BRH2898:BRP2901 CBD2898:CBL2901 CKZ2898:CLH2901 CUV2898:CVD2901 DER2898:DEZ2901 DON2898:DOV2901 DYJ2898:DYR2901 EIF2898:EIN2901 ESB2898:ESJ2901 FBX2898:FCF2901 FLT2898:FMB2901 FVP2898:FVX2901 GFL2898:GFT2901 GPH2898:GPP2901 GZD2898:GZL2901 HIZ2898:HJH2901 HSV2898:HTD2901 ICR2898:ICZ2901 IMN2898:IMV2901 IWJ2898:IWR2901 JGF2898:JGN2901 JQB2898:JQJ2901 JZX2898:KAF2901 KJT2898:KKB2901 KTP2898:KTX2901 LDL2898:LDT2901 LNH2898:LNP2901 LXD2898:LXL2901 MGZ2898:MHH2901 MQV2898:MRD2901 NAR2898:NAZ2901 NKN2898:NKV2901 NUJ2898:NUR2901 OEF2898:OEN2901 OOB2898:OOJ2901 OXX2898:OYF2901 PHT2898:PIB2901 PRP2898:PRX2901 QBL2898:QBT2901 QLH2898:QLP2901 QVD2898:QVL2901 REZ2898:RFH2901 ROV2898:RPD2901 RYR2898:RYZ2901 SIN2898:SIV2901 SSJ2898:SSR2901 TCF2898:TCN2901 TMB2898:TMJ2901 TVX2898:TWF2901 UFT2898:UGB2901 UPP2898:UPX2901 UZL2898:UZT2901 VJH2898:VJP2901 VTD2898:VTL2901 WCZ2898:WDH2901 WMV2898:WND2901 WWR2898:WWZ2901 KF2995:KN2998 UB2995:UJ2998 ADX2995:AEF2998 ANT2995:AOB2998 AXP2995:AXX2998 BHL2995:BHT2998 BRH2995:BRP2998 CBD2995:CBL2998 CKZ2995:CLH2998 CUV2995:CVD2998 DER2995:DEZ2998 DON2995:DOV2998 DYJ2995:DYR2998 EIF2995:EIN2998 ESB2995:ESJ2998 FBX2995:FCF2998 FLT2995:FMB2998 FVP2995:FVX2998 GFL2995:GFT2998 GPH2995:GPP2998 GZD2995:GZL2998 HIZ2995:HJH2998 HSV2995:HTD2998 ICR2995:ICZ2998 IMN2995:IMV2998 IWJ2995:IWR2998 JGF2995:JGN2998 JQB2995:JQJ2998 JZX2995:KAF2998 KJT2995:KKB2998 KTP2995:KTX2998 LDL2995:LDT2998 LNH2995:LNP2998 LXD2995:LXL2998 MGZ2995:MHH2998 MQV2995:MRD2998 NAR2995:NAZ2998 NKN2995:NKV2998 NUJ2995:NUR2998 OEF2995:OEN2998 OOB2995:OOJ2998 OXX2995:OYF2998 PHT2995:PIB2998 PRP2995:PRX2998 QBL2995:QBT2998 QLH2995:QLP2998 QVD2995:QVL2998 REZ2995:RFH2998 ROV2995:RPD2998 RYR2995:RYZ2998 SIN2995:SIV2998 SSJ2995:SSR2998 TCF2995:TCN2998 TMB2995:TMJ2998 TVX2995:TWF2998 UFT2995:UGB2998 UPP2995:UPX2998 UZL2995:UZT2998 VJH2995:VJP2998 VTD2995:VTL2998 WCZ2995:WDH2998 WMV2995:WND2998 WWR2995:WWZ2998 KF3327:KN3336 UB3327:UJ3336 ADX3327:AEF3336 ANT3327:AOB3336 AXP3327:AXX3336 BHL3327:BHT3336 BRH3327:BRP3336 CBD3327:CBL3336 CKZ3327:CLH3336 CUV3327:CVD3336 DER3327:DEZ3336 DON3327:DOV3336 DYJ3327:DYR3336 EIF3327:EIN3336 ESB3327:ESJ3336 FBX3327:FCF3336 FLT3327:FMB3336 FVP3327:FVX3336 GFL3327:GFT3336 GPH3327:GPP3336 GZD3327:GZL3336 HIZ3327:HJH3336 HSV3327:HTD3336 ICR3327:ICZ3336 IMN3327:IMV3336 IWJ3327:IWR3336 JGF3327:JGN3336 JQB3327:JQJ3336 JZX3327:KAF3336 KJT3327:KKB3336 KTP3327:KTX3336 LDL3327:LDT3336 LNH3327:LNP3336 LXD3327:LXL3336 MGZ3327:MHH3336 MQV3327:MRD3336 NAR3327:NAZ3336 NKN3327:NKV3336 NUJ3327:NUR3336 OEF3327:OEN3336 OOB3327:OOJ3336 OXX3327:OYF3336 PHT3327:PIB3336 PRP3327:PRX3336 QBL3327:QBT3336 QLH3327:QLP3336 QVD3327:QVL3336 REZ3327:RFH3336 ROV3327:RPD3336 RYR3327:RYZ3336 SIN3327:SIV3336 SSJ3327:SSR3336 TCF3327:TCN3336 TMB3327:TMJ3336 TVX3327:TWF3336 UFT3327:UGB3336 UPP3327:UPX3336 UZL3327:UZT3336 VJH3327:VJP3336 VTD3327:VTL3336 WCZ3327:WDH3336 WMV3327:WND3336 WWR3327:WWZ3336 KF3366:KN3373 UB3366:UJ3373 ADX3366:AEF3373 ANT3366:AOB3373 AXP3366:AXX3373 BHL3366:BHT3373 BRH3366:BRP3373 CBD3366:CBL3373 CKZ3366:CLH3373 CUV3366:CVD3373 DER3366:DEZ3373 DON3366:DOV3373 DYJ3366:DYR3373 EIF3366:EIN3373 ESB3366:ESJ3373 FBX3366:FCF3373 FLT3366:FMB3373 FVP3366:FVX3373 GFL3366:GFT3373 GPH3366:GPP3373 GZD3366:GZL3373 HIZ3366:HJH3373 HSV3366:HTD3373 ICR3366:ICZ3373 IMN3366:IMV3373 IWJ3366:IWR3373 JGF3366:JGN3373 JQB3366:JQJ3373 JZX3366:KAF3373 KJT3366:KKB3373 KTP3366:KTX3373 LDL3366:LDT3373 LNH3366:LNP3373 LXD3366:LXL3373 MGZ3366:MHH3373 MQV3366:MRD3373 NAR3366:NAZ3373 NKN3366:NKV3373 NUJ3366:NUR3373 OEF3366:OEN3373 OOB3366:OOJ3373 OXX3366:OYF3373 PHT3366:PIB3373 PRP3366:PRX3373 QBL3366:QBT3373 QLH3366:QLP3373 QVD3366:QVL3373 REZ3366:RFH3373 ROV3366:RPD3373 RYR3366:RYZ3373 SIN3366:SIV3373 SSJ3366:SSR3373 TCF3366:TCN3373 TMB3366:TMJ3373 TVX3366:TWF3373 UFT3366:UGB3373 UPP3366:UPX3373 UZL3366:UZT3373 VJH3366:VJP3373 VTD3366:VTL3373 WCZ3366:WDH3373 WMV3366:WND3373 WWR3366:WWZ3373 KF2930:KN2933 UB2930:UJ2933 ADX2930:AEF2933 ANT2930:AOB2933 AXP2930:AXX2933 BHL2930:BHT2933 BRH2930:BRP2933 CBD2930:CBL2933 CKZ2930:CLH2933 CUV2930:CVD2933 DER2930:DEZ2933 DON2930:DOV2933 DYJ2930:DYR2933 EIF2930:EIN2933 ESB2930:ESJ2933 FBX2930:FCF2933 FLT2930:FMB2933 FVP2930:FVX2933 GFL2930:GFT2933 GPH2930:GPP2933 GZD2930:GZL2933 HIZ2930:HJH2933 HSV2930:HTD2933 ICR2930:ICZ2933 IMN2930:IMV2933 IWJ2930:IWR2933 JGF2930:JGN2933 JQB2930:JQJ2933 JZX2930:KAF2933 KJT2930:KKB2933 KTP2930:KTX2933 LDL2930:LDT2933 LNH2930:LNP2933 LXD2930:LXL2933 MGZ2930:MHH2933 MQV2930:MRD2933 NAR2930:NAZ2933 NKN2930:NKV2933 NUJ2930:NUR2933 OEF2930:OEN2933 OOB2930:OOJ2933 OXX2930:OYF2933 PHT2930:PIB2933 PRP2930:PRX2933 QBL2930:QBT2933 QLH2930:QLP2933 QVD2930:QVL2933 REZ2930:RFH2933 ROV2930:RPD2933 RYR2930:RYZ2933 SIN2930:SIV2933 SSJ2930:SSR2933 TCF2930:TCN2933 TMB2930:TMJ2933 TVX2930:TWF2933 UFT2930:UGB2933 UPP2930:UPX2933 UZL2930:UZT2933 VJH2930:VJP2933 VTD2930:VTL2933 WCZ2930:WDH2933 WMV2930:WND2933 WWR2930:WWZ2933 KF3539:KN3542 UB3539:UJ3542 ADX3539:AEF3542 ANT3539:AOB3542 AXP3539:AXX3542 BHL3539:BHT3542 BRH3539:BRP3542 CBD3539:CBL3542 CKZ3539:CLH3542 CUV3539:CVD3542 DER3539:DEZ3542 DON3539:DOV3542 DYJ3539:DYR3542 EIF3539:EIN3542 ESB3539:ESJ3542 FBX3539:FCF3542 FLT3539:FMB3542 FVP3539:FVX3542 GFL3539:GFT3542 GPH3539:GPP3542 GZD3539:GZL3542 HIZ3539:HJH3542 HSV3539:HTD3542 ICR3539:ICZ3542 IMN3539:IMV3542 IWJ3539:IWR3542 JGF3539:JGN3542 JQB3539:JQJ3542 JZX3539:KAF3542 KJT3539:KKB3542 KTP3539:KTX3542 LDL3539:LDT3542 LNH3539:LNP3542 LXD3539:LXL3542 MGZ3539:MHH3542 MQV3539:MRD3542 NAR3539:NAZ3542 NKN3539:NKV3542 NUJ3539:NUR3542 OEF3539:OEN3542 OOB3539:OOJ3542 OXX3539:OYF3542 PHT3539:PIB3542 PRP3539:PRX3542 QBL3539:QBT3542 QLH3539:QLP3542 QVD3539:QVL3542 REZ3539:RFH3542 ROV3539:RPD3542 RYR3539:RYZ3542 SIN3539:SIV3542 SSJ3539:SSR3542 TCF3539:TCN3542 TMB3539:TMJ3542 TVX3539:TWF3542 UFT3539:UGB3542 UPP3539:UPX3542 UZL3539:UZT3542 VJH3539:VJP3542 VTD3539:VTL3542 WCZ3539:WDH3542 WMV3539:WND3542 WWR3539:WWZ3542 KF3506:KN3510 UB3506:UJ3510 ADX3506:AEF3510 ANT3506:AOB3510 AXP3506:AXX3510 BHL3506:BHT3510 BRH3506:BRP3510 CBD3506:CBL3510 CKZ3506:CLH3510 CUV3506:CVD3510 DER3506:DEZ3510 DON3506:DOV3510 DYJ3506:DYR3510 EIF3506:EIN3510 ESB3506:ESJ3510 FBX3506:FCF3510 FLT3506:FMB3510 FVP3506:FVX3510 GFL3506:GFT3510 GPH3506:GPP3510 GZD3506:GZL3510 HIZ3506:HJH3510 HSV3506:HTD3510 ICR3506:ICZ3510 IMN3506:IMV3510 IWJ3506:IWR3510 JGF3506:JGN3510 JQB3506:JQJ3510 JZX3506:KAF3510 KJT3506:KKB3510 KTP3506:KTX3510 LDL3506:LDT3510 LNH3506:LNP3510 LXD3506:LXL3510 MGZ3506:MHH3510 MQV3506:MRD3510 NAR3506:NAZ3510 NKN3506:NKV3510 NUJ3506:NUR3510 OEF3506:OEN3510 OOB3506:OOJ3510 OXX3506:OYF3510 PHT3506:PIB3510 PRP3506:PRX3510 QBL3506:QBT3510 QLH3506:QLP3510 QVD3506:QVL3510 REZ3506:RFH3510 ROV3506:RPD3510 RYR3506:RYZ3510 SIN3506:SIV3510 SSJ3506:SSR3510 TCF3506:TCN3510 TMB3506:TMJ3510 TVX3506:TWF3510 UFT3506:UGB3510 UPP3506:UPX3510 UZL3506:UZT3510 VJH3506:VJP3510 VTD3506:VTL3510 WCZ3506:WDH3510 WMV3506:WND3510 WWR3506:WWZ3510 KF3951:KN3957 UB3951:UJ3957 ADX3951:AEF3957 ANT3951:AOB3957 AXP3951:AXX3957 BHL3951:BHT3957 BRH3951:BRP3957 CBD3951:CBL3957 CKZ3951:CLH3957 CUV3951:CVD3957 DER3951:DEZ3957 DON3951:DOV3957 DYJ3951:DYR3957 EIF3951:EIN3957 ESB3951:ESJ3957 FBX3951:FCF3957 FLT3951:FMB3957 FVP3951:FVX3957 GFL3951:GFT3957 GPH3951:GPP3957 GZD3951:GZL3957 HIZ3951:HJH3957 HSV3951:HTD3957 ICR3951:ICZ3957 IMN3951:IMV3957 IWJ3951:IWR3957 JGF3951:JGN3957 JQB3951:JQJ3957 JZX3951:KAF3957 KJT3951:KKB3957 KTP3951:KTX3957 LDL3951:LDT3957 LNH3951:LNP3957 LXD3951:LXL3957 MGZ3951:MHH3957 MQV3951:MRD3957 NAR3951:NAZ3957 NKN3951:NKV3957 NUJ3951:NUR3957 OEF3951:OEN3957 OOB3951:OOJ3957 OXX3951:OYF3957 PHT3951:PIB3957 PRP3951:PRX3957 QBL3951:QBT3957 QLH3951:QLP3957 QVD3951:QVL3957 REZ3951:RFH3957 ROV3951:RPD3957 RYR3951:RYZ3957 SIN3951:SIV3957 SSJ3951:SSR3957 TCF3951:TCN3957 TMB3951:TMJ3957 TVX3951:TWF3957 UFT3951:UGB3957 UPP3951:UPX3957 UZL3951:UZT3957 VJH3951:VJP3957 VTD3951:VTL3957 WCZ3951:WDH3957 WMV3951:WND3957 WWR3951:WWZ3957 KF3645:KN3648 UB3645:UJ3648 ADX3645:AEF3648 ANT3645:AOB3648 AXP3645:AXX3648 BHL3645:BHT3648 BRH3645:BRP3648 CBD3645:CBL3648 CKZ3645:CLH3648 CUV3645:CVD3648 DER3645:DEZ3648 DON3645:DOV3648 DYJ3645:DYR3648 EIF3645:EIN3648 ESB3645:ESJ3648 FBX3645:FCF3648 FLT3645:FMB3648 FVP3645:FVX3648 GFL3645:GFT3648 GPH3645:GPP3648 GZD3645:GZL3648 HIZ3645:HJH3648 HSV3645:HTD3648 ICR3645:ICZ3648 IMN3645:IMV3648 IWJ3645:IWR3648 JGF3645:JGN3648 JQB3645:JQJ3648 JZX3645:KAF3648 KJT3645:KKB3648 KTP3645:KTX3648 LDL3645:LDT3648 LNH3645:LNP3648 LXD3645:LXL3648 MGZ3645:MHH3648 MQV3645:MRD3648 NAR3645:NAZ3648 NKN3645:NKV3648 NUJ3645:NUR3648 OEF3645:OEN3648 OOB3645:OOJ3648 OXX3645:OYF3648 PHT3645:PIB3648 PRP3645:PRX3648 QBL3645:QBT3648 QLH3645:QLP3648 QVD3645:QVL3648 REZ3645:RFH3648 ROV3645:RPD3648 RYR3645:RYZ3648 SIN3645:SIV3648 SSJ3645:SSR3648 TCF3645:TCN3648 TMB3645:TMJ3648 TVX3645:TWF3648 UFT3645:UGB3648 UPP3645:UPX3648 UZL3645:UZT3648 VJH3645:VJP3648 VTD3645:VTL3648 WCZ3645:WDH3648 WMV3645:WND3648 WWR3645:WWZ3648 KF3471:KN3477 UB3471:UJ3477 ADX3471:AEF3477 ANT3471:AOB3477 AXP3471:AXX3477 BHL3471:BHT3477 BRH3471:BRP3477 CBD3471:CBL3477 CKZ3471:CLH3477 CUV3471:CVD3477 DER3471:DEZ3477 DON3471:DOV3477 DYJ3471:DYR3477 EIF3471:EIN3477 ESB3471:ESJ3477 FBX3471:FCF3477 FLT3471:FMB3477 FVP3471:FVX3477 GFL3471:GFT3477 GPH3471:GPP3477 GZD3471:GZL3477 HIZ3471:HJH3477 HSV3471:HTD3477 ICR3471:ICZ3477 IMN3471:IMV3477 IWJ3471:IWR3477 JGF3471:JGN3477 JQB3471:JQJ3477 JZX3471:KAF3477 KJT3471:KKB3477 KTP3471:KTX3477 LDL3471:LDT3477 LNH3471:LNP3477 LXD3471:LXL3477 MGZ3471:MHH3477 MQV3471:MRD3477 NAR3471:NAZ3477 NKN3471:NKV3477 NUJ3471:NUR3477 OEF3471:OEN3477 OOB3471:OOJ3477 OXX3471:OYF3477 PHT3471:PIB3477 PRP3471:PRX3477 QBL3471:QBT3477 QLH3471:QLP3477 QVD3471:QVL3477 REZ3471:RFH3477 ROV3471:RPD3477 RYR3471:RYZ3477 SIN3471:SIV3477 SSJ3471:SSR3477 TCF3471:TCN3477 TMB3471:TMJ3477 TVX3471:TWF3477 UFT3471:UGB3477 UPP3471:UPX3477 UZL3471:UZT3477 VJH3471:VJP3477 VTD3471:VTL3477 WCZ3471:WDH3477 WMV3471:WND3477 WWR3471:WWZ3477 KF2962:KN2965 UB2962:UJ2965 ADX2962:AEF2965 ANT2962:AOB2965 AXP2962:AXX2965 BHL2962:BHT2965 BRH2962:BRP2965 CBD2962:CBL2965 CKZ2962:CLH2965 CUV2962:CVD2965 DER2962:DEZ2965 DON2962:DOV2965 DYJ2962:DYR2965 EIF2962:EIN2965 ESB2962:ESJ2965 FBX2962:FCF2965 FLT2962:FMB2965 FVP2962:FVX2965 GFL2962:GFT2965 GPH2962:GPP2965 GZD2962:GZL2965 HIZ2962:HJH2965 HSV2962:HTD2965 ICR2962:ICZ2965 IMN2962:IMV2965 IWJ2962:IWR2965 JGF2962:JGN2965 JQB2962:JQJ2965 JZX2962:KAF2965 KJT2962:KKB2965 KTP2962:KTX2965 LDL2962:LDT2965 LNH2962:LNP2965 LXD2962:LXL2965 MGZ2962:MHH2965 MQV2962:MRD2965 NAR2962:NAZ2965 NKN2962:NKV2965 NUJ2962:NUR2965 OEF2962:OEN2965 OOB2962:OOJ2965 OXX2962:OYF2965 PHT2962:PIB2965 PRP2962:PRX2965 QBL2962:QBT2965 QLH2962:QLP2965 QVD2962:QVL2965 REZ2962:RFH2965 ROV2962:RPD2965 RYR2962:RYZ2965 SIN2962:SIV2965 SSJ2962:SSR2965 TCF2962:TCN2965 TMB2962:TMJ2965 TVX2962:TWF2965 UFT2962:UGB2965 UPP2962:UPX2965 UZL2962:UZT2965 VJH2962:VJP2965 VTD2962:VTL2965 WCZ2962:WDH2965 WMV2962:WND2965 WWR2962:WWZ2965 KF3094:KN3097 UB3094:UJ3097 ADX3094:AEF3097 ANT3094:AOB3097 AXP3094:AXX3097 BHL3094:BHT3097 BRH3094:BRP3097 CBD3094:CBL3097 CKZ3094:CLH3097 CUV3094:CVD3097 DER3094:DEZ3097 DON3094:DOV3097 DYJ3094:DYR3097 EIF3094:EIN3097 ESB3094:ESJ3097 FBX3094:FCF3097 FLT3094:FMB3097 FVP3094:FVX3097 GFL3094:GFT3097 GPH3094:GPP3097 GZD3094:GZL3097 HIZ3094:HJH3097 HSV3094:HTD3097 ICR3094:ICZ3097 IMN3094:IMV3097 IWJ3094:IWR3097 JGF3094:JGN3097 JQB3094:JQJ3097 JZX3094:KAF3097 KJT3094:KKB3097 KTP3094:KTX3097 LDL3094:LDT3097 LNH3094:LNP3097 LXD3094:LXL3097 MGZ3094:MHH3097 MQV3094:MRD3097 NAR3094:NAZ3097 NKN3094:NKV3097 NUJ3094:NUR3097 OEF3094:OEN3097 OOB3094:OOJ3097 OXX3094:OYF3097 PHT3094:PIB3097 PRP3094:PRX3097 QBL3094:QBT3097 QLH3094:QLP3097 QVD3094:QVL3097 REZ3094:RFH3097 ROV3094:RPD3097 RYR3094:RYZ3097 SIN3094:SIV3097 SSJ3094:SSR3097 TCF3094:TCN3097 TMB3094:TMJ3097 TVX3094:TWF3097 UFT3094:UGB3097 UPP3094:UPX3097 UZL3094:UZT3097 VJH3094:VJP3097 VTD3094:VTL3097 WCZ3094:WDH3097 WMV3094:WND3097 WWR3094:WWZ3097 KF3291:KN3298 UB3291:UJ3298 ADX3291:AEF3298 ANT3291:AOB3298 AXP3291:AXX3298 BHL3291:BHT3298 BRH3291:BRP3298 CBD3291:CBL3298 CKZ3291:CLH3298 CUV3291:CVD3298 DER3291:DEZ3298 DON3291:DOV3298 DYJ3291:DYR3298 EIF3291:EIN3298 ESB3291:ESJ3298 FBX3291:FCF3298 FLT3291:FMB3298 FVP3291:FVX3298 GFL3291:GFT3298 GPH3291:GPP3298 GZD3291:GZL3298 HIZ3291:HJH3298 HSV3291:HTD3298 ICR3291:ICZ3298 IMN3291:IMV3298 IWJ3291:IWR3298 JGF3291:JGN3298 JQB3291:JQJ3298 JZX3291:KAF3298 KJT3291:KKB3298 KTP3291:KTX3298 LDL3291:LDT3298 LNH3291:LNP3298 LXD3291:LXL3298 MGZ3291:MHH3298 MQV3291:MRD3298 NAR3291:NAZ3298 NKN3291:NKV3298 NUJ3291:NUR3298 OEF3291:OEN3298 OOB3291:OOJ3298 OXX3291:OYF3298 PHT3291:PIB3298 PRP3291:PRX3298 QBL3291:QBT3298 QLH3291:QLP3298 QVD3291:QVL3298 REZ3291:RFH3298 ROV3291:RPD3298 RYR3291:RYZ3298 SIN3291:SIV3298 SSJ3291:SSR3298 TCF3291:TCN3298 TMB3291:TMJ3298 TVX3291:TWF3298 UFT3291:UGB3298 UPP3291:UPX3298 UZL3291:UZT3298 VJH3291:VJP3298 VTD3291:VTL3298 WCZ3291:WDH3298 WMV3291:WND3298 WWR3291:WWZ3298 KF3126:KN3129 UB3126:UJ3129 ADX3126:AEF3129 ANT3126:AOB3129 AXP3126:AXX3129 BHL3126:BHT3129 BRH3126:BRP3129 CBD3126:CBL3129 CKZ3126:CLH3129 CUV3126:CVD3129 DER3126:DEZ3129 DON3126:DOV3129 DYJ3126:DYR3129 EIF3126:EIN3129 ESB3126:ESJ3129 FBX3126:FCF3129 FLT3126:FMB3129 FVP3126:FVX3129 GFL3126:GFT3129 GPH3126:GPP3129 GZD3126:GZL3129 HIZ3126:HJH3129 HSV3126:HTD3129 ICR3126:ICZ3129 IMN3126:IMV3129 IWJ3126:IWR3129 JGF3126:JGN3129 JQB3126:JQJ3129 JZX3126:KAF3129 KJT3126:KKB3129 KTP3126:KTX3129 LDL3126:LDT3129 LNH3126:LNP3129 LXD3126:LXL3129 MGZ3126:MHH3129 MQV3126:MRD3129 NAR3126:NAZ3129 NKN3126:NKV3129 NUJ3126:NUR3129 OEF3126:OEN3129 OOB3126:OOJ3129 OXX3126:OYF3129 PHT3126:PIB3129 PRP3126:PRX3129 QBL3126:QBT3129 QLH3126:QLP3129 QVD3126:QVL3129 REZ3126:RFH3129 ROV3126:RPD3129 RYR3126:RYZ3129 SIN3126:SIV3129 SSJ3126:SSR3129 TCF3126:TCN3129 TMB3126:TMJ3129 TVX3126:TWF3129 UFT3126:UGB3129 UPP3126:UPX3129 UZL3126:UZT3129 VJH3126:VJP3129 VTD3126:VTL3129 WCZ3126:WDH3129 WMV3126:WND3129 WWR3126:WWZ3129 KF3061:KN3064 UB3061:UJ3064 ADX3061:AEF3064 ANT3061:AOB3064 AXP3061:AXX3064 BHL3061:BHT3064 BRH3061:BRP3064 CBD3061:CBL3064 CKZ3061:CLH3064 CUV3061:CVD3064 DER3061:DEZ3064 DON3061:DOV3064 DYJ3061:DYR3064 EIF3061:EIN3064 ESB3061:ESJ3064 FBX3061:FCF3064 FLT3061:FMB3064 FVP3061:FVX3064 GFL3061:GFT3064 GPH3061:GPP3064 GZD3061:GZL3064 HIZ3061:HJH3064 HSV3061:HTD3064 ICR3061:ICZ3064 IMN3061:IMV3064 IWJ3061:IWR3064 JGF3061:JGN3064 JQB3061:JQJ3064 JZX3061:KAF3064 KJT3061:KKB3064 KTP3061:KTX3064 LDL3061:LDT3064 LNH3061:LNP3064 LXD3061:LXL3064 MGZ3061:MHH3064 MQV3061:MRD3064 NAR3061:NAZ3064 NKN3061:NKV3064 NUJ3061:NUR3064 OEF3061:OEN3064 OOB3061:OOJ3064 OXX3061:OYF3064 PHT3061:PIB3064 PRP3061:PRX3064 QBL3061:QBT3064 QLH3061:QLP3064 QVD3061:QVL3064 REZ3061:RFH3064 ROV3061:RPD3064 RYR3061:RYZ3064 SIN3061:SIV3064 SSJ3061:SSR3064 TCF3061:TCN3064 TMB3061:TMJ3064 TVX3061:TWF3064 UFT3061:UGB3064 UPP3061:UPX3064 UZL3061:UZT3064 VJH3061:VJP3064 VTD3061:VTL3064 WCZ3061:WDH3064 WMV3061:WND3064 WWR3061:WWZ3064 KF3677:KN3680 UB3677:UJ3680 ADX3677:AEF3680 ANT3677:AOB3680 AXP3677:AXX3680 BHL3677:BHT3680 BRH3677:BRP3680 CBD3677:CBL3680 CKZ3677:CLH3680 CUV3677:CVD3680 DER3677:DEZ3680 DON3677:DOV3680 DYJ3677:DYR3680 EIF3677:EIN3680 ESB3677:ESJ3680 FBX3677:FCF3680 FLT3677:FMB3680 FVP3677:FVX3680 GFL3677:GFT3680 GPH3677:GPP3680 GZD3677:GZL3680 HIZ3677:HJH3680 HSV3677:HTD3680 ICR3677:ICZ3680 IMN3677:IMV3680 IWJ3677:IWR3680 JGF3677:JGN3680 JQB3677:JQJ3680 JZX3677:KAF3680 KJT3677:KKB3680 KTP3677:KTX3680 LDL3677:LDT3680 LNH3677:LNP3680 LXD3677:LXL3680 MGZ3677:MHH3680 MQV3677:MRD3680 NAR3677:NAZ3680 NKN3677:NKV3680 NUJ3677:NUR3680 OEF3677:OEN3680 OOB3677:OOJ3680 OXX3677:OYF3680 PHT3677:PIB3680 PRP3677:PRX3680 QBL3677:QBT3680 QLH3677:QLP3680 QVD3677:QVL3680 REZ3677:RFH3680 ROV3677:RPD3680 RYR3677:RYZ3680 SIN3677:SIV3680 SSJ3677:SSR3680 TCF3677:TCN3680 TMB3677:TMJ3680 TVX3677:TWF3680 UFT3677:UGB3680 UPP3677:UPX3680 UZL3677:UZT3680 VJH3677:VJP3680 VTD3677:VTL3680 WCZ3677:WDH3680 WMV3677:WND3680 WWR3677:WWZ3680 KF3162:KN3165 UB3162:UJ3165 ADX3162:AEF3165 ANT3162:AOB3165 AXP3162:AXX3165 BHL3162:BHT3165 BRH3162:BRP3165 CBD3162:CBL3165 CKZ3162:CLH3165 CUV3162:CVD3165 DER3162:DEZ3165 DON3162:DOV3165 DYJ3162:DYR3165 EIF3162:EIN3165 ESB3162:ESJ3165 FBX3162:FCF3165 FLT3162:FMB3165 FVP3162:FVX3165 GFL3162:GFT3165 GPH3162:GPP3165 GZD3162:GZL3165 HIZ3162:HJH3165 HSV3162:HTD3165 ICR3162:ICZ3165 IMN3162:IMV3165 IWJ3162:IWR3165 JGF3162:JGN3165 JQB3162:JQJ3165 JZX3162:KAF3165 KJT3162:KKB3165 KTP3162:KTX3165 LDL3162:LDT3165 LNH3162:LNP3165 LXD3162:LXL3165 MGZ3162:MHH3165 MQV3162:MRD3165 NAR3162:NAZ3165 NKN3162:NKV3165 NUJ3162:NUR3165 OEF3162:OEN3165 OOB3162:OOJ3165 OXX3162:OYF3165 PHT3162:PIB3165 PRP3162:PRX3165 QBL3162:QBT3165 QLH3162:QLP3165 QVD3162:QVL3165 REZ3162:RFH3165 ROV3162:RPD3165 RYR3162:RYZ3165 SIN3162:SIV3165 SSJ3162:SSR3165 TCF3162:TCN3165 TMB3162:TMJ3165 TVX3162:TWF3165 UFT3162:UGB3165 UPP3162:UPX3165 UZL3162:UZT3165 VJH3162:VJP3165 VTD3162:VTL3165 WCZ3162:WDH3165 WMV3162:WND3165 WWR3162:WWZ3165 KF3709:KN3712 UB3709:UJ3712 ADX3709:AEF3712 ANT3709:AOB3712 AXP3709:AXX3712 BHL3709:BHT3712 BRH3709:BRP3712 CBD3709:CBL3712 CKZ3709:CLH3712 CUV3709:CVD3712 DER3709:DEZ3712 DON3709:DOV3712 DYJ3709:DYR3712 EIF3709:EIN3712 ESB3709:ESJ3712 FBX3709:FCF3712 FLT3709:FMB3712 FVP3709:FVX3712 GFL3709:GFT3712 GPH3709:GPP3712 GZD3709:GZL3712 HIZ3709:HJH3712 HSV3709:HTD3712 ICR3709:ICZ3712 IMN3709:IMV3712 IWJ3709:IWR3712 JGF3709:JGN3712 JQB3709:JQJ3712 JZX3709:KAF3712 KJT3709:KKB3712 KTP3709:KTX3712 LDL3709:LDT3712 LNH3709:LNP3712 LXD3709:LXL3712 MGZ3709:MHH3712 MQV3709:MRD3712 NAR3709:NAZ3712 NKN3709:NKV3712 NUJ3709:NUR3712 OEF3709:OEN3712 OOB3709:OOJ3712 OXX3709:OYF3712 PHT3709:PIB3712 PRP3709:PRX3712 QBL3709:QBT3712 QLH3709:QLP3712 QVD3709:QVL3712 REZ3709:RFH3712 ROV3709:RPD3712 RYR3709:RYZ3712 SIN3709:SIV3712 SSJ3709:SSR3712 TCF3709:TCN3712 TMB3709:TMJ3712 TVX3709:TWF3712 UFT3709:UGB3712 UPP3709:UPX3712 UZL3709:UZT3712 VJH3709:VJP3712 VTD3709:VTL3712 WCZ3709:WDH3712 WMV3709:WND3712 WWR3709:WWZ3712 KF3258:KN3261 UB3258:UJ3261 ADX3258:AEF3261 ANT3258:AOB3261 AXP3258:AXX3261 BHL3258:BHT3261 BRH3258:BRP3261 CBD3258:CBL3261 CKZ3258:CLH3261 CUV3258:CVD3261 DER3258:DEZ3261 DON3258:DOV3261 DYJ3258:DYR3261 EIF3258:EIN3261 ESB3258:ESJ3261 FBX3258:FCF3261 FLT3258:FMB3261 FVP3258:FVX3261 GFL3258:GFT3261 GPH3258:GPP3261 GZD3258:GZL3261 HIZ3258:HJH3261 HSV3258:HTD3261 ICR3258:ICZ3261 IMN3258:IMV3261 IWJ3258:IWR3261 JGF3258:JGN3261 JQB3258:JQJ3261 JZX3258:KAF3261 KJT3258:KKB3261 KTP3258:KTX3261 LDL3258:LDT3261 LNH3258:LNP3261 LXD3258:LXL3261 MGZ3258:MHH3261 MQV3258:MRD3261 NAR3258:NAZ3261 NKN3258:NKV3261 NUJ3258:NUR3261 OEF3258:OEN3261 OOB3258:OOJ3261 OXX3258:OYF3261 PHT3258:PIB3261 PRP3258:PRX3261 QBL3258:QBT3261 QLH3258:QLP3261 QVD3258:QVL3261 REZ3258:RFH3261 ROV3258:RPD3261 RYR3258:RYZ3261 SIN3258:SIV3261 SSJ3258:SSR3261 TCF3258:TCN3261 TMB3258:TMJ3261 TVX3258:TWF3261 UFT3258:UGB3261 UPP3258:UPX3261 UZL3258:UZT3261 VJH3258:VJP3261 VTD3258:VTL3261 WCZ3258:WDH3261 WMV3258:WND3261 WWR3258:WWZ3261 KF3028:KN3031 UB3028:UJ3031 ADX3028:AEF3031 ANT3028:AOB3031 AXP3028:AXX3031 BHL3028:BHT3031 BRH3028:BRP3031 CBD3028:CBL3031 CKZ3028:CLH3031 CUV3028:CVD3031 DER3028:DEZ3031 DON3028:DOV3031 DYJ3028:DYR3031 EIF3028:EIN3031 ESB3028:ESJ3031 FBX3028:FCF3031 FLT3028:FMB3031 FVP3028:FVX3031 GFL3028:GFT3031 GPH3028:GPP3031 GZD3028:GZL3031 HIZ3028:HJH3031 HSV3028:HTD3031 ICR3028:ICZ3031 IMN3028:IMV3031 IWJ3028:IWR3031 JGF3028:JGN3031 JQB3028:JQJ3031 JZX3028:KAF3031 KJT3028:KKB3031 KTP3028:KTX3031 LDL3028:LDT3031 LNH3028:LNP3031 LXD3028:LXL3031 MGZ3028:MHH3031 MQV3028:MRD3031 NAR3028:NAZ3031 NKN3028:NKV3031 NUJ3028:NUR3031 OEF3028:OEN3031 OOB3028:OOJ3031 OXX3028:OYF3031 PHT3028:PIB3031 PRP3028:PRX3031 QBL3028:QBT3031 QLH3028:QLP3031 QVD3028:QVL3031 REZ3028:RFH3031 ROV3028:RPD3031 RYR3028:RYZ3031 SIN3028:SIV3031 SSJ3028:SSR3031 TCF3028:TCN3031 TMB3028:TMJ3031 TVX3028:TWF3031 UFT3028:UGB3031 UPP3028:UPX3031 UZL3028:UZT3031 VJH3028:VJP3031 VTD3028:VTL3031 WCZ3028:WDH3031 WMV3028:WND3031 WWR3028:WWZ3031 KF3226:KN3229 UB3226:UJ3229 ADX3226:AEF3229 ANT3226:AOB3229 AXP3226:AXX3229 BHL3226:BHT3229 BRH3226:BRP3229 CBD3226:CBL3229 CKZ3226:CLH3229 CUV3226:CVD3229 DER3226:DEZ3229 DON3226:DOV3229 DYJ3226:DYR3229 EIF3226:EIN3229 ESB3226:ESJ3229 FBX3226:FCF3229 FLT3226:FMB3229 FVP3226:FVX3229 GFL3226:GFT3229 GPH3226:GPP3229 GZD3226:GZL3229 HIZ3226:HJH3229 HSV3226:HTD3229 ICR3226:ICZ3229 IMN3226:IMV3229 IWJ3226:IWR3229 JGF3226:JGN3229 JQB3226:JQJ3229 JZX3226:KAF3229 KJT3226:KKB3229 KTP3226:KTX3229 LDL3226:LDT3229 LNH3226:LNP3229 LXD3226:LXL3229 MGZ3226:MHH3229 MQV3226:MRD3229 NAR3226:NAZ3229 NKN3226:NKV3229 NUJ3226:NUR3229 OEF3226:OEN3229 OOB3226:OOJ3229 OXX3226:OYF3229 PHT3226:PIB3229 PRP3226:PRX3229 QBL3226:QBT3229 QLH3226:QLP3229 QVD3226:QVL3229 REZ3226:RFH3229 ROV3226:RPD3229 RYR3226:RYZ3229 SIN3226:SIV3229 SSJ3226:SSR3229 TCF3226:TCN3229 TMB3226:TMJ3229 TVX3226:TWF3229 UFT3226:UGB3229 UPP3226:UPX3229 UZL3226:UZT3229 VJH3226:VJP3229 VTD3226:VTL3229 WCZ3226:WDH3229 WMV3226:WND3229 WWR3226:WWZ3229 KF3194:KN3197 UB3194:UJ3197 ADX3194:AEF3197 ANT3194:AOB3197 AXP3194:AXX3197 BHL3194:BHT3197 BRH3194:BRP3197 CBD3194:CBL3197 CKZ3194:CLH3197 CUV3194:CVD3197 DER3194:DEZ3197 DON3194:DOV3197 DYJ3194:DYR3197 EIF3194:EIN3197 ESB3194:ESJ3197 FBX3194:FCF3197 FLT3194:FMB3197 FVP3194:FVX3197 GFL3194:GFT3197 GPH3194:GPP3197 GZD3194:GZL3197 HIZ3194:HJH3197 HSV3194:HTD3197 ICR3194:ICZ3197 IMN3194:IMV3197 IWJ3194:IWR3197 JGF3194:JGN3197 JQB3194:JQJ3197 JZX3194:KAF3197 KJT3194:KKB3197 KTP3194:KTX3197 LDL3194:LDT3197 LNH3194:LNP3197 LXD3194:LXL3197 MGZ3194:MHH3197 MQV3194:MRD3197 NAR3194:NAZ3197 NKN3194:NKV3197 NUJ3194:NUR3197 OEF3194:OEN3197 OOB3194:OOJ3197 OXX3194:OYF3197 PHT3194:PIB3197 PRP3194:PRX3197 QBL3194:QBT3197 QLH3194:QLP3197 QVD3194:QVL3197 REZ3194:RFH3197 ROV3194:RPD3197 RYR3194:RYZ3197 SIN3194:SIV3197 SSJ3194:SSR3197 TCF3194:TCN3197 TMB3194:TMJ3197 TVX3194:TWF3197 UFT3194:UGB3197 UPP3194:UPX3197 UZL3194:UZT3197 VJH3194:VJP3197 VTD3194:VTL3197 WCZ3194:WDH3197 WMV3194:WND3197 WWR3194:WWZ3197 KF3748:KN3751 UB3748:UJ3751 ADX3748:AEF3751 ANT3748:AOB3751 AXP3748:AXX3751 BHL3748:BHT3751 BRH3748:BRP3751 CBD3748:CBL3751 CKZ3748:CLH3751 CUV3748:CVD3751 DER3748:DEZ3751 DON3748:DOV3751 DYJ3748:DYR3751 EIF3748:EIN3751 ESB3748:ESJ3751 FBX3748:FCF3751 FLT3748:FMB3751 FVP3748:FVX3751 GFL3748:GFT3751 GPH3748:GPP3751 GZD3748:GZL3751 HIZ3748:HJH3751 HSV3748:HTD3751 ICR3748:ICZ3751 IMN3748:IMV3751 IWJ3748:IWR3751 JGF3748:JGN3751 JQB3748:JQJ3751 JZX3748:KAF3751 KJT3748:KKB3751 KTP3748:KTX3751 LDL3748:LDT3751 LNH3748:LNP3751 LXD3748:LXL3751 MGZ3748:MHH3751 MQV3748:MRD3751 NAR3748:NAZ3751 NKN3748:NKV3751 NUJ3748:NUR3751 OEF3748:OEN3751 OOB3748:OOJ3751 OXX3748:OYF3751 PHT3748:PIB3751 PRP3748:PRX3751 QBL3748:QBT3751 QLH3748:QLP3751 QVD3748:QVL3751 REZ3748:RFH3751 ROV3748:RPD3751 RYR3748:RYZ3751 SIN3748:SIV3751 SSJ3748:SSR3751 TCF3748:TCN3751 TMB3748:TMJ3751 TVX3748:TWF3751 UFT3748:UGB3751 UPP3748:UPX3751 UZL3748:UZT3751 VJH3748:VJP3751 VTD3748:VTL3751 WCZ3748:WDH3751 WMV3748:WND3751 WWR3748:WWZ3751 KF2866:KN2869 UB2866:UJ2869 ADX2866:AEF2869 ANT2866:AOB2869 AXP2866:AXX2869 BHL2866:BHT2869 BRH2866:BRP2869 CBD2866:CBL2869 CKZ2866:CLH2869 CUV2866:CVD2869 DER2866:DEZ2869 DON2866:DOV2869 DYJ2866:DYR2869 EIF2866:EIN2869 ESB2866:ESJ2869 FBX2866:FCF2869 FLT2866:FMB2869 FVP2866:FVX2869 GFL2866:GFT2869 GPH2866:GPP2869 GZD2866:GZL2869 HIZ2866:HJH2869 HSV2866:HTD2869 ICR2866:ICZ2869 IMN2866:IMV2869 IWJ2866:IWR2869 JGF2866:JGN2869 JQB2866:JQJ2869 JZX2866:KAF2869 KJT2866:KKB2869 KTP2866:KTX2869 LDL2866:LDT2869 LNH2866:LNP2869 LXD2866:LXL2869 MGZ2866:MHH2869 MQV2866:MRD2869 NAR2866:NAZ2869 NKN2866:NKV2869 NUJ2866:NUR2869 OEF2866:OEN2869 OOB2866:OOJ2869 OXX2866:OYF2869 PHT2866:PIB2869 PRP2866:PRX2869 QBL2866:QBT2869 QLH2866:QLP2869 QVD2866:QVL2869 REZ2866:RFH2869 ROV2866:RPD2869 RYR2866:RYZ2869 SIN2866:SIV2869 SSJ2866:SSR2869 TCF2866:TCN2869 TMB2866:TMJ2869 TVX2866:TWF2869 UFT2866:UGB2869 UPP2866:UPX2869 UZL2866:UZT2869 VJH2866:VJP2869 VTD2866:VTL2869 WCZ2866:WDH2869 WMV2866:WND2869 WWR2866:WWZ2869 KF2458:KN2465 UB2458:UJ2465 ADX2458:AEF2465 ANT2458:AOB2465 AXP2458:AXX2465 BHL2458:BHT2465 BRH2458:BRP2465 CBD2458:CBL2465 CKZ2458:CLH2465 CUV2458:CVD2465 DER2458:DEZ2465 DON2458:DOV2465 DYJ2458:DYR2465 EIF2458:EIN2465 ESB2458:ESJ2465 FBX2458:FCF2465 FLT2458:FMB2465 FVP2458:FVX2465 GFL2458:GFT2465 GPH2458:GPP2465 GZD2458:GZL2465 HIZ2458:HJH2465 HSV2458:HTD2465 ICR2458:ICZ2465 IMN2458:IMV2465 IWJ2458:IWR2465 JGF2458:JGN2465 JQB2458:JQJ2465 JZX2458:KAF2465 KJT2458:KKB2465 KTP2458:KTX2465 LDL2458:LDT2465 LNH2458:LNP2465 LXD2458:LXL2465 MGZ2458:MHH2465 MQV2458:MRD2465 NAR2458:NAZ2465 NKN2458:NKV2465 NUJ2458:NUR2465 OEF2458:OEN2465 OOB2458:OOJ2465 OXX2458:OYF2465 PHT2458:PIB2465 PRP2458:PRX2465 QBL2458:QBT2465 QLH2458:QLP2465 QVD2458:QVL2465 REZ2458:RFH2465 ROV2458:RPD2465 RYR2458:RYZ2465 SIN2458:SIV2465 SSJ2458:SSR2465 TCF2458:TCN2465 TMB2458:TMJ2465 TVX2458:TWF2465 UFT2458:UGB2465 UPP2458:UPX2465 UZL2458:UZT2465 VJH2458:VJP2465 VTD2458:VTL2465 WCZ2458:WDH2465 WMV2458:WND2465 WWR2458:WWZ2465 KF2499:KN2503 UB2499:UJ2503 ADX2499:AEF2503 ANT2499:AOB2503 AXP2499:AXX2503 BHL2499:BHT2503 BRH2499:BRP2503 CBD2499:CBL2503 CKZ2499:CLH2503 CUV2499:CVD2503 DER2499:DEZ2503 DON2499:DOV2503 DYJ2499:DYR2503 EIF2499:EIN2503 ESB2499:ESJ2503 FBX2499:FCF2503 FLT2499:FMB2503 FVP2499:FVX2503 GFL2499:GFT2503 GPH2499:GPP2503 GZD2499:GZL2503 HIZ2499:HJH2503 HSV2499:HTD2503 ICR2499:ICZ2503 IMN2499:IMV2503 IWJ2499:IWR2503 JGF2499:JGN2503 JQB2499:JQJ2503 JZX2499:KAF2503 KJT2499:KKB2503 KTP2499:KTX2503 LDL2499:LDT2503 LNH2499:LNP2503 LXD2499:LXL2503 MGZ2499:MHH2503 MQV2499:MRD2503 NAR2499:NAZ2503 NKN2499:NKV2503 NUJ2499:NUR2503 OEF2499:OEN2503 OOB2499:OOJ2503 OXX2499:OYF2503 PHT2499:PIB2503 PRP2499:PRX2503 QBL2499:QBT2503 QLH2499:QLP2503 QVD2499:QVL2503 REZ2499:RFH2503 ROV2499:RPD2503 RYR2499:RYZ2503 SIN2499:SIV2503 SSJ2499:SSR2503 TCF2499:TCN2503 TMB2499:TMJ2503 TVX2499:TWF2503 UFT2499:UGB2503 UPP2499:UPX2503 UZL2499:UZT2503 VJH2499:VJP2503 VTD2499:VTL2503 WCZ2499:WDH2503 WMV2499:WND2503 WWR2499:WWZ2503 KF2631:KN2634 UB2631:UJ2634 ADX2631:AEF2634 ANT2631:AOB2634 AXP2631:AXX2634 BHL2631:BHT2634 BRH2631:BRP2634 CBD2631:CBL2634 CKZ2631:CLH2634 CUV2631:CVD2634 DER2631:DEZ2634 DON2631:DOV2634 DYJ2631:DYR2634 EIF2631:EIN2634 ESB2631:ESJ2634 FBX2631:FCF2634 FLT2631:FMB2634 FVP2631:FVX2634 GFL2631:GFT2634 GPH2631:GPP2634 GZD2631:GZL2634 HIZ2631:HJH2634 HSV2631:HTD2634 ICR2631:ICZ2634 IMN2631:IMV2634 IWJ2631:IWR2634 JGF2631:JGN2634 JQB2631:JQJ2634 JZX2631:KAF2634 KJT2631:KKB2634 KTP2631:KTX2634 LDL2631:LDT2634 LNH2631:LNP2634 LXD2631:LXL2634 MGZ2631:MHH2634 MQV2631:MRD2634 NAR2631:NAZ2634 NKN2631:NKV2634 NUJ2631:NUR2634 OEF2631:OEN2634 OOB2631:OOJ2634 OXX2631:OYF2634 PHT2631:PIB2634 PRP2631:PRX2634 QBL2631:QBT2634 QLH2631:QLP2634 QVD2631:QVL2634 REZ2631:RFH2634 ROV2631:RPD2634 RYR2631:RYZ2634 SIN2631:SIV2634 SSJ2631:SSR2634 TCF2631:TCN2634 TMB2631:TMJ2634 TVX2631:TWF2634 UFT2631:UGB2634 UPP2631:UPX2634 UZL2631:UZT2634 VJH2631:VJP2634 VTD2631:VTL2634 WCZ2631:WDH2634 WMV2631:WND2634 WWR2631:WWZ2634 KF4301:KN4304 UB4301:UJ4304 ADX4301:AEF4304 ANT4301:AOB4304 AXP4301:AXX4304 BHL4301:BHT4304 BRH4301:BRP4304 CBD4301:CBL4304 CKZ4301:CLH4304 CUV4301:CVD4304 DER4301:DEZ4304 DON4301:DOV4304 DYJ4301:DYR4304 EIF4301:EIN4304 ESB4301:ESJ4304 FBX4301:FCF4304 FLT4301:FMB4304 FVP4301:FVX4304 GFL4301:GFT4304 GPH4301:GPP4304 GZD4301:GZL4304 HIZ4301:HJH4304 HSV4301:HTD4304 ICR4301:ICZ4304 IMN4301:IMV4304 IWJ4301:IWR4304 JGF4301:JGN4304 JQB4301:JQJ4304 JZX4301:KAF4304 KJT4301:KKB4304 KTP4301:KTX4304 LDL4301:LDT4304 LNH4301:LNP4304 LXD4301:LXL4304 MGZ4301:MHH4304 MQV4301:MRD4304 NAR4301:NAZ4304 NKN4301:NKV4304 NUJ4301:NUR4304 OEF4301:OEN4304 OOB4301:OOJ4304 OXX4301:OYF4304 PHT4301:PIB4304 PRP4301:PRX4304 QBL4301:QBT4304 QLH4301:QLP4304 QVD4301:QVL4304 REZ4301:RFH4304 ROV4301:RPD4304 RYR4301:RYZ4304 SIN4301:SIV4304 SSJ4301:SSR4304 TCF4301:TCN4304 TMB4301:TMJ4304 TVX4301:TWF4304 UFT4301:UGB4304 UPP4301:UPX4304 UZL4301:UZT4304 VJH4301:VJP4304 VTD4301:VTL4304 WCZ4301:WDH4304 WMV4301:WND4304 WWR4301:WWZ4304 KF4061:KN4064 UB4061:UJ4064 ADX4061:AEF4064 ANT4061:AOB4064 AXP4061:AXX4064 BHL4061:BHT4064 BRH4061:BRP4064 CBD4061:CBL4064 CKZ4061:CLH4064 CUV4061:CVD4064 DER4061:DEZ4064 DON4061:DOV4064 DYJ4061:DYR4064 EIF4061:EIN4064 ESB4061:ESJ4064 FBX4061:FCF4064 FLT4061:FMB4064 FVP4061:FVX4064 GFL4061:GFT4064 GPH4061:GPP4064 GZD4061:GZL4064 HIZ4061:HJH4064 HSV4061:HTD4064 ICR4061:ICZ4064 IMN4061:IMV4064 IWJ4061:IWR4064 JGF4061:JGN4064 JQB4061:JQJ4064 JZX4061:KAF4064 KJT4061:KKB4064 KTP4061:KTX4064 LDL4061:LDT4064 LNH4061:LNP4064 LXD4061:LXL4064 MGZ4061:MHH4064 MQV4061:MRD4064 NAR4061:NAZ4064 NKN4061:NKV4064 NUJ4061:NUR4064 OEF4061:OEN4064 OOB4061:OOJ4064 OXX4061:OYF4064 PHT4061:PIB4064 PRP4061:PRX4064 QBL4061:QBT4064 QLH4061:QLP4064 QVD4061:QVL4064 REZ4061:RFH4064 ROV4061:RPD4064 RYR4061:RYZ4064 SIN4061:SIV4064 SSJ4061:SSR4064 TCF4061:TCN4064 TMB4061:TMJ4064 TVX4061:TWF4064 UFT4061:UGB4064 UPP4061:UPX4064 UZL4061:UZT4064 VJH4061:VJP4064 VTD4061:VTL4064 WCZ4061:WDH4064 WMV4061:WND4064 WWR4061:WWZ4064 KF4026:KN4032 UB4026:UJ4032 ADX4026:AEF4032 ANT4026:AOB4032 AXP4026:AXX4032 BHL4026:BHT4032 BRH4026:BRP4032 CBD4026:CBL4032 CKZ4026:CLH4032 CUV4026:CVD4032 DER4026:DEZ4032 DON4026:DOV4032 DYJ4026:DYR4032 EIF4026:EIN4032 ESB4026:ESJ4032 FBX4026:FCF4032 FLT4026:FMB4032 FVP4026:FVX4032 GFL4026:GFT4032 GPH4026:GPP4032 GZD4026:GZL4032 HIZ4026:HJH4032 HSV4026:HTD4032 ICR4026:ICZ4032 IMN4026:IMV4032 IWJ4026:IWR4032 JGF4026:JGN4032 JQB4026:JQJ4032 JZX4026:KAF4032 KJT4026:KKB4032 KTP4026:KTX4032 LDL4026:LDT4032 LNH4026:LNP4032 LXD4026:LXL4032 MGZ4026:MHH4032 MQV4026:MRD4032 NAR4026:NAZ4032 NKN4026:NKV4032 NUJ4026:NUR4032 OEF4026:OEN4032 OOB4026:OOJ4032 OXX4026:OYF4032 PHT4026:PIB4032 PRP4026:PRX4032 QBL4026:QBT4032 QLH4026:QLP4032 QVD4026:QVL4032 REZ4026:RFH4032 ROV4026:RPD4032 RYR4026:RYZ4032 SIN4026:SIV4032 SSJ4026:SSR4032 TCF4026:TCN4032 TMB4026:TMJ4032 TVX4026:TWF4032 UFT4026:UGB4032 UPP4026:UPX4032 UZL4026:UZT4032 VJH4026:VJP4032 VTD4026:VTL4032 WCZ4026:WDH4032 WMV4026:WND4032 WWR4026:WWZ4032 KF4096:KN4099 UB4096:UJ4099 ADX4096:AEF4099 ANT4096:AOB4099 AXP4096:AXX4099 BHL4096:BHT4099 BRH4096:BRP4099 CBD4096:CBL4099 CKZ4096:CLH4099 CUV4096:CVD4099 DER4096:DEZ4099 DON4096:DOV4099 DYJ4096:DYR4099 EIF4096:EIN4099 ESB4096:ESJ4099 FBX4096:FCF4099 FLT4096:FMB4099 FVP4096:FVX4099 GFL4096:GFT4099 GPH4096:GPP4099 GZD4096:GZL4099 HIZ4096:HJH4099 HSV4096:HTD4099 ICR4096:ICZ4099 IMN4096:IMV4099 IWJ4096:IWR4099 JGF4096:JGN4099 JQB4096:JQJ4099 JZX4096:KAF4099 KJT4096:KKB4099 KTP4096:KTX4099 LDL4096:LDT4099 LNH4096:LNP4099 LXD4096:LXL4099 MGZ4096:MHH4099 MQV4096:MRD4099 NAR4096:NAZ4099 NKN4096:NKV4099 NUJ4096:NUR4099 OEF4096:OEN4099 OOB4096:OOJ4099 OXX4096:OYF4099 PHT4096:PIB4099 PRP4096:PRX4099 QBL4096:QBT4099 QLH4096:QLP4099 QVD4096:QVL4099 REZ4096:RFH4099 ROV4096:RPD4099 RYR4096:RYZ4099 SIN4096:SIV4099 SSJ4096:SSR4099 TCF4096:TCN4099 TMB4096:TMJ4099 TVX4096:TWF4099 UFT4096:UGB4099 UPP4096:UPX4099 UZL4096:UZT4099 VJH4096:VJP4099 VTD4096:VTL4099 WCZ4096:WDH4099 WMV4096:WND4099 WWR4096:WWZ4099 KF4133:KN4136 UB4133:UJ4136 ADX4133:AEF4136 ANT4133:AOB4136 AXP4133:AXX4136 BHL4133:BHT4136 BRH4133:BRP4136 CBD4133:CBL4136 CKZ4133:CLH4136 CUV4133:CVD4136 DER4133:DEZ4136 DON4133:DOV4136 DYJ4133:DYR4136 EIF4133:EIN4136 ESB4133:ESJ4136 FBX4133:FCF4136 FLT4133:FMB4136 FVP4133:FVX4136 GFL4133:GFT4136 GPH4133:GPP4136 GZD4133:GZL4136 HIZ4133:HJH4136 HSV4133:HTD4136 ICR4133:ICZ4136 IMN4133:IMV4136 IWJ4133:IWR4136 JGF4133:JGN4136 JQB4133:JQJ4136 JZX4133:KAF4136 KJT4133:KKB4136 KTP4133:KTX4136 LDL4133:LDT4136 LNH4133:LNP4136 LXD4133:LXL4136 MGZ4133:MHH4136 MQV4133:MRD4136 NAR4133:NAZ4136 NKN4133:NKV4136 NUJ4133:NUR4136 OEF4133:OEN4136 OOB4133:OOJ4136 OXX4133:OYF4136 PHT4133:PIB4136 PRP4133:PRX4136 QBL4133:QBT4136 QLH4133:QLP4136 QVD4133:QVL4136 REZ4133:RFH4136 ROV4133:RPD4136 RYR4133:RYZ4136 SIN4133:SIV4136 SSJ4133:SSR4136 TCF4133:TCN4136 TMB4133:TMJ4136 TVX4133:TWF4136 UFT4133:UGB4136 UPP4133:UPX4136 UZL4133:UZT4136 VJH4133:VJP4136 VTD4133:VTL4136 WCZ4133:WDH4136 WMV4133:WND4136 WWR4133:WWZ4136 KF4269:KN4272 UB4269:UJ4272 ADX4269:AEF4272 ANT4269:AOB4272 AXP4269:AXX4272 BHL4269:BHT4272 BRH4269:BRP4272 CBD4269:CBL4272 CKZ4269:CLH4272 CUV4269:CVD4272 DER4269:DEZ4272 DON4269:DOV4272 DYJ4269:DYR4272 EIF4269:EIN4272 ESB4269:ESJ4272 FBX4269:FCF4272 FLT4269:FMB4272 FVP4269:FVX4272 GFL4269:GFT4272 GPH4269:GPP4272 GZD4269:GZL4272 HIZ4269:HJH4272 HSV4269:HTD4272 ICR4269:ICZ4272 IMN4269:IMV4272 IWJ4269:IWR4272 JGF4269:JGN4272 JQB4269:JQJ4272 JZX4269:KAF4272 KJT4269:KKB4272 KTP4269:KTX4272 LDL4269:LDT4272 LNH4269:LNP4272 LXD4269:LXL4272 MGZ4269:MHH4272 MQV4269:MRD4272 NAR4269:NAZ4272 NKN4269:NKV4272 NUJ4269:NUR4272 OEF4269:OEN4272 OOB4269:OOJ4272 OXX4269:OYF4272 PHT4269:PIB4272 PRP4269:PRX4272 QBL4269:QBT4272 QLH4269:QLP4272 QVD4269:QVL4272 REZ4269:RFH4272 ROV4269:RPD4272 RYR4269:RYZ4272 SIN4269:SIV4272 SSJ4269:SSR4272 TCF4269:TCN4272 TMB4269:TMJ4272 TVX4269:TWF4272 UFT4269:UGB4272 UPP4269:UPX4272 UZL4269:UZT4272 VJH4269:VJP4272 VTD4269:VTL4272 WCZ4269:WDH4272 WMV4269:WND4272 WWR4269:WWZ4272 KF4200:KN4203 UB4200:UJ4203 ADX4200:AEF4203 ANT4200:AOB4203 AXP4200:AXX4203 BHL4200:BHT4203 BRH4200:BRP4203 CBD4200:CBL4203 CKZ4200:CLH4203 CUV4200:CVD4203 DER4200:DEZ4203 DON4200:DOV4203 DYJ4200:DYR4203 EIF4200:EIN4203 ESB4200:ESJ4203 FBX4200:FCF4203 FLT4200:FMB4203 FVP4200:FVX4203 GFL4200:GFT4203 GPH4200:GPP4203 GZD4200:GZL4203 HIZ4200:HJH4203 HSV4200:HTD4203 ICR4200:ICZ4203 IMN4200:IMV4203 IWJ4200:IWR4203 JGF4200:JGN4203 JQB4200:JQJ4203 JZX4200:KAF4203 KJT4200:KKB4203 KTP4200:KTX4203 LDL4200:LDT4203 LNH4200:LNP4203 LXD4200:LXL4203 MGZ4200:MHH4203 MQV4200:MRD4203 NAR4200:NAZ4203 NKN4200:NKV4203 NUJ4200:NUR4203 OEF4200:OEN4203 OOB4200:OOJ4203 OXX4200:OYF4203 PHT4200:PIB4203 PRP4200:PRX4203 QBL4200:QBT4203 QLH4200:QLP4203 QVD4200:QVL4203 REZ4200:RFH4203 ROV4200:RPD4203 RYR4200:RYZ4203 SIN4200:SIV4203 SSJ4200:SSR4203 TCF4200:TCN4203 TMB4200:TMJ4203 TVX4200:TWF4203 UFT4200:UGB4203 UPP4200:UPX4203 UZL4200:UZT4203 VJH4200:VJP4203 VTD4200:VTL4203 WCZ4200:WDH4203 WMV4200:WND4203 WWR4200:WWZ4203 KF4232:KN4235 UB4232:UJ4235 ADX4232:AEF4235 ANT4232:AOB4235 AXP4232:AXX4235 BHL4232:BHT4235 BRH4232:BRP4235 CBD4232:CBL4235 CKZ4232:CLH4235 CUV4232:CVD4235 DER4232:DEZ4235 DON4232:DOV4235 DYJ4232:DYR4235 EIF4232:EIN4235 ESB4232:ESJ4235 FBX4232:FCF4235 FLT4232:FMB4235 FVP4232:FVX4235 GFL4232:GFT4235 GPH4232:GPP4235 GZD4232:GZL4235 HIZ4232:HJH4235 HSV4232:HTD4235 ICR4232:ICZ4235 IMN4232:IMV4235 IWJ4232:IWR4235 JGF4232:JGN4235 JQB4232:JQJ4235 JZX4232:KAF4235 KJT4232:KKB4235 KTP4232:KTX4235 LDL4232:LDT4235 LNH4232:LNP4235 LXD4232:LXL4235 MGZ4232:MHH4235 MQV4232:MRD4235 NAR4232:NAZ4235 NKN4232:NKV4235 NUJ4232:NUR4235 OEF4232:OEN4235 OOB4232:OOJ4235 OXX4232:OYF4235 PHT4232:PIB4235 PRP4232:PRX4235 QBL4232:QBT4235 QLH4232:QLP4235 QVD4232:QVL4235 REZ4232:RFH4235 ROV4232:RPD4235 RYR4232:RYZ4235 SIN4232:SIV4235 SSJ4232:SSR4235 TCF4232:TCN4235 TMB4232:TMJ4235 TVX4232:TWF4235 UFT4232:UGB4235 UPP4232:UPX4235 UZL4232:UZT4235 VJH4232:VJP4235 VTD4232:VTL4235 WCZ4232:WDH4235 WMV4232:WND4235 WWR4232:WWZ4235 KF4376:KN4379 UB4376:UJ4379 ADX4376:AEF4379 ANT4376:AOB4379 AXP4376:AXX4379 BHL4376:BHT4379 BRH4376:BRP4379 CBD4376:CBL4379 CKZ4376:CLH4379 CUV4376:CVD4379 DER4376:DEZ4379 DON4376:DOV4379 DYJ4376:DYR4379 EIF4376:EIN4379 ESB4376:ESJ4379 FBX4376:FCF4379 FLT4376:FMB4379 FVP4376:FVX4379 GFL4376:GFT4379 GPH4376:GPP4379 GZD4376:GZL4379 HIZ4376:HJH4379 HSV4376:HTD4379 ICR4376:ICZ4379 IMN4376:IMV4379 IWJ4376:IWR4379 JGF4376:JGN4379 JQB4376:JQJ4379 JZX4376:KAF4379 KJT4376:KKB4379 KTP4376:KTX4379 LDL4376:LDT4379 LNH4376:LNP4379 LXD4376:LXL4379 MGZ4376:MHH4379 MQV4376:MRD4379 NAR4376:NAZ4379 NKN4376:NKV4379 NUJ4376:NUR4379 OEF4376:OEN4379 OOB4376:OOJ4379 OXX4376:OYF4379 PHT4376:PIB4379 PRP4376:PRX4379 QBL4376:QBT4379 QLH4376:QLP4379 QVD4376:QVL4379 REZ4376:RFH4379 ROV4376:RPD4379 RYR4376:RYZ4379 SIN4376:SIV4379 SSJ4376:SSR4379 TCF4376:TCN4379 TMB4376:TMJ4379 TVX4376:TWF4379 UFT4376:UGB4379 UPP4376:UPX4379 UZL4376:UZT4379 VJH4376:VJP4379 VTD4376:VTL4379 WCZ4376:WDH4379 WMV4376:WND4379 WWR4376:WWZ4379 KF4411:KN4415 UB4411:UJ4415 ADX4411:AEF4415 ANT4411:AOB4415 AXP4411:AXX4415 BHL4411:BHT4415 BRH4411:BRP4415 CBD4411:CBL4415 CKZ4411:CLH4415 CUV4411:CVD4415 DER4411:DEZ4415 DON4411:DOV4415 DYJ4411:DYR4415 EIF4411:EIN4415 ESB4411:ESJ4415 FBX4411:FCF4415 FLT4411:FMB4415 FVP4411:FVX4415 GFL4411:GFT4415 GPH4411:GPP4415 GZD4411:GZL4415 HIZ4411:HJH4415 HSV4411:HTD4415 ICR4411:ICZ4415 IMN4411:IMV4415 IWJ4411:IWR4415 JGF4411:JGN4415 JQB4411:JQJ4415 JZX4411:KAF4415 KJT4411:KKB4415 KTP4411:KTX4415 LDL4411:LDT4415 LNH4411:LNP4415 LXD4411:LXL4415 MGZ4411:MHH4415 MQV4411:MRD4415 NAR4411:NAZ4415 NKN4411:NKV4415 NUJ4411:NUR4415 OEF4411:OEN4415 OOB4411:OOJ4415 OXX4411:OYF4415 PHT4411:PIB4415 PRP4411:PRX4415 QBL4411:QBT4415 QLH4411:QLP4415 QVD4411:QVL4415 REZ4411:RFH4415 ROV4411:RPD4415 RYR4411:RYZ4415 SIN4411:SIV4415 SSJ4411:SSR4415 TCF4411:TCN4415 TMB4411:TMJ4415 TVX4411:TWF4415 UFT4411:UGB4415 UPP4411:UPX4415 UZL4411:UZT4415 VJH4411:VJP4415 VTD4411:VTL4415 WCZ4411:WDH4415 WMV4411:WND4415 WWR4411:WWZ4415 KF4605:KN4609 UB4605:UJ4609 ADX4605:AEF4609 ANT4605:AOB4609 AXP4605:AXX4609 BHL4605:BHT4609 BRH4605:BRP4609 CBD4605:CBL4609 CKZ4605:CLH4609 CUV4605:CVD4609 DER4605:DEZ4609 DON4605:DOV4609 DYJ4605:DYR4609 EIF4605:EIN4609 ESB4605:ESJ4609 FBX4605:FCF4609 FLT4605:FMB4609 FVP4605:FVX4609 GFL4605:GFT4609 GPH4605:GPP4609 GZD4605:GZL4609 HIZ4605:HJH4609 HSV4605:HTD4609 ICR4605:ICZ4609 IMN4605:IMV4609 IWJ4605:IWR4609 JGF4605:JGN4609 JQB4605:JQJ4609 JZX4605:KAF4609 KJT4605:KKB4609 KTP4605:KTX4609 LDL4605:LDT4609 LNH4605:LNP4609 LXD4605:LXL4609 MGZ4605:MHH4609 MQV4605:MRD4609 NAR4605:NAZ4609 NKN4605:NKV4609 NUJ4605:NUR4609 OEF4605:OEN4609 OOB4605:OOJ4609 OXX4605:OYF4609 PHT4605:PIB4609 PRP4605:PRX4609 QBL4605:QBT4609 QLH4605:QLP4609 QVD4605:QVL4609 REZ4605:RFH4609 ROV4605:RPD4609 RYR4605:RYZ4609 SIN4605:SIV4609 SSJ4605:SSR4609 TCF4605:TCN4609 TMB4605:TMJ4609 TVX4605:TWF4609 UFT4605:UGB4609 UPP4605:UPX4609 UZL4605:UZT4609 VJH4605:VJP4609 VTD4605:VTL4609 WCZ4605:WDH4609 WMV4605:WND4609 WWR4605:WWZ4609 KF4558:KN4564 UB4558:UJ4564 ADX4558:AEF4564 ANT4558:AOB4564 AXP4558:AXX4564 BHL4558:BHT4564 BRH4558:BRP4564 CBD4558:CBL4564 CKZ4558:CLH4564 CUV4558:CVD4564 DER4558:DEZ4564 DON4558:DOV4564 DYJ4558:DYR4564 EIF4558:EIN4564 ESB4558:ESJ4564 FBX4558:FCF4564 FLT4558:FMB4564 FVP4558:FVX4564 GFL4558:GFT4564 GPH4558:GPP4564 GZD4558:GZL4564 HIZ4558:HJH4564 HSV4558:HTD4564 ICR4558:ICZ4564 IMN4558:IMV4564 IWJ4558:IWR4564 JGF4558:JGN4564 JQB4558:JQJ4564 JZX4558:KAF4564 KJT4558:KKB4564 KTP4558:KTX4564 LDL4558:LDT4564 LNH4558:LNP4564 LXD4558:LXL4564 MGZ4558:MHH4564 MQV4558:MRD4564 NAR4558:NAZ4564 NKN4558:NKV4564 NUJ4558:NUR4564 OEF4558:OEN4564 OOB4558:OOJ4564 OXX4558:OYF4564 PHT4558:PIB4564 PRP4558:PRX4564 QBL4558:QBT4564 QLH4558:QLP4564 QVD4558:QVL4564 REZ4558:RFH4564 ROV4558:RPD4564 RYR4558:RYZ4564 SIN4558:SIV4564 SSJ4558:SSR4564 TCF4558:TCN4564 TMB4558:TMJ4564 TVX4558:TWF4564 UFT4558:UGB4564 UPP4558:UPX4564 UZL4558:UZT4564 VJH4558:VJP4564 VTD4558:VTL4564 WCZ4558:WDH4564 WMV4558:WND4564 WWR4558:WWZ4564 KF4638:KN4641 UB4638:UJ4641 ADX4638:AEF4641 ANT4638:AOB4641 AXP4638:AXX4641 BHL4638:BHT4641 BRH4638:BRP4641 CBD4638:CBL4641 CKZ4638:CLH4641 CUV4638:CVD4641 DER4638:DEZ4641 DON4638:DOV4641 DYJ4638:DYR4641 EIF4638:EIN4641 ESB4638:ESJ4641 FBX4638:FCF4641 FLT4638:FMB4641 FVP4638:FVX4641 GFL4638:GFT4641 GPH4638:GPP4641 GZD4638:GZL4641 HIZ4638:HJH4641 HSV4638:HTD4641 ICR4638:ICZ4641 IMN4638:IMV4641 IWJ4638:IWR4641 JGF4638:JGN4641 JQB4638:JQJ4641 JZX4638:KAF4641 KJT4638:KKB4641 KTP4638:KTX4641 LDL4638:LDT4641 LNH4638:LNP4641 LXD4638:LXL4641 MGZ4638:MHH4641 MQV4638:MRD4641 NAR4638:NAZ4641 NKN4638:NKV4641 NUJ4638:NUR4641 OEF4638:OEN4641 OOB4638:OOJ4641 OXX4638:OYF4641 PHT4638:PIB4641 PRP4638:PRX4641 QBL4638:QBT4641 QLH4638:QLP4641 QVD4638:QVL4641 REZ4638:RFH4641 ROV4638:RPD4641 RYR4638:RYZ4641 SIN4638:SIV4641 SSJ4638:SSR4641 TCF4638:TCN4641 TMB4638:TMJ4641 TVX4638:TWF4641 UFT4638:UGB4641 UPP4638:UPX4641 UZL4638:UZT4641 VJH4638:VJP4641 VTD4638:VTL4641 WCZ4638:WDH4641 WMV4638:WND4641 WWR4638:WWZ4641 KF4702:KN4705 UB4702:UJ4705 ADX4702:AEF4705 ANT4702:AOB4705 AXP4702:AXX4705 BHL4702:BHT4705 BRH4702:BRP4705 CBD4702:CBL4705 CKZ4702:CLH4705 CUV4702:CVD4705 DER4702:DEZ4705 DON4702:DOV4705 DYJ4702:DYR4705 EIF4702:EIN4705 ESB4702:ESJ4705 FBX4702:FCF4705 FLT4702:FMB4705 FVP4702:FVX4705 GFL4702:GFT4705 GPH4702:GPP4705 GZD4702:GZL4705 HIZ4702:HJH4705 HSV4702:HTD4705 ICR4702:ICZ4705 IMN4702:IMV4705 IWJ4702:IWR4705 JGF4702:JGN4705 JQB4702:JQJ4705 JZX4702:KAF4705 KJT4702:KKB4705 KTP4702:KTX4705 LDL4702:LDT4705 LNH4702:LNP4705 LXD4702:LXL4705 MGZ4702:MHH4705 MQV4702:MRD4705 NAR4702:NAZ4705 NKN4702:NKV4705 NUJ4702:NUR4705 OEF4702:OEN4705 OOB4702:OOJ4705 OXX4702:OYF4705 PHT4702:PIB4705 PRP4702:PRX4705 QBL4702:QBT4705 QLH4702:QLP4705 QVD4702:QVL4705 REZ4702:RFH4705 ROV4702:RPD4705 RYR4702:RYZ4705 SIN4702:SIV4705 SSJ4702:SSR4705 TCF4702:TCN4705 TMB4702:TMJ4705 TVX4702:TWF4705 UFT4702:UGB4705 UPP4702:UPX4705 UZL4702:UZT4705 VJH4702:VJP4705 VTD4702:VTL4705 WCZ4702:WDH4705 WMV4702:WND4705 WWR4702:WWZ4705 KF4734:KN4737 UB4734:UJ4737 ADX4734:AEF4737 ANT4734:AOB4737 AXP4734:AXX4737 BHL4734:BHT4737 BRH4734:BRP4737 CBD4734:CBL4737 CKZ4734:CLH4737 CUV4734:CVD4737 DER4734:DEZ4737 DON4734:DOV4737 DYJ4734:DYR4737 EIF4734:EIN4737 ESB4734:ESJ4737 FBX4734:FCF4737 FLT4734:FMB4737 FVP4734:FVX4737 GFL4734:GFT4737 GPH4734:GPP4737 GZD4734:GZL4737 HIZ4734:HJH4737 HSV4734:HTD4737 ICR4734:ICZ4737 IMN4734:IMV4737 IWJ4734:IWR4737 JGF4734:JGN4737 JQB4734:JQJ4737 JZX4734:KAF4737 KJT4734:KKB4737 KTP4734:KTX4737 LDL4734:LDT4737 LNH4734:LNP4737 LXD4734:LXL4737 MGZ4734:MHH4737 MQV4734:MRD4737 NAR4734:NAZ4737 NKN4734:NKV4737 NUJ4734:NUR4737 OEF4734:OEN4737 OOB4734:OOJ4737 OXX4734:OYF4737 PHT4734:PIB4737 PRP4734:PRX4737 QBL4734:QBT4737 QLH4734:QLP4737 QVD4734:QVL4737 REZ4734:RFH4737 ROV4734:RPD4737 RYR4734:RYZ4737 SIN4734:SIV4737 SSJ4734:SSR4737 TCF4734:TCN4737 TMB4734:TMJ4737 TVX4734:TWF4737 UFT4734:UGB4737 UPP4734:UPX4737 UZL4734:UZT4737 VJH4734:VJP4737 VTD4734:VTL4737 WCZ4734:WDH4737 WMV4734:WND4737 WWR4734:WWZ4737 KF4766:KN4770 UB4766:UJ4770 ADX4766:AEF4770 ANT4766:AOB4770 AXP4766:AXX4770 BHL4766:BHT4770 BRH4766:BRP4770 CBD4766:CBL4770 CKZ4766:CLH4770 CUV4766:CVD4770 DER4766:DEZ4770 DON4766:DOV4770 DYJ4766:DYR4770 EIF4766:EIN4770 ESB4766:ESJ4770 FBX4766:FCF4770 FLT4766:FMB4770 FVP4766:FVX4770 GFL4766:GFT4770 GPH4766:GPP4770 GZD4766:GZL4770 HIZ4766:HJH4770 HSV4766:HTD4770 ICR4766:ICZ4770 IMN4766:IMV4770 IWJ4766:IWR4770 JGF4766:JGN4770 JQB4766:JQJ4770 JZX4766:KAF4770 KJT4766:KKB4770 KTP4766:KTX4770 LDL4766:LDT4770 LNH4766:LNP4770 LXD4766:LXL4770 MGZ4766:MHH4770 MQV4766:MRD4770 NAR4766:NAZ4770 NKN4766:NKV4770 NUJ4766:NUR4770 OEF4766:OEN4770 OOB4766:OOJ4770 OXX4766:OYF4770 PHT4766:PIB4770 PRP4766:PRX4770 QBL4766:QBT4770 QLH4766:QLP4770 QVD4766:QVL4770 REZ4766:RFH4770 ROV4766:RPD4770 RYR4766:RYZ4770 SIN4766:SIV4770 SSJ4766:SSR4770 TCF4766:TCN4770 TMB4766:TMJ4770 TVX4766:TWF4770 UFT4766:UGB4770 UPP4766:UPX4770 UZL4766:UZT4770 VJH4766:VJP4770 VTD4766:VTL4770 WCZ4766:WDH4770 WMV4766:WND4770 WWR4766:WWZ4770 KF4876:KN4881 UB4876:UJ4881 ADX4876:AEF4881 ANT4876:AOB4881 AXP4876:AXX4881 BHL4876:BHT4881 BRH4876:BRP4881 CBD4876:CBL4881 CKZ4876:CLH4881 CUV4876:CVD4881 DER4876:DEZ4881 DON4876:DOV4881 DYJ4876:DYR4881 EIF4876:EIN4881 ESB4876:ESJ4881 FBX4876:FCF4881 FLT4876:FMB4881 FVP4876:FVX4881 GFL4876:GFT4881 GPH4876:GPP4881 GZD4876:GZL4881 HIZ4876:HJH4881 HSV4876:HTD4881 ICR4876:ICZ4881 IMN4876:IMV4881 IWJ4876:IWR4881 JGF4876:JGN4881 JQB4876:JQJ4881 JZX4876:KAF4881 KJT4876:KKB4881 KTP4876:KTX4881 LDL4876:LDT4881 LNH4876:LNP4881 LXD4876:LXL4881 MGZ4876:MHH4881 MQV4876:MRD4881 NAR4876:NAZ4881 NKN4876:NKV4881 NUJ4876:NUR4881 OEF4876:OEN4881 OOB4876:OOJ4881 OXX4876:OYF4881 PHT4876:PIB4881 PRP4876:PRX4881 QBL4876:QBT4881 QLH4876:QLP4881 QVD4876:QVL4881 REZ4876:RFH4881 ROV4876:RPD4881 RYR4876:RYZ4881 SIN4876:SIV4881 SSJ4876:SSR4881 TCF4876:TCN4881 TMB4876:TMJ4881 TVX4876:TWF4881 UFT4876:UGB4881 UPP4876:UPX4881 UZL4876:UZT4881 VJH4876:VJP4881 VTD4876:VTL4881 WCZ4876:WDH4881 WMV4876:WND4881 WWR4876:WWZ4881 KF4993:KN5000 UB4993:UJ5000 ADX4993:AEF5000 ANT4993:AOB5000 AXP4993:AXX5000 BHL4993:BHT5000 BRH4993:BRP5000 CBD4993:CBL5000 CKZ4993:CLH5000 CUV4993:CVD5000 DER4993:DEZ5000 DON4993:DOV5000 DYJ4993:DYR5000 EIF4993:EIN5000 ESB4993:ESJ5000 FBX4993:FCF5000 FLT4993:FMB5000 FVP4993:FVX5000 GFL4993:GFT5000 GPH4993:GPP5000 GZD4993:GZL5000 HIZ4993:HJH5000 HSV4993:HTD5000 ICR4993:ICZ5000 IMN4993:IMV5000 IWJ4993:IWR5000 JGF4993:JGN5000 JQB4993:JQJ5000 JZX4993:KAF5000 KJT4993:KKB5000 KTP4993:KTX5000 LDL4993:LDT5000 LNH4993:LNP5000 LXD4993:LXL5000 MGZ4993:MHH5000 MQV4993:MRD5000 NAR4993:NAZ5000 NKN4993:NKV5000 NUJ4993:NUR5000 OEF4993:OEN5000 OOB4993:OOJ5000 OXX4993:OYF5000 PHT4993:PIB5000 PRP4993:PRX5000 QBL4993:QBT5000 QLH4993:QLP5000 QVD4993:QVL5000 REZ4993:RFH5000 ROV4993:RPD5000 RYR4993:RYZ5000 SIN4993:SIV5000 SSJ4993:SSR5000 TCF4993:TCN5000 TMB4993:TMJ5000 TVX4993:TWF5000 UFT4993:UGB5000 UPP4993:UPX5000 UZL4993:UZT5000 VJH4993:VJP5000 VTD4993:VTL5000 WCZ4993:WDH5000 WMV4993:WND5000 WWR4993:WWZ5000 KF4953:KN4964 UB4953:UJ4964 ADX4953:AEF4964 ANT4953:AOB4964 AXP4953:AXX4964 BHL4953:BHT4964 BRH4953:BRP4964 CBD4953:CBL4964 CKZ4953:CLH4964 CUV4953:CVD4964 DER4953:DEZ4964 DON4953:DOV4964 DYJ4953:DYR4964 EIF4953:EIN4964 ESB4953:ESJ4964 FBX4953:FCF4964 FLT4953:FMB4964 FVP4953:FVX4964 GFL4953:GFT4964 GPH4953:GPP4964 GZD4953:GZL4964 HIZ4953:HJH4964 HSV4953:HTD4964 ICR4953:ICZ4964 IMN4953:IMV4964 IWJ4953:IWR4964 JGF4953:JGN4964 JQB4953:JQJ4964 JZX4953:KAF4964 KJT4953:KKB4964 KTP4953:KTX4964 LDL4953:LDT4964 LNH4953:LNP4964 LXD4953:LXL4964 MGZ4953:MHH4964 MQV4953:MRD4964 NAR4953:NAZ4964 NKN4953:NKV4964 NUJ4953:NUR4964 OEF4953:OEN4964 OOB4953:OOJ4964 OXX4953:OYF4964 PHT4953:PIB4964 PRP4953:PRX4964 QBL4953:QBT4964 QLH4953:QLP4964 QVD4953:QVL4964 REZ4953:RFH4964 ROV4953:RPD4964 RYR4953:RYZ4964 SIN4953:SIV4964 SSJ4953:SSR4964 TCF4953:TCN4964 TMB4953:TMJ4964 TVX4953:TWF4964 UFT4953:UGB4964 UPP4953:UPX4964 UZL4953:UZT4964 VJH4953:VJP4964 VTD4953:VTL4964 WCZ4953:WDH4964 WMV4953:WND4964 WWR4953:WWZ4964 KF5040:KN5043 UB5040:UJ5043 ADX5040:AEF5043 ANT5040:AOB5043 AXP5040:AXX5043 BHL5040:BHT5043 BRH5040:BRP5043 CBD5040:CBL5043 CKZ5040:CLH5043 CUV5040:CVD5043 DER5040:DEZ5043 DON5040:DOV5043 DYJ5040:DYR5043 EIF5040:EIN5043 ESB5040:ESJ5043 FBX5040:FCF5043 FLT5040:FMB5043 FVP5040:FVX5043 GFL5040:GFT5043 GPH5040:GPP5043 GZD5040:GZL5043 HIZ5040:HJH5043 HSV5040:HTD5043 ICR5040:ICZ5043 IMN5040:IMV5043 IWJ5040:IWR5043 JGF5040:JGN5043 JQB5040:JQJ5043 JZX5040:KAF5043 KJT5040:KKB5043 KTP5040:KTX5043 LDL5040:LDT5043 LNH5040:LNP5043 LXD5040:LXL5043 MGZ5040:MHH5043 MQV5040:MRD5043 NAR5040:NAZ5043 NKN5040:NKV5043 NUJ5040:NUR5043 OEF5040:OEN5043 OOB5040:OOJ5043 OXX5040:OYF5043 PHT5040:PIB5043 PRP5040:PRX5043 QBL5040:QBT5043 QLH5040:QLP5043 QVD5040:QVL5043 REZ5040:RFH5043 ROV5040:RPD5043 RYR5040:RYZ5043 SIN5040:SIV5043 SSJ5040:SSR5043 TCF5040:TCN5043 TMB5040:TMJ5043 TVX5040:TWF5043 UFT5040:UGB5043 UPP5040:UPX5043 UZL5040:UZT5043 VJH5040:VJP5043 VTD5040:VTL5043 WCZ5040:WDH5043 WMV5040:WND5043 WWR5040:WWZ5043 KF5211:KN5214 UB5211:UJ5214 ADX5211:AEF5214 ANT5211:AOB5214 AXP5211:AXX5214 BHL5211:BHT5214 BRH5211:BRP5214 CBD5211:CBL5214 CKZ5211:CLH5214 CUV5211:CVD5214 DER5211:DEZ5214 DON5211:DOV5214 DYJ5211:DYR5214 EIF5211:EIN5214 ESB5211:ESJ5214 FBX5211:FCF5214 FLT5211:FMB5214 FVP5211:FVX5214 GFL5211:GFT5214 GPH5211:GPP5214 GZD5211:GZL5214 HIZ5211:HJH5214 HSV5211:HTD5214 ICR5211:ICZ5214 IMN5211:IMV5214 IWJ5211:IWR5214 JGF5211:JGN5214 JQB5211:JQJ5214 JZX5211:KAF5214 KJT5211:KKB5214 KTP5211:KTX5214 LDL5211:LDT5214 LNH5211:LNP5214 LXD5211:LXL5214 MGZ5211:MHH5214 MQV5211:MRD5214 NAR5211:NAZ5214 NKN5211:NKV5214 NUJ5211:NUR5214 OEF5211:OEN5214 OOB5211:OOJ5214 OXX5211:OYF5214 PHT5211:PIB5214 PRP5211:PRX5214 QBL5211:QBT5214 QLH5211:QLP5214 QVD5211:QVL5214 REZ5211:RFH5214 ROV5211:RPD5214 RYR5211:RYZ5214 SIN5211:SIV5214 SSJ5211:SSR5214 TCF5211:TCN5214 TMB5211:TMJ5214 TVX5211:TWF5214 UFT5211:UGB5214 UPP5211:UPX5214 UZL5211:UZT5214 VJH5211:VJP5214 VTD5211:VTL5214 WCZ5211:WDH5214 WMV5211:WND5214 WWR5211:WWZ5214 WWR4838:WWZ4844 KF5147:KN5150 UB5147:UJ5150 ADX5147:AEF5150 ANT5147:AOB5150 AXP5147:AXX5150 BHL5147:BHT5150 BRH5147:BRP5150 CBD5147:CBL5150 CKZ5147:CLH5150 CUV5147:CVD5150 DER5147:DEZ5150 DON5147:DOV5150 DYJ5147:DYR5150 EIF5147:EIN5150 ESB5147:ESJ5150 FBX5147:FCF5150 FLT5147:FMB5150 FVP5147:FVX5150 GFL5147:GFT5150 GPH5147:GPP5150 GZD5147:GZL5150 HIZ5147:HJH5150 HSV5147:HTD5150 ICR5147:ICZ5150 IMN5147:IMV5150 IWJ5147:IWR5150 JGF5147:JGN5150 JQB5147:JQJ5150 JZX5147:KAF5150 KJT5147:KKB5150 KTP5147:KTX5150 LDL5147:LDT5150 LNH5147:LNP5150 LXD5147:LXL5150 MGZ5147:MHH5150 MQV5147:MRD5150 NAR5147:NAZ5150 NKN5147:NKV5150 NUJ5147:NUR5150 OEF5147:OEN5150 OOB5147:OOJ5150 OXX5147:OYF5150 PHT5147:PIB5150 PRP5147:PRX5150 QBL5147:QBT5150 QLH5147:QLP5150 QVD5147:QVL5150 REZ5147:RFH5150 ROV5147:RPD5150 RYR5147:RYZ5150 SIN5147:SIV5150 SSJ5147:SSR5150 TCF5147:TCN5150 TMB5147:TMJ5150 TVX5147:TWF5150 UFT5147:UGB5150 UPP5147:UPX5150 UZL5147:UZT5150 VJH5147:VJP5150 VTD5147:VTL5150 WCZ5147:WDH5150 WMV5147:WND5150 WWR5147:WWZ5150 KF5244:KN5256 UB5244:UJ5256 ADX5244:AEF5256 ANT5244:AOB5256 AXP5244:AXX5256 BHL5244:BHT5256 BRH5244:BRP5256 CBD5244:CBL5256 CKZ5244:CLH5256 CUV5244:CVD5256 DER5244:DEZ5256 DON5244:DOV5256 DYJ5244:DYR5256 EIF5244:EIN5256 ESB5244:ESJ5256 FBX5244:FCF5256 FLT5244:FMB5256 FVP5244:FVX5256 GFL5244:GFT5256 GPH5244:GPP5256 GZD5244:GZL5256 HIZ5244:HJH5256 HSV5244:HTD5256 ICR5244:ICZ5256 IMN5244:IMV5256 IWJ5244:IWR5256 JGF5244:JGN5256 JQB5244:JQJ5256 JZX5244:KAF5256 KJT5244:KKB5256 KTP5244:KTX5256 LDL5244:LDT5256 LNH5244:LNP5256 LXD5244:LXL5256 MGZ5244:MHH5256 MQV5244:MRD5256 NAR5244:NAZ5256 NKN5244:NKV5256 NUJ5244:NUR5256 OEF5244:OEN5256 OOB5244:OOJ5256 OXX5244:OYF5256 PHT5244:PIB5256 PRP5244:PRX5256 QBL5244:QBT5256 QLH5244:QLP5256 QVD5244:QVL5256 REZ5244:RFH5256 ROV5244:RPD5256 RYR5244:RYZ5256 SIN5244:SIV5256 SSJ5244:SSR5256 TCF5244:TCN5256 TMB5244:TMJ5256 TVX5244:TWF5256 UFT5244:UGB5256 UPP5244:UPX5256 UZL5244:UZT5256 VJH5244:VJP5256 VTD5244:VTL5256 WCZ5244:WDH5256 WMV5244:WND5256 WWR5244:WWZ5256 KF5350:KN5353 UB5350:UJ5353 ADX5350:AEF5353 ANT5350:AOB5353 AXP5350:AXX5353 BHL5350:BHT5353 BRH5350:BRP5353 CBD5350:CBL5353 CKZ5350:CLH5353 CUV5350:CVD5353 DER5350:DEZ5353 DON5350:DOV5353 DYJ5350:DYR5353 EIF5350:EIN5353 ESB5350:ESJ5353 FBX5350:FCF5353 FLT5350:FMB5353 FVP5350:FVX5353 GFL5350:GFT5353 GPH5350:GPP5353 GZD5350:GZL5353 HIZ5350:HJH5353 HSV5350:HTD5353 ICR5350:ICZ5353 IMN5350:IMV5353 IWJ5350:IWR5353 JGF5350:JGN5353 JQB5350:JQJ5353 JZX5350:KAF5353 KJT5350:KKB5353 KTP5350:KTX5353 LDL5350:LDT5353 LNH5350:LNP5353 LXD5350:LXL5353 MGZ5350:MHH5353 MQV5350:MRD5353 NAR5350:NAZ5353 NKN5350:NKV5353 NUJ5350:NUR5353 OEF5350:OEN5353 OOB5350:OOJ5353 OXX5350:OYF5353 PHT5350:PIB5353 PRP5350:PRX5353 QBL5350:QBT5353 QLH5350:QLP5353 QVD5350:QVL5353 REZ5350:RFH5353 ROV5350:RPD5353 RYR5350:RYZ5353 SIN5350:SIV5353 SSJ5350:SSR5353 TCF5350:TCN5353 TMB5350:TMJ5353 TVX5350:TWF5353 UFT5350:UGB5353 UPP5350:UPX5353 UZL5350:UZT5353 VJH5350:VJP5353 VTD5350:VTL5353 WCZ5350:WDH5353 WMV5350:WND5353 WWR5350:WWZ5353 KF5318:KN5321 UB5318:UJ5321 ADX5318:AEF5321 ANT5318:AOB5321 AXP5318:AXX5321 BHL5318:BHT5321 BRH5318:BRP5321 CBD5318:CBL5321 CKZ5318:CLH5321 CUV5318:CVD5321 DER5318:DEZ5321 DON5318:DOV5321 DYJ5318:DYR5321 EIF5318:EIN5321 ESB5318:ESJ5321 FBX5318:FCF5321 FLT5318:FMB5321 FVP5318:FVX5321 GFL5318:GFT5321 GPH5318:GPP5321 GZD5318:GZL5321 HIZ5318:HJH5321 HSV5318:HTD5321 ICR5318:ICZ5321 IMN5318:IMV5321 IWJ5318:IWR5321 JGF5318:JGN5321 JQB5318:JQJ5321 JZX5318:KAF5321 KJT5318:KKB5321 KTP5318:KTX5321 LDL5318:LDT5321 LNH5318:LNP5321 LXD5318:LXL5321 MGZ5318:MHH5321 MQV5318:MRD5321 NAR5318:NAZ5321 NKN5318:NKV5321 NUJ5318:NUR5321 OEF5318:OEN5321 OOB5318:OOJ5321 OXX5318:OYF5321 PHT5318:PIB5321 PRP5318:PRX5321 QBL5318:QBT5321 QLH5318:QLP5321 QVD5318:QVL5321 REZ5318:RFH5321 ROV5318:RPD5321 RYR5318:RYZ5321 SIN5318:SIV5321 SSJ5318:SSR5321 TCF5318:TCN5321 TMB5318:TMJ5321 TVX5318:TWF5321 UFT5318:UGB5321 UPP5318:UPX5321 UZL5318:UZT5321 VJH5318:VJP5321 VTD5318:VTL5321 WCZ5318:WDH5321 WMV5318:WND5321 WWR5318:WWZ5321 KF5285:KN5288 UB5285:UJ5288 ADX5285:AEF5288 ANT5285:AOB5288 AXP5285:AXX5288 BHL5285:BHT5288 BRH5285:BRP5288 CBD5285:CBL5288 CKZ5285:CLH5288 CUV5285:CVD5288 DER5285:DEZ5288 DON5285:DOV5288 DYJ5285:DYR5288 EIF5285:EIN5288 ESB5285:ESJ5288 FBX5285:FCF5288 FLT5285:FMB5288 FVP5285:FVX5288 GFL5285:GFT5288 GPH5285:GPP5288 GZD5285:GZL5288 HIZ5285:HJH5288 HSV5285:HTD5288 ICR5285:ICZ5288 IMN5285:IMV5288 IWJ5285:IWR5288 JGF5285:JGN5288 JQB5285:JQJ5288 JZX5285:KAF5288 KJT5285:KKB5288 KTP5285:KTX5288 LDL5285:LDT5288 LNH5285:LNP5288 LXD5285:LXL5288 MGZ5285:MHH5288 MQV5285:MRD5288 NAR5285:NAZ5288 NKN5285:NKV5288 NUJ5285:NUR5288 OEF5285:OEN5288 OOB5285:OOJ5288 OXX5285:OYF5288 PHT5285:PIB5288 PRP5285:PRX5288 QBL5285:QBT5288 QLH5285:QLP5288 QVD5285:QVL5288 REZ5285:RFH5288 ROV5285:RPD5288 RYR5285:RYZ5288 SIN5285:SIV5288 SSJ5285:SSR5288 TCF5285:TCN5288 TMB5285:TMJ5288 TVX5285:TWF5288 UFT5285:UGB5288 UPP5285:UPX5288 UZL5285:UZT5288 VJH5285:VJP5288 VTD5285:VTL5288 WCZ5285:WDH5288 WMV5285:WND5288 WWR5285:WWZ5288 KF5383:KN5391 UB5383:UJ5391 ADX5383:AEF5391 ANT5383:AOB5391 AXP5383:AXX5391 BHL5383:BHT5391 BRH5383:BRP5391 CBD5383:CBL5391 CKZ5383:CLH5391 CUV5383:CVD5391 DER5383:DEZ5391 DON5383:DOV5391 DYJ5383:DYR5391 EIF5383:EIN5391 ESB5383:ESJ5391 FBX5383:FCF5391 FLT5383:FMB5391 FVP5383:FVX5391 GFL5383:GFT5391 GPH5383:GPP5391 GZD5383:GZL5391 HIZ5383:HJH5391 HSV5383:HTD5391 ICR5383:ICZ5391 IMN5383:IMV5391 IWJ5383:IWR5391 JGF5383:JGN5391 JQB5383:JQJ5391 JZX5383:KAF5391 KJT5383:KKB5391 KTP5383:KTX5391 LDL5383:LDT5391 LNH5383:LNP5391 LXD5383:LXL5391 MGZ5383:MHH5391 MQV5383:MRD5391 NAR5383:NAZ5391 NKN5383:NKV5391 NUJ5383:NUR5391 OEF5383:OEN5391 OOB5383:OOJ5391 OXX5383:OYF5391 PHT5383:PIB5391 PRP5383:PRX5391 QBL5383:QBT5391 QLH5383:QLP5391 QVD5383:QVL5391 REZ5383:RFH5391 ROV5383:RPD5391 RYR5383:RYZ5391 SIN5383:SIV5391 SSJ5383:SSR5391 TCF5383:TCN5391 TMB5383:TMJ5391 TVX5383:TWF5391 UFT5383:UGB5391 UPP5383:UPX5391 UZL5383:UZT5391 VJH5383:VJP5391 VTD5383:VTL5391 WCZ5383:WDH5391 WMV5383:WND5391 WWR5383:WWZ5391 KF5456:KN5462 UB5456:UJ5462 ADX5456:AEF5462 ANT5456:AOB5462 AXP5456:AXX5462 BHL5456:BHT5462 BRH5456:BRP5462 CBD5456:CBL5462 CKZ5456:CLH5462 CUV5456:CVD5462 DER5456:DEZ5462 DON5456:DOV5462 DYJ5456:DYR5462 EIF5456:EIN5462 ESB5456:ESJ5462 FBX5456:FCF5462 FLT5456:FMB5462 FVP5456:FVX5462 GFL5456:GFT5462 GPH5456:GPP5462 GZD5456:GZL5462 HIZ5456:HJH5462 HSV5456:HTD5462 ICR5456:ICZ5462 IMN5456:IMV5462 IWJ5456:IWR5462 JGF5456:JGN5462 JQB5456:JQJ5462 JZX5456:KAF5462 KJT5456:KKB5462 KTP5456:KTX5462 LDL5456:LDT5462 LNH5456:LNP5462 LXD5456:LXL5462 MGZ5456:MHH5462 MQV5456:MRD5462 NAR5456:NAZ5462 NKN5456:NKV5462 NUJ5456:NUR5462 OEF5456:OEN5462 OOB5456:OOJ5462 OXX5456:OYF5462 PHT5456:PIB5462 PRP5456:PRX5462 QBL5456:QBT5462 QLH5456:QLP5462 QVD5456:QVL5462 REZ5456:RFH5462 ROV5456:RPD5462 RYR5456:RYZ5462 SIN5456:SIV5462 SSJ5456:SSR5462 TCF5456:TCN5462 TMB5456:TMJ5462 TVX5456:TWF5462 UFT5456:UGB5462 UPP5456:UPX5462 UZL5456:UZT5462 VJH5456:VJP5462 VTD5456:VTL5462 WCZ5456:WDH5462 WMV5456:WND5462 WWR5456:WWZ5462 KF5492:KN5499 UB5492:UJ5499 ADX5492:AEF5499 ANT5492:AOB5499 AXP5492:AXX5499 BHL5492:BHT5499 BRH5492:BRP5499 CBD5492:CBL5499 CKZ5492:CLH5499 CUV5492:CVD5499 DER5492:DEZ5499 DON5492:DOV5499 DYJ5492:DYR5499 EIF5492:EIN5499 ESB5492:ESJ5499 FBX5492:FCF5499 FLT5492:FMB5499 FVP5492:FVX5499 GFL5492:GFT5499 GPH5492:GPP5499 GZD5492:GZL5499 HIZ5492:HJH5499 HSV5492:HTD5499 ICR5492:ICZ5499 IMN5492:IMV5499 IWJ5492:IWR5499 JGF5492:JGN5499 JQB5492:JQJ5499 JZX5492:KAF5499 KJT5492:KKB5499 KTP5492:KTX5499 LDL5492:LDT5499 LNH5492:LNP5499 LXD5492:LXL5499 MGZ5492:MHH5499 MQV5492:MRD5499 NAR5492:NAZ5499 NKN5492:NKV5499 NUJ5492:NUR5499 OEF5492:OEN5499 OOB5492:OOJ5499 OXX5492:OYF5499 PHT5492:PIB5499 PRP5492:PRX5499 QBL5492:QBT5499 QLH5492:QLP5499 QVD5492:QVL5499 REZ5492:RFH5499 ROV5492:RPD5499 RYR5492:RYZ5499 SIN5492:SIV5499 SSJ5492:SSR5499 TCF5492:TCN5499 TMB5492:TMJ5499 TVX5492:TWF5499 UFT5492:UGB5499 UPP5492:UPX5499 UZL5492:UZT5499 VJH5492:VJP5499 VTD5492:VTL5499 WCZ5492:WDH5499 WMV5492:WND5499 WWR5492:WWZ5499 KF5528:KN5531 UB5528:UJ5531 ADX5528:AEF5531 ANT5528:AOB5531 AXP5528:AXX5531 BHL5528:BHT5531 BRH5528:BRP5531 CBD5528:CBL5531 CKZ5528:CLH5531 CUV5528:CVD5531 DER5528:DEZ5531 DON5528:DOV5531 DYJ5528:DYR5531 EIF5528:EIN5531 ESB5528:ESJ5531 FBX5528:FCF5531 FLT5528:FMB5531 FVP5528:FVX5531 GFL5528:GFT5531 GPH5528:GPP5531 GZD5528:GZL5531 HIZ5528:HJH5531 HSV5528:HTD5531 ICR5528:ICZ5531 IMN5528:IMV5531 IWJ5528:IWR5531 JGF5528:JGN5531 JQB5528:JQJ5531 JZX5528:KAF5531 KJT5528:KKB5531 KTP5528:KTX5531 LDL5528:LDT5531 LNH5528:LNP5531 LXD5528:LXL5531 MGZ5528:MHH5531 MQV5528:MRD5531 NAR5528:NAZ5531 NKN5528:NKV5531 NUJ5528:NUR5531 OEF5528:OEN5531 OOB5528:OOJ5531 OXX5528:OYF5531 PHT5528:PIB5531 PRP5528:PRX5531 QBL5528:QBT5531 QLH5528:QLP5531 QVD5528:QVL5531 REZ5528:RFH5531 ROV5528:RPD5531 RYR5528:RYZ5531 SIN5528:SIV5531 SSJ5528:SSR5531 TCF5528:TCN5531 TMB5528:TMJ5531 TVX5528:TWF5531 UFT5528:UGB5531 UPP5528:UPX5531 UZL5528:UZT5531 VJH5528:VJP5531 VTD5528:VTL5531 WCZ5528:WDH5531 WMV5528:WND5531 WWR5528:WWZ5531 KF5668:KN5676 KF5597:KN5602 UB5597:UJ5602 ADX5597:AEF5602 ANT5597:AOB5602 AXP5597:AXX5602 BHL5597:BHT5602 BRH5597:BRP5602 CBD5597:CBL5602 CKZ5597:CLH5602 CUV5597:CVD5602 DER5597:DEZ5602 DON5597:DOV5602 DYJ5597:DYR5602 EIF5597:EIN5602 ESB5597:ESJ5602 FBX5597:FCF5602 FLT5597:FMB5602 FVP5597:FVX5602 GFL5597:GFT5602 GPH5597:GPP5602 GZD5597:GZL5602 HIZ5597:HJH5602 HSV5597:HTD5602 ICR5597:ICZ5602 IMN5597:IMV5602 IWJ5597:IWR5602 JGF5597:JGN5602 JQB5597:JQJ5602 JZX5597:KAF5602 KJT5597:KKB5602 KTP5597:KTX5602 LDL5597:LDT5602 LNH5597:LNP5602 LXD5597:LXL5602 MGZ5597:MHH5602 MQV5597:MRD5602 NAR5597:NAZ5602 NKN5597:NKV5602 NUJ5597:NUR5602 OEF5597:OEN5602 OOB5597:OOJ5602 OXX5597:OYF5602 PHT5597:PIB5602 PRP5597:PRX5602 QBL5597:QBT5602 QLH5597:QLP5602 QVD5597:QVL5602 REZ5597:RFH5602 ROV5597:RPD5602 RYR5597:RYZ5602 SIN5597:SIV5602 SSJ5597:SSR5602 TCF5597:TCN5602 TMB5597:TMJ5602 TVX5597:TWF5602 UFT5597:UGB5602 UPP5597:UPX5602 UZL5597:UZT5602 VJH5597:VJP5602 VTD5597:VTL5602 WCZ5597:WDH5602 WMV5597:WND5602 WWR5597:WWZ5602 KF5630:KN5639 UB5630:UJ5639 ADX5630:AEF5639 ANT5630:AOB5639 AXP5630:AXX5639 BHL5630:BHT5639 BRH5630:BRP5639 CBD5630:CBL5639 CKZ5630:CLH5639 CUV5630:CVD5639 DER5630:DEZ5639 DON5630:DOV5639 DYJ5630:DYR5639 EIF5630:EIN5639 ESB5630:ESJ5639 FBX5630:FCF5639 FLT5630:FMB5639 FVP5630:FVX5639 GFL5630:GFT5639 GPH5630:GPP5639 GZD5630:GZL5639 HIZ5630:HJH5639 HSV5630:HTD5639 ICR5630:ICZ5639 IMN5630:IMV5639 IWJ5630:IWR5639 JGF5630:JGN5639 JQB5630:JQJ5639 JZX5630:KAF5639 KJT5630:KKB5639 KTP5630:KTX5639 LDL5630:LDT5639 LNH5630:LNP5639 LXD5630:LXL5639 MGZ5630:MHH5639 MQV5630:MRD5639 NAR5630:NAZ5639 NKN5630:NKV5639 NUJ5630:NUR5639 OEF5630:OEN5639 OOB5630:OOJ5639 OXX5630:OYF5639 PHT5630:PIB5639 PRP5630:PRX5639 QBL5630:QBT5639 QLH5630:QLP5639 QVD5630:QVL5639 REZ5630:RFH5639 ROV5630:RPD5639 RYR5630:RYZ5639 SIN5630:SIV5639 SSJ5630:SSR5639 TCF5630:TCN5639 TMB5630:TMJ5639 TVX5630:TWF5639 UFT5630:UGB5639 UPP5630:UPX5639 UZL5630:UZT5639 VJH5630:VJP5639 VTD5630:VTL5639 WCZ5630:WDH5639 WMV5630:WND5639 WWR5630:WWZ5639 KF2110:KN2114 WWR1648:WWZ1653 WMV1648:WND1653 WCZ1648:WDH1653 VTD1648:VTL1653 VJH1648:VJP1653 UZL1648:UZT1653 UPP1648:UPX1653 UFT1648:UGB1653 TVX1648:TWF1653 TMB1648:TMJ1653 TCF1648:TCN1653 SSJ1648:SSR1653 SIN1648:SIV1653 RYR1648:RYZ1653 ROV1648:RPD1653 REZ1648:RFH1653 QVD1648:QVL1653 QLH1648:QLP1653 QBL1648:QBT1653 PRP1648:PRX1653 PHT1648:PIB1653 OXX1648:OYF1653 OOB1648:OOJ1653 OEF1648:OEN1653 NUJ1648:NUR1653 NKN1648:NKV1653 NAR1648:NAZ1653 MQV1648:MRD1653 MGZ1648:MHH1653 LXD1648:LXL1653 LNH1648:LNP1653 LDL1648:LDT1653 KTP1648:KTX1653 KJT1648:KKB1653 JZX1648:KAF1653 JQB1648:JQJ1653 JGF1648:JGN1653 IWJ1648:IWR1653 IMN1648:IMV1653 ICR1648:ICZ1653 HSV1648:HTD1653 HIZ1648:HJH1653 GZD1648:GZL1653 GPH1648:GPP1653 GFL1648:GFT1653 FVP1648:FVX1653 FLT1648:FMB1653 FBX1648:FCF1653 ESB1648:ESJ1653 EIF1648:EIN1653 DYJ1648:DYR1653 DON1648:DOV1653 DER1648:DEZ1653 CUV1648:CVD1653 CKZ1648:CLH1653 CBD1648:CBL1653 BRH1648:BRP1653 BHL1648:BHT1653 AXP1648:AXX1653 ANT1648:AOB1653 ADX1648:AEF1653 UB1648:UJ1653 KF1648:KN1653 KF4910:KN4923 WWR2177:WWZ2182 WMV2177:WND2182 WCZ2177:WDH2182 VTD2177:VTL2182 VJH2177:VJP2182 UZL2177:UZT2182 UPP2177:UPX2182 UFT2177:UGB2182 TVX2177:TWF2182 TMB2177:TMJ2182 TCF2177:TCN2182 SSJ2177:SSR2182 SIN2177:SIV2182 RYR2177:RYZ2182 ROV2177:RPD2182 REZ2177:RFH2182 QVD2177:QVL2182 QLH2177:QLP2182 QBL2177:QBT2182 PRP2177:PRX2182 PHT2177:PIB2182 OXX2177:OYF2182 OOB2177:OOJ2182 OEF2177:OEN2182 NUJ2177:NUR2182 NKN2177:NKV2182 NAR2177:NAZ2182 MQV2177:MRD2182 MGZ2177:MHH2182 LXD2177:LXL2182 LNH2177:LNP2182 LDL2177:LDT2182 KTP2177:KTX2182 KJT2177:KKB2182 JZX2177:KAF2182 JQB2177:JQJ2182 JGF2177:JGN2182 IWJ2177:IWR2182 IMN2177:IMV2182 ICR2177:ICZ2182 HSV2177:HTD2182 HIZ2177:HJH2182 GZD2177:GZL2182 GPH2177:GPP2182 GFL2177:GFT2182 FVP2177:FVX2182 FLT2177:FMB2182 FBX2177:FCF2182 ESB2177:ESJ2182 EIF2177:EIN2182 DYJ2177:DYR2182 DON2177:DOV2182 DER2177:DEZ2182 CUV2177:CVD2182 CKZ2177:CLH2182 CBD2177:CBL2182 BRH2177:BRP2182 BHL2177:BHT2182 AXP2177:AXX2182 ANT2177:AOB2182 ADX2177:AEF2182 UB2177:UJ2182 KF2177:KN2182 WWR2832:WWZ2837 WMV2832:WND2837 WCZ2832:WDH2837 VTD2832:VTL2837 VJH2832:VJP2837 UZL2832:UZT2837 UPP2832:UPX2837 UFT2832:UGB2837 TVX2832:TWF2837 TMB2832:TMJ2837 TCF2832:TCN2837 SSJ2832:SSR2837 SIN2832:SIV2837 RYR2832:RYZ2837 ROV2832:RPD2837 REZ2832:RFH2837 QVD2832:QVL2837 QLH2832:QLP2837 QBL2832:QBT2837 PRP2832:PRX2837 PHT2832:PIB2837 OXX2832:OYF2837 OOB2832:OOJ2837 OEF2832:OEN2837 NUJ2832:NUR2837 NKN2832:NKV2837 NAR2832:NAZ2837 MQV2832:MRD2837 MGZ2832:MHH2837 LXD2832:LXL2837 LNH2832:LNP2837 LDL2832:LDT2837 KTP2832:KTX2837 KJT2832:KKB2837 JZX2832:KAF2837 JQB2832:JQJ2837 JGF2832:JGN2837 IWJ2832:IWR2837 IMN2832:IMV2837 ICR2832:ICZ2837 HSV2832:HTD2837 HIZ2832:HJH2837 GZD2832:GZL2837 GPH2832:GPP2837 GFL2832:GFT2837 FVP2832:FVX2837 FLT2832:FMB2837 FBX2832:FCF2837 ESB2832:ESJ2837 EIF2832:EIN2837 DYJ2832:DYR2837 DON2832:DOV2837 DER2832:DEZ2837 CUV2832:CVD2837 CKZ2832:CLH2837 CBD2832:CBL2837 BRH2832:BRP2837 BHL2832:BHT2837 AXP2832:AXX2837 ANT2832:AOB2837 ADX2832:AEF2837 UB2832:UJ2837 KF2832:KN2837 KF3571:KN3582 UB3571:UJ3582 ADX3571:AEF3582 ANT3571:AOB3582 AXP3571:AXX3582 BHL3571:BHT3582 BRH3571:BRP3582 CBD3571:CBL3582 CKZ3571:CLH3582 CUV3571:CVD3582 DER3571:DEZ3582 DON3571:DOV3582 DYJ3571:DYR3582 EIF3571:EIN3582 ESB3571:ESJ3582 FBX3571:FCF3582 FLT3571:FMB3582 FVP3571:FVX3582 GFL3571:GFT3582 GPH3571:GPP3582 GZD3571:GZL3582 HIZ3571:HJH3582 HSV3571:HTD3582 ICR3571:ICZ3582 IMN3571:IMV3582 IWJ3571:IWR3582 JGF3571:JGN3582 JQB3571:JQJ3582 JZX3571:KAF3582 KJT3571:KKB3582 KTP3571:KTX3582 LDL3571:LDT3582 LNH3571:LNP3582 LXD3571:LXL3582 MGZ3571:MHH3582 MQV3571:MRD3582 NAR3571:NAZ3582 NKN3571:NKV3582 NUJ3571:NUR3582 OEF3571:OEN3582 OOB3571:OOJ3582 OXX3571:OYF3582 PHT3571:PIB3582 PRP3571:PRX3582 QBL3571:QBT3582 QLH3571:QLP3582 QVD3571:QVL3582 REZ3571:RFH3582 ROV3571:RPD3582 RYR3571:RYZ3582 SIN3571:SIV3582 SSJ3571:SSR3582 TCF3571:TCN3582 TMB3571:TMJ3582 TVX3571:TWF3582 UFT3571:UGB3582 UPP3571:UPX3582 UZL3571:UZT3582 VJH3571:VJP3582 VTD3571:VTL3582 WCZ3571:WDH3582 WMV3571:WND3582 WWR3571:WWZ3582 WWR2589:WWZ2602 WMV2589:WND2602 WCZ2589:WDH2602 VTD2589:VTL2602 VJH2589:VJP2602 UZL2589:UZT2602 UPP2589:UPX2602 UFT2589:UGB2602 TVX2589:TWF2602 TMB2589:TMJ2602 TCF2589:TCN2602 SSJ2589:SSR2602 SIN2589:SIV2602 RYR2589:RYZ2602 ROV2589:RPD2602 REZ2589:RFH2602 QVD2589:QVL2602 QLH2589:QLP2602 QBL2589:QBT2602 PRP2589:PRX2602 PHT2589:PIB2602 OXX2589:OYF2602 OOB2589:OOJ2602 OEF2589:OEN2602 NUJ2589:NUR2602 NKN2589:NKV2602 NAR2589:NAZ2602 MQV2589:MRD2602 MGZ2589:MHH2602 LXD2589:LXL2602 LNH2589:LNP2602 LDL2589:LDT2602 KTP2589:KTX2602 KJT2589:KKB2602 JZX2589:KAF2602 JQB2589:JQJ2602 JGF2589:JGN2602 IWJ2589:IWR2602 IMN2589:IMV2602 ICR2589:ICZ2602 HSV2589:HTD2602 HIZ2589:HJH2602 GZD2589:GZL2602 GPH2589:GPP2602 GFL2589:GFT2602 FVP2589:FVX2602 FLT2589:FMB2602 FBX2589:FCF2602 ESB2589:ESJ2602 EIF2589:EIN2602 DYJ2589:DYR2602 DON2589:DOV2602 DER2589:DEZ2602 CUV2589:CVD2602 CKZ2589:CLH2602 CBD2589:CBL2602 BRH2589:BRP2602 BHL2589:BHT2602 AXP2589:AXX2602 ANT2589:AOB2602 ADX2589:AEF2602 UB2589:UJ2602 KF2589:KN2602 WWR4486:WWZ4494 WMV4486:WND4494 WCZ4486:WDH4494 VTD4486:VTL4494 VJH4486:VJP4494 UZL4486:UZT4494 UPP4486:UPX4494 UFT4486:UGB4494 TVX4486:TWF4494 TMB4486:TMJ4494 TCF4486:TCN4494 SSJ4486:SSR4494 SIN4486:SIV4494 RYR4486:RYZ4494 ROV4486:RPD4494 REZ4486:RFH4494 QVD4486:QVL4494 QLH4486:QLP4494 QBL4486:QBT4494 PRP4486:PRX4494 PHT4486:PIB4494 OXX4486:OYF4494 OOB4486:OOJ4494 OEF4486:OEN4494 NUJ4486:NUR4494 NKN4486:NKV4494 NAR4486:NAZ4494 MQV4486:MRD4494 MGZ4486:MHH4494 LXD4486:LXL4494 LNH4486:LNP4494 LDL4486:LDT4494 KTP4486:KTX4494 KJT4486:KKB4494 JZX4486:KAF4494 JQB4486:JQJ4494 JGF4486:JGN4494 IWJ4486:IWR4494 IMN4486:IMV4494 ICR4486:ICZ4494 HSV4486:HTD4494 HIZ4486:HJH4494 GZD4486:GZL4494 GPH4486:GPP4494 GFL4486:GFT4494 FVP4486:FVX4494 FLT4486:FMB4494 FBX4486:FCF4494 ESB4486:ESJ4494 EIF4486:EIN4494 DYJ4486:DYR4494 DON4486:DOV4494 DER4486:DEZ4494 CUV4486:CVD4494 CKZ4486:CLH4494 CBD4486:CBL4494 BRH4486:BRP4494 BHL4486:BHT4494 AXP4486:AXX4494 ANT4486:AOB4494 ADX4486:AEF4494 UB4486:UJ4494 KF4486:KN4494 WWR4800:WWZ4808 WMV4800:WND4808 WCZ4800:WDH4808 VTD4800:VTL4808 VJH4800:VJP4808 UZL4800:UZT4808 UPP4800:UPX4808 UFT4800:UGB4808 TVX4800:TWF4808 TMB4800:TMJ4808 TCF4800:TCN4808 SSJ4800:SSR4808 SIN4800:SIV4808 RYR4800:RYZ4808 ROV4800:RPD4808 REZ4800:RFH4808 QVD4800:QVL4808 QLH4800:QLP4808 QBL4800:QBT4808 PRP4800:PRX4808 PHT4800:PIB4808 OXX4800:OYF4808 OOB4800:OOJ4808 OEF4800:OEN4808 NUJ4800:NUR4808 NKN4800:NKV4808 NAR4800:NAZ4808 MQV4800:MRD4808 MGZ4800:MHH4808 LXD4800:LXL4808 LNH4800:LNP4808 LDL4800:LDT4808 KTP4800:KTX4808 KJT4800:KKB4808 JZX4800:KAF4808 JQB4800:JQJ4808 JGF4800:JGN4808 IWJ4800:IWR4808 IMN4800:IMV4808 ICR4800:ICZ4808 HSV4800:HTD4808 HIZ4800:HJH4808 GZD4800:GZL4808 GPH4800:GPP4808 GFL4800:GFT4808 FVP4800:FVX4808 FLT4800:FMB4808 FBX4800:FCF4808 ESB4800:ESJ4808 EIF4800:EIN4808 DYJ4800:DYR4808 DON4800:DOV4808 DER4800:DEZ4808 CUV4800:CVD4808 CKZ4800:CLH4808 CBD4800:CBL4808 BRH4800:BRP4808 BHL4800:BHT4808 AXP4800:AXX4808 ANT4800:AOB4808 ADX4800:AEF4808 UB4800:UJ4808 KF4800:KN4808 WWR4448:WWZ4455 WMV4448:WND4455 WCZ4448:WDH4455 VTD4448:VTL4455 VJH4448:VJP4455 UZL4448:UZT4455 UPP4448:UPX4455 UFT4448:UGB4455 TVX4448:TWF4455 TMB4448:TMJ4455 TCF4448:TCN4455 SSJ4448:SSR4455 SIN4448:SIV4455 RYR4448:RYZ4455 ROV4448:RPD4455 REZ4448:RFH4455 QVD4448:QVL4455 QLH4448:QLP4455 QBL4448:QBT4455 PRP4448:PRX4455 PHT4448:PIB4455 OXX4448:OYF4455 OOB4448:OOJ4455 OEF4448:OEN4455 NUJ4448:NUR4455 NKN4448:NKV4455 NAR4448:NAZ4455 MQV4448:MRD4455 MGZ4448:MHH4455 LXD4448:LXL4455 LNH4448:LNP4455 LDL4448:LDT4455 KTP4448:KTX4455 KJT4448:KKB4455 JZX4448:KAF4455 JQB4448:JQJ4455 JGF4448:JGN4455 IWJ4448:IWR4455 IMN4448:IMV4455 ICR4448:ICZ4455 HSV4448:HTD4455 HIZ4448:HJH4455 GZD4448:GZL4455 GPH4448:GPP4455 GFL4448:GFT4455 FVP4448:FVX4455 FLT4448:FMB4455 FBX4448:FCF4455 ESB4448:ESJ4455 EIF4448:EIN4455 DYJ4448:DYR4455 DON4448:DOV4455 DER4448:DEZ4455 CUV4448:CVD4455 CKZ4448:CLH4455 CBD4448:CBL4455 BRH4448:BRP4455 BHL4448:BHT4455 AXP4448:AXX4455 ANT4448:AOB4455 ADX4448:AEF4455 UB4448:UJ4455 KF4448:KN4455 WWR5108:WWZ5113 WWR2663:WWZ2666 WMV2663:WND2666 WCZ2663:WDH2666 VTD2663:VTL2666 VJH2663:VJP2666 UZL2663:UZT2666 UPP2663:UPX2666 UFT2663:UGB2666 TVX2663:TWF2666 TMB2663:TMJ2666 TCF2663:TCN2666 SSJ2663:SSR2666 SIN2663:SIV2666 RYR2663:RYZ2666 ROV2663:RPD2666 REZ2663:RFH2666 QVD2663:QVL2666 QLH2663:QLP2666 QBL2663:QBT2666 PRP2663:PRX2666 PHT2663:PIB2666 OXX2663:OYF2666 OOB2663:OOJ2666 OEF2663:OEN2666 NUJ2663:NUR2666 NKN2663:NKV2666 NAR2663:NAZ2666 MQV2663:MRD2666 MGZ2663:MHH2666 LXD2663:LXL2666 LNH2663:LNP2666 LDL2663:LDT2666 KTP2663:KTX2666 KJT2663:KKB2666 JZX2663:KAF2666 JQB2663:JQJ2666 JGF2663:JGN2666 IWJ2663:IWR2666 IMN2663:IMV2666 ICR2663:ICZ2666 HSV2663:HTD2666 HIZ2663:HJH2666 GZD2663:GZL2666 GPH2663:GPP2666 GFL2663:GFT2666 FVP2663:FVX2666 FLT2663:FMB2666 FBX2663:FCF2666 ESB2663:ESJ2666 EIF2663:EIN2666 DYJ2663:DYR2666 DON2663:DOV2666 DER2663:DEZ2666 CUV2663:CVD2666 CKZ2663:CLH2666 CBD2663:CBL2666 BRH2663:BRP2666 BHL2663:BHT2666 AXP2663:AXX2666 ANT2663:AOB2666 ADX2663:AEF2666 UB2663:UJ2666 KF2663:KN2666 KF2699:KN2702 UB2699:UJ2702 ADX2699:AEF2702 ANT2699:AOB2702 AXP2699:AXX2702 BHL2699:BHT2702 BRH2699:BRP2702 CBD2699:CBL2702 CKZ2699:CLH2702 CUV2699:CVD2702 DER2699:DEZ2702 DON2699:DOV2702 DYJ2699:DYR2702 EIF2699:EIN2702 ESB2699:ESJ2702 FBX2699:FCF2702 FLT2699:FMB2702 FVP2699:FVX2702 GFL2699:GFT2702 GPH2699:GPP2702 GZD2699:GZL2702 HIZ2699:HJH2702 HSV2699:HTD2702 ICR2699:ICZ2702 IMN2699:IMV2702 IWJ2699:IWR2702 JGF2699:JGN2702 JQB2699:JQJ2702 JZX2699:KAF2702 KJT2699:KKB2702 KTP2699:KTX2702 LDL2699:LDT2702 LNH2699:LNP2702 LXD2699:LXL2702 MGZ2699:MHH2702 MQV2699:MRD2702 NAR2699:NAZ2702 NKN2699:NKV2702 NUJ2699:NUR2702 OEF2699:OEN2702 OOB2699:OOJ2702 OXX2699:OYF2702 PHT2699:PIB2702 PRP2699:PRX2702 QBL2699:QBT2702 QLH2699:QLP2702 QVD2699:QVL2702 REZ2699:RFH2702 ROV2699:RPD2702 RYR2699:RYZ2702 SIN2699:SIV2702 SSJ2699:SSR2702 TCF2699:TCN2702 TMB2699:TMJ2702 TVX2699:TWF2702 UFT2699:UGB2702 UPP2699:UPX2702 UZL2699:UZT2702 VJH2699:VJP2702 VTD2699:VTL2702 WCZ2699:WDH2702 WMV2699:WND2702 WWR2699:WWZ2702 WWR2731:WWZ2734 WMV2731:WND2734 WCZ2731:WDH2734 VTD2731:VTL2734 VJH2731:VJP2734 UZL2731:UZT2734 UPP2731:UPX2734 UFT2731:UGB2734 TVX2731:TWF2734 TMB2731:TMJ2734 TCF2731:TCN2734 SSJ2731:SSR2734 SIN2731:SIV2734 RYR2731:RYZ2734 ROV2731:RPD2734 REZ2731:RFH2734 QVD2731:QVL2734 QLH2731:QLP2734 QBL2731:QBT2734 PRP2731:PRX2734 PHT2731:PIB2734 OXX2731:OYF2734 OOB2731:OOJ2734 OEF2731:OEN2734 NUJ2731:NUR2734 NKN2731:NKV2734 NAR2731:NAZ2734 MQV2731:MRD2734 MGZ2731:MHH2734 LXD2731:LXL2734 LNH2731:LNP2734 LDL2731:LDT2734 KTP2731:KTX2734 KJT2731:KKB2734 JZX2731:KAF2734 JQB2731:JQJ2734 JGF2731:JGN2734 IWJ2731:IWR2734 IMN2731:IMV2734 ICR2731:ICZ2734 HSV2731:HTD2734 HIZ2731:HJH2734 GZD2731:GZL2734 GPH2731:GPP2734 GFL2731:GFT2734 FVP2731:FVX2734 FLT2731:FMB2734 FBX2731:FCF2734 ESB2731:ESJ2734 EIF2731:EIN2734 DYJ2731:DYR2734 DON2731:DOV2734 DER2731:DEZ2734 CUV2731:CVD2734 CKZ2731:CLH2734 CBD2731:CBL2734 BRH2731:BRP2734 BHL2731:BHT2734 AXP2731:AXX2734 ANT2731:AOB2734 ADX2731:AEF2734 UB2731:UJ2734 KF1437:KN1443 UB1437:UJ1443 ADX1437:AEF1443 ANT1437:AOB1443 AXP1437:AXX1443 BHL1437:BHT1443 BRH1437:BRP1443 CBD1437:CBL1443 CKZ1437:CLH1443 CUV1437:CVD1443 DER1437:DEZ1443 DON1437:DOV1443 DYJ1437:DYR1443 EIF1437:EIN1443 ESB1437:ESJ1443 FBX1437:FCF1443 FLT1437:FMB1443 FVP1437:FVX1443 GFL1437:GFT1443 GPH1437:GPP1443 GZD1437:GZL1443 HIZ1437:HJH1443 HSV1437:HTD1443 ICR1437:ICZ1443 IMN1437:IMV1443 IWJ1437:IWR1443 JGF1437:JGN1443 JQB1437:JQJ1443 JZX1437:KAF1443 KJT1437:KKB1443 KTP1437:KTX1443 LDL1437:LDT1443 LNH1437:LNP1443 LXD1437:LXL1443 MGZ1437:MHH1443 MQV1437:MRD1443 NAR1437:NAZ1443 NKN1437:NKV1443 NUJ1437:NUR1443 OEF1437:OEN1443 OOB1437:OOJ1443 OXX1437:OYF1443 PHT1437:PIB1443 PRP1437:PRX1443 QBL1437:QBT1443 QLH1437:QLP1443 QVD1437:QVL1443 REZ1437:RFH1443 ROV1437:RPD1443 RYR1437:RYZ1443 SIN1437:SIV1443 SSJ1437:SSR1443 TCF1437:TCN1443 TMB1437:TMJ1443 TVX1437:TWF1443 UFT1437:UGB1443 UPP1437:UPX1443 UZL1437:UZT1443 VJH1437:VJP1443 VTD1437:VTL1443 WCZ1437:WDH1443 WMV1437:WND1443 WWR203:WWZ207 WMV203:WND207 WCZ203:WDH207 VTD203:VTL207 VJH203:VJP207 UZL203:UZT207 UPP203:UPX207 UFT203:UGB207 TVX203:TWF207 TMB203:TMJ207 TCF203:TCN207 SSJ203:SSR207 SIN203:SIV207 RYR203:RYZ207 ROV203:RPD207 REZ203:RFH207 QVD203:QVL207 QLH203:QLP207 QBL203:QBT207 PRP203:PRX207 PHT203:PIB207 OXX203:OYF207 OOB203:OOJ207 OEF203:OEN207 NUJ203:NUR207 NKN203:NKV207 NAR203:NAZ207 MQV203:MRD207 MGZ203:MHH207 LXD203:LXL207 LNH203:LNP207 LDL203:LDT207 KTP203:KTX207 KJT203:KKB207 JZX203:KAF207 JQB203:JQJ207 JGF203:JGN207 IWJ203:IWR207 IMN203:IMV207 ICR203:ICZ207 HSV203:HTD207 HIZ203:HJH207 GZD203:GZL207 GPH203:GPP207 GFL203:GFT207 FVP203:FVX207 FLT203:FMB207 FBX203:FCF207 ESB203:ESJ207 EIF203:EIN207 DYJ203:DYR207 DON203:DOV207 DER203:DEZ207 CUV203:CVD207 CKZ203:CLH207 CBD203:CBL207 BRH203:BRP207 BHL203:BHT207 AXP203:AXX207 ANT203:AOB207 ADX203:AEF207 UB203:UJ207 WWR2075:WWZ2081 WMV2075:WND2081 WCZ2075:WDH2081 VTD2075:VTL2081 VJH2075:VJP2081 UZL2075:UZT2081 UPP2075:UPX2081 UFT2075:UGB2081 TVX2075:TWF2081 TMB2075:TMJ2081 TCF2075:TCN2081 SSJ2075:SSR2081 SIN2075:SIV2081 RYR2075:RYZ2081 ROV2075:RPD2081 REZ2075:RFH2081 QVD2075:QVL2081 QLH2075:QLP2081 QBL2075:QBT2081 PRP2075:PRX2081 PHT2075:PIB2081 OXX2075:OYF2081 OOB2075:OOJ2081 OEF2075:OEN2081 NUJ2075:NUR2081 NKN2075:NKV2081 NAR2075:NAZ2081 MQV2075:MRD2081 MGZ2075:MHH2081 LXD2075:LXL2081 LNH2075:LNP2081 LDL2075:LDT2081 KTP2075:KTX2081 KJT2075:KKB2081 JZX2075:KAF2081 JQB2075:JQJ2081 JGF2075:JGN2081 IWJ2075:IWR2081 IMN2075:IMV2081 ICR2075:ICZ2081 HSV2075:HTD2081 HIZ2075:HJH2081 GZD2075:GZL2081 GPH2075:GPP2081 GFL2075:GFT2081 FVP2075:FVX2081 FLT2075:FMB2081 FBX2075:FCF2081 ESB2075:ESJ2081 EIF2075:EIN2081 DYJ2075:DYR2081 DON2075:DOV2081 DER2075:DEZ2081 CUV2075:CVD2081 CKZ2075:CLH2081 CBD2075:CBL2081 BRH2075:BRP2081 BHL2075:BHT2081 AXP2075:AXX2081 ANT2075:AOB2081 ADX2075:AEF2081 UB2075:UJ2081 KF2075:KN2081 KF2007:KN2010 UB2007:UJ2010 ADX2007:AEF2010 ANT2007:AOB2010 AXP2007:AXX2010 BHL2007:BHT2010 BRH2007:BRP2010 CBD2007:CBL2010 CKZ2007:CLH2010 CUV2007:CVD2010 DER2007:DEZ2010 DON2007:DOV2010 DYJ2007:DYR2010 EIF2007:EIN2010 ESB2007:ESJ2010 FBX2007:FCF2010 FLT2007:FMB2010 FVP2007:FVX2010 GFL2007:GFT2010 GPH2007:GPP2010 GZD2007:GZL2010 HIZ2007:HJH2010 HSV2007:HTD2010 ICR2007:ICZ2010 IMN2007:IMV2010 IWJ2007:IWR2010 JGF2007:JGN2010 JQB2007:JQJ2010 JZX2007:KAF2010 KJT2007:KKB2010 KTP2007:KTX2010 LDL2007:LDT2010 LNH2007:LNP2010 LXD2007:LXL2010 MGZ2007:MHH2010 MQV2007:MRD2010 NAR2007:NAZ2010 NKN2007:NKV2010 NUJ2007:NUR2010 OEF2007:OEN2010 OOB2007:OOJ2010 OXX2007:OYF2010 PHT2007:PIB2010 PRP2007:PRX2010 QBL2007:QBT2010 QLH2007:QLP2010 QVD2007:QVL2010 REZ2007:RFH2010 ROV2007:RPD2010 RYR2007:RYZ2010 SIN2007:SIV2010 SSJ2007:SSR2010 TCF2007:TCN2010 TMB2007:TMJ2010 TVX2007:TWF2010 UFT2007:UGB2010 UPP2007:UPX2010 UZL2007:UZT2010 VJH2007:VJP2010 VTD2007:VTL2010 WCZ2007:WDH2010 WMV2007:WND2010 WWR2007:WWZ2010 KF1946:KN1970 WWR3436:WWZ3442 WMV3436:WND3442 WCZ3436:WDH3442 VTD3436:VTL3442 VJH3436:VJP3442 UZL3436:UZT3442 UPP3436:UPX3442 UFT3436:UGB3442 TVX3436:TWF3442 TMB3436:TMJ3442 TCF3436:TCN3442 SSJ3436:SSR3442 SIN3436:SIV3442 RYR3436:RYZ3442 ROV3436:RPD3442 REZ3436:RFH3442 QVD3436:QVL3442 QLH3436:QLP3442 QBL3436:QBT3442 PRP3436:PRX3442 PHT3436:PIB3442 OXX3436:OYF3442 OOB3436:OOJ3442 OEF3436:OEN3442 NUJ3436:NUR3442 NKN3436:NKV3442 NAR3436:NAZ3442 MQV3436:MRD3442 MGZ3436:MHH3442 LXD3436:LXL3442 LNH3436:LNP3442 LDL3436:LDT3442 KTP3436:KTX3442 KJT3436:KKB3442 JZX3436:KAF3442 JQB3436:JQJ3442 JGF3436:JGN3442 IWJ3436:IWR3442 IMN3436:IMV3442 ICR3436:ICZ3442 HSV3436:HTD3442 HIZ3436:HJH3442 GZD3436:GZL3442 GPH3436:GPP3442 GFL3436:GFT3442 FVP3436:FVX3442 FLT3436:FMB3442 FBX3436:FCF3442 ESB3436:ESJ3442 EIF3436:EIN3442 DYJ3436:DYR3442 DON3436:DOV3442 DER3436:DEZ3442 CUV3436:CVD3442 CKZ3436:CLH3442 CBD3436:CBL3442 BRH3436:BRP3442 BHL3436:BHT3442 AXP3436:AXX3442 ANT3436:AOB3442 ADX3436:AEF3442 UB3436:UJ3442 KF3436:KN3442 KF2797:KN2800 UB2797:UJ2800 ADX2797:AEF2800 ANT2797:AOB2800 AXP2797:AXX2800 BHL2797:BHT2800 BRH2797:BRP2800 CBD2797:CBL2800 CKZ2797:CLH2800 CUV2797:CVD2800 DER2797:DEZ2800 DON2797:DOV2800 DYJ2797:DYR2800 EIF2797:EIN2800 ESB2797:ESJ2800 FBX2797:FCF2800 FLT2797:FMB2800 FVP2797:FVX2800 GFL2797:GFT2800 GPH2797:GPP2800 GZD2797:GZL2800 HIZ2797:HJH2800 HSV2797:HTD2800 ICR2797:ICZ2800 IMN2797:IMV2800 IWJ2797:IWR2800 JGF2797:JGN2800 JQB2797:JQJ2800 JZX2797:KAF2800 KJT2797:KKB2800 KTP2797:KTX2800 LDL2797:LDT2800 LNH2797:LNP2800 LXD2797:LXL2800 MGZ2797:MHH2800 MQV2797:MRD2800 NAR2797:NAZ2800 NKN2797:NKV2800 NUJ2797:NUR2800 OEF2797:OEN2800 OOB2797:OOJ2800 OXX2797:OYF2800 PHT2797:PIB2800 PRP2797:PRX2800 QBL2797:QBT2800 QLH2797:QLP2800 QVD2797:QVL2800 REZ2797:RFH2800 ROV2797:RPD2800 RYR2797:RYZ2800 SIN2797:SIV2800 SSJ2797:SSR2800 TCF2797:TCN2800 TMB2797:TMJ2800 TVX2797:TWF2800 UFT2797:UGB2800 UPP2797:UPX2800 UZL2797:UZT2800 VJH2797:VJP2800 VTD2797:VTL2800 WCZ2797:WDH2800 WMV2797:WND2800 WWR2797:WWZ2800 KF2763:KN2766 UB2763:UJ2766 ADX2763:AEF2766 ANT2763:AOB2766 AXP2763:AXX2766 BHL2763:BHT2766 BRH2763:BRP2766 CBD2763:CBL2766 CKZ2763:CLH2766 CUV2763:CVD2766 DER2763:DEZ2766 DON2763:DOV2766 DYJ2763:DYR2766 EIF2763:EIN2766 ESB2763:ESJ2766 FBX2763:FCF2766 FLT2763:FMB2766 FVP2763:FVX2766 GFL2763:GFT2766 GPH2763:GPP2766 GZD2763:GZL2766 HIZ2763:HJH2766 HSV2763:HTD2766 ICR2763:ICZ2766 IMN2763:IMV2766 IWJ2763:IWR2766 JGF2763:JGN2766 JQB2763:JQJ2766 JZX2763:KAF2766 KJT2763:KKB2766 KTP2763:KTX2766 LDL2763:LDT2766 LNH2763:LNP2766 LXD2763:LXL2766 MGZ2763:MHH2766 MQV2763:MRD2766 NAR2763:NAZ2766 NKN2763:NKV2766 NUJ2763:NUR2766 OEF2763:OEN2766 OOB2763:OOJ2766 OXX2763:OYF2766 PHT2763:PIB2766 PRP2763:PRX2766 QBL2763:QBT2766 QLH2763:QLP2766 QVD2763:QVL2766 REZ2763:RFH2766 ROV2763:RPD2766 RYR2763:RYZ2766 SIN2763:SIV2766 SSJ2763:SSR2766 TCF2763:TCN2766 TMB2763:TMJ2766 TVX2763:TWF2766 UFT2763:UGB2766 UPP2763:UPX2766 UZL2763:UZT2766 VJH2763:VJP2766 VTD2763:VTL2766 WCZ2763:WDH2766 WMV2763:WND2766 WWR2763:WWZ2766 WWR3988:WWZ3997 WMV3988:WND3997 WCZ3988:WDH3997 VTD3988:VTL3997 VJH3988:VJP3997 UZL3988:UZT3997 UPP3988:UPX3997 UFT3988:UGB3997 TVX3988:TWF3997 TMB3988:TMJ3997 TCF3988:TCN3997 SSJ3988:SSR3997 SIN3988:SIV3997 RYR3988:RYZ3997 ROV3988:RPD3997 REZ3988:RFH3997 QVD3988:QVL3997 QLH3988:QLP3997 QBL3988:QBT3997 PRP3988:PRX3997 PHT3988:PIB3997 OXX3988:OYF3997 OOB3988:OOJ3997 OEF3988:OEN3997 NUJ3988:NUR3997 NKN3988:NKV3997 NAR3988:NAZ3997 MQV3988:MRD3997 MGZ3988:MHH3997 LXD3988:LXL3997 LNH3988:LNP3997 LDL3988:LDT3997 KTP3988:KTX3997 KJT3988:KKB3997 JZX3988:KAF3997 JQB3988:JQJ3997 JGF3988:JGN3997 IWJ3988:IWR3997 IMN3988:IMV3997 ICR3988:ICZ3997 HSV3988:HTD3997 HIZ3988:HJH3997 GZD3988:GZL3997 GPH3988:GPP3997 GFL3988:GFT3997 FVP3988:FVX3997 FLT3988:FMB3997 FBX3988:FCF3997 ESB3988:ESJ3997 EIF3988:EIN3997 DYJ3988:DYR3997 DON3988:DOV3997 DER3988:DEZ3997 CUV3988:CVD3997 CKZ3988:CLH3997 CBD3988:CBL3997 BRH3988:BRP3997 BHL3988:BHT3997 AXP3988:AXX3997 ANT3988:AOB3997 ADX3988:AEF3997 UB3988:UJ3997 KF3988:KN3997 KF4165:KN4171 UB4165:UJ4171 ADX4165:AEF4171 ANT4165:AOB4171 AXP4165:AXX4171 BHL4165:BHT4171 BRH4165:BRP4171 CBD4165:CBL4171 CKZ4165:CLH4171 CUV4165:CVD4171 DER4165:DEZ4171 DON4165:DOV4171 DYJ4165:DYR4171 EIF4165:EIN4171 ESB4165:ESJ4171 FBX4165:FCF4171 FLT4165:FMB4171 FVP4165:FVX4171 GFL4165:GFT4171 GPH4165:GPP4171 GZD4165:GZL4171 HIZ4165:HJH4171 HSV4165:HTD4171 ICR4165:ICZ4171 IMN4165:IMV4171 IWJ4165:IWR4171 JGF4165:JGN4171 JQB4165:JQJ4171 JZX4165:KAF4171 KJT4165:KKB4171 KTP4165:KTX4171 LDL4165:LDT4171 LNH4165:LNP4171 LXD4165:LXL4171 MGZ4165:MHH4171 MQV4165:MRD4171 NAR4165:NAZ4171 NKN4165:NKV4171 NUJ4165:NUR4171 OEF4165:OEN4171 OOB4165:OOJ4171 OXX4165:OYF4171 PHT4165:PIB4171 PRP4165:PRX4171 QBL4165:QBT4171 QLH4165:QLP4171 QVD4165:QVL4171 REZ4165:RFH4171 ROV4165:RPD4171 RYR4165:RYZ4171 SIN4165:SIV4171 SSJ4165:SSR4171 TCF4165:TCN4171 TMB4165:TMJ4171 TVX4165:TWF4171 UFT4165:UGB4171 UPP4165:UPX4171 UZL4165:UZT4171 VJH4165:VJP4171 VTD4165:VTL4171 WCZ4165:WDH4171 WMV4165:WND4171 WWR4165:WWZ4171 WWR4339:WWZ4346 WMV4339:WND4346 WCZ4339:WDH4346 VTD4339:VTL4346 VJH4339:VJP4346 UZL4339:UZT4346 UPP4339:UPX4346 UFT4339:UGB4346 TVX4339:TWF4346 TMB4339:TMJ4346 TCF4339:TCN4346 SSJ4339:SSR4346 SIN4339:SIV4346 RYR4339:RYZ4346 ROV4339:RPD4346 REZ4339:RFH4346 QVD4339:QVL4346 QLH4339:QLP4346 QBL4339:QBT4346 PRP4339:PRX4346 PHT4339:PIB4346 OXX4339:OYF4346 OOB4339:OOJ4346 OEF4339:OEN4346 NUJ4339:NUR4346 NKN4339:NKV4346 NAR4339:NAZ4346 MQV4339:MRD4346 MGZ4339:MHH4346 LXD4339:LXL4346 LNH4339:LNP4346 LDL4339:LDT4346 KTP4339:KTX4346 KJT4339:KKB4346 JZX4339:KAF4346 JQB4339:JQJ4346 JGF4339:JGN4346 IWJ4339:IWR4346 IMN4339:IMV4346 ICR4339:ICZ4346 HSV4339:HTD4346 HIZ4339:HJH4346 GZD4339:GZL4346 GPH4339:GPP4346 GFL4339:GFT4346 FVP4339:FVX4346 FLT4339:FMB4346 FBX4339:FCF4346 ESB4339:ESJ4346 EIF4339:EIN4346 DYJ4339:DYR4346 DON4339:DOV4346 DER4339:DEZ4346 CUV4339:CVD4346 CKZ4339:CLH4346 CBD4339:CBL4346 BRH4339:BRP4346 BHL4339:BHT4346 AXP4339:AXX4346 ANT4339:AOB4346 ADX4339:AEF4346 UB4339:UJ4346 KF4339:KN4346 WWR4523:WWZ4529 WMV4523:WND4529 WCZ4523:WDH4529 VTD4523:VTL4529 VJH4523:VJP4529 UZL4523:UZT4529 UPP4523:UPX4529 UFT4523:UGB4529 TVX4523:TWF4529 TMB4523:TMJ4529 TCF4523:TCN4529 SSJ4523:SSR4529 SIN4523:SIV4529 RYR4523:RYZ4529 ROV4523:RPD4529 REZ4523:RFH4529 QVD4523:QVL4529 QLH4523:QLP4529 QBL4523:QBT4529 PRP4523:PRX4529 PHT4523:PIB4529 OXX4523:OYF4529 OOB4523:OOJ4529 OEF4523:OEN4529 NUJ4523:NUR4529 NKN4523:NKV4529 NAR4523:NAZ4529 MQV4523:MRD4529 MGZ4523:MHH4529 LXD4523:LXL4529 LNH4523:LNP4529 LDL4523:LDT4529 KTP4523:KTX4529 KJT4523:KKB4529 JZX4523:KAF4529 JQB4523:JQJ4529 JGF4523:JGN4529 IWJ4523:IWR4529 IMN4523:IMV4529 ICR4523:ICZ4529 HSV4523:HTD4529 HIZ4523:HJH4529 GZD4523:GZL4529 GPH4523:GPP4529 GFL4523:GFT4529 FVP4523:FVX4529 FLT4523:FMB4529 FBX4523:FCF4529 ESB4523:ESJ4529 EIF4523:EIN4529 DYJ4523:DYR4529 DON4523:DOV4529 DER4523:DEZ4529 CUV4523:CVD4529 CKZ4523:CLH4529 CBD4523:CBL4529 BRH4523:BRP4529 BHL4523:BHT4529 AXP4523:AXX4529 ANT4523:AOB4529 ADX4523:AEF4529 UB4523:UJ4529 KF4523:KN4529 KF4838:KN4844 UB4838:UJ4844 ADX4838:AEF4844 ANT4838:AOB4844 AXP4838:AXX4844 BHL4838:BHT4844 BRH4838:BRP4844 CBD4838:CBL4844 CKZ4838:CLH4844 CUV4838:CVD4844 DER4838:DEZ4844 DON4838:DOV4844 DYJ4838:DYR4844 EIF4838:EIN4844 ESB4838:ESJ4844 FBX4838:FCF4844 FLT4838:FMB4844 FVP4838:FVX4844 GFL4838:GFT4844 GPH4838:GPP4844 GZD4838:GZL4844 HIZ4838:HJH4844 HSV4838:HTD4844 ICR4838:ICZ4844 IMN4838:IMV4844 IWJ4838:IWR4844 JGF4838:JGN4844 JQB4838:JQJ4844 JZX4838:KAF4844 KJT4838:KKB4844 KTP4838:KTX4844 LDL4838:LDT4844 LNH4838:LNP4844 LXD4838:LXL4844 MGZ4838:MHH4844 MQV4838:MRD4844 NAR4838:NAZ4844 NKN4838:NKV4844 NUJ4838:NUR4844 OEF4838:OEN4844 OOB4838:OOJ4844 OXX4838:OYF4844 PHT4838:PIB4844 PRP4838:PRX4844 QBL4838:QBT4844 QLH4838:QLP4844 QVD4838:QVL4844 REZ4838:RFH4844 ROV4838:RPD4844 RYR4838:RYZ4844 SIN4838:SIV4844 SSJ4838:SSR4844 TCF4838:TCN4844 TMB4838:TMJ4844 TVX4838:TWF4844 UFT4838:UGB4844 UPP4838:UPX4844 UZL4838:UZT4844 VJH4838:VJP4844 VTD4838:VTL4844 WCZ4838:WDH4844 WMV4838:WND4844 WWR5072:WWZ5079 WMV5072:WND5079 WCZ5072:WDH5079 VTD5072:VTL5079 VJH5072:VJP5079 UZL5072:UZT5079 UPP5072:UPX5079 UFT5072:UGB5079 TVX5072:TWF5079 TMB5072:TMJ5079 TCF5072:TCN5079 SSJ5072:SSR5079 SIN5072:SIV5079 RYR5072:RYZ5079 ROV5072:RPD5079 REZ5072:RFH5079 QVD5072:QVL5079 QLH5072:QLP5079 QBL5072:QBT5079 PRP5072:PRX5079 PHT5072:PIB5079 OXX5072:OYF5079 OOB5072:OOJ5079 OEF5072:OEN5079 NUJ5072:NUR5079 NKN5072:NKV5079 NAR5072:NAZ5079 MQV5072:MRD5079 MGZ5072:MHH5079 LXD5072:LXL5079 LNH5072:LNP5079 LDL5072:LDT5079 KTP5072:KTX5079 KJT5072:KKB5079 JZX5072:KAF5079 JQB5072:JQJ5079 JGF5072:JGN5079 IWJ5072:IWR5079 IMN5072:IMV5079 ICR5072:ICZ5079 HSV5072:HTD5079 HIZ5072:HJH5079 GZD5072:GZL5079 GPH5072:GPP5079 GFL5072:GFT5079 FVP5072:FVX5079 FLT5072:FMB5079 FBX5072:FCF5079 ESB5072:ESJ5079 EIF5072:EIN5079 DYJ5072:DYR5079 DON5072:DOV5079 DER5072:DEZ5079 CUV5072:CVD5079 CKZ5072:CLH5079 CBD5072:CBL5079 BRH5072:BRP5079 BHL5072:BHT5079 AXP5072:AXX5079 ANT5072:AOB5079 ADX5072:AEF5079 UB5072:UJ5079 KF5072:KN5079 KF5108:KN5113 UB5108:UJ5113 ADX5108:AEF5113 ANT5108:AOB5113 AXP5108:AXX5113 BHL5108:BHT5113 BRH5108:BRP5113 CBD5108:CBL5113 CKZ5108:CLH5113 CUV5108:CVD5113 DER5108:DEZ5113 DON5108:DOV5113 DYJ5108:DYR5113 EIF5108:EIN5113 ESB5108:ESJ5113 FBX5108:FCF5113 FLT5108:FMB5113 FVP5108:FVX5113 GFL5108:GFT5113 GPH5108:GPP5113 GZD5108:GZL5113 HIZ5108:HJH5113 HSV5108:HTD5113 ICR5108:ICZ5113 IMN5108:IMV5113 IWJ5108:IWR5113 JGF5108:JGN5113 JQB5108:JQJ5113 JZX5108:KAF5113 KJT5108:KKB5113 KTP5108:KTX5113 LDL5108:LDT5113 LNH5108:LNP5113 LXD5108:LXL5113 MGZ5108:MHH5113 MQV5108:MRD5113 NAR5108:NAZ5113 NKN5108:NKV5113 NUJ5108:NUR5113 OEF5108:OEN5113 OOB5108:OOJ5113 OXX5108:OYF5113 PHT5108:PIB5113 PRP5108:PRX5113 QBL5108:QBT5113 QLH5108:QLP5113 QVD5108:QVL5113 REZ5108:RFH5113 ROV5108:RPD5113 RYR5108:RYZ5113 SIN5108:SIV5113 SSJ5108:SSR5113 TCF5108:TCN5113 TMB5108:TMJ5113 TVX5108:TWF5113 UFT5108:UGB5113 UPP5108:UPX5113 UZL5108:UZT5113 VJH5108:VJP5113 VTD5108:VTL5113 WCZ5108:WDH5113 WMV5108:WND5113 KF5420:KN5427 UB5420:UJ5427 ADX5420:AEF5427 ANT5420:AOB5427 AXP5420:AXX5427 BHL5420:BHT5427 BRH5420:BRP5427 CBD5420:CBL5427 CKZ5420:CLH5427 CUV5420:CVD5427 DER5420:DEZ5427 DON5420:DOV5427 DYJ5420:DYR5427 EIF5420:EIN5427 ESB5420:ESJ5427 FBX5420:FCF5427 FLT5420:FMB5427 FVP5420:FVX5427 GFL5420:GFT5427 GPH5420:GPP5427 GZD5420:GZL5427 HIZ5420:HJH5427 HSV5420:HTD5427 ICR5420:ICZ5427 IMN5420:IMV5427 IWJ5420:IWR5427 JGF5420:JGN5427 JQB5420:JQJ5427 JZX5420:KAF5427 KJT5420:KKB5427 KTP5420:KTX5427 LDL5420:LDT5427 LNH5420:LNP5427 LXD5420:LXL5427 MGZ5420:MHH5427 MQV5420:MRD5427 NAR5420:NAZ5427 NKN5420:NKV5427 NUJ5420:NUR5427 OEF5420:OEN5427 OOB5420:OOJ5427 OXX5420:OYF5427 PHT5420:PIB5427 PRP5420:PRX5427 QBL5420:QBT5427 QLH5420:QLP5427 QVD5420:QVL5427 REZ5420:RFH5427 ROV5420:RPD5427 RYR5420:RYZ5427 SIN5420:SIV5427 SSJ5420:SSR5427 TCF5420:TCN5427 TMB5420:TMJ5427 TVX5420:TWF5427 UFT5420:UGB5427 UPP5420:UPX5427 UZL5420:UZT5427 VJH5420:VJP5427 VTD5420:VTL5427 WCZ5420:WDH5427 WMV5420:WND5427 WWR5420:WWZ5427 KF829:KN864 UB829:UJ864 ADX829:AEF864 ANT829:AOB864 AXP829:AXX864 BHL829:BHT864 BRH829:BRP864 CBD829:CBL864 CKZ829:CLH864 CUV829:CVD864 DER829:DEZ864 DON829:DOV864 DYJ829:DYR864 EIF829:EIN864 ESB829:ESJ864 FBX829:FCF864 FLT829:FMB864 FVP829:FVX864 GFL829:GFT864 GPH829:GPP864 GZD829:GZL864 HIZ829:HJH864 HSV829:HTD864 ICR829:ICZ864 IMN829:IMV864 IWJ829:IWR864 JGF829:JGN864 JQB829:JQJ864 JZX829:KAF864 KJT829:KKB864 KTP829:KTX864 LDL829:LDT864 LNH829:LNP864 LXD829:LXL864 MGZ829:MHH864 MQV829:MRD864 NAR829:NAZ864 NKN829:NKV864 NUJ829:NUR864 OEF829:OEN864 OOB829:OOJ864 OXX829:OYF864 PHT829:PIB864 PRP829:PRX864 QBL829:QBT864 QLH829:QLP864 QVD829:QVL864 REZ829:RFH864 ROV829:RPD864 RYR829:RYZ864 SIN829:SIV864 SSJ829:SSR864 TCF829:TCN864 TMB829:TMJ864 TVX829:TWF864 UFT829:UGB864 UPP829:UPX864 UZL829:UZT864 VJH829:VJP864 VTD829:VTL864 WCZ829:WDH864 WMV829:WND864 WWR829:WWZ864 WWR455:WWZ472 WMV455:WND472 WCZ455:WDH472 VTD455:VTL472 VJH455:VJP472 UZL455:UZT472 UPP455:UPX472 UFT455:UGB472 TVX455:TWF472 TMB455:TMJ472 TCF455:TCN472 SSJ455:SSR472 SIN455:SIV472 RYR455:RYZ472 ROV455:RPD472 REZ455:RFH472 QVD455:QVL472 QLH455:QLP472 QBL455:QBT472 PRP455:PRX472 PHT455:PIB472 OXX455:OYF472 OOB455:OOJ472 OEF455:OEN472 NUJ455:NUR472 NKN455:NKV472 NAR455:NAZ472 MQV455:MRD472 MGZ455:MHH472 LXD455:LXL472 LNH455:LNP472 LDL455:LDT472 KTP455:KTX472 KJT455:KKB472 JZX455:KAF472 JQB455:JQJ472 JGF455:JGN472 IWJ455:IWR472 IMN455:IMV472 ICR455:ICZ472 HSV455:HTD472 HIZ455:HJH472 GZD455:GZL472 GPH455:GPP472 GFL455:GFT472 FVP455:FVX472 FLT455:FMB472 FBX455:FCF472 ESB455:ESJ472 EIF455:EIN472 DYJ455:DYR472 DON455:DOV472 DER455:DEZ472 CUV455:CVD472 CKZ455:CLH472 CBD455:CBL472 BRH455:BRP472 BHL455:BHT472 AXP455:AXX472 ANT455:AOB472 ADX455:AEF472 UB455:UJ472 KF455:KN472 WWR1477:WWZ1487 WMV1477:WND1487 WCZ1477:WDH1487 VTD1477:VTL1487 VJH1477:VJP1487 UZL1477:UZT1487 UPP1477:UPX1487 UFT1477:UGB1487 TVX1477:TWF1487 TMB1477:TMJ1487 TCF1477:TCN1487 SSJ1477:SSR1487 SIN1477:SIV1487 RYR1477:RYZ1487 ROV1477:RPD1487 REZ1477:RFH1487 QVD1477:QVL1487 QLH1477:QLP1487 QBL1477:QBT1487 PRP1477:PRX1487 PHT1477:PIB1487 OXX1477:OYF1487 OOB1477:OOJ1487 OEF1477:OEN1487 NUJ1477:NUR1487 NKN1477:NKV1487 NAR1477:NAZ1487 MQV1477:MRD1487 MGZ1477:MHH1487 LXD1477:LXL1487 LNH1477:LNP1487 LDL1477:LDT1487 KTP1477:KTX1487 KJT1477:KKB1487 JZX1477:KAF1487 JQB1477:JQJ1487 JGF1477:JGN1487 IWJ1477:IWR1487 IMN1477:IMV1487 ICR1477:ICZ1487 HSV1477:HTD1487 HIZ1477:HJH1487 GZD1477:GZL1487 GPH1477:GPP1487 GFL1477:GFT1487 FVP1477:FVX1487 FLT1477:FMB1487 FBX1477:FCF1487 ESB1477:ESJ1487 EIF1477:EIN1487 DYJ1477:DYR1487 DON1477:DOV1487 DER1477:DEZ1487 CUV1477:CVD1487 CKZ1477:CLH1487 CBD1477:CBL1487 BRH1477:BRP1487 BHL1477:BHT1487 AXP1477:AXX1487 ANT1477:AOB1487 ADX1477:AEF1487 UB1477:UJ1487 KF1477:KN1487 KF1516:KN1519 UB1516:UJ1519 ADX1516:AEF1519 ANT1516:AOB1519 AXP1516:AXX1519 BHL1516:BHT1519 BRH1516:BRP1519 CBD1516:CBL1519 CKZ1516:CLH1519 CUV1516:CVD1519 DER1516:DEZ1519 DON1516:DOV1519 DYJ1516:DYR1519 EIF1516:EIN1519 ESB1516:ESJ1519 FBX1516:FCF1519 FLT1516:FMB1519 FVP1516:FVX1519 GFL1516:GFT1519 GPH1516:GPP1519 GZD1516:GZL1519 HIZ1516:HJH1519 HSV1516:HTD1519 ICR1516:ICZ1519 IMN1516:IMV1519 IWJ1516:IWR1519 JGF1516:JGN1519 JQB1516:JQJ1519 JZX1516:KAF1519 KJT1516:KKB1519 KTP1516:KTX1519 LDL1516:LDT1519 LNH1516:LNP1519 LXD1516:LXL1519 MGZ1516:MHH1519 MQV1516:MRD1519 NAR1516:NAZ1519 NKN1516:NKV1519 NUJ1516:NUR1519 OEF1516:OEN1519 OOB1516:OOJ1519 OXX1516:OYF1519 PHT1516:PIB1519 PRP1516:PRX1519 QBL1516:QBT1519 QLH1516:QLP1519 QVD1516:QVL1519 REZ1516:RFH1519 ROV1516:RPD1519 RYR1516:RYZ1519 SIN1516:SIV1519 SSJ1516:SSR1519 TCF1516:TCN1519 TMB1516:TMJ1519 TVX1516:TWF1519 UFT1516:UGB1519 UPP1516:UPX1519 UZL1516:UZT1519 VJH1516:VJP1519 VTD1516:VTL1519 WCZ1516:WDH1519 WMV1516:WND1519 WWR1516:WWZ1519 WWR1616:WWZ1619 WMV1616:WND1619 WCZ1616:WDH1619 VTD1616:VTL1619 VJH1616:VJP1619 UZL1616:UZT1619 UPP1616:UPX1619 UFT1616:UGB1619 TVX1616:TWF1619 TMB1616:TMJ1619 TCF1616:TCN1619 SSJ1616:SSR1619 SIN1616:SIV1619 RYR1616:RYZ1619 ROV1616:RPD1619 REZ1616:RFH1619 QVD1616:QVL1619 QLH1616:QLP1619 QBL1616:QBT1619 PRP1616:PRX1619 PHT1616:PIB1619 OXX1616:OYF1619 OOB1616:OOJ1619 OEF1616:OEN1619 NUJ1616:NUR1619 NKN1616:NKV1619 NAR1616:NAZ1619 MQV1616:MRD1619 MGZ1616:MHH1619 LXD1616:LXL1619 LNH1616:LNP1619 LDL1616:LDT1619 KTP1616:KTX1619 KJT1616:KKB1619 JZX1616:KAF1619 JQB1616:JQJ1619 JGF1616:JGN1619 IWJ1616:IWR1619 IMN1616:IMV1619 ICR1616:ICZ1619 HSV1616:HTD1619 HIZ1616:HJH1619 GZD1616:GZL1619 GPH1616:GPP1619 GFL1616:GFT1619 FVP1616:FVX1619 FLT1616:FMB1619 FBX1616:FCF1619 ESB1616:ESJ1619 EIF1616:EIN1619 DYJ1616:DYR1619 DON1616:DOV1619 DER1616:DEZ1619 CUV1616:CVD1619 CKZ1616:CLH1619 CBD1616:CBL1619 BRH1616:BRP1619 BHL1616:BHT1619 AXP1616:AXX1619 ANT1616:AOB1619 ADX1616:AEF1619 UB1616:UJ1619 KF1616:KN1619 KF1715:KN1728 UB1715:UJ1728 ADX1715:AEF1728 ANT1715:AOB1728 AXP1715:AXX1728 BHL1715:BHT1728 BRH1715:BRP1728 CBD1715:CBL1728 CKZ1715:CLH1728 CUV1715:CVD1728 DER1715:DEZ1728 DON1715:DOV1728 DYJ1715:DYR1728 EIF1715:EIN1728 ESB1715:ESJ1728 FBX1715:FCF1728 FLT1715:FMB1728 FVP1715:FVX1728 GFL1715:GFT1728 GPH1715:GPP1728 GZD1715:GZL1728 HIZ1715:HJH1728 HSV1715:HTD1728 ICR1715:ICZ1728 IMN1715:IMV1728 IWJ1715:IWR1728 JGF1715:JGN1728 JQB1715:JQJ1728 JZX1715:KAF1728 KJT1715:KKB1728 KTP1715:KTX1728 LDL1715:LDT1728 LNH1715:LNP1728 LXD1715:LXL1728 MGZ1715:MHH1728 MQV1715:MRD1728 NAR1715:NAZ1728 NKN1715:NKV1728 NUJ1715:NUR1728 OEF1715:OEN1728 OOB1715:OOJ1728 OXX1715:OYF1728 PHT1715:PIB1728 PRP1715:PRX1728 QBL1715:QBT1728 QLH1715:QLP1728 QVD1715:QVL1728 REZ1715:RFH1728 ROV1715:RPD1728 RYR1715:RYZ1728 SIN1715:SIV1728 SSJ1715:SSR1728 TCF1715:TCN1728 TMB1715:TMJ1728 TVX1715:TWF1728 UFT1715:UGB1728 UPP1715:UPX1728 UZL1715:UZT1728 VJH1715:VJP1728 VTD1715:VTL1728 WCZ1715:WDH1728 WMV1715:WND1728 WWR1715:WWZ1728 KF1759:KN1766 UB1759:UJ1766 ADX1759:AEF1766 ANT1759:AOB1766 AXP1759:AXX1766 BHL1759:BHT1766 BRH1759:BRP1766 CBD1759:CBL1766 CKZ1759:CLH1766 CUV1759:CVD1766 DER1759:DEZ1766 DON1759:DOV1766 DYJ1759:DYR1766 EIF1759:EIN1766 ESB1759:ESJ1766 FBX1759:FCF1766 FLT1759:FMB1766 FVP1759:FVX1766 GFL1759:GFT1766 GPH1759:GPP1766 GZD1759:GZL1766 HIZ1759:HJH1766 HSV1759:HTD1766 ICR1759:ICZ1766 IMN1759:IMV1766 IWJ1759:IWR1766 JGF1759:JGN1766 JQB1759:JQJ1766 JZX1759:KAF1766 KJT1759:KKB1766 KTP1759:KTX1766 LDL1759:LDT1766 LNH1759:LNP1766 LXD1759:LXL1766 MGZ1759:MHH1766 MQV1759:MRD1766 NAR1759:NAZ1766 NKN1759:NKV1766 NUJ1759:NUR1766 OEF1759:OEN1766 OOB1759:OOJ1766 OXX1759:OYF1766 PHT1759:PIB1766 PRP1759:PRX1766 QBL1759:QBT1766 QLH1759:QLP1766 QVD1759:QVL1766 REZ1759:RFH1766 ROV1759:RPD1766 RYR1759:RYZ1766 SIN1759:SIV1766 SSJ1759:SSR1766 TCF1759:TCN1766 TMB1759:TMJ1766 TVX1759:TWF1766 UFT1759:UGB1766 UPP1759:UPX1766 UZL1759:UZT1766 VJH1759:VJP1766 VTD1759:VTL1766 WCZ1759:WDH1766 WMV1759:WND1766 WWR1759:WWZ1766 WWR1802:WWZ1805 WMV1802:WND1805 WCZ1802:WDH1805 VTD1802:VTL1805 VJH1802:VJP1805 UZL1802:UZT1805 UPP1802:UPX1805 UFT1802:UGB1805 TVX1802:TWF1805 TMB1802:TMJ1805 TCF1802:TCN1805 SSJ1802:SSR1805 SIN1802:SIV1805 RYR1802:RYZ1805 ROV1802:RPD1805 REZ1802:RFH1805 QVD1802:QVL1805 QLH1802:QLP1805 QBL1802:QBT1805 PRP1802:PRX1805 PHT1802:PIB1805 OXX1802:OYF1805 OOB1802:OOJ1805 OEF1802:OEN1805 NUJ1802:NUR1805 NKN1802:NKV1805 NAR1802:NAZ1805 MQV1802:MRD1805 MGZ1802:MHH1805 LXD1802:LXL1805 LNH1802:LNP1805 LDL1802:LDT1805 KTP1802:KTX1805 KJT1802:KKB1805 JZX1802:KAF1805 JQB1802:JQJ1805 JGF1802:JGN1805 IWJ1802:IWR1805 IMN1802:IMV1805 ICR1802:ICZ1805 HSV1802:HTD1805 HIZ1802:HJH1805 GZD1802:GZL1805 GPH1802:GPP1805 GFL1802:GFT1805 FVP1802:FVX1805 FLT1802:FMB1805 FBX1802:FCF1805 ESB1802:ESJ1805 EIF1802:EIN1805 DYJ1802:DYR1805 DON1802:DOV1805 DER1802:DEZ1805 CUV1802:CVD1805 CKZ1802:CLH1805 CBD1802:CBL1805 BRH1802:BRP1805 BHL1802:BHT1805 AXP1802:AXX1805 ANT1802:AOB1805 ADX1802:AEF1805 UB1802:UJ1805 KF1802:KN1805 WWR2110:WWZ2114 WMV2110:WND2114 WCZ2110:WDH2114 VTD2110:VTL2114 VJH2110:VJP2114 UZL2110:UZT2114 UPP2110:UPX2114 UFT2110:UGB2114 TVX2110:TWF2114 TMB2110:TMJ2114 TCF2110:TCN2114 SSJ2110:SSR2114 SIN2110:SIV2114 RYR2110:RYZ2114 ROV2110:RPD2114 REZ2110:RFH2114 QVD2110:QVL2114 QLH2110:QLP2114 QBL2110:QBT2114 PRP2110:PRX2114 PHT2110:PIB2114 OXX2110:OYF2114 OOB2110:OOJ2114 OEF2110:OEN2114 NUJ2110:NUR2114 NKN2110:NKV2114 NAR2110:NAZ2114 MQV2110:MRD2114 MGZ2110:MHH2114 LXD2110:LXL2114 LNH2110:LNP2114 LDL2110:LDT2114 KTP2110:KTX2114 KJT2110:KKB2114 JZX2110:KAF2114 JQB2110:JQJ2114 JGF2110:JGN2114 IWJ2110:IWR2114 IMN2110:IMV2114 ICR2110:ICZ2114 HSV2110:HTD2114 HIZ2110:HJH2114 GZD2110:GZL2114 GPH2110:GPP2114 GFL2110:GFT2114 FVP2110:FVX2114 FLT2110:FMB2114 FBX2110:FCF2114 ESB2110:ESJ2114 EIF2110:EIN2114 DYJ2110:DYR2114 DON2110:DOV2114 DER2110:DEZ2114 CUV2110:CVD2114 CKZ2110:CLH2114 CBD2110:CBL2114 BRH2110:BRP2114 BHL2110:BHT2114 AXP2110:AXX2114 ANT2110:AOB2114 ADX2110:AEF2114 UB2110:UJ2114 WWR5668:WWZ5676 WMV5668:WND5676 WCZ5668:WDH5676 VTD5668:VTL5676 VJH5668:VJP5676 UZL5668:UZT5676 UPP5668:UPX5676 UFT5668:UGB5676 TVX5668:TWF5676 TMB5668:TMJ5676 TCF5668:TCN5676 SSJ5668:SSR5676 SIN5668:SIV5676 RYR5668:RYZ5676 ROV5668:RPD5676 REZ5668:RFH5676 QVD5668:QVL5676 QLH5668:QLP5676 QBL5668:QBT5676 PRP5668:PRX5676 PHT5668:PIB5676 OXX5668:OYF5676 OOB5668:OOJ5676 OEF5668:OEN5676 NUJ5668:NUR5676 NKN5668:NKV5676 NAR5668:NAZ5676 MQV5668:MRD5676 MGZ5668:MHH5676 LXD5668:LXL5676 LNH5668:LNP5676 LDL5668:LDT5676 KTP5668:KTX5676 KJT5668:KKB5676 JZX5668:KAF5676 JQB5668:JQJ5676 JGF5668:JGN5676 IWJ5668:IWR5676 IMN5668:IMV5676 ICR5668:ICZ5676 HSV5668:HTD5676 HIZ5668:HJH5676 GZD5668:GZL5676 GPH5668:GPP5676 GFL5668:GFT5676 FVP5668:FVX5676 FLT5668:FMB5676 FBX5668:FCF5676 ESB5668:ESJ5676 EIF5668:EIN5676 DYJ5668:DYR5676 DON5668:DOV5676 DER5668:DEZ5676 CUV5668:CVD5676 CKZ5668:CLH5676 CBD5668:CBL5676 BRH5668:BRP5676 BHL5668:BHT5676 AXP5668:AXX5676 ANT5668:AOB5676 ADX5668:AEF5676 UB5668:UJ5676 WWR5560:WWZ5568 WMV5560:WND5568 WCZ5560:WDH5568 VTD5560:VTL5568 VJH5560:VJP5568 UZL5560:UZT5568 UPP5560:UPX5568 UFT5560:UGB5568 TVX5560:TWF5568 TMB5560:TMJ5568 TCF5560:TCN5568 SSJ5560:SSR5568 SIN5560:SIV5568 RYR5560:RYZ5568 ROV5560:RPD5568 REZ5560:RFH5568 QVD5560:QVL5568 QLH5560:QLP5568 QBL5560:QBT5568 PRP5560:PRX5568 PHT5560:PIB5568 OXX5560:OYF5568 OOB5560:OOJ5568 OEF5560:OEN5568 NUJ5560:NUR5568 NKN5560:NKV5568 NAR5560:NAZ5568 MQV5560:MRD5568 MGZ5560:MHH5568 LXD5560:LXL5568 LNH5560:LNP5568 LDL5560:LDT5568 KTP5560:KTX5568 KJT5560:KKB5568 JZX5560:KAF5568 JQB5560:JQJ5568 JGF5560:JGN5568 IWJ5560:IWR5568 IMN5560:IMV5568 ICR5560:ICZ5568 HSV5560:HTD5568 HIZ5560:HJH5568 GZD5560:GZL5568 GPH5560:GPP5568 GFL5560:GFT5568 FVP5560:FVX5568 FLT5560:FMB5568 FBX5560:FCF5568 ESB5560:ESJ5568 EIF5560:EIN5568 DYJ5560:DYR5568 DON5560:DOV5568 DER5560:DEZ5568 CUV5560:CVD5568 CKZ5560:CLH5568 CBD5560:CBL5568 BRH5560:BRP5568 BHL5560:BHT5568 AXP5560:AXX5568 ANT5560:AOB5568 ADX5560:AEF5568 UB5560:UJ5568 KF5560:KN5568 WWR4910:WWZ4923 WMV4910:WND4923 WCZ4910:WDH4923 VTD4910:VTL4923 VJH4910:VJP4923 UZL4910:UZT4923 UPP4910:UPX4923 UFT4910:UGB4923 TVX4910:TWF4923 TMB4910:TMJ4923 TCF4910:TCN4923 SSJ4910:SSR4923 SIN4910:SIV4923 RYR4910:RYZ4923 ROV4910:RPD4923 REZ4910:RFH4923 QVD4910:QVL4923 QLH4910:QLP4923 QBL4910:QBT4923 PRP4910:PRX4923 PHT4910:PIB4923 OXX4910:OYF4923 OOB4910:OOJ4923 OEF4910:OEN4923 NUJ4910:NUR4923 NKN4910:NKV4923 NAR4910:NAZ4923 MQV4910:MRD4923 MGZ4910:MHH4923 LXD4910:LXL4923 LNH4910:LNP4923 LDL4910:LDT4923 KTP4910:KTX4923 KJT4910:KKB4923 JZX4910:KAF4923 JQB4910:JQJ4923 JGF4910:JGN4923 IWJ4910:IWR4923 IMN4910:IMV4923 ICR4910:ICZ4923 HSV4910:HTD4923 HIZ4910:HJH4923 GZD4910:GZL4923 GPH4910:GPP4923 GFL4910:GFT4923 FVP4910:FVX4923 FLT4910:FMB4923 FBX4910:FCF4923 ESB4910:ESJ4923 EIF4910:EIN4923 DYJ4910:DYR4923 DON4910:DOV4923 DER4910:DEZ4923 CUV4910:CVD4923 CKZ4910:CLH4923 CBD4910:CBL4923 BRH4910:BRP4923 BHL4910:BHT4923 AXP4910:AXX4923 ANT4910:AOB4923 ADX4910:AEF4923 UB4910:UJ4923 WWR1946:WWZ1970 WMV1946:WND1970 WCZ1946:WDH1970 VTD1946:VTL1970 VJH1946:VJP1970 UZL1946:UZT1970 UPP1946:UPX1970 UFT1946:UGB1970 TVX1946:TWF1970 TMB1946:TMJ1970 TCF1946:TCN1970 SSJ1946:SSR1970 SIN1946:SIV1970 RYR1946:RYZ1970 ROV1946:RPD1970 REZ1946:RFH1970 QVD1946:QVL1970 QLH1946:QLP1970 QBL1946:QBT1970 PRP1946:PRX1970 PHT1946:PIB1970 OXX1946:OYF1970 OOB1946:OOJ1970 OEF1946:OEN1970 NUJ1946:NUR1970 NKN1946:NKV1970 NAR1946:NAZ1970 MQV1946:MRD1970 MGZ1946:MHH1970 LXD1946:LXL1970 LNH1946:LNP1970 LDL1946:LDT1970 KTP1946:KTX1970 KJT1946:KKB1970 JZX1946:KAF1970 JQB1946:JQJ1970 JGF1946:JGN1970 IWJ1946:IWR1970 IMN1946:IMV1970 ICR1946:ICZ1970 HSV1946:HTD1970 HIZ1946:HJH1970 GZD1946:GZL1970 GPH1946:GPP1970 GFL1946:GFT1970 FVP1946:FVX1970 FLT1946:FMB1970 FBX1946:FCF1970 ESB1946:ESJ1970 EIF1946:EIN1970 DYJ1946:DYR1970 DON1946:DOV1970 DER1946:DEZ1970 CUV1946:CVD1970 CKZ1946:CLH1970 CBD1946:CBL1970 BRH1946:BRP1970 BHL1946:BHT1970 AXP1946:AXX1970 ANT1946:AOB1970 ADX1946:AEF1970 UB1946:UJ1970 WWR1187:WWZ1191 WMV1187:WND1191 WCZ1187:WDH1191 VTD1187:VTL1191 VJH1187:VJP1191 UZL1187:UZT1191 UPP1187:UPX1191 UFT1187:UGB1191 TVX1187:TWF1191 TMB1187:TMJ1191 TCF1187:TCN1191 SSJ1187:SSR1191 SIN1187:SIV1191 RYR1187:RYZ1191 ROV1187:RPD1191 REZ1187:RFH1191 QVD1187:QVL1191 QLH1187:QLP1191 QBL1187:QBT1191 PRP1187:PRX1191 PHT1187:PIB1191 OXX1187:OYF1191 OOB1187:OOJ1191 OEF1187:OEN1191 NUJ1187:NUR1191 NKN1187:NKV1191 NAR1187:NAZ1191 MQV1187:MRD1191 MGZ1187:MHH1191 LXD1187:LXL1191 LNH1187:LNP1191 LDL1187:LDT1191 KTP1187:KTX1191 KJT1187:KKB1191 JZX1187:KAF1191 JQB1187:JQJ1191 JGF1187:JGN1191 IWJ1187:IWR1191 IMN1187:IMV1191 ICR1187:ICZ1191 HSV1187:HTD1191 HIZ1187:HJH1191 GZD1187:GZL1191 GPH1187:GPP1191 GFL1187:GFT1191 FVP1187:FVX1191 FLT1187:FMB1191 FBX1187:FCF1191 ESB1187:ESJ1191 EIF1187:EIN1191 DYJ1187:DYR1191 DON1187:DOV1191 DER1187:DEZ1191 CUV1187:CVD1191 CKZ1187:CLH1191 CBD1187:CBL1191 BRH1187:BRP1191 BHL1187:BHT1191 AXP1187:AXX1191 ANT1187:AOB1191 ADX1187:AEF1191 UB1187:UJ1191 KF1187:KN1191 UB1154:UJ1158 ADX1154:AEF1158 ANT1154:AOB1158 AXP1154:AXX1158 BHL1154:BHT1158 BRH1154:BRP1158 CBD1154:CBL1158 CKZ1154:CLH1158 CUV1154:CVD1158 DER1154:DEZ1158 DON1154:DOV1158 DYJ1154:DYR1158 EIF1154:EIN1158 ESB1154:ESJ1158 FBX1154:FCF1158 FLT1154:FMB1158 FVP1154:FVX1158 GFL1154:GFT1158 GPH1154:GPP1158 GZD1154:GZL1158 HIZ1154:HJH1158 HSV1154:HTD1158 ICR1154:ICZ1158 IMN1154:IMV1158 IWJ1154:IWR1158 JGF1154:JGN1158 JQB1154:JQJ1158 JZX1154:KAF1158 KJT1154:KKB1158 KTP1154:KTX1158 LDL1154:LDT1158 LNH1154:LNP1158 LXD1154:LXL1158 MGZ1154:MHH1158 MQV1154:MRD1158 NAR1154:NAZ1158 NKN1154:NKV1158 NUJ1154:NUR1158 OEF1154:OEN1158 OOB1154:OOJ1158 OXX1154:OYF1158 PHT1154:PIB1158 PRP1154:PRX1158 QBL1154:QBT1158 QLH1154:QLP1158 QVD1154:QVL1158 REZ1154:RFH1158 ROV1154:RPD1158 RYR1154:RYZ1158 SIN1154:SIV1158 SSJ1154:SSR1158 TCF1154:TCN1158 TMB1154:TMJ1158 TVX1154:TWF1158 UFT1154:UGB1158 UPP1154:UPX1158 UZL1154:UZT1158 VJH1154:VJP1158 VTD1154:VTL1158 WCZ1154:WDH1158 WMV1154:WND1158 WWR1154:WWZ1158 KF1154:KN1158 WWR1368:WWZ1373 WMV1368:WND1373 WCZ1368:WDH1373 VTD1368:VTL1373 VJH1368:VJP1373 UZL1368:UZT1373 UPP1368:UPX1373 UFT1368:UGB1373 TVX1368:TWF1373 TMB1368:TMJ1373 TCF1368:TCN1373 SSJ1368:SSR1373 SIN1368:SIV1373 RYR1368:RYZ1373 ROV1368:RPD1373 REZ1368:RFH1373 QVD1368:QVL1373 QLH1368:QLP1373 QBL1368:QBT1373 PRP1368:PRX1373 PHT1368:PIB1373 OXX1368:OYF1373 OOB1368:OOJ1373 OEF1368:OEN1373 NUJ1368:NUR1373 NKN1368:NKV1373 NAR1368:NAZ1373 MQV1368:MRD1373 MGZ1368:MHH1373 LXD1368:LXL1373 LNH1368:LNP1373 LDL1368:LDT1373 KTP1368:KTX1373 KJT1368:KKB1373 JZX1368:KAF1373 JQB1368:JQJ1373 JGF1368:JGN1373 IWJ1368:IWR1373 IMN1368:IMV1373 ICR1368:ICZ1373 HSV1368:HTD1373 HIZ1368:HJH1373 GZD1368:GZL1373 GPH1368:GPP1373 GFL1368:GFT1373 FVP1368:FVX1373 FLT1368:FMB1373 FBX1368:FCF1373 ESB1368:ESJ1373 EIF1368:EIN1373 DYJ1368:DYR1373 DON1368:DOV1373 DER1368:DEZ1373 CUV1368:CVD1373 CKZ1368:CLH1373 CBD1368:CBL1373 BRH1368:BRP1373 BHL1368:BHT1373 AXP1368:AXX1373 ANT1368:AOB1373 ADX1368:AEF1373 UB1368:UJ1373 KF1368:KN1373 KF5179:KN5182 UB5179:UJ5182 ADX5179:AEF5182 ANT5179:AOB5182 AXP5179:AXX5182 BHL5179:BHT5182 BRH5179:BRP5182 CBD5179:CBL5182 CKZ5179:CLH5182 CUV5179:CVD5182 DER5179:DEZ5182 DON5179:DOV5182 DYJ5179:DYR5182 EIF5179:EIN5182 ESB5179:ESJ5182 FBX5179:FCF5182 FLT5179:FMB5182 FVP5179:FVX5182 GFL5179:GFT5182 GPH5179:GPP5182 GZD5179:GZL5182 HIZ5179:HJH5182 HSV5179:HTD5182 ICR5179:ICZ5182 IMN5179:IMV5182 IWJ5179:IWR5182 JGF5179:JGN5182 JQB5179:JQJ5182 JZX5179:KAF5182 KJT5179:KKB5182 KTP5179:KTX5182 LDL5179:LDT5182 LNH5179:LNP5182 LXD5179:LXL5182 MGZ5179:MHH5182 MQV5179:MRD5182 NAR5179:NAZ5182 NKN5179:NKV5182 NUJ5179:NUR5182 OEF5179:OEN5182 OOB5179:OOJ5182 OXX5179:OYF5182 PHT5179:PIB5182 PRP5179:PRX5182 QBL5179:QBT5182 QLH5179:QLP5182 QVD5179:QVL5182 REZ5179:RFH5182 ROV5179:RPD5182 RYR5179:RYZ5182 SIN5179:SIV5182 SSJ5179:SSR5182 TCF5179:TCN5182 TMB5179:TMJ5182 TVX5179:TWF5182 UFT5179:UGB5182 UPP5179:UPX5182 UZL5179:UZT5182 VJH5179:VJP5182 VTD5179:VTL5182 WCZ5179:WDH5182 WMV5179:WND5182 WWR5179:WWZ5182 KF4670:KN4673 UB4670:UJ4673 ADX4670:AEF4673 ANT4670:AOB4673 AXP4670:AXX4673 BHL4670:BHT4673 BRH4670:BRP4673 CBD4670:CBL4673 CKZ4670:CLH4673 CUV4670:CVD4673 DER4670:DEZ4673 DON4670:DOV4673 DYJ4670:DYR4673 EIF4670:EIN4673 ESB4670:ESJ4673 FBX4670:FCF4673 FLT4670:FMB4673 FVP4670:FVX4673 GFL4670:GFT4673 GPH4670:GPP4673 GZD4670:GZL4673 HIZ4670:HJH4673 HSV4670:HTD4673 ICR4670:ICZ4673 IMN4670:IMV4673 IWJ4670:IWR4673 JGF4670:JGN4673 JQB4670:JQJ4673 JZX4670:KAF4673 KJT4670:KKB4673 KTP4670:KTX4673 LDL4670:LDT4673 LNH4670:LNP4673 LXD4670:LXL4673 MGZ4670:MHH4673 MQV4670:MRD4673 NAR4670:NAZ4673 NKN4670:NKV4673 NUJ4670:NUR4673 OEF4670:OEN4673 OOB4670:OOJ4673 OXX4670:OYF4673 PHT4670:PIB4673 PRP4670:PRX4673 QBL4670:QBT4673 QLH4670:QLP4673 QVD4670:QVL4673 REZ4670:RFH4673 ROV4670:RPD4673 RYR4670:RYZ4673 SIN4670:SIV4673 SSJ4670:SSR4673 TCF4670:TCN4673 TMB4670:TMJ4673 TVX4670:TWF4673 UFT4670:UGB4673 UPP4670:UPX4673 UZL4670:UZT4673 VJH4670:VJP4673 VTD4670:VTL4673 WCZ4670:WDH4673 WMV4670:WND4673 WWR4670:WWZ4673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153</vt:i4>
      </vt:variant>
    </vt:vector>
  </HeadingPairs>
  <TitlesOfParts>
    <vt:vector size="155" baseType="lpstr">
      <vt:lpstr>予算事業一覧</vt:lpstr>
      <vt:lpstr>事業概要説明資料</vt:lpstr>
      <vt:lpstr>事業概要説明資料!N_01cab165476f8210112c4faf016d43c0</vt:lpstr>
      <vt:lpstr>事業概要説明資料!N_028e91234772ca90c29d42df016d4375</vt:lpstr>
      <vt:lpstr>事業概要説明資料!N_02aab925476f8210112c4faf016d43db</vt:lpstr>
      <vt:lpstr>事業概要説明資料!N_02e96daf47b2ca90c29d42df016d43ad</vt:lpstr>
      <vt:lpstr>事業概要説明資料!N_02ec1deb4732ca90c29d42df016d4335</vt:lpstr>
      <vt:lpstr>事業概要説明資料!N_048d156f4732ca90c29d42df016d43e4</vt:lpstr>
      <vt:lpstr>事業概要説明資料!N_04aa3925476f8210112c4faf016d43c2</vt:lpstr>
      <vt:lpstr>事業概要説明資料!N_06ed256b47f2ca90c29d42df016d43d8</vt:lpstr>
      <vt:lpstr>事業概要説明資料!N_08da7565476f8210112c4faf016d4399</vt:lpstr>
      <vt:lpstr>事業概要説明資料!N_09aa7925476f8210112c4faf016d43c9</vt:lpstr>
      <vt:lpstr>事業概要説明資料!N_0ab2a5eb4772ca90c29d42df016d43d1</vt:lpstr>
      <vt:lpstr>事業概要説明資料!N_0daa7925476f8210112c4faf016d43b7</vt:lpstr>
      <vt:lpstr>事業概要説明資料!N_0ec5e9e347b2ca90c29d42df016d4388</vt:lpstr>
      <vt:lpstr>事業概要説明資料!N_108a7125476f8210112c4faf016d4349</vt:lpstr>
      <vt:lpstr>事業概要説明資料!N_10ed55af4732ca90c29d42df016d4342</vt:lpstr>
      <vt:lpstr>事業概要説明資料!N_1286e96747b2ca90c29d42df016d43ac</vt:lpstr>
      <vt:lpstr>事業概要説明資料!N_13296d2f47b2ca90c29d42df016d434e</vt:lpstr>
      <vt:lpstr>事業概要説明資料!N_141b6d6347f2ca90c29d42df016d43d8</vt:lpstr>
      <vt:lpstr>事業概要説明資料!N_1bba3165476f8210112c4faf016d4331</vt:lpstr>
      <vt:lpstr>事業概要説明資料!N_1ef4696347b2ca90c29d42df016d438a</vt:lpstr>
      <vt:lpstr>事業概要説明資料!N_20aa7925476f8210112c4faf016d434b</vt:lpstr>
      <vt:lpstr>事業概要説明資料!N_213f11a34772ca90c29d42df016d438b</vt:lpstr>
      <vt:lpstr>事業概要説明資料!N_2280e9674772ca90c29d42df016d4397</vt:lpstr>
      <vt:lpstr>事業概要説明資料!N_246a212347f2ca90c29d42df016d43d1</vt:lpstr>
      <vt:lpstr>事業概要説明資料!N_25babd25476f8210112c4faf016d4358</vt:lpstr>
      <vt:lpstr>事業概要説明資料!N_2641ade74772ca90c29d42df016d43c5</vt:lpstr>
      <vt:lpstr>事業概要説明資料!N_279a3925476f8210112c4faf016d4362</vt:lpstr>
      <vt:lpstr>事業概要説明資料!N_27ca7565476f8210112c4faf016d4330</vt:lpstr>
      <vt:lpstr>事業概要説明資料!N_2a67ede747b2ca90c29d42df016d43d5</vt:lpstr>
      <vt:lpstr>事業概要説明資料!N_2c3261ab4772ca90c29d42df016d43d7</vt:lpstr>
      <vt:lpstr>事業概要説明資料!N_34d6e5a747b2ca90c29d42df016d435d</vt:lpstr>
      <vt:lpstr>事業概要説明資料!N_377a3125476f8210112c4faf016d43c0</vt:lpstr>
      <vt:lpstr>事業概要説明資料!N_3a9af525476f8210112c4faf016d43f9</vt:lpstr>
      <vt:lpstr>事業概要説明資料!N_3b9a3925476f8210112c4faf016d43b0</vt:lpstr>
      <vt:lpstr>事業概要説明資料!N_3cca7165476f8210112c4faf016d4393</vt:lpstr>
      <vt:lpstr>事業概要説明資料!N_3e9cad6747f2ca90c29d42df016d4390</vt:lpstr>
      <vt:lpstr>事業概要説明資料!N_3ff0eda74772ca90c29d42df016d43f9</vt:lpstr>
      <vt:lpstr>事業概要説明資料!N_418a7125476f8210112c4faf016d43d7</vt:lpstr>
      <vt:lpstr>事業概要説明資料!N_44b3a1af4772ca90c29d42df016d43cb</vt:lpstr>
      <vt:lpstr>事業概要説明資料!N_464ced2747f2ca90c29d42df016d436c</vt:lpstr>
      <vt:lpstr>事業概要説明資料!N_4673e56f4772ca90c29d42df016d43eb</vt:lpstr>
      <vt:lpstr>事業概要説明資料!N_46aab925476f8210112c4faf016d43f0</vt:lpstr>
      <vt:lpstr>事業概要説明資料!N_475b69a347f2ca90c29d42df016d4336</vt:lpstr>
      <vt:lpstr>事業概要説明資料!N_49dc29a747f2ca90c29d42df016d432a</vt:lpstr>
      <vt:lpstr>事業概要説明資料!N_4ebabd25476f8210112c4faf016d43a2</vt:lpstr>
      <vt:lpstr>事業概要説明資料!N_4ee96daf47b2ca90c29d42df016d439f</vt:lpstr>
      <vt:lpstr>事業概要説明資料!N_4f79a96f47b2ca90c29d42df016d43d3</vt:lpstr>
      <vt:lpstr>事業概要説明資料!N_5137e5e747b2ca90c29d42df016d43ac</vt:lpstr>
      <vt:lpstr>事業概要説明資料!N_5139ad2f47b2ca90c29d42df016d438f</vt:lpstr>
      <vt:lpstr>事業概要説明資料!N_53dc99eb4732ca90c29d42df016d4385</vt:lpstr>
      <vt:lpstr>N_5659d24bc3bc92909276b20115013192</vt:lpstr>
      <vt:lpstr>事業概要説明資料!N_579a3925476f8210112c4faf016d4332</vt:lpstr>
      <vt:lpstr>事業概要説明資料!N_5813a52f4772ca90c29d42df016d435c</vt:lpstr>
      <vt:lpstr>事業概要説明資料!N_5a49616f47b2ca90c29d42df016d439f</vt:lpstr>
      <vt:lpstr>事業概要説明資料!N_5ab46d2347b2ca90c29d42df016d4385</vt:lpstr>
      <vt:lpstr>事業概要説明資料!N_5c3ce92747f2ca90c29d42df016d43a6</vt:lpstr>
      <vt:lpstr>事業概要説明資料!N_5cba7d25476f8210112c4faf016d4316</vt:lpstr>
      <vt:lpstr>事業概要説明資料!N_5daae92347f2ca90c29d42df016d4399</vt:lpstr>
      <vt:lpstr>事業概要説明資料!N_5eca3565476f8210112c4faf016d430e</vt:lpstr>
      <vt:lpstr>事業概要説明資料!N_602069274772ca90c29d42df016d436a</vt:lpstr>
      <vt:lpstr>事業概要説明資料!N_6269e56f47b2ca90c29d42df016d43ff</vt:lpstr>
      <vt:lpstr>事業概要説明資料!N_67b8a9eb47b2ca90c29d42df016d431b</vt:lpstr>
      <vt:lpstr>事業概要説明資料!N_68d029a74772ca90c29d42df016d43b7</vt:lpstr>
      <vt:lpstr>事業概要説明資料!N_6955e5a347b2ca90c29d42df016d43c8</vt:lpstr>
      <vt:lpstr>事業概要説明資料!N_6971652b4772ca90c29d42df016d4331</vt:lpstr>
      <vt:lpstr>事業概要説明資料!N_69babd25476f8210112c4faf016d436d</vt:lpstr>
      <vt:lpstr>事業概要説明資料!N_6bc7e16b47b2ca90c29d42df016d4361</vt:lpstr>
      <vt:lpstr>事業概要説明資料!N_6ca2e1eb4772ca90c29d42df016d4389</vt:lpstr>
      <vt:lpstr>事業概要説明資料!N_6eb46d2347b2ca90c29d42df016d43dc</vt:lpstr>
      <vt:lpstr>事業概要説明資料!N_6f442def4772ca90c29d42df016d4388</vt:lpstr>
      <vt:lpstr>事業概要説明資料!N_70aa7925476f8210112c4faf016d4384</vt:lpstr>
      <vt:lpstr>事業概要説明資料!N_7155a338c3f896509276b20115013187</vt:lpstr>
      <vt:lpstr>事業概要説明資料!N_72ca3565476f8210112c4faf016d43bb</vt:lpstr>
      <vt:lpstr>事業概要説明資料!N_73a5a5e347b2ca90c29d42df016d43e2</vt:lpstr>
      <vt:lpstr>事業概要説明資料!N_7abafd25476f8210112c4faf016d43a2</vt:lpstr>
      <vt:lpstr>事業概要説明資料!N_7b0065274772ca90c29d42df016d43c6</vt:lpstr>
      <vt:lpstr>事業概要説明資料!N_7bf961ef47b2ca90c29d42df016d434e</vt:lpstr>
      <vt:lpstr>事業概要説明資料!N_7dcded2b47f2ca90c29d42df016d43b6</vt:lpstr>
      <vt:lpstr>事業概要説明資料!N_7e2129e74772ca90c29d42df016d4337</vt:lpstr>
      <vt:lpstr>事業概要説明資料!N_7f24e5ef4772ca90c29d42df016d43b6</vt:lpstr>
      <vt:lpstr>事業概要説明資料!N_809a7525476f8210112c4faf016d434d</vt:lpstr>
      <vt:lpstr>事業概要説明資料!N_81ebede347f2ca90c29d42df016d43e4</vt:lpstr>
      <vt:lpstr>事業概要説明資料!N_82a061a74772ca90c29d42df016d4396</vt:lpstr>
      <vt:lpstr>事業概要説明資料!N_84ba3d25476f8210112c4faf016d43f8</vt:lpstr>
      <vt:lpstr>事業概要説明資料!N_84da7565476f8210112c4faf016d4390</vt:lpstr>
      <vt:lpstr>事業概要説明資料!N_88ba3d25476f8210112c4faf016d43e6</vt:lpstr>
      <vt:lpstr>事業概要説明資料!N_88ed55af4732ca90c29d42df016d4320</vt:lpstr>
      <vt:lpstr>事業概要説明資料!N_89fdd5af4732ca90c29d42df016d43e2</vt:lpstr>
      <vt:lpstr>事業概要説明資料!N_8a4d69e747f2ca90c29d42df016d43dd</vt:lpstr>
      <vt:lpstr>事業概要説明資料!N_8b5025674772ca90c29d42df016d4340</vt:lpstr>
      <vt:lpstr>事業概要説明資料!N_8c5be5a347f2ca90c29d42df016d4323</vt:lpstr>
      <vt:lpstr>事業概要説明資料!N_8d4dd92f4732ca90c29d42df016d43b2</vt:lpstr>
      <vt:lpstr>事業概要説明資料!N_8ebabd25476f8210112c4faf016d43e9</vt:lpstr>
      <vt:lpstr>事業概要説明資料!N_91ba7d25476f8210112c4faf016d43ea</vt:lpstr>
      <vt:lpstr>事業概要説明資料!N_96aaf925476f8210112c4faf016d4327</vt:lpstr>
      <vt:lpstr>事業概要説明資料!N_9af5252747b2ca90c29d42df016d4354</vt:lpstr>
      <vt:lpstr>事業概要説明資料!N_9dc1616b4772ca90c29d42df016d4397</vt:lpstr>
      <vt:lpstr>事業概要説明資料!N_9ddb6de347f2ca90c29d42df016d43a6</vt:lpstr>
      <vt:lpstr>事業概要説明資料!N_a011e1e74772ca90c29d42df016d43fe</vt:lpstr>
      <vt:lpstr>事業概要説明資料!N_a4ba7d25476f8210112c4faf016d4381</vt:lpstr>
      <vt:lpstr>事業概要説明資料!N_a5c665a747b2ca90c29d42df016d4342</vt:lpstr>
      <vt:lpstr>事業概要説明資料!N_a75529a347b2ca90c29d42df016d43d7</vt:lpstr>
      <vt:lpstr>事業概要説明資料!N_a88a7125476f8210112c4faf016d4373</vt:lpstr>
      <vt:lpstr>事業概要説明資料!N_a8ab25e347f2ca90c29d42df016d43d6</vt:lpstr>
      <vt:lpstr>事業概要説明資料!N_a92521a347b2ca90c29d42df016d430f</vt:lpstr>
      <vt:lpstr>事業概要説明資料!N_a959256f47b2ca90c29d42df016d4323</vt:lpstr>
      <vt:lpstr>事業概要説明資料!N_af9b25e347f2ca90c29d42df016d431a</vt:lpstr>
      <vt:lpstr>事業概要説明資料!N_b0ba7d25476f8210112c4faf016d4393</vt:lpstr>
      <vt:lpstr>事業概要説明資料!N_b373696f4772ca90c29d42df016d4325</vt:lpstr>
      <vt:lpstr>事業概要説明資料!N_b4ff51274772ca90c29d42df016d4304</vt:lpstr>
      <vt:lpstr>事業概要説明資料!N_b5caf165476f8210112c4faf016d43ab</vt:lpstr>
      <vt:lpstr>事業概要説明資料!N_b7df5de34772ca90c29d42df016d439e</vt:lpstr>
      <vt:lpstr>事業概要説明資料!N_bbca7565476f8210112c4faf016d437e</vt:lpstr>
      <vt:lpstr>事業概要説明資料!N_c22f9d634772ca90c29d42df016d43a4</vt:lpstr>
      <vt:lpstr>事業概要説明資料!N_c2caf165476f8210112c4faf016d43e4</vt:lpstr>
      <vt:lpstr>事業概要説明資料!N_c6baad2347f2ca90c29d42df016d43a8</vt:lpstr>
      <vt:lpstr>事業概要説明資料!N_c79a3925476f8210112c4faf016d4329</vt:lpstr>
      <vt:lpstr>事業概要説明資料!N_cca4692347b2ca90c29d42df016d435c</vt:lpstr>
      <vt:lpstr>事業概要説明資料!N_ce9261eb4772ca90c29d42df016d43ec</vt:lpstr>
      <vt:lpstr>事業概要説明資料!N_d43261ab4772ca90c29d42df016d43a3</vt:lpstr>
      <vt:lpstr>事業概要説明資料!N_d6b6e1a747b2ca90c29d42df016d434f</vt:lpstr>
      <vt:lpstr>事業概要説明資料!N_d810a5274772ca90c29d42df016d4324</vt:lpstr>
      <vt:lpstr>事業概要説明資料!N_d88d156f4732ca90c29d42df016d43fe</vt:lpstr>
      <vt:lpstr>事業概要説明資料!N_d8b5e5e347b2ca90c29d42df016d432f</vt:lpstr>
      <vt:lpstr>事業概要説明資料!N_d9caf165476f8210112c4faf016d4331</vt:lpstr>
      <vt:lpstr>事業概要説明資料!N_d9caf165476f8210112c4faf016d435c</vt:lpstr>
      <vt:lpstr>事業概要説明資料!N_dcaa7925476f8210112c4faf016d4313</vt:lpstr>
      <vt:lpstr>事業概要説明資料!N_dcc1216b4772ca90c29d42df016d43e2</vt:lpstr>
      <vt:lpstr>事業概要説明資料!N_dcca7165476f8210112c4faf016d4336</vt:lpstr>
      <vt:lpstr>事業概要説明資料!N_e25b29a347f2ca90c29d42df016d43a0</vt:lpstr>
      <vt:lpstr>事業概要説明資料!N_e32a29ef47b2ca90c29d42df016d432b</vt:lpstr>
      <vt:lpstr>事業概要説明資料!N_e516a92747b2ca90c29d42df016d436f</vt:lpstr>
      <vt:lpstr>事業概要説明資料!N_e5babd25476f8210112c4faf016d4376</vt:lpstr>
      <vt:lpstr>事業概要説明資料!N_e9c665a747b2ca90c29d42df016d4333</vt:lpstr>
      <vt:lpstr>事業概要説明資料!N_eb1725e747b2ca90c29d42df016d432d</vt:lpstr>
      <vt:lpstr>事業概要説明資料!N_eb3769e747b2ca90c29d42df016d4329</vt:lpstr>
      <vt:lpstr>事業概要説明資料!N_ecca7165476f8210112c4faf016d435a</vt:lpstr>
      <vt:lpstr>事業概要説明資料!N_eebed9234772ca90c29d42df016d4383</vt:lpstr>
      <vt:lpstr>事業概要説明資料!N_efd8612f47b2ca90c29d42df016d4361</vt:lpstr>
      <vt:lpstr>事業概要説明資料!N_f31465ef4772ca90c29d42df016d4316</vt:lpstr>
      <vt:lpstr>事業概要説明資料!N_f40421ef4772ca90c29d42df016d43ad</vt:lpstr>
      <vt:lpstr>事業概要説明資料!N_f48c1dab4732ca90c29d42df016d4365</vt:lpstr>
      <vt:lpstr>事業概要説明資料!N_f7ba3165476f8210112c4faf016d43d8</vt:lpstr>
      <vt:lpstr>事業概要説明資料!N_fc71252b4772ca90c29d42df016d43bd</vt:lpstr>
      <vt:lpstr>事業概要説明資料!N_fe4021674772ca90c29d42df016d43c1</vt:lpstr>
      <vt:lpstr>事業概要説明資料!N_ffba3165476f8210112c4faf016d4394</vt:lpstr>
      <vt:lpstr>事業概要説明資料!N_ffbe1d234772ca90c29d42df016d4354</vt:lpstr>
      <vt:lpstr>事業概要説明資料!Print_Area</vt:lpstr>
      <vt:lpstr>予算事業一覧!Print_Area</vt:lpstr>
      <vt:lpstr>予算事業一覧!Print_Titles</vt:lpstr>
      <vt:lpstr>介護予防に取り組む介護事業者支援事業</vt:lpstr>
      <vt:lpstr>重度障がい者等タクシー料金給付事業</vt:lpstr>
      <vt:lpstr>難聴高齢者補聴器購入費助成事業</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2025-12-18T05:17:48Z</dcterms:created>
  <dcterms:modified xsi:type="dcterms:W3CDTF">2026-02-16T02:00:03Z</dcterms:modified>
  <cp:contentStatus/>
</cp:coreProperties>
</file>